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ckup\SOLIDO\Usuario\Mis documentos\CERVEZA TRACTOR SRL\AÑO 2025\Bancos\MERCADO PAGO\"/>
    </mc:Choice>
  </mc:AlternateContent>
  <bookViews>
    <workbookView xWindow="0" yWindow="0" windowWidth="20370" windowHeight="7680" activeTab="5"/>
  </bookViews>
  <sheets>
    <sheet name="sheet0" sheetId="1" r:id="rId1"/>
    <sheet name="TR" sheetId="8" r:id="rId2"/>
    <sheet name="Hoja1" sheetId="2" r:id="rId3"/>
    <sheet name="SIRCUPA" sheetId="4" r:id="rId4"/>
    <sheet name="SIRTAC" sheetId="5" r:id="rId5"/>
    <sheet name="Gastos" sheetId="6" r:id="rId6"/>
    <sheet name="IDC" sheetId="3" r:id="rId7"/>
    <sheet name="Hoja2" sheetId="7" r:id="rId8"/>
  </sheets>
  <definedNames>
    <definedName name="_xlnm._FilterDatabase" localSheetId="5" hidden="1">Gastos!$A$8:$T$8</definedName>
    <definedName name="_xlnm._FilterDatabase" localSheetId="6" hidden="1">IDC!$A$19:$H$19</definedName>
    <definedName name="_xlnm._FilterDatabase" localSheetId="0" hidden="1">sheet0!$A$4:$O$2421</definedName>
    <definedName name="_xlnm._FilterDatabase" localSheetId="3" hidden="1">SIRCUPA!$A$20:$H$20</definedName>
    <definedName name="_xlnm._FilterDatabase" localSheetId="4" hidden="1">SIRTAC!$A$15:$H$15</definedName>
  </definedNames>
  <calcPr calcId="162913"/>
  <pivotCaches>
    <pivotCache cacheId="3" r:id="rId9"/>
    <pivotCache cacheId="4" r:id="rId10"/>
  </pivotCaches>
</workbook>
</file>

<file path=xl/calcChain.xml><?xml version="1.0" encoding="utf-8"?>
<calcChain xmlns="http://schemas.openxmlformats.org/spreadsheetml/2006/main">
  <c r="J2171" i="6" l="1"/>
  <c r="J2170" i="6"/>
  <c r="K13" i="8" l="1"/>
  <c r="K10" i="8" l="1"/>
  <c r="K8" i="8"/>
  <c r="K7" i="8"/>
  <c r="M2110" i="1" l="1"/>
  <c r="P2114" i="1"/>
  <c r="P2115" i="1"/>
  <c r="P2119" i="1"/>
  <c r="P2121" i="1"/>
  <c r="P2122" i="1"/>
  <c r="P2123" i="1"/>
  <c r="P2124" i="1"/>
  <c r="P2125" i="1"/>
  <c r="P2126" i="1"/>
  <c r="P2127" i="1"/>
  <c r="P2128" i="1"/>
  <c r="P2129" i="1"/>
  <c r="P2131" i="1"/>
  <c r="P2134" i="1"/>
  <c r="P2137" i="1"/>
  <c r="P2138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7" i="1"/>
  <c r="P2168" i="1"/>
  <c r="P2169" i="1"/>
  <c r="P2170" i="1"/>
  <c r="P217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1136" i="1"/>
  <c r="M2420" i="1"/>
  <c r="M2419" i="1"/>
  <c r="M2417" i="1"/>
  <c r="M2411" i="1"/>
  <c r="M2407" i="1"/>
  <c r="M2406" i="1"/>
  <c r="M2112" i="1"/>
  <c r="M2108" i="1"/>
  <c r="M2109" i="1"/>
  <c r="M2107" i="1"/>
  <c r="M2105" i="1"/>
  <c r="M2086" i="1"/>
  <c r="P2086" i="1" s="1"/>
  <c r="M2087" i="1"/>
  <c r="P2087" i="1" s="1"/>
  <c r="Q2087" i="1" s="1"/>
  <c r="M2088" i="1"/>
  <c r="P2088" i="1" s="1"/>
  <c r="Q2088" i="1" s="1"/>
  <c r="M2089" i="1"/>
  <c r="M2090" i="1"/>
  <c r="P2090" i="1" s="1"/>
  <c r="M2091" i="1"/>
  <c r="P2091" i="1" s="1"/>
  <c r="Q2091" i="1" s="1"/>
  <c r="M2092" i="1"/>
  <c r="P2092" i="1" s="1"/>
  <c r="Q2092" i="1" s="1"/>
  <c r="M2093" i="1"/>
  <c r="M2094" i="1"/>
  <c r="P2094" i="1" s="1"/>
  <c r="M2095" i="1"/>
  <c r="P2095" i="1" s="1"/>
  <c r="Q2095" i="1" s="1"/>
  <c r="M2096" i="1"/>
  <c r="P2096" i="1" s="1"/>
  <c r="Q2096" i="1" s="1"/>
  <c r="M2097" i="1"/>
  <c r="M2098" i="1"/>
  <c r="P2098" i="1" s="1"/>
  <c r="M2099" i="1"/>
  <c r="P2099" i="1" s="1"/>
  <c r="Q2099" i="1" s="1"/>
  <c r="M2100" i="1"/>
  <c r="P2100" i="1" s="1"/>
  <c r="Q2100" i="1" s="1"/>
  <c r="M2101" i="1"/>
  <c r="M2102" i="1"/>
  <c r="P2102" i="1" s="1"/>
  <c r="M2103" i="1"/>
  <c r="P2103" i="1" s="1"/>
  <c r="Q2103" i="1" s="1"/>
  <c r="M2104" i="1"/>
  <c r="P2104" i="1" s="1"/>
  <c r="Q2104" i="1" s="1"/>
  <c r="M2085" i="1"/>
  <c r="M2082" i="1"/>
  <c r="M2081" i="1"/>
  <c r="M2077" i="1"/>
  <c r="M2063" i="1"/>
  <c r="M2064" i="1"/>
  <c r="P2064" i="1" s="1"/>
  <c r="Q2064" i="1" s="1"/>
  <c r="M2065" i="1"/>
  <c r="P2065" i="1" s="1"/>
  <c r="Q2065" i="1" s="1"/>
  <c r="M2066" i="1"/>
  <c r="M2067" i="1"/>
  <c r="M2068" i="1"/>
  <c r="P2068" i="1" s="1"/>
  <c r="Q2068" i="1" s="1"/>
  <c r="M2069" i="1"/>
  <c r="P2069" i="1" s="1"/>
  <c r="Q2069" i="1" s="1"/>
  <c r="M2070" i="1"/>
  <c r="M2071" i="1"/>
  <c r="M2072" i="1"/>
  <c r="P2072" i="1" s="1"/>
  <c r="Q2072" i="1" s="1"/>
  <c r="M2073" i="1"/>
  <c r="P2073" i="1" s="1"/>
  <c r="Q2073" i="1" s="1"/>
  <c r="M2074" i="1"/>
  <c r="M2075" i="1"/>
  <c r="M2076" i="1"/>
  <c r="P2076" i="1" s="1"/>
  <c r="Q2076" i="1" s="1"/>
  <c r="M2062" i="1"/>
  <c r="I2436" i="1"/>
  <c r="I2428" i="1"/>
  <c r="K2067" i="7"/>
  <c r="K2065" i="7"/>
  <c r="J2065" i="7"/>
  <c r="K2066" i="7" s="1"/>
  <c r="K2068" i="7" s="1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2" i="7"/>
  <c r="L2065" i="7" s="1"/>
  <c r="G2405" i="7"/>
  <c r="F2405" i="7"/>
  <c r="H2397" i="7"/>
  <c r="H2398" i="7"/>
  <c r="H2399" i="7"/>
  <c r="H2400" i="7"/>
  <c r="H2401" i="7"/>
  <c r="H2402" i="7"/>
  <c r="H2403" i="7"/>
  <c r="H2391" i="7"/>
  <c r="H2392" i="7"/>
  <c r="H2393" i="7"/>
  <c r="H2394" i="7"/>
  <c r="H2395" i="7"/>
  <c r="H2396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71" i="7"/>
  <c r="H2372" i="7"/>
  <c r="H2373" i="7"/>
  <c r="H2374" i="7"/>
  <c r="H2375" i="7"/>
  <c r="H2367" i="7"/>
  <c r="H2368" i="7"/>
  <c r="H2369" i="7"/>
  <c r="H2370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" i="7"/>
  <c r="P2097" i="1" l="1"/>
  <c r="Q2097" i="1" s="1"/>
  <c r="P2101" i="1"/>
  <c r="Q2101" i="1" s="1"/>
  <c r="P2093" i="1"/>
  <c r="Q2093" i="1" s="1"/>
  <c r="P2089" i="1"/>
  <c r="Q2089" i="1" s="1"/>
  <c r="P2075" i="1"/>
  <c r="Q2075" i="1" s="1"/>
  <c r="P2071" i="1"/>
  <c r="Q2071" i="1" s="1"/>
  <c r="P2067" i="1"/>
  <c r="Q2067" i="1" s="1"/>
  <c r="P2063" i="1"/>
  <c r="Q2063" i="1" s="1"/>
  <c r="P2074" i="1"/>
  <c r="Q2074" i="1" s="1"/>
  <c r="P2066" i="1"/>
  <c r="Q2066" i="1" s="1"/>
  <c r="Q2102" i="1"/>
  <c r="Q2098" i="1"/>
  <c r="Q2094" i="1"/>
  <c r="Q2090" i="1"/>
  <c r="Q2086" i="1"/>
  <c r="P2070" i="1"/>
  <c r="Q2070" i="1" s="1"/>
  <c r="P2062" i="1"/>
  <c r="Q2062" i="1" s="1"/>
  <c r="P2085" i="1"/>
  <c r="Q2085" i="1" s="1"/>
  <c r="H2407" i="7"/>
  <c r="H2405" i="7"/>
  <c r="Q2067" i="6"/>
  <c r="J2067" i="6"/>
  <c r="K2424" i="1" s="1"/>
  <c r="E2423" i="1"/>
  <c r="F2423" i="1"/>
  <c r="D2423" i="1"/>
  <c r="L496" i="1"/>
  <c r="P496" i="1" s="1"/>
  <c r="L785" i="1"/>
  <c r="P785" i="1" s="1"/>
  <c r="L2286" i="1"/>
  <c r="P2286" i="1" s="1"/>
  <c r="L571" i="1"/>
  <c r="P571" i="1" s="1"/>
  <c r="L2258" i="1"/>
  <c r="P2258" i="1" s="1"/>
  <c r="L1250" i="1"/>
  <c r="P1250" i="1" s="1"/>
  <c r="L202" i="1"/>
  <c r="P202" i="1" s="1"/>
  <c r="L869" i="1"/>
  <c r="P869" i="1" s="1"/>
  <c r="L945" i="1"/>
  <c r="P945" i="1" s="1"/>
  <c r="L2321" i="1"/>
  <c r="P2321" i="1" s="1"/>
  <c r="L1100" i="1"/>
  <c r="P1100" i="1" s="1"/>
  <c r="L111" i="1"/>
  <c r="P111" i="1" s="1"/>
  <c r="L12" i="1"/>
  <c r="P12" i="1" s="1"/>
  <c r="L344" i="1"/>
  <c r="P344" i="1" s="1"/>
  <c r="L730" i="1"/>
  <c r="P730" i="1" s="1"/>
  <c r="L670" i="1"/>
  <c r="P670" i="1" s="1"/>
  <c r="L987" i="1"/>
  <c r="P987" i="1" s="1"/>
  <c r="L558" i="1"/>
  <c r="P558" i="1" s="1"/>
  <c r="L786" i="1"/>
  <c r="P786" i="1" s="1"/>
  <c r="L1731" i="1"/>
  <c r="P1731" i="1" s="1"/>
  <c r="L624" i="1"/>
  <c r="P624" i="1" s="1"/>
  <c r="L412" i="1"/>
  <c r="P412" i="1" s="1"/>
  <c r="L901" i="1"/>
  <c r="P901" i="1" s="1"/>
  <c r="L754" i="1"/>
  <c r="P754" i="1" s="1"/>
  <c r="L690" i="1"/>
  <c r="P690" i="1" s="1"/>
  <c r="L2266" i="1"/>
  <c r="P2266" i="1" s="1"/>
  <c r="L1251" i="1"/>
  <c r="P1251" i="1" s="1"/>
  <c r="L886" i="1"/>
  <c r="P886" i="1" s="1"/>
  <c r="L603" i="1"/>
  <c r="P603" i="1" s="1"/>
  <c r="L274" i="1"/>
  <c r="P274" i="1" s="1"/>
  <c r="L489" i="1"/>
  <c r="P489" i="1" s="1"/>
  <c r="L413" i="1"/>
  <c r="P413" i="1" s="1"/>
  <c r="L755" i="1"/>
  <c r="P755" i="1" s="1"/>
  <c r="L2279" i="1"/>
  <c r="P2279" i="1" s="1"/>
  <c r="L578" i="1"/>
  <c r="P578" i="1" s="1"/>
  <c r="L876" i="1"/>
  <c r="P876" i="1" s="1"/>
  <c r="L1243" i="1"/>
  <c r="P1243" i="1" s="1"/>
  <c r="L2347" i="1"/>
  <c r="P2347" i="1" s="1"/>
  <c r="L2036" i="1"/>
  <c r="P2036" i="1" s="1"/>
  <c r="L361" i="1"/>
  <c r="P361" i="1" s="1"/>
  <c r="L211" i="1"/>
  <c r="P211" i="1" s="1"/>
  <c r="L656" i="1"/>
  <c r="P656" i="1" s="1"/>
  <c r="L85" i="1"/>
  <c r="P85" i="1" s="1"/>
  <c r="L239" i="1"/>
  <c r="P239" i="1" s="1"/>
  <c r="L246" i="1"/>
  <c r="P246" i="1" s="1"/>
  <c r="L604" i="1"/>
  <c r="P604" i="1" s="1"/>
  <c r="L63" i="1"/>
  <c r="P63" i="1" s="1"/>
  <c r="L737" i="1"/>
  <c r="P737" i="1" s="1"/>
  <c r="L773" i="1"/>
  <c r="P773" i="1" s="1"/>
  <c r="L743" i="1"/>
  <c r="P743" i="1" s="1"/>
  <c r="L2275" i="1"/>
  <c r="P2275" i="1" s="1"/>
  <c r="L8" i="1"/>
  <c r="P8" i="1" s="1"/>
  <c r="L529" i="1"/>
  <c r="P529" i="1" s="1"/>
  <c r="L91" i="1"/>
  <c r="P91" i="1" s="1"/>
  <c r="L550" i="1"/>
  <c r="P550" i="1" s="1"/>
  <c r="L1096" i="1"/>
  <c r="P1096" i="1" s="1"/>
  <c r="L2278" i="1"/>
  <c r="P2278" i="1" s="1"/>
  <c r="L110" i="1"/>
  <c r="P110" i="1" s="1"/>
  <c r="L50" i="1"/>
  <c r="P50" i="1" s="1"/>
  <c r="L619" i="1"/>
  <c r="P619" i="1" s="1"/>
  <c r="L2218" i="1"/>
  <c r="P2218" i="1" s="1"/>
  <c r="L576" i="1"/>
  <c r="P576" i="1" s="1"/>
  <c r="L605" i="1"/>
  <c r="P605" i="1" s="1"/>
  <c r="L884" i="1"/>
  <c r="P884" i="1" s="1"/>
  <c r="L1546" i="1"/>
  <c r="P1546" i="1" s="1"/>
  <c r="L2296" i="1"/>
  <c r="P2296" i="1" s="1"/>
  <c r="L548" i="1"/>
  <c r="P548" i="1" s="1"/>
  <c r="L744" i="1"/>
  <c r="P744" i="1" s="1"/>
  <c r="L2276" i="1"/>
  <c r="P2276" i="1" s="1"/>
  <c r="L99" i="1"/>
  <c r="P99" i="1" s="1"/>
  <c r="L466" i="1"/>
  <c r="P466" i="1" s="1"/>
  <c r="L182" i="1"/>
  <c r="P182" i="1" s="1"/>
  <c r="L574" i="1"/>
  <c r="P574" i="1" s="1"/>
  <c r="L2259" i="1"/>
  <c r="P2259" i="1" s="1"/>
  <c r="L921" i="1"/>
  <c r="P921" i="1" s="1"/>
  <c r="L347" i="1"/>
  <c r="P347" i="1" s="1"/>
  <c r="L386" i="1"/>
  <c r="P386" i="1" s="1"/>
  <c r="L1131" i="1"/>
  <c r="P1131" i="1" s="1"/>
  <c r="L841" i="1"/>
  <c r="P841" i="1" s="1"/>
  <c r="L332" i="1"/>
  <c r="P332" i="1" s="1"/>
  <c r="L1128" i="1"/>
  <c r="P1128" i="1" s="1"/>
  <c r="L845" i="1"/>
  <c r="P845" i="1" s="1"/>
  <c r="L2247" i="1"/>
  <c r="P2247" i="1" s="1"/>
  <c r="L1509" i="1"/>
  <c r="P1509" i="1" s="1"/>
  <c r="L32" i="1"/>
  <c r="P32" i="1" s="1"/>
  <c r="L376" i="1"/>
  <c r="P376" i="1" s="1"/>
  <c r="L104" i="1"/>
  <c r="P104" i="1" s="1"/>
  <c r="L942" i="1"/>
  <c r="P942" i="1" s="1"/>
  <c r="L1038" i="1"/>
  <c r="P1038" i="1" s="1"/>
  <c r="L2329" i="1"/>
  <c r="P2329" i="1" s="1"/>
  <c r="L752" i="1"/>
  <c r="P752" i="1" s="1"/>
  <c r="L1519" i="1"/>
  <c r="P1519" i="1" s="1"/>
  <c r="L797" i="1"/>
  <c r="P797" i="1" s="1"/>
  <c r="L1598" i="1"/>
  <c r="P1598" i="1" s="1"/>
  <c r="L2378" i="1"/>
  <c r="P2378" i="1" s="1"/>
  <c r="L1137" i="1"/>
  <c r="P1137" i="1" s="1"/>
  <c r="L2291" i="1"/>
  <c r="P2291" i="1" s="1"/>
  <c r="L1308" i="1"/>
  <c r="P1308" i="1" s="1"/>
  <c r="L1959" i="1"/>
  <c r="P1959" i="1" s="1"/>
  <c r="L765" i="1"/>
  <c r="P765" i="1" s="1"/>
  <c r="L1099" i="1"/>
  <c r="P1099" i="1" s="1"/>
  <c r="L902" i="1"/>
  <c r="P902" i="1" s="1"/>
  <c r="L2316" i="1"/>
  <c r="P2316" i="1" s="1"/>
  <c r="L861" i="1"/>
  <c r="P861" i="1" s="1"/>
  <c r="L1104" i="1"/>
  <c r="P1104" i="1" s="1"/>
  <c r="L2333" i="1"/>
  <c r="P2333" i="1" s="1"/>
  <c r="L228" i="1"/>
  <c r="P228" i="1" s="1"/>
  <c r="L1101" i="1"/>
  <c r="P1101" i="1" s="1"/>
  <c r="L230" i="1"/>
  <c r="P230" i="1" s="1"/>
  <c r="L330" i="1"/>
  <c r="P330" i="1" s="1"/>
  <c r="L1464" i="1"/>
  <c r="P1464" i="1" s="1"/>
  <c r="L533" i="1"/>
  <c r="P533" i="1" s="1"/>
  <c r="L543" i="1"/>
  <c r="P543" i="1" s="1"/>
  <c r="L575" i="1"/>
  <c r="P575" i="1" s="1"/>
  <c r="L138" i="1"/>
  <c r="P138" i="1" s="1"/>
  <c r="L212" i="1"/>
  <c r="P212" i="1" s="1"/>
  <c r="L1732" i="1"/>
  <c r="P1732" i="1" s="1"/>
  <c r="L1506" i="1"/>
  <c r="P1506" i="1" s="1"/>
  <c r="L2387" i="1"/>
  <c r="P2387" i="1" s="1"/>
  <c r="L462" i="1"/>
  <c r="P462" i="1" s="1"/>
  <c r="L463" i="1"/>
  <c r="P463" i="1" s="1"/>
  <c r="L952" i="1"/>
  <c r="P952" i="1" s="1"/>
  <c r="L795" i="1"/>
  <c r="P795" i="1" s="1"/>
  <c r="L958" i="1"/>
  <c r="P958" i="1" s="1"/>
  <c r="L509" i="1"/>
  <c r="P509" i="1" s="1"/>
  <c r="L1729" i="1"/>
  <c r="P1729" i="1" s="1"/>
  <c r="L1515" i="1"/>
  <c r="P1515" i="1" s="1"/>
  <c r="L1998" i="1"/>
  <c r="P1998" i="1" s="1"/>
  <c r="L2401" i="1"/>
  <c r="P2401" i="1" s="1"/>
  <c r="L685" i="1"/>
  <c r="P685" i="1" s="1"/>
  <c r="L662" i="1"/>
  <c r="P662" i="1" s="1"/>
  <c r="L878" i="1"/>
  <c r="P878" i="1" s="1"/>
  <c r="L1448" i="1"/>
  <c r="P1448" i="1" s="1"/>
  <c r="L753" i="1"/>
  <c r="P753" i="1" s="1"/>
  <c r="L1301" i="1"/>
  <c r="P1301" i="1" s="1"/>
  <c r="L963" i="1"/>
  <c r="P963" i="1" s="1"/>
  <c r="L2322" i="1"/>
  <c r="P2322" i="1" s="1"/>
  <c r="L1943" i="1"/>
  <c r="P1943" i="1" s="1"/>
  <c r="L741" i="1"/>
  <c r="P741" i="1" s="1"/>
  <c r="L159" i="1"/>
  <c r="P159" i="1" s="1"/>
  <c r="L727" i="1"/>
  <c r="P727" i="1" s="1"/>
  <c r="L2005" i="1"/>
  <c r="P2005" i="1" s="1"/>
  <c r="L566" i="1"/>
  <c r="P566" i="1" s="1"/>
  <c r="L49" i="1"/>
  <c r="P49" i="1" s="1"/>
  <c r="L821" i="1"/>
  <c r="P821" i="1" s="1"/>
  <c r="L2297" i="1"/>
  <c r="P2297" i="1" s="1"/>
  <c r="L1944" i="1"/>
  <c r="P1944" i="1" s="1"/>
  <c r="L295" i="1"/>
  <c r="P295" i="1" s="1"/>
  <c r="L47" i="1"/>
  <c r="P47" i="1" s="1"/>
  <c r="L325" i="1"/>
  <c r="P325" i="1" s="1"/>
  <c r="L762" i="1"/>
  <c r="P762" i="1" s="1"/>
  <c r="L706" i="1"/>
  <c r="P706" i="1" s="1"/>
  <c r="L497" i="1"/>
  <c r="P497" i="1" s="1"/>
  <c r="L2208" i="1"/>
  <c r="P2208" i="1" s="1"/>
  <c r="L221" i="1"/>
  <c r="P221" i="1" s="1"/>
  <c r="L67" i="1"/>
  <c r="P67" i="1" s="1"/>
  <c r="L87" i="1"/>
  <c r="P87" i="1" s="1"/>
  <c r="L504" i="1"/>
  <c r="P504" i="1" s="1"/>
  <c r="L169" i="1"/>
  <c r="P169" i="1" s="1"/>
  <c r="L760" i="1"/>
  <c r="P760" i="1" s="1"/>
  <c r="L2281" i="1"/>
  <c r="P2281" i="1" s="1"/>
  <c r="L421" i="1"/>
  <c r="P421" i="1" s="1"/>
  <c r="L419" i="1"/>
  <c r="P419" i="1" s="1"/>
  <c r="L788" i="1"/>
  <c r="P788" i="1" s="1"/>
  <c r="L2411" i="1"/>
  <c r="P2411" i="1" s="1"/>
  <c r="Q2411" i="1" s="1"/>
  <c r="L2112" i="1"/>
  <c r="P2112" i="1" s="1"/>
  <c r="Q2112" i="1" s="1"/>
  <c r="L2407" i="1"/>
  <c r="P2407" i="1" s="1"/>
  <c r="Q2407" i="1" s="1"/>
  <c r="L2077" i="1"/>
  <c r="P2077" i="1" s="1"/>
  <c r="Q2077" i="1" s="1"/>
  <c r="L2406" i="1"/>
  <c r="P2406" i="1" s="1"/>
  <c r="Q2406" i="1" s="1"/>
  <c r="L88" i="1"/>
  <c r="P88" i="1" s="1"/>
  <c r="L140" i="1"/>
  <c r="P140" i="1" s="1"/>
  <c r="L61" i="1"/>
  <c r="P61" i="1" s="1"/>
  <c r="L94" i="1"/>
  <c r="P94" i="1" s="1"/>
  <c r="L461" i="1"/>
  <c r="P461" i="1" s="1"/>
  <c r="L185" i="1"/>
  <c r="P185" i="1" s="1"/>
  <c r="L155" i="1"/>
  <c r="P155" i="1" s="1"/>
  <c r="L273" i="1"/>
  <c r="P273" i="1" s="1"/>
  <c r="L392" i="1"/>
  <c r="P392" i="1" s="1"/>
  <c r="L2165" i="1"/>
  <c r="P2165" i="1" s="1"/>
  <c r="L1059" i="1"/>
  <c r="P1059" i="1" s="1"/>
  <c r="L2248" i="1"/>
  <c r="P2248" i="1" s="1"/>
  <c r="L45" i="1"/>
  <c r="P45" i="1" s="1"/>
  <c r="L1238" i="1"/>
  <c r="P1238" i="1" s="1"/>
  <c r="L572" i="1"/>
  <c r="P572" i="1" s="1"/>
  <c r="L1457" i="1"/>
  <c r="P1457" i="1" s="1"/>
  <c r="L1458" i="1"/>
  <c r="P1458" i="1" s="1"/>
  <c r="L686" i="1"/>
  <c r="P686" i="1" s="1"/>
  <c r="L11" i="1"/>
  <c r="P11" i="1" s="1"/>
  <c r="L266" i="1"/>
  <c r="P266" i="1" s="1"/>
  <c r="L606" i="1"/>
  <c r="P606" i="1" s="1"/>
  <c r="L105" i="1"/>
  <c r="P105" i="1" s="1"/>
  <c r="L320" i="1"/>
  <c r="P320" i="1" s="1"/>
  <c r="L207" i="1"/>
  <c r="P207" i="1" s="1"/>
  <c r="L1594" i="1"/>
  <c r="P1594" i="1" s="1"/>
  <c r="L186" i="1"/>
  <c r="P186" i="1" s="1"/>
  <c r="L1053" i="1"/>
  <c r="P1053" i="1" s="1"/>
  <c r="L2274" i="1"/>
  <c r="P2274" i="1" s="1"/>
  <c r="L150" i="1"/>
  <c r="P150" i="1" s="1"/>
  <c r="L429" i="1"/>
  <c r="P429" i="1" s="1"/>
  <c r="L1960" i="1"/>
  <c r="P1960" i="1" s="1"/>
  <c r="L275" i="1"/>
  <c r="P275" i="1" s="1"/>
  <c r="L424" i="1"/>
  <c r="P424" i="1" s="1"/>
  <c r="L198" i="1"/>
  <c r="P198" i="1" s="1"/>
  <c r="L1240" i="1"/>
  <c r="P1240" i="1" s="1"/>
  <c r="L1596" i="1"/>
  <c r="P1596" i="1" s="1"/>
  <c r="L1600" i="1"/>
  <c r="P1600" i="1" s="1"/>
  <c r="L405" i="1"/>
  <c r="P405" i="1" s="1"/>
  <c r="L288" i="1"/>
  <c r="P288" i="1" s="1"/>
  <c r="L1733" i="1"/>
  <c r="P1733" i="1" s="1"/>
  <c r="L922" i="1"/>
  <c r="P922" i="1" s="1"/>
  <c r="L816" i="1"/>
  <c r="P816" i="1" s="1"/>
  <c r="L1132" i="1"/>
  <c r="P1132" i="1" s="1"/>
  <c r="L859" i="1"/>
  <c r="P859" i="1" s="1"/>
  <c r="L2250" i="1"/>
  <c r="P2250" i="1" s="1"/>
  <c r="L679" i="1"/>
  <c r="P679" i="1" s="1"/>
  <c r="L846" i="1"/>
  <c r="P846" i="1" s="1"/>
  <c r="L1734" i="1"/>
  <c r="P1734" i="1" s="1"/>
  <c r="L399" i="1"/>
  <c r="P399" i="1" s="1"/>
  <c r="L923" i="1"/>
  <c r="P923" i="1" s="1"/>
  <c r="L498" i="1"/>
  <c r="P498" i="1" s="1"/>
  <c r="L1465" i="1"/>
  <c r="P1465" i="1" s="1"/>
  <c r="L2006" i="1"/>
  <c r="P2006" i="1" s="1"/>
  <c r="L1725" i="1"/>
  <c r="P1725" i="1" s="1"/>
  <c r="L1567" i="1"/>
  <c r="P1567" i="1" s="1"/>
  <c r="L1520" i="1"/>
  <c r="P1520" i="1" s="1"/>
  <c r="L183" i="1"/>
  <c r="P183" i="1" s="1"/>
  <c r="L522" i="1"/>
  <c r="P522" i="1" s="1"/>
  <c r="L2019" i="1"/>
  <c r="P2019" i="1" s="1"/>
  <c r="L1552" i="1"/>
  <c r="P1552" i="1" s="1"/>
  <c r="L1497" i="1"/>
  <c r="P1497" i="1" s="1"/>
  <c r="L675" i="1"/>
  <c r="P675" i="1" s="1"/>
  <c r="L1444" i="1"/>
  <c r="P1444" i="1" s="1"/>
  <c r="L1574" i="1"/>
  <c r="P1574" i="1" s="1"/>
  <c r="L602" i="1"/>
  <c r="P602" i="1" s="1"/>
  <c r="L439" i="1"/>
  <c r="P439" i="1" s="1"/>
  <c r="L766" i="1"/>
  <c r="P766" i="1" s="1"/>
  <c r="L702" i="1"/>
  <c r="P702" i="1" s="1"/>
  <c r="L1028" i="1"/>
  <c r="P1028" i="1" s="1"/>
  <c r="L964" i="1"/>
  <c r="P964" i="1" s="1"/>
  <c r="L924" i="1"/>
  <c r="P924" i="1" s="1"/>
  <c r="L153" i="1"/>
  <c r="P153" i="1" s="1"/>
  <c r="L1252" i="1"/>
  <c r="P1252" i="1" s="1"/>
  <c r="L829" i="1"/>
  <c r="P829" i="1" s="1"/>
  <c r="L1595" i="1"/>
  <c r="P1595" i="1" s="1"/>
  <c r="L1315" i="1"/>
  <c r="P1315" i="1" s="1"/>
  <c r="L1528" i="1"/>
  <c r="P1528" i="1" s="1"/>
  <c r="L396" i="1"/>
  <c r="P396" i="1" s="1"/>
  <c r="L373" i="1"/>
  <c r="P373" i="1" s="1"/>
  <c r="L663" i="1"/>
  <c r="P663" i="1" s="1"/>
  <c r="L689" i="1"/>
  <c r="P689" i="1" s="1"/>
  <c r="L1541" i="1"/>
  <c r="P1541" i="1" s="1"/>
  <c r="L2371" i="1"/>
  <c r="P2371" i="1" s="1"/>
  <c r="L240" i="1"/>
  <c r="P240" i="1" s="1"/>
  <c r="L232" i="1"/>
  <c r="P232" i="1" s="1"/>
  <c r="L900" i="1"/>
  <c r="P900" i="1" s="1"/>
  <c r="L1125" i="1"/>
  <c r="P1125" i="1" s="1"/>
  <c r="L992" i="1"/>
  <c r="P992" i="1" s="1"/>
  <c r="L1498" i="1"/>
  <c r="P1498" i="1" s="1"/>
  <c r="L936" i="1"/>
  <c r="P936" i="1" s="1"/>
  <c r="L471" i="1"/>
  <c r="P471" i="1" s="1"/>
  <c r="L1572" i="1"/>
  <c r="P1572" i="1" s="1"/>
  <c r="L1049" i="1"/>
  <c r="P1049" i="1" s="1"/>
  <c r="L1158" i="1"/>
  <c r="P1158" i="1" s="1"/>
  <c r="L2340" i="1"/>
  <c r="P2340" i="1" s="1"/>
  <c r="L848" i="1"/>
  <c r="P848" i="1" s="1"/>
  <c r="L847" i="1"/>
  <c r="P847" i="1" s="1"/>
  <c r="L346" i="1"/>
  <c r="P346" i="1" s="1"/>
  <c r="L883" i="1"/>
  <c r="P883" i="1" s="1"/>
  <c r="L2310" i="1"/>
  <c r="P2310" i="1" s="1"/>
  <c r="L122" i="1"/>
  <c r="P122" i="1" s="1"/>
  <c r="L951" i="1"/>
  <c r="P951" i="1" s="1"/>
  <c r="L220" i="1"/>
  <c r="P220" i="1" s="1"/>
  <c r="L836" i="1"/>
  <c r="P836" i="1" s="1"/>
  <c r="L953" i="1"/>
  <c r="P953" i="1" s="1"/>
  <c r="L282" i="1"/>
  <c r="P282" i="1" s="1"/>
  <c r="L452" i="1"/>
  <c r="P452" i="1" s="1"/>
  <c r="L2178" i="1"/>
  <c r="P2178" i="1" s="1"/>
  <c r="L1582" i="1"/>
  <c r="P1582" i="1" s="1"/>
  <c r="L1577" i="1"/>
  <c r="P1577" i="1" s="1"/>
  <c r="L1445" i="1"/>
  <c r="P1445" i="1" s="1"/>
  <c r="L541" i="1"/>
  <c r="P541" i="1" s="1"/>
  <c r="L787" i="1"/>
  <c r="P787" i="1" s="1"/>
  <c r="L1529" i="1"/>
  <c r="P1529" i="1" s="1"/>
  <c r="L1530" i="1"/>
  <c r="P1530" i="1" s="1"/>
  <c r="L1961" i="1"/>
  <c r="P1961" i="1" s="1"/>
  <c r="L1447" i="1"/>
  <c r="P1447" i="1" s="1"/>
  <c r="L322" i="1"/>
  <c r="P322" i="1" s="1"/>
  <c r="L783" i="1"/>
  <c r="P783" i="1" s="1"/>
  <c r="L778" i="1"/>
  <c r="P778" i="1" s="1"/>
  <c r="L1568" i="1"/>
  <c r="P1568" i="1" s="1"/>
  <c r="L1578" i="1"/>
  <c r="P1578" i="1" s="1"/>
  <c r="L2000" i="1"/>
  <c r="P2000" i="1" s="1"/>
  <c r="L1962" i="1"/>
  <c r="P1962" i="1" s="1"/>
  <c r="L1735" i="1"/>
  <c r="P1735" i="1" s="1"/>
  <c r="L1963" i="1"/>
  <c r="P1963" i="1" s="1"/>
  <c r="L2395" i="1"/>
  <c r="P2395" i="1" s="1"/>
  <c r="L397" i="1"/>
  <c r="P397" i="1" s="1"/>
  <c r="L1499" i="1"/>
  <c r="P1499" i="1" s="1"/>
  <c r="L2037" i="1"/>
  <c r="P2037" i="1" s="1"/>
  <c r="L933" i="1"/>
  <c r="P933" i="1" s="1"/>
  <c r="L1999" i="1"/>
  <c r="P1999" i="1" s="1"/>
  <c r="L913" i="1"/>
  <c r="P913" i="1" s="1"/>
  <c r="L1105" i="1"/>
  <c r="P1105" i="1" s="1"/>
  <c r="L553" i="1"/>
  <c r="P553" i="1" s="1"/>
  <c r="L1129" i="1"/>
  <c r="P1129" i="1" s="1"/>
  <c r="L740" i="1"/>
  <c r="P740" i="1" s="1"/>
  <c r="L1056" i="1"/>
  <c r="P1056" i="1" s="1"/>
  <c r="L313" i="1"/>
  <c r="P313" i="1" s="1"/>
  <c r="L2136" i="1"/>
  <c r="P2136" i="1" s="1"/>
  <c r="L1029" i="1"/>
  <c r="P1029" i="1" s="1"/>
  <c r="L2328" i="1"/>
  <c r="P2328" i="1" s="1"/>
  <c r="L84" i="1"/>
  <c r="P84" i="1" s="1"/>
  <c r="L2225" i="1"/>
  <c r="P2225" i="1" s="1"/>
  <c r="L539" i="1"/>
  <c r="P539" i="1" s="1"/>
  <c r="L759" i="1"/>
  <c r="P759" i="1" s="1"/>
  <c r="L354" i="1"/>
  <c r="P354" i="1" s="1"/>
  <c r="L36" i="1"/>
  <c r="P36" i="1" s="1"/>
  <c r="L631" i="1"/>
  <c r="P631" i="1" s="1"/>
  <c r="L293" i="1"/>
  <c r="P293" i="1" s="1"/>
  <c r="L257" i="1"/>
  <c r="P257" i="1" s="1"/>
  <c r="L1466" i="1"/>
  <c r="P1466" i="1" s="1"/>
  <c r="L696" i="1"/>
  <c r="P696" i="1" s="1"/>
  <c r="L1964" i="1"/>
  <c r="P1964" i="1" s="1"/>
  <c r="L2360" i="1"/>
  <c r="P2360" i="1" s="1"/>
  <c r="L292" i="1"/>
  <c r="P292" i="1" s="1"/>
  <c r="L774" i="1"/>
  <c r="P774" i="1" s="1"/>
  <c r="L637" i="1"/>
  <c r="P637" i="1" s="1"/>
  <c r="L290" i="1"/>
  <c r="P290" i="1" s="1"/>
  <c r="L31" i="1"/>
  <c r="P31" i="1" s="1"/>
  <c r="L2175" i="1"/>
  <c r="P2175" i="1" s="1"/>
  <c r="L579" i="1"/>
  <c r="P579" i="1" s="1"/>
  <c r="L170" i="1"/>
  <c r="P170" i="1" s="1"/>
  <c r="L491" i="1"/>
  <c r="P491" i="1" s="1"/>
  <c r="L648" i="1"/>
  <c r="P648" i="1" s="1"/>
  <c r="L441" i="1"/>
  <c r="P441" i="1" s="1"/>
  <c r="L676" i="1"/>
  <c r="P676" i="1" s="1"/>
  <c r="L1106" i="1"/>
  <c r="P1106" i="1" s="1"/>
  <c r="L775" i="1"/>
  <c r="P775" i="1" s="1"/>
  <c r="L391" i="1"/>
  <c r="P391" i="1" s="1"/>
  <c r="L552" i="1"/>
  <c r="P552" i="1" s="1"/>
  <c r="L2255" i="1"/>
  <c r="P2255" i="1" s="1"/>
  <c r="L26" i="1"/>
  <c r="P26" i="1" s="1"/>
  <c r="L16" i="1"/>
  <c r="P16" i="1" s="1"/>
  <c r="L2219" i="1"/>
  <c r="P2219" i="1" s="1"/>
  <c r="L519" i="1"/>
  <c r="P519" i="1" s="1"/>
  <c r="L2209" i="1"/>
  <c r="P2209" i="1" s="1"/>
  <c r="L721" i="1"/>
  <c r="P721" i="1" s="1"/>
  <c r="L524" i="1"/>
  <c r="P524" i="1" s="1"/>
  <c r="L251" i="1"/>
  <c r="P251" i="1" s="1"/>
  <c r="L135" i="1"/>
  <c r="P135" i="1" s="1"/>
  <c r="L530" i="1"/>
  <c r="P530" i="1" s="1"/>
  <c r="L2251" i="1"/>
  <c r="P2251" i="1" s="1"/>
  <c r="L172" i="1"/>
  <c r="P172" i="1" s="1"/>
  <c r="L2164" i="1"/>
  <c r="P2164" i="1" s="1"/>
  <c r="L79" i="1"/>
  <c r="P79" i="1" s="1"/>
  <c r="L80" i="1"/>
  <c r="P80" i="1" s="1"/>
  <c r="L723" i="1"/>
  <c r="P723" i="1" s="1"/>
  <c r="L1510" i="1"/>
  <c r="P1510" i="1" s="1"/>
  <c r="L2366" i="1"/>
  <c r="P2366" i="1" s="1"/>
  <c r="L638" i="1"/>
  <c r="P638" i="1" s="1"/>
  <c r="L372" i="1"/>
  <c r="P372" i="1" s="1"/>
  <c r="L1459" i="1"/>
  <c r="P1459" i="1" s="1"/>
  <c r="L621" i="1"/>
  <c r="P621" i="1" s="1"/>
  <c r="L962" i="1"/>
  <c r="P962" i="1" s="1"/>
  <c r="L166" i="1"/>
  <c r="P166" i="1" s="1"/>
  <c r="L607" i="1"/>
  <c r="P607" i="1" s="1"/>
  <c r="L703" i="1"/>
  <c r="P703" i="1" s="1"/>
  <c r="L435" i="1"/>
  <c r="P435" i="1" s="1"/>
  <c r="L184" i="1"/>
  <c r="P184" i="1" s="1"/>
  <c r="L632" i="1"/>
  <c r="P632" i="1" s="1"/>
  <c r="L1022" i="1"/>
  <c r="P1022" i="1" s="1"/>
  <c r="L1449" i="1"/>
  <c r="P1449" i="1" s="1"/>
  <c r="L1126" i="1"/>
  <c r="P1126" i="1" s="1"/>
  <c r="L2338" i="1"/>
  <c r="P2338" i="1" s="1"/>
  <c r="L580" i="1"/>
  <c r="P580" i="1" s="1"/>
  <c r="L1542" i="1"/>
  <c r="P1542" i="1" s="1"/>
  <c r="L54" i="1"/>
  <c r="P54" i="1" s="1"/>
  <c r="L136" i="1"/>
  <c r="P136" i="1" s="1"/>
  <c r="L680" i="1"/>
  <c r="P680" i="1" s="1"/>
  <c r="L1118" i="1"/>
  <c r="P1118" i="1" s="1"/>
  <c r="L2336" i="1"/>
  <c r="P2336" i="1" s="1"/>
  <c r="L1054" i="1"/>
  <c r="P1054" i="1" s="1"/>
  <c r="L608" i="1"/>
  <c r="P608" i="1" s="1"/>
  <c r="L784" i="1"/>
  <c r="P784" i="1" s="1"/>
  <c r="L2230" i="1"/>
  <c r="P2230" i="1" s="1"/>
  <c r="L203" i="1"/>
  <c r="P203" i="1" s="1"/>
  <c r="L2020" i="1"/>
  <c r="P2020" i="1" s="1"/>
  <c r="L2341" i="1"/>
  <c r="P2341" i="1" s="1"/>
  <c r="L248" i="1"/>
  <c r="P248" i="1" s="1"/>
  <c r="L216" i="1"/>
  <c r="P216" i="1" s="1"/>
  <c r="L55" i="1"/>
  <c r="P55" i="1" s="1"/>
  <c r="L756" i="1"/>
  <c r="P756" i="1" s="1"/>
  <c r="L20" i="1"/>
  <c r="P20" i="1" s="1"/>
  <c r="L301" i="1"/>
  <c r="P301" i="1" s="1"/>
  <c r="L1569" i="1"/>
  <c r="P1569" i="1" s="1"/>
  <c r="L393" i="1"/>
  <c r="P393" i="1" s="1"/>
  <c r="L549" i="1"/>
  <c r="P549" i="1" s="1"/>
  <c r="L724" i="1"/>
  <c r="P724" i="1" s="1"/>
  <c r="L1570" i="1"/>
  <c r="P1570" i="1" s="1"/>
  <c r="L237" i="1"/>
  <c r="P237" i="1" s="1"/>
  <c r="L798" i="1"/>
  <c r="P798" i="1" s="1"/>
  <c r="L1573" i="1"/>
  <c r="P1573" i="1" s="1"/>
  <c r="L432" i="1"/>
  <c r="P432" i="1" s="1"/>
  <c r="L2231" i="1"/>
  <c r="P2231" i="1" s="1"/>
  <c r="L197" i="1"/>
  <c r="P197" i="1" s="1"/>
  <c r="L1253" i="1"/>
  <c r="P1253" i="1" s="1"/>
  <c r="L1467" i="1"/>
  <c r="P1467" i="1" s="1"/>
  <c r="L436" i="1"/>
  <c r="P436" i="1" s="1"/>
  <c r="L1254" i="1"/>
  <c r="P1254" i="1" s="1"/>
  <c r="L1531" i="1"/>
  <c r="P1531" i="1" s="1"/>
  <c r="L749" i="1"/>
  <c r="P749" i="1" s="1"/>
  <c r="L455" i="1"/>
  <c r="P455" i="1" s="1"/>
  <c r="L154" i="1"/>
  <c r="P154" i="1" s="1"/>
  <c r="L179" i="1"/>
  <c r="P179" i="1" s="1"/>
  <c r="L359" i="1"/>
  <c r="P359" i="1" s="1"/>
  <c r="L101" i="1"/>
  <c r="P101" i="1" s="1"/>
  <c r="L1255" i="1"/>
  <c r="P1255" i="1" s="1"/>
  <c r="L453" i="1"/>
  <c r="P453" i="1" s="1"/>
  <c r="L560" i="1"/>
  <c r="P560" i="1" s="1"/>
  <c r="L870" i="1"/>
  <c r="P870" i="1" s="1"/>
  <c r="L2307" i="1"/>
  <c r="P2307" i="1" s="1"/>
  <c r="L187" i="1"/>
  <c r="P187" i="1" s="1"/>
  <c r="L1945" i="1"/>
  <c r="P1945" i="1" s="1"/>
  <c r="L477" i="1"/>
  <c r="P477" i="1" s="1"/>
  <c r="L645" i="1"/>
  <c r="P645" i="1" s="1"/>
  <c r="L587" i="1"/>
  <c r="P587" i="1" s="1"/>
  <c r="L946" i="1"/>
  <c r="P946" i="1" s="1"/>
  <c r="L384" i="1"/>
  <c r="P384" i="1" s="1"/>
  <c r="L660" i="1"/>
  <c r="P660" i="1" s="1"/>
  <c r="L1468" i="1"/>
  <c r="P1468" i="1" s="1"/>
  <c r="L377" i="1"/>
  <c r="P377" i="1" s="1"/>
  <c r="L58" i="1"/>
  <c r="P58" i="1" s="1"/>
  <c r="L287" i="1"/>
  <c r="P287" i="1" s="1"/>
  <c r="L717" i="1"/>
  <c r="P717" i="1" s="1"/>
  <c r="L767" i="1"/>
  <c r="P767" i="1" s="1"/>
  <c r="L1536" i="1"/>
  <c r="P1536" i="1" s="1"/>
  <c r="L2370" i="1"/>
  <c r="P2370" i="1" s="1"/>
  <c r="L1139" i="1"/>
  <c r="P1139" i="1" s="1"/>
  <c r="L551" i="1"/>
  <c r="P551" i="1" s="1"/>
  <c r="L609" i="1"/>
  <c r="P609" i="1" s="1"/>
  <c r="L444" i="1"/>
  <c r="P444" i="1" s="1"/>
  <c r="L449" i="1"/>
  <c r="P449" i="1" s="1"/>
  <c r="L1309" i="1"/>
  <c r="P1309" i="1" s="1"/>
  <c r="L2273" i="1"/>
  <c r="P2273" i="1" s="1"/>
  <c r="L764" i="1"/>
  <c r="P764" i="1" s="1"/>
  <c r="L2283" i="1"/>
  <c r="P2283" i="1" s="1"/>
  <c r="L1965" i="1"/>
  <c r="P1965" i="1" s="1"/>
  <c r="L1310" i="1"/>
  <c r="P1310" i="1" s="1"/>
  <c r="L147" i="1"/>
  <c r="P147" i="1" s="1"/>
  <c r="L622" i="1"/>
  <c r="P622" i="1" s="1"/>
  <c r="L60" i="1"/>
  <c r="P60" i="1" s="1"/>
  <c r="L1469" i="1"/>
  <c r="P1469" i="1" s="1"/>
  <c r="L1256" i="1"/>
  <c r="P1256" i="1" s="1"/>
  <c r="L2304" i="1"/>
  <c r="P2304" i="1" s="1"/>
  <c r="L458" i="1"/>
  <c r="P458" i="1" s="1"/>
  <c r="L1257" i="1"/>
  <c r="P1257" i="1" s="1"/>
  <c r="L568" i="1"/>
  <c r="P568" i="1" s="1"/>
  <c r="L414" i="1"/>
  <c r="P414" i="1" s="1"/>
  <c r="L712" i="1"/>
  <c r="P712" i="1" s="1"/>
  <c r="L242" i="1"/>
  <c r="P242" i="1" s="1"/>
  <c r="L411" i="1"/>
  <c r="P411" i="1" s="1"/>
  <c r="L193" i="1"/>
  <c r="P193" i="1" s="1"/>
  <c r="L305" i="1"/>
  <c r="P305" i="1" s="1"/>
  <c r="L1494" i="1"/>
  <c r="P1494" i="1" s="1"/>
  <c r="L1946" i="1"/>
  <c r="P1946" i="1" s="1"/>
  <c r="L523" i="1"/>
  <c r="P523" i="1" s="1"/>
  <c r="L990" i="1"/>
  <c r="P990" i="1" s="1"/>
  <c r="L665" i="1"/>
  <c r="P665" i="1" s="1"/>
  <c r="L639" i="1"/>
  <c r="P639" i="1" s="1"/>
  <c r="L965" i="1"/>
  <c r="P965" i="1" s="1"/>
  <c r="L77" i="1"/>
  <c r="P77" i="1" s="1"/>
  <c r="L460" i="1"/>
  <c r="P460" i="1" s="1"/>
  <c r="L738" i="1"/>
  <c r="P738" i="1" s="1"/>
  <c r="L799" i="1"/>
  <c r="P799" i="1" s="1"/>
  <c r="L1537" i="1"/>
  <c r="P1537" i="1" s="1"/>
  <c r="L2323" i="1"/>
  <c r="P2323" i="1" s="1"/>
  <c r="L2110" i="1"/>
  <c r="P2110" i="1" s="1"/>
  <c r="Q2110" i="1" s="1"/>
  <c r="L681" i="1"/>
  <c r="P681" i="1" s="1"/>
  <c r="L2222" i="1"/>
  <c r="P2222" i="1" s="1"/>
  <c r="L450" i="1"/>
  <c r="P450" i="1" s="1"/>
  <c r="L1966" i="1"/>
  <c r="P1966" i="1" s="1"/>
  <c r="L1470" i="1"/>
  <c r="P1470" i="1" s="1"/>
  <c r="L569" i="1"/>
  <c r="P569" i="1" s="1"/>
  <c r="L2214" i="1"/>
  <c r="P2214" i="1" s="1"/>
  <c r="L937" i="1"/>
  <c r="P937" i="1" s="1"/>
  <c r="L805" i="1"/>
  <c r="P805" i="1" s="1"/>
  <c r="L2292" i="1"/>
  <c r="P2292" i="1" s="1"/>
  <c r="L565" i="1"/>
  <c r="P565" i="1" s="1"/>
  <c r="L235" i="1"/>
  <c r="P235" i="1" s="1"/>
  <c r="L142" i="1"/>
  <c r="P142" i="1" s="1"/>
  <c r="L768" i="1"/>
  <c r="P768" i="1" s="1"/>
  <c r="L536" i="1"/>
  <c r="P536" i="1" s="1"/>
  <c r="L2253" i="1"/>
  <c r="P2253" i="1" s="1"/>
  <c r="L190" i="1"/>
  <c r="P190" i="1" s="1"/>
  <c r="L128" i="1"/>
  <c r="P128" i="1" s="1"/>
  <c r="L194" i="1"/>
  <c r="P194" i="1" s="1"/>
  <c r="L1023" i="1"/>
  <c r="P1023" i="1" s="1"/>
  <c r="L910" i="1"/>
  <c r="P910" i="1" s="1"/>
  <c r="L894" i="1"/>
  <c r="P894" i="1" s="1"/>
  <c r="L817" i="1"/>
  <c r="P817" i="1" s="1"/>
  <c r="L339" i="1"/>
  <c r="P339" i="1" s="1"/>
  <c r="L704" i="1"/>
  <c r="P704" i="1" s="1"/>
  <c r="L2269" i="1"/>
  <c r="P2269" i="1" s="1"/>
  <c r="L33" i="1"/>
  <c r="P33" i="1" s="1"/>
  <c r="L82" i="1"/>
  <c r="P82" i="1" s="1"/>
  <c r="L938" i="1"/>
  <c r="P938" i="1" s="1"/>
  <c r="L2263" i="1"/>
  <c r="P2263" i="1" s="1"/>
  <c r="L993" i="1"/>
  <c r="P993" i="1" s="1"/>
  <c r="L134" i="1"/>
  <c r="P134" i="1" s="1"/>
  <c r="L812" i="1"/>
  <c r="P812" i="1" s="1"/>
  <c r="L2239" i="1"/>
  <c r="P2239" i="1" s="1"/>
  <c r="L130" i="1"/>
  <c r="P130" i="1" s="1"/>
  <c r="L750" i="1"/>
  <c r="P750" i="1" s="1"/>
  <c r="L916" i="1"/>
  <c r="P916" i="1" s="1"/>
  <c r="L538" i="1"/>
  <c r="P538" i="1" s="1"/>
  <c r="L1001" i="1"/>
  <c r="P1001" i="1" s="1"/>
  <c r="L736" i="1"/>
  <c r="P736" i="1" s="1"/>
  <c r="L779" i="1"/>
  <c r="P779" i="1" s="1"/>
  <c r="L209" i="1"/>
  <c r="P209" i="1" s="1"/>
  <c r="L355" i="1"/>
  <c r="P355" i="1" s="1"/>
  <c r="L2107" i="1"/>
  <c r="P2107" i="1" s="1"/>
  <c r="Q2107" i="1" s="1"/>
  <c r="L2419" i="1"/>
  <c r="P2419" i="1" s="1"/>
  <c r="Q2419" i="1" s="1"/>
  <c r="L2420" i="1"/>
  <c r="P2420" i="1" s="1"/>
  <c r="Q2420" i="1" s="1"/>
  <c r="L2105" i="1"/>
  <c r="P2105" i="1" s="1"/>
  <c r="Q2105" i="1" s="1"/>
  <c r="L199" i="1"/>
  <c r="P199" i="1" s="1"/>
  <c r="L709" i="1"/>
  <c r="P709" i="1" s="1"/>
  <c r="L650" i="1"/>
  <c r="P650" i="1" s="1"/>
  <c r="L1460" i="1"/>
  <c r="P1460" i="1" s="1"/>
  <c r="L23" i="1"/>
  <c r="P23" i="1" s="1"/>
  <c r="L2166" i="1"/>
  <c r="P2166" i="1" s="1"/>
  <c r="L181" i="1"/>
  <c r="P181" i="1" s="1"/>
  <c r="L30" i="1"/>
  <c r="P30" i="1" s="1"/>
  <c r="L925" i="1"/>
  <c r="P925" i="1" s="1"/>
  <c r="L630" i="1"/>
  <c r="P630" i="1" s="1"/>
  <c r="L402" i="1"/>
  <c r="P402" i="1" s="1"/>
  <c r="L15" i="1"/>
  <c r="P15" i="1" s="1"/>
  <c r="L316" i="1"/>
  <c r="P316" i="1" s="1"/>
  <c r="L1967" i="1"/>
  <c r="P1967" i="1" s="1"/>
  <c r="L1007" i="1"/>
  <c r="P1007" i="1" s="1"/>
  <c r="L336" i="1"/>
  <c r="P336" i="1" s="1"/>
  <c r="L1258" i="1"/>
  <c r="P1258" i="1" s="1"/>
  <c r="L776" i="1"/>
  <c r="P776" i="1" s="1"/>
  <c r="L2284" i="1"/>
  <c r="P2284" i="1" s="1"/>
  <c r="L684" i="1"/>
  <c r="P684" i="1" s="1"/>
  <c r="L540" i="1"/>
  <c r="P540" i="1" s="1"/>
  <c r="L601" i="1"/>
  <c r="P601" i="1" s="1"/>
  <c r="L457" i="1"/>
  <c r="P457" i="1" s="1"/>
  <c r="L342" i="1"/>
  <c r="P342" i="1" s="1"/>
  <c r="L1471" i="1"/>
  <c r="P1471" i="1" s="1"/>
  <c r="L2009" i="1"/>
  <c r="P2009" i="1" s="1"/>
  <c r="L1947" i="1"/>
  <c r="P1947" i="1" s="1"/>
  <c r="L771" i="1"/>
  <c r="P771" i="1" s="1"/>
  <c r="L1553" i="1"/>
  <c r="P1553" i="1" s="1"/>
  <c r="L2396" i="1"/>
  <c r="P2396" i="1" s="1"/>
  <c r="L687" i="1"/>
  <c r="P687" i="1" s="1"/>
  <c r="L1948" i="1"/>
  <c r="P1948" i="1" s="1"/>
  <c r="L758" i="1"/>
  <c r="P758" i="1" s="1"/>
  <c r="L2229" i="1"/>
  <c r="P2229" i="1" s="1"/>
  <c r="L2010" i="1"/>
  <c r="P2010" i="1" s="1"/>
  <c r="L1555" i="1"/>
  <c r="P1555" i="1" s="1"/>
  <c r="L2011" i="1"/>
  <c r="P2011" i="1" s="1"/>
  <c r="L1259" i="1"/>
  <c r="P1259" i="1" s="1"/>
  <c r="L1156" i="1"/>
  <c r="P1156" i="1" s="1"/>
  <c r="L1260" i="1"/>
  <c r="P1260" i="1" s="1"/>
  <c r="L562" i="1"/>
  <c r="P562" i="1" s="1"/>
  <c r="L623" i="1"/>
  <c r="P623" i="1" s="1"/>
  <c r="L1584" i="1"/>
  <c r="P1584" i="1" s="1"/>
  <c r="L310" i="1"/>
  <c r="P310" i="1" s="1"/>
  <c r="L2007" i="1"/>
  <c r="P2007" i="1" s="1"/>
  <c r="L2402" i="1"/>
  <c r="P2402" i="1" s="1"/>
  <c r="L544" i="1"/>
  <c r="P544" i="1" s="1"/>
  <c r="L1949" i="1"/>
  <c r="P1949" i="1" s="1"/>
  <c r="L714" i="1"/>
  <c r="P714" i="1" s="1"/>
  <c r="L382" i="1"/>
  <c r="P382" i="1" s="1"/>
  <c r="L379" i="1"/>
  <c r="P379" i="1" s="1"/>
  <c r="L628" i="1"/>
  <c r="P628" i="1" s="1"/>
  <c r="L610" i="1"/>
  <c r="P610" i="1" s="1"/>
  <c r="L1261" i="1"/>
  <c r="P1261" i="1" s="1"/>
  <c r="L1151" i="1"/>
  <c r="P1151" i="1" s="1"/>
  <c r="L390" i="1"/>
  <c r="P390" i="1" s="1"/>
  <c r="L1107" i="1"/>
  <c r="P1107" i="1" s="1"/>
  <c r="L2012" i="1"/>
  <c r="P2012" i="1" s="1"/>
  <c r="L1554" i="1"/>
  <c r="P1554" i="1" s="1"/>
  <c r="L1039" i="1"/>
  <c r="P1039" i="1" s="1"/>
  <c r="L1262" i="1"/>
  <c r="P1262" i="1" s="1"/>
  <c r="L1154" i="1"/>
  <c r="P1154" i="1" s="1"/>
  <c r="L1472" i="1"/>
  <c r="P1472" i="1" s="1"/>
  <c r="L1263" i="1"/>
  <c r="P1263" i="1" s="1"/>
  <c r="L1571" i="1"/>
  <c r="P1571" i="1" s="1"/>
  <c r="L849" i="1"/>
  <c r="P849" i="1" s="1"/>
  <c r="L611" i="1"/>
  <c r="P611" i="1" s="1"/>
  <c r="L588" i="1"/>
  <c r="P588" i="1" s="1"/>
  <c r="L1556" i="1"/>
  <c r="P1556" i="1" s="1"/>
  <c r="L1024" i="1"/>
  <c r="P1024" i="1" s="1"/>
  <c r="L90" i="1"/>
  <c r="P90" i="1" s="1"/>
  <c r="L803" i="1"/>
  <c r="P803" i="1" s="1"/>
  <c r="L674" i="1"/>
  <c r="P674" i="1" s="1"/>
  <c r="L378" i="1"/>
  <c r="P378" i="1" s="1"/>
  <c r="L114" i="1"/>
  <c r="P114" i="1" s="1"/>
  <c r="L108" i="1"/>
  <c r="P108" i="1" s="1"/>
  <c r="L306" i="1"/>
  <c r="P306" i="1" s="1"/>
  <c r="L1547" i="1"/>
  <c r="P1547" i="1" s="1"/>
  <c r="L510" i="1"/>
  <c r="P510" i="1" s="1"/>
  <c r="L1302" i="1"/>
  <c r="P1302" i="1" s="1"/>
  <c r="L820" i="1"/>
  <c r="P820" i="1" s="1"/>
  <c r="L640" i="1"/>
  <c r="P640" i="1" s="1"/>
  <c r="L299" i="1"/>
  <c r="P299" i="1" s="1"/>
  <c r="L75" i="1"/>
  <c r="P75" i="1" s="1"/>
  <c r="L1968" i="1"/>
  <c r="P1968" i="1" s="1"/>
  <c r="L671" i="1"/>
  <c r="P671" i="1" s="1"/>
  <c r="L939" i="1"/>
  <c r="P939" i="1" s="1"/>
  <c r="L770" i="1"/>
  <c r="P770" i="1" s="1"/>
  <c r="L1108" i="1"/>
  <c r="P1108" i="1" s="1"/>
  <c r="L2013" i="1"/>
  <c r="P2013" i="1" s="1"/>
  <c r="L473" i="1"/>
  <c r="P473" i="1" s="1"/>
  <c r="L1473" i="1"/>
  <c r="P1473" i="1" s="1"/>
  <c r="L850" i="1"/>
  <c r="P850" i="1" s="1"/>
  <c r="L1123" i="1"/>
  <c r="P1123" i="1" s="1"/>
  <c r="L1446" i="1"/>
  <c r="P1446" i="1" s="1"/>
  <c r="L508" i="1"/>
  <c r="P508" i="1" s="1"/>
  <c r="L165" i="1"/>
  <c r="P165" i="1" s="1"/>
  <c r="L1010" i="1"/>
  <c r="P1010" i="1" s="1"/>
  <c r="L107" i="1"/>
  <c r="P107" i="1" s="1"/>
  <c r="L1114" i="1"/>
  <c r="P1114" i="1" s="1"/>
  <c r="L1040" i="1"/>
  <c r="P1040" i="1" s="1"/>
  <c r="L1736" i="1"/>
  <c r="P1736" i="1" s="1"/>
  <c r="L940" i="1"/>
  <c r="P940" i="1" s="1"/>
  <c r="L1737" i="1"/>
  <c r="P1737" i="1" s="1"/>
  <c r="L2021" i="1"/>
  <c r="P2021" i="1" s="1"/>
  <c r="L651" i="1"/>
  <c r="P651" i="1" s="1"/>
  <c r="L416" i="1"/>
  <c r="P416" i="1" s="1"/>
  <c r="L1011" i="1"/>
  <c r="P1011" i="1" s="1"/>
  <c r="L1969" i="1"/>
  <c r="P1969" i="1" s="1"/>
  <c r="L1264" i="1"/>
  <c r="P1264" i="1" s="1"/>
  <c r="L1738" i="1"/>
  <c r="P1738" i="1" s="1"/>
  <c r="L2022" i="1"/>
  <c r="P2022" i="1" s="1"/>
  <c r="L1041" i="1"/>
  <c r="P1041" i="1" s="1"/>
  <c r="L625" i="1"/>
  <c r="P625" i="1" s="1"/>
  <c r="L1305" i="1"/>
  <c r="P1305" i="1" s="1"/>
  <c r="L1474" i="1"/>
  <c r="P1474" i="1" s="1"/>
  <c r="L1599" i="1"/>
  <c r="P1599" i="1" s="1"/>
  <c r="L511" i="1"/>
  <c r="P511" i="1" s="1"/>
  <c r="L1124" i="1"/>
  <c r="P1124" i="1" s="1"/>
  <c r="L2288" i="1"/>
  <c r="P2288" i="1" s="1"/>
  <c r="L657" i="1"/>
  <c r="P657" i="1" s="1"/>
  <c r="L1012" i="1"/>
  <c r="P1012" i="1" s="1"/>
  <c r="L1013" i="1"/>
  <c r="P1013" i="1" s="1"/>
  <c r="L1970" i="1"/>
  <c r="P1970" i="1" s="1"/>
  <c r="L1551" i="1"/>
  <c r="P1551" i="1" s="1"/>
  <c r="L2372" i="1"/>
  <c r="P2372" i="1" s="1"/>
  <c r="L1521" i="1"/>
  <c r="P1521" i="1" s="1"/>
  <c r="L352" i="1"/>
  <c r="P352" i="1" s="1"/>
  <c r="L1971" i="1"/>
  <c r="P1971" i="1" s="1"/>
  <c r="L1323" i="1"/>
  <c r="P1323" i="1" s="1"/>
  <c r="L241" i="1"/>
  <c r="P241" i="1" s="1"/>
  <c r="L1601" i="1"/>
  <c r="P1601" i="1" s="1"/>
  <c r="L512" i="1"/>
  <c r="P512" i="1" s="1"/>
  <c r="L76" i="1"/>
  <c r="P76" i="1" s="1"/>
  <c r="L1972" i="1"/>
  <c r="P1972" i="1" s="1"/>
  <c r="L823" i="1"/>
  <c r="P823" i="1" s="1"/>
  <c r="L1557" i="1"/>
  <c r="P1557" i="1" s="1"/>
  <c r="L889" i="1"/>
  <c r="P889" i="1" s="1"/>
  <c r="L1739" i="1"/>
  <c r="P1739" i="1" s="1"/>
  <c r="L998" i="1"/>
  <c r="P998" i="1" s="1"/>
  <c r="L249" i="1"/>
  <c r="P249" i="1" s="1"/>
  <c r="L1558" i="1"/>
  <c r="P1558" i="1" s="1"/>
  <c r="L1042" i="1"/>
  <c r="P1042" i="1" s="1"/>
  <c r="L210" i="1"/>
  <c r="P210" i="1" s="1"/>
  <c r="L1973" i="1"/>
  <c r="P1973" i="1" s="1"/>
  <c r="L1043" i="1"/>
  <c r="P1043" i="1" s="1"/>
  <c r="L887" i="1"/>
  <c r="P887" i="1" s="1"/>
  <c r="L2313" i="1"/>
  <c r="P2313" i="1" s="1"/>
  <c r="L1027" i="1"/>
  <c r="P1027" i="1" s="1"/>
  <c r="L1974" i="1"/>
  <c r="P1974" i="1" s="1"/>
  <c r="L2361" i="1"/>
  <c r="P2361" i="1" s="1"/>
  <c r="L1740" i="1"/>
  <c r="P1740" i="1" s="1"/>
  <c r="L824" i="1"/>
  <c r="P824" i="1" s="1"/>
  <c r="L573" i="1"/>
  <c r="P573" i="1" s="1"/>
  <c r="L366" i="1"/>
  <c r="P366" i="1" s="1"/>
  <c r="L442" i="1"/>
  <c r="P442" i="1" s="1"/>
  <c r="L2014" i="1"/>
  <c r="P2014" i="1" s="1"/>
  <c r="L1008" i="1"/>
  <c r="P1008" i="1" s="1"/>
  <c r="L1044" i="1"/>
  <c r="P1044" i="1" s="1"/>
  <c r="L1741" i="1"/>
  <c r="P1741" i="1" s="1"/>
  <c r="L1742" i="1"/>
  <c r="P1742" i="1" s="1"/>
  <c r="L926" i="1"/>
  <c r="P926" i="1" s="1"/>
  <c r="L994" i="1"/>
  <c r="P994" i="1" s="1"/>
  <c r="L245" i="1"/>
  <c r="P245" i="1" s="1"/>
  <c r="L34" i="1"/>
  <c r="P34" i="1" s="1"/>
  <c r="L557" i="1"/>
  <c r="P557" i="1" s="1"/>
  <c r="L348" i="1"/>
  <c r="P348" i="1" s="1"/>
  <c r="L791" i="1"/>
  <c r="P791" i="1" s="1"/>
  <c r="L2327" i="1"/>
  <c r="P2327" i="1" s="1"/>
  <c r="L842" i="1"/>
  <c r="P842" i="1" s="1"/>
  <c r="L2302" i="1"/>
  <c r="P2302" i="1" s="1"/>
  <c r="L265" i="1"/>
  <c r="P265" i="1" s="1"/>
  <c r="L905" i="1"/>
  <c r="P905" i="1" s="1"/>
  <c r="L851" i="1"/>
  <c r="P851" i="1" s="1"/>
  <c r="L476" i="1"/>
  <c r="P476" i="1" s="1"/>
  <c r="L285" i="1"/>
  <c r="P285" i="1" s="1"/>
  <c r="L871" i="1"/>
  <c r="P871" i="1" s="1"/>
  <c r="L927" i="1"/>
  <c r="P927" i="1" s="1"/>
  <c r="L1950" i="1"/>
  <c r="P1950" i="1" s="1"/>
  <c r="L748" i="1"/>
  <c r="P748" i="1" s="1"/>
  <c r="L407" i="1"/>
  <c r="P407" i="1" s="1"/>
  <c r="L1507" i="1"/>
  <c r="P1507" i="1" s="1"/>
  <c r="L763" i="1"/>
  <c r="P763" i="1" s="1"/>
  <c r="L247" i="1"/>
  <c r="P247" i="1" s="1"/>
  <c r="L333" i="1"/>
  <c r="P333" i="1" s="1"/>
  <c r="L1475" i="1"/>
  <c r="P1475" i="1" s="1"/>
  <c r="L406" i="1"/>
  <c r="P406" i="1" s="1"/>
  <c r="L426" i="1"/>
  <c r="P426" i="1" s="1"/>
  <c r="L238" i="1"/>
  <c r="P238" i="1" s="1"/>
  <c r="L2135" i="1"/>
  <c r="P2135" i="1" s="1"/>
  <c r="L200" i="1"/>
  <c r="P200" i="1" s="1"/>
  <c r="L403" i="1"/>
  <c r="P403" i="1" s="1"/>
  <c r="L1585" i="1"/>
  <c r="P1585" i="1" s="1"/>
  <c r="L253" i="1"/>
  <c r="P253" i="1" s="1"/>
  <c r="L95" i="1"/>
  <c r="P95" i="1" s="1"/>
  <c r="L174" i="1"/>
  <c r="P174" i="1" s="1"/>
  <c r="L1559" i="1"/>
  <c r="P1559" i="1" s="1"/>
  <c r="L43" i="1"/>
  <c r="P43" i="1" s="1"/>
  <c r="L24" i="1"/>
  <c r="P24" i="1" s="1"/>
  <c r="L371" i="1"/>
  <c r="P371" i="1" s="1"/>
  <c r="L7" i="1"/>
  <c r="P7" i="1" s="1"/>
  <c r="L996" i="1"/>
  <c r="P996" i="1" s="1"/>
  <c r="L488" i="1"/>
  <c r="P488" i="1" s="1"/>
  <c r="L2206" i="1"/>
  <c r="P2206" i="1" s="1"/>
  <c r="L808" i="1"/>
  <c r="P808" i="1" s="1"/>
  <c r="L1532" i="1"/>
  <c r="P1532" i="1" s="1"/>
  <c r="L1311" i="1"/>
  <c r="P1311" i="1" s="1"/>
  <c r="L2311" i="1"/>
  <c r="P2311" i="1" s="1"/>
  <c r="L227" i="1"/>
  <c r="P227" i="1" s="1"/>
  <c r="L513" i="1"/>
  <c r="P513" i="1" s="1"/>
  <c r="L451" i="1"/>
  <c r="P451" i="1" s="1"/>
  <c r="L2238" i="1"/>
  <c r="P2238" i="1" s="1"/>
  <c r="L2379" i="1"/>
  <c r="P2379" i="1" s="1"/>
  <c r="L1602" i="1"/>
  <c r="P1602" i="1" s="1"/>
  <c r="L563" i="1"/>
  <c r="P563" i="1" s="1"/>
  <c r="L1265" i="1"/>
  <c r="P1265" i="1" s="1"/>
  <c r="L800" i="1"/>
  <c r="P800" i="1" s="1"/>
  <c r="L21" i="1"/>
  <c r="P21" i="1" s="1"/>
  <c r="L525" i="1"/>
  <c r="P525" i="1" s="1"/>
  <c r="L2023" i="1"/>
  <c r="P2023" i="1" s="1"/>
  <c r="L1743" i="1"/>
  <c r="P1743" i="1" s="1"/>
  <c r="L941" i="1"/>
  <c r="P941" i="1" s="1"/>
  <c r="L469" i="1"/>
  <c r="P469" i="1" s="1"/>
  <c r="L1312" i="1"/>
  <c r="P1312" i="1" s="1"/>
  <c r="L1297" i="1"/>
  <c r="P1297" i="1" s="1"/>
  <c r="L1476" i="1"/>
  <c r="P1476" i="1" s="1"/>
  <c r="L1548" i="1"/>
  <c r="P1548" i="1" s="1"/>
  <c r="L1298" i="1"/>
  <c r="P1298" i="1" s="1"/>
  <c r="L437" i="1"/>
  <c r="P437" i="1" s="1"/>
  <c r="L256" i="1"/>
  <c r="P256" i="1" s="1"/>
  <c r="L830" i="1"/>
  <c r="P830" i="1" s="1"/>
  <c r="L351" i="1"/>
  <c r="P351" i="1" s="1"/>
  <c r="L999" i="1"/>
  <c r="P999" i="1" s="1"/>
  <c r="L2038" i="1"/>
  <c r="P2038" i="1" s="1"/>
  <c r="L1951" i="1"/>
  <c r="P1951" i="1" s="1"/>
  <c r="L2041" i="1"/>
  <c r="P2041" i="1" s="1"/>
  <c r="L1543" i="1"/>
  <c r="P1543" i="1" s="1"/>
  <c r="L1952" i="1"/>
  <c r="P1952" i="1" s="1"/>
  <c r="L2332" i="1"/>
  <c r="P2332" i="1" s="1"/>
  <c r="L324" i="1"/>
  <c r="P324" i="1" s="1"/>
  <c r="L1544" i="1"/>
  <c r="P1544" i="1" s="1"/>
  <c r="L362" i="1"/>
  <c r="P362" i="1" s="1"/>
  <c r="L1516" i="1"/>
  <c r="P1516" i="1" s="1"/>
  <c r="L1102" i="1"/>
  <c r="P1102" i="1" s="1"/>
  <c r="L1241" i="1"/>
  <c r="P1241" i="1" s="1"/>
  <c r="L683" i="1"/>
  <c r="P683" i="1" s="1"/>
  <c r="L433" i="1"/>
  <c r="P433" i="1" s="1"/>
  <c r="L2162" i="1"/>
  <c r="P2162" i="1" s="1"/>
  <c r="L802" i="1"/>
  <c r="P802" i="1" s="1"/>
  <c r="L151" i="1"/>
  <c r="P151" i="1" s="1"/>
  <c r="L1477" i="1"/>
  <c r="P1477" i="1" s="1"/>
  <c r="L59" i="1"/>
  <c r="P59" i="1" s="1"/>
  <c r="L340" i="1"/>
  <c r="P340" i="1" s="1"/>
  <c r="L1048" i="1"/>
  <c r="P1048" i="1" s="1"/>
  <c r="L506" i="1"/>
  <c r="P506" i="1" s="1"/>
  <c r="L459" i="1"/>
  <c r="P459" i="1" s="1"/>
  <c r="L2243" i="1"/>
  <c r="P2243" i="1" s="1"/>
  <c r="L318" i="1"/>
  <c r="P318" i="1" s="1"/>
  <c r="L2163" i="1"/>
  <c r="P2163" i="1" s="1"/>
  <c r="L1975" i="1"/>
  <c r="P1975" i="1" s="1"/>
  <c r="L29" i="1"/>
  <c r="P29" i="1" s="1"/>
  <c r="L225" i="1"/>
  <c r="P225" i="1" s="1"/>
  <c r="L581" i="1"/>
  <c r="P581" i="1" s="1"/>
  <c r="L751" i="1"/>
  <c r="P751" i="1" s="1"/>
  <c r="L358" i="1"/>
  <c r="P358" i="1" s="1"/>
  <c r="L438" i="1"/>
  <c r="P438" i="1" s="1"/>
  <c r="L598" i="1"/>
  <c r="P598" i="1" s="1"/>
  <c r="L2216" i="1"/>
  <c r="P2216" i="1" s="1"/>
  <c r="L954" i="1"/>
  <c r="P954" i="1" s="1"/>
  <c r="L1976" i="1"/>
  <c r="P1976" i="1" s="1"/>
  <c r="L1744" i="1"/>
  <c r="P1744" i="1" s="1"/>
  <c r="L132" i="1"/>
  <c r="P132" i="1" s="1"/>
  <c r="L201" i="1"/>
  <c r="P201" i="1" s="1"/>
  <c r="L369" i="1"/>
  <c r="P369" i="1" s="1"/>
  <c r="L1119" i="1"/>
  <c r="P1119" i="1" s="1"/>
  <c r="L794" i="1"/>
  <c r="P794" i="1" s="1"/>
  <c r="L192" i="1"/>
  <c r="P192" i="1" s="1"/>
  <c r="L264" i="1"/>
  <c r="P264" i="1" s="1"/>
  <c r="L789" i="1"/>
  <c r="P789" i="1" s="1"/>
  <c r="L315" i="1"/>
  <c r="P315" i="1" s="1"/>
  <c r="L546" i="1"/>
  <c r="P546" i="1" s="1"/>
  <c r="L2254" i="1"/>
  <c r="P2254" i="1" s="1"/>
  <c r="L271" i="1"/>
  <c r="P271" i="1" s="1"/>
  <c r="L2205" i="1"/>
  <c r="P2205" i="1" s="1"/>
  <c r="L1495" i="1"/>
  <c r="P1495" i="1" s="1"/>
  <c r="L236" i="1"/>
  <c r="P236" i="1" s="1"/>
  <c r="L25" i="1"/>
  <c r="P25" i="1" s="1"/>
  <c r="L1313" i="1"/>
  <c r="P1313" i="1" s="1"/>
  <c r="L2312" i="1"/>
  <c r="P2312" i="1" s="1"/>
  <c r="L493" i="1"/>
  <c r="P493" i="1" s="1"/>
  <c r="L852" i="1"/>
  <c r="P852" i="1" s="1"/>
  <c r="L57" i="1"/>
  <c r="P57" i="1" s="1"/>
  <c r="L653" i="1"/>
  <c r="P653" i="1" s="1"/>
  <c r="L542" i="1"/>
  <c r="P542" i="1" s="1"/>
  <c r="L732" i="1"/>
  <c r="P732" i="1" s="1"/>
  <c r="L146" i="1"/>
  <c r="P146" i="1" s="1"/>
  <c r="L731" i="1"/>
  <c r="P731" i="1" s="1"/>
  <c r="L1977" i="1"/>
  <c r="P1977" i="1" s="1"/>
  <c r="L2015" i="1"/>
  <c r="P2015" i="1" s="1"/>
  <c r="L2403" i="1"/>
  <c r="P2403" i="1" s="1"/>
  <c r="L1045" i="1"/>
  <c r="P1045" i="1" s="1"/>
  <c r="L1266" i="1"/>
  <c r="P1266" i="1" s="1"/>
  <c r="L2305" i="1"/>
  <c r="P2305" i="1" s="1"/>
  <c r="L652" i="1"/>
  <c r="P652" i="1" s="1"/>
  <c r="L991" i="1"/>
  <c r="P991" i="1" s="1"/>
  <c r="L223" i="1"/>
  <c r="P223" i="1" s="1"/>
  <c r="L1745" i="1"/>
  <c r="P1745" i="1" s="1"/>
  <c r="L707" i="1"/>
  <c r="P707" i="1" s="1"/>
  <c r="L2270" i="1"/>
  <c r="P2270" i="1" s="1"/>
  <c r="L834" i="1"/>
  <c r="P834" i="1" s="1"/>
  <c r="L375" i="1"/>
  <c r="P375" i="1" s="1"/>
  <c r="L334" i="1"/>
  <c r="P334" i="1" s="1"/>
  <c r="L585" i="1"/>
  <c r="P585" i="1" s="1"/>
  <c r="L1560" i="1"/>
  <c r="P1560" i="1" s="1"/>
  <c r="L633" i="1"/>
  <c r="P633" i="1" s="1"/>
  <c r="L83" i="1"/>
  <c r="P83" i="1" s="1"/>
  <c r="L66" i="1"/>
  <c r="P66" i="1" s="1"/>
  <c r="L1055" i="1"/>
  <c r="P1055" i="1" s="1"/>
  <c r="L345" i="1"/>
  <c r="P345" i="1" s="1"/>
  <c r="L1244" i="1"/>
  <c r="P1244" i="1" s="1"/>
  <c r="L2265" i="1"/>
  <c r="P2265" i="1" s="1"/>
  <c r="L874" i="1"/>
  <c r="P874" i="1" s="1"/>
  <c r="L1267" i="1"/>
  <c r="P1267" i="1" s="1"/>
  <c r="L1299" i="1"/>
  <c r="P1299" i="1" s="1"/>
  <c r="L272" i="1"/>
  <c r="P272" i="1" s="1"/>
  <c r="L825" i="1"/>
  <c r="P825" i="1" s="1"/>
  <c r="L1120" i="1"/>
  <c r="P1120" i="1" s="1"/>
  <c r="L2287" i="1"/>
  <c r="P2287" i="1" s="1"/>
  <c r="L757" i="1"/>
  <c r="P757" i="1" s="1"/>
  <c r="L2280" i="1"/>
  <c r="P2280" i="1" s="1"/>
  <c r="L387" i="1"/>
  <c r="P387" i="1" s="1"/>
  <c r="L911" i="1"/>
  <c r="P911" i="1" s="1"/>
  <c r="L531" i="1"/>
  <c r="P531" i="1" s="1"/>
  <c r="L2252" i="1"/>
  <c r="P2252" i="1" s="1"/>
  <c r="L195" i="1"/>
  <c r="P195" i="1" s="1"/>
  <c r="L383" i="1"/>
  <c r="P383" i="1" s="1"/>
  <c r="L338" i="1"/>
  <c r="P338" i="1" s="1"/>
  <c r="L1478" i="1"/>
  <c r="P1478" i="1" s="1"/>
  <c r="L2318" i="1"/>
  <c r="P2318" i="1" s="1"/>
  <c r="L121" i="1"/>
  <c r="P121" i="1" s="1"/>
  <c r="L148" i="1"/>
  <c r="P148" i="1" s="1"/>
  <c r="L733" i="1"/>
  <c r="P733" i="1" s="1"/>
  <c r="L472" i="1"/>
  <c r="P472" i="1" s="1"/>
  <c r="L1517" i="1"/>
  <c r="P1517" i="1" s="1"/>
  <c r="L2367" i="1"/>
  <c r="P2367" i="1" s="1"/>
  <c r="L270" i="1"/>
  <c r="P270" i="1" s="1"/>
  <c r="L267" i="1"/>
  <c r="P267" i="1" s="1"/>
  <c r="L129" i="1"/>
  <c r="P129" i="1" s="1"/>
  <c r="L813" i="1"/>
  <c r="P813" i="1" s="1"/>
  <c r="L2109" i="1"/>
  <c r="P2109" i="1" s="1"/>
  <c r="Q2109" i="1" s="1"/>
  <c r="L447" i="1"/>
  <c r="P447" i="1" s="1"/>
  <c r="L244" i="1"/>
  <c r="P244" i="1" s="1"/>
  <c r="L1978" i="1"/>
  <c r="P1978" i="1" s="1"/>
  <c r="L2334" i="1"/>
  <c r="P2334" i="1" s="1"/>
  <c r="L734" i="1"/>
  <c r="P734" i="1" s="1"/>
  <c r="L1527" i="1"/>
  <c r="P1527" i="1" s="1"/>
  <c r="L658" i="1"/>
  <c r="P658" i="1" s="1"/>
  <c r="L331" i="1"/>
  <c r="P331" i="1" s="1"/>
  <c r="L700" i="1"/>
  <c r="P700" i="1" s="1"/>
  <c r="L261" i="1"/>
  <c r="P261" i="1" s="1"/>
  <c r="L280" i="1"/>
  <c r="P280" i="1" s="1"/>
  <c r="L547" i="1"/>
  <c r="P547" i="1" s="1"/>
  <c r="L2213" i="1"/>
  <c r="P2213" i="1" s="1"/>
  <c r="L828" i="1"/>
  <c r="P828" i="1" s="1"/>
  <c r="L535" i="1"/>
  <c r="P535" i="1" s="1"/>
  <c r="L363" i="1"/>
  <c r="P363" i="1" s="1"/>
  <c r="L1479" i="1"/>
  <c r="P1479" i="1" s="1"/>
  <c r="L133" i="1"/>
  <c r="P133" i="1" s="1"/>
  <c r="L44" i="1"/>
  <c r="P44" i="1" s="1"/>
  <c r="L65" i="1"/>
  <c r="P65" i="1" s="1"/>
  <c r="L1979" i="1"/>
  <c r="P1979" i="1" s="1"/>
  <c r="L644" i="1"/>
  <c r="P644" i="1" s="1"/>
  <c r="L1239" i="1"/>
  <c r="P1239" i="1" s="1"/>
  <c r="L137" i="1"/>
  <c r="P137" i="1" s="1"/>
  <c r="L423" i="1"/>
  <c r="P423" i="1" s="1"/>
  <c r="L2267" i="1"/>
  <c r="P2267" i="1" s="1"/>
  <c r="L1980" i="1"/>
  <c r="P1980" i="1" s="1"/>
  <c r="L312" i="1"/>
  <c r="P312" i="1" s="1"/>
  <c r="L698" i="1"/>
  <c r="P698" i="1" s="1"/>
  <c r="L1981" i="1"/>
  <c r="P1981" i="1" s="1"/>
  <c r="L2082" i="1"/>
  <c r="P2082" i="1" s="1"/>
  <c r="Q2082" i="1" s="1"/>
  <c r="L2081" i="1"/>
  <c r="P2081" i="1" s="1"/>
  <c r="Q2081" i="1" s="1"/>
  <c r="L2417" i="1"/>
  <c r="P2417" i="1" s="1"/>
  <c r="Q2417" i="1" s="1"/>
  <c r="L1450" i="1"/>
  <c r="P1450" i="1" s="1"/>
  <c r="L152" i="1"/>
  <c r="P152" i="1" s="1"/>
  <c r="L839" i="1"/>
  <c r="P839" i="1" s="1"/>
  <c r="L1155" i="1"/>
  <c r="P1155" i="1" s="1"/>
  <c r="L1121" i="1"/>
  <c r="P1121" i="1" s="1"/>
  <c r="L2337" i="1"/>
  <c r="P2337" i="1" s="1"/>
  <c r="L196" i="1"/>
  <c r="P196" i="1" s="1"/>
  <c r="L1480" i="1"/>
  <c r="P1480" i="1" s="1"/>
  <c r="L86" i="1"/>
  <c r="P86" i="1" s="1"/>
  <c r="L319" i="1"/>
  <c r="P319" i="1" s="1"/>
  <c r="L626" i="1"/>
  <c r="P626" i="1" s="1"/>
  <c r="L19" i="1"/>
  <c r="P19" i="1" s="1"/>
  <c r="L1579" i="1"/>
  <c r="P1579" i="1" s="1"/>
  <c r="L1451" i="1"/>
  <c r="P1451" i="1" s="1"/>
  <c r="L98" i="1"/>
  <c r="P98" i="1" s="1"/>
  <c r="L1522" i="1"/>
  <c r="P1522" i="1" s="1"/>
  <c r="L1481" i="1"/>
  <c r="P1481" i="1" s="1"/>
  <c r="L22" i="1"/>
  <c r="P22" i="1" s="1"/>
  <c r="L160" i="1"/>
  <c r="P160" i="1" s="1"/>
  <c r="L1580" i="1"/>
  <c r="P1580" i="1" s="1"/>
  <c r="L1746" i="1"/>
  <c r="P1746" i="1" s="1"/>
  <c r="L1247" i="1"/>
  <c r="P1247" i="1" s="1"/>
  <c r="L1482" i="1"/>
  <c r="P1482" i="1" s="1"/>
  <c r="L1581" i="1"/>
  <c r="P1581" i="1" s="1"/>
  <c r="L1109" i="1"/>
  <c r="P1109" i="1" s="1"/>
  <c r="L1110" i="1"/>
  <c r="P1110" i="1" s="1"/>
  <c r="L368" i="1"/>
  <c r="P368" i="1" s="1"/>
  <c r="L1483" i="1"/>
  <c r="P1483" i="1" s="1"/>
  <c r="L728" i="1"/>
  <c r="P728" i="1" s="1"/>
  <c r="L1503" i="1"/>
  <c r="P1503" i="1" s="1"/>
  <c r="L74" i="1"/>
  <c r="P74" i="1" s="1"/>
  <c r="L826" i="1"/>
  <c r="P826" i="1" s="1"/>
  <c r="L1747" i="1"/>
  <c r="P1747" i="1" s="1"/>
  <c r="L1758" i="1"/>
  <c r="P1758" i="1" s="1"/>
  <c r="L164" i="1"/>
  <c r="P164" i="1" s="1"/>
  <c r="L2046" i="1"/>
  <c r="P2046" i="1" s="1"/>
  <c r="L2024" i="1"/>
  <c r="P2024" i="1" s="1"/>
  <c r="L1561" i="1"/>
  <c r="P1561" i="1" s="1"/>
  <c r="L1511" i="1"/>
  <c r="P1511" i="1" s="1"/>
  <c r="L858" i="1"/>
  <c r="P858" i="1" s="1"/>
  <c r="L2025" i="1"/>
  <c r="P2025" i="1" s="1"/>
  <c r="L919" i="1"/>
  <c r="P919" i="1" s="1"/>
  <c r="L2026" i="1"/>
  <c r="P2026" i="1" s="1"/>
  <c r="L2004" i="1"/>
  <c r="P2004" i="1" s="1"/>
  <c r="L742" i="1"/>
  <c r="P742" i="1" s="1"/>
  <c r="L1953" i="1"/>
  <c r="P1953" i="1" s="1"/>
  <c r="L1484" i="1"/>
  <c r="P1484" i="1" s="1"/>
  <c r="L2016" i="1"/>
  <c r="P2016" i="1" s="1"/>
  <c r="L1748" i="1"/>
  <c r="P1748" i="1" s="1"/>
  <c r="L2008" i="1"/>
  <c r="P2008" i="1" s="1"/>
  <c r="L2027" i="1"/>
  <c r="P2027" i="1" s="1"/>
  <c r="L428" i="1"/>
  <c r="P428" i="1" s="1"/>
  <c r="L912" i="1"/>
  <c r="P912" i="1" s="1"/>
  <c r="L1052" i="1"/>
  <c r="P1052" i="1" s="1"/>
  <c r="L1982" i="1"/>
  <c r="P1982" i="1" s="1"/>
  <c r="L2335" i="1"/>
  <c r="P2335" i="1" s="1"/>
  <c r="L554" i="1"/>
  <c r="P554" i="1" s="1"/>
  <c r="L14" i="1"/>
  <c r="P14" i="1" s="1"/>
  <c r="L123" i="1"/>
  <c r="P123" i="1" s="1"/>
  <c r="L1512" i="1"/>
  <c r="P1512" i="1" s="1"/>
  <c r="L1983" i="1"/>
  <c r="P1983" i="1" s="1"/>
  <c r="L205" i="1"/>
  <c r="P205" i="1" s="1"/>
  <c r="L1014" i="1"/>
  <c r="P1014" i="1" s="1"/>
  <c r="L627" i="1"/>
  <c r="P627" i="1" s="1"/>
  <c r="L1749" i="1"/>
  <c r="P1749" i="1" s="1"/>
  <c r="L2028" i="1"/>
  <c r="P2028" i="1" s="1"/>
  <c r="L2342" i="1"/>
  <c r="P2342" i="1" s="1"/>
  <c r="L2029" i="1"/>
  <c r="P2029" i="1" s="1"/>
  <c r="L1009" i="1"/>
  <c r="P1009" i="1" s="1"/>
  <c r="L219" i="1"/>
  <c r="P219" i="1" s="1"/>
  <c r="L2043" i="1"/>
  <c r="P2043" i="1" s="1"/>
  <c r="L599" i="1"/>
  <c r="P599" i="1" s="1"/>
  <c r="L853" i="1"/>
  <c r="P853" i="1" s="1"/>
  <c r="L415" i="1"/>
  <c r="P415" i="1" s="1"/>
  <c r="L832" i="1"/>
  <c r="P832" i="1" s="1"/>
  <c r="L52" i="1"/>
  <c r="P52" i="1" s="1"/>
  <c r="L1268" i="1"/>
  <c r="P1268" i="1" s="1"/>
  <c r="L1750" i="1"/>
  <c r="P1750" i="1" s="1"/>
  <c r="L2030" i="1"/>
  <c r="P2030" i="1" s="1"/>
  <c r="L409" i="1"/>
  <c r="P409" i="1" s="1"/>
  <c r="L2172" i="1"/>
  <c r="P2172" i="1" s="1"/>
  <c r="L792" i="1"/>
  <c r="P792" i="1" s="1"/>
  <c r="L2018" i="1"/>
  <c r="P2018" i="1" s="1"/>
  <c r="L1461" i="1"/>
  <c r="P1461" i="1" s="1"/>
  <c r="L254" i="1"/>
  <c r="P254" i="1" s="1"/>
  <c r="L597" i="1"/>
  <c r="P597" i="1" s="1"/>
  <c r="L1269" i="1"/>
  <c r="P1269" i="1" s="1"/>
  <c r="L2349" i="1"/>
  <c r="P2349" i="1" s="1"/>
  <c r="L1485" i="1"/>
  <c r="P1485" i="1" s="1"/>
  <c r="L1111" i="1"/>
  <c r="P1111" i="1" s="1"/>
  <c r="L677" i="1"/>
  <c r="P677" i="1" s="1"/>
  <c r="L1157" i="1"/>
  <c r="P1157" i="1" s="1"/>
  <c r="L2299" i="1"/>
  <c r="P2299" i="1" s="1"/>
  <c r="L1149" i="1"/>
  <c r="P1149" i="1" s="1"/>
  <c r="L1242" i="1"/>
  <c r="P1242" i="1" s="1"/>
  <c r="L1984" i="1"/>
  <c r="P1984" i="1" s="1"/>
  <c r="L1985" i="1"/>
  <c r="P1985" i="1" s="1"/>
  <c r="L1726" i="1"/>
  <c r="P1726" i="1" s="1"/>
  <c r="L360" i="1"/>
  <c r="P360" i="1" s="1"/>
  <c r="L616" i="1"/>
  <c r="P616" i="1" s="1"/>
  <c r="L2217" i="1"/>
  <c r="P2217" i="1" s="1"/>
  <c r="L103" i="1"/>
  <c r="P103" i="1" s="1"/>
  <c r="L1456" i="1"/>
  <c r="P1456" i="1" s="1"/>
  <c r="L2421" i="1"/>
  <c r="P2421" i="1" s="1"/>
  <c r="L1508" i="1"/>
  <c r="P1508" i="1" s="1"/>
  <c r="L1452" i="1"/>
  <c r="P1452" i="1" s="1"/>
  <c r="L18" i="1"/>
  <c r="P18" i="1" s="1"/>
  <c r="L124" i="1"/>
  <c r="P124" i="1" s="1"/>
  <c r="L70" i="1"/>
  <c r="P70" i="1" s="1"/>
  <c r="L448" i="1"/>
  <c r="P448" i="1" s="1"/>
  <c r="L163" i="1"/>
  <c r="P163" i="1" s="1"/>
  <c r="L772" i="1"/>
  <c r="P772" i="1" s="1"/>
  <c r="L567" i="1"/>
  <c r="P567" i="1" s="1"/>
  <c r="L2257" i="1"/>
  <c r="P2257" i="1" s="1"/>
  <c r="L634" i="1"/>
  <c r="P634" i="1" s="1"/>
  <c r="L1115" i="1"/>
  <c r="P1115" i="1" s="1"/>
  <c r="L693" i="1"/>
  <c r="P693" i="1" s="1"/>
  <c r="L400" i="1"/>
  <c r="P400" i="1" s="1"/>
  <c r="L2226" i="1"/>
  <c r="P2226" i="1" s="1"/>
  <c r="L217" i="1"/>
  <c r="P217" i="1" s="1"/>
  <c r="L78" i="1"/>
  <c r="P78" i="1" s="1"/>
  <c r="L2223" i="1"/>
  <c r="P2223" i="1" s="1"/>
  <c r="L35" i="1"/>
  <c r="P35" i="1" s="1"/>
  <c r="L139" i="1"/>
  <c r="P139" i="1" s="1"/>
  <c r="L641" i="1"/>
  <c r="P641" i="1" s="1"/>
  <c r="L590" i="1"/>
  <c r="P590" i="1" s="1"/>
  <c r="L180" i="1"/>
  <c r="P180" i="1" s="1"/>
  <c r="L570" i="1"/>
  <c r="P570" i="1" s="1"/>
  <c r="L389" i="1"/>
  <c r="P389" i="1" s="1"/>
  <c r="L1316" i="1"/>
  <c r="P1316" i="1" s="1"/>
  <c r="L5" i="1"/>
  <c r="P5" i="1" s="1"/>
  <c r="L385" i="1"/>
  <c r="P385" i="1" s="1"/>
  <c r="L281" i="1"/>
  <c r="P281" i="1" s="1"/>
  <c r="L17" i="1"/>
  <c r="P17" i="1" s="1"/>
  <c r="L528" i="1"/>
  <c r="P528" i="1" s="1"/>
  <c r="L1103" i="1"/>
  <c r="P1103" i="1" s="1"/>
  <c r="L1751" i="1"/>
  <c r="P1751" i="1" s="1"/>
  <c r="L118" i="1"/>
  <c r="P118" i="1" s="1"/>
  <c r="L71" i="1"/>
  <c r="P71" i="1" s="1"/>
  <c r="L255" i="1"/>
  <c r="P255" i="1" s="1"/>
  <c r="L215" i="1"/>
  <c r="P215" i="1" s="1"/>
  <c r="L131" i="1"/>
  <c r="P131" i="1" s="1"/>
  <c r="L425" i="1"/>
  <c r="P425" i="1" s="1"/>
  <c r="L1562" i="1"/>
  <c r="P1562" i="1" s="1"/>
  <c r="L109" i="1"/>
  <c r="P109" i="1" s="1"/>
  <c r="L410" i="1"/>
  <c r="P410" i="1" s="1"/>
  <c r="L2173" i="1"/>
  <c r="P2173" i="1" s="1"/>
  <c r="L222" i="1"/>
  <c r="P222" i="1" s="1"/>
  <c r="L537" i="1"/>
  <c r="P537" i="1" s="1"/>
  <c r="L343" i="1"/>
  <c r="P343" i="1" s="1"/>
  <c r="L73" i="1"/>
  <c r="P73" i="1" s="1"/>
  <c r="L1135" i="1"/>
  <c r="P1135" i="1" s="1"/>
  <c r="L2290" i="1"/>
  <c r="P2290" i="1" s="1"/>
  <c r="L408" i="1"/>
  <c r="P408" i="1" s="1"/>
  <c r="L947" i="1"/>
  <c r="P947" i="1" s="1"/>
  <c r="L906" i="1"/>
  <c r="P906" i="1" s="1"/>
  <c r="L434" i="1"/>
  <c r="P434" i="1" s="1"/>
  <c r="L2232" i="1"/>
  <c r="P2232" i="1" s="1"/>
  <c r="L948" i="1"/>
  <c r="P948" i="1" s="1"/>
  <c r="L356" i="1"/>
  <c r="P356" i="1" s="1"/>
  <c r="L2174" i="1"/>
  <c r="P2174" i="1" s="1"/>
  <c r="L1538" i="1"/>
  <c r="P1538" i="1" s="1"/>
  <c r="L10" i="1"/>
  <c r="P10" i="1" s="1"/>
  <c r="L1270" i="1"/>
  <c r="P1270" i="1" s="1"/>
  <c r="L642" i="1"/>
  <c r="P642" i="1" s="1"/>
  <c r="L769" i="1"/>
  <c r="P769" i="1" s="1"/>
  <c r="L260" i="1"/>
  <c r="P260" i="1" s="1"/>
  <c r="L56" i="1"/>
  <c r="P56" i="1" s="1"/>
  <c r="L904" i="1"/>
  <c r="P904" i="1" s="1"/>
  <c r="L13" i="1"/>
  <c r="P13" i="1" s="1"/>
  <c r="L582" i="1"/>
  <c r="P582" i="1" s="1"/>
  <c r="L286" i="1"/>
  <c r="P286" i="1" s="1"/>
  <c r="L357" i="1"/>
  <c r="P357" i="1" s="1"/>
  <c r="L1306" i="1"/>
  <c r="P1306" i="1" s="1"/>
  <c r="L715" i="1"/>
  <c r="P715" i="1" s="1"/>
  <c r="L2272" i="1"/>
  <c r="P2272" i="1" s="1"/>
  <c r="L1563" i="1"/>
  <c r="P1563" i="1" s="1"/>
  <c r="L2373" i="1"/>
  <c r="P2373" i="1" s="1"/>
  <c r="L1133" i="1"/>
  <c r="P1133" i="1" s="1"/>
  <c r="L381" i="1"/>
  <c r="P381" i="1" s="1"/>
  <c r="L1603" i="1"/>
  <c r="P1603" i="1" s="1"/>
  <c r="L1159" i="1"/>
  <c r="P1159" i="1" s="1"/>
  <c r="L1727" i="1"/>
  <c r="P1727" i="1" s="1"/>
  <c r="L649" i="1"/>
  <c r="P649" i="1" s="1"/>
  <c r="L1486" i="1"/>
  <c r="P1486" i="1" s="1"/>
  <c r="L218" i="1"/>
  <c r="P218" i="1" s="1"/>
  <c r="L1318" i="1"/>
  <c r="P1318" i="1" s="1"/>
  <c r="L1319" i="1"/>
  <c r="P1319" i="1" s="1"/>
  <c r="L966" i="1"/>
  <c r="P966" i="1" s="1"/>
  <c r="L711" i="1"/>
  <c r="P711" i="1" s="1"/>
  <c r="L967" i="1"/>
  <c r="P967" i="1" s="1"/>
  <c r="L1604" i="1"/>
  <c r="P1604" i="1" s="1"/>
  <c r="L443" i="1"/>
  <c r="P443" i="1" s="1"/>
  <c r="L1605" i="1"/>
  <c r="P1605" i="1" s="1"/>
  <c r="L807" i="1"/>
  <c r="P807" i="1" s="1"/>
  <c r="L2294" i="1"/>
  <c r="P2294" i="1" s="1"/>
  <c r="L1763" i="1"/>
  <c r="P1763" i="1" s="1"/>
  <c r="L1160" i="1"/>
  <c r="P1160" i="1" s="1"/>
  <c r="L1161" i="1"/>
  <c r="P1161" i="1" s="1"/>
  <c r="L1606" i="1"/>
  <c r="P1606" i="1" s="1"/>
  <c r="L1607" i="1"/>
  <c r="P1607" i="1" s="1"/>
  <c r="L2381" i="1"/>
  <c r="P2381" i="1" s="1"/>
  <c r="L1608" i="1"/>
  <c r="P1608" i="1" s="1"/>
  <c r="L1162" i="1"/>
  <c r="P1162" i="1" s="1"/>
  <c r="L178" i="1"/>
  <c r="P178" i="1" s="1"/>
  <c r="L276" i="1"/>
  <c r="P276" i="1" s="1"/>
  <c r="L481" i="1"/>
  <c r="P481" i="1" s="1"/>
  <c r="L1163" i="1"/>
  <c r="P1163" i="1" s="1"/>
  <c r="L1609" i="1"/>
  <c r="P1609" i="1" s="1"/>
  <c r="L1324" i="1"/>
  <c r="P1324" i="1" s="1"/>
  <c r="L1116" i="1"/>
  <c r="P1116" i="1" s="1"/>
  <c r="L1325" i="1"/>
  <c r="P1325" i="1" s="1"/>
  <c r="L1610" i="1"/>
  <c r="P1610" i="1" s="1"/>
  <c r="L1164" i="1"/>
  <c r="P1164" i="1" s="1"/>
  <c r="L1611" i="1"/>
  <c r="P1611" i="1" s="1"/>
  <c r="L1761" i="1"/>
  <c r="P1761" i="1" s="1"/>
  <c r="L1612" i="1"/>
  <c r="P1612" i="1" s="1"/>
  <c r="L1613" i="1"/>
  <c r="P1613" i="1" s="1"/>
  <c r="L1614" i="1"/>
  <c r="P1614" i="1" s="1"/>
  <c r="L1165" i="1"/>
  <c r="P1165" i="1" s="1"/>
  <c r="L2050" i="1"/>
  <c r="P2050" i="1" s="1"/>
  <c r="L1166" i="1"/>
  <c r="P1166" i="1" s="1"/>
  <c r="L1615" i="1"/>
  <c r="P1615" i="1" s="1"/>
  <c r="L1616" i="1"/>
  <c r="P1616" i="1" s="1"/>
  <c r="L482" i="1"/>
  <c r="P482" i="1" s="1"/>
  <c r="L1986" i="1"/>
  <c r="P1986" i="1" s="1"/>
  <c r="L1271" i="1"/>
  <c r="P1271" i="1" s="1"/>
  <c r="L1112" i="1"/>
  <c r="P1112" i="1" s="1"/>
  <c r="L1617" i="1"/>
  <c r="P1617" i="1" s="1"/>
  <c r="L1326" i="1"/>
  <c r="P1326" i="1" s="1"/>
  <c r="L1618" i="1"/>
  <c r="P1618" i="1" s="1"/>
  <c r="L1272" i="1"/>
  <c r="P1272" i="1" s="1"/>
  <c r="L1619" i="1"/>
  <c r="P1619" i="1" s="1"/>
  <c r="L943" i="1"/>
  <c r="P943" i="1" s="1"/>
  <c r="L2320" i="1"/>
  <c r="P2320" i="1" s="1"/>
  <c r="L1167" i="1"/>
  <c r="P1167" i="1" s="1"/>
  <c r="L1620" i="1"/>
  <c r="P1620" i="1" s="1"/>
  <c r="L46" i="1"/>
  <c r="P46" i="1" s="1"/>
  <c r="L1621" i="1"/>
  <c r="P1621" i="1" s="1"/>
  <c r="L1622" i="1"/>
  <c r="P1622" i="1" s="1"/>
  <c r="L1168" i="1"/>
  <c r="P1168" i="1" s="1"/>
  <c r="L1327" i="1"/>
  <c r="P1327" i="1" s="1"/>
  <c r="L1320" i="1"/>
  <c r="P1320" i="1" s="1"/>
  <c r="L1623" i="1"/>
  <c r="P1623" i="1" s="1"/>
  <c r="L2383" i="1"/>
  <c r="P2383" i="1" s="1"/>
  <c r="L720" i="1"/>
  <c r="P720" i="1" s="1"/>
  <c r="L1141" i="1"/>
  <c r="P1141" i="1" s="1"/>
  <c r="L1273" i="1"/>
  <c r="P1273" i="1" s="1"/>
  <c r="L1764" i="1"/>
  <c r="P1764" i="1" s="1"/>
  <c r="L1624" i="1"/>
  <c r="P1624" i="1" s="1"/>
  <c r="L1321" i="1"/>
  <c r="P1321" i="1" s="1"/>
  <c r="L483" i="1"/>
  <c r="P483" i="1" s="1"/>
  <c r="L1328" i="1"/>
  <c r="P1328" i="1" s="1"/>
  <c r="L591" i="1"/>
  <c r="P591" i="1" s="1"/>
  <c r="L1625" i="1"/>
  <c r="P1625" i="1" s="1"/>
  <c r="L1765" i="1"/>
  <c r="P1765" i="1" s="1"/>
  <c r="L1329" i="1"/>
  <c r="P1329" i="1" s="1"/>
  <c r="L2001" i="1"/>
  <c r="P2001" i="1" s="1"/>
  <c r="L1274" i="1"/>
  <c r="P1274" i="1" s="1"/>
  <c r="L1169" i="1"/>
  <c r="P1169" i="1" s="1"/>
  <c r="L1170" i="1"/>
  <c r="P1170" i="1" s="1"/>
  <c r="L1954" i="1"/>
  <c r="P1954" i="1" s="1"/>
  <c r="L1330" i="1"/>
  <c r="P1330" i="1" s="1"/>
  <c r="L2047" i="1"/>
  <c r="P2047" i="1" s="1"/>
  <c r="L659" i="1"/>
  <c r="P659" i="1" s="1"/>
  <c r="L1586" i="1"/>
  <c r="P1586" i="1" s="1"/>
  <c r="L161" i="1"/>
  <c r="P161" i="1" s="1"/>
  <c r="L1587" i="1"/>
  <c r="P1587" i="1" s="1"/>
  <c r="L1626" i="1"/>
  <c r="P1626" i="1" s="1"/>
  <c r="L827" i="1"/>
  <c r="P827" i="1" s="1"/>
  <c r="L1142" i="1"/>
  <c r="P1142" i="1" s="1"/>
  <c r="L1766" i="1"/>
  <c r="P1766" i="1" s="1"/>
  <c r="L2051" i="1"/>
  <c r="P2051" i="1" s="1"/>
  <c r="L949" i="1"/>
  <c r="P949" i="1" s="1"/>
  <c r="L1767" i="1"/>
  <c r="P1767" i="1" s="1"/>
  <c r="L1171" i="1"/>
  <c r="P1171" i="1" s="1"/>
  <c r="L555" i="1"/>
  <c r="P555" i="1" s="1"/>
  <c r="L1172" i="1"/>
  <c r="P1172" i="1" s="1"/>
  <c r="L2116" i="1"/>
  <c r="P2116" i="1" s="1"/>
  <c r="L1143" i="1"/>
  <c r="P1143" i="1" s="1"/>
  <c r="L208" i="1"/>
  <c r="P208" i="1" s="1"/>
  <c r="L643" i="1"/>
  <c r="P643" i="1" s="1"/>
  <c r="L1173" i="1"/>
  <c r="P1173" i="1" s="1"/>
  <c r="L1331" i="1"/>
  <c r="P1331" i="1" s="1"/>
  <c r="L1627" i="1"/>
  <c r="P1627" i="1" s="1"/>
  <c r="L1628" i="1"/>
  <c r="P1628" i="1" s="1"/>
  <c r="L1275" i="1"/>
  <c r="P1275" i="1" s="1"/>
  <c r="L1174" i="1"/>
  <c r="P1174" i="1" s="1"/>
  <c r="L1002" i="1"/>
  <c r="P1002" i="1" s="1"/>
  <c r="L1768" i="1"/>
  <c r="P1768" i="1" s="1"/>
  <c r="L1769" i="1"/>
  <c r="P1769" i="1" s="1"/>
  <c r="L1770" i="1"/>
  <c r="P1770" i="1" s="1"/>
  <c r="L2052" i="1"/>
  <c r="P2052" i="1" s="1"/>
  <c r="L879" i="1"/>
  <c r="P879" i="1" s="1"/>
  <c r="L1629" i="1"/>
  <c r="P1629" i="1" s="1"/>
  <c r="L1630" i="1"/>
  <c r="P1630" i="1" s="1"/>
  <c r="L1631" i="1"/>
  <c r="P1631" i="1" s="1"/>
  <c r="L612" i="1"/>
  <c r="P612" i="1" s="1"/>
  <c r="L1332" i="1"/>
  <c r="P1332" i="1" s="1"/>
  <c r="L1632" i="1"/>
  <c r="P1632" i="1" s="1"/>
  <c r="L1633" i="1"/>
  <c r="P1633" i="1" s="1"/>
  <c r="L1175" i="1"/>
  <c r="P1175" i="1" s="1"/>
  <c r="L1634" i="1"/>
  <c r="P1634" i="1" s="1"/>
  <c r="L1588" i="1"/>
  <c r="P1588" i="1" s="1"/>
  <c r="L1635" i="1"/>
  <c r="P1635" i="1" s="1"/>
  <c r="L1176" i="1"/>
  <c r="P1176" i="1" s="1"/>
  <c r="L1177" i="1"/>
  <c r="P1177" i="1" s="1"/>
  <c r="L484" i="1"/>
  <c r="P484" i="1" s="1"/>
  <c r="L1178" i="1"/>
  <c r="P1178" i="1" s="1"/>
  <c r="L1636" i="1"/>
  <c r="P1636" i="1" s="1"/>
  <c r="L1771" i="1"/>
  <c r="P1771" i="1" s="1"/>
  <c r="L204" i="1"/>
  <c r="P204" i="1" s="1"/>
  <c r="L1637" i="1"/>
  <c r="P1637" i="1" s="1"/>
  <c r="L1638" i="1"/>
  <c r="P1638" i="1" s="1"/>
  <c r="L189" i="1"/>
  <c r="P189" i="1" s="1"/>
  <c r="L2118" i="1"/>
  <c r="P2118" i="1" s="1"/>
  <c r="L277" i="1"/>
  <c r="P277" i="1" s="1"/>
  <c r="L1179" i="1"/>
  <c r="P1179" i="1" s="1"/>
  <c r="L968" i="1"/>
  <c r="P968" i="1" s="1"/>
  <c r="L440" i="1"/>
  <c r="P440" i="1" s="1"/>
  <c r="L2176" i="1"/>
  <c r="P2176" i="1" s="1"/>
  <c r="L592" i="1"/>
  <c r="P592" i="1" s="1"/>
  <c r="L1772" i="1"/>
  <c r="P1772" i="1" s="1"/>
  <c r="L1773" i="1"/>
  <c r="P1773" i="1" s="1"/>
  <c r="L545" i="1"/>
  <c r="P545" i="1" s="1"/>
  <c r="L1144" i="1"/>
  <c r="P1144" i="1" s="1"/>
  <c r="L1589" i="1"/>
  <c r="P1589" i="1" s="1"/>
  <c r="L1639" i="1"/>
  <c r="P1639" i="1" s="1"/>
  <c r="L2382" i="1"/>
  <c r="P2382" i="1" s="1"/>
  <c r="L1640" i="1"/>
  <c r="P1640" i="1" s="1"/>
  <c r="L2384" i="1"/>
  <c r="P2384" i="1" s="1"/>
  <c r="L1030" i="1"/>
  <c r="P1030" i="1" s="1"/>
  <c r="L682" i="1"/>
  <c r="P682" i="1" s="1"/>
  <c r="L2177" i="1"/>
  <c r="P2177" i="1" s="1"/>
  <c r="L1180" i="1"/>
  <c r="P1180" i="1" s="1"/>
  <c r="L1641" i="1"/>
  <c r="P1641" i="1" s="1"/>
  <c r="L1181" i="1"/>
  <c r="P1181" i="1" s="1"/>
  <c r="L969" i="1"/>
  <c r="P969" i="1" s="1"/>
  <c r="L1642" i="1"/>
  <c r="P1642" i="1" s="1"/>
  <c r="L564" i="1"/>
  <c r="P564" i="1" s="1"/>
  <c r="L2256" i="1"/>
  <c r="P2256" i="1" s="1"/>
  <c r="L1182" i="1"/>
  <c r="P1182" i="1" s="1"/>
  <c r="L1643" i="1"/>
  <c r="P1643" i="1" s="1"/>
  <c r="L920" i="1"/>
  <c r="P920" i="1" s="1"/>
  <c r="L2317" i="1"/>
  <c r="P2317" i="1" s="1"/>
  <c r="L1333" i="1"/>
  <c r="P1333" i="1" s="1"/>
  <c r="L1060" i="1"/>
  <c r="P1060" i="1" s="1"/>
  <c r="L68" i="1"/>
  <c r="P68" i="1" s="1"/>
  <c r="L112" i="1"/>
  <c r="P112" i="1" s="1"/>
  <c r="L691" i="1"/>
  <c r="P691" i="1" s="1"/>
  <c r="L1183" i="1"/>
  <c r="P1183" i="1" s="1"/>
  <c r="L1774" i="1"/>
  <c r="P1774" i="1" s="1"/>
  <c r="L490" i="1"/>
  <c r="P490" i="1" s="1"/>
  <c r="L1334" i="1"/>
  <c r="P1334" i="1" s="1"/>
  <c r="L1276" i="1"/>
  <c r="P1276" i="1" s="1"/>
  <c r="L1775" i="1"/>
  <c r="P1775" i="1" s="1"/>
  <c r="L2053" i="1"/>
  <c r="P2053" i="1" s="1"/>
  <c r="L880" i="1"/>
  <c r="P880" i="1" s="1"/>
  <c r="L2309" i="1"/>
  <c r="P2309" i="1" s="1"/>
  <c r="L492" i="1"/>
  <c r="P492" i="1" s="1"/>
  <c r="L1145" i="1"/>
  <c r="P1145" i="1" s="1"/>
  <c r="L917" i="1"/>
  <c r="P917" i="1" s="1"/>
  <c r="L2228" i="1"/>
  <c r="P2228" i="1" s="1"/>
  <c r="L1776" i="1"/>
  <c r="P1776" i="1" s="1"/>
  <c r="L1777" i="1"/>
  <c r="P1777" i="1" s="1"/>
  <c r="L1097" i="1"/>
  <c r="P1097" i="1" s="1"/>
  <c r="L143" i="1"/>
  <c r="P143" i="1" s="1"/>
  <c r="L1644" i="1"/>
  <c r="P1644" i="1" s="1"/>
  <c r="L1778" i="1"/>
  <c r="P1778" i="1" s="1"/>
  <c r="L1779" i="1"/>
  <c r="P1779" i="1" s="1"/>
  <c r="L1645" i="1"/>
  <c r="P1645" i="1" s="1"/>
  <c r="L1184" i="1"/>
  <c r="P1184" i="1" s="1"/>
  <c r="L1780" i="1"/>
  <c r="P1780" i="1" s="1"/>
  <c r="L970" i="1"/>
  <c r="P970" i="1" s="1"/>
  <c r="L895" i="1"/>
  <c r="P895" i="1" s="1"/>
  <c r="L1781" i="1"/>
  <c r="P1781" i="1" s="1"/>
  <c r="L1782" i="1"/>
  <c r="P1782" i="1" s="1"/>
  <c r="L1185" i="1"/>
  <c r="P1185" i="1" s="1"/>
  <c r="L1646" i="1"/>
  <c r="P1646" i="1" s="1"/>
  <c r="L1186" i="1"/>
  <c r="P1186" i="1" s="1"/>
  <c r="L971" i="1"/>
  <c r="P971" i="1" s="1"/>
  <c r="L1187" i="1"/>
  <c r="P1187" i="1" s="1"/>
  <c r="L1783" i="1"/>
  <c r="P1783" i="1" s="1"/>
  <c r="L972" i="1"/>
  <c r="P972" i="1" s="1"/>
  <c r="L191" i="1"/>
  <c r="P191" i="1" s="1"/>
  <c r="L1647" i="1"/>
  <c r="P1647" i="1" s="1"/>
  <c r="L1277" i="1"/>
  <c r="P1277" i="1" s="1"/>
  <c r="L2350" i="1"/>
  <c r="P2350" i="1" s="1"/>
  <c r="L1061" i="1"/>
  <c r="P1061" i="1" s="1"/>
  <c r="L2330" i="1"/>
  <c r="P2330" i="1" s="1"/>
  <c r="L1648" i="1"/>
  <c r="P1648" i="1" s="1"/>
  <c r="L1188" i="1"/>
  <c r="P1188" i="1" s="1"/>
  <c r="L1278" i="1"/>
  <c r="P1278" i="1" s="1"/>
  <c r="L1189" i="1"/>
  <c r="P1189" i="1" s="1"/>
  <c r="L881" i="1"/>
  <c r="P881" i="1" s="1"/>
  <c r="L1190" i="1"/>
  <c r="P1190" i="1" s="1"/>
  <c r="L1191" i="1"/>
  <c r="P1191" i="1" s="1"/>
  <c r="L1192" i="1"/>
  <c r="P1192" i="1" s="1"/>
  <c r="L2343" i="1"/>
  <c r="P2343" i="1" s="1"/>
  <c r="L1784" i="1"/>
  <c r="P1784" i="1" s="1"/>
  <c r="L2113" i="1"/>
  <c r="P2113" i="1" s="1"/>
  <c r="L1335" i="1"/>
  <c r="P1335" i="1" s="1"/>
  <c r="L1336" i="1"/>
  <c r="P1336" i="1" s="1"/>
  <c r="L1062" i="1"/>
  <c r="P1062" i="1" s="1"/>
  <c r="L973" i="1"/>
  <c r="P973" i="1" s="1"/>
  <c r="L1337" i="1"/>
  <c r="P1337" i="1" s="1"/>
  <c r="L1279" i="1"/>
  <c r="P1279" i="1" s="1"/>
  <c r="L1338" i="1"/>
  <c r="P1338" i="1" s="1"/>
  <c r="L713" i="1"/>
  <c r="P713" i="1" s="1"/>
  <c r="L2271" i="1"/>
  <c r="P2271" i="1" s="1"/>
  <c r="L96" i="1"/>
  <c r="P96" i="1" s="1"/>
  <c r="L1063" i="1"/>
  <c r="P1063" i="1" s="1"/>
  <c r="L1785" i="1"/>
  <c r="P1785" i="1" s="1"/>
  <c r="L974" i="1"/>
  <c r="P974" i="1" s="1"/>
  <c r="L1339" i="1"/>
  <c r="P1339" i="1" s="1"/>
  <c r="L975" i="1"/>
  <c r="P975" i="1" s="1"/>
  <c r="L1786" i="1"/>
  <c r="P1786" i="1" s="1"/>
  <c r="L1340" i="1"/>
  <c r="P1340" i="1" s="1"/>
  <c r="L1193" i="1"/>
  <c r="P1193" i="1" s="1"/>
  <c r="L291" i="1"/>
  <c r="P291" i="1" s="1"/>
  <c r="L1341" i="1"/>
  <c r="P1341" i="1" s="1"/>
  <c r="L48" i="1"/>
  <c r="P48" i="1" s="1"/>
  <c r="L1342" i="1"/>
  <c r="P1342" i="1" s="1"/>
  <c r="L1649" i="1"/>
  <c r="P1649" i="1" s="1"/>
  <c r="L1343" i="1"/>
  <c r="P1343" i="1" s="1"/>
  <c r="L1194" i="1"/>
  <c r="P1194" i="1" s="1"/>
  <c r="L561" i="1"/>
  <c r="P561" i="1" s="1"/>
  <c r="L1344" i="1"/>
  <c r="P1344" i="1" s="1"/>
  <c r="L1650" i="1"/>
  <c r="P1650" i="1" s="1"/>
  <c r="L1345" i="1"/>
  <c r="P1345" i="1" s="1"/>
  <c r="L1064" i="1"/>
  <c r="P1064" i="1" s="1"/>
  <c r="L1651" i="1"/>
  <c r="P1651" i="1" s="1"/>
  <c r="L2380" i="1"/>
  <c r="P2380" i="1" s="1"/>
  <c r="L307" i="1"/>
  <c r="P307" i="1" s="1"/>
  <c r="L1346" i="1"/>
  <c r="P1346" i="1" s="1"/>
  <c r="L1787" i="1"/>
  <c r="P1787" i="1" s="1"/>
  <c r="L1065" i="1"/>
  <c r="P1065" i="1" s="1"/>
  <c r="L213" i="1"/>
  <c r="P213" i="1" s="1"/>
  <c r="L1347" i="1"/>
  <c r="P1347" i="1" s="1"/>
  <c r="L1652" i="1"/>
  <c r="P1652" i="1" s="1"/>
  <c r="L1653" i="1"/>
  <c r="P1653" i="1" s="1"/>
  <c r="L1348" i="1"/>
  <c r="P1348" i="1" s="1"/>
  <c r="L1788" i="1"/>
  <c r="P1788" i="1" s="1"/>
  <c r="L168" i="1"/>
  <c r="P168" i="1" s="1"/>
  <c r="L1349" i="1"/>
  <c r="P1349" i="1" s="1"/>
  <c r="L1789" i="1"/>
  <c r="P1789" i="1" s="1"/>
  <c r="L1195" i="1"/>
  <c r="P1195" i="1" s="1"/>
  <c r="L1790" i="1"/>
  <c r="P1790" i="1" s="1"/>
  <c r="L1196" i="1"/>
  <c r="P1196" i="1" s="1"/>
  <c r="L705" i="1"/>
  <c r="P705" i="1" s="1"/>
  <c r="L2204" i="1"/>
  <c r="P2204" i="1" s="1"/>
  <c r="L1654" i="1"/>
  <c r="P1654" i="1" s="1"/>
  <c r="L1655" i="1"/>
  <c r="P1655" i="1" s="1"/>
  <c r="L1791" i="1"/>
  <c r="P1791" i="1" s="1"/>
  <c r="L1350" i="1"/>
  <c r="P1350" i="1" s="1"/>
  <c r="L1146" i="1"/>
  <c r="P1146" i="1" s="1"/>
  <c r="L1792" i="1"/>
  <c r="P1792" i="1" s="1"/>
  <c r="L1197" i="1"/>
  <c r="P1197" i="1" s="1"/>
  <c r="L1793" i="1"/>
  <c r="P1793" i="1" s="1"/>
  <c r="L1351" i="1"/>
  <c r="P1351" i="1" s="1"/>
  <c r="L1352" i="1"/>
  <c r="P1352" i="1" s="1"/>
  <c r="L1533" i="1"/>
  <c r="P1533" i="1" s="1"/>
  <c r="L716" i="1"/>
  <c r="P716" i="1" s="1"/>
  <c r="L1031" i="1"/>
  <c r="P1031" i="1" s="1"/>
  <c r="L1353" i="1"/>
  <c r="P1353" i="1" s="1"/>
  <c r="L1198" i="1"/>
  <c r="P1198" i="1" s="1"/>
  <c r="L1794" i="1"/>
  <c r="P1794" i="1" s="1"/>
  <c r="L934" i="1"/>
  <c r="P934" i="1" s="1"/>
  <c r="L329" i="1"/>
  <c r="P329" i="1" s="1"/>
  <c r="L173" i="1"/>
  <c r="P173" i="1" s="1"/>
  <c r="L1795" i="1"/>
  <c r="P1795" i="1" s="1"/>
  <c r="L1354" i="1"/>
  <c r="P1354" i="1" s="1"/>
  <c r="L1796" i="1"/>
  <c r="P1796" i="1" s="1"/>
  <c r="L1199" i="1"/>
  <c r="P1199" i="1" s="1"/>
  <c r="L1656" i="1"/>
  <c r="P1656" i="1" s="1"/>
  <c r="L1280" i="1"/>
  <c r="P1280" i="1" s="1"/>
  <c r="L2351" i="1"/>
  <c r="P2351" i="1" s="1"/>
  <c r="L1200" i="1"/>
  <c r="P1200" i="1" s="1"/>
  <c r="L809" i="1"/>
  <c r="P809" i="1" s="1"/>
  <c r="L1201" i="1"/>
  <c r="P1201" i="1" s="1"/>
  <c r="L2295" i="1"/>
  <c r="P2295" i="1" s="1"/>
  <c r="L1355" i="1"/>
  <c r="P1355" i="1" s="1"/>
  <c r="L1797" i="1"/>
  <c r="P1797" i="1" s="1"/>
  <c r="L1657" i="1"/>
  <c r="P1657" i="1" s="1"/>
  <c r="L1798" i="1"/>
  <c r="P1798" i="1" s="1"/>
  <c r="L1799" i="1"/>
  <c r="P1799" i="1" s="1"/>
  <c r="L113" i="1"/>
  <c r="P113" i="1" s="1"/>
  <c r="L1202" i="1"/>
  <c r="P1202" i="1" s="1"/>
  <c r="L896" i="1"/>
  <c r="P896" i="1" s="1"/>
  <c r="L2143" i="1"/>
  <c r="P2143" i="1" s="1"/>
  <c r="L976" i="1"/>
  <c r="P976" i="1" s="1"/>
  <c r="L882" i="1"/>
  <c r="P882" i="1" s="1"/>
  <c r="L1800" i="1"/>
  <c r="P1800" i="1" s="1"/>
  <c r="L42" i="1"/>
  <c r="P42" i="1" s="1"/>
  <c r="L1801" i="1"/>
  <c r="P1801" i="1" s="1"/>
  <c r="L1802" i="1"/>
  <c r="P1802" i="1" s="1"/>
  <c r="L1066" i="1"/>
  <c r="P1066" i="1" s="1"/>
  <c r="L1803" i="1"/>
  <c r="P1803" i="1" s="1"/>
  <c r="L1067" i="1"/>
  <c r="P1067" i="1" s="1"/>
  <c r="L1804" i="1"/>
  <c r="P1804" i="1" s="1"/>
  <c r="L2389" i="1"/>
  <c r="P2389" i="1" s="1"/>
  <c r="L1356" i="1"/>
  <c r="P1356" i="1" s="1"/>
  <c r="L1658" i="1"/>
  <c r="P1658" i="1" s="1"/>
  <c r="L1203" i="1"/>
  <c r="P1203" i="1" s="1"/>
  <c r="L1068" i="1"/>
  <c r="P1068" i="1" s="1"/>
  <c r="L1805" i="1"/>
  <c r="P1805" i="1" s="1"/>
  <c r="L1069" i="1"/>
  <c r="P1069" i="1" s="1"/>
  <c r="L2141" i="1"/>
  <c r="P2141" i="1" s="1"/>
  <c r="L1281" i="1"/>
  <c r="P1281" i="1" s="1"/>
  <c r="L977" i="1"/>
  <c r="P977" i="1" s="1"/>
  <c r="L1070" i="1"/>
  <c r="P1070" i="1" s="1"/>
  <c r="L1071" i="1"/>
  <c r="P1071" i="1" s="1"/>
  <c r="L862" i="1"/>
  <c r="P862" i="1" s="1"/>
  <c r="L2147" i="1"/>
  <c r="P2147" i="1" s="1"/>
  <c r="L1072" i="1"/>
  <c r="P1072" i="1" s="1"/>
  <c r="L2331" i="1"/>
  <c r="P2331" i="1" s="1"/>
  <c r="L978" i="1"/>
  <c r="P978" i="1" s="1"/>
  <c r="L1204" i="1"/>
  <c r="P1204" i="1" s="1"/>
  <c r="L1806" i="1"/>
  <c r="P1806" i="1" s="1"/>
  <c r="L1357" i="1"/>
  <c r="P1357" i="1" s="1"/>
  <c r="L979" i="1"/>
  <c r="P979" i="1" s="1"/>
  <c r="L1073" i="1"/>
  <c r="P1073" i="1" s="1"/>
  <c r="L1659" i="1"/>
  <c r="P1659" i="1" s="1"/>
  <c r="L1807" i="1"/>
  <c r="P1807" i="1" s="1"/>
  <c r="L1358" i="1"/>
  <c r="P1358" i="1" s="1"/>
  <c r="L1808" i="1"/>
  <c r="P1808" i="1" s="1"/>
  <c r="L2392" i="1"/>
  <c r="P2392" i="1" s="1"/>
  <c r="L1359" i="1"/>
  <c r="P1359" i="1" s="1"/>
  <c r="L613" i="1"/>
  <c r="P613" i="1" s="1"/>
  <c r="L1809" i="1"/>
  <c r="P1809" i="1" s="1"/>
  <c r="L2117" i="1"/>
  <c r="P2117" i="1" s="1"/>
  <c r="L1810" i="1"/>
  <c r="P1810" i="1" s="1"/>
  <c r="L1660" i="1"/>
  <c r="P1660" i="1" s="1"/>
  <c r="L1360" i="1"/>
  <c r="P1360" i="1" s="1"/>
  <c r="L1811" i="1"/>
  <c r="P1811" i="1" s="1"/>
  <c r="L1812" i="1"/>
  <c r="P1812" i="1" s="1"/>
  <c r="L1361" i="1"/>
  <c r="P1361" i="1" s="1"/>
  <c r="L1205" i="1"/>
  <c r="P1205" i="1" s="1"/>
  <c r="L1362" i="1"/>
  <c r="P1362" i="1" s="1"/>
  <c r="L1813" i="1"/>
  <c r="P1813" i="1" s="1"/>
  <c r="L1661" i="1"/>
  <c r="P1661" i="1" s="1"/>
  <c r="L781" i="1"/>
  <c r="P781" i="1" s="1"/>
  <c r="L2120" i="1"/>
  <c r="P2120" i="1" s="1"/>
  <c r="L1074" i="1"/>
  <c r="P1074" i="1" s="1"/>
  <c r="L1814" i="1"/>
  <c r="P1814" i="1" s="1"/>
  <c r="L1032" i="1"/>
  <c r="P1032" i="1" s="1"/>
  <c r="L171" i="1"/>
  <c r="P171" i="1" s="1"/>
  <c r="L2139" i="1"/>
  <c r="P2139" i="1" s="1"/>
  <c r="L278" i="1"/>
  <c r="P278" i="1" s="1"/>
  <c r="L117" i="1"/>
  <c r="P117" i="1" s="1"/>
  <c r="L1363" i="1"/>
  <c r="P1363" i="1" s="1"/>
  <c r="L2060" i="1"/>
  <c r="P2060" i="1" s="1"/>
  <c r="L2405" i="1"/>
  <c r="P2405" i="1" s="1"/>
  <c r="L505" i="1"/>
  <c r="P505" i="1" s="1"/>
  <c r="L279" i="1"/>
  <c r="P279" i="1" s="1"/>
  <c r="L427" i="1"/>
  <c r="P427" i="1" s="1"/>
  <c r="L1815" i="1"/>
  <c r="P1815" i="1" s="1"/>
  <c r="L1075" i="1"/>
  <c r="P1075" i="1" s="1"/>
  <c r="L1364" i="1"/>
  <c r="P1364" i="1" s="1"/>
  <c r="L2355" i="1"/>
  <c r="P2355" i="1" s="1"/>
  <c r="L2181" i="1"/>
  <c r="P2181" i="1" s="1"/>
  <c r="L1365" i="1"/>
  <c r="P1365" i="1" s="1"/>
  <c r="L890" i="1"/>
  <c r="P890" i="1" s="1"/>
  <c r="L259" i="1"/>
  <c r="P259" i="1" s="1"/>
  <c r="L1662" i="1"/>
  <c r="P1662" i="1" s="1"/>
  <c r="L1366" i="1"/>
  <c r="P1366" i="1" s="1"/>
  <c r="L1206" i="1"/>
  <c r="P1206" i="1" s="1"/>
  <c r="L1816" i="1"/>
  <c r="P1816" i="1" s="1"/>
  <c r="L1367" i="1"/>
  <c r="P1367" i="1" s="1"/>
  <c r="L1076" i="1"/>
  <c r="P1076" i="1" s="1"/>
  <c r="L1368" i="1"/>
  <c r="P1368" i="1" s="1"/>
  <c r="L1369" i="1"/>
  <c r="P1369" i="1" s="1"/>
  <c r="L1207" i="1"/>
  <c r="P1207" i="1" s="1"/>
  <c r="L2344" i="1"/>
  <c r="P2344" i="1" s="1"/>
  <c r="L694" i="1"/>
  <c r="P694" i="1" s="1"/>
  <c r="L1817" i="1"/>
  <c r="P1817" i="1" s="1"/>
  <c r="L1818" i="1"/>
  <c r="P1818" i="1" s="1"/>
  <c r="L2054" i="1"/>
  <c r="P2054" i="1" s="1"/>
  <c r="L1370" i="1"/>
  <c r="P1370" i="1" s="1"/>
  <c r="L600" i="1"/>
  <c r="P600" i="1" s="1"/>
  <c r="L1819" i="1"/>
  <c r="P1819" i="1" s="1"/>
  <c r="L1371" i="1"/>
  <c r="P1371" i="1" s="1"/>
  <c r="L1372" i="1"/>
  <c r="P1372" i="1" s="1"/>
  <c r="L1820" i="1"/>
  <c r="P1820" i="1" s="1"/>
  <c r="L1663" i="1"/>
  <c r="P1663" i="1" s="1"/>
  <c r="L1373" i="1"/>
  <c r="P1373" i="1" s="1"/>
  <c r="L1077" i="1"/>
  <c r="P1077" i="1" s="1"/>
  <c r="L1078" i="1"/>
  <c r="P1078" i="1" s="1"/>
  <c r="L1208" i="1"/>
  <c r="P1208" i="1" s="1"/>
  <c r="L1821" i="1"/>
  <c r="P1821" i="1" s="1"/>
  <c r="L1822" i="1"/>
  <c r="P1822" i="1" s="1"/>
  <c r="L1374" i="1"/>
  <c r="P1374" i="1" s="1"/>
  <c r="L1375" i="1"/>
  <c r="P1375" i="1" s="1"/>
  <c r="L1282" i="1"/>
  <c r="P1282" i="1" s="1"/>
  <c r="L1664" i="1"/>
  <c r="P1664" i="1" s="1"/>
  <c r="L1665" i="1"/>
  <c r="P1665" i="1" s="1"/>
  <c r="L1209" i="1"/>
  <c r="P1209" i="1" s="1"/>
  <c r="L664" i="1"/>
  <c r="P664" i="1" s="1"/>
  <c r="L1003" i="1"/>
  <c r="P1003" i="1" s="1"/>
  <c r="L1210" i="1"/>
  <c r="P1210" i="1" s="1"/>
  <c r="L2345" i="1"/>
  <c r="P2345" i="1" s="1"/>
  <c r="L1376" i="1"/>
  <c r="P1376" i="1" s="1"/>
  <c r="L1079" i="1"/>
  <c r="P1079" i="1" s="1"/>
  <c r="L1377" i="1"/>
  <c r="P1377" i="1" s="1"/>
  <c r="L1378" i="1"/>
  <c r="P1378" i="1" s="1"/>
  <c r="L1283" i="1"/>
  <c r="P1283" i="1" s="1"/>
  <c r="L1823" i="1"/>
  <c r="P1823" i="1" s="1"/>
  <c r="L2393" i="1"/>
  <c r="P2393" i="1" s="1"/>
  <c r="L1379" i="1"/>
  <c r="P1379" i="1" s="1"/>
  <c r="L2140" i="1"/>
  <c r="P2140" i="1" s="1"/>
  <c r="L1380" i="1"/>
  <c r="P1380" i="1" s="1"/>
  <c r="L1211" i="1"/>
  <c r="P1211" i="1" s="1"/>
  <c r="L1824" i="1"/>
  <c r="P1824" i="1" s="1"/>
  <c r="L1825" i="1"/>
  <c r="P1825" i="1" s="1"/>
  <c r="L1826" i="1"/>
  <c r="P1826" i="1" s="1"/>
  <c r="L1827" i="1"/>
  <c r="P1827" i="1" s="1"/>
  <c r="L1212" i="1"/>
  <c r="P1212" i="1" s="1"/>
  <c r="L1381" i="1"/>
  <c r="P1381" i="1" s="1"/>
  <c r="L1000" i="1"/>
  <c r="P1000" i="1" s="1"/>
  <c r="L1828" i="1"/>
  <c r="P1828" i="1" s="1"/>
  <c r="L1829" i="1"/>
  <c r="P1829" i="1" s="1"/>
  <c r="L2357" i="1"/>
  <c r="P2357" i="1" s="1"/>
  <c r="L1830" i="1"/>
  <c r="P1830" i="1" s="1"/>
  <c r="L995" i="1"/>
  <c r="P995" i="1" s="1"/>
  <c r="L1382" i="1"/>
  <c r="P1382" i="1" s="1"/>
  <c r="L1831" i="1"/>
  <c r="P1831" i="1" s="1"/>
  <c r="L1666" i="1"/>
  <c r="P1666" i="1" s="1"/>
  <c r="L1383" i="1"/>
  <c r="P1383" i="1" s="1"/>
  <c r="L224" i="1"/>
  <c r="P224" i="1" s="1"/>
  <c r="L1832" i="1"/>
  <c r="P1832" i="1" s="1"/>
  <c r="L1833" i="1"/>
  <c r="P1833" i="1" s="1"/>
  <c r="L2390" i="1"/>
  <c r="P2390" i="1" s="1"/>
  <c r="L2144" i="1"/>
  <c r="P2144" i="1" s="1"/>
  <c r="L1667" i="1"/>
  <c r="P1667" i="1" s="1"/>
  <c r="L1834" i="1"/>
  <c r="P1834" i="1" s="1"/>
  <c r="L303" i="1"/>
  <c r="P303" i="1" s="1"/>
  <c r="L980" i="1"/>
  <c r="P980" i="1" s="1"/>
  <c r="L1080" i="1"/>
  <c r="P1080" i="1" s="1"/>
  <c r="L1835" i="1"/>
  <c r="P1835" i="1" s="1"/>
  <c r="L1836" i="1"/>
  <c r="P1836" i="1" s="1"/>
  <c r="L1837" i="1"/>
  <c r="P1837" i="1" s="1"/>
  <c r="L162" i="1"/>
  <c r="P162" i="1" s="1"/>
  <c r="L1838" i="1"/>
  <c r="P1838" i="1" s="1"/>
  <c r="L1839" i="1"/>
  <c r="P1839" i="1" s="1"/>
  <c r="L1668" i="1"/>
  <c r="P1668" i="1" s="1"/>
  <c r="L1840" i="1"/>
  <c r="P1840" i="1" s="1"/>
  <c r="L1384" i="1"/>
  <c r="P1384" i="1" s="1"/>
  <c r="L1284" i="1"/>
  <c r="P1284" i="1" s="1"/>
  <c r="L1385" i="1"/>
  <c r="P1385" i="1" s="1"/>
  <c r="L1386" i="1"/>
  <c r="P1386" i="1" s="1"/>
  <c r="L1841" i="1"/>
  <c r="P1841" i="1" s="1"/>
  <c r="L1387" i="1"/>
  <c r="P1387" i="1" s="1"/>
  <c r="L2354" i="1"/>
  <c r="P2354" i="1" s="1"/>
  <c r="L1004" i="1"/>
  <c r="P1004" i="1" s="1"/>
  <c r="L526" i="1"/>
  <c r="P526" i="1" s="1"/>
  <c r="L1081" i="1"/>
  <c r="P1081" i="1" s="1"/>
  <c r="L1082" i="1"/>
  <c r="P1082" i="1" s="1"/>
  <c r="L840" i="1"/>
  <c r="P840" i="1" s="1"/>
  <c r="L364" i="1"/>
  <c r="P364" i="1" s="1"/>
  <c r="L2179" i="1"/>
  <c r="P2179" i="1" s="1"/>
  <c r="L1388" i="1"/>
  <c r="P1388" i="1" s="1"/>
  <c r="L1083" i="1"/>
  <c r="P1083" i="1" s="1"/>
  <c r="L814" i="1"/>
  <c r="P814" i="1" s="1"/>
  <c r="L1322" i="1"/>
  <c r="P1322" i="1" s="1"/>
  <c r="L1842" i="1"/>
  <c r="P1842" i="1" s="1"/>
  <c r="L1843" i="1"/>
  <c r="P1843" i="1" s="1"/>
  <c r="L1844" i="1"/>
  <c r="P1844" i="1" s="1"/>
  <c r="L1213" i="1"/>
  <c r="P1213" i="1" s="1"/>
  <c r="L1285" i="1"/>
  <c r="P1285" i="1" s="1"/>
  <c r="L1389" i="1"/>
  <c r="P1389" i="1" s="1"/>
  <c r="L1390" i="1"/>
  <c r="P1390" i="1" s="1"/>
  <c r="L1391" i="1"/>
  <c r="P1391" i="1" s="1"/>
  <c r="L1084" i="1"/>
  <c r="P1084" i="1" s="1"/>
  <c r="L1845" i="1"/>
  <c r="P1845" i="1" s="1"/>
  <c r="L1392" i="1"/>
  <c r="P1392" i="1" s="1"/>
  <c r="L593" i="1"/>
  <c r="P593" i="1" s="1"/>
  <c r="L1846" i="1"/>
  <c r="P1846" i="1" s="1"/>
  <c r="L1847" i="1"/>
  <c r="P1847" i="1" s="1"/>
  <c r="L1848" i="1"/>
  <c r="P1848" i="1" s="1"/>
  <c r="L1393" i="1"/>
  <c r="P1393" i="1" s="1"/>
  <c r="L1487" i="1"/>
  <c r="P1487" i="1" s="1"/>
  <c r="L2362" i="1"/>
  <c r="P2362" i="1" s="1"/>
  <c r="L777" i="1"/>
  <c r="P777" i="1" s="1"/>
  <c r="L1394" i="1"/>
  <c r="P1394" i="1" s="1"/>
  <c r="L1669" i="1"/>
  <c r="P1669" i="1" s="1"/>
  <c r="L1849" i="1"/>
  <c r="P1849" i="1" s="1"/>
  <c r="L1850" i="1"/>
  <c r="P1850" i="1" s="1"/>
  <c r="L2146" i="1"/>
  <c r="P2146" i="1" s="1"/>
  <c r="L1851" i="1"/>
  <c r="P1851" i="1" s="1"/>
  <c r="L932" i="1"/>
  <c r="P932" i="1" s="1"/>
  <c r="L2057" i="1"/>
  <c r="P2057" i="1" s="1"/>
  <c r="L1513" i="1"/>
  <c r="P1513" i="1" s="1"/>
  <c r="L1852" i="1"/>
  <c r="P1852" i="1" s="1"/>
  <c r="L2180" i="1"/>
  <c r="P2180" i="1" s="1"/>
  <c r="L2031" i="1"/>
  <c r="P2031" i="1" s="1"/>
  <c r="L1853" i="1"/>
  <c r="P1853" i="1" s="1"/>
  <c r="L989" i="1"/>
  <c r="P989" i="1" s="1"/>
  <c r="L1670" i="1"/>
  <c r="P1670" i="1" s="1"/>
  <c r="L1671" i="1"/>
  <c r="P1671" i="1" s="1"/>
  <c r="L1854" i="1"/>
  <c r="P1854" i="1" s="1"/>
  <c r="L1214" i="1"/>
  <c r="P1214" i="1" s="1"/>
  <c r="L695" i="1"/>
  <c r="P695" i="1" s="1"/>
  <c r="L1085" i="1"/>
  <c r="P1085" i="1" s="1"/>
  <c r="L1395" i="1"/>
  <c r="P1395" i="1" s="1"/>
  <c r="L1855" i="1"/>
  <c r="P1855" i="1" s="1"/>
  <c r="L1856" i="1"/>
  <c r="P1856" i="1" s="1"/>
  <c r="L1672" i="1"/>
  <c r="P1672" i="1" s="1"/>
  <c r="L1857" i="1"/>
  <c r="P1857" i="1" s="1"/>
  <c r="L1286" i="1"/>
  <c r="P1286" i="1" s="1"/>
  <c r="L2268" i="1"/>
  <c r="P2268" i="1" s="1"/>
  <c r="L1858" i="1"/>
  <c r="P1858" i="1" s="1"/>
  <c r="L283" i="1"/>
  <c r="P283" i="1" s="1"/>
  <c r="L2207" i="1"/>
  <c r="P2207" i="1" s="1"/>
  <c r="L1396" i="1"/>
  <c r="P1396" i="1" s="1"/>
  <c r="L1397" i="1"/>
  <c r="P1397" i="1" s="1"/>
  <c r="L1859" i="1"/>
  <c r="P1859" i="1" s="1"/>
  <c r="L2142" i="1"/>
  <c r="P2142" i="1" s="1"/>
  <c r="L2145" i="1"/>
  <c r="P2145" i="1" s="1"/>
  <c r="L1398" i="1"/>
  <c r="P1398" i="1" s="1"/>
  <c r="L2356" i="1"/>
  <c r="P2356" i="1" s="1"/>
  <c r="L1860" i="1"/>
  <c r="P1860" i="1" s="1"/>
  <c r="L1861" i="1"/>
  <c r="P1861" i="1" s="1"/>
  <c r="L1730" i="1"/>
  <c r="P1730" i="1" s="1"/>
  <c r="L1673" i="1"/>
  <c r="P1673" i="1" s="1"/>
  <c r="L1862" i="1"/>
  <c r="P1862" i="1" s="1"/>
  <c r="L1674" i="1"/>
  <c r="P1674" i="1" s="1"/>
  <c r="L1863" i="1"/>
  <c r="P1863" i="1" s="1"/>
  <c r="L655" i="1"/>
  <c r="P655" i="1" s="1"/>
  <c r="L614" i="1"/>
  <c r="P614" i="1" s="1"/>
  <c r="L1399" i="1"/>
  <c r="P1399" i="1" s="1"/>
  <c r="L2042" i="1"/>
  <c r="P2042" i="1" s="1"/>
  <c r="L2377" i="1"/>
  <c r="P2377" i="1" s="1"/>
  <c r="L1987" i="1"/>
  <c r="P1987" i="1" s="1"/>
  <c r="L891" i="1"/>
  <c r="P891" i="1" s="1"/>
  <c r="L1675" i="1"/>
  <c r="P1675" i="1" s="1"/>
  <c r="L1550" i="1"/>
  <c r="P1550" i="1" s="1"/>
  <c r="L1676" i="1"/>
  <c r="P1676" i="1" s="1"/>
  <c r="L801" i="1"/>
  <c r="P801" i="1" s="1"/>
  <c r="L2289" i="1"/>
  <c r="P2289" i="1" s="1"/>
  <c r="L53" i="1"/>
  <c r="P53" i="1" s="1"/>
  <c r="L296" i="1"/>
  <c r="P296" i="1" s="1"/>
  <c r="L1215" i="1"/>
  <c r="P1215" i="1" s="1"/>
  <c r="L810" i="1"/>
  <c r="P810" i="1" s="1"/>
  <c r="L2237" i="1"/>
  <c r="P2237" i="1" s="1"/>
  <c r="L1216" i="1"/>
  <c r="P1216" i="1" s="1"/>
  <c r="L1677" i="1"/>
  <c r="P1677" i="1" s="1"/>
  <c r="L1678" i="1"/>
  <c r="P1678" i="1" s="1"/>
  <c r="L1679" i="1"/>
  <c r="P1679" i="1" s="1"/>
  <c r="L1400" i="1"/>
  <c r="P1400" i="1" s="1"/>
  <c r="L1590" i="1"/>
  <c r="P1590" i="1" s="1"/>
  <c r="L1680" i="1"/>
  <c r="P1680" i="1" s="1"/>
  <c r="L1681" i="1"/>
  <c r="P1681" i="1" s="1"/>
  <c r="L1147" i="1"/>
  <c r="P1147" i="1" s="1"/>
  <c r="L854" i="1"/>
  <c r="P854" i="1" s="1"/>
  <c r="L1682" i="1"/>
  <c r="P1682" i="1" s="1"/>
  <c r="L485" i="1"/>
  <c r="P485" i="1" s="1"/>
  <c r="L1683" i="1"/>
  <c r="P1683" i="1" s="1"/>
  <c r="L2132" i="1"/>
  <c r="P2132" i="1" s="1"/>
  <c r="L2133" i="1"/>
  <c r="P2133" i="1" s="1"/>
  <c r="L1684" i="1"/>
  <c r="P1684" i="1" s="1"/>
  <c r="L2385" i="1"/>
  <c r="P2385" i="1" s="1"/>
  <c r="L1864" i="1"/>
  <c r="P1864" i="1" s="1"/>
  <c r="L2130" i="1"/>
  <c r="P2130" i="1" s="1"/>
  <c r="L317" i="1"/>
  <c r="P317" i="1" s="1"/>
  <c r="L1401" i="1"/>
  <c r="P1401" i="1" s="1"/>
  <c r="L1591" i="1"/>
  <c r="P1591" i="1" s="1"/>
  <c r="L1685" i="1"/>
  <c r="P1685" i="1" s="1"/>
  <c r="L1686" i="1"/>
  <c r="P1686" i="1" s="1"/>
  <c r="L1687" i="1"/>
  <c r="P1687" i="1" s="1"/>
  <c r="L1113" i="1"/>
  <c r="P1113" i="1" s="1"/>
  <c r="L1402" i="1"/>
  <c r="P1402" i="1" s="1"/>
  <c r="L2048" i="1"/>
  <c r="P2048" i="1" s="1"/>
  <c r="L1500" i="1"/>
  <c r="P1500" i="1" s="1"/>
  <c r="L1688" i="1"/>
  <c r="P1688" i="1" s="1"/>
  <c r="L1518" i="1"/>
  <c r="P1518" i="1" s="1"/>
  <c r="L1403" i="1"/>
  <c r="P1403" i="1" s="1"/>
  <c r="L1865" i="1"/>
  <c r="P1865" i="1" s="1"/>
  <c r="L1866" i="1"/>
  <c r="P1866" i="1" s="1"/>
  <c r="L2391" i="1"/>
  <c r="P2391" i="1" s="1"/>
  <c r="L1867" i="1"/>
  <c r="P1867" i="1" s="1"/>
  <c r="L1404" i="1"/>
  <c r="P1404" i="1" s="1"/>
  <c r="L1287" i="1"/>
  <c r="P1287" i="1" s="1"/>
  <c r="L1288" i="1"/>
  <c r="P1288" i="1" s="1"/>
  <c r="L2306" i="1"/>
  <c r="P2306" i="1" s="1"/>
  <c r="L855" i="1"/>
  <c r="P855" i="1" s="1"/>
  <c r="L1405" i="1"/>
  <c r="P1405" i="1" s="1"/>
  <c r="L1689" i="1"/>
  <c r="P1689" i="1" s="1"/>
  <c r="L1406" i="1"/>
  <c r="P1406" i="1" s="1"/>
  <c r="L1868" i="1"/>
  <c r="P1868" i="1" s="1"/>
  <c r="L1869" i="1"/>
  <c r="P1869" i="1" s="1"/>
  <c r="L1217" i="1"/>
  <c r="P1217" i="1" s="1"/>
  <c r="L1690" i="1"/>
  <c r="P1690" i="1" s="1"/>
  <c r="L1148" i="1"/>
  <c r="P1148" i="1" s="1"/>
  <c r="L1218" i="1"/>
  <c r="P1218" i="1" s="1"/>
  <c r="L981" i="1"/>
  <c r="P981" i="1" s="1"/>
  <c r="L893" i="1"/>
  <c r="P893" i="1" s="1"/>
  <c r="L1870" i="1"/>
  <c r="P1870" i="1" s="1"/>
  <c r="L2040" i="1"/>
  <c r="P2040" i="1" s="1"/>
  <c r="L1033" i="1"/>
  <c r="P1033" i="1" s="1"/>
  <c r="L1407" i="1"/>
  <c r="P1407" i="1" s="1"/>
  <c r="L1691" i="1"/>
  <c r="P1691" i="1" s="1"/>
  <c r="L594" i="1"/>
  <c r="P594" i="1" s="1"/>
  <c r="L1692" i="1"/>
  <c r="P1692" i="1" s="1"/>
  <c r="L1408" i="1"/>
  <c r="P1408" i="1" s="1"/>
  <c r="L1289" i="1"/>
  <c r="P1289" i="1" s="1"/>
  <c r="L206" i="1"/>
  <c r="P206" i="1" s="1"/>
  <c r="L1871" i="1"/>
  <c r="P1871" i="1" s="1"/>
  <c r="L950" i="1"/>
  <c r="P950" i="1" s="1"/>
  <c r="L1409" i="1"/>
  <c r="P1409" i="1" s="1"/>
  <c r="L115" i="1"/>
  <c r="P115" i="1" s="1"/>
  <c r="L1219" i="1"/>
  <c r="P1219" i="1" s="1"/>
  <c r="L1693" i="1"/>
  <c r="P1693" i="1" s="1"/>
  <c r="L1694" i="1"/>
  <c r="P1694" i="1" s="1"/>
  <c r="L1872" i="1"/>
  <c r="P1872" i="1" s="1"/>
  <c r="L1695" i="1"/>
  <c r="P1695" i="1" s="1"/>
  <c r="L1873" i="1"/>
  <c r="P1873" i="1" s="1"/>
  <c r="L982" i="1"/>
  <c r="P982" i="1" s="1"/>
  <c r="L1220" i="1"/>
  <c r="P1220" i="1" s="1"/>
  <c r="L1696" i="1"/>
  <c r="P1696" i="1" s="1"/>
  <c r="L1874" i="1"/>
  <c r="P1874" i="1" s="1"/>
  <c r="L1221" i="1"/>
  <c r="P1221" i="1" s="1"/>
  <c r="L1410" i="1"/>
  <c r="P1410" i="1" s="1"/>
  <c r="L1875" i="1"/>
  <c r="P1875" i="1" s="1"/>
  <c r="L1411" i="1"/>
  <c r="P1411" i="1" s="1"/>
  <c r="L1876" i="1"/>
  <c r="P1876" i="1" s="1"/>
  <c r="L1877" i="1"/>
  <c r="P1877" i="1" s="1"/>
  <c r="L1412" i="1"/>
  <c r="P1412" i="1" s="1"/>
  <c r="L1878" i="1"/>
  <c r="P1878" i="1" s="1"/>
  <c r="L1222" i="1"/>
  <c r="P1222" i="1" s="1"/>
  <c r="L2055" i="1"/>
  <c r="P2055" i="1" s="1"/>
  <c r="L1223" i="1"/>
  <c r="P1223" i="1" s="1"/>
  <c r="L1224" i="1"/>
  <c r="P1224" i="1" s="1"/>
  <c r="L1413" i="1"/>
  <c r="P1413" i="1" s="1"/>
  <c r="L1697" i="1"/>
  <c r="P1697" i="1" s="1"/>
  <c r="L1225" i="1"/>
  <c r="P1225" i="1" s="1"/>
  <c r="L1592" i="1"/>
  <c r="P1592" i="1" s="1"/>
  <c r="L1698" i="1"/>
  <c r="P1698" i="1" s="1"/>
  <c r="L1699" i="1"/>
  <c r="P1699" i="1" s="1"/>
  <c r="L1879" i="1"/>
  <c r="P1879" i="1" s="1"/>
  <c r="L1700" i="1"/>
  <c r="P1700" i="1" s="1"/>
  <c r="L1701" i="1"/>
  <c r="P1701" i="1" s="1"/>
  <c r="L1702" i="1"/>
  <c r="P1702" i="1" s="1"/>
  <c r="L1005" i="1"/>
  <c r="P1005" i="1" s="1"/>
  <c r="L1414" i="1"/>
  <c r="P1414" i="1" s="1"/>
  <c r="L2314" i="1"/>
  <c r="P2314" i="1" s="1"/>
  <c r="L983" i="1"/>
  <c r="P983" i="1" s="1"/>
  <c r="L956" i="1"/>
  <c r="P956" i="1" s="1"/>
  <c r="L1226" i="1"/>
  <c r="P1226" i="1" s="1"/>
  <c r="L1086" i="1"/>
  <c r="P1086" i="1" s="1"/>
  <c r="L1415" i="1"/>
  <c r="P1415" i="1" s="1"/>
  <c r="L1227" i="1"/>
  <c r="P1227" i="1" s="1"/>
  <c r="L27" i="1"/>
  <c r="P27" i="1" s="1"/>
  <c r="L1703" i="1"/>
  <c r="P1703" i="1" s="1"/>
  <c r="L1704" i="1"/>
  <c r="P1704" i="1" s="1"/>
  <c r="L1880" i="1"/>
  <c r="P1880" i="1" s="1"/>
  <c r="L1290" i="1"/>
  <c r="P1290" i="1" s="1"/>
  <c r="L796" i="1"/>
  <c r="P796" i="1" s="1"/>
  <c r="L327" i="1"/>
  <c r="P327" i="1" s="1"/>
  <c r="L1881" i="1"/>
  <c r="P1881" i="1" s="1"/>
  <c r="L28" i="1"/>
  <c r="P28" i="1" s="1"/>
  <c r="L1705" i="1"/>
  <c r="P1705" i="1" s="1"/>
  <c r="L1087" i="1"/>
  <c r="P1087" i="1" s="1"/>
  <c r="L1882" i="1"/>
  <c r="P1882" i="1" s="1"/>
  <c r="L1034" i="1"/>
  <c r="P1034" i="1" s="1"/>
  <c r="L494" i="1"/>
  <c r="P494" i="1" s="1"/>
  <c r="L2059" i="1"/>
  <c r="P2059" i="1" s="1"/>
  <c r="L1416" i="1"/>
  <c r="P1416" i="1" s="1"/>
  <c r="L984" i="1"/>
  <c r="P984" i="1" s="1"/>
  <c r="L308" i="1"/>
  <c r="P308" i="1" s="1"/>
  <c r="L2212" i="1"/>
  <c r="P2212" i="1" s="1"/>
  <c r="L1706" i="1"/>
  <c r="P1706" i="1" s="1"/>
  <c r="L1883" i="1"/>
  <c r="P1883" i="1" s="1"/>
  <c r="L1884" i="1"/>
  <c r="P1884" i="1" s="1"/>
  <c r="L1885" i="1"/>
  <c r="P1885" i="1" s="1"/>
  <c r="L1886" i="1"/>
  <c r="P1886" i="1" s="1"/>
  <c r="L486" i="1"/>
  <c r="P486" i="1" s="1"/>
  <c r="L1887" i="1"/>
  <c r="P1887" i="1" s="1"/>
  <c r="L1707" i="1"/>
  <c r="P1707" i="1" s="1"/>
  <c r="L1708" i="1"/>
  <c r="P1708" i="1" s="1"/>
  <c r="L1417" i="1"/>
  <c r="P1417" i="1" s="1"/>
  <c r="L1888" i="1"/>
  <c r="P1888" i="1" s="1"/>
  <c r="L1228" i="1"/>
  <c r="P1228" i="1" s="1"/>
  <c r="L503" i="1"/>
  <c r="P503" i="1" s="1"/>
  <c r="L1229" i="1"/>
  <c r="P1229" i="1" s="1"/>
  <c r="L1889" i="1"/>
  <c r="P1889" i="1" s="1"/>
  <c r="L1418" i="1"/>
  <c r="P1418" i="1" s="1"/>
  <c r="L1890" i="1"/>
  <c r="P1890" i="1" s="1"/>
  <c r="L284" i="1"/>
  <c r="P284" i="1" s="1"/>
  <c r="L2058" i="1"/>
  <c r="P2058" i="1" s="1"/>
  <c r="L897" i="1"/>
  <c r="P897" i="1" s="1"/>
  <c r="L1419" i="1"/>
  <c r="P1419" i="1" s="1"/>
  <c r="L1709" i="1"/>
  <c r="P1709" i="1" s="1"/>
  <c r="L1891" i="1"/>
  <c r="P1891" i="1" s="1"/>
  <c r="L350" i="1"/>
  <c r="P350" i="1" s="1"/>
  <c r="L1291" i="1"/>
  <c r="P1291" i="1" s="1"/>
  <c r="L673" i="1"/>
  <c r="P673" i="1" s="1"/>
  <c r="L1892" i="1"/>
  <c r="P1892" i="1" s="1"/>
  <c r="L1893" i="1"/>
  <c r="P1893" i="1" s="1"/>
  <c r="L1540" i="1"/>
  <c r="P1540" i="1" s="1"/>
  <c r="L1894" i="1"/>
  <c r="P1894" i="1" s="1"/>
  <c r="L1895" i="1"/>
  <c r="P1895" i="1" s="1"/>
  <c r="L1230" i="1"/>
  <c r="P1230" i="1" s="1"/>
  <c r="L1231" i="1"/>
  <c r="P1231" i="1" s="1"/>
  <c r="L1710" i="1"/>
  <c r="P1710" i="1" s="1"/>
  <c r="L1420" i="1"/>
  <c r="P1420" i="1" s="1"/>
  <c r="L985" i="1"/>
  <c r="P985" i="1" s="1"/>
  <c r="L323" i="1"/>
  <c r="P323" i="1" s="1"/>
  <c r="L1421" i="1"/>
  <c r="P1421" i="1" s="1"/>
  <c r="L309" i="1"/>
  <c r="P309" i="1" s="1"/>
  <c r="L1232" i="1"/>
  <c r="P1232" i="1" s="1"/>
  <c r="L1593" i="1"/>
  <c r="P1593" i="1" s="1"/>
  <c r="L1762" i="1"/>
  <c r="P1762" i="1" s="1"/>
  <c r="L2388" i="1"/>
  <c r="P2388" i="1" s="1"/>
  <c r="L1035" i="1"/>
  <c r="P1035" i="1" s="1"/>
  <c r="L297" i="1"/>
  <c r="P297" i="1" s="1"/>
  <c r="L1711" i="1"/>
  <c r="P1711" i="1" s="1"/>
  <c r="L141" i="1"/>
  <c r="P141" i="1" s="1"/>
  <c r="L1896" i="1"/>
  <c r="P1896" i="1" s="1"/>
  <c r="L1422" i="1"/>
  <c r="P1422" i="1" s="1"/>
  <c r="L1897" i="1"/>
  <c r="P1897" i="1" s="1"/>
  <c r="L666" i="1"/>
  <c r="P666" i="1" s="1"/>
  <c r="L710" i="1"/>
  <c r="P710" i="1" s="1"/>
  <c r="L1712" i="1"/>
  <c r="P1712" i="1" s="1"/>
  <c r="L474" i="1"/>
  <c r="P474" i="1" s="1"/>
  <c r="L1752" i="1"/>
  <c r="P1752" i="1" s="1"/>
  <c r="L62" i="1"/>
  <c r="P62" i="1" s="1"/>
  <c r="L2200" i="1"/>
  <c r="P2200" i="1" s="1"/>
  <c r="L1898" i="1"/>
  <c r="P1898" i="1" s="1"/>
  <c r="L1423" i="1"/>
  <c r="P1423" i="1" s="1"/>
  <c r="L1713" i="1"/>
  <c r="P1713" i="1" s="1"/>
  <c r="L1117" i="1"/>
  <c r="P1117" i="1" s="1"/>
  <c r="L1036" i="1"/>
  <c r="P1036" i="1" s="1"/>
  <c r="L898" i="1"/>
  <c r="P898" i="1" s="1"/>
  <c r="L2315" i="1"/>
  <c r="P2315" i="1" s="1"/>
  <c r="L782" i="1"/>
  <c r="P782" i="1" s="1"/>
  <c r="L2285" i="1"/>
  <c r="P2285" i="1" s="1"/>
  <c r="L1714" i="1"/>
  <c r="P1714" i="1" s="1"/>
  <c r="L1424" i="1"/>
  <c r="P1424" i="1" s="1"/>
  <c r="L935" i="1"/>
  <c r="P935" i="1" s="1"/>
  <c r="L2261" i="1"/>
  <c r="P2261" i="1" s="1"/>
  <c r="L1425" i="1"/>
  <c r="P1425" i="1" s="1"/>
  <c r="L1899" i="1"/>
  <c r="P1899" i="1" s="1"/>
  <c r="L1900" i="1"/>
  <c r="P1900" i="1" s="1"/>
  <c r="L667" i="1"/>
  <c r="P667" i="1" s="1"/>
  <c r="L1292" i="1"/>
  <c r="P1292" i="1" s="1"/>
  <c r="L321" i="1"/>
  <c r="P321" i="1" s="1"/>
  <c r="L1426" i="1"/>
  <c r="P1426" i="1" s="1"/>
  <c r="L1233" i="1"/>
  <c r="P1233" i="1" s="1"/>
  <c r="L1901" i="1"/>
  <c r="P1901" i="1" s="1"/>
  <c r="L188" i="1"/>
  <c r="P188" i="1" s="1"/>
  <c r="L1902" i="1"/>
  <c r="P1902" i="1" s="1"/>
  <c r="L1427" i="1"/>
  <c r="P1427" i="1" s="1"/>
  <c r="L1293" i="1"/>
  <c r="P1293" i="1" s="1"/>
  <c r="L1428" i="1"/>
  <c r="P1428" i="1" s="1"/>
  <c r="L480" i="1"/>
  <c r="P480" i="1" s="1"/>
  <c r="L2245" i="1"/>
  <c r="P2245" i="1" s="1"/>
  <c r="L1429" i="1"/>
  <c r="P1429" i="1" s="1"/>
  <c r="L595" i="1"/>
  <c r="P595" i="1" s="1"/>
  <c r="L520" i="1"/>
  <c r="P520" i="1" s="1"/>
  <c r="L2249" i="1"/>
  <c r="P2249" i="1" s="1"/>
  <c r="L1715" i="1"/>
  <c r="P1715" i="1" s="1"/>
  <c r="L1430" i="1"/>
  <c r="P1430" i="1" s="1"/>
  <c r="L646" i="1"/>
  <c r="P646" i="1" s="1"/>
  <c r="L1903" i="1"/>
  <c r="P1903" i="1" s="1"/>
  <c r="L1904" i="1"/>
  <c r="P1904" i="1" s="1"/>
  <c r="L2203" i="1"/>
  <c r="P2203" i="1" s="1"/>
  <c r="L337" i="1"/>
  <c r="P337" i="1" s="1"/>
  <c r="L1431" i="1"/>
  <c r="P1431" i="1" s="1"/>
  <c r="L126" i="1"/>
  <c r="P126" i="1" s="1"/>
  <c r="L1098" i="1"/>
  <c r="P1098" i="1" s="1"/>
  <c r="L2201" i="1"/>
  <c r="P2201" i="1" s="1"/>
  <c r="L250" i="1"/>
  <c r="P250" i="1" s="1"/>
  <c r="L1088" i="1"/>
  <c r="P1088" i="1" s="1"/>
  <c r="L1905" i="1"/>
  <c r="P1905" i="1" s="1"/>
  <c r="L430" i="1"/>
  <c r="P430" i="1" s="1"/>
  <c r="L1906" i="1"/>
  <c r="P1906" i="1" s="1"/>
  <c r="L1716" i="1"/>
  <c r="P1716" i="1" s="1"/>
  <c r="L1307" i="1"/>
  <c r="P1307" i="1" s="1"/>
  <c r="L2353" i="1"/>
  <c r="P2353" i="1" s="1"/>
  <c r="L1907" i="1"/>
  <c r="P1907" i="1" s="1"/>
  <c r="L1908" i="1"/>
  <c r="P1908" i="1" s="1"/>
  <c r="L1909" i="1"/>
  <c r="P1909" i="1" s="1"/>
  <c r="L899" i="1"/>
  <c r="P899" i="1" s="1"/>
  <c r="L175" i="1"/>
  <c r="P175" i="1" s="1"/>
  <c r="L2056" i="1"/>
  <c r="P2056" i="1" s="1"/>
  <c r="L1234" i="1"/>
  <c r="P1234" i="1" s="1"/>
  <c r="L2346" i="1"/>
  <c r="P2346" i="1" s="1"/>
  <c r="L1432" i="1"/>
  <c r="P1432" i="1" s="1"/>
  <c r="L1910" i="1"/>
  <c r="P1910" i="1" s="1"/>
  <c r="L1911" i="1"/>
  <c r="P1911" i="1" s="1"/>
  <c r="L1912" i="1"/>
  <c r="P1912" i="1" s="1"/>
  <c r="L1433" i="1"/>
  <c r="P1433" i="1" s="1"/>
  <c r="L1006" i="1"/>
  <c r="P1006" i="1" s="1"/>
  <c r="L1913" i="1"/>
  <c r="P1913" i="1" s="1"/>
  <c r="L1914" i="1"/>
  <c r="P1914" i="1" s="1"/>
  <c r="L1915" i="1"/>
  <c r="P1915" i="1" s="1"/>
  <c r="L1916" i="1"/>
  <c r="P1916" i="1" s="1"/>
  <c r="L1917" i="1"/>
  <c r="P1917" i="1" s="1"/>
  <c r="L1488" i="1"/>
  <c r="P1488" i="1" s="1"/>
  <c r="L1717" i="1"/>
  <c r="P1717" i="1" s="1"/>
  <c r="L1918" i="1"/>
  <c r="P1918" i="1" s="1"/>
  <c r="L1919" i="1"/>
  <c r="P1919" i="1" s="1"/>
  <c r="L2394" i="1"/>
  <c r="P2394" i="1" s="1"/>
  <c r="L2202" i="1"/>
  <c r="P2202" i="1" s="1"/>
  <c r="L1434" i="1"/>
  <c r="P1434" i="1" s="1"/>
  <c r="L2049" i="1"/>
  <c r="P2049" i="1" s="1"/>
  <c r="L394" i="1"/>
  <c r="P394" i="1" s="1"/>
  <c r="L507" i="1"/>
  <c r="P507" i="1" s="1"/>
  <c r="L843" i="1"/>
  <c r="P843" i="1" s="1"/>
  <c r="L1920" i="1"/>
  <c r="P1920" i="1" s="1"/>
  <c r="L1921" i="1"/>
  <c r="P1921" i="1" s="1"/>
  <c r="L806" i="1"/>
  <c r="P806" i="1" s="1"/>
  <c r="L596" i="1"/>
  <c r="P596" i="1" s="1"/>
  <c r="L1435" i="1"/>
  <c r="P1435" i="1" s="1"/>
  <c r="L1015" i="1"/>
  <c r="P1015" i="1" s="1"/>
  <c r="L1089" i="1"/>
  <c r="P1089" i="1" s="1"/>
  <c r="L1090" i="1"/>
  <c r="P1090" i="1" s="1"/>
  <c r="L1436" i="1"/>
  <c r="P1436" i="1" s="1"/>
  <c r="L1037" i="1"/>
  <c r="P1037" i="1" s="1"/>
  <c r="L1922" i="1"/>
  <c r="P1922" i="1" s="1"/>
  <c r="L986" i="1"/>
  <c r="P986" i="1" s="1"/>
  <c r="L1718" i="1"/>
  <c r="P1718" i="1" s="1"/>
  <c r="L815" i="1"/>
  <c r="P815" i="1" s="1"/>
  <c r="L1091" i="1"/>
  <c r="P1091" i="1" s="1"/>
  <c r="L1719" i="1"/>
  <c r="P1719" i="1" s="1"/>
  <c r="L1235" i="1"/>
  <c r="P1235" i="1" s="1"/>
  <c r="L1923" i="1"/>
  <c r="P1923" i="1" s="1"/>
  <c r="L1924" i="1"/>
  <c r="P1924" i="1" s="1"/>
  <c r="L1720" i="1"/>
  <c r="P1720" i="1" s="1"/>
  <c r="L1721" i="1"/>
  <c r="P1721" i="1" s="1"/>
  <c r="L1722" i="1"/>
  <c r="P1722" i="1" s="1"/>
  <c r="L1437" i="1"/>
  <c r="P1437" i="1" s="1"/>
  <c r="L1092" i="1"/>
  <c r="P1092" i="1" s="1"/>
  <c r="L2277" i="1"/>
  <c r="P2277" i="1" s="1"/>
  <c r="L1925" i="1"/>
  <c r="P1925" i="1" s="1"/>
  <c r="L892" i="1"/>
  <c r="P892" i="1" s="1"/>
  <c r="L1926" i="1"/>
  <c r="P1926" i="1" s="1"/>
  <c r="L1723" i="1"/>
  <c r="P1723" i="1" s="1"/>
  <c r="L1438" i="1"/>
  <c r="P1438" i="1" s="1"/>
  <c r="L1439" i="1"/>
  <c r="P1439" i="1" s="1"/>
  <c r="L1927" i="1"/>
  <c r="P1927" i="1" s="1"/>
  <c r="L1440" i="1"/>
  <c r="P1440" i="1" s="1"/>
  <c r="L328" i="1"/>
  <c r="P328" i="1" s="1"/>
  <c r="L1928" i="1"/>
  <c r="P1928" i="1" s="1"/>
  <c r="L1724" i="1"/>
  <c r="P1724" i="1" s="1"/>
  <c r="L1236" i="1"/>
  <c r="P1236" i="1" s="1"/>
  <c r="L1929" i="1"/>
  <c r="P1929" i="1" s="1"/>
  <c r="L487" i="1"/>
  <c r="P487" i="1" s="1"/>
  <c r="L1093" i="1"/>
  <c r="P1093" i="1" s="1"/>
  <c r="L2032" i="1"/>
  <c r="P2032" i="1" s="1"/>
  <c r="L1930" i="1"/>
  <c r="P1930" i="1" s="1"/>
  <c r="L1931" i="1"/>
  <c r="P1931" i="1" s="1"/>
  <c r="L1932" i="1"/>
  <c r="P1932" i="1" s="1"/>
  <c r="L1933" i="1"/>
  <c r="P1933" i="1" s="1"/>
  <c r="L1934" i="1"/>
  <c r="P1934" i="1" s="1"/>
  <c r="L1935" i="1"/>
  <c r="P1935" i="1" s="1"/>
  <c r="L1441" i="1"/>
  <c r="P1441" i="1" s="1"/>
  <c r="L1936" i="1"/>
  <c r="P1936" i="1" s="1"/>
  <c r="L1442" i="1"/>
  <c r="P1442" i="1" s="1"/>
  <c r="L1937" i="1"/>
  <c r="P1937" i="1" s="1"/>
  <c r="L1938" i="1"/>
  <c r="P1938" i="1" s="1"/>
  <c r="L1939" i="1"/>
  <c r="P1939" i="1" s="1"/>
  <c r="L1940" i="1"/>
  <c r="P1940" i="1" s="1"/>
  <c r="L1941" i="1"/>
  <c r="P1941" i="1" s="1"/>
  <c r="L1942" i="1"/>
  <c r="P1942" i="1" s="1"/>
  <c r="L1094" i="1"/>
  <c r="P1094" i="1" s="1"/>
  <c r="L417" i="1"/>
  <c r="P417" i="1" s="1"/>
  <c r="L844" i="1"/>
  <c r="P844" i="1" s="1"/>
  <c r="L2303" i="1"/>
  <c r="P2303" i="1" s="1"/>
  <c r="L38" i="1"/>
  <c r="P38" i="1" s="1"/>
  <c r="L718" i="1"/>
  <c r="P718" i="1" s="1"/>
  <c r="L1534" i="1"/>
  <c r="P1534" i="1" s="1"/>
  <c r="L1539" i="1"/>
  <c r="P1539" i="1" s="1"/>
  <c r="L420" i="1"/>
  <c r="P420" i="1" s="1"/>
  <c r="L294" i="1"/>
  <c r="P294" i="1" s="1"/>
  <c r="L559" i="1"/>
  <c r="P559" i="1" s="1"/>
  <c r="L2108" i="1"/>
  <c r="P2108" i="1" s="1"/>
  <c r="Q2108" i="1" s="1"/>
  <c r="L672" i="1"/>
  <c r="P672" i="1" s="1"/>
  <c r="L2221" i="1"/>
  <c r="P2221" i="1" s="1"/>
  <c r="L918" i="1"/>
  <c r="P918" i="1" s="1"/>
  <c r="L909" i="1"/>
  <c r="P909" i="1" s="1"/>
  <c r="L2260" i="1"/>
  <c r="P2260" i="1" s="1"/>
  <c r="L89" i="1"/>
  <c r="P89" i="1" s="1"/>
  <c r="L41" i="1"/>
  <c r="P41" i="1" s="1"/>
  <c r="L1489" i="1"/>
  <c r="P1489" i="1" s="1"/>
  <c r="L2363" i="1"/>
  <c r="P2363" i="1" s="1"/>
  <c r="L176" i="1"/>
  <c r="P176" i="1" s="1"/>
  <c r="L262" i="1"/>
  <c r="P262" i="1" s="1"/>
  <c r="L729" i="1"/>
  <c r="P729" i="1" s="1"/>
  <c r="L252" i="1"/>
  <c r="P252" i="1" s="1"/>
  <c r="L226" i="1"/>
  <c r="P226" i="1" s="1"/>
  <c r="L125" i="1"/>
  <c r="P125" i="1" s="1"/>
  <c r="L997" i="1"/>
  <c r="P997" i="1" s="1"/>
  <c r="L2236" i="1"/>
  <c r="P2236" i="1" s="1"/>
  <c r="L868" i="1"/>
  <c r="P868" i="1" s="1"/>
  <c r="L556" i="1"/>
  <c r="P556" i="1" s="1"/>
  <c r="L1523" i="1"/>
  <c r="P1523" i="1" s="1"/>
  <c r="L231" i="1"/>
  <c r="P231" i="1" s="1"/>
  <c r="L120" i="1"/>
  <c r="P120" i="1" s="1"/>
  <c r="L263" i="1"/>
  <c r="P263" i="1" s="1"/>
  <c r="L119" i="1"/>
  <c r="P119" i="1" s="1"/>
  <c r="L1955" i="1"/>
  <c r="P1955" i="1" s="1"/>
  <c r="L960" i="1"/>
  <c r="P960" i="1" s="1"/>
  <c r="L446" i="1"/>
  <c r="P446" i="1" s="1"/>
  <c r="L2235" i="1"/>
  <c r="P2235" i="1" s="1"/>
  <c r="L1245" i="1"/>
  <c r="P1245" i="1" s="1"/>
  <c r="L1564" i="1"/>
  <c r="P1564" i="1" s="1"/>
  <c r="L928" i="1"/>
  <c r="P928" i="1" s="1"/>
  <c r="L1246" i="1"/>
  <c r="P1246" i="1" s="1"/>
  <c r="L2348" i="1"/>
  <c r="P2348" i="1" s="1"/>
  <c r="L635" i="1"/>
  <c r="P635" i="1" s="1"/>
  <c r="L2398" i="1"/>
  <c r="P2398" i="1" s="1"/>
  <c r="L1462" i="1"/>
  <c r="P1462" i="1" s="1"/>
  <c r="L1303" i="1"/>
  <c r="P1303" i="1" s="1"/>
  <c r="L931" i="1"/>
  <c r="P931" i="1" s="1"/>
  <c r="L1025" i="1"/>
  <c r="P1025" i="1" s="1"/>
  <c r="L1956" i="1"/>
  <c r="P1956" i="1" s="1"/>
  <c r="L1957" i="1"/>
  <c r="P1957" i="1" s="1"/>
  <c r="L1988" i="1"/>
  <c r="P1988" i="1" s="1"/>
  <c r="L2397" i="1"/>
  <c r="P2397" i="1" s="1"/>
  <c r="L500" i="1"/>
  <c r="P500" i="1" s="1"/>
  <c r="L589" i="1"/>
  <c r="P589" i="1" s="1"/>
  <c r="L499" i="1"/>
  <c r="P499" i="1" s="1"/>
  <c r="L2246" i="1"/>
  <c r="P2246" i="1" s="1"/>
  <c r="L811" i="1"/>
  <c r="P811" i="1" s="1"/>
  <c r="L955" i="1"/>
  <c r="P955" i="1" s="1"/>
  <c r="L365" i="1"/>
  <c r="P365" i="1" s="1"/>
  <c r="L1127" i="1"/>
  <c r="P1127" i="1" s="1"/>
  <c r="L719" i="1"/>
  <c r="P719" i="1" s="1"/>
  <c r="L1490" i="1"/>
  <c r="P1490" i="1" s="1"/>
  <c r="L669" i="1"/>
  <c r="P669" i="1" s="1"/>
  <c r="L857" i="1"/>
  <c r="P857" i="1" s="1"/>
  <c r="L2044" i="1"/>
  <c r="P2044" i="1" s="1"/>
  <c r="L1501" i="1"/>
  <c r="P1501" i="1" s="1"/>
  <c r="L418" i="1"/>
  <c r="P418" i="1" s="1"/>
  <c r="L961" i="1"/>
  <c r="P961" i="1" s="1"/>
  <c r="L1122" i="1"/>
  <c r="P1122" i="1" s="1"/>
  <c r="L1753" i="1"/>
  <c r="P1753" i="1" s="1"/>
  <c r="L1057" i="1"/>
  <c r="P1057" i="1" s="1"/>
  <c r="L468" i="1"/>
  <c r="P468" i="1" s="1"/>
  <c r="L1535" i="1"/>
  <c r="P1535" i="1" s="1"/>
  <c r="L2369" i="1"/>
  <c r="P2369" i="1" s="1"/>
  <c r="L1058" i="1"/>
  <c r="P1058" i="1" s="1"/>
  <c r="L300" i="1"/>
  <c r="P300" i="1" s="1"/>
  <c r="L2211" i="1"/>
  <c r="P2211" i="1" s="1"/>
  <c r="L167" i="1"/>
  <c r="P167" i="1" s="1"/>
  <c r="L1020" i="1"/>
  <c r="P1020" i="1" s="1"/>
  <c r="L156" i="1"/>
  <c r="P156" i="1" s="1"/>
  <c r="L326" i="1"/>
  <c r="P326" i="1" s="1"/>
  <c r="L72" i="1"/>
  <c r="P72" i="1" s="1"/>
  <c r="L1524" i="1"/>
  <c r="P1524" i="1" s="1"/>
  <c r="L388" i="1"/>
  <c r="P388" i="1" s="1"/>
  <c r="L2224" i="1"/>
  <c r="P2224" i="1" s="1"/>
  <c r="L1026" i="1"/>
  <c r="P1026" i="1" s="1"/>
  <c r="L1504" i="1"/>
  <c r="P1504" i="1" s="1"/>
  <c r="L1583" i="1"/>
  <c r="P1583" i="1" s="1"/>
  <c r="L688" i="1"/>
  <c r="P688" i="1" s="1"/>
  <c r="L1237" i="1"/>
  <c r="P1237" i="1" s="1"/>
  <c r="L1989" i="1"/>
  <c r="P1989" i="1" s="1"/>
  <c r="L479" i="1"/>
  <c r="P479" i="1" s="1"/>
  <c r="L1046" i="1"/>
  <c r="P1046" i="1" s="1"/>
  <c r="L875" i="1"/>
  <c r="P875" i="1" s="1"/>
  <c r="L64" i="1"/>
  <c r="P64" i="1" s="1"/>
  <c r="L534" i="1"/>
  <c r="P534" i="1" s="1"/>
  <c r="L647" i="1"/>
  <c r="P647" i="1" s="1"/>
  <c r="L2002" i="1"/>
  <c r="P2002" i="1" s="1"/>
  <c r="L1294" i="1"/>
  <c r="P1294" i="1" s="1"/>
  <c r="L470" i="1"/>
  <c r="P470" i="1" s="1"/>
  <c r="L819" i="1"/>
  <c r="P819" i="1" s="1"/>
  <c r="L353" i="1"/>
  <c r="P353" i="1" s="1"/>
  <c r="L831" i="1"/>
  <c r="P831" i="1" s="1"/>
  <c r="L835" i="1"/>
  <c r="P835" i="1" s="1"/>
  <c r="L1140" i="1"/>
  <c r="P1140" i="1" s="1"/>
  <c r="L2293" i="1"/>
  <c r="P2293" i="1" s="1"/>
  <c r="L268" i="1"/>
  <c r="P268" i="1" s="1"/>
  <c r="L233" i="1"/>
  <c r="P233" i="1" s="1"/>
  <c r="L1248" i="1"/>
  <c r="P1248" i="1" s="1"/>
  <c r="L514" i="1"/>
  <c r="P514" i="1" s="1"/>
  <c r="L1565" i="1"/>
  <c r="P1565" i="1" s="1"/>
  <c r="L2374" i="1"/>
  <c r="P2374" i="1" s="1"/>
  <c r="L2033" i="1"/>
  <c r="P2033" i="1" s="1"/>
  <c r="L1754" i="1"/>
  <c r="P1754" i="1" s="1"/>
  <c r="L1990" i="1"/>
  <c r="P1990" i="1" s="1"/>
  <c r="L1047" i="1"/>
  <c r="P1047" i="1" s="1"/>
  <c r="L464" i="1"/>
  <c r="P464" i="1" s="1"/>
  <c r="L1759" i="1"/>
  <c r="P1759" i="1" s="1"/>
  <c r="L1755" i="1"/>
  <c r="P1755" i="1" s="1"/>
  <c r="L1130" i="1"/>
  <c r="P1130" i="1" s="1"/>
  <c r="L1756" i="1"/>
  <c r="P1756" i="1" s="1"/>
  <c r="L1514" i="1"/>
  <c r="P1514" i="1" s="1"/>
  <c r="L1549" i="1"/>
  <c r="P1549" i="1" s="1"/>
  <c r="L1249" i="1"/>
  <c r="P1249" i="1" s="1"/>
  <c r="L903" i="1"/>
  <c r="P903" i="1" s="1"/>
  <c r="L745" i="1"/>
  <c r="P745" i="1" s="1"/>
  <c r="L636" i="1"/>
  <c r="P636" i="1" s="1"/>
  <c r="L1314" i="1"/>
  <c r="P1314" i="1" s="1"/>
  <c r="L39" i="1"/>
  <c r="P39" i="1" s="1"/>
  <c r="L1016" i="1"/>
  <c r="P1016" i="1" s="1"/>
  <c r="L515" i="1"/>
  <c r="P515" i="1" s="1"/>
  <c r="L1150" i="1"/>
  <c r="P1150" i="1" s="1"/>
  <c r="L586" i="1"/>
  <c r="P586" i="1" s="1"/>
  <c r="L735" i="1"/>
  <c r="P735" i="1" s="1"/>
  <c r="L289" i="1"/>
  <c r="P289" i="1" s="1"/>
  <c r="L2039" i="1"/>
  <c r="P2039" i="1" s="1"/>
  <c r="L2404" i="1"/>
  <c r="P2404" i="1" s="1"/>
  <c r="L863" i="1"/>
  <c r="P863" i="1" s="1"/>
  <c r="L1597" i="1"/>
  <c r="P1597" i="1" s="1"/>
  <c r="L1575" i="1"/>
  <c r="P1575" i="1" s="1"/>
  <c r="L725" i="1"/>
  <c r="P725" i="1" s="1"/>
  <c r="L2034" i="1"/>
  <c r="P2034" i="1" s="1"/>
  <c r="L701" i="1"/>
  <c r="P701" i="1" s="1"/>
  <c r="L1757" i="1"/>
  <c r="P1757" i="1" s="1"/>
  <c r="L1095" i="1"/>
  <c r="P1095" i="1" s="1"/>
  <c r="L864" i="1"/>
  <c r="P864" i="1" s="1"/>
  <c r="L2035" i="1"/>
  <c r="P2035" i="1" s="1"/>
  <c r="L2375" i="1"/>
  <c r="P2375" i="1" s="1"/>
  <c r="L1991" i="1"/>
  <c r="P1991" i="1" s="1"/>
  <c r="L1300" i="1"/>
  <c r="P1300" i="1" s="1"/>
  <c r="L2003" i="1"/>
  <c r="P2003" i="1" s="1"/>
  <c r="L1295" i="1"/>
  <c r="P1295" i="1" s="1"/>
  <c r="L2352" i="1"/>
  <c r="P2352" i="1" s="1"/>
  <c r="L856" i="1"/>
  <c r="P856" i="1" s="1"/>
  <c r="L2045" i="1"/>
  <c r="P2045" i="1" s="1"/>
  <c r="L2399" i="1"/>
  <c r="P2399" i="1" s="1"/>
  <c r="L258" i="1"/>
  <c r="P258" i="1" s="1"/>
  <c r="L1050" i="1"/>
  <c r="P1050" i="1" s="1"/>
  <c r="L311" i="1"/>
  <c r="P311" i="1" s="1"/>
  <c r="L1576" i="1"/>
  <c r="P1576" i="1" s="1"/>
  <c r="L1992" i="1"/>
  <c r="P1992" i="1" s="1"/>
  <c r="L516" i="1"/>
  <c r="P516" i="1" s="1"/>
  <c r="L92" i="1"/>
  <c r="P92" i="1" s="1"/>
  <c r="L1496" i="1"/>
  <c r="P1496" i="1" s="1"/>
  <c r="L2365" i="1"/>
  <c r="P2365" i="1" s="1"/>
  <c r="L116" i="1"/>
  <c r="P116" i="1" s="1"/>
  <c r="L1993" i="1"/>
  <c r="P1993" i="1" s="1"/>
  <c r="L907" i="1"/>
  <c r="P907" i="1" s="1"/>
  <c r="L1138" i="1"/>
  <c r="P1138" i="1" s="1"/>
  <c r="L2339" i="1"/>
  <c r="P2339" i="1" s="1"/>
  <c r="L914" i="1"/>
  <c r="P914" i="1" s="1"/>
  <c r="L929" i="1"/>
  <c r="P929" i="1" s="1"/>
  <c r="L804" i="1"/>
  <c r="P804" i="1" s="1"/>
  <c r="L2233" i="1"/>
  <c r="P2233" i="1" s="1"/>
  <c r="L100" i="1"/>
  <c r="P100" i="1" s="1"/>
  <c r="L1304" i="1"/>
  <c r="P1304" i="1" s="1"/>
  <c r="L699" i="1"/>
  <c r="P699" i="1" s="1"/>
  <c r="L1994" i="1"/>
  <c r="P1994" i="1" s="1"/>
  <c r="L149" i="1"/>
  <c r="P149" i="1" s="1"/>
  <c r="L127" i="1"/>
  <c r="P127" i="1" s="1"/>
  <c r="L37" i="1"/>
  <c r="P37" i="1" s="1"/>
  <c r="L454" i="1"/>
  <c r="P454" i="1" s="1"/>
  <c r="L2240" i="1"/>
  <c r="P2240" i="1" s="1"/>
  <c r="L517" i="1"/>
  <c r="P517" i="1" s="1"/>
  <c r="L144" i="1"/>
  <c r="P144" i="1" s="1"/>
  <c r="L1525" i="1"/>
  <c r="P1525" i="1" s="1"/>
  <c r="L2368" i="1"/>
  <c r="P2368" i="1" s="1"/>
  <c r="L102" i="1"/>
  <c r="P102" i="1" s="1"/>
  <c r="L2017" i="1"/>
  <c r="P2017" i="1" s="1"/>
  <c r="L1491" i="1"/>
  <c r="P1491" i="1" s="1"/>
  <c r="L2319" i="1"/>
  <c r="P2319" i="1" s="1"/>
  <c r="L341" i="1"/>
  <c r="P341" i="1" s="1"/>
  <c r="L367" i="1"/>
  <c r="P367" i="1" s="1"/>
  <c r="L298" i="1"/>
  <c r="P298" i="1" s="1"/>
  <c r="L2210" i="1"/>
  <c r="P2210" i="1" s="1"/>
  <c r="L404" i="1"/>
  <c r="P404" i="1" s="1"/>
  <c r="L2227" i="1"/>
  <c r="P2227" i="1" s="1"/>
  <c r="L661" i="1"/>
  <c r="P661" i="1" s="1"/>
  <c r="L2220" i="1"/>
  <c r="P2220" i="1" s="1"/>
  <c r="L145" i="1"/>
  <c r="P145" i="1" s="1"/>
  <c r="L1492" i="1"/>
  <c r="P1492" i="1" s="1"/>
  <c r="L398" i="1"/>
  <c r="P398" i="1" s="1"/>
  <c r="L69" i="1"/>
  <c r="P69" i="1" s="1"/>
  <c r="L431" i="1"/>
  <c r="P431" i="1" s="1"/>
  <c r="L478" i="1"/>
  <c r="P478" i="1" s="1"/>
  <c r="L1443" i="1"/>
  <c r="P1443" i="1" s="1"/>
  <c r="L2358" i="1"/>
  <c r="P2358" i="1" s="1"/>
  <c r="L314" i="1"/>
  <c r="P314" i="1" s="1"/>
  <c r="L1995" i="1"/>
  <c r="P1995" i="1" s="1"/>
  <c r="L2400" i="1"/>
  <c r="P2400" i="1" s="1"/>
  <c r="L1996" i="1"/>
  <c r="P1996" i="1" s="1"/>
  <c r="L349" i="1"/>
  <c r="P349" i="1" s="1"/>
  <c r="L243" i="1"/>
  <c r="P243" i="1" s="1"/>
  <c r="L617" i="1"/>
  <c r="P617" i="1" s="1"/>
  <c r="L837" i="1"/>
  <c r="P837" i="1" s="1"/>
  <c r="L2301" i="1"/>
  <c r="P2301" i="1" s="1"/>
  <c r="L1296" i="1"/>
  <c r="P1296" i="1" s="1"/>
  <c r="L885" i="1"/>
  <c r="P885" i="1" s="1"/>
  <c r="L1152" i="1"/>
  <c r="P1152" i="1" s="1"/>
  <c r="L726" i="1"/>
  <c r="P726" i="1" s="1"/>
  <c r="L838" i="1"/>
  <c r="P838" i="1" s="1"/>
  <c r="L2300" i="1"/>
  <c r="P2300" i="1" s="1"/>
  <c r="L865" i="1"/>
  <c r="P865" i="1" s="1"/>
  <c r="L793" i="1"/>
  <c r="P793" i="1" s="1"/>
  <c r="L269" i="1"/>
  <c r="P269" i="1" s="1"/>
  <c r="L422" i="1"/>
  <c r="P422" i="1" s="1"/>
  <c r="L1502" i="1"/>
  <c r="P1502" i="1" s="1"/>
  <c r="L915" i="1"/>
  <c r="P915" i="1" s="1"/>
  <c r="L629" i="1"/>
  <c r="P629" i="1" s="1"/>
  <c r="L618" i="1"/>
  <c r="P618" i="1" s="1"/>
  <c r="L1017" i="1"/>
  <c r="P1017" i="1" s="1"/>
  <c r="L2241" i="1"/>
  <c r="P2241" i="1" s="1"/>
  <c r="L1453" i="1"/>
  <c r="P1453" i="1" s="1"/>
  <c r="L583" i="1"/>
  <c r="P583" i="1" s="1"/>
  <c r="L888" i="1"/>
  <c r="P888" i="1" s="1"/>
  <c r="L501" i="1"/>
  <c r="P501" i="1" s="1"/>
  <c r="L1728" i="1"/>
  <c r="P1728" i="1" s="1"/>
  <c r="L2386" i="1"/>
  <c r="P2386" i="1" s="1"/>
  <c r="L81" i="1"/>
  <c r="P81" i="1" s="1"/>
  <c r="L1153" i="1"/>
  <c r="P1153" i="1" s="1"/>
  <c r="L518" i="1"/>
  <c r="P518" i="1" s="1"/>
  <c r="L1958" i="1"/>
  <c r="P1958" i="1" s="1"/>
  <c r="L654" i="1"/>
  <c r="P654" i="1" s="1"/>
  <c r="L678" i="1"/>
  <c r="P678" i="1" s="1"/>
  <c r="L930" i="1"/>
  <c r="P930" i="1" s="1"/>
  <c r="L615" i="1"/>
  <c r="P615" i="1" s="1"/>
  <c r="L1051" i="1"/>
  <c r="P1051" i="1" s="1"/>
  <c r="L502" i="1"/>
  <c r="P502" i="1" s="1"/>
  <c r="L93" i="1"/>
  <c r="P93" i="1" s="1"/>
  <c r="L527" i="1"/>
  <c r="P527" i="1" s="1"/>
  <c r="L1997" i="1"/>
  <c r="P1997" i="1" s="1"/>
  <c r="L620" i="1"/>
  <c r="P620" i="1" s="1"/>
  <c r="L2262" i="1"/>
  <c r="P2262" i="1" s="1"/>
  <c r="L51" i="1"/>
  <c r="P51" i="1" s="1"/>
  <c r="L302" i="1"/>
  <c r="P302" i="1" s="1"/>
  <c r="L2234" i="1"/>
  <c r="P2234" i="1" s="1"/>
  <c r="L456" i="1"/>
  <c r="P456" i="1" s="1"/>
  <c r="L872" i="1"/>
  <c r="P872" i="1" s="1"/>
  <c r="L475" i="1"/>
  <c r="P475" i="1" s="1"/>
  <c r="L521" i="1"/>
  <c r="P521" i="1" s="1"/>
  <c r="L97" i="1"/>
  <c r="P97" i="1" s="1"/>
  <c r="L465" i="1"/>
  <c r="P465" i="1" s="1"/>
  <c r="L2244" i="1"/>
  <c r="P2244" i="1" s="1"/>
  <c r="L860" i="1"/>
  <c r="P860" i="1" s="1"/>
  <c r="L1760" i="1"/>
  <c r="P1760" i="1" s="1"/>
  <c r="L1454" i="1"/>
  <c r="P1454" i="1" s="1"/>
  <c r="L6" i="1"/>
  <c r="P6" i="1" s="1"/>
  <c r="L1526" i="1"/>
  <c r="P1526" i="1" s="1"/>
  <c r="L214" i="1"/>
  <c r="P214" i="1" s="1"/>
  <c r="L873" i="1"/>
  <c r="P873" i="1" s="1"/>
  <c r="L2308" i="1"/>
  <c r="P2308" i="1" s="1"/>
  <c r="L106" i="1"/>
  <c r="P106" i="1" s="1"/>
  <c r="L957" i="1"/>
  <c r="P957" i="1" s="1"/>
  <c r="L668" i="1"/>
  <c r="P668" i="1" s="1"/>
  <c r="L335" i="1"/>
  <c r="P335" i="1" s="1"/>
  <c r="L495" i="1"/>
  <c r="P495" i="1" s="1"/>
  <c r="L1018" i="1"/>
  <c r="P1018" i="1" s="1"/>
  <c r="L2242" i="1"/>
  <c r="P2242" i="1" s="1"/>
  <c r="L1019" i="1"/>
  <c r="P1019" i="1" s="1"/>
  <c r="L2325" i="1"/>
  <c r="P2325" i="1" s="1"/>
  <c r="L532" i="1"/>
  <c r="P532" i="1" s="1"/>
  <c r="L822" i="1"/>
  <c r="P822" i="1" s="1"/>
  <c r="L2298" i="1"/>
  <c r="P2298" i="1" s="1"/>
  <c r="L1493" i="1"/>
  <c r="P1493" i="1" s="1"/>
  <c r="L2364" i="1"/>
  <c r="P2364" i="1" s="1"/>
  <c r="L1505" i="1"/>
  <c r="P1505" i="1" s="1"/>
  <c r="L380" i="1"/>
  <c r="P380" i="1" s="1"/>
  <c r="L1463" i="1"/>
  <c r="P1463" i="1" s="1"/>
  <c r="L2359" i="1"/>
  <c r="P2359" i="1" s="1"/>
  <c r="L1317" i="1"/>
  <c r="P1317" i="1" s="1"/>
  <c r="L739" i="1"/>
  <c r="P739" i="1" s="1"/>
  <c r="L790" i="1"/>
  <c r="P790" i="1" s="1"/>
  <c r="L1134" i="1"/>
  <c r="P1134" i="1" s="1"/>
  <c r="L467" i="1"/>
  <c r="P467" i="1" s="1"/>
  <c r="L374" i="1"/>
  <c r="P374" i="1" s="1"/>
  <c r="L866" i="1"/>
  <c r="P866" i="1" s="1"/>
  <c r="L908" i="1"/>
  <c r="P908" i="1" s="1"/>
  <c r="L584" i="1"/>
  <c r="P584" i="1" s="1"/>
  <c r="L761" i="1"/>
  <c r="P761" i="1" s="1"/>
  <c r="L2282" i="1"/>
  <c r="P2282" i="1" s="1"/>
  <c r="L1545" i="1"/>
  <c r="P1545" i="1" s="1"/>
  <c r="L2324" i="1"/>
  <c r="P2324" i="1" s="1"/>
  <c r="L1021" i="1"/>
  <c r="P1021" i="1" s="1"/>
  <c r="L2326" i="1"/>
  <c r="P2326" i="1" s="1"/>
  <c r="L370" i="1"/>
  <c r="P370" i="1" s="1"/>
  <c r="L818" i="1"/>
  <c r="P818" i="1" s="1"/>
  <c r="L708" i="1"/>
  <c r="P708" i="1" s="1"/>
  <c r="L877" i="1"/>
  <c r="P877" i="1" s="1"/>
  <c r="L577" i="1"/>
  <c r="P577" i="1" s="1"/>
  <c r="L2215" i="1"/>
  <c r="P2215" i="1" s="1"/>
  <c r="L229" i="1"/>
  <c r="P229" i="1" s="1"/>
  <c r="L944" i="1"/>
  <c r="P944" i="1" s="1"/>
  <c r="L722" i="1"/>
  <c r="P722" i="1" s="1"/>
  <c r="L177" i="1"/>
  <c r="P177" i="1" s="1"/>
  <c r="L445" i="1"/>
  <c r="P445" i="1" s="1"/>
  <c r="L746" i="1"/>
  <c r="P746" i="1" s="1"/>
  <c r="L1455" i="1"/>
  <c r="P1455" i="1" s="1"/>
  <c r="L234" i="1"/>
  <c r="P234" i="1" s="1"/>
  <c r="L1566" i="1"/>
  <c r="P1566" i="1" s="1"/>
  <c r="L2376" i="1"/>
  <c r="P2376" i="1" s="1"/>
  <c r="L158" i="1"/>
  <c r="P158" i="1" s="1"/>
  <c r="L304" i="1"/>
  <c r="P304" i="1" s="1"/>
  <c r="L780" i="1"/>
  <c r="P780" i="1" s="1"/>
  <c r="L867" i="1"/>
  <c r="P867" i="1" s="1"/>
  <c r="L40" i="1"/>
  <c r="P40" i="1" s="1"/>
  <c r="L833" i="1"/>
  <c r="P833" i="1" s="1"/>
  <c r="L9" i="1"/>
  <c r="P9" i="1" s="1"/>
  <c r="L697" i="1"/>
  <c r="P697" i="1" s="1"/>
  <c r="L692" i="1"/>
  <c r="P692" i="1" s="1"/>
  <c r="L988" i="1"/>
  <c r="P988" i="1" s="1"/>
  <c r="L747" i="1"/>
  <c r="P747" i="1" s="1"/>
  <c r="L395" i="1"/>
  <c r="P395" i="1" s="1"/>
  <c r="L959" i="1"/>
  <c r="P959" i="1" s="1"/>
  <c r="L2264" i="1"/>
  <c r="P2264" i="1" s="1"/>
  <c r="L401" i="1"/>
  <c r="P401" i="1" s="1"/>
  <c r="L157" i="1"/>
  <c r="P157" i="1" s="1"/>
  <c r="K496" i="1"/>
  <c r="K785" i="1"/>
  <c r="K2286" i="1"/>
  <c r="K571" i="1"/>
  <c r="K2258" i="1"/>
  <c r="K1250" i="1"/>
  <c r="K202" i="1"/>
  <c r="K869" i="1"/>
  <c r="K945" i="1"/>
  <c r="K2321" i="1"/>
  <c r="K1100" i="1"/>
  <c r="K111" i="1"/>
  <c r="K12" i="1"/>
  <c r="K344" i="1"/>
  <c r="K730" i="1"/>
  <c r="K670" i="1"/>
  <c r="K987" i="1"/>
  <c r="K558" i="1"/>
  <c r="K786" i="1"/>
  <c r="K1731" i="1"/>
  <c r="K624" i="1"/>
  <c r="K412" i="1"/>
  <c r="K901" i="1"/>
  <c r="K754" i="1"/>
  <c r="K690" i="1"/>
  <c r="K2266" i="1"/>
  <c r="K1251" i="1"/>
  <c r="K886" i="1"/>
  <c r="K603" i="1"/>
  <c r="K274" i="1"/>
  <c r="K2061" i="1"/>
  <c r="K489" i="1"/>
  <c r="K413" i="1"/>
  <c r="K755" i="1"/>
  <c r="K2279" i="1"/>
  <c r="K578" i="1"/>
  <c r="K876" i="1"/>
  <c r="K1243" i="1"/>
  <c r="K2347" i="1"/>
  <c r="K2036" i="1"/>
  <c r="K361" i="1"/>
  <c r="K211" i="1"/>
  <c r="K656" i="1"/>
  <c r="K85" i="1"/>
  <c r="K239" i="1"/>
  <c r="K246" i="1"/>
  <c r="K604" i="1"/>
  <c r="K63" i="1"/>
  <c r="K737" i="1"/>
  <c r="K773" i="1"/>
  <c r="K743" i="1"/>
  <c r="K2275" i="1"/>
  <c r="K8" i="1"/>
  <c r="K529" i="1"/>
  <c r="K91" i="1"/>
  <c r="K550" i="1"/>
  <c r="K1096" i="1"/>
  <c r="K2278" i="1"/>
  <c r="K110" i="1"/>
  <c r="K50" i="1"/>
  <c r="K619" i="1"/>
  <c r="K2218" i="1"/>
  <c r="K576" i="1"/>
  <c r="K605" i="1"/>
  <c r="K884" i="1"/>
  <c r="K1546" i="1"/>
  <c r="K2296" i="1"/>
  <c r="K548" i="1"/>
  <c r="K744" i="1"/>
  <c r="K2276" i="1"/>
  <c r="K99" i="1"/>
  <c r="K466" i="1"/>
  <c r="K182" i="1"/>
  <c r="K574" i="1"/>
  <c r="K2259" i="1"/>
  <c r="K921" i="1"/>
  <c r="K347" i="1"/>
  <c r="K386" i="1"/>
  <c r="K1131" i="1"/>
  <c r="K841" i="1"/>
  <c r="K332" i="1"/>
  <c r="K1128" i="1"/>
  <c r="K845" i="1"/>
  <c r="K2247" i="1"/>
  <c r="K1509" i="1"/>
  <c r="K32" i="1"/>
  <c r="K376" i="1"/>
  <c r="K104" i="1"/>
  <c r="K942" i="1"/>
  <c r="K1038" i="1"/>
  <c r="K2329" i="1"/>
  <c r="K752" i="1"/>
  <c r="K1519" i="1"/>
  <c r="K797" i="1"/>
  <c r="K1598" i="1"/>
  <c r="K2378" i="1"/>
  <c r="K1137" i="1"/>
  <c r="K2291" i="1"/>
  <c r="K1308" i="1"/>
  <c r="K1959" i="1"/>
  <c r="K765" i="1"/>
  <c r="K1099" i="1"/>
  <c r="K902" i="1"/>
  <c r="K2316" i="1"/>
  <c r="K861" i="1"/>
  <c r="K1104" i="1"/>
  <c r="K2333" i="1"/>
  <c r="K228" i="1"/>
  <c r="K1101" i="1"/>
  <c r="K230" i="1"/>
  <c r="K330" i="1"/>
  <c r="K1464" i="1"/>
  <c r="K533" i="1"/>
  <c r="K543" i="1"/>
  <c r="K575" i="1"/>
  <c r="K138" i="1"/>
  <c r="K212" i="1"/>
  <c r="K1732" i="1"/>
  <c r="K1506" i="1"/>
  <c r="K2387" i="1"/>
  <c r="K462" i="1"/>
  <c r="K463" i="1"/>
  <c r="K952" i="1"/>
  <c r="K795" i="1"/>
  <c r="K958" i="1"/>
  <c r="K509" i="1"/>
  <c r="K1729" i="1"/>
  <c r="K1515" i="1"/>
  <c r="K1998" i="1"/>
  <c r="K2401" i="1"/>
  <c r="K685" i="1"/>
  <c r="K662" i="1"/>
  <c r="K878" i="1"/>
  <c r="K1448" i="1"/>
  <c r="K753" i="1"/>
  <c r="K1301" i="1"/>
  <c r="K963" i="1"/>
  <c r="K2322" i="1"/>
  <c r="K1943" i="1"/>
  <c r="K741" i="1"/>
  <c r="K159" i="1"/>
  <c r="K727" i="1"/>
  <c r="K2005" i="1"/>
  <c r="K566" i="1"/>
  <c r="K49" i="1"/>
  <c r="K821" i="1"/>
  <c r="K2297" i="1"/>
  <c r="K1944" i="1"/>
  <c r="K295" i="1"/>
  <c r="K47" i="1"/>
  <c r="K325" i="1"/>
  <c r="K762" i="1"/>
  <c r="K706" i="1"/>
  <c r="K497" i="1"/>
  <c r="K2208" i="1"/>
  <c r="K221" i="1"/>
  <c r="K67" i="1"/>
  <c r="K87" i="1"/>
  <c r="K504" i="1"/>
  <c r="K169" i="1"/>
  <c r="K760" i="1"/>
  <c r="K2281" i="1"/>
  <c r="K421" i="1"/>
  <c r="K419" i="1"/>
  <c r="K788" i="1"/>
  <c r="K2084" i="1"/>
  <c r="K2062" i="1"/>
  <c r="K2411" i="1"/>
  <c r="K2415" i="1"/>
  <c r="K2418" i="1"/>
  <c r="K2111" i="1"/>
  <c r="K2063" i="1"/>
  <c r="K2112" i="1"/>
  <c r="K2065" i="1"/>
  <c r="K2407" i="1"/>
  <c r="K2066" i="1"/>
  <c r="K2077" i="1"/>
  <c r="K2412" i="1"/>
  <c r="K2416" i="1"/>
  <c r="K2414" i="1"/>
  <c r="K2413" i="1"/>
  <c r="K2064" i="1"/>
  <c r="K2406" i="1"/>
  <c r="K2408" i="1"/>
  <c r="K2409" i="1"/>
  <c r="K2410" i="1"/>
  <c r="K88" i="1"/>
  <c r="K140" i="1"/>
  <c r="K61" i="1"/>
  <c r="K94" i="1"/>
  <c r="K461" i="1"/>
  <c r="K185" i="1"/>
  <c r="K155" i="1"/>
  <c r="K273" i="1"/>
  <c r="K392" i="1"/>
  <c r="K2165" i="1"/>
  <c r="K1059" i="1"/>
  <c r="K2248" i="1"/>
  <c r="K45" i="1"/>
  <c r="K1238" i="1"/>
  <c r="K572" i="1"/>
  <c r="K1457" i="1"/>
  <c r="K1458" i="1"/>
  <c r="K2067" i="1"/>
  <c r="K686" i="1"/>
  <c r="K11" i="1"/>
  <c r="K266" i="1"/>
  <c r="K606" i="1"/>
  <c r="K105" i="1"/>
  <c r="K320" i="1"/>
  <c r="K207" i="1"/>
  <c r="K1594" i="1"/>
  <c r="K186" i="1"/>
  <c r="K1053" i="1"/>
  <c r="K2274" i="1"/>
  <c r="K150" i="1"/>
  <c r="K429" i="1"/>
  <c r="K1960" i="1"/>
  <c r="K275" i="1"/>
  <c r="K424" i="1"/>
  <c r="K198" i="1"/>
  <c r="K1240" i="1"/>
  <c r="K1596" i="1"/>
  <c r="K1600" i="1"/>
  <c r="K405" i="1"/>
  <c r="K288" i="1"/>
  <c r="K1733" i="1"/>
  <c r="K922" i="1"/>
  <c r="K816" i="1"/>
  <c r="K1132" i="1"/>
  <c r="K859" i="1"/>
  <c r="K2250" i="1"/>
  <c r="K679" i="1"/>
  <c r="K846" i="1"/>
  <c r="K1734" i="1"/>
  <c r="K399" i="1"/>
  <c r="K923" i="1"/>
  <c r="K498" i="1"/>
  <c r="K1465" i="1"/>
  <c r="K2006" i="1"/>
  <c r="K1725" i="1"/>
  <c r="K1567" i="1"/>
  <c r="K1520" i="1"/>
  <c r="K183" i="1"/>
  <c r="K522" i="1"/>
  <c r="K2019" i="1"/>
  <c r="K1552" i="1"/>
  <c r="K1497" i="1"/>
  <c r="K675" i="1"/>
  <c r="K1444" i="1"/>
  <c r="K1574" i="1"/>
  <c r="K602" i="1"/>
  <c r="K439" i="1"/>
  <c r="K766" i="1"/>
  <c r="K702" i="1"/>
  <c r="K1028" i="1"/>
  <c r="K964" i="1"/>
  <c r="K924" i="1"/>
  <c r="K153" i="1"/>
  <c r="K1252" i="1"/>
  <c r="K829" i="1"/>
  <c r="K1595" i="1"/>
  <c r="K1315" i="1"/>
  <c r="K1528" i="1"/>
  <c r="K396" i="1"/>
  <c r="K373" i="1"/>
  <c r="K663" i="1"/>
  <c r="K689" i="1"/>
  <c r="K1541" i="1"/>
  <c r="K2371" i="1"/>
  <c r="K240" i="1"/>
  <c r="K232" i="1"/>
  <c r="K900" i="1"/>
  <c r="K1125" i="1"/>
  <c r="K992" i="1"/>
  <c r="K1498" i="1"/>
  <c r="K936" i="1"/>
  <c r="K471" i="1"/>
  <c r="K1572" i="1"/>
  <c r="K1049" i="1"/>
  <c r="K1158" i="1"/>
  <c r="K2340" i="1"/>
  <c r="K848" i="1"/>
  <c r="K847" i="1"/>
  <c r="K346" i="1"/>
  <c r="K883" i="1"/>
  <c r="K2310" i="1"/>
  <c r="K122" i="1"/>
  <c r="K951" i="1"/>
  <c r="K220" i="1"/>
  <c r="K836" i="1"/>
  <c r="K953" i="1"/>
  <c r="K282" i="1"/>
  <c r="K452" i="1"/>
  <c r="K2178" i="1"/>
  <c r="K1582" i="1"/>
  <c r="K1577" i="1"/>
  <c r="K1445" i="1"/>
  <c r="K541" i="1"/>
  <c r="K787" i="1"/>
  <c r="K1529" i="1"/>
  <c r="K1530" i="1"/>
  <c r="K1961" i="1"/>
  <c r="K1447" i="1"/>
  <c r="K322" i="1"/>
  <c r="K783" i="1"/>
  <c r="K778" i="1"/>
  <c r="K1568" i="1"/>
  <c r="K1578" i="1"/>
  <c r="K2000" i="1"/>
  <c r="K1962" i="1"/>
  <c r="K1735" i="1"/>
  <c r="K1963" i="1"/>
  <c r="K2395" i="1"/>
  <c r="K397" i="1"/>
  <c r="K1499" i="1"/>
  <c r="K2037" i="1"/>
  <c r="K933" i="1"/>
  <c r="K1999" i="1"/>
  <c r="K913" i="1"/>
  <c r="K1105" i="1"/>
  <c r="K553" i="1"/>
  <c r="K1129" i="1"/>
  <c r="K740" i="1"/>
  <c r="K1056" i="1"/>
  <c r="K313" i="1"/>
  <c r="K2136" i="1"/>
  <c r="K1029" i="1"/>
  <c r="K2328" i="1"/>
  <c r="K84" i="1"/>
  <c r="K2225" i="1"/>
  <c r="K539" i="1"/>
  <c r="K759" i="1"/>
  <c r="K354" i="1"/>
  <c r="K36" i="1"/>
  <c r="K631" i="1"/>
  <c r="K293" i="1"/>
  <c r="K257" i="1"/>
  <c r="K1466" i="1"/>
  <c r="K696" i="1"/>
  <c r="K1964" i="1"/>
  <c r="K2360" i="1"/>
  <c r="K292" i="1"/>
  <c r="K774" i="1"/>
  <c r="K637" i="1"/>
  <c r="K290" i="1"/>
  <c r="K31" i="1"/>
  <c r="K2175" i="1"/>
  <c r="K579" i="1"/>
  <c r="K170" i="1"/>
  <c r="K491" i="1"/>
  <c r="K648" i="1"/>
  <c r="K441" i="1"/>
  <c r="K676" i="1"/>
  <c r="K1106" i="1"/>
  <c r="K775" i="1"/>
  <c r="K391" i="1"/>
  <c r="K552" i="1"/>
  <c r="K2255" i="1"/>
  <c r="K26" i="1"/>
  <c r="K16" i="1"/>
  <c r="K2219" i="1"/>
  <c r="K519" i="1"/>
  <c r="K2209" i="1"/>
  <c r="K721" i="1"/>
  <c r="K524" i="1"/>
  <c r="K251" i="1"/>
  <c r="K135" i="1"/>
  <c r="K530" i="1"/>
  <c r="K2251" i="1"/>
  <c r="K172" i="1"/>
  <c r="K2164" i="1"/>
  <c r="K79" i="1"/>
  <c r="K80" i="1"/>
  <c r="K723" i="1"/>
  <c r="K1510" i="1"/>
  <c r="K2366" i="1"/>
  <c r="K638" i="1"/>
  <c r="K372" i="1"/>
  <c r="K1459" i="1"/>
  <c r="K621" i="1"/>
  <c r="K962" i="1"/>
  <c r="K166" i="1"/>
  <c r="K607" i="1"/>
  <c r="K703" i="1"/>
  <c r="K435" i="1"/>
  <c r="K184" i="1"/>
  <c r="K632" i="1"/>
  <c r="K1022" i="1"/>
  <c r="K1449" i="1"/>
  <c r="K1126" i="1"/>
  <c r="K2338" i="1"/>
  <c r="K580" i="1"/>
  <c r="K1542" i="1"/>
  <c r="K54" i="1"/>
  <c r="K136" i="1"/>
  <c r="K680" i="1"/>
  <c r="K1118" i="1"/>
  <c r="K2336" i="1"/>
  <c r="K1054" i="1"/>
  <c r="K608" i="1"/>
  <c r="K784" i="1"/>
  <c r="K2230" i="1"/>
  <c r="K203" i="1"/>
  <c r="K2020" i="1"/>
  <c r="K2341" i="1"/>
  <c r="K248" i="1"/>
  <c r="K216" i="1"/>
  <c r="K55" i="1"/>
  <c r="K756" i="1"/>
  <c r="K20" i="1"/>
  <c r="K301" i="1"/>
  <c r="K1569" i="1"/>
  <c r="K393" i="1"/>
  <c r="K549" i="1"/>
  <c r="K724" i="1"/>
  <c r="K1570" i="1"/>
  <c r="K237" i="1"/>
  <c r="K798" i="1"/>
  <c r="K1573" i="1"/>
  <c r="K432" i="1"/>
  <c r="K2231" i="1"/>
  <c r="K197" i="1"/>
  <c r="K1253" i="1"/>
  <c r="K1467" i="1"/>
  <c r="K436" i="1"/>
  <c r="K1254" i="1"/>
  <c r="K1531" i="1"/>
  <c r="K749" i="1"/>
  <c r="K455" i="1"/>
  <c r="K154" i="1"/>
  <c r="K179" i="1"/>
  <c r="K359" i="1"/>
  <c r="K101" i="1"/>
  <c r="K1255" i="1"/>
  <c r="K453" i="1"/>
  <c r="K560" i="1"/>
  <c r="K870" i="1"/>
  <c r="K2307" i="1"/>
  <c r="K187" i="1"/>
  <c r="K1945" i="1"/>
  <c r="K477" i="1"/>
  <c r="K645" i="1"/>
  <c r="K587" i="1"/>
  <c r="K946" i="1"/>
  <c r="K384" i="1"/>
  <c r="K660" i="1"/>
  <c r="K1468" i="1"/>
  <c r="K377" i="1"/>
  <c r="K58" i="1"/>
  <c r="K287" i="1"/>
  <c r="K717" i="1"/>
  <c r="K767" i="1"/>
  <c r="K1536" i="1"/>
  <c r="K2370" i="1"/>
  <c r="K1139" i="1"/>
  <c r="K551" i="1"/>
  <c r="K609" i="1"/>
  <c r="K444" i="1"/>
  <c r="K449" i="1"/>
  <c r="K1309" i="1"/>
  <c r="K2273" i="1"/>
  <c r="K764" i="1"/>
  <c r="K2283" i="1"/>
  <c r="K1965" i="1"/>
  <c r="K1310" i="1"/>
  <c r="K147" i="1"/>
  <c r="K622" i="1"/>
  <c r="K60" i="1"/>
  <c r="K1469" i="1"/>
  <c r="K1256" i="1"/>
  <c r="K2304" i="1"/>
  <c r="K458" i="1"/>
  <c r="K1257" i="1"/>
  <c r="K568" i="1"/>
  <c r="K414" i="1"/>
  <c r="K712" i="1"/>
  <c r="K242" i="1"/>
  <c r="K411" i="1"/>
  <c r="K193" i="1"/>
  <c r="K305" i="1"/>
  <c r="K1494" i="1"/>
  <c r="K1946" i="1"/>
  <c r="K523" i="1"/>
  <c r="K990" i="1"/>
  <c r="K665" i="1"/>
  <c r="K639" i="1"/>
  <c r="K965" i="1"/>
  <c r="K77" i="1"/>
  <c r="K460" i="1"/>
  <c r="K738" i="1"/>
  <c r="K799" i="1"/>
  <c r="K1537" i="1"/>
  <c r="K2323" i="1"/>
  <c r="K2110" i="1"/>
  <c r="K681" i="1"/>
  <c r="K2222" i="1"/>
  <c r="K450" i="1"/>
  <c r="K1966" i="1"/>
  <c r="K1470" i="1"/>
  <c r="K569" i="1"/>
  <c r="K2214" i="1"/>
  <c r="K937" i="1"/>
  <c r="K805" i="1"/>
  <c r="K2292" i="1"/>
  <c r="K565" i="1"/>
  <c r="K235" i="1"/>
  <c r="K142" i="1"/>
  <c r="K768" i="1"/>
  <c r="K536" i="1"/>
  <c r="K2253" i="1"/>
  <c r="K190" i="1"/>
  <c r="K128" i="1"/>
  <c r="K194" i="1"/>
  <c r="K1023" i="1"/>
  <c r="K910" i="1"/>
  <c r="K894" i="1"/>
  <c r="K817" i="1"/>
  <c r="K339" i="1"/>
  <c r="K704" i="1"/>
  <c r="K2269" i="1"/>
  <c r="K33" i="1"/>
  <c r="K82" i="1"/>
  <c r="K938" i="1"/>
  <c r="K2263" i="1"/>
  <c r="K993" i="1"/>
  <c r="K134" i="1"/>
  <c r="K812" i="1"/>
  <c r="K2239" i="1"/>
  <c r="K130" i="1"/>
  <c r="K750" i="1"/>
  <c r="K916" i="1"/>
  <c r="K538" i="1"/>
  <c r="K1001" i="1"/>
  <c r="K736" i="1"/>
  <c r="K779" i="1"/>
  <c r="K209" i="1"/>
  <c r="K355" i="1"/>
  <c r="K2068" i="1"/>
  <c r="K2107" i="1"/>
  <c r="K2094" i="1"/>
  <c r="K2095" i="1"/>
  <c r="K2096" i="1"/>
  <c r="K2097" i="1"/>
  <c r="K2103" i="1"/>
  <c r="K2083" i="1"/>
  <c r="K2089" i="1"/>
  <c r="K2071" i="1"/>
  <c r="K2419" i="1"/>
  <c r="K2079" i="1"/>
  <c r="K2080" i="1"/>
  <c r="K2098" i="1"/>
  <c r="K2099" i="1"/>
  <c r="K2100" i="1"/>
  <c r="K2101" i="1"/>
  <c r="K2102" i="1"/>
  <c r="K2070" i="1"/>
  <c r="K2420" i="1"/>
  <c r="K2069" i="1"/>
  <c r="K2105" i="1"/>
  <c r="K2090" i="1"/>
  <c r="K199" i="1"/>
  <c r="K709" i="1"/>
  <c r="K650" i="1"/>
  <c r="K1460" i="1"/>
  <c r="K23" i="1"/>
  <c r="K2166" i="1"/>
  <c r="K181" i="1"/>
  <c r="K30" i="1"/>
  <c r="K925" i="1"/>
  <c r="K630" i="1"/>
  <c r="K402" i="1"/>
  <c r="K15" i="1"/>
  <c r="K316" i="1"/>
  <c r="K1967" i="1"/>
  <c r="K1007" i="1"/>
  <c r="K336" i="1"/>
  <c r="K1258" i="1"/>
  <c r="K776" i="1"/>
  <c r="K2284" i="1"/>
  <c r="K684" i="1"/>
  <c r="K540" i="1"/>
  <c r="K601" i="1"/>
  <c r="K457" i="1"/>
  <c r="K2091" i="1"/>
  <c r="K2092" i="1"/>
  <c r="K342" i="1"/>
  <c r="K1471" i="1"/>
  <c r="K2009" i="1"/>
  <c r="K1947" i="1"/>
  <c r="K771" i="1"/>
  <c r="K1553" i="1"/>
  <c r="K2396" i="1"/>
  <c r="K687" i="1"/>
  <c r="K1948" i="1"/>
  <c r="K758" i="1"/>
  <c r="K2229" i="1"/>
  <c r="K2010" i="1"/>
  <c r="K1555" i="1"/>
  <c r="K2011" i="1"/>
  <c r="K1259" i="1"/>
  <c r="K1156" i="1"/>
  <c r="K1260" i="1"/>
  <c r="K562" i="1"/>
  <c r="K623" i="1"/>
  <c r="K1584" i="1"/>
  <c r="K310" i="1"/>
  <c r="K2007" i="1"/>
  <c r="K2402" i="1"/>
  <c r="K544" i="1"/>
  <c r="K1949" i="1"/>
  <c r="K714" i="1"/>
  <c r="K382" i="1"/>
  <c r="K379" i="1"/>
  <c r="K628" i="1"/>
  <c r="K610" i="1"/>
  <c r="K1261" i="1"/>
  <c r="K1151" i="1"/>
  <c r="K390" i="1"/>
  <c r="K1107" i="1"/>
  <c r="K2012" i="1"/>
  <c r="K1554" i="1"/>
  <c r="K1039" i="1"/>
  <c r="K1262" i="1"/>
  <c r="K1154" i="1"/>
  <c r="K1472" i="1"/>
  <c r="K1263" i="1"/>
  <c r="K1571" i="1"/>
  <c r="K849" i="1"/>
  <c r="K611" i="1"/>
  <c r="K588" i="1"/>
  <c r="K1556" i="1"/>
  <c r="K1024" i="1"/>
  <c r="K90" i="1"/>
  <c r="K803" i="1"/>
  <c r="K674" i="1"/>
  <c r="K378" i="1"/>
  <c r="K114" i="1"/>
  <c r="K108" i="1"/>
  <c r="K306" i="1"/>
  <c r="K1547" i="1"/>
  <c r="K510" i="1"/>
  <c r="K1302" i="1"/>
  <c r="K820" i="1"/>
  <c r="K640" i="1"/>
  <c r="K299" i="1"/>
  <c r="K75" i="1"/>
  <c r="K1968" i="1"/>
  <c r="K671" i="1"/>
  <c r="K939" i="1"/>
  <c r="K770" i="1"/>
  <c r="K1108" i="1"/>
  <c r="K2013" i="1"/>
  <c r="K473" i="1"/>
  <c r="K1473" i="1"/>
  <c r="K850" i="1"/>
  <c r="K1123" i="1"/>
  <c r="K1446" i="1"/>
  <c r="K508" i="1"/>
  <c r="K165" i="1"/>
  <c r="K1010" i="1"/>
  <c r="K107" i="1"/>
  <c r="K1114" i="1"/>
  <c r="K1040" i="1"/>
  <c r="K1736" i="1"/>
  <c r="K940" i="1"/>
  <c r="K1737" i="1"/>
  <c r="K2021" i="1"/>
  <c r="K651" i="1"/>
  <c r="K416" i="1"/>
  <c r="K1011" i="1"/>
  <c r="K1969" i="1"/>
  <c r="K1264" i="1"/>
  <c r="K1738" i="1"/>
  <c r="K2022" i="1"/>
  <c r="K1041" i="1"/>
  <c r="K625" i="1"/>
  <c r="K1305" i="1"/>
  <c r="K1474" i="1"/>
  <c r="K1599" i="1"/>
  <c r="K511" i="1"/>
  <c r="K1124" i="1"/>
  <c r="K2288" i="1"/>
  <c r="K657" i="1"/>
  <c r="K1012" i="1"/>
  <c r="K1013" i="1"/>
  <c r="K1970" i="1"/>
  <c r="K1551" i="1"/>
  <c r="K2372" i="1"/>
  <c r="K1521" i="1"/>
  <c r="K352" i="1"/>
  <c r="K1971" i="1"/>
  <c r="K1323" i="1"/>
  <c r="K241" i="1"/>
  <c r="K1601" i="1"/>
  <c r="K512" i="1"/>
  <c r="K76" i="1"/>
  <c r="K1972" i="1"/>
  <c r="K823" i="1"/>
  <c r="K1557" i="1"/>
  <c r="K889" i="1"/>
  <c r="K1739" i="1"/>
  <c r="K998" i="1"/>
  <c r="K249" i="1"/>
  <c r="K1558" i="1"/>
  <c r="K1042" i="1"/>
  <c r="K210" i="1"/>
  <c r="K1973" i="1"/>
  <c r="K1043" i="1"/>
  <c r="K887" i="1"/>
  <c r="K2313" i="1"/>
  <c r="K1027" i="1"/>
  <c r="K1974" i="1"/>
  <c r="K2361" i="1"/>
  <c r="K1740" i="1"/>
  <c r="K824" i="1"/>
  <c r="K573" i="1"/>
  <c r="K366" i="1"/>
  <c r="K442" i="1"/>
  <c r="K2014" i="1"/>
  <c r="K1008" i="1"/>
  <c r="K1044" i="1"/>
  <c r="K1741" i="1"/>
  <c r="K1742" i="1"/>
  <c r="K926" i="1"/>
  <c r="K994" i="1"/>
  <c r="K2093" i="1"/>
  <c r="K245" i="1"/>
  <c r="K34" i="1"/>
  <c r="K557" i="1"/>
  <c r="K348" i="1"/>
  <c r="K791" i="1"/>
  <c r="K2327" i="1"/>
  <c r="K842" i="1"/>
  <c r="K2302" i="1"/>
  <c r="K265" i="1"/>
  <c r="K905" i="1"/>
  <c r="K851" i="1"/>
  <c r="K476" i="1"/>
  <c r="K285" i="1"/>
  <c r="K871" i="1"/>
  <c r="K927" i="1"/>
  <c r="K1950" i="1"/>
  <c r="K748" i="1"/>
  <c r="K407" i="1"/>
  <c r="K1507" i="1"/>
  <c r="K763" i="1"/>
  <c r="K247" i="1"/>
  <c r="K333" i="1"/>
  <c r="K1475" i="1"/>
  <c r="K406" i="1"/>
  <c r="K426" i="1"/>
  <c r="K238" i="1"/>
  <c r="K2135" i="1"/>
  <c r="K200" i="1"/>
  <c r="K403" i="1"/>
  <c r="K1585" i="1"/>
  <c r="K253" i="1"/>
  <c r="K95" i="1"/>
  <c r="K174" i="1"/>
  <c r="K1559" i="1"/>
  <c r="K43" i="1"/>
  <c r="K24" i="1"/>
  <c r="K371" i="1"/>
  <c r="K7" i="1"/>
  <c r="K996" i="1"/>
  <c r="K488" i="1"/>
  <c r="K2206" i="1"/>
  <c r="K808" i="1"/>
  <c r="K1532" i="1"/>
  <c r="K1311" i="1"/>
  <c r="K2311" i="1"/>
  <c r="K227" i="1"/>
  <c r="K513" i="1"/>
  <c r="K451" i="1"/>
  <c r="K2238" i="1"/>
  <c r="K2379" i="1"/>
  <c r="K1602" i="1"/>
  <c r="K563" i="1"/>
  <c r="K1265" i="1"/>
  <c r="K800" i="1"/>
  <c r="K21" i="1"/>
  <c r="K525" i="1"/>
  <c r="K2023" i="1"/>
  <c r="K1743" i="1"/>
  <c r="K941" i="1"/>
  <c r="K469" i="1"/>
  <c r="K1312" i="1"/>
  <c r="K1297" i="1"/>
  <c r="K1476" i="1"/>
  <c r="K1548" i="1"/>
  <c r="K1298" i="1"/>
  <c r="K437" i="1"/>
  <c r="K256" i="1"/>
  <c r="K830" i="1"/>
  <c r="K351" i="1"/>
  <c r="K999" i="1"/>
  <c r="K2038" i="1"/>
  <c r="K1951" i="1"/>
  <c r="K2041" i="1"/>
  <c r="K1543" i="1"/>
  <c r="K1952" i="1"/>
  <c r="K2332" i="1"/>
  <c r="K324" i="1"/>
  <c r="K1544" i="1"/>
  <c r="K362" i="1"/>
  <c r="K1516" i="1"/>
  <c r="K1102" i="1"/>
  <c r="K1241" i="1"/>
  <c r="K683" i="1"/>
  <c r="K433" i="1"/>
  <c r="K2162" i="1"/>
  <c r="K802" i="1"/>
  <c r="K151" i="1"/>
  <c r="K1477" i="1"/>
  <c r="K59" i="1"/>
  <c r="K340" i="1"/>
  <c r="K1048" i="1"/>
  <c r="K506" i="1"/>
  <c r="K459" i="1"/>
  <c r="K2243" i="1"/>
  <c r="K318" i="1"/>
  <c r="K2163" i="1"/>
  <c r="K1975" i="1"/>
  <c r="K29" i="1"/>
  <c r="K225" i="1"/>
  <c r="K581" i="1"/>
  <c r="K751" i="1"/>
  <c r="K358" i="1"/>
  <c r="K438" i="1"/>
  <c r="K598" i="1"/>
  <c r="K2216" i="1"/>
  <c r="K954" i="1"/>
  <c r="K1976" i="1"/>
  <c r="K1744" i="1"/>
  <c r="K132" i="1"/>
  <c r="K201" i="1"/>
  <c r="K369" i="1"/>
  <c r="K1119" i="1"/>
  <c r="K794" i="1"/>
  <c r="K192" i="1"/>
  <c r="K264" i="1"/>
  <c r="K789" i="1"/>
  <c r="K315" i="1"/>
  <c r="K546" i="1"/>
  <c r="K2254" i="1"/>
  <c r="K271" i="1"/>
  <c r="K2205" i="1"/>
  <c r="K1495" i="1"/>
  <c r="K236" i="1"/>
  <c r="K25" i="1"/>
  <c r="K1313" i="1"/>
  <c r="K2312" i="1"/>
  <c r="K493" i="1"/>
  <c r="K852" i="1"/>
  <c r="K57" i="1"/>
  <c r="K653" i="1"/>
  <c r="K542" i="1"/>
  <c r="K732" i="1"/>
  <c r="K146" i="1"/>
  <c r="K731" i="1"/>
  <c r="K1977" i="1"/>
  <c r="K2015" i="1"/>
  <c r="K2403" i="1"/>
  <c r="K1045" i="1"/>
  <c r="K1266" i="1"/>
  <c r="K2305" i="1"/>
  <c r="K652" i="1"/>
  <c r="K991" i="1"/>
  <c r="K223" i="1"/>
  <c r="K1745" i="1"/>
  <c r="K707" i="1"/>
  <c r="K2270" i="1"/>
  <c r="K834" i="1"/>
  <c r="K375" i="1"/>
  <c r="K334" i="1"/>
  <c r="K585" i="1"/>
  <c r="K1560" i="1"/>
  <c r="K633" i="1"/>
  <c r="K83" i="1"/>
  <c r="K66" i="1"/>
  <c r="K1055" i="1"/>
  <c r="K345" i="1"/>
  <c r="K1244" i="1"/>
  <c r="K2265" i="1"/>
  <c r="K874" i="1"/>
  <c r="K1267" i="1"/>
  <c r="K1299" i="1"/>
  <c r="K272" i="1"/>
  <c r="K825" i="1"/>
  <c r="K1120" i="1"/>
  <c r="K2287" i="1"/>
  <c r="K757" i="1"/>
  <c r="K2280" i="1"/>
  <c r="K387" i="1"/>
  <c r="K911" i="1"/>
  <c r="K531" i="1"/>
  <c r="K2252" i="1"/>
  <c r="K195" i="1"/>
  <c r="K383" i="1"/>
  <c r="K338" i="1"/>
  <c r="K1478" i="1"/>
  <c r="K2318" i="1"/>
  <c r="K121" i="1"/>
  <c r="K148" i="1"/>
  <c r="K733" i="1"/>
  <c r="K472" i="1"/>
  <c r="K1517" i="1"/>
  <c r="K2367" i="1"/>
  <c r="K270" i="1"/>
  <c r="K267" i="1"/>
  <c r="K129" i="1"/>
  <c r="K813" i="1"/>
  <c r="K2072" i="1"/>
  <c r="K2109" i="1"/>
  <c r="K447" i="1"/>
  <c r="K244" i="1"/>
  <c r="K1978" i="1"/>
  <c r="K2334" i="1"/>
  <c r="K734" i="1"/>
  <c r="K1527" i="1"/>
  <c r="K658" i="1"/>
  <c r="K331" i="1"/>
  <c r="K700" i="1"/>
  <c r="K261" i="1"/>
  <c r="K280" i="1"/>
  <c r="K547" i="1"/>
  <c r="K2213" i="1"/>
  <c r="K828" i="1"/>
  <c r="K535" i="1"/>
  <c r="K363" i="1"/>
  <c r="K1479" i="1"/>
  <c r="K133" i="1"/>
  <c r="K44" i="1"/>
  <c r="K65" i="1"/>
  <c r="K1979" i="1"/>
  <c r="K644" i="1"/>
  <c r="K1239" i="1"/>
  <c r="K137" i="1"/>
  <c r="K423" i="1"/>
  <c r="K2267" i="1"/>
  <c r="K1980" i="1"/>
  <c r="K312" i="1"/>
  <c r="K698" i="1"/>
  <c r="K1981" i="1"/>
  <c r="K2075" i="1"/>
  <c r="K2082" i="1"/>
  <c r="K2073" i="1"/>
  <c r="K2081" i="1"/>
  <c r="K2074" i="1"/>
  <c r="K2417" i="1"/>
  <c r="K1450" i="1"/>
  <c r="K152" i="1"/>
  <c r="K839" i="1"/>
  <c r="K1155" i="1"/>
  <c r="K1121" i="1"/>
  <c r="K2337" i="1"/>
  <c r="K196" i="1"/>
  <c r="K1480" i="1"/>
  <c r="K86" i="1"/>
  <c r="K319" i="1"/>
  <c r="K626" i="1"/>
  <c r="K19" i="1"/>
  <c r="K1579" i="1"/>
  <c r="K1451" i="1"/>
  <c r="K98" i="1"/>
  <c r="K1522" i="1"/>
  <c r="K1481" i="1"/>
  <c r="K22" i="1"/>
  <c r="K160" i="1"/>
  <c r="K1580" i="1"/>
  <c r="K1746" i="1"/>
  <c r="K1247" i="1"/>
  <c r="K1482" i="1"/>
  <c r="K1581" i="1"/>
  <c r="K1109" i="1"/>
  <c r="K1110" i="1"/>
  <c r="K368" i="1"/>
  <c r="K1483" i="1"/>
  <c r="K728" i="1"/>
  <c r="K1503" i="1"/>
  <c r="K74" i="1"/>
  <c r="K826" i="1"/>
  <c r="K1747" i="1"/>
  <c r="K1758" i="1"/>
  <c r="K164" i="1"/>
  <c r="K2046" i="1"/>
  <c r="K2024" i="1"/>
  <c r="K1561" i="1"/>
  <c r="K1511" i="1"/>
  <c r="K858" i="1"/>
  <c r="K2025" i="1"/>
  <c r="K919" i="1"/>
  <c r="K2026" i="1"/>
  <c r="K2004" i="1"/>
  <c r="K742" i="1"/>
  <c r="K1953" i="1"/>
  <c r="K1484" i="1"/>
  <c r="K2016" i="1"/>
  <c r="K1748" i="1"/>
  <c r="K2008" i="1"/>
  <c r="K2027" i="1"/>
  <c r="K428" i="1"/>
  <c r="K912" i="1"/>
  <c r="K1052" i="1"/>
  <c r="K1982" i="1"/>
  <c r="K2335" i="1"/>
  <c r="K554" i="1"/>
  <c r="K14" i="1"/>
  <c r="K123" i="1"/>
  <c r="K1512" i="1"/>
  <c r="K1983" i="1"/>
  <c r="K205" i="1"/>
  <c r="K1014" i="1"/>
  <c r="K627" i="1"/>
  <c r="K1749" i="1"/>
  <c r="K2028" i="1"/>
  <c r="K2342" i="1"/>
  <c r="K2029" i="1"/>
  <c r="K1009" i="1"/>
  <c r="K219" i="1"/>
  <c r="K2043" i="1"/>
  <c r="K599" i="1"/>
  <c r="K853" i="1"/>
  <c r="K415" i="1"/>
  <c r="K832" i="1"/>
  <c r="K52" i="1"/>
  <c r="K1268" i="1"/>
  <c r="K1750" i="1"/>
  <c r="K2030" i="1"/>
  <c r="K409" i="1"/>
  <c r="K2172" i="1"/>
  <c r="K792" i="1"/>
  <c r="K2018" i="1"/>
  <c r="K1461" i="1"/>
  <c r="K254" i="1"/>
  <c r="K597" i="1"/>
  <c r="K1269" i="1"/>
  <c r="K2349" i="1"/>
  <c r="K1485" i="1"/>
  <c r="K1111" i="1"/>
  <c r="K677" i="1"/>
  <c r="K1157" i="1"/>
  <c r="K2299" i="1"/>
  <c r="K1149" i="1"/>
  <c r="K1242" i="1"/>
  <c r="K1984" i="1"/>
  <c r="K1985" i="1"/>
  <c r="K1726" i="1"/>
  <c r="K2085" i="1"/>
  <c r="K360" i="1"/>
  <c r="K616" i="1"/>
  <c r="K2217" i="1"/>
  <c r="K103" i="1"/>
  <c r="K1456" i="1"/>
  <c r="K1508" i="1"/>
  <c r="K1452" i="1"/>
  <c r="K18" i="1"/>
  <c r="K124" i="1"/>
  <c r="K70" i="1"/>
  <c r="K448" i="1"/>
  <c r="K163" i="1"/>
  <c r="K772" i="1"/>
  <c r="K567" i="1"/>
  <c r="K2257" i="1"/>
  <c r="K634" i="1"/>
  <c r="K1115" i="1"/>
  <c r="K693" i="1"/>
  <c r="K400" i="1"/>
  <c r="K2226" i="1"/>
  <c r="K217" i="1"/>
  <c r="K78" i="1"/>
  <c r="K2223" i="1"/>
  <c r="K35" i="1"/>
  <c r="K139" i="1"/>
  <c r="K641" i="1"/>
  <c r="K590" i="1"/>
  <c r="K180" i="1"/>
  <c r="K570" i="1"/>
  <c r="K389" i="1"/>
  <c r="K1316" i="1"/>
  <c r="K5" i="1"/>
  <c r="K385" i="1"/>
  <c r="K281" i="1"/>
  <c r="K17" i="1"/>
  <c r="K528" i="1"/>
  <c r="K1103" i="1"/>
  <c r="K1751" i="1"/>
  <c r="K118" i="1"/>
  <c r="K71" i="1"/>
  <c r="K255" i="1"/>
  <c r="K215" i="1"/>
  <c r="K131" i="1"/>
  <c r="K425" i="1"/>
  <c r="K1562" i="1"/>
  <c r="K109" i="1"/>
  <c r="K410" i="1"/>
  <c r="K2173" i="1"/>
  <c r="K222" i="1"/>
  <c r="K537" i="1"/>
  <c r="K343" i="1"/>
  <c r="K73" i="1"/>
  <c r="K1135" i="1"/>
  <c r="K2290" i="1"/>
  <c r="K408" i="1"/>
  <c r="K947" i="1"/>
  <c r="K906" i="1"/>
  <c r="K434" i="1"/>
  <c r="K2232" i="1"/>
  <c r="K948" i="1"/>
  <c r="K356" i="1"/>
  <c r="K2174" i="1"/>
  <c r="K1538" i="1"/>
  <c r="K10" i="1"/>
  <c r="K1270" i="1"/>
  <c r="K642" i="1"/>
  <c r="K769" i="1"/>
  <c r="K260" i="1"/>
  <c r="K56" i="1"/>
  <c r="K904" i="1"/>
  <c r="K13" i="1"/>
  <c r="K582" i="1"/>
  <c r="K286" i="1"/>
  <c r="K357" i="1"/>
  <c r="K1306" i="1"/>
  <c r="K715" i="1"/>
  <c r="K2272" i="1"/>
  <c r="K1563" i="1"/>
  <c r="K2373" i="1"/>
  <c r="K1133" i="1"/>
  <c r="K381" i="1"/>
  <c r="K1603" i="1"/>
  <c r="K1159" i="1"/>
  <c r="K1727" i="1"/>
  <c r="K649" i="1"/>
  <c r="K1486" i="1"/>
  <c r="K218" i="1"/>
  <c r="K1318" i="1"/>
  <c r="K1319" i="1"/>
  <c r="K966" i="1"/>
  <c r="K711" i="1"/>
  <c r="K967" i="1"/>
  <c r="K1604" i="1"/>
  <c r="K443" i="1"/>
  <c r="K1605" i="1"/>
  <c r="K807" i="1"/>
  <c r="K2294" i="1"/>
  <c r="K1763" i="1"/>
  <c r="K1160" i="1"/>
  <c r="K1161" i="1"/>
  <c r="K1606" i="1"/>
  <c r="K1607" i="1"/>
  <c r="K2381" i="1"/>
  <c r="K1608" i="1"/>
  <c r="K1162" i="1"/>
  <c r="K178" i="1"/>
  <c r="K276" i="1"/>
  <c r="K481" i="1"/>
  <c r="K1163" i="1"/>
  <c r="K1609" i="1"/>
  <c r="K1324" i="1"/>
  <c r="K1116" i="1"/>
  <c r="K1325" i="1"/>
  <c r="K1610" i="1"/>
  <c r="K1164" i="1"/>
  <c r="K1611" i="1"/>
  <c r="K1761" i="1"/>
  <c r="K1612" i="1"/>
  <c r="K1613" i="1"/>
  <c r="K1614" i="1"/>
  <c r="K1165" i="1"/>
  <c r="K2050" i="1"/>
  <c r="K1166" i="1"/>
  <c r="K1615" i="1"/>
  <c r="K1616" i="1"/>
  <c r="K482" i="1"/>
  <c r="K1986" i="1"/>
  <c r="K1271" i="1"/>
  <c r="K1112" i="1"/>
  <c r="K1617" i="1"/>
  <c r="K1326" i="1"/>
  <c r="K1618" i="1"/>
  <c r="K1272" i="1"/>
  <c r="K1619" i="1"/>
  <c r="K943" i="1"/>
  <c r="K2320" i="1"/>
  <c r="K1167" i="1"/>
  <c r="K1620" i="1"/>
  <c r="K46" i="1"/>
  <c r="K1621" i="1"/>
  <c r="K1622" i="1"/>
  <c r="K1168" i="1"/>
  <c r="K1327" i="1"/>
  <c r="K1320" i="1"/>
  <c r="K1623" i="1"/>
  <c r="K2383" i="1"/>
  <c r="K720" i="1"/>
  <c r="K1141" i="1"/>
  <c r="K1273" i="1"/>
  <c r="K1764" i="1"/>
  <c r="K1624" i="1"/>
  <c r="K1321" i="1"/>
  <c r="K483" i="1"/>
  <c r="K1328" i="1"/>
  <c r="K591" i="1"/>
  <c r="K1625" i="1"/>
  <c r="K1765" i="1"/>
  <c r="K1329" i="1"/>
  <c r="K2001" i="1"/>
  <c r="K1274" i="1"/>
  <c r="K1169" i="1"/>
  <c r="K1170" i="1"/>
  <c r="K1954" i="1"/>
  <c r="K1330" i="1"/>
  <c r="K2047" i="1"/>
  <c r="K659" i="1"/>
  <c r="K1586" i="1"/>
  <c r="K161" i="1"/>
  <c r="K1587" i="1"/>
  <c r="K1626" i="1"/>
  <c r="K827" i="1"/>
  <c r="K1142" i="1"/>
  <c r="K1766" i="1"/>
  <c r="K2051" i="1"/>
  <c r="K949" i="1"/>
  <c r="K1767" i="1"/>
  <c r="K1171" i="1"/>
  <c r="K555" i="1"/>
  <c r="K1172" i="1"/>
  <c r="K2116" i="1"/>
  <c r="K1143" i="1"/>
  <c r="K208" i="1"/>
  <c r="K643" i="1"/>
  <c r="K1173" i="1"/>
  <c r="K1331" i="1"/>
  <c r="K1627" i="1"/>
  <c r="K1628" i="1"/>
  <c r="K1275" i="1"/>
  <c r="K1174" i="1"/>
  <c r="K1002" i="1"/>
  <c r="K1768" i="1"/>
  <c r="K1769" i="1"/>
  <c r="K1770" i="1"/>
  <c r="K2052" i="1"/>
  <c r="K879" i="1"/>
  <c r="K1629" i="1"/>
  <c r="K1630" i="1"/>
  <c r="K1631" i="1"/>
  <c r="K612" i="1"/>
  <c r="K1332" i="1"/>
  <c r="K1632" i="1"/>
  <c r="K1633" i="1"/>
  <c r="K1175" i="1"/>
  <c r="K1634" i="1"/>
  <c r="K1588" i="1"/>
  <c r="K1635" i="1"/>
  <c r="K1176" i="1"/>
  <c r="K1177" i="1"/>
  <c r="K484" i="1"/>
  <c r="K1178" i="1"/>
  <c r="K1636" i="1"/>
  <c r="K1771" i="1"/>
  <c r="K204" i="1"/>
  <c r="K1637" i="1"/>
  <c r="K1638" i="1"/>
  <c r="K189" i="1"/>
  <c r="K2118" i="1"/>
  <c r="K277" i="1"/>
  <c r="K1179" i="1"/>
  <c r="K968" i="1"/>
  <c r="K440" i="1"/>
  <c r="K2176" i="1"/>
  <c r="K592" i="1"/>
  <c r="K1772" i="1"/>
  <c r="K1773" i="1"/>
  <c r="K545" i="1"/>
  <c r="K1144" i="1"/>
  <c r="K1589" i="1"/>
  <c r="K1639" i="1"/>
  <c r="K2382" i="1"/>
  <c r="K1640" i="1"/>
  <c r="K2384" i="1"/>
  <c r="K1030" i="1"/>
  <c r="K682" i="1"/>
  <c r="K2177" i="1"/>
  <c r="K1180" i="1"/>
  <c r="K1641" i="1"/>
  <c r="K1181" i="1"/>
  <c r="K969" i="1"/>
  <c r="K1642" i="1"/>
  <c r="K564" i="1"/>
  <c r="K2256" i="1"/>
  <c r="K1182" i="1"/>
  <c r="K1643" i="1"/>
  <c r="K920" i="1"/>
  <c r="K2317" i="1"/>
  <c r="K1333" i="1"/>
  <c r="K1060" i="1"/>
  <c r="K68" i="1"/>
  <c r="K112" i="1"/>
  <c r="K691" i="1"/>
  <c r="K1183" i="1"/>
  <c r="K1774" i="1"/>
  <c r="K490" i="1"/>
  <c r="K1334" i="1"/>
  <c r="K1276" i="1"/>
  <c r="K1775" i="1"/>
  <c r="K2053" i="1"/>
  <c r="K880" i="1"/>
  <c r="K2309" i="1"/>
  <c r="K492" i="1"/>
  <c r="K1145" i="1"/>
  <c r="K917" i="1"/>
  <c r="K2228" i="1"/>
  <c r="K1776" i="1"/>
  <c r="K1777" i="1"/>
  <c r="K1097" i="1"/>
  <c r="K143" i="1"/>
  <c r="K1644" i="1"/>
  <c r="K1778" i="1"/>
  <c r="K1779" i="1"/>
  <c r="K1645" i="1"/>
  <c r="K1184" i="1"/>
  <c r="K1780" i="1"/>
  <c r="K970" i="1"/>
  <c r="K895" i="1"/>
  <c r="K1781" i="1"/>
  <c r="K1782" i="1"/>
  <c r="K1185" i="1"/>
  <c r="K1646" i="1"/>
  <c r="K1186" i="1"/>
  <c r="K2138" i="1"/>
  <c r="K971" i="1"/>
  <c r="K1187" i="1"/>
  <c r="K1783" i="1"/>
  <c r="K972" i="1"/>
  <c r="K191" i="1"/>
  <c r="K1647" i="1"/>
  <c r="K1277" i="1"/>
  <c r="K2350" i="1"/>
  <c r="K1061" i="1"/>
  <c r="K2330" i="1"/>
  <c r="K1648" i="1"/>
  <c r="K1188" i="1"/>
  <c r="K1278" i="1"/>
  <c r="K1189" i="1"/>
  <c r="K881" i="1"/>
  <c r="K1190" i="1"/>
  <c r="K1191" i="1"/>
  <c r="K1192" i="1"/>
  <c r="K2343" i="1"/>
  <c r="K1784" i="1"/>
  <c r="K2113" i="1"/>
  <c r="K1335" i="1"/>
  <c r="K1336" i="1"/>
  <c r="K1062" i="1"/>
  <c r="K973" i="1"/>
  <c r="K1337" i="1"/>
  <c r="K1279" i="1"/>
  <c r="K1338" i="1"/>
  <c r="K713" i="1"/>
  <c r="K2271" i="1"/>
  <c r="K96" i="1"/>
  <c r="K1063" i="1"/>
  <c r="K1785" i="1"/>
  <c r="K974" i="1"/>
  <c r="K1339" i="1"/>
  <c r="K975" i="1"/>
  <c r="K1786" i="1"/>
  <c r="K1340" i="1"/>
  <c r="K1193" i="1"/>
  <c r="K291" i="1"/>
  <c r="K1341" i="1"/>
  <c r="K48" i="1"/>
  <c r="K1342" i="1"/>
  <c r="K1649" i="1"/>
  <c r="K1343" i="1"/>
  <c r="K1194" i="1"/>
  <c r="K561" i="1"/>
  <c r="K1344" i="1"/>
  <c r="K1650" i="1"/>
  <c r="K1345" i="1"/>
  <c r="K1064" i="1"/>
  <c r="K1651" i="1"/>
  <c r="K2380" i="1"/>
  <c r="K307" i="1"/>
  <c r="K1346" i="1"/>
  <c r="K1787" i="1"/>
  <c r="K1065" i="1"/>
  <c r="K213" i="1"/>
  <c r="K1347" i="1"/>
  <c r="K1652" i="1"/>
  <c r="K1653" i="1"/>
  <c r="K1348" i="1"/>
  <c r="K1788" i="1"/>
  <c r="K168" i="1"/>
  <c r="K1349" i="1"/>
  <c r="K1789" i="1"/>
  <c r="K2129" i="1"/>
  <c r="K1195" i="1"/>
  <c r="K1790" i="1"/>
  <c r="K2137" i="1"/>
  <c r="K1196" i="1"/>
  <c r="K705" i="1"/>
  <c r="K2204" i="1"/>
  <c r="K1654" i="1"/>
  <c r="K1655" i="1"/>
  <c r="K1791" i="1"/>
  <c r="K1350" i="1"/>
  <c r="K1146" i="1"/>
  <c r="K1792" i="1"/>
  <c r="K1197" i="1"/>
  <c r="K1793" i="1"/>
  <c r="K1351" i="1"/>
  <c r="K1352" i="1"/>
  <c r="K1533" i="1"/>
  <c r="K716" i="1"/>
  <c r="K1031" i="1"/>
  <c r="K1353" i="1"/>
  <c r="K1198" i="1"/>
  <c r="K1794" i="1"/>
  <c r="K934" i="1"/>
  <c r="K329" i="1"/>
  <c r="K173" i="1"/>
  <c r="K1795" i="1"/>
  <c r="K1354" i="1"/>
  <c r="K1796" i="1"/>
  <c r="K1199" i="1"/>
  <c r="K1656" i="1"/>
  <c r="K1280" i="1"/>
  <c r="K2351" i="1"/>
  <c r="K1200" i="1"/>
  <c r="K809" i="1"/>
  <c r="K1201" i="1"/>
  <c r="K2295" i="1"/>
  <c r="K1355" i="1"/>
  <c r="K1797" i="1"/>
  <c r="K1657" i="1"/>
  <c r="K2114" i="1"/>
  <c r="K1798" i="1"/>
  <c r="K1799" i="1"/>
  <c r="K113" i="1"/>
  <c r="K1202" i="1"/>
  <c r="K2167" i="1"/>
  <c r="K2155" i="1"/>
  <c r="K2124" i="1"/>
  <c r="K896" i="1"/>
  <c r="K2143" i="1"/>
  <c r="K976" i="1"/>
  <c r="K882" i="1"/>
  <c r="K1800" i="1"/>
  <c r="K42" i="1"/>
  <c r="K1801" i="1"/>
  <c r="K1802" i="1"/>
  <c r="K1066" i="1"/>
  <c r="K1803" i="1"/>
  <c r="K2126" i="1"/>
  <c r="K1067" i="1"/>
  <c r="K1804" i="1"/>
  <c r="K2389" i="1"/>
  <c r="K1356" i="1"/>
  <c r="K1658" i="1"/>
  <c r="K1203" i="1"/>
  <c r="K1068" i="1"/>
  <c r="K1805" i="1"/>
  <c r="K1069" i="1"/>
  <c r="K2141" i="1"/>
  <c r="K2157" i="1"/>
  <c r="K1281" i="1"/>
  <c r="K977" i="1"/>
  <c r="K1070" i="1"/>
  <c r="K1071" i="1"/>
  <c r="K862" i="1"/>
  <c r="K2197" i="1"/>
  <c r="K2147" i="1"/>
  <c r="K1072" i="1"/>
  <c r="K2331" i="1"/>
  <c r="K978" i="1"/>
  <c r="K1204" i="1"/>
  <c r="K1806" i="1"/>
  <c r="K1357" i="1"/>
  <c r="K979" i="1"/>
  <c r="K1073" i="1"/>
  <c r="K1659" i="1"/>
  <c r="K1807" i="1"/>
  <c r="K1358" i="1"/>
  <c r="K1808" i="1"/>
  <c r="K2392" i="1"/>
  <c r="K1359" i="1"/>
  <c r="K613" i="1"/>
  <c r="K1809" i="1"/>
  <c r="K2117" i="1"/>
  <c r="K1810" i="1"/>
  <c r="K1660" i="1"/>
  <c r="K1360" i="1"/>
  <c r="K2121" i="1"/>
  <c r="K1811" i="1"/>
  <c r="K1812" i="1"/>
  <c r="K1361" i="1"/>
  <c r="K1205" i="1"/>
  <c r="K1362" i="1"/>
  <c r="K1813" i="1"/>
  <c r="K1661" i="1"/>
  <c r="K781" i="1"/>
  <c r="K2195" i="1"/>
  <c r="K2120" i="1"/>
  <c r="K1074" i="1"/>
  <c r="K1814" i="1"/>
  <c r="K1032" i="1"/>
  <c r="K171" i="1"/>
  <c r="K2139" i="1"/>
  <c r="K2149" i="1"/>
  <c r="K278" i="1"/>
  <c r="K117" i="1"/>
  <c r="K1363" i="1"/>
  <c r="K2060" i="1"/>
  <c r="K2405" i="1"/>
  <c r="K505" i="1"/>
  <c r="K279" i="1"/>
  <c r="K2182" i="1"/>
  <c r="K427" i="1"/>
  <c r="K1815" i="1"/>
  <c r="K1075" i="1"/>
  <c r="K1364" i="1"/>
  <c r="K2355" i="1"/>
  <c r="K2181" i="1"/>
  <c r="K1365" i="1"/>
  <c r="K890" i="1"/>
  <c r="K2190" i="1"/>
  <c r="K259" i="1"/>
  <c r="K1662" i="1"/>
  <c r="K2119" i="1"/>
  <c r="K1366" i="1"/>
  <c r="K1206" i="1"/>
  <c r="K1816" i="1"/>
  <c r="K1367" i="1"/>
  <c r="K1076" i="1"/>
  <c r="K1368" i="1"/>
  <c r="K1369" i="1"/>
  <c r="K1207" i="1"/>
  <c r="K2344" i="1"/>
  <c r="K694" i="1"/>
  <c r="K1817" i="1"/>
  <c r="K1818" i="1"/>
  <c r="K2054" i="1"/>
  <c r="K1370" i="1"/>
  <c r="K600" i="1"/>
  <c r="K2188" i="1"/>
  <c r="K2134" i="1"/>
  <c r="K1819" i="1"/>
  <c r="K1371" i="1"/>
  <c r="K1372" i="1"/>
  <c r="K1820" i="1"/>
  <c r="K1663" i="1"/>
  <c r="K1373" i="1"/>
  <c r="K1077" i="1"/>
  <c r="K1078" i="1"/>
  <c r="K1208" i="1"/>
  <c r="K1821" i="1"/>
  <c r="K1822" i="1"/>
  <c r="K1374" i="1"/>
  <c r="K1375" i="1"/>
  <c r="K1282" i="1"/>
  <c r="K1664" i="1"/>
  <c r="K1665" i="1"/>
  <c r="K1209" i="1"/>
  <c r="K664" i="1"/>
  <c r="K1003" i="1"/>
  <c r="K2122" i="1"/>
  <c r="K1210" i="1"/>
  <c r="K2168" i="1"/>
  <c r="K2345" i="1"/>
  <c r="K1376" i="1"/>
  <c r="K1079" i="1"/>
  <c r="K1377" i="1"/>
  <c r="K1378" i="1"/>
  <c r="K2198" i="1"/>
  <c r="K1283" i="1"/>
  <c r="K1823" i="1"/>
  <c r="K2393" i="1"/>
  <c r="K2191" i="1"/>
  <c r="K1379" i="1"/>
  <c r="K2140" i="1"/>
  <c r="K1380" i="1"/>
  <c r="K1211" i="1"/>
  <c r="K1824" i="1"/>
  <c r="K1825" i="1"/>
  <c r="K1826" i="1"/>
  <c r="K2189" i="1"/>
  <c r="K2158" i="1"/>
  <c r="K1827" i="1"/>
  <c r="K1212" i="1"/>
  <c r="K1381" i="1"/>
  <c r="K1000" i="1"/>
  <c r="K1828" i="1"/>
  <c r="K1829" i="1"/>
  <c r="K2357" i="1"/>
  <c r="K2183" i="1"/>
  <c r="K2194" i="1"/>
  <c r="K1830" i="1"/>
  <c r="K995" i="1"/>
  <c r="K1382" i="1"/>
  <c r="K1831" i="1"/>
  <c r="K2192" i="1"/>
  <c r="K1666" i="1"/>
  <c r="K1383" i="1"/>
  <c r="K224" i="1"/>
  <c r="K1832" i="1"/>
  <c r="K2169" i="1"/>
  <c r="K1833" i="1"/>
  <c r="K2390" i="1"/>
  <c r="K2144" i="1"/>
  <c r="K1667" i="1"/>
  <c r="K1834" i="1"/>
  <c r="K2154" i="1"/>
  <c r="K2156" i="1"/>
  <c r="K303" i="1"/>
  <c r="K980" i="1"/>
  <c r="K2199" i="1"/>
  <c r="K1080" i="1"/>
  <c r="K1835" i="1"/>
  <c r="K1836" i="1"/>
  <c r="K2125" i="1"/>
  <c r="K1837" i="1"/>
  <c r="K162" i="1"/>
  <c r="K1838" i="1"/>
  <c r="K1839" i="1"/>
  <c r="K1668" i="1"/>
  <c r="K1840" i="1"/>
  <c r="K1384" i="1"/>
  <c r="K1284" i="1"/>
  <c r="K1385" i="1"/>
  <c r="K2148" i="1"/>
  <c r="K1386" i="1"/>
  <c r="K1841" i="1"/>
  <c r="K1387" i="1"/>
  <c r="K2354" i="1"/>
  <c r="K1004" i="1"/>
  <c r="K526" i="1"/>
  <c r="K2152" i="1"/>
  <c r="K1081" i="1"/>
  <c r="K1082" i="1"/>
  <c r="K840" i="1"/>
  <c r="K364" i="1"/>
  <c r="K2179" i="1"/>
  <c r="K1388" i="1"/>
  <c r="K1083" i="1"/>
  <c r="K814" i="1"/>
  <c r="K1322" i="1"/>
  <c r="K1842" i="1"/>
  <c r="K1843" i="1"/>
  <c r="K1844" i="1"/>
  <c r="K1213" i="1"/>
  <c r="K1285" i="1"/>
  <c r="K1389" i="1"/>
  <c r="K1390" i="1"/>
  <c r="K1391" i="1"/>
  <c r="K1084" i="1"/>
  <c r="K1845" i="1"/>
  <c r="K1392" i="1"/>
  <c r="K2186" i="1"/>
  <c r="K593" i="1"/>
  <c r="K1846" i="1"/>
  <c r="K1847" i="1"/>
  <c r="K1848" i="1"/>
  <c r="K1393" i="1"/>
  <c r="K1487" i="1"/>
  <c r="K2362" i="1"/>
  <c r="K777" i="1"/>
  <c r="K1394" i="1"/>
  <c r="K1669" i="1"/>
  <c r="K1849" i="1"/>
  <c r="K2150" i="1"/>
  <c r="K2131" i="1"/>
  <c r="K1850" i="1"/>
  <c r="K2146" i="1"/>
  <c r="K1851" i="1"/>
  <c r="K932" i="1"/>
  <c r="K2057" i="1"/>
  <c r="K1513" i="1"/>
  <c r="K1852" i="1"/>
  <c r="K2180" i="1"/>
  <c r="K2031" i="1"/>
  <c r="K1853" i="1"/>
  <c r="K989" i="1"/>
  <c r="K2193" i="1"/>
  <c r="K1670" i="1"/>
  <c r="K1671" i="1"/>
  <c r="K1854" i="1"/>
  <c r="K1214" i="1"/>
  <c r="K695" i="1"/>
  <c r="K1085" i="1"/>
  <c r="K2115" i="1"/>
  <c r="K1395" i="1"/>
  <c r="K2184" i="1"/>
  <c r="K2187" i="1"/>
  <c r="K1855" i="1"/>
  <c r="K1856" i="1"/>
  <c r="K2159" i="1"/>
  <c r="K2185" i="1"/>
  <c r="K1672" i="1"/>
  <c r="K1857" i="1"/>
  <c r="K2151" i="1"/>
  <c r="K1286" i="1"/>
  <c r="K2268" i="1"/>
  <c r="K1858" i="1"/>
  <c r="K283" i="1"/>
  <c r="K2207" i="1"/>
  <c r="K1396" i="1"/>
  <c r="K1397" i="1"/>
  <c r="K1859" i="1"/>
  <c r="K2142" i="1"/>
  <c r="K2145" i="1"/>
  <c r="K1398" i="1"/>
  <c r="K2356" i="1"/>
  <c r="K1860" i="1"/>
  <c r="K1861" i="1"/>
  <c r="K1730" i="1"/>
  <c r="K2123" i="1"/>
  <c r="K1673" i="1"/>
  <c r="K1862" i="1"/>
  <c r="K1674" i="1"/>
  <c r="K2127" i="1"/>
  <c r="K2153" i="1"/>
  <c r="K2196" i="1"/>
  <c r="K1863" i="1"/>
  <c r="K655" i="1"/>
  <c r="K614" i="1"/>
  <c r="K1399" i="1"/>
  <c r="K2042" i="1"/>
  <c r="K2377" i="1"/>
  <c r="K1987" i="1"/>
  <c r="K891" i="1"/>
  <c r="K1675" i="1"/>
  <c r="K1550" i="1"/>
  <c r="K1676" i="1"/>
  <c r="K801" i="1"/>
  <c r="K2289" i="1"/>
  <c r="K53" i="1"/>
  <c r="K296" i="1"/>
  <c r="K1215" i="1"/>
  <c r="K810" i="1"/>
  <c r="K2237" i="1"/>
  <c r="K1216" i="1"/>
  <c r="K1677" i="1"/>
  <c r="K1678" i="1"/>
  <c r="K1679" i="1"/>
  <c r="K1400" i="1"/>
  <c r="K1590" i="1"/>
  <c r="K1680" i="1"/>
  <c r="K1681" i="1"/>
  <c r="K1147" i="1"/>
  <c r="K854" i="1"/>
  <c r="K1682" i="1"/>
  <c r="K485" i="1"/>
  <c r="K1683" i="1"/>
  <c r="K2132" i="1"/>
  <c r="K2133" i="1"/>
  <c r="K1684" i="1"/>
  <c r="K2385" i="1"/>
  <c r="K1864" i="1"/>
  <c r="K2130" i="1"/>
  <c r="K317" i="1"/>
  <c r="K1401" i="1"/>
  <c r="K1591" i="1"/>
  <c r="K1685" i="1"/>
  <c r="K1686" i="1"/>
  <c r="K1687" i="1"/>
  <c r="K1113" i="1"/>
  <c r="K1402" i="1"/>
  <c r="K2048" i="1"/>
  <c r="K1500" i="1"/>
  <c r="K1688" i="1"/>
  <c r="K1518" i="1"/>
  <c r="K1403" i="1"/>
  <c r="K1865" i="1"/>
  <c r="K1866" i="1"/>
  <c r="K2391" i="1"/>
  <c r="K1867" i="1"/>
  <c r="K1404" i="1"/>
  <c r="K1287" i="1"/>
  <c r="K1288" i="1"/>
  <c r="K2306" i="1"/>
  <c r="K855" i="1"/>
  <c r="K1405" i="1"/>
  <c r="K1689" i="1"/>
  <c r="K1406" i="1"/>
  <c r="K1868" i="1"/>
  <c r="K1869" i="1"/>
  <c r="K1217" i="1"/>
  <c r="K1690" i="1"/>
  <c r="K1148" i="1"/>
  <c r="K1218" i="1"/>
  <c r="K981" i="1"/>
  <c r="K893" i="1"/>
  <c r="K1870" i="1"/>
  <c r="K2040" i="1"/>
  <c r="K1033" i="1"/>
  <c r="K1407" i="1"/>
  <c r="K1691" i="1"/>
  <c r="K594" i="1"/>
  <c r="K1692" i="1"/>
  <c r="K1408" i="1"/>
  <c r="K1289" i="1"/>
  <c r="K206" i="1"/>
  <c r="K1871" i="1"/>
  <c r="K950" i="1"/>
  <c r="K1409" i="1"/>
  <c r="K115" i="1"/>
  <c r="K1219" i="1"/>
  <c r="K1693" i="1"/>
  <c r="K1694" i="1"/>
  <c r="K1872" i="1"/>
  <c r="K1695" i="1"/>
  <c r="K1873" i="1"/>
  <c r="K982" i="1"/>
  <c r="K1220" i="1"/>
  <c r="K1696" i="1"/>
  <c r="K1874" i="1"/>
  <c r="K1221" i="1"/>
  <c r="K1410" i="1"/>
  <c r="K1875" i="1"/>
  <c r="K1411" i="1"/>
  <c r="K1876" i="1"/>
  <c r="K1877" i="1"/>
  <c r="K1412" i="1"/>
  <c r="K1878" i="1"/>
  <c r="K1222" i="1"/>
  <c r="K2055" i="1"/>
  <c r="K1223" i="1"/>
  <c r="K1224" i="1"/>
  <c r="K1413" i="1"/>
  <c r="K1697" i="1"/>
  <c r="K1225" i="1"/>
  <c r="K1592" i="1"/>
  <c r="K1698" i="1"/>
  <c r="K1699" i="1"/>
  <c r="K1879" i="1"/>
  <c r="K1700" i="1"/>
  <c r="K1701" i="1"/>
  <c r="K1702" i="1"/>
  <c r="K1005" i="1"/>
  <c r="K1414" i="1"/>
  <c r="K2314" i="1"/>
  <c r="K983" i="1"/>
  <c r="K956" i="1"/>
  <c r="K1226" i="1"/>
  <c r="K1086" i="1"/>
  <c r="K1415" i="1"/>
  <c r="K1227" i="1"/>
  <c r="K27" i="1"/>
  <c r="K1703" i="1"/>
  <c r="K1704" i="1"/>
  <c r="K1880" i="1"/>
  <c r="K1290" i="1"/>
  <c r="K796" i="1"/>
  <c r="K327" i="1"/>
  <c r="K1881" i="1"/>
  <c r="K28" i="1"/>
  <c r="K1705" i="1"/>
  <c r="K1087" i="1"/>
  <c r="K1882" i="1"/>
  <c r="K1034" i="1"/>
  <c r="K494" i="1"/>
  <c r="K2059" i="1"/>
  <c r="K1416" i="1"/>
  <c r="K984" i="1"/>
  <c r="K308" i="1"/>
  <c r="K2212" i="1"/>
  <c r="K1706" i="1"/>
  <c r="K1883" i="1"/>
  <c r="K1884" i="1"/>
  <c r="K1885" i="1"/>
  <c r="K1886" i="1"/>
  <c r="K486" i="1"/>
  <c r="K1887" i="1"/>
  <c r="K1707" i="1"/>
  <c r="K1708" i="1"/>
  <c r="K1417" i="1"/>
  <c r="K1888" i="1"/>
  <c r="K1228" i="1"/>
  <c r="K503" i="1"/>
  <c r="K1229" i="1"/>
  <c r="K1889" i="1"/>
  <c r="K1418" i="1"/>
  <c r="K1890" i="1"/>
  <c r="K284" i="1"/>
  <c r="K2058" i="1"/>
  <c r="K897" i="1"/>
  <c r="K1419" i="1"/>
  <c r="K1709" i="1"/>
  <c r="K1891" i="1"/>
  <c r="K350" i="1"/>
  <c r="K1291" i="1"/>
  <c r="K673" i="1"/>
  <c r="K1892" i="1"/>
  <c r="K1893" i="1"/>
  <c r="K1540" i="1"/>
  <c r="K1894" i="1"/>
  <c r="K1895" i="1"/>
  <c r="K1230" i="1"/>
  <c r="K1231" i="1"/>
  <c r="K1710" i="1"/>
  <c r="K1420" i="1"/>
  <c r="K985" i="1"/>
  <c r="K2160" i="1"/>
  <c r="K323" i="1"/>
  <c r="K1421" i="1"/>
  <c r="K309" i="1"/>
  <c r="K1232" i="1"/>
  <c r="K1593" i="1"/>
  <c r="K1762" i="1"/>
  <c r="K2388" i="1"/>
  <c r="K1035" i="1"/>
  <c r="K297" i="1"/>
  <c r="K1711" i="1"/>
  <c r="K141" i="1"/>
  <c r="K1896" i="1"/>
  <c r="K1422" i="1"/>
  <c r="K1897" i="1"/>
  <c r="K666" i="1"/>
  <c r="K710" i="1"/>
  <c r="K1712" i="1"/>
  <c r="K474" i="1"/>
  <c r="K1752" i="1"/>
  <c r="K62" i="1"/>
  <c r="K2200" i="1"/>
  <c r="K1898" i="1"/>
  <c r="K1423" i="1"/>
  <c r="K1713" i="1"/>
  <c r="K1117" i="1"/>
  <c r="K2161" i="1"/>
  <c r="K1036" i="1"/>
  <c r="K898" i="1"/>
  <c r="K2315" i="1"/>
  <c r="K782" i="1"/>
  <c r="K2285" i="1"/>
  <c r="K1714" i="1"/>
  <c r="K1424" i="1"/>
  <c r="K935" i="1"/>
  <c r="K2261" i="1"/>
  <c r="K1425" i="1"/>
  <c r="K1899" i="1"/>
  <c r="K1900" i="1"/>
  <c r="K667" i="1"/>
  <c r="K1292" i="1"/>
  <c r="K321" i="1"/>
  <c r="K1426" i="1"/>
  <c r="K1233" i="1"/>
  <c r="K1901" i="1"/>
  <c r="K188" i="1"/>
  <c r="K1902" i="1"/>
  <c r="K1427" i="1"/>
  <c r="K1293" i="1"/>
  <c r="K1428" i="1"/>
  <c r="K480" i="1"/>
  <c r="K2245" i="1"/>
  <c r="K1429" i="1"/>
  <c r="K595" i="1"/>
  <c r="K520" i="1"/>
  <c r="K2249" i="1"/>
  <c r="K1715" i="1"/>
  <c r="K1430" i="1"/>
  <c r="K646" i="1"/>
  <c r="K2171" i="1"/>
  <c r="K1903" i="1"/>
  <c r="K1904" i="1"/>
  <c r="K2203" i="1"/>
  <c r="K337" i="1"/>
  <c r="K1431" i="1"/>
  <c r="K126" i="1"/>
  <c r="K1098" i="1"/>
  <c r="K2201" i="1"/>
  <c r="K250" i="1"/>
  <c r="K1088" i="1"/>
  <c r="K1905" i="1"/>
  <c r="K430" i="1"/>
  <c r="K1906" i="1"/>
  <c r="K1716" i="1"/>
  <c r="K1307" i="1"/>
  <c r="K2353" i="1"/>
  <c r="K1907" i="1"/>
  <c r="K1908" i="1"/>
  <c r="K1909" i="1"/>
  <c r="K899" i="1"/>
  <c r="K175" i="1"/>
  <c r="K2056" i="1"/>
  <c r="K1234" i="1"/>
  <c r="K2346" i="1"/>
  <c r="K1432" i="1"/>
  <c r="K1910" i="1"/>
  <c r="K1911" i="1"/>
  <c r="K1912" i="1"/>
  <c r="K1433" i="1"/>
  <c r="K1006" i="1"/>
  <c r="K1913" i="1"/>
  <c r="K1914" i="1"/>
  <c r="K1915" i="1"/>
  <c r="K1916" i="1"/>
  <c r="K1917" i="1"/>
  <c r="K1488" i="1"/>
  <c r="K1717" i="1"/>
  <c r="K1918" i="1"/>
  <c r="K1919" i="1"/>
  <c r="K2394" i="1"/>
  <c r="K2202" i="1"/>
  <c r="K1434" i="1"/>
  <c r="K2049" i="1"/>
  <c r="K394" i="1"/>
  <c r="K507" i="1"/>
  <c r="K843" i="1"/>
  <c r="K1920" i="1"/>
  <c r="K1921" i="1"/>
  <c r="K806" i="1"/>
  <c r="K596" i="1"/>
  <c r="K1435" i="1"/>
  <c r="K1015" i="1"/>
  <c r="K1089" i="1"/>
  <c r="K1090" i="1"/>
  <c r="K1436" i="1"/>
  <c r="K1037" i="1"/>
  <c r="K1922" i="1"/>
  <c r="K986" i="1"/>
  <c r="K1718" i="1"/>
  <c r="K815" i="1"/>
  <c r="K1091" i="1"/>
  <c r="K1719" i="1"/>
  <c r="K1235" i="1"/>
  <c r="K1923" i="1"/>
  <c r="K1924" i="1"/>
  <c r="K1720" i="1"/>
  <c r="K1721" i="1"/>
  <c r="K1722" i="1"/>
  <c r="K1437" i="1"/>
  <c r="K1092" i="1"/>
  <c r="K2277" i="1"/>
  <c r="K1925" i="1"/>
  <c r="K892" i="1"/>
  <c r="K1926" i="1"/>
  <c r="K1723" i="1"/>
  <c r="K1438" i="1"/>
  <c r="K1439" i="1"/>
  <c r="K1927" i="1"/>
  <c r="K1440" i="1"/>
  <c r="K328" i="1"/>
  <c r="K1928" i="1"/>
  <c r="K1724" i="1"/>
  <c r="K1236" i="1"/>
  <c r="K1929" i="1"/>
  <c r="K487" i="1"/>
  <c r="K1093" i="1"/>
  <c r="K2032" i="1"/>
  <c r="K1930" i="1"/>
  <c r="K1931" i="1"/>
  <c r="K1932" i="1"/>
  <c r="K1933" i="1"/>
  <c r="K1934" i="1"/>
  <c r="K2128" i="1"/>
  <c r="K1935" i="1"/>
  <c r="K1441" i="1"/>
  <c r="K1936" i="1"/>
  <c r="K1442" i="1"/>
  <c r="K1937" i="1"/>
  <c r="K2170" i="1"/>
  <c r="K1938" i="1"/>
  <c r="K1939" i="1"/>
  <c r="K1940" i="1"/>
  <c r="K1941" i="1"/>
  <c r="K1942" i="1"/>
  <c r="K1094" i="1"/>
  <c r="K417" i="1"/>
  <c r="K844" i="1"/>
  <c r="K2303" i="1"/>
  <c r="K38" i="1"/>
  <c r="K718" i="1"/>
  <c r="K1534" i="1"/>
  <c r="K1539" i="1"/>
  <c r="K420" i="1"/>
  <c r="K294" i="1"/>
  <c r="K559" i="1"/>
  <c r="K2086" i="1"/>
  <c r="K2087" i="1"/>
  <c r="K2078" i="1"/>
  <c r="K2106" i="1"/>
  <c r="K2076" i="1"/>
  <c r="K2108" i="1"/>
  <c r="K2088" i="1"/>
  <c r="K672" i="1"/>
  <c r="K2221" i="1"/>
  <c r="K918" i="1"/>
  <c r="K909" i="1"/>
  <c r="K2260" i="1"/>
  <c r="K89" i="1"/>
  <c r="K41" i="1"/>
  <c r="K1489" i="1"/>
  <c r="K2363" i="1"/>
  <c r="K176" i="1"/>
  <c r="K262" i="1"/>
  <c r="K729" i="1"/>
  <c r="K252" i="1"/>
  <c r="K226" i="1"/>
  <c r="K125" i="1"/>
  <c r="K997" i="1"/>
  <c r="K2236" i="1"/>
  <c r="K868" i="1"/>
  <c r="K556" i="1"/>
  <c r="K1523" i="1"/>
  <c r="K231" i="1"/>
  <c r="K120" i="1"/>
  <c r="K263" i="1"/>
  <c r="K119" i="1"/>
  <c r="K1955" i="1"/>
  <c r="K960" i="1"/>
  <c r="K446" i="1"/>
  <c r="K2235" i="1"/>
  <c r="K1245" i="1"/>
  <c r="K1564" i="1"/>
  <c r="K2104" i="1"/>
  <c r="K928" i="1"/>
  <c r="K1246" i="1"/>
  <c r="K2348" i="1"/>
  <c r="K635" i="1"/>
  <c r="K2398" i="1"/>
  <c r="K1462" i="1"/>
  <c r="K1303" i="1"/>
  <c r="K931" i="1"/>
  <c r="K1025" i="1"/>
  <c r="K1956" i="1"/>
  <c r="K1957" i="1"/>
  <c r="K1988" i="1"/>
  <c r="K2397" i="1"/>
  <c r="K500" i="1"/>
  <c r="K589" i="1"/>
  <c r="K499" i="1"/>
  <c r="K2246" i="1"/>
  <c r="K811" i="1"/>
  <c r="K955" i="1"/>
  <c r="K365" i="1"/>
  <c r="K1127" i="1"/>
  <c r="K719" i="1"/>
  <c r="K1490" i="1"/>
  <c r="K669" i="1"/>
  <c r="K857" i="1"/>
  <c r="K2044" i="1"/>
  <c r="K1501" i="1"/>
  <c r="K418" i="1"/>
  <c r="K961" i="1"/>
  <c r="K1122" i="1"/>
  <c r="K1753" i="1"/>
  <c r="K1057" i="1"/>
  <c r="K468" i="1"/>
  <c r="K1535" i="1"/>
  <c r="K2369" i="1"/>
  <c r="K1058" i="1"/>
  <c r="K300" i="1"/>
  <c r="K2211" i="1"/>
  <c r="K167" i="1"/>
  <c r="K1020" i="1"/>
  <c r="K156" i="1"/>
  <c r="K326" i="1"/>
  <c r="K72" i="1"/>
  <c r="K1524" i="1"/>
  <c r="K388" i="1"/>
  <c r="K2224" i="1"/>
  <c r="K1026" i="1"/>
  <c r="K1504" i="1"/>
  <c r="K1583" i="1"/>
  <c r="K688" i="1"/>
  <c r="K1237" i="1"/>
  <c r="K1989" i="1"/>
  <c r="K479" i="1"/>
  <c r="K1046" i="1"/>
  <c r="K875" i="1"/>
  <c r="K64" i="1"/>
  <c r="K534" i="1"/>
  <c r="K647" i="1"/>
  <c r="K2002" i="1"/>
  <c r="K1294" i="1"/>
  <c r="K470" i="1"/>
  <c r="K819" i="1"/>
  <c r="K353" i="1"/>
  <c r="K831" i="1"/>
  <c r="K835" i="1"/>
  <c r="K1140" i="1"/>
  <c r="K2293" i="1"/>
  <c r="K268" i="1"/>
  <c r="K233" i="1"/>
  <c r="K1248" i="1"/>
  <c r="K514" i="1"/>
  <c r="K1565" i="1"/>
  <c r="K2374" i="1"/>
  <c r="K2033" i="1"/>
  <c r="K1754" i="1"/>
  <c r="K1990" i="1"/>
  <c r="K1047" i="1"/>
  <c r="K464" i="1"/>
  <c r="K1759" i="1"/>
  <c r="K1755" i="1"/>
  <c r="K1130" i="1"/>
  <c r="K1756" i="1"/>
  <c r="K1514" i="1"/>
  <c r="K1549" i="1"/>
  <c r="K1249" i="1"/>
  <c r="K903" i="1"/>
  <c r="K745" i="1"/>
  <c r="K636" i="1"/>
  <c r="K1314" i="1"/>
  <c r="K39" i="1"/>
  <c r="K1016" i="1"/>
  <c r="K515" i="1"/>
  <c r="K1150" i="1"/>
  <c r="K586" i="1"/>
  <c r="K735" i="1"/>
  <c r="K289" i="1"/>
  <c r="K2039" i="1"/>
  <c r="K2404" i="1"/>
  <c r="K863" i="1"/>
  <c r="K1597" i="1"/>
  <c r="K1575" i="1"/>
  <c r="K725" i="1"/>
  <c r="K2034" i="1"/>
  <c r="K701" i="1"/>
  <c r="K1757" i="1"/>
  <c r="K1095" i="1"/>
  <c r="K864" i="1"/>
  <c r="K2035" i="1"/>
  <c r="K2375" i="1"/>
  <c r="K1991" i="1"/>
  <c r="K1300" i="1"/>
  <c r="K2003" i="1"/>
  <c r="K1295" i="1"/>
  <c r="K2352" i="1"/>
  <c r="K856" i="1"/>
  <c r="K2045" i="1"/>
  <c r="K2399" i="1"/>
  <c r="K258" i="1"/>
  <c r="K1050" i="1"/>
  <c r="K311" i="1"/>
  <c r="K1576" i="1"/>
  <c r="K1992" i="1"/>
  <c r="K516" i="1"/>
  <c r="K92" i="1"/>
  <c r="K1496" i="1"/>
  <c r="K2365" i="1"/>
  <c r="K116" i="1"/>
  <c r="K1993" i="1"/>
  <c r="K907" i="1"/>
  <c r="K1138" i="1"/>
  <c r="K2339" i="1"/>
  <c r="K914" i="1"/>
  <c r="K929" i="1"/>
  <c r="K804" i="1"/>
  <c r="K2233" i="1"/>
  <c r="K100" i="1"/>
  <c r="K1304" i="1"/>
  <c r="K699" i="1"/>
  <c r="K1994" i="1"/>
  <c r="K149" i="1"/>
  <c r="K127" i="1"/>
  <c r="K37" i="1"/>
  <c r="K454" i="1"/>
  <c r="K2240" i="1"/>
  <c r="K517" i="1"/>
  <c r="K144" i="1"/>
  <c r="K1525" i="1"/>
  <c r="K2368" i="1"/>
  <c r="K102" i="1"/>
  <c r="K2017" i="1"/>
  <c r="K1491" i="1"/>
  <c r="K2319" i="1"/>
  <c r="K341" i="1"/>
  <c r="K367" i="1"/>
  <c r="K298" i="1"/>
  <c r="K2210" i="1"/>
  <c r="K404" i="1"/>
  <c r="K2227" i="1"/>
  <c r="K661" i="1"/>
  <c r="K2220" i="1"/>
  <c r="K145" i="1"/>
  <c r="K1492" i="1"/>
  <c r="K398" i="1"/>
  <c r="K69" i="1"/>
  <c r="K431" i="1"/>
  <c r="K478" i="1"/>
  <c r="K1443" i="1"/>
  <c r="K2358" i="1"/>
  <c r="K314" i="1"/>
  <c r="K1995" i="1"/>
  <c r="K2400" i="1"/>
  <c r="K1996" i="1"/>
  <c r="K349" i="1"/>
  <c r="K243" i="1"/>
  <c r="K617" i="1"/>
  <c r="K837" i="1"/>
  <c r="K2301" i="1"/>
  <c r="K1296" i="1"/>
  <c r="K885" i="1"/>
  <c r="K1152" i="1"/>
  <c r="K726" i="1"/>
  <c r="K838" i="1"/>
  <c r="K2300" i="1"/>
  <c r="K865" i="1"/>
  <c r="K793" i="1"/>
  <c r="K269" i="1"/>
  <c r="K422" i="1"/>
  <c r="K1502" i="1"/>
  <c r="K915" i="1"/>
  <c r="K629" i="1"/>
  <c r="K618" i="1"/>
  <c r="K1017" i="1"/>
  <c r="K2241" i="1"/>
  <c r="K1453" i="1"/>
  <c r="K583" i="1"/>
  <c r="K888" i="1"/>
  <c r="K501" i="1"/>
  <c r="K1728" i="1"/>
  <c r="K2386" i="1"/>
  <c r="K81" i="1"/>
  <c r="K1153" i="1"/>
  <c r="K518" i="1"/>
  <c r="K1958" i="1"/>
  <c r="K654" i="1"/>
  <c r="K678" i="1"/>
  <c r="K930" i="1"/>
  <c r="K615" i="1"/>
  <c r="K1051" i="1"/>
  <c r="K502" i="1"/>
  <c r="K93" i="1"/>
  <c r="K527" i="1"/>
  <c r="K1997" i="1"/>
  <c r="K620" i="1"/>
  <c r="K2262" i="1"/>
  <c r="K51" i="1"/>
  <c r="K302" i="1"/>
  <c r="K2234" i="1"/>
  <c r="K456" i="1"/>
  <c r="K872" i="1"/>
  <c r="K475" i="1"/>
  <c r="K521" i="1"/>
  <c r="K97" i="1"/>
  <c r="K465" i="1"/>
  <c r="K2244" i="1"/>
  <c r="K860" i="1"/>
  <c r="K1760" i="1"/>
  <c r="K1454" i="1"/>
  <c r="K6" i="1"/>
  <c r="K1526" i="1"/>
  <c r="K214" i="1"/>
  <c r="K873" i="1"/>
  <c r="K2308" i="1"/>
  <c r="K106" i="1"/>
  <c r="K957" i="1"/>
  <c r="K668" i="1"/>
  <c r="K335" i="1"/>
  <c r="K495" i="1"/>
  <c r="K1018" i="1"/>
  <c r="K2242" i="1"/>
  <c r="K1019" i="1"/>
  <c r="K2325" i="1"/>
  <c r="K532" i="1"/>
  <c r="K822" i="1"/>
  <c r="K2298" i="1"/>
  <c r="K1493" i="1"/>
  <c r="K2364" i="1"/>
  <c r="K1505" i="1"/>
  <c r="K380" i="1"/>
  <c r="K1463" i="1"/>
  <c r="K2359" i="1"/>
  <c r="K1317" i="1"/>
  <c r="K739" i="1"/>
  <c r="K790" i="1"/>
  <c r="K1134" i="1"/>
  <c r="K467" i="1"/>
  <c r="K374" i="1"/>
  <c r="K866" i="1"/>
  <c r="K908" i="1"/>
  <c r="K584" i="1"/>
  <c r="K761" i="1"/>
  <c r="K2282" i="1"/>
  <c r="K1545" i="1"/>
  <c r="K2324" i="1"/>
  <c r="K1021" i="1"/>
  <c r="K2326" i="1"/>
  <c r="K370" i="1"/>
  <c r="K818" i="1"/>
  <c r="K708" i="1"/>
  <c r="K877" i="1"/>
  <c r="K577" i="1"/>
  <c r="K2215" i="1"/>
  <c r="K229" i="1"/>
  <c r="K944" i="1"/>
  <c r="K722" i="1"/>
  <c r="K177" i="1"/>
  <c r="K445" i="1"/>
  <c r="K746" i="1"/>
  <c r="K1455" i="1"/>
  <c r="K234" i="1"/>
  <c r="K1566" i="1"/>
  <c r="K2376" i="1"/>
  <c r="K158" i="1"/>
  <c r="K304" i="1"/>
  <c r="K780" i="1"/>
  <c r="K867" i="1"/>
  <c r="K40" i="1"/>
  <c r="K833" i="1"/>
  <c r="K9" i="1"/>
  <c r="K697" i="1"/>
  <c r="K692" i="1"/>
  <c r="K988" i="1"/>
  <c r="K747" i="1"/>
  <c r="K395" i="1"/>
  <c r="K959" i="1"/>
  <c r="K2264" i="1"/>
  <c r="K401" i="1"/>
  <c r="K157" i="1"/>
  <c r="J496" i="1"/>
  <c r="J785" i="1"/>
  <c r="J2286" i="1"/>
  <c r="J571" i="1"/>
  <c r="J2258" i="1"/>
  <c r="J1250" i="1"/>
  <c r="J202" i="1"/>
  <c r="J869" i="1"/>
  <c r="J945" i="1"/>
  <c r="J2321" i="1"/>
  <c r="J1100" i="1"/>
  <c r="J111" i="1"/>
  <c r="J12" i="1"/>
  <c r="J344" i="1"/>
  <c r="J730" i="1"/>
  <c r="J670" i="1"/>
  <c r="J987" i="1"/>
  <c r="J558" i="1"/>
  <c r="J786" i="1"/>
  <c r="J1731" i="1"/>
  <c r="J624" i="1"/>
  <c r="J412" i="1"/>
  <c r="J901" i="1"/>
  <c r="J754" i="1"/>
  <c r="J690" i="1"/>
  <c r="J2266" i="1"/>
  <c r="J1251" i="1"/>
  <c r="J886" i="1"/>
  <c r="J603" i="1"/>
  <c r="J274" i="1"/>
  <c r="J2061" i="1"/>
  <c r="J489" i="1"/>
  <c r="J413" i="1"/>
  <c r="J755" i="1"/>
  <c r="J2279" i="1"/>
  <c r="J578" i="1"/>
  <c r="J876" i="1"/>
  <c r="J1243" i="1"/>
  <c r="J2347" i="1"/>
  <c r="J2036" i="1"/>
  <c r="J361" i="1"/>
  <c r="J211" i="1"/>
  <c r="J656" i="1"/>
  <c r="J85" i="1"/>
  <c r="J239" i="1"/>
  <c r="J246" i="1"/>
  <c r="J604" i="1"/>
  <c r="J63" i="1"/>
  <c r="J737" i="1"/>
  <c r="J773" i="1"/>
  <c r="J743" i="1"/>
  <c r="J2275" i="1"/>
  <c r="J8" i="1"/>
  <c r="J529" i="1"/>
  <c r="J91" i="1"/>
  <c r="J550" i="1"/>
  <c r="J1096" i="1"/>
  <c r="J2278" i="1"/>
  <c r="J110" i="1"/>
  <c r="J50" i="1"/>
  <c r="J619" i="1"/>
  <c r="J2218" i="1"/>
  <c r="J576" i="1"/>
  <c r="J605" i="1"/>
  <c r="J884" i="1"/>
  <c r="J1546" i="1"/>
  <c r="J2296" i="1"/>
  <c r="J548" i="1"/>
  <c r="J744" i="1"/>
  <c r="J2276" i="1"/>
  <c r="J99" i="1"/>
  <c r="J466" i="1"/>
  <c r="J182" i="1"/>
  <c r="J574" i="1"/>
  <c r="J2259" i="1"/>
  <c r="J921" i="1"/>
  <c r="J347" i="1"/>
  <c r="J386" i="1"/>
  <c r="J1131" i="1"/>
  <c r="J841" i="1"/>
  <c r="J332" i="1"/>
  <c r="J1128" i="1"/>
  <c r="J845" i="1"/>
  <c r="J2247" i="1"/>
  <c r="J1509" i="1"/>
  <c r="J32" i="1"/>
  <c r="J376" i="1"/>
  <c r="J104" i="1"/>
  <c r="J942" i="1"/>
  <c r="J1038" i="1"/>
  <c r="J2329" i="1"/>
  <c r="J752" i="1"/>
  <c r="J1519" i="1"/>
  <c r="J797" i="1"/>
  <c r="J1598" i="1"/>
  <c r="J2378" i="1"/>
  <c r="J1137" i="1"/>
  <c r="J2291" i="1"/>
  <c r="J1308" i="1"/>
  <c r="J1959" i="1"/>
  <c r="J765" i="1"/>
  <c r="J1099" i="1"/>
  <c r="J902" i="1"/>
  <c r="J2316" i="1"/>
  <c r="J861" i="1"/>
  <c r="J1104" i="1"/>
  <c r="J2333" i="1"/>
  <c r="J228" i="1"/>
  <c r="J1101" i="1"/>
  <c r="J230" i="1"/>
  <c r="J330" i="1"/>
  <c r="J1464" i="1"/>
  <c r="J533" i="1"/>
  <c r="J543" i="1"/>
  <c r="J575" i="1"/>
  <c r="J138" i="1"/>
  <c r="J212" i="1"/>
  <c r="J1732" i="1"/>
  <c r="J1506" i="1"/>
  <c r="J2387" i="1"/>
  <c r="J462" i="1"/>
  <c r="J463" i="1"/>
  <c r="J952" i="1"/>
  <c r="J795" i="1"/>
  <c r="J958" i="1"/>
  <c r="J509" i="1"/>
  <c r="J1729" i="1"/>
  <c r="J1515" i="1"/>
  <c r="J1998" i="1"/>
  <c r="J2401" i="1"/>
  <c r="J685" i="1"/>
  <c r="J662" i="1"/>
  <c r="J878" i="1"/>
  <c r="J1448" i="1"/>
  <c r="J753" i="1"/>
  <c r="J1301" i="1"/>
  <c r="J963" i="1"/>
  <c r="J2322" i="1"/>
  <c r="J1943" i="1"/>
  <c r="J741" i="1"/>
  <c r="J159" i="1"/>
  <c r="J727" i="1"/>
  <c r="J2005" i="1"/>
  <c r="J566" i="1"/>
  <c r="J49" i="1"/>
  <c r="J821" i="1"/>
  <c r="J2297" i="1"/>
  <c r="J1944" i="1"/>
  <c r="J295" i="1"/>
  <c r="J47" i="1"/>
  <c r="J325" i="1"/>
  <c r="J762" i="1"/>
  <c r="J706" i="1"/>
  <c r="J497" i="1"/>
  <c r="J2208" i="1"/>
  <c r="J221" i="1"/>
  <c r="J67" i="1"/>
  <c r="J87" i="1"/>
  <c r="J504" i="1"/>
  <c r="J169" i="1"/>
  <c r="J760" i="1"/>
  <c r="J2281" i="1"/>
  <c r="J421" i="1"/>
  <c r="J419" i="1"/>
  <c r="J788" i="1"/>
  <c r="J2084" i="1"/>
  <c r="J2062" i="1"/>
  <c r="J2411" i="1"/>
  <c r="J2415" i="1"/>
  <c r="J2418" i="1"/>
  <c r="J2111" i="1"/>
  <c r="J2063" i="1"/>
  <c r="J2112" i="1"/>
  <c r="J2065" i="1"/>
  <c r="J2407" i="1"/>
  <c r="J2066" i="1"/>
  <c r="J2077" i="1"/>
  <c r="J2412" i="1"/>
  <c r="J2416" i="1"/>
  <c r="J2414" i="1"/>
  <c r="J2413" i="1"/>
  <c r="J2064" i="1"/>
  <c r="J2406" i="1"/>
  <c r="J2408" i="1"/>
  <c r="J2409" i="1"/>
  <c r="J2410" i="1"/>
  <c r="J88" i="1"/>
  <c r="J140" i="1"/>
  <c r="J61" i="1"/>
  <c r="J94" i="1"/>
  <c r="J461" i="1"/>
  <c r="J185" i="1"/>
  <c r="J155" i="1"/>
  <c r="J273" i="1"/>
  <c r="J392" i="1"/>
  <c r="J2165" i="1"/>
  <c r="J1059" i="1"/>
  <c r="J2248" i="1"/>
  <c r="J45" i="1"/>
  <c r="J1238" i="1"/>
  <c r="J572" i="1"/>
  <c r="J1457" i="1"/>
  <c r="J1458" i="1"/>
  <c r="J2067" i="1"/>
  <c r="J686" i="1"/>
  <c r="J11" i="1"/>
  <c r="J266" i="1"/>
  <c r="J606" i="1"/>
  <c r="J105" i="1"/>
  <c r="J320" i="1"/>
  <c r="J207" i="1"/>
  <c r="J1594" i="1"/>
  <c r="J186" i="1"/>
  <c r="J1053" i="1"/>
  <c r="J2274" i="1"/>
  <c r="J150" i="1"/>
  <c r="J429" i="1"/>
  <c r="J1960" i="1"/>
  <c r="J275" i="1"/>
  <c r="J424" i="1"/>
  <c r="J198" i="1"/>
  <c r="J1240" i="1"/>
  <c r="J1596" i="1"/>
  <c r="J1600" i="1"/>
  <c r="J405" i="1"/>
  <c r="J288" i="1"/>
  <c r="J1733" i="1"/>
  <c r="J922" i="1"/>
  <c r="J816" i="1"/>
  <c r="J1132" i="1"/>
  <c r="J859" i="1"/>
  <c r="J2250" i="1"/>
  <c r="J679" i="1"/>
  <c r="J846" i="1"/>
  <c r="J1734" i="1"/>
  <c r="J399" i="1"/>
  <c r="J923" i="1"/>
  <c r="J498" i="1"/>
  <c r="J1465" i="1"/>
  <c r="J2006" i="1"/>
  <c r="J1725" i="1"/>
  <c r="J1567" i="1"/>
  <c r="J1520" i="1"/>
  <c r="J183" i="1"/>
  <c r="J522" i="1"/>
  <c r="J2019" i="1"/>
  <c r="J1552" i="1"/>
  <c r="J1497" i="1"/>
  <c r="J675" i="1"/>
  <c r="J1444" i="1"/>
  <c r="J1574" i="1"/>
  <c r="J602" i="1"/>
  <c r="J439" i="1"/>
  <c r="J766" i="1"/>
  <c r="J702" i="1"/>
  <c r="J1028" i="1"/>
  <c r="J964" i="1"/>
  <c r="J924" i="1"/>
  <c r="J153" i="1"/>
  <c r="J1252" i="1"/>
  <c r="J829" i="1"/>
  <c r="J1595" i="1"/>
  <c r="J1315" i="1"/>
  <c r="J1528" i="1"/>
  <c r="J396" i="1"/>
  <c r="J373" i="1"/>
  <c r="J663" i="1"/>
  <c r="J689" i="1"/>
  <c r="J1541" i="1"/>
  <c r="J2371" i="1"/>
  <c r="J240" i="1"/>
  <c r="J232" i="1"/>
  <c r="J900" i="1"/>
  <c r="J1125" i="1"/>
  <c r="J992" i="1"/>
  <c r="J1498" i="1"/>
  <c r="J936" i="1"/>
  <c r="J471" i="1"/>
  <c r="J1572" i="1"/>
  <c r="J1049" i="1"/>
  <c r="J1158" i="1"/>
  <c r="J2340" i="1"/>
  <c r="J848" i="1"/>
  <c r="J847" i="1"/>
  <c r="J346" i="1"/>
  <c r="J883" i="1"/>
  <c r="J2310" i="1"/>
  <c r="J122" i="1"/>
  <c r="J951" i="1"/>
  <c r="J220" i="1"/>
  <c r="J836" i="1"/>
  <c r="J953" i="1"/>
  <c r="J282" i="1"/>
  <c r="J452" i="1"/>
  <c r="J2178" i="1"/>
  <c r="J1582" i="1"/>
  <c r="J1577" i="1"/>
  <c r="J1445" i="1"/>
  <c r="J541" i="1"/>
  <c r="J787" i="1"/>
  <c r="J1529" i="1"/>
  <c r="J1530" i="1"/>
  <c r="J1961" i="1"/>
  <c r="J1447" i="1"/>
  <c r="J322" i="1"/>
  <c r="J783" i="1"/>
  <c r="J778" i="1"/>
  <c r="J1568" i="1"/>
  <c r="J1578" i="1"/>
  <c r="J2000" i="1"/>
  <c r="J1962" i="1"/>
  <c r="J1735" i="1"/>
  <c r="J1963" i="1"/>
  <c r="J2395" i="1"/>
  <c r="J397" i="1"/>
  <c r="J1499" i="1"/>
  <c r="J2037" i="1"/>
  <c r="J933" i="1"/>
  <c r="J1999" i="1"/>
  <c r="J913" i="1"/>
  <c r="J1105" i="1"/>
  <c r="J553" i="1"/>
  <c r="J1129" i="1"/>
  <c r="J740" i="1"/>
  <c r="J1056" i="1"/>
  <c r="J313" i="1"/>
  <c r="J2136" i="1"/>
  <c r="J1029" i="1"/>
  <c r="J2328" i="1"/>
  <c r="J84" i="1"/>
  <c r="J2225" i="1"/>
  <c r="J539" i="1"/>
  <c r="J759" i="1"/>
  <c r="J354" i="1"/>
  <c r="J36" i="1"/>
  <c r="J631" i="1"/>
  <c r="J293" i="1"/>
  <c r="J257" i="1"/>
  <c r="J1466" i="1"/>
  <c r="J696" i="1"/>
  <c r="J1964" i="1"/>
  <c r="J2360" i="1"/>
  <c r="J292" i="1"/>
  <c r="J774" i="1"/>
  <c r="J637" i="1"/>
  <c r="J290" i="1"/>
  <c r="J31" i="1"/>
  <c r="J2175" i="1"/>
  <c r="J579" i="1"/>
  <c r="J170" i="1"/>
  <c r="J491" i="1"/>
  <c r="J648" i="1"/>
  <c r="J441" i="1"/>
  <c r="J676" i="1"/>
  <c r="J1106" i="1"/>
  <c r="J775" i="1"/>
  <c r="J391" i="1"/>
  <c r="J552" i="1"/>
  <c r="J2255" i="1"/>
  <c r="J26" i="1"/>
  <c r="J16" i="1"/>
  <c r="J2219" i="1"/>
  <c r="J519" i="1"/>
  <c r="J2209" i="1"/>
  <c r="J721" i="1"/>
  <c r="J524" i="1"/>
  <c r="J251" i="1"/>
  <c r="J135" i="1"/>
  <c r="J530" i="1"/>
  <c r="J2251" i="1"/>
  <c r="J172" i="1"/>
  <c r="J2164" i="1"/>
  <c r="J79" i="1"/>
  <c r="J80" i="1"/>
  <c r="J723" i="1"/>
  <c r="J1510" i="1"/>
  <c r="J2366" i="1"/>
  <c r="J638" i="1"/>
  <c r="J372" i="1"/>
  <c r="J1459" i="1"/>
  <c r="J621" i="1"/>
  <c r="J962" i="1"/>
  <c r="J166" i="1"/>
  <c r="J607" i="1"/>
  <c r="J703" i="1"/>
  <c r="J435" i="1"/>
  <c r="J184" i="1"/>
  <c r="J632" i="1"/>
  <c r="J1022" i="1"/>
  <c r="J1449" i="1"/>
  <c r="J1126" i="1"/>
  <c r="J2338" i="1"/>
  <c r="J580" i="1"/>
  <c r="J1542" i="1"/>
  <c r="J54" i="1"/>
  <c r="J136" i="1"/>
  <c r="J680" i="1"/>
  <c r="J1118" i="1"/>
  <c r="J2336" i="1"/>
  <c r="J1054" i="1"/>
  <c r="J608" i="1"/>
  <c r="J784" i="1"/>
  <c r="J2230" i="1"/>
  <c r="J203" i="1"/>
  <c r="J2020" i="1"/>
  <c r="J2341" i="1"/>
  <c r="J248" i="1"/>
  <c r="J216" i="1"/>
  <c r="J55" i="1"/>
  <c r="J756" i="1"/>
  <c r="J20" i="1"/>
  <c r="J301" i="1"/>
  <c r="J1569" i="1"/>
  <c r="J393" i="1"/>
  <c r="J549" i="1"/>
  <c r="J724" i="1"/>
  <c r="J1570" i="1"/>
  <c r="J237" i="1"/>
  <c r="J798" i="1"/>
  <c r="J1573" i="1"/>
  <c r="J432" i="1"/>
  <c r="J2231" i="1"/>
  <c r="J197" i="1"/>
  <c r="J1253" i="1"/>
  <c r="J1467" i="1"/>
  <c r="J436" i="1"/>
  <c r="J1254" i="1"/>
  <c r="J1531" i="1"/>
  <c r="J749" i="1"/>
  <c r="J455" i="1"/>
  <c r="J154" i="1"/>
  <c r="J179" i="1"/>
  <c r="J359" i="1"/>
  <c r="J101" i="1"/>
  <c r="J1255" i="1"/>
  <c r="J453" i="1"/>
  <c r="J560" i="1"/>
  <c r="J870" i="1"/>
  <c r="J2307" i="1"/>
  <c r="J187" i="1"/>
  <c r="J1945" i="1"/>
  <c r="J477" i="1"/>
  <c r="J645" i="1"/>
  <c r="J587" i="1"/>
  <c r="J946" i="1"/>
  <c r="J384" i="1"/>
  <c r="J660" i="1"/>
  <c r="J1468" i="1"/>
  <c r="J377" i="1"/>
  <c r="J58" i="1"/>
  <c r="J287" i="1"/>
  <c r="J717" i="1"/>
  <c r="J767" i="1"/>
  <c r="J1536" i="1"/>
  <c r="J2370" i="1"/>
  <c r="J1139" i="1"/>
  <c r="J551" i="1"/>
  <c r="J609" i="1"/>
  <c r="J444" i="1"/>
  <c r="J449" i="1"/>
  <c r="J1309" i="1"/>
  <c r="J2273" i="1"/>
  <c r="J764" i="1"/>
  <c r="J2283" i="1"/>
  <c r="J1965" i="1"/>
  <c r="J1310" i="1"/>
  <c r="J147" i="1"/>
  <c r="J622" i="1"/>
  <c r="J60" i="1"/>
  <c r="J1469" i="1"/>
  <c r="J1256" i="1"/>
  <c r="J2304" i="1"/>
  <c r="J458" i="1"/>
  <c r="J1257" i="1"/>
  <c r="J568" i="1"/>
  <c r="J414" i="1"/>
  <c r="J712" i="1"/>
  <c r="J242" i="1"/>
  <c r="J411" i="1"/>
  <c r="J193" i="1"/>
  <c r="J305" i="1"/>
  <c r="J1494" i="1"/>
  <c r="J1946" i="1"/>
  <c r="J523" i="1"/>
  <c r="J990" i="1"/>
  <c r="J665" i="1"/>
  <c r="J639" i="1"/>
  <c r="J965" i="1"/>
  <c r="J77" i="1"/>
  <c r="J460" i="1"/>
  <c r="J738" i="1"/>
  <c r="J799" i="1"/>
  <c r="J1537" i="1"/>
  <c r="J2323" i="1"/>
  <c r="J2110" i="1"/>
  <c r="J681" i="1"/>
  <c r="J2222" i="1"/>
  <c r="J450" i="1"/>
  <c r="J1966" i="1"/>
  <c r="J1470" i="1"/>
  <c r="J569" i="1"/>
  <c r="J2214" i="1"/>
  <c r="J937" i="1"/>
  <c r="J805" i="1"/>
  <c r="J2292" i="1"/>
  <c r="J565" i="1"/>
  <c r="J235" i="1"/>
  <c r="J142" i="1"/>
  <c r="J768" i="1"/>
  <c r="J536" i="1"/>
  <c r="J2253" i="1"/>
  <c r="J190" i="1"/>
  <c r="J128" i="1"/>
  <c r="J194" i="1"/>
  <c r="J1023" i="1"/>
  <c r="J910" i="1"/>
  <c r="J894" i="1"/>
  <c r="J817" i="1"/>
  <c r="J339" i="1"/>
  <c r="J704" i="1"/>
  <c r="J2269" i="1"/>
  <c r="J33" i="1"/>
  <c r="J82" i="1"/>
  <c r="J938" i="1"/>
  <c r="J2263" i="1"/>
  <c r="J993" i="1"/>
  <c r="J134" i="1"/>
  <c r="J812" i="1"/>
  <c r="J2239" i="1"/>
  <c r="J130" i="1"/>
  <c r="J750" i="1"/>
  <c r="J916" i="1"/>
  <c r="J538" i="1"/>
  <c r="J1001" i="1"/>
  <c r="J736" i="1"/>
  <c r="J779" i="1"/>
  <c r="J209" i="1"/>
  <c r="J355" i="1"/>
  <c r="J2068" i="1"/>
  <c r="J2107" i="1"/>
  <c r="J2094" i="1"/>
  <c r="J2095" i="1"/>
  <c r="J2096" i="1"/>
  <c r="J2097" i="1"/>
  <c r="J2103" i="1"/>
  <c r="J2083" i="1"/>
  <c r="J2089" i="1"/>
  <c r="J2071" i="1"/>
  <c r="J2419" i="1"/>
  <c r="J2079" i="1"/>
  <c r="J2080" i="1"/>
  <c r="J2098" i="1"/>
  <c r="J2099" i="1"/>
  <c r="J2100" i="1"/>
  <c r="J2101" i="1"/>
  <c r="J2102" i="1"/>
  <c r="J2070" i="1"/>
  <c r="J2420" i="1"/>
  <c r="J2069" i="1"/>
  <c r="J2105" i="1"/>
  <c r="J2090" i="1"/>
  <c r="J199" i="1"/>
  <c r="J709" i="1"/>
  <c r="J650" i="1"/>
  <c r="J1460" i="1"/>
  <c r="J23" i="1"/>
  <c r="J2166" i="1"/>
  <c r="J181" i="1"/>
  <c r="J30" i="1"/>
  <c r="J925" i="1"/>
  <c r="J630" i="1"/>
  <c r="J402" i="1"/>
  <c r="J15" i="1"/>
  <c r="J316" i="1"/>
  <c r="J1967" i="1"/>
  <c r="J1007" i="1"/>
  <c r="J336" i="1"/>
  <c r="J1258" i="1"/>
  <c r="J776" i="1"/>
  <c r="J2284" i="1"/>
  <c r="J684" i="1"/>
  <c r="J540" i="1"/>
  <c r="J601" i="1"/>
  <c r="J457" i="1"/>
  <c r="J2091" i="1"/>
  <c r="J2092" i="1"/>
  <c r="J342" i="1"/>
  <c r="J1471" i="1"/>
  <c r="J2009" i="1"/>
  <c r="J1947" i="1"/>
  <c r="J771" i="1"/>
  <c r="J1553" i="1"/>
  <c r="J2396" i="1"/>
  <c r="J687" i="1"/>
  <c r="J1948" i="1"/>
  <c r="J758" i="1"/>
  <c r="J2229" i="1"/>
  <c r="J2010" i="1"/>
  <c r="J1555" i="1"/>
  <c r="J2011" i="1"/>
  <c r="J1259" i="1"/>
  <c r="J1156" i="1"/>
  <c r="J1260" i="1"/>
  <c r="J562" i="1"/>
  <c r="J623" i="1"/>
  <c r="J1584" i="1"/>
  <c r="J310" i="1"/>
  <c r="J2007" i="1"/>
  <c r="J2402" i="1"/>
  <c r="J544" i="1"/>
  <c r="J1949" i="1"/>
  <c r="J714" i="1"/>
  <c r="J382" i="1"/>
  <c r="J379" i="1"/>
  <c r="J628" i="1"/>
  <c r="J610" i="1"/>
  <c r="J1261" i="1"/>
  <c r="J1151" i="1"/>
  <c r="J390" i="1"/>
  <c r="J1107" i="1"/>
  <c r="J2012" i="1"/>
  <c r="J1554" i="1"/>
  <c r="J1039" i="1"/>
  <c r="J1262" i="1"/>
  <c r="J1154" i="1"/>
  <c r="J1472" i="1"/>
  <c r="J1263" i="1"/>
  <c r="J1571" i="1"/>
  <c r="J849" i="1"/>
  <c r="J611" i="1"/>
  <c r="J588" i="1"/>
  <c r="J1556" i="1"/>
  <c r="J1024" i="1"/>
  <c r="J90" i="1"/>
  <c r="J803" i="1"/>
  <c r="J674" i="1"/>
  <c r="J378" i="1"/>
  <c r="J114" i="1"/>
  <c r="J108" i="1"/>
  <c r="J306" i="1"/>
  <c r="J1547" i="1"/>
  <c r="J510" i="1"/>
  <c r="J1302" i="1"/>
  <c r="J820" i="1"/>
  <c r="J640" i="1"/>
  <c r="J299" i="1"/>
  <c r="J75" i="1"/>
  <c r="J1968" i="1"/>
  <c r="J671" i="1"/>
  <c r="J939" i="1"/>
  <c r="J770" i="1"/>
  <c r="J1108" i="1"/>
  <c r="J2013" i="1"/>
  <c r="J473" i="1"/>
  <c r="J1473" i="1"/>
  <c r="J850" i="1"/>
  <c r="J1123" i="1"/>
  <c r="J1446" i="1"/>
  <c r="J508" i="1"/>
  <c r="J165" i="1"/>
  <c r="J1010" i="1"/>
  <c r="J107" i="1"/>
  <c r="J1114" i="1"/>
  <c r="J1040" i="1"/>
  <c r="J1736" i="1"/>
  <c r="J940" i="1"/>
  <c r="J1737" i="1"/>
  <c r="J2021" i="1"/>
  <c r="J651" i="1"/>
  <c r="J416" i="1"/>
  <c r="J1011" i="1"/>
  <c r="J1969" i="1"/>
  <c r="J1264" i="1"/>
  <c r="J1738" i="1"/>
  <c r="J2022" i="1"/>
  <c r="J1041" i="1"/>
  <c r="J625" i="1"/>
  <c r="J1305" i="1"/>
  <c r="J1474" i="1"/>
  <c r="J1599" i="1"/>
  <c r="J511" i="1"/>
  <c r="J1124" i="1"/>
  <c r="J2288" i="1"/>
  <c r="J657" i="1"/>
  <c r="J1012" i="1"/>
  <c r="J1013" i="1"/>
  <c r="J1970" i="1"/>
  <c r="J1551" i="1"/>
  <c r="J2372" i="1"/>
  <c r="J1521" i="1"/>
  <c r="J352" i="1"/>
  <c r="J1971" i="1"/>
  <c r="J1323" i="1"/>
  <c r="J241" i="1"/>
  <c r="J1601" i="1"/>
  <c r="J512" i="1"/>
  <c r="J76" i="1"/>
  <c r="J1972" i="1"/>
  <c r="J823" i="1"/>
  <c r="J1557" i="1"/>
  <c r="J889" i="1"/>
  <c r="J1739" i="1"/>
  <c r="J998" i="1"/>
  <c r="J249" i="1"/>
  <c r="J1558" i="1"/>
  <c r="J1042" i="1"/>
  <c r="J210" i="1"/>
  <c r="J1973" i="1"/>
  <c r="J1043" i="1"/>
  <c r="J887" i="1"/>
  <c r="J2313" i="1"/>
  <c r="J1027" i="1"/>
  <c r="J1974" i="1"/>
  <c r="J2361" i="1"/>
  <c r="J1740" i="1"/>
  <c r="J824" i="1"/>
  <c r="J573" i="1"/>
  <c r="J366" i="1"/>
  <c r="J442" i="1"/>
  <c r="J2014" i="1"/>
  <c r="J1008" i="1"/>
  <c r="J1044" i="1"/>
  <c r="J1741" i="1"/>
  <c r="J1742" i="1"/>
  <c r="J926" i="1"/>
  <c r="J994" i="1"/>
  <c r="J2093" i="1"/>
  <c r="J245" i="1"/>
  <c r="J34" i="1"/>
  <c r="J557" i="1"/>
  <c r="J348" i="1"/>
  <c r="J791" i="1"/>
  <c r="J2327" i="1"/>
  <c r="J842" i="1"/>
  <c r="J2302" i="1"/>
  <c r="J265" i="1"/>
  <c r="J905" i="1"/>
  <c r="J851" i="1"/>
  <c r="J476" i="1"/>
  <c r="J285" i="1"/>
  <c r="J871" i="1"/>
  <c r="J927" i="1"/>
  <c r="J1950" i="1"/>
  <c r="J748" i="1"/>
  <c r="J407" i="1"/>
  <c r="J1507" i="1"/>
  <c r="J763" i="1"/>
  <c r="J247" i="1"/>
  <c r="J333" i="1"/>
  <c r="J1475" i="1"/>
  <c r="J406" i="1"/>
  <c r="J426" i="1"/>
  <c r="J238" i="1"/>
  <c r="J2135" i="1"/>
  <c r="J200" i="1"/>
  <c r="J403" i="1"/>
  <c r="J1585" i="1"/>
  <c r="J253" i="1"/>
  <c r="J95" i="1"/>
  <c r="J174" i="1"/>
  <c r="J1559" i="1"/>
  <c r="J43" i="1"/>
  <c r="J24" i="1"/>
  <c r="J371" i="1"/>
  <c r="J7" i="1"/>
  <c r="J996" i="1"/>
  <c r="J488" i="1"/>
  <c r="J2206" i="1"/>
  <c r="J808" i="1"/>
  <c r="J1532" i="1"/>
  <c r="J1311" i="1"/>
  <c r="J2311" i="1"/>
  <c r="J227" i="1"/>
  <c r="J513" i="1"/>
  <c r="J451" i="1"/>
  <c r="J2238" i="1"/>
  <c r="J2379" i="1"/>
  <c r="J1602" i="1"/>
  <c r="J563" i="1"/>
  <c r="J1265" i="1"/>
  <c r="J800" i="1"/>
  <c r="J21" i="1"/>
  <c r="J525" i="1"/>
  <c r="J2023" i="1"/>
  <c r="J1743" i="1"/>
  <c r="J941" i="1"/>
  <c r="J469" i="1"/>
  <c r="J1312" i="1"/>
  <c r="J1297" i="1"/>
  <c r="J1476" i="1"/>
  <c r="J1548" i="1"/>
  <c r="J1298" i="1"/>
  <c r="J437" i="1"/>
  <c r="J256" i="1"/>
  <c r="J830" i="1"/>
  <c r="J351" i="1"/>
  <c r="J999" i="1"/>
  <c r="J2038" i="1"/>
  <c r="J1951" i="1"/>
  <c r="J2041" i="1"/>
  <c r="J1543" i="1"/>
  <c r="J1952" i="1"/>
  <c r="J2332" i="1"/>
  <c r="J324" i="1"/>
  <c r="J1544" i="1"/>
  <c r="J362" i="1"/>
  <c r="J1516" i="1"/>
  <c r="J1102" i="1"/>
  <c r="J1241" i="1"/>
  <c r="J683" i="1"/>
  <c r="J433" i="1"/>
  <c r="J2162" i="1"/>
  <c r="J802" i="1"/>
  <c r="J151" i="1"/>
  <c r="J1477" i="1"/>
  <c r="J59" i="1"/>
  <c r="J340" i="1"/>
  <c r="J1048" i="1"/>
  <c r="J506" i="1"/>
  <c r="J459" i="1"/>
  <c r="J2243" i="1"/>
  <c r="J318" i="1"/>
  <c r="J2163" i="1"/>
  <c r="J1975" i="1"/>
  <c r="J29" i="1"/>
  <c r="J225" i="1"/>
  <c r="J581" i="1"/>
  <c r="J751" i="1"/>
  <c r="J358" i="1"/>
  <c r="J438" i="1"/>
  <c r="J598" i="1"/>
  <c r="J2216" i="1"/>
  <c r="J954" i="1"/>
  <c r="J1976" i="1"/>
  <c r="J1744" i="1"/>
  <c r="J132" i="1"/>
  <c r="J201" i="1"/>
  <c r="J369" i="1"/>
  <c r="J1119" i="1"/>
  <c r="J794" i="1"/>
  <c r="J192" i="1"/>
  <c r="J264" i="1"/>
  <c r="J789" i="1"/>
  <c r="J315" i="1"/>
  <c r="J546" i="1"/>
  <c r="J2254" i="1"/>
  <c r="J271" i="1"/>
  <c r="J2205" i="1"/>
  <c r="J1495" i="1"/>
  <c r="J236" i="1"/>
  <c r="J25" i="1"/>
  <c r="J1313" i="1"/>
  <c r="J2312" i="1"/>
  <c r="J493" i="1"/>
  <c r="J852" i="1"/>
  <c r="J57" i="1"/>
  <c r="J653" i="1"/>
  <c r="J542" i="1"/>
  <c r="J732" i="1"/>
  <c r="J146" i="1"/>
  <c r="J731" i="1"/>
  <c r="J1977" i="1"/>
  <c r="J2015" i="1"/>
  <c r="J2403" i="1"/>
  <c r="J1045" i="1"/>
  <c r="J1266" i="1"/>
  <c r="J2305" i="1"/>
  <c r="J652" i="1"/>
  <c r="J991" i="1"/>
  <c r="J223" i="1"/>
  <c r="J1745" i="1"/>
  <c r="J707" i="1"/>
  <c r="J2270" i="1"/>
  <c r="J834" i="1"/>
  <c r="J375" i="1"/>
  <c r="J334" i="1"/>
  <c r="J585" i="1"/>
  <c r="J1560" i="1"/>
  <c r="J633" i="1"/>
  <c r="J83" i="1"/>
  <c r="J66" i="1"/>
  <c r="J1055" i="1"/>
  <c r="J345" i="1"/>
  <c r="J1244" i="1"/>
  <c r="J2265" i="1"/>
  <c r="J874" i="1"/>
  <c r="J1267" i="1"/>
  <c r="J1299" i="1"/>
  <c r="J272" i="1"/>
  <c r="J825" i="1"/>
  <c r="J1120" i="1"/>
  <c r="J2287" i="1"/>
  <c r="J757" i="1"/>
  <c r="J2280" i="1"/>
  <c r="J387" i="1"/>
  <c r="J911" i="1"/>
  <c r="J531" i="1"/>
  <c r="J2252" i="1"/>
  <c r="J195" i="1"/>
  <c r="J383" i="1"/>
  <c r="J338" i="1"/>
  <c r="J1478" i="1"/>
  <c r="J2318" i="1"/>
  <c r="J121" i="1"/>
  <c r="J148" i="1"/>
  <c r="J733" i="1"/>
  <c r="J472" i="1"/>
  <c r="J1517" i="1"/>
  <c r="J2367" i="1"/>
  <c r="J270" i="1"/>
  <c r="J267" i="1"/>
  <c r="J129" i="1"/>
  <c r="J813" i="1"/>
  <c r="J2072" i="1"/>
  <c r="J2109" i="1"/>
  <c r="J447" i="1"/>
  <c r="J244" i="1"/>
  <c r="J1978" i="1"/>
  <c r="J2334" i="1"/>
  <c r="J734" i="1"/>
  <c r="J1527" i="1"/>
  <c r="J658" i="1"/>
  <c r="J331" i="1"/>
  <c r="J700" i="1"/>
  <c r="J261" i="1"/>
  <c r="J280" i="1"/>
  <c r="J547" i="1"/>
  <c r="J2213" i="1"/>
  <c r="J828" i="1"/>
  <c r="J535" i="1"/>
  <c r="J363" i="1"/>
  <c r="J1479" i="1"/>
  <c r="J133" i="1"/>
  <c r="J44" i="1"/>
  <c r="J65" i="1"/>
  <c r="J1979" i="1"/>
  <c r="J644" i="1"/>
  <c r="J1239" i="1"/>
  <c r="J137" i="1"/>
  <c r="J423" i="1"/>
  <c r="J2267" i="1"/>
  <c r="J1980" i="1"/>
  <c r="J312" i="1"/>
  <c r="J698" i="1"/>
  <c r="J1981" i="1"/>
  <c r="J2075" i="1"/>
  <c r="J2082" i="1"/>
  <c r="J2073" i="1"/>
  <c r="J2081" i="1"/>
  <c r="J2074" i="1"/>
  <c r="J2417" i="1"/>
  <c r="J1450" i="1"/>
  <c r="J152" i="1"/>
  <c r="J839" i="1"/>
  <c r="J1155" i="1"/>
  <c r="J1121" i="1"/>
  <c r="J2337" i="1"/>
  <c r="J196" i="1"/>
  <c r="J1480" i="1"/>
  <c r="J86" i="1"/>
  <c r="J319" i="1"/>
  <c r="J626" i="1"/>
  <c r="J19" i="1"/>
  <c r="J1579" i="1"/>
  <c r="J1451" i="1"/>
  <c r="J98" i="1"/>
  <c r="J1522" i="1"/>
  <c r="J1481" i="1"/>
  <c r="J22" i="1"/>
  <c r="J160" i="1"/>
  <c r="J1580" i="1"/>
  <c r="J1746" i="1"/>
  <c r="J1247" i="1"/>
  <c r="J1482" i="1"/>
  <c r="J1581" i="1"/>
  <c r="J1109" i="1"/>
  <c r="J1110" i="1"/>
  <c r="J368" i="1"/>
  <c r="J1483" i="1"/>
  <c r="J728" i="1"/>
  <c r="J1503" i="1"/>
  <c r="J74" i="1"/>
  <c r="J826" i="1"/>
  <c r="J1747" i="1"/>
  <c r="J1758" i="1"/>
  <c r="J164" i="1"/>
  <c r="J2046" i="1"/>
  <c r="J2024" i="1"/>
  <c r="J1561" i="1"/>
  <c r="J1511" i="1"/>
  <c r="J858" i="1"/>
  <c r="J2025" i="1"/>
  <c r="J919" i="1"/>
  <c r="J2026" i="1"/>
  <c r="J2004" i="1"/>
  <c r="J742" i="1"/>
  <c r="J1953" i="1"/>
  <c r="J1484" i="1"/>
  <c r="J2016" i="1"/>
  <c r="J1748" i="1"/>
  <c r="J2008" i="1"/>
  <c r="J2027" i="1"/>
  <c r="J428" i="1"/>
  <c r="J912" i="1"/>
  <c r="J1052" i="1"/>
  <c r="J1982" i="1"/>
  <c r="J2335" i="1"/>
  <c r="J554" i="1"/>
  <c r="J14" i="1"/>
  <c r="J123" i="1"/>
  <c r="J1512" i="1"/>
  <c r="J1983" i="1"/>
  <c r="J205" i="1"/>
  <c r="J1014" i="1"/>
  <c r="J627" i="1"/>
  <c r="J1749" i="1"/>
  <c r="J2028" i="1"/>
  <c r="J2342" i="1"/>
  <c r="J2029" i="1"/>
  <c r="J1009" i="1"/>
  <c r="J219" i="1"/>
  <c r="J2043" i="1"/>
  <c r="J599" i="1"/>
  <c r="J853" i="1"/>
  <c r="J415" i="1"/>
  <c r="J832" i="1"/>
  <c r="J52" i="1"/>
  <c r="J1268" i="1"/>
  <c r="J1750" i="1"/>
  <c r="J2030" i="1"/>
  <c r="J409" i="1"/>
  <c r="J2172" i="1"/>
  <c r="J792" i="1"/>
  <c r="J2018" i="1"/>
  <c r="J1461" i="1"/>
  <c r="J254" i="1"/>
  <c r="J597" i="1"/>
  <c r="J1269" i="1"/>
  <c r="J2349" i="1"/>
  <c r="J1485" i="1"/>
  <c r="J1111" i="1"/>
  <c r="J677" i="1"/>
  <c r="J1157" i="1"/>
  <c r="J2299" i="1"/>
  <c r="J1149" i="1"/>
  <c r="J1242" i="1"/>
  <c r="J1984" i="1"/>
  <c r="J1985" i="1"/>
  <c r="J1726" i="1"/>
  <c r="J2085" i="1"/>
  <c r="J360" i="1"/>
  <c r="J616" i="1"/>
  <c r="J2217" i="1"/>
  <c r="J103" i="1"/>
  <c r="J1456" i="1"/>
  <c r="J2421" i="1"/>
  <c r="J1508" i="1"/>
  <c r="J1452" i="1"/>
  <c r="J18" i="1"/>
  <c r="J124" i="1"/>
  <c r="J70" i="1"/>
  <c r="J448" i="1"/>
  <c r="J163" i="1"/>
  <c r="J772" i="1"/>
  <c r="J567" i="1"/>
  <c r="J2257" i="1"/>
  <c r="J634" i="1"/>
  <c r="J1115" i="1"/>
  <c r="J693" i="1"/>
  <c r="J400" i="1"/>
  <c r="J2226" i="1"/>
  <c r="J217" i="1"/>
  <c r="J78" i="1"/>
  <c r="J2223" i="1"/>
  <c r="J35" i="1"/>
  <c r="J139" i="1"/>
  <c r="J641" i="1"/>
  <c r="J590" i="1"/>
  <c r="J180" i="1"/>
  <c r="J570" i="1"/>
  <c r="J389" i="1"/>
  <c r="J1316" i="1"/>
  <c r="J5" i="1"/>
  <c r="J385" i="1"/>
  <c r="J281" i="1"/>
  <c r="J17" i="1"/>
  <c r="J528" i="1"/>
  <c r="J1103" i="1"/>
  <c r="J1751" i="1"/>
  <c r="J118" i="1"/>
  <c r="J71" i="1"/>
  <c r="J255" i="1"/>
  <c r="J215" i="1"/>
  <c r="J131" i="1"/>
  <c r="J425" i="1"/>
  <c r="J1562" i="1"/>
  <c r="J109" i="1"/>
  <c r="J410" i="1"/>
  <c r="J2173" i="1"/>
  <c r="J222" i="1"/>
  <c r="J537" i="1"/>
  <c r="J343" i="1"/>
  <c r="J73" i="1"/>
  <c r="J1135" i="1"/>
  <c r="J2290" i="1"/>
  <c r="J408" i="1"/>
  <c r="J947" i="1"/>
  <c r="J906" i="1"/>
  <c r="J434" i="1"/>
  <c r="J2232" i="1"/>
  <c r="J948" i="1"/>
  <c r="J356" i="1"/>
  <c r="J2174" i="1"/>
  <c r="J1538" i="1"/>
  <c r="J10" i="1"/>
  <c r="J1270" i="1"/>
  <c r="J642" i="1"/>
  <c r="J769" i="1"/>
  <c r="J260" i="1"/>
  <c r="J56" i="1"/>
  <c r="J904" i="1"/>
  <c r="J13" i="1"/>
  <c r="J582" i="1"/>
  <c r="J286" i="1"/>
  <c r="J357" i="1"/>
  <c r="J1306" i="1"/>
  <c r="J715" i="1"/>
  <c r="J2272" i="1"/>
  <c r="J1563" i="1"/>
  <c r="J2373" i="1"/>
  <c r="J1133" i="1"/>
  <c r="J381" i="1"/>
  <c r="J1603" i="1"/>
  <c r="J1159" i="1"/>
  <c r="J1727" i="1"/>
  <c r="J649" i="1"/>
  <c r="J1486" i="1"/>
  <c r="J218" i="1"/>
  <c r="J1318" i="1"/>
  <c r="J1319" i="1"/>
  <c r="J966" i="1"/>
  <c r="J711" i="1"/>
  <c r="J967" i="1"/>
  <c r="J1604" i="1"/>
  <c r="J443" i="1"/>
  <c r="J1605" i="1"/>
  <c r="J807" i="1"/>
  <c r="J2294" i="1"/>
  <c r="J1763" i="1"/>
  <c r="J1160" i="1"/>
  <c r="J1161" i="1"/>
  <c r="J1606" i="1"/>
  <c r="J1607" i="1"/>
  <c r="J2381" i="1"/>
  <c r="J1608" i="1"/>
  <c r="J1162" i="1"/>
  <c r="J178" i="1"/>
  <c r="J276" i="1"/>
  <c r="J481" i="1"/>
  <c r="J1163" i="1"/>
  <c r="J1609" i="1"/>
  <c r="J1324" i="1"/>
  <c r="J1116" i="1"/>
  <c r="J1325" i="1"/>
  <c r="J1610" i="1"/>
  <c r="J1164" i="1"/>
  <c r="J1611" i="1"/>
  <c r="J1761" i="1"/>
  <c r="J1612" i="1"/>
  <c r="J1613" i="1"/>
  <c r="J1614" i="1"/>
  <c r="J1165" i="1"/>
  <c r="J2050" i="1"/>
  <c r="J1166" i="1"/>
  <c r="J1615" i="1"/>
  <c r="J1616" i="1"/>
  <c r="J482" i="1"/>
  <c r="J1986" i="1"/>
  <c r="J1271" i="1"/>
  <c r="J1112" i="1"/>
  <c r="J1617" i="1"/>
  <c r="J1326" i="1"/>
  <c r="J1618" i="1"/>
  <c r="J1272" i="1"/>
  <c r="J1619" i="1"/>
  <c r="J943" i="1"/>
  <c r="J2320" i="1"/>
  <c r="J1167" i="1"/>
  <c r="J1620" i="1"/>
  <c r="J46" i="1"/>
  <c r="J1621" i="1"/>
  <c r="J1622" i="1"/>
  <c r="J1168" i="1"/>
  <c r="J1327" i="1"/>
  <c r="J1320" i="1"/>
  <c r="J1623" i="1"/>
  <c r="J2383" i="1"/>
  <c r="J720" i="1"/>
  <c r="J1141" i="1"/>
  <c r="J1273" i="1"/>
  <c r="J1764" i="1"/>
  <c r="J1624" i="1"/>
  <c r="J1321" i="1"/>
  <c r="J483" i="1"/>
  <c r="J1328" i="1"/>
  <c r="J591" i="1"/>
  <c r="J1625" i="1"/>
  <c r="J1765" i="1"/>
  <c r="J1329" i="1"/>
  <c r="J2001" i="1"/>
  <c r="J1274" i="1"/>
  <c r="J1169" i="1"/>
  <c r="J1170" i="1"/>
  <c r="J1954" i="1"/>
  <c r="J1330" i="1"/>
  <c r="J2047" i="1"/>
  <c r="J659" i="1"/>
  <c r="J1586" i="1"/>
  <c r="J161" i="1"/>
  <c r="J1587" i="1"/>
  <c r="J1626" i="1"/>
  <c r="J827" i="1"/>
  <c r="J1142" i="1"/>
  <c r="J1766" i="1"/>
  <c r="J2051" i="1"/>
  <c r="J949" i="1"/>
  <c r="J1767" i="1"/>
  <c r="J1171" i="1"/>
  <c r="J555" i="1"/>
  <c r="J1172" i="1"/>
  <c r="J2116" i="1"/>
  <c r="J1143" i="1"/>
  <c r="J208" i="1"/>
  <c r="J643" i="1"/>
  <c r="J1173" i="1"/>
  <c r="J1331" i="1"/>
  <c r="J1627" i="1"/>
  <c r="J1628" i="1"/>
  <c r="J1275" i="1"/>
  <c r="J1174" i="1"/>
  <c r="J1002" i="1"/>
  <c r="J1768" i="1"/>
  <c r="J1769" i="1"/>
  <c r="J1770" i="1"/>
  <c r="J2052" i="1"/>
  <c r="J879" i="1"/>
  <c r="J1629" i="1"/>
  <c r="J1630" i="1"/>
  <c r="J1631" i="1"/>
  <c r="J612" i="1"/>
  <c r="J1332" i="1"/>
  <c r="J1632" i="1"/>
  <c r="J1633" i="1"/>
  <c r="J1175" i="1"/>
  <c r="J1634" i="1"/>
  <c r="J1588" i="1"/>
  <c r="J1635" i="1"/>
  <c r="J1176" i="1"/>
  <c r="J1177" i="1"/>
  <c r="J484" i="1"/>
  <c r="J1178" i="1"/>
  <c r="J1636" i="1"/>
  <c r="J1771" i="1"/>
  <c r="J204" i="1"/>
  <c r="J1637" i="1"/>
  <c r="J1638" i="1"/>
  <c r="J189" i="1"/>
  <c r="J2118" i="1"/>
  <c r="J277" i="1"/>
  <c r="J1179" i="1"/>
  <c r="J968" i="1"/>
  <c r="J440" i="1"/>
  <c r="J2176" i="1"/>
  <c r="J592" i="1"/>
  <c r="J1772" i="1"/>
  <c r="J1773" i="1"/>
  <c r="J545" i="1"/>
  <c r="J1144" i="1"/>
  <c r="J1589" i="1"/>
  <c r="J1639" i="1"/>
  <c r="J2382" i="1"/>
  <c r="J1640" i="1"/>
  <c r="J2384" i="1"/>
  <c r="J1030" i="1"/>
  <c r="J682" i="1"/>
  <c r="J2177" i="1"/>
  <c r="J1180" i="1"/>
  <c r="J1641" i="1"/>
  <c r="J1181" i="1"/>
  <c r="J969" i="1"/>
  <c r="J1642" i="1"/>
  <c r="J564" i="1"/>
  <c r="J2256" i="1"/>
  <c r="J1182" i="1"/>
  <c r="J1643" i="1"/>
  <c r="J920" i="1"/>
  <c r="J2317" i="1"/>
  <c r="J1333" i="1"/>
  <c r="J1060" i="1"/>
  <c r="J68" i="1"/>
  <c r="J112" i="1"/>
  <c r="J691" i="1"/>
  <c r="J1183" i="1"/>
  <c r="J1774" i="1"/>
  <c r="J490" i="1"/>
  <c r="J1334" i="1"/>
  <c r="J1276" i="1"/>
  <c r="J1775" i="1"/>
  <c r="J2053" i="1"/>
  <c r="J880" i="1"/>
  <c r="J2309" i="1"/>
  <c r="J492" i="1"/>
  <c r="J1145" i="1"/>
  <c r="J917" i="1"/>
  <c r="J2228" i="1"/>
  <c r="J1776" i="1"/>
  <c r="J1777" i="1"/>
  <c r="J1097" i="1"/>
  <c r="J143" i="1"/>
  <c r="J1644" i="1"/>
  <c r="J1778" i="1"/>
  <c r="J1779" i="1"/>
  <c r="J1645" i="1"/>
  <c r="J1184" i="1"/>
  <c r="J1780" i="1"/>
  <c r="J970" i="1"/>
  <c r="J895" i="1"/>
  <c r="J1781" i="1"/>
  <c r="J1782" i="1"/>
  <c r="J1185" i="1"/>
  <c r="J1646" i="1"/>
  <c r="J1186" i="1"/>
  <c r="J2138" i="1"/>
  <c r="J971" i="1"/>
  <c r="J1187" i="1"/>
  <c r="J1783" i="1"/>
  <c r="J972" i="1"/>
  <c r="J191" i="1"/>
  <c r="J1647" i="1"/>
  <c r="J1277" i="1"/>
  <c r="J2350" i="1"/>
  <c r="J1061" i="1"/>
  <c r="J2330" i="1"/>
  <c r="J1648" i="1"/>
  <c r="J1188" i="1"/>
  <c r="J1278" i="1"/>
  <c r="J1189" i="1"/>
  <c r="J881" i="1"/>
  <c r="J1190" i="1"/>
  <c r="J1191" i="1"/>
  <c r="J1192" i="1"/>
  <c r="J2343" i="1"/>
  <c r="J1784" i="1"/>
  <c r="J2113" i="1"/>
  <c r="J1335" i="1"/>
  <c r="J1336" i="1"/>
  <c r="J1062" i="1"/>
  <c r="J973" i="1"/>
  <c r="J1337" i="1"/>
  <c r="J1279" i="1"/>
  <c r="J1338" i="1"/>
  <c r="J713" i="1"/>
  <c r="J2271" i="1"/>
  <c r="J96" i="1"/>
  <c r="J1063" i="1"/>
  <c r="J1785" i="1"/>
  <c r="J974" i="1"/>
  <c r="J1339" i="1"/>
  <c r="J975" i="1"/>
  <c r="J1786" i="1"/>
  <c r="J1340" i="1"/>
  <c r="J1193" i="1"/>
  <c r="J291" i="1"/>
  <c r="J1341" i="1"/>
  <c r="J48" i="1"/>
  <c r="J1342" i="1"/>
  <c r="J1649" i="1"/>
  <c r="J1343" i="1"/>
  <c r="J1194" i="1"/>
  <c r="J561" i="1"/>
  <c r="J1344" i="1"/>
  <c r="J1650" i="1"/>
  <c r="J1345" i="1"/>
  <c r="J1064" i="1"/>
  <c r="J1651" i="1"/>
  <c r="J2380" i="1"/>
  <c r="J307" i="1"/>
  <c r="J1346" i="1"/>
  <c r="J1787" i="1"/>
  <c r="J1065" i="1"/>
  <c r="J213" i="1"/>
  <c r="J1347" i="1"/>
  <c r="J1652" i="1"/>
  <c r="J1653" i="1"/>
  <c r="J1348" i="1"/>
  <c r="J1788" i="1"/>
  <c r="J168" i="1"/>
  <c r="J1349" i="1"/>
  <c r="J1789" i="1"/>
  <c r="J2129" i="1"/>
  <c r="J1195" i="1"/>
  <c r="J1790" i="1"/>
  <c r="J2137" i="1"/>
  <c r="J1196" i="1"/>
  <c r="J705" i="1"/>
  <c r="J2204" i="1"/>
  <c r="J1654" i="1"/>
  <c r="J1655" i="1"/>
  <c r="J1791" i="1"/>
  <c r="J1350" i="1"/>
  <c r="J1146" i="1"/>
  <c r="J1792" i="1"/>
  <c r="J1197" i="1"/>
  <c r="J1793" i="1"/>
  <c r="J1351" i="1"/>
  <c r="J1352" i="1"/>
  <c r="J1533" i="1"/>
  <c r="J716" i="1"/>
  <c r="J1031" i="1"/>
  <c r="J1353" i="1"/>
  <c r="J1198" i="1"/>
  <c r="J1794" i="1"/>
  <c r="J934" i="1"/>
  <c r="J329" i="1"/>
  <c r="J173" i="1"/>
  <c r="J1795" i="1"/>
  <c r="J1354" i="1"/>
  <c r="J1796" i="1"/>
  <c r="J1199" i="1"/>
  <c r="J1656" i="1"/>
  <c r="J1280" i="1"/>
  <c r="J2351" i="1"/>
  <c r="J1200" i="1"/>
  <c r="J809" i="1"/>
  <c r="J1201" i="1"/>
  <c r="J2295" i="1"/>
  <c r="J1355" i="1"/>
  <c r="J1797" i="1"/>
  <c r="J1657" i="1"/>
  <c r="J2114" i="1"/>
  <c r="J1798" i="1"/>
  <c r="J1799" i="1"/>
  <c r="J113" i="1"/>
  <c r="J1202" i="1"/>
  <c r="J2167" i="1"/>
  <c r="J2155" i="1"/>
  <c r="J2124" i="1"/>
  <c r="J896" i="1"/>
  <c r="J2143" i="1"/>
  <c r="J976" i="1"/>
  <c r="J882" i="1"/>
  <c r="J1800" i="1"/>
  <c r="J42" i="1"/>
  <c r="J1801" i="1"/>
  <c r="J1802" i="1"/>
  <c r="J1066" i="1"/>
  <c r="J1803" i="1"/>
  <c r="J2126" i="1"/>
  <c r="J1067" i="1"/>
  <c r="J1804" i="1"/>
  <c r="J2389" i="1"/>
  <c r="J1356" i="1"/>
  <c r="J1658" i="1"/>
  <c r="J1203" i="1"/>
  <c r="J1068" i="1"/>
  <c r="J1805" i="1"/>
  <c r="J1069" i="1"/>
  <c r="J2141" i="1"/>
  <c r="J2157" i="1"/>
  <c r="J1281" i="1"/>
  <c r="J977" i="1"/>
  <c r="J1070" i="1"/>
  <c r="J1071" i="1"/>
  <c r="J862" i="1"/>
  <c r="J2197" i="1"/>
  <c r="J2147" i="1"/>
  <c r="J1072" i="1"/>
  <c r="J2331" i="1"/>
  <c r="J978" i="1"/>
  <c r="J1204" i="1"/>
  <c r="J1806" i="1"/>
  <c r="J1357" i="1"/>
  <c r="J979" i="1"/>
  <c r="J1073" i="1"/>
  <c r="J1659" i="1"/>
  <c r="J1807" i="1"/>
  <c r="J1358" i="1"/>
  <c r="J1808" i="1"/>
  <c r="J2392" i="1"/>
  <c r="J1359" i="1"/>
  <c r="J613" i="1"/>
  <c r="J1809" i="1"/>
  <c r="J2117" i="1"/>
  <c r="J1810" i="1"/>
  <c r="J1660" i="1"/>
  <c r="J1360" i="1"/>
  <c r="J2121" i="1"/>
  <c r="J1811" i="1"/>
  <c r="J1812" i="1"/>
  <c r="J1361" i="1"/>
  <c r="J1205" i="1"/>
  <c r="J1362" i="1"/>
  <c r="J1813" i="1"/>
  <c r="J1661" i="1"/>
  <c r="J781" i="1"/>
  <c r="J2195" i="1"/>
  <c r="J2120" i="1"/>
  <c r="J1074" i="1"/>
  <c r="J1814" i="1"/>
  <c r="J1032" i="1"/>
  <c r="J171" i="1"/>
  <c r="J2139" i="1"/>
  <c r="J2149" i="1"/>
  <c r="J278" i="1"/>
  <c r="J117" i="1"/>
  <c r="J1363" i="1"/>
  <c r="J2060" i="1"/>
  <c r="J2405" i="1"/>
  <c r="J505" i="1"/>
  <c r="J279" i="1"/>
  <c r="J2182" i="1"/>
  <c r="J427" i="1"/>
  <c r="J1815" i="1"/>
  <c r="J1075" i="1"/>
  <c r="J1364" i="1"/>
  <c r="J2355" i="1"/>
  <c r="J2181" i="1"/>
  <c r="J1365" i="1"/>
  <c r="J890" i="1"/>
  <c r="J2190" i="1"/>
  <c r="J259" i="1"/>
  <c r="J1662" i="1"/>
  <c r="J2119" i="1"/>
  <c r="J1366" i="1"/>
  <c r="J1206" i="1"/>
  <c r="J1816" i="1"/>
  <c r="J1367" i="1"/>
  <c r="J1076" i="1"/>
  <c r="J1368" i="1"/>
  <c r="J1369" i="1"/>
  <c r="J1207" i="1"/>
  <c r="J2344" i="1"/>
  <c r="J694" i="1"/>
  <c r="J1817" i="1"/>
  <c r="J1818" i="1"/>
  <c r="J2054" i="1"/>
  <c r="J1370" i="1"/>
  <c r="J600" i="1"/>
  <c r="J2188" i="1"/>
  <c r="J2134" i="1"/>
  <c r="J1819" i="1"/>
  <c r="J1371" i="1"/>
  <c r="J1372" i="1"/>
  <c r="J1820" i="1"/>
  <c r="J1663" i="1"/>
  <c r="J1373" i="1"/>
  <c r="J1077" i="1"/>
  <c r="J1078" i="1"/>
  <c r="J1208" i="1"/>
  <c r="J1821" i="1"/>
  <c r="J1822" i="1"/>
  <c r="J1374" i="1"/>
  <c r="J1375" i="1"/>
  <c r="J1282" i="1"/>
  <c r="J1664" i="1"/>
  <c r="J1665" i="1"/>
  <c r="J1209" i="1"/>
  <c r="J664" i="1"/>
  <c r="J1003" i="1"/>
  <c r="J2122" i="1"/>
  <c r="J1210" i="1"/>
  <c r="J2168" i="1"/>
  <c r="J2345" i="1"/>
  <c r="J1376" i="1"/>
  <c r="J1079" i="1"/>
  <c r="J1377" i="1"/>
  <c r="J1378" i="1"/>
  <c r="J2198" i="1"/>
  <c r="J1283" i="1"/>
  <c r="J1823" i="1"/>
  <c r="J2393" i="1"/>
  <c r="J2191" i="1"/>
  <c r="J1379" i="1"/>
  <c r="J2140" i="1"/>
  <c r="J1380" i="1"/>
  <c r="J1211" i="1"/>
  <c r="J1824" i="1"/>
  <c r="J1825" i="1"/>
  <c r="J1826" i="1"/>
  <c r="J2189" i="1"/>
  <c r="J2158" i="1"/>
  <c r="J1827" i="1"/>
  <c r="J1212" i="1"/>
  <c r="J1381" i="1"/>
  <c r="J1000" i="1"/>
  <c r="J1828" i="1"/>
  <c r="J1829" i="1"/>
  <c r="J2357" i="1"/>
  <c r="J2183" i="1"/>
  <c r="J2194" i="1"/>
  <c r="J1830" i="1"/>
  <c r="J995" i="1"/>
  <c r="J1382" i="1"/>
  <c r="J1831" i="1"/>
  <c r="J2192" i="1"/>
  <c r="J1666" i="1"/>
  <c r="J1383" i="1"/>
  <c r="J224" i="1"/>
  <c r="J1832" i="1"/>
  <c r="J2169" i="1"/>
  <c r="J1833" i="1"/>
  <c r="J2390" i="1"/>
  <c r="J2144" i="1"/>
  <c r="J1667" i="1"/>
  <c r="J1834" i="1"/>
  <c r="J2154" i="1"/>
  <c r="J2156" i="1"/>
  <c r="J303" i="1"/>
  <c r="J980" i="1"/>
  <c r="J2199" i="1"/>
  <c r="J1080" i="1"/>
  <c r="J1835" i="1"/>
  <c r="J1836" i="1"/>
  <c r="J2125" i="1"/>
  <c r="J1837" i="1"/>
  <c r="J162" i="1"/>
  <c r="J1838" i="1"/>
  <c r="J1839" i="1"/>
  <c r="J1668" i="1"/>
  <c r="J1840" i="1"/>
  <c r="J1384" i="1"/>
  <c r="J1284" i="1"/>
  <c r="J1385" i="1"/>
  <c r="J2148" i="1"/>
  <c r="J1386" i="1"/>
  <c r="J1841" i="1"/>
  <c r="J1387" i="1"/>
  <c r="J2354" i="1"/>
  <c r="J1004" i="1"/>
  <c r="J526" i="1"/>
  <c r="J2152" i="1"/>
  <c r="J1081" i="1"/>
  <c r="J1082" i="1"/>
  <c r="J840" i="1"/>
  <c r="J364" i="1"/>
  <c r="J2179" i="1"/>
  <c r="J1388" i="1"/>
  <c r="J1083" i="1"/>
  <c r="J814" i="1"/>
  <c r="J1322" i="1"/>
  <c r="J1842" i="1"/>
  <c r="J1843" i="1"/>
  <c r="J1844" i="1"/>
  <c r="J1213" i="1"/>
  <c r="J1285" i="1"/>
  <c r="J1389" i="1"/>
  <c r="J1390" i="1"/>
  <c r="J1391" i="1"/>
  <c r="J1084" i="1"/>
  <c r="J1845" i="1"/>
  <c r="J1392" i="1"/>
  <c r="J2186" i="1"/>
  <c r="J593" i="1"/>
  <c r="J1846" i="1"/>
  <c r="J1847" i="1"/>
  <c r="J1848" i="1"/>
  <c r="J1393" i="1"/>
  <c r="J1487" i="1"/>
  <c r="J2362" i="1"/>
  <c r="J777" i="1"/>
  <c r="J1394" i="1"/>
  <c r="J1669" i="1"/>
  <c r="J1849" i="1"/>
  <c r="J2150" i="1"/>
  <c r="J2131" i="1"/>
  <c r="J1850" i="1"/>
  <c r="J2146" i="1"/>
  <c r="J1851" i="1"/>
  <c r="J932" i="1"/>
  <c r="J2057" i="1"/>
  <c r="J1513" i="1"/>
  <c r="J1852" i="1"/>
  <c r="J2180" i="1"/>
  <c r="J2031" i="1"/>
  <c r="J1853" i="1"/>
  <c r="J989" i="1"/>
  <c r="J2193" i="1"/>
  <c r="J1670" i="1"/>
  <c r="J1671" i="1"/>
  <c r="J1854" i="1"/>
  <c r="J1214" i="1"/>
  <c r="J695" i="1"/>
  <c r="J1085" i="1"/>
  <c r="J2115" i="1"/>
  <c r="J1395" i="1"/>
  <c r="J2184" i="1"/>
  <c r="J2187" i="1"/>
  <c r="J1855" i="1"/>
  <c r="J1856" i="1"/>
  <c r="J2159" i="1"/>
  <c r="J2185" i="1"/>
  <c r="J1672" i="1"/>
  <c r="J1857" i="1"/>
  <c r="J2151" i="1"/>
  <c r="J1286" i="1"/>
  <c r="J2268" i="1"/>
  <c r="J1858" i="1"/>
  <c r="J283" i="1"/>
  <c r="J2207" i="1"/>
  <c r="J1396" i="1"/>
  <c r="J1397" i="1"/>
  <c r="J1859" i="1"/>
  <c r="J2142" i="1"/>
  <c r="J2145" i="1"/>
  <c r="J1398" i="1"/>
  <c r="J2356" i="1"/>
  <c r="J1860" i="1"/>
  <c r="J1861" i="1"/>
  <c r="J1730" i="1"/>
  <c r="J2123" i="1"/>
  <c r="J1673" i="1"/>
  <c r="J1862" i="1"/>
  <c r="J1674" i="1"/>
  <c r="J2127" i="1"/>
  <c r="J2153" i="1"/>
  <c r="J2196" i="1"/>
  <c r="J1863" i="1"/>
  <c r="J655" i="1"/>
  <c r="J614" i="1"/>
  <c r="J1399" i="1"/>
  <c r="J2042" i="1"/>
  <c r="J2377" i="1"/>
  <c r="J1987" i="1"/>
  <c r="J891" i="1"/>
  <c r="J1675" i="1"/>
  <c r="J1550" i="1"/>
  <c r="J1676" i="1"/>
  <c r="J801" i="1"/>
  <c r="J2289" i="1"/>
  <c r="J53" i="1"/>
  <c r="J296" i="1"/>
  <c r="J1215" i="1"/>
  <c r="J810" i="1"/>
  <c r="J2237" i="1"/>
  <c r="J1216" i="1"/>
  <c r="J1677" i="1"/>
  <c r="J1678" i="1"/>
  <c r="J1679" i="1"/>
  <c r="J1400" i="1"/>
  <c r="J1590" i="1"/>
  <c r="J1680" i="1"/>
  <c r="J1681" i="1"/>
  <c r="J1147" i="1"/>
  <c r="J854" i="1"/>
  <c r="J1682" i="1"/>
  <c r="J485" i="1"/>
  <c r="J1683" i="1"/>
  <c r="J2132" i="1"/>
  <c r="J2133" i="1"/>
  <c r="J1684" i="1"/>
  <c r="J2385" i="1"/>
  <c r="J1864" i="1"/>
  <c r="J2130" i="1"/>
  <c r="J317" i="1"/>
  <c r="J1401" i="1"/>
  <c r="J1591" i="1"/>
  <c r="J1685" i="1"/>
  <c r="J1686" i="1"/>
  <c r="J1687" i="1"/>
  <c r="J1113" i="1"/>
  <c r="J1402" i="1"/>
  <c r="J2048" i="1"/>
  <c r="J1500" i="1"/>
  <c r="J1688" i="1"/>
  <c r="J1518" i="1"/>
  <c r="J1403" i="1"/>
  <c r="J1865" i="1"/>
  <c r="J1866" i="1"/>
  <c r="J2391" i="1"/>
  <c r="J1867" i="1"/>
  <c r="J1404" i="1"/>
  <c r="J1287" i="1"/>
  <c r="J1288" i="1"/>
  <c r="J2306" i="1"/>
  <c r="J855" i="1"/>
  <c r="J1405" i="1"/>
  <c r="J1689" i="1"/>
  <c r="J1406" i="1"/>
  <c r="J1868" i="1"/>
  <c r="J1869" i="1"/>
  <c r="J1217" i="1"/>
  <c r="J1690" i="1"/>
  <c r="J1148" i="1"/>
  <c r="J1218" i="1"/>
  <c r="J981" i="1"/>
  <c r="J893" i="1"/>
  <c r="J1870" i="1"/>
  <c r="J2040" i="1"/>
  <c r="J1033" i="1"/>
  <c r="J1407" i="1"/>
  <c r="J1691" i="1"/>
  <c r="J594" i="1"/>
  <c r="J1692" i="1"/>
  <c r="J1408" i="1"/>
  <c r="J1289" i="1"/>
  <c r="J206" i="1"/>
  <c r="J1871" i="1"/>
  <c r="J950" i="1"/>
  <c r="J1409" i="1"/>
  <c r="J115" i="1"/>
  <c r="J1219" i="1"/>
  <c r="J1693" i="1"/>
  <c r="J1694" i="1"/>
  <c r="J1872" i="1"/>
  <c r="J1695" i="1"/>
  <c r="J1873" i="1"/>
  <c r="J982" i="1"/>
  <c r="J1220" i="1"/>
  <c r="J1696" i="1"/>
  <c r="J1874" i="1"/>
  <c r="J1221" i="1"/>
  <c r="J1410" i="1"/>
  <c r="J1875" i="1"/>
  <c r="J1411" i="1"/>
  <c r="J1876" i="1"/>
  <c r="J1877" i="1"/>
  <c r="J1412" i="1"/>
  <c r="J1878" i="1"/>
  <c r="J1222" i="1"/>
  <c r="J2055" i="1"/>
  <c r="J1223" i="1"/>
  <c r="J1224" i="1"/>
  <c r="J1413" i="1"/>
  <c r="J1697" i="1"/>
  <c r="J1225" i="1"/>
  <c r="J1592" i="1"/>
  <c r="J1698" i="1"/>
  <c r="J1699" i="1"/>
  <c r="J1879" i="1"/>
  <c r="J1700" i="1"/>
  <c r="J1701" i="1"/>
  <c r="J1702" i="1"/>
  <c r="J1005" i="1"/>
  <c r="J1414" i="1"/>
  <c r="J2314" i="1"/>
  <c r="J983" i="1"/>
  <c r="J956" i="1"/>
  <c r="J1226" i="1"/>
  <c r="J1086" i="1"/>
  <c r="J1415" i="1"/>
  <c r="J1227" i="1"/>
  <c r="J27" i="1"/>
  <c r="J1703" i="1"/>
  <c r="J1704" i="1"/>
  <c r="J1880" i="1"/>
  <c r="J1290" i="1"/>
  <c r="J796" i="1"/>
  <c r="J327" i="1"/>
  <c r="J1881" i="1"/>
  <c r="J28" i="1"/>
  <c r="J1705" i="1"/>
  <c r="J1087" i="1"/>
  <c r="J1882" i="1"/>
  <c r="J1034" i="1"/>
  <c r="J494" i="1"/>
  <c r="J2059" i="1"/>
  <c r="J1416" i="1"/>
  <c r="J984" i="1"/>
  <c r="J308" i="1"/>
  <c r="J2212" i="1"/>
  <c r="J1706" i="1"/>
  <c r="J1883" i="1"/>
  <c r="J1884" i="1"/>
  <c r="J1885" i="1"/>
  <c r="J1886" i="1"/>
  <c r="J486" i="1"/>
  <c r="J1887" i="1"/>
  <c r="J1707" i="1"/>
  <c r="J1708" i="1"/>
  <c r="J1417" i="1"/>
  <c r="J1888" i="1"/>
  <c r="J1228" i="1"/>
  <c r="J503" i="1"/>
  <c r="J1229" i="1"/>
  <c r="J1889" i="1"/>
  <c r="J1418" i="1"/>
  <c r="J1890" i="1"/>
  <c r="J284" i="1"/>
  <c r="J2058" i="1"/>
  <c r="J897" i="1"/>
  <c r="J1419" i="1"/>
  <c r="J1709" i="1"/>
  <c r="J1891" i="1"/>
  <c r="J350" i="1"/>
  <c r="J1291" i="1"/>
  <c r="J673" i="1"/>
  <c r="J1892" i="1"/>
  <c r="J1893" i="1"/>
  <c r="J1540" i="1"/>
  <c r="J1894" i="1"/>
  <c r="J1895" i="1"/>
  <c r="J1230" i="1"/>
  <c r="J1231" i="1"/>
  <c r="J1710" i="1"/>
  <c r="J1420" i="1"/>
  <c r="J985" i="1"/>
  <c r="J2160" i="1"/>
  <c r="J323" i="1"/>
  <c r="J1421" i="1"/>
  <c r="J309" i="1"/>
  <c r="J1232" i="1"/>
  <c r="J1593" i="1"/>
  <c r="J1762" i="1"/>
  <c r="J2388" i="1"/>
  <c r="J1035" i="1"/>
  <c r="J297" i="1"/>
  <c r="J1711" i="1"/>
  <c r="J141" i="1"/>
  <c r="J1896" i="1"/>
  <c r="J1422" i="1"/>
  <c r="J1897" i="1"/>
  <c r="J666" i="1"/>
  <c r="J710" i="1"/>
  <c r="J1712" i="1"/>
  <c r="J474" i="1"/>
  <c r="J1752" i="1"/>
  <c r="J62" i="1"/>
  <c r="J2200" i="1"/>
  <c r="J1898" i="1"/>
  <c r="J1423" i="1"/>
  <c r="J1713" i="1"/>
  <c r="J1117" i="1"/>
  <c r="J2161" i="1"/>
  <c r="J1036" i="1"/>
  <c r="J898" i="1"/>
  <c r="J2315" i="1"/>
  <c r="J782" i="1"/>
  <c r="J2285" i="1"/>
  <c r="J1714" i="1"/>
  <c r="J1424" i="1"/>
  <c r="J935" i="1"/>
  <c r="J2261" i="1"/>
  <c r="J1425" i="1"/>
  <c r="J1899" i="1"/>
  <c r="J1900" i="1"/>
  <c r="J667" i="1"/>
  <c r="J1292" i="1"/>
  <c r="J321" i="1"/>
  <c r="J1426" i="1"/>
  <c r="J1233" i="1"/>
  <c r="J1901" i="1"/>
  <c r="J188" i="1"/>
  <c r="J1902" i="1"/>
  <c r="J1427" i="1"/>
  <c r="J1293" i="1"/>
  <c r="J1428" i="1"/>
  <c r="J480" i="1"/>
  <c r="J2245" i="1"/>
  <c r="J1429" i="1"/>
  <c r="J595" i="1"/>
  <c r="J520" i="1"/>
  <c r="J2249" i="1"/>
  <c r="J1715" i="1"/>
  <c r="J1430" i="1"/>
  <c r="J646" i="1"/>
  <c r="J2171" i="1"/>
  <c r="J1903" i="1"/>
  <c r="J1904" i="1"/>
  <c r="J2203" i="1"/>
  <c r="J337" i="1"/>
  <c r="J1431" i="1"/>
  <c r="J126" i="1"/>
  <c r="J1098" i="1"/>
  <c r="J2201" i="1"/>
  <c r="J250" i="1"/>
  <c r="J1088" i="1"/>
  <c r="J1905" i="1"/>
  <c r="J430" i="1"/>
  <c r="J1906" i="1"/>
  <c r="J1716" i="1"/>
  <c r="J1307" i="1"/>
  <c r="J2353" i="1"/>
  <c r="J1907" i="1"/>
  <c r="J1908" i="1"/>
  <c r="J1909" i="1"/>
  <c r="J899" i="1"/>
  <c r="J175" i="1"/>
  <c r="J2056" i="1"/>
  <c r="J1234" i="1"/>
  <c r="J2346" i="1"/>
  <c r="J1432" i="1"/>
  <c r="J1910" i="1"/>
  <c r="J1911" i="1"/>
  <c r="J1912" i="1"/>
  <c r="J1433" i="1"/>
  <c r="J1006" i="1"/>
  <c r="J1913" i="1"/>
  <c r="J1914" i="1"/>
  <c r="J1915" i="1"/>
  <c r="J1916" i="1"/>
  <c r="J1917" i="1"/>
  <c r="J1488" i="1"/>
  <c r="J1717" i="1"/>
  <c r="J1918" i="1"/>
  <c r="J1919" i="1"/>
  <c r="J2394" i="1"/>
  <c r="J2202" i="1"/>
  <c r="J1434" i="1"/>
  <c r="J2049" i="1"/>
  <c r="J394" i="1"/>
  <c r="J507" i="1"/>
  <c r="J843" i="1"/>
  <c r="J1920" i="1"/>
  <c r="J1921" i="1"/>
  <c r="J806" i="1"/>
  <c r="J596" i="1"/>
  <c r="J1435" i="1"/>
  <c r="J1015" i="1"/>
  <c r="J1089" i="1"/>
  <c r="J1090" i="1"/>
  <c r="J1436" i="1"/>
  <c r="J1037" i="1"/>
  <c r="J1922" i="1"/>
  <c r="J986" i="1"/>
  <c r="J1718" i="1"/>
  <c r="J815" i="1"/>
  <c r="J1091" i="1"/>
  <c r="J1719" i="1"/>
  <c r="J1235" i="1"/>
  <c r="J1923" i="1"/>
  <c r="J1924" i="1"/>
  <c r="J1720" i="1"/>
  <c r="J1721" i="1"/>
  <c r="J1722" i="1"/>
  <c r="J1437" i="1"/>
  <c r="J1092" i="1"/>
  <c r="J2277" i="1"/>
  <c r="J1925" i="1"/>
  <c r="J892" i="1"/>
  <c r="J1926" i="1"/>
  <c r="J1723" i="1"/>
  <c r="J1438" i="1"/>
  <c r="J1439" i="1"/>
  <c r="J1927" i="1"/>
  <c r="J1440" i="1"/>
  <c r="J328" i="1"/>
  <c r="J1928" i="1"/>
  <c r="J1724" i="1"/>
  <c r="J1236" i="1"/>
  <c r="J1929" i="1"/>
  <c r="J487" i="1"/>
  <c r="J1093" i="1"/>
  <c r="J2032" i="1"/>
  <c r="J1930" i="1"/>
  <c r="J1931" i="1"/>
  <c r="J1932" i="1"/>
  <c r="J1933" i="1"/>
  <c r="J1934" i="1"/>
  <c r="J2128" i="1"/>
  <c r="J1935" i="1"/>
  <c r="J1441" i="1"/>
  <c r="J1936" i="1"/>
  <c r="J1442" i="1"/>
  <c r="J1937" i="1"/>
  <c r="J2170" i="1"/>
  <c r="J1938" i="1"/>
  <c r="J1939" i="1"/>
  <c r="J1940" i="1"/>
  <c r="J1941" i="1"/>
  <c r="J1942" i="1"/>
  <c r="J1094" i="1"/>
  <c r="J417" i="1"/>
  <c r="J844" i="1"/>
  <c r="J2303" i="1"/>
  <c r="J38" i="1"/>
  <c r="J718" i="1"/>
  <c r="J1534" i="1"/>
  <c r="J1539" i="1"/>
  <c r="J420" i="1"/>
  <c r="J294" i="1"/>
  <c r="J559" i="1"/>
  <c r="J2086" i="1"/>
  <c r="J2087" i="1"/>
  <c r="J2078" i="1"/>
  <c r="J2106" i="1"/>
  <c r="J2076" i="1"/>
  <c r="J2108" i="1"/>
  <c r="J2088" i="1"/>
  <c r="J672" i="1"/>
  <c r="J2221" i="1"/>
  <c r="J918" i="1"/>
  <c r="J909" i="1"/>
  <c r="J2260" i="1"/>
  <c r="J89" i="1"/>
  <c r="J41" i="1"/>
  <c r="J1489" i="1"/>
  <c r="J2363" i="1"/>
  <c r="J176" i="1"/>
  <c r="J262" i="1"/>
  <c r="J729" i="1"/>
  <c r="J252" i="1"/>
  <c r="J226" i="1"/>
  <c r="J125" i="1"/>
  <c r="J997" i="1"/>
  <c r="J2236" i="1"/>
  <c r="J868" i="1"/>
  <c r="J556" i="1"/>
  <c r="J1523" i="1"/>
  <c r="J231" i="1"/>
  <c r="J120" i="1"/>
  <c r="J263" i="1"/>
  <c r="J119" i="1"/>
  <c r="J1955" i="1"/>
  <c r="J960" i="1"/>
  <c r="J446" i="1"/>
  <c r="J2235" i="1"/>
  <c r="J1245" i="1"/>
  <c r="J1564" i="1"/>
  <c r="J2104" i="1"/>
  <c r="J928" i="1"/>
  <c r="J1246" i="1"/>
  <c r="J2348" i="1"/>
  <c r="J635" i="1"/>
  <c r="J2398" i="1"/>
  <c r="J1462" i="1"/>
  <c r="J1303" i="1"/>
  <c r="J931" i="1"/>
  <c r="J1025" i="1"/>
  <c r="J1956" i="1"/>
  <c r="J1957" i="1"/>
  <c r="J1988" i="1"/>
  <c r="J2397" i="1"/>
  <c r="J500" i="1"/>
  <c r="J589" i="1"/>
  <c r="J499" i="1"/>
  <c r="J2246" i="1"/>
  <c r="J811" i="1"/>
  <c r="J955" i="1"/>
  <c r="J365" i="1"/>
  <c r="J1127" i="1"/>
  <c r="J719" i="1"/>
  <c r="J1490" i="1"/>
  <c r="J669" i="1"/>
  <c r="J857" i="1"/>
  <c r="J2044" i="1"/>
  <c r="J1501" i="1"/>
  <c r="J418" i="1"/>
  <c r="J961" i="1"/>
  <c r="J1122" i="1"/>
  <c r="J1753" i="1"/>
  <c r="J1057" i="1"/>
  <c r="J468" i="1"/>
  <c r="J1535" i="1"/>
  <c r="J2369" i="1"/>
  <c r="J1058" i="1"/>
  <c r="J300" i="1"/>
  <c r="J2211" i="1"/>
  <c r="J167" i="1"/>
  <c r="J1020" i="1"/>
  <c r="J156" i="1"/>
  <c r="J326" i="1"/>
  <c r="J72" i="1"/>
  <c r="J1524" i="1"/>
  <c r="J388" i="1"/>
  <c r="J2224" i="1"/>
  <c r="J1026" i="1"/>
  <c r="J1504" i="1"/>
  <c r="J1583" i="1"/>
  <c r="J688" i="1"/>
  <c r="J1237" i="1"/>
  <c r="J1989" i="1"/>
  <c r="J479" i="1"/>
  <c r="J1046" i="1"/>
  <c r="J875" i="1"/>
  <c r="J64" i="1"/>
  <c r="J534" i="1"/>
  <c r="J647" i="1"/>
  <c r="J2002" i="1"/>
  <c r="J1294" i="1"/>
  <c r="J470" i="1"/>
  <c r="J819" i="1"/>
  <c r="J353" i="1"/>
  <c r="J831" i="1"/>
  <c r="J835" i="1"/>
  <c r="J1140" i="1"/>
  <c r="J2293" i="1"/>
  <c r="J268" i="1"/>
  <c r="J233" i="1"/>
  <c r="J1248" i="1"/>
  <c r="J514" i="1"/>
  <c r="J1565" i="1"/>
  <c r="J2374" i="1"/>
  <c r="J2033" i="1"/>
  <c r="J1754" i="1"/>
  <c r="J1990" i="1"/>
  <c r="J1047" i="1"/>
  <c r="J464" i="1"/>
  <c r="J1759" i="1"/>
  <c r="J1755" i="1"/>
  <c r="J1130" i="1"/>
  <c r="J1756" i="1"/>
  <c r="J1514" i="1"/>
  <c r="J1549" i="1"/>
  <c r="J1249" i="1"/>
  <c r="J903" i="1"/>
  <c r="J745" i="1"/>
  <c r="J636" i="1"/>
  <c r="J1314" i="1"/>
  <c r="J39" i="1"/>
  <c r="J1016" i="1"/>
  <c r="J515" i="1"/>
  <c r="J1150" i="1"/>
  <c r="J586" i="1"/>
  <c r="J735" i="1"/>
  <c r="J289" i="1"/>
  <c r="J2039" i="1"/>
  <c r="J2404" i="1"/>
  <c r="J863" i="1"/>
  <c r="J1597" i="1"/>
  <c r="J1575" i="1"/>
  <c r="J725" i="1"/>
  <c r="J2034" i="1"/>
  <c r="J701" i="1"/>
  <c r="J1757" i="1"/>
  <c r="J1095" i="1"/>
  <c r="J864" i="1"/>
  <c r="J2035" i="1"/>
  <c r="J2375" i="1"/>
  <c r="J1991" i="1"/>
  <c r="J1300" i="1"/>
  <c r="J2003" i="1"/>
  <c r="J1295" i="1"/>
  <c r="J2352" i="1"/>
  <c r="J856" i="1"/>
  <c r="J2045" i="1"/>
  <c r="J2399" i="1"/>
  <c r="J258" i="1"/>
  <c r="J1050" i="1"/>
  <c r="J311" i="1"/>
  <c r="J1576" i="1"/>
  <c r="J1992" i="1"/>
  <c r="J516" i="1"/>
  <c r="J92" i="1"/>
  <c r="J1496" i="1"/>
  <c r="J2365" i="1"/>
  <c r="J116" i="1"/>
  <c r="J1993" i="1"/>
  <c r="J907" i="1"/>
  <c r="J1138" i="1"/>
  <c r="J2339" i="1"/>
  <c r="J914" i="1"/>
  <c r="J929" i="1"/>
  <c r="J804" i="1"/>
  <c r="J2233" i="1"/>
  <c r="J100" i="1"/>
  <c r="J1304" i="1"/>
  <c r="J699" i="1"/>
  <c r="J1994" i="1"/>
  <c r="J149" i="1"/>
  <c r="J127" i="1"/>
  <c r="J37" i="1"/>
  <c r="J454" i="1"/>
  <c r="J2240" i="1"/>
  <c r="J517" i="1"/>
  <c r="J144" i="1"/>
  <c r="J1525" i="1"/>
  <c r="J2368" i="1"/>
  <c r="J102" i="1"/>
  <c r="J2017" i="1"/>
  <c r="J1491" i="1"/>
  <c r="J2319" i="1"/>
  <c r="J341" i="1"/>
  <c r="J367" i="1"/>
  <c r="J298" i="1"/>
  <c r="J2210" i="1"/>
  <c r="J404" i="1"/>
  <c r="J2227" i="1"/>
  <c r="J661" i="1"/>
  <c r="J2220" i="1"/>
  <c r="J145" i="1"/>
  <c r="J1492" i="1"/>
  <c r="J398" i="1"/>
  <c r="J69" i="1"/>
  <c r="J431" i="1"/>
  <c r="J478" i="1"/>
  <c r="J1443" i="1"/>
  <c r="J2358" i="1"/>
  <c r="J314" i="1"/>
  <c r="J1995" i="1"/>
  <c r="J2400" i="1"/>
  <c r="J1996" i="1"/>
  <c r="J349" i="1"/>
  <c r="J243" i="1"/>
  <c r="J617" i="1"/>
  <c r="J837" i="1"/>
  <c r="J2301" i="1"/>
  <c r="J1296" i="1"/>
  <c r="J885" i="1"/>
  <c r="J1152" i="1"/>
  <c r="J726" i="1"/>
  <c r="J838" i="1"/>
  <c r="J2300" i="1"/>
  <c r="J865" i="1"/>
  <c r="J793" i="1"/>
  <c r="J269" i="1"/>
  <c r="J422" i="1"/>
  <c r="J1502" i="1"/>
  <c r="J915" i="1"/>
  <c r="J629" i="1"/>
  <c r="J618" i="1"/>
  <c r="J1017" i="1"/>
  <c r="J2241" i="1"/>
  <c r="J1453" i="1"/>
  <c r="J583" i="1"/>
  <c r="J888" i="1"/>
  <c r="J501" i="1"/>
  <c r="J1728" i="1"/>
  <c r="J2386" i="1"/>
  <c r="J81" i="1"/>
  <c r="J1153" i="1"/>
  <c r="J518" i="1"/>
  <c r="J1958" i="1"/>
  <c r="J654" i="1"/>
  <c r="J678" i="1"/>
  <c r="J930" i="1"/>
  <c r="J615" i="1"/>
  <c r="J1051" i="1"/>
  <c r="J502" i="1"/>
  <c r="J93" i="1"/>
  <c r="J527" i="1"/>
  <c r="J1997" i="1"/>
  <c r="J620" i="1"/>
  <c r="J2262" i="1"/>
  <c r="J51" i="1"/>
  <c r="J302" i="1"/>
  <c r="J2234" i="1"/>
  <c r="J456" i="1"/>
  <c r="J872" i="1"/>
  <c r="J475" i="1"/>
  <c r="J521" i="1"/>
  <c r="J97" i="1"/>
  <c r="J465" i="1"/>
  <c r="J2244" i="1"/>
  <c r="J860" i="1"/>
  <c r="J1760" i="1"/>
  <c r="J1454" i="1"/>
  <c r="J6" i="1"/>
  <c r="J1526" i="1"/>
  <c r="J214" i="1"/>
  <c r="J873" i="1"/>
  <c r="J2308" i="1"/>
  <c r="J106" i="1"/>
  <c r="J957" i="1"/>
  <c r="J668" i="1"/>
  <c r="J335" i="1"/>
  <c r="J495" i="1"/>
  <c r="J1018" i="1"/>
  <c r="J2242" i="1"/>
  <c r="J1019" i="1"/>
  <c r="J2325" i="1"/>
  <c r="J532" i="1"/>
  <c r="J822" i="1"/>
  <c r="J2298" i="1"/>
  <c r="J1493" i="1"/>
  <c r="J2364" i="1"/>
  <c r="J1505" i="1"/>
  <c r="J380" i="1"/>
  <c r="J1463" i="1"/>
  <c r="J2359" i="1"/>
  <c r="J1317" i="1"/>
  <c r="J739" i="1"/>
  <c r="J790" i="1"/>
  <c r="J1134" i="1"/>
  <c r="J467" i="1"/>
  <c r="J374" i="1"/>
  <c r="J866" i="1"/>
  <c r="J908" i="1"/>
  <c r="J584" i="1"/>
  <c r="J761" i="1"/>
  <c r="J2282" i="1"/>
  <c r="J1545" i="1"/>
  <c r="J2324" i="1"/>
  <c r="J1021" i="1"/>
  <c r="J2326" i="1"/>
  <c r="J370" i="1"/>
  <c r="J818" i="1"/>
  <c r="J708" i="1"/>
  <c r="J877" i="1"/>
  <c r="J577" i="1"/>
  <c r="J2215" i="1"/>
  <c r="J229" i="1"/>
  <c r="J944" i="1"/>
  <c r="J722" i="1"/>
  <c r="J177" i="1"/>
  <c r="J445" i="1"/>
  <c r="J746" i="1"/>
  <c r="J1455" i="1"/>
  <c r="J234" i="1"/>
  <c r="J1566" i="1"/>
  <c r="J2376" i="1"/>
  <c r="J158" i="1"/>
  <c r="J304" i="1"/>
  <c r="J780" i="1"/>
  <c r="J867" i="1"/>
  <c r="J40" i="1"/>
  <c r="J833" i="1"/>
  <c r="J9" i="1"/>
  <c r="J697" i="1"/>
  <c r="J692" i="1"/>
  <c r="J988" i="1"/>
  <c r="J747" i="1"/>
  <c r="J395" i="1"/>
  <c r="J959" i="1"/>
  <c r="J2264" i="1"/>
  <c r="J401" i="1"/>
  <c r="J157" i="1"/>
  <c r="I496" i="1"/>
  <c r="M496" i="1" s="1"/>
  <c r="Q496" i="1" s="1"/>
  <c r="I785" i="1"/>
  <c r="M785" i="1" s="1"/>
  <c r="Q785" i="1" s="1"/>
  <c r="I2286" i="1"/>
  <c r="M2286" i="1" s="1"/>
  <c r="Q2286" i="1" s="1"/>
  <c r="I571" i="1"/>
  <c r="M571" i="1" s="1"/>
  <c r="Q571" i="1" s="1"/>
  <c r="I2258" i="1"/>
  <c r="M2258" i="1" s="1"/>
  <c r="Q2258" i="1" s="1"/>
  <c r="I1250" i="1"/>
  <c r="I202" i="1"/>
  <c r="M202" i="1" s="1"/>
  <c r="Q202" i="1" s="1"/>
  <c r="I869" i="1"/>
  <c r="I945" i="1"/>
  <c r="I2321" i="1"/>
  <c r="M2321" i="1" s="1"/>
  <c r="Q2321" i="1" s="1"/>
  <c r="I1100" i="1"/>
  <c r="M1100" i="1" s="1"/>
  <c r="Q1100" i="1" s="1"/>
  <c r="I111" i="1"/>
  <c r="I12" i="1"/>
  <c r="M12" i="1" s="1"/>
  <c r="Q12" i="1" s="1"/>
  <c r="I344" i="1"/>
  <c r="M344" i="1" s="1"/>
  <c r="Q344" i="1" s="1"/>
  <c r="I730" i="1"/>
  <c r="I670" i="1"/>
  <c r="M670" i="1" s="1"/>
  <c r="Q670" i="1" s="1"/>
  <c r="I987" i="1"/>
  <c r="M987" i="1" s="1"/>
  <c r="Q987" i="1" s="1"/>
  <c r="I558" i="1"/>
  <c r="M558" i="1" s="1"/>
  <c r="Q558" i="1" s="1"/>
  <c r="I786" i="1"/>
  <c r="M786" i="1" s="1"/>
  <c r="Q786" i="1" s="1"/>
  <c r="I1731" i="1"/>
  <c r="M1731" i="1" s="1"/>
  <c r="Q1731" i="1" s="1"/>
  <c r="I624" i="1"/>
  <c r="M624" i="1" s="1"/>
  <c r="Q624" i="1" s="1"/>
  <c r="I412" i="1"/>
  <c r="I901" i="1"/>
  <c r="M901" i="1" s="1"/>
  <c r="Q901" i="1" s="1"/>
  <c r="I754" i="1"/>
  <c r="I690" i="1"/>
  <c r="I2266" i="1"/>
  <c r="M2266" i="1" s="1"/>
  <c r="Q2266" i="1" s="1"/>
  <c r="I1251" i="1"/>
  <c r="M1251" i="1" s="1"/>
  <c r="Q1251" i="1" s="1"/>
  <c r="I886" i="1"/>
  <c r="I603" i="1"/>
  <c r="M603" i="1" s="1"/>
  <c r="Q603" i="1" s="1"/>
  <c r="I274" i="1"/>
  <c r="M274" i="1" s="1"/>
  <c r="Q274" i="1" s="1"/>
  <c r="I2061" i="1"/>
  <c r="I489" i="1"/>
  <c r="M489" i="1" s="1"/>
  <c r="Q489" i="1" s="1"/>
  <c r="I413" i="1"/>
  <c r="M413" i="1" s="1"/>
  <c r="Q413" i="1" s="1"/>
  <c r="I755" i="1"/>
  <c r="M755" i="1" s="1"/>
  <c r="Q755" i="1" s="1"/>
  <c r="I2279" i="1"/>
  <c r="M2279" i="1" s="1"/>
  <c r="Q2279" i="1" s="1"/>
  <c r="I578" i="1"/>
  <c r="M578" i="1" s="1"/>
  <c r="Q578" i="1" s="1"/>
  <c r="I876" i="1"/>
  <c r="M876" i="1" s="1"/>
  <c r="Q876" i="1" s="1"/>
  <c r="I1243" i="1"/>
  <c r="M1243" i="1" s="1"/>
  <c r="Q1243" i="1" s="1"/>
  <c r="I2347" i="1"/>
  <c r="I2036" i="1"/>
  <c r="M2036" i="1" s="1"/>
  <c r="Q2036" i="1" s="1"/>
  <c r="I361" i="1"/>
  <c r="I211" i="1"/>
  <c r="I656" i="1"/>
  <c r="M656" i="1" s="1"/>
  <c r="Q656" i="1" s="1"/>
  <c r="I85" i="1"/>
  <c r="I239" i="1"/>
  <c r="M239" i="1" s="1"/>
  <c r="Q239" i="1" s="1"/>
  <c r="I246" i="1"/>
  <c r="M246" i="1" s="1"/>
  <c r="Q246" i="1" s="1"/>
  <c r="I604" i="1"/>
  <c r="I63" i="1"/>
  <c r="M63" i="1" s="1"/>
  <c r="Q63" i="1" s="1"/>
  <c r="I737" i="1"/>
  <c r="M737" i="1" s="1"/>
  <c r="Q737" i="1" s="1"/>
  <c r="I773" i="1"/>
  <c r="M773" i="1" s="1"/>
  <c r="Q773" i="1" s="1"/>
  <c r="I743" i="1"/>
  <c r="M743" i="1" s="1"/>
  <c r="Q743" i="1" s="1"/>
  <c r="I2275" i="1"/>
  <c r="M2275" i="1" s="1"/>
  <c r="Q2275" i="1" s="1"/>
  <c r="I8" i="1"/>
  <c r="M8" i="1" s="1"/>
  <c r="Q8" i="1" s="1"/>
  <c r="I529" i="1"/>
  <c r="M529" i="1" s="1"/>
  <c r="Q529" i="1" s="1"/>
  <c r="I91" i="1"/>
  <c r="I550" i="1"/>
  <c r="M550" i="1" s="1"/>
  <c r="Q550" i="1" s="1"/>
  <c r="I1096" i="1"/>
  <c r="I2278" i="1"/>
  <c r="I110" i="1"/>
  <c r="M110" i="1" s="1"/>
  <c r="Q110" i="1" s="1"/>
  <c r="I50" i="1"/>
  <c r="I619" i="1"/>
  <c r="M619" i="1" s="1"/>
  <c r="Q619" i="1" s="1"/>
  <c r="I2218" i="1"/>
  <c r="M2218" i="1" s="1"/>
  <c r="Q2218" i="1" s="1"/>
  <c r="I576" i="1"/>
  <c r="I605" i="1"/>
  <c r="M605" i="1" s="1"/>
  <c r="Q605" i="1" s="1"/>
  <c r="I884" i="1"/>
  <c r="M884" i="1" s="1"/>
  <c r="Q884" i="1" s="1"/>
  <c r="I1546" i="1"/>
  <c r="M1546" i="1" s="1"/>
  <c r="Q1546" i="1" s="1"/>
  <c r="I2296" i="1"/>
  <c r="M2296" i="1" s="1"/>
  <c r="Q2296" i="1" s="1"/>
  <c r="I548" i="1"/>
  <c r="I744" i="1"/>
  <c r="M744" i="1" s="1"/>
  <c r="Q744" i="1" s="1"/>
  <c r="I2276" i="1"/>
  <c r="M2276" i="1" s="1"/>
  <c r="Q2276" i="1" s="1"/>
  <c r="I99" i="1"/>
  <c r="I466" i="1"/>
  <c r="M466" i="1" s="1"/>
  <c r="Q466" i="1" s="1"/>
  <c r="I182" i="1"/>
  <c r="I574" i="1"/>
  <c r="I2259" i="1"/>
  <c r="M2259" i="1" s="1"/>
  <c r="Q2259" i="1" s="1"/>
  <c r="I921" i="1"/>
  <c r="I347" i="1"/>
  <c r="M347" i="1" s="1"/>
  <c r="Q347" i="1" s="1"/>
  <c r="I386" i="1"/>
  <c r="M386" i="1" s="1"/>
  <c r="Q386" i="1" s="1"/>
  <c r="I1131" i="1"/>
  <c r="I841" i="1"/>
  <c r="M841" i="1" s="1"/>
  <c r="Q841" i="1" s="1"/>
  <c r="I332" i="1"/>
  <c r="M332" i="1" s="1"/>
  <c r="Q332" i="1" s="1"/>
  <c r="I1128" i="1"/>
  <c r="M1128" i="1" s="1"/>
  <c r="Q1128" i="1" s="1"/>
  <c r="I845" i="1"/>
  <c r="M845" i="1" s="1"/>
  <c r="Q845" i="1" s="1"/>
  <c r="I2247" i="1"/>
  <c r="I1509" i="1"/>
  <c r="M1509" i="1" s="1"/>
  <c r="Q1509" i="1" s="1"/>
  <c r="I32" i="1"/>
  <c r="M32" i="1" s="1"/>
  <c r="Q32" i="1" s="1"/>
  <c r="I376" i="1"/>
  <c r="I104" i="1"/>
  <c r="M104" i="1" s="1"/>
  <c r="Q104" i="1" s="1"/>
  <c r="I942" i="1"/>
  <c r="I1038" i="1"/>
  <c r="I2329" i="1"/>
  <c r="M2329" i="1" s="1"/>
  <c r="Q2329" i="1" s="1"/>
  <c r="I752" i="1"/>
  <c r="I1519" i="1"/>
  <c r="M1519" i="1" s="1"/>
  <c r="Q1519" i="1" s="1"/>
  <c r="I797" i="1"/>
  <c r="M797" i="1" s="1"/>
  <c r="Q797" i="1" s="1"/>
  <c r="I1598" i="1"/>
  <c r="I2378" i="1"/>
  <c r="M2378" i="1" s="1"/>
  <c r="Q2378" i="1" s="1"/>
  <c r="I1137" i="1"/>
  <c r="M1137" i="1" s="1"/>
  <c r="Q1137" i="1" s="1"/>
  <c r="I2291" i="1"/>
  <c r="M2291" i="1" s="1"/>
  <c r="Q2291" i="1" s="1"/>
  <c r="I1308" i="1"/>
  <c r="M1308" i="1" s="1"/>
  <c r="Q1308" i="1" s="1"/>
  <c r="I1959" i="1"/>
  <c r="I765" i="1"/>
  <c r="M765" i="1" s="1"/>
  <c r="Q765" i="1" s="1"/>
  <c r="I1099" i="1"/>
  <c r="M1099" i="1" s="1"/>
  <c r="Q1099" i="1" s="1"/>
  <c r="I902" i="1"/>
  <c r="I2316" i="1"/>
  <c r="M2316" i="1" s="1"/>
  <c r="Q2316" i="1" s="1"/>
  <c r="I861" i="1"/>
  <c r="I1104" i="1"/>
  <c r="I2333" i="1"/>
  <c r="M2333" i="1" s="1"/>
  <c r="Q2333" i="1" s="1"/>
  <c r="I228" i="1"/>
  <c r="I1101" i="1"/>
  <c r="M1101" i="1" s="1"/>
  <c r="Q1101" i="1" s="1"/>
  <c r="I230" i="1"/>
  <c r="M230" i="1" s="1"/>
  <c r="Q230" i="1" s="1"/>
  <c r="I330" i="1"/>
  <c r="I1464" i="1"/>
  <c r="M1464" i="1" s="1"/>
  <c r="Q1464" i="1" s="1"/>
  <c r="I533" i="1"/>
  <c r="M533" i="1" s="1"/>
  <c r="Q533" i="1" s="1"/>
  <c r="I543" i="1"/>
  <c r="M543" i="1" s="1"/>
  <c r="Q543" i="1" s="1"/>
  <c r="I575" i="1"/>
  <c r="M575" i="1" s="1"/>
  <c r="Q575" i="1" s="1"/>
  <c r="I138" i="1"/>
  <c r="I212" i="1"/>
  <c r="M212" i="1" s="1"/>
  <c r="Q212" i="1" s="1"/>
  <c r="I1732" i="1"/>
  <c r="M1732" i="1" s="1"/>
  <c r="Q1732" i="1" s="1"/>
  <c r="I1506" i="1"/>
  <c r="I2387" i="1"/>
  <c r="M2387" i="1" s="1"/>
  <c r="Q2387" i="1" s="1"/>
  <c r="I462" i="1"/>
  <c r="I463" i="1"/>
  <c r="I952" i="1"/>
  <c r="M952" i="1" s="1"/>
  <c r="Q952" i="1" s="1"/>
  <c r="I795" i="1"/>
  <c r="I958" i="1"/>
  <c r="M958" i="1" s="1"/>
  <c r="Q958" i="1" s="1"/>
  <c r="I509" i="1"/>
  <c r="M509" i="1" s="1"/>
  <c r="Q509" i="1" s="1"/>
  <c r="I1729" i="1"/>
  <c r="I1515" i="1"/>
  <c r="M1515" i="1" s="1"/>
  <c r="Q1515" i="1" s="1"/>
  <c r="I1998" i="1"/>
  <c r="M1998" i="1" s="1"/>
  <c r="Q1998" i="1" s="1"/>
  <c r="I2401" i="1"/>
  <c r="M2401" i="1" s="1"/>
  <c r="Q2401" i="1" s="1"/>
  <c r="I685" i="1"/>
  <c r="M685" i="1" s="1"/>
  <c r="Q685" i="1" s="1"/>
  <c r="I662" i="1"/>
  <c r="I878" i="1"/>
  <c r="M878" i="1" s="1"/>
  <c r="Q878" i="1" s="1"/>
  <c r="I1448" i="1"/>
  <c r="M1448" i="1" s="1"/>
  <c r="Q1448" i="1" s="1"/>
  <c r="I753" i="1"/>
  <c r="I1301" i="1"/>
  <c r="M1301" i="1" s="1"/>
  <c r="Q1301" i="1" s="1"/>
  <c r="I963" i="1"/>
  <c r="I2322" i="1"/>
  <c r="I1943" i="1"/>
  <c r="M1943" i="1" s="1"/>
  <c r="Q1943" i="1" s="1"/>
  <c r="I741" i="1"/>
  <c r="I159" i="1"/>
  <c r="M159" i="1" s="1"/>
  <c r="Q159" i="1" s="1"/>
  <c r="I727" i="1"/>
  <c r="M727" i="1" s="1"/>
  <c r="Q727" i="1" s="1"/>
  <c r="I2005" i="1"/>
  <c r="I566" i="1"/>
  <c r="M566" i="1" s="1"/>
  <c r="Q566" i="1" s="1"/>
  <c r="I49" i="1"/>
  <c r="M49" i="1" s="1"/>
  <c r="Q49" i="1" s="1"/>
  <c r="I821" i="1"/>
  <c r="M821" i="1" s="1"/>
  <c r="Q821" i="1" s="1"/>
  <c r="I2297" i="1"/>
  <c r="M2297" i="1" s="1"/>
  <c r="Q2297" i="1" s="1"/>
  <c r="I1944" i="1"/>
  <c r="I295" i="1"/>
  <c r="M295" i="1" s="1"/>
  <c r="Q295" i="1" s="1"/>
  <c r="I47" i="1"/>
  <c r="M47" i="1" s="1"/>
  <c r="Q47" i="1" s="1"/>
  <c r="I325" i="1"/>
  <c r="I762" i="1"/>
  <c r="M762" i="1" s="1"/>
  <c r="Q762" i="1" s="1"/>
  <c r="I706" i="1"/>
  <c r="I497" i="1"/>
  <c r="I2208" i="1"/>
  <c r="M2208" i="1" s="1"/>
  <c r="Q2208" i="1" s="1"/>
  <c r="I221" i="1"/>
  <c r="I67" i="1"/>
  <c r="M67" i="1" s="1"/>
  <c r="Q67" i="1" s="1"/>
  <c r="I87" i="1"/>
  <c r="M87" i="1" s="1"/>
  <c r="Q87" i="1" s="1"/>
  <c r="I504" i="1"/>
  <c r="I169" i="1"/>
  <c r="M169" i="1" s="1"/>
  <c r="Q169" i="1" s="1"/>
  <c r="I760" i="1"/>
  <c r="M760" i="1" s="1"/>
  <c r="Q760" i="1" s="1"/>
  <c r="I2281" i="1"/>
  <c r="M2281" i="1" s="1"/>
  <c r="Q2281" i="1" s="1"/>
  <c r="I421" i="1"/>
  <c r="M421" i="1" s="1"/>
  <c r="Q421" i="1" s="1"/>
  <c r="I419" i="1"/>
  <c r="I788" i="1"/>
  <c r="M788" i="1" s="1"/>
  <c r="Q788" i="1" s="1"/>
  <c r="I2084" i="1"/>
  <c r="I2062" i="1"/>
  <c r="I2411" i="1"/>
  <c r="I2415" i="1"/>
  <c r="I2418" i="1"/>
  <c r="I2111" i="1"/>
  <c r="I2063" i="1"/>
  <c r="I2112" i="1"/>
  <c r="I2065" i="1"/>
  <c r="I2407" i="1"/>
  <c r="I2066" i="1"/>
  <c r="I2077" i="1"/>
  <c r="I2412" i="1"/>
  <c r="I2416" i="1"/>
  <c r="I2414" i="1"/>
  <c r="I2413" i="1"/>
  <c r="I2064" i="1"/>
  <c r="I2406" i="1"/>
  <c r="I2408" i="1"/>
  <c r="I2409" i="1"/>
  <c r="I2410" i="1"/>
  <c r="I88" i="1"/>
  <c r="M88" i="1" s="1"/>
  <c r="Q88" i="1" s="1"/>
  <c r="I140" i="1"/>
  <c r="I61" i="1"/>
  <c r="M61" i="1" s="1"/>
  <c r="Q61" i="1" s="1"/>
  <c r="I94" i="1"/>
  <c r="M94" i="1" s="1"/>
  <c r="Q94" i="1" s="1"/>
  <c r="I461" i="1"/>
  <c r="I185" i="1"/>
  <c r="M185" i="1" s="1"/>
  <c r="Q185" i="1" s="1"/>
  <c r="I155" i="1"/>
  <c r="M155" i="1" s="1"/>
  <c r="Q155" i="1" s="1"/>
  <c r="I273" i="1"/>
  <c r="M273" i="1" s="1"/>
  <c r="Q273" i="1" s="1"/>
  <c r="I392" i="1"/>
  <c r="M392" i="1" s="1"/>
  <c r="Q392" i="1" s="1"/>
  <c r="I2165" i="1"/>
  <c r="I1059" i="1"/>
  <c r="I2248" i="1"/>
  <c r="M2248" i="1" s="1"/>
  <c r="Q2248" i="1" s="1"/>
  <c r="I45" i="1"/>
  <c r="I1238" i="1"/>
  <c r="M1238" i="1" s="1"/>
  <c r="Q1238" i="1" s="1"/>
  <c r="I572" i="1"/>
  <c r="I1457" i="1"/>
  <c r="I1458" i="1"/>
  <c r="M1458" i="1" s="1"/>
  <c r="Q1458" i="1" s="1"/>
  <c r="I2067" i="1"/>
  <c r="I686" i="1"/>
  <c r="M686" i="1" s="1"/>
  <c r="Q686" i="1" s="1"/>
  <c r="I11" i="1"/>
  <c r="M11" i="1" s="1"/>
  <c r="Q11" i="1" s="1"/>
  <c r="I266" i="1"/>
  <c r="I606" i="1"/>
  <c r="M606" i="1" s="1"/>
  <c r="Q606" i="1" s="1"/>
  <c r="I105" i="1"/>
  <c r="M105" i="1" s="1"/>
  <c r="Q105" i="1" s="1"/>
  <c r="I320" i="1"/>
  <c r="M320" i="1" s="1"/>
  <c r="Q320" i="1" s="1"/>
  <c r="I207" i="1"/>
  <c r="M207" i="1" s="1"/>
  <c r="Q207" i="1" s="1"/>
  <c r="I1594" i="1"/>
  <c r="I186" i="1"/>
  <c r="I1053" i="1"/>
  <c r="M1053" i="1" s="1"/>
  <c r="Q1053" i="1" s="1"/>
  <c r="I2274" i="1"/>
  <c r="M2274" i="1" s="1"/>
  <c r="Q2274" i="1" s="1"/>
  <c r="I150" i="1"/>
  <c r="I429" i="1"/>
  <c r="M429" i="1" s="1"/>
  <c r="Q429" i="1" s="1"/>
  <c r="I1960" i="1"/>
  <c r="I275" i="1"/>
  <c r="I424" i="1"/>
  <c r="I198" i="1"/>
  <c r="M198" i="1" s="1"/>
  <c r="Q198" i="1" s="1"/>
  <c r="I1240" i="1"/>
  <c r="M1240" i="1" s="1"/>
  <c r="Q1240" i="1" s="1"/>
  <c r="I1596" i="1"/>
  <c r="I1600" i="1"/>
  <c r="M1600" i="1" s="1"/>
  <c r="Q1600" i="1" s="1"/>
  <c r="I405" i="1"/>
  <c r="M405" i="1" s="1"/>
  <c r="Q405" i="1" s="1"/>
  <c r="I288" i="1"/>
  <c r="M288" i="1" s="1"/>
  <c r="Q288" i="1" s="1"/>
  <c r="I1733" i="1"/>
  <c r="M1733" i="1" s="1"/>
  <c r="Q1733" i="1" s="1"/>
  <c r="I922" i="1"/>
  <c r="I816" i="1"/>
  <c r="I1132" i="1"/>
  <c r="M1132" i="1" s="1"/>
  <c r="Q1132" i="1" s="1"/>
  <c r="I859" i="1"/>
  <c r="M859" i="1" s="1"/>
  <c r="Q859" i="1" s="1"/>
  <c r="I2250" i="1"/>
  <c r="I679" i="1"/>
  <c r="M679" i="1" s="1"/>
  <c r="Q679" i="1" s="1"/>
  <c r="I846" i="1"/>
  <c r="I1734" i="1"/>
  <c r="I399" i="1"/>
  <c r="I923" i="1"/>
  <c r="M923" i="1" s="1"/>
  <c r="Q923" i="1" s="1"/>
  <c r="I498" i="1"/>
  <c r="M498" i="1" s="1"/>
  <c r="Q498" i="1" s="1"/>
  <c r="I1465" i="1"/>
  <c r="I2006" i="1"/>
  <c r="M2006" i="1" s="1"/>
  <c r="Q2006" i="1" s="1"/>
  <c r="I1725" i="1"/>
  <c r="M1725" i="1" s="1"/>
  <c r="Q1725" i="1" s="1"/>
  <c r="I1567" i="1"/>
  <c r="M1567" i="1" s="1"/>
  <c r="Q1567" i="1" s="1"/>
  <c r="I1520" i="1"/>
  <c r="M1520" i="1" s="1"/>
  <c r="Q1520" i="1" s="1"/>
  <c r="I183" i="1"/>
  <c r="I522" i="1"/>
  <c r="I2019" i="1"/>
  <c r="M2019" i="1" s="1"/>
  <c r="Q2019" i="1" s="1"/>
  <c r="I1552" i="1"/>
  <c r="M1552" i="1" s="1"/>
  <c r="Q1552" i="1" s="1"/>
  <c r="I1497" i="1"/>
  <c r="I675" i="1"/>
  <c r="M675" i="1" s="1"/>
  <c r="Q675" i="1" s="1"/>
  <c r="I1444" i="1"/>
  <c r="I1574" i="1"/>
  <c r="I602" i="1"/>
  <c r="I439" i="1"/>
  <c r="M439" i="1" s="1"/>
  <c r="Q439" i="1" s="1"/>
  <c r="I766" i="1"/>
  <c r="M766" i="1" s="1"/>
  <c r="Q766" i="1" s="1"/>
  <c r="I702" i="1"/>
  <c r="I1028" i="1"/>
  <c r="M1028" i="1" s="1"/>
  <c r="Q1028" i="1" s="1"/>
  <c r="I964" i="1"/>
  <c r="M964" i="1" s="1"/>
  <c r="Q964" i="1" s="1"/>
  <c r="I924" i="1"/>
  <c r="M924" i="1" s="1"/>
  <c r="Q924" i="1" s="1"/>
  <c r="I153" i="1"/>
  <c r="M153" i="1" s="1"/>
  <c r="Q153" i="1" s="1"/>
  <c r="I1252" i="1"/>
  <c r="I829" i="1"/>
  <c r="I1595" i="1"/>
  <c r="M1595" i="1" s="1"/>
  <c r="Q1595" i="1" s="1"/>
  <c r="I1315" i="1"/>
  <c r="M1315" i="1" s="1"/>
  <c r="Q1315" i="1" s="1"/>
  <c r="I1528" i="1"/>
  <c r="I396" i="1"/>
  <c r="M396" i="1" s="1"/>
  <c r="Q396" i="1" s="1"/>
  <c r="I373" i="1"/>
  <c r="I663" i="1"/>
  <c r="I689" i="1"/>
  <c r="I1541" i="1"/>
  <c r="M1541" i="1" s="1"/>
  <c r="Q1541" i="1" s="1"/>
  <c r="I2371" i="1"/>
  <c r="M2371" i="1" s="1"/>
  <c r="Q2371" i="1" s="1"/>
  <c r="I240" i="1"/>
  <c r="I232" i="1"/>
  <c r="M232" i="1" s="1"/>
  <c r="Q232" i="1" s="1"/>
  <c r="I900" i="1"/>
  <c r="M900" i="1" s="1"/>
  <c r="Q900" i="1" s="1"/>
  <c r="I1125" i="1"/>
  <c r="M1125" i="1" s="1"/>
  <c r="Q1125" i="1" s="1"/>
  <c r="I992" i="1"/>
  <c r="M992" i="1" s="1"/>
  <c r="Q992" i="1" s="1"/>
  <c r="I1498" i="1"/>
  <c r="I936" i="1"/>
  <c r="I471" i="1"/>
  <c r="M471" i="1" s="1"/>
  <c r="Q471" i="1" s="1"/>
  <c r="I1572" i="1"/>
  <c r="M1572" i="1" s="1"/>
  <c r="Q1572" i="1" s="1"/>
  <c r="I1049" i="1"/>
  <c r="I1158" i="1"/>
  <c r="M1158" i="1" s="1"/>
  <c r="Q1158" i="1" s="1"/>
  <c r="I2340" i="1"/>
  <c r="I848" i="1"/>
  <c r="I847" i="1"/>
  <c r="I346" i="1"/>
  <c r="M346" i="1" s="1"/>
  <c r="Q346" i="1" s="1"/>
  <c r="I883" i="1"/>
  <c r="M883" i="1" s="1"/>
  <c r="Q883" i="1" s="1"/>
  <c r="I2310" i="1"/>
  <c r="I122" i="1"/>
  <c r="M122" i="1" s="1"/>
  <c r="Q122" i="1" s="1"/>
  <c r="I951" i="1"/>
  <c r="M951" i="1" s="1"/>
  <c r="Q951" i="1" s="1"/>
  <c r="I220" i="1"/>
  <c r="M220" i="1" s="1"/>
  <c r="Q220" i="1" s="1"/>
  <c r="I836" i="1"/>
  <c r="M836" i="1" s="1"/>
  <c r="Q836" i="1" s="1"/>
  <c r="I953" i="1"/>
  <c r="I282" i="1"/>
  <c r="I452" i="1"/>
  <c r="M452" i="1" s="1"/>
  <c r="Q452" i="1" s="1"/>
  <c r="I2178" i="1"/>
  <c r="M2178" i="1" s="1"/>
  <c r="Q2178" i="1" s="1"/>
  <c r="I1582" i="1"/>
  <c r="I1577" i="1"/>
  <c r="M1577" i="1" s="1"/>
  <c r="Q1577" i="1" s="1"/>
  <c r="I1445" i="1"/>
  <c r="I541" i="1"/>
  <c r="I787" i="1"/>
  <c r="I1529" i="1"/>
  <c r="M1529" i="1" s="1"/>
  <c r="Q1529" i="1" s="1"/>
  <c r="I1530" i="1"/>
  <c r="M1530" i="1" s="1"/>
  <c r="Q1530" i="1" s="1"/>
  <c r="I1961" i="1"/>
  <c r="I1447" i="1"/>
  <c r="M1447" i="1" s="1"/>
  <c r="Q1447" i="1" s="1"/>
  <c r="I322" i="1"/>
  <c r="M322" i="1" s="1"/>
  <c r="Q322" i="1" s="1"/>
  <c r="I783" i="1"/>
  <c r="M783" i="1" s="1"/>
  <c r="Q783" i="1" s="1"/>
  <c r="I778" i="1"/>
  <c r="M778" i="1" s="1"/>
  <c r="Q778" i="1" s="1"/>
  <c r="I1568" i="1"/>
  <c r="I1578" i="1"/>
  <c r="I2000" i="1"/>
  <c r="M2000" i="1" s="1"/>
  <c r="Q2000" i="1" s="1"/>
  <c r="I1962" i="1"/>
  <c r="M1962" i="1" s="1"/>
  <c r="Q1962" i="1" s="1"/>
  <c r="I1735" i="1"/>
  <c r="I1963" i="1"/>
  <c r="M1963" i="1" s="1"/>
  <c r="Q1963" i="1" s="1"/>
  <c r="I2395" i="1"/>
  <c r="I397" i="1"/>
  <c r="I1499" i="1"/>
  <c r="I2037" i="1"/>
  <c r="M2037" i="1" s="1"/>
  <c r="Q2037" i="1" s="1"/>
  <c r="I933" i="1"/>
  <c r="M933" i="1" s="1"/>
  <c r="Q933" i="1" s="1"/>
  <c r="I1999" i="1"/>
  <c r="I913" i="1"/>
  <c r="M913" i="1" s="1"/>
  <c r="Q913" i="1" s="1"/>
  <c r="I1105" i="1"/>
  <c r="M1105" i="1" s="1"/>
  <c r="Q1105" i="1" s="1"/>
  <c r="I553" i="1"/>
  <c r="M553" i="1" s="1"/>
  <c r="Q553" i="1" s="1"/>
  <c r="I1129" i="1"/>
  <c r="M1129" i="1" s="1"/>
  <c r="Q1129" i="1" s="1"/>
  <c r="I740" i="1"/>
  <c r="I1056" i="1"/>
  <c r="I313" i="1"/>
  <c r="M313" i="1" s="1"/>
  <c r="Q313" i="1" s="1"/>
  <c r="I2136" i="1"/>
  <c r="M2136" i="1" s="1"/>
  <c r="Q2136" i="1" s="1"/>
  <c r="I1029" i="1"/>
  <c r="I2328" i="1"/>
  <c r="M2328" i="1" s="1"/>
  <c r="Q2328" i="1" s="1"/>
  <c r="I84" i="1"/>
  <c r="I2225" i="1"/>
  <c r="I539" i="1"/>
  <c r="I759" i="1"/>
  <c r="M759" i="1" s="1"/>
  <c r="Q759" i="1" s="1"/>
  <c r="I354" i="1"/>
  <c r="M354" i="1" s="1"/>
  <c r="Q354" i="1" s="1"/>
  <c r="I36" i="1"/>
  <c r="I631" i="1"/>
  <c r="M631" i="1" s="1"/>
  <c r="Q631" i="1" s="1"/>
  <c r="I293" i="1"/>
  <c r="M293" i="1" s="1"/>
  <c r="Q293" i="1" s="1"/>
  <c r="I257" i="1"/>
  <c r="M257" i="1" s="1"/>
  <c r="Q257" i="1" s="1"/>
  <c r="I1466" i="1"/>
  <c r="M1466" i="1" s="1"/>
  <c r="Q1466" i="1" s="1"/>
  <c r="I696" i="1"/>
  <c r="I1964" i="1"/>
  <c r="I2360" i="1"/>
  <c r="M2360" i="1" s="1"/>
  <c r="Q2360" i="1" s="1"/>
  <c r="I292" i="1"/>
  <c r="M292" i="1" s="1"/>
  <c r="Q292" i="1" s="1"/>
  <c r="I774" i="1"/>
  <c r="I637" i="1"/>
  <c r="M637" i="1" s="1"/>
  <c r="Q637" i="1" s="1"/>
  <c r="I290" i="1"/>
  <c r="I31" i="1"/>
  <c r="I2175" i="1"/>
  <c r="I579" i="1"/>
  <c r="M579" i="1" s="1"/>
  <c r="Q579" i="1" s="1"/>
  <c r="I170" i="1"/>
  <c r="M170" i="1" s="1"/>
  <c r="Q170" i="1" s="1"/>
  <c r="I491" i="1"/>
  <c r="I648" i="1"/>
  <c r="M648" i="1" s="1"/>
  <c r="Q648" i="1" s="1"/>
  <c r="I441" i="1"/>
  <c r="M441" i="1" s="1"/>
  <c r="Q441" i="1" s="1"/>
  <c r="I676" i="1"/>
  <c r="M676" i="1" s="1"/>
  <c r="Q676" i="1" s="1"/>
  <c r="I1106" i="1"/>
  <c r="M1106" i="1" s="1"/>
  <c r="Q1106" i="1" s="1"/>
  <c r="I775" i="1"/>
  <c r="I391" i="1"/>
  <c r="I552" i="1"/>
  <c r="M552" i="1" s="1"/>
  <c r="Q552" i="1" s="1"/>
  <c r="I2255" i="1"/>
  <c r="M2255" i="1" s="1"/>
  <c r="Q2255" i="1" s="1"/>
  <c r="I26" i="1"/>
  <c r="I16" i="1"/>
  <c r="M16" i="1" s="1"/>
  <c r="Q16" i="1" s="1"/>
  <c r="I2219" i="1"/>
  <c r="I519" i="1"/>
  <c r="I2209" i="1"/>
  <c r="I721" i="1"/>
  <c r="M721" i="1" s="1"/>
  <c r="Q721" i="1" s="1"/>
  <c r="I524" i="1"/>
  <c r="M524" i="1" s="1"/>
  <c r="Q524" i="1" s="1"/>
  <c r="I251" i="1"/>
  <c r="I135" i="1"/>
  <c r="M135" i="1" s="1"/>
  <c r="Q135" i="1" s="1"/>
  <c r="I530" i="1"/>
  <c r="M530" i="1" s="1"/>
  <c r="Q530" i="1" s="1"/>
  <c r="I2251" i="1"/>
  <c r="M2251" i="1" s="1"/>
  <c r="Q2251" i="1" s="1"/>
  <c r="I172" i="1"/>
  <c r="M172" i="1" s="1"/>
  <c r="Q172" i="1" s="1"/>
  <c r="I2164" i="1"/>
  <c r="I79" i="1"/>
  <c r="I80" i="1"/>
  <c r="M80" i="1" s="1"/>
  <c r="Q80" i="1" s="1"/>
  <c r="I723" i="1"/>
  <c r="M723" i="1" s="1"/>
  <c r="Q723" i="1" s="1"/>
  <c r="I1510" i="1"/>
  <c r="I2366" i="1"/>
  <c r="M2366" i="1" s="1"/>
  <c r="Q2366" i="1" s="1"/>
  <c r="I638" i="1"/>
  <c r="I372" i="1"/>
  <c r="I1459" i="1"/>
  <c r="I621" i="1"/>
  <c r="M621" i="1" s="1"/>
  <c r="Q621" i="1" s="1"/>
  <c r="I962" i="1"/>
  <c r="M962" i="1" s="1"/>
  <c r="Q962" i="1" s="1"/>
  <c r="I166" i="1"/>
  <c r="I607" i="1"/>
  <c r="M607" i="1" s="1"/>
  <c r="Q607" i="1" s="1"/>
  <c r="I703" i="1"/>
  <c r="M703" i="1" s="1"/>
  <c r="Q703" i="1" s="1"/>
  <c r="I435" i="1"/>
  <c r="M435" i="1" s="1"/>
  <c r="Q435" i="1" s="1"/>
  <c r="I184" i="1"/>
  <c r="M184" i="1" s="1"/>
  <c r="Q184" i="1" s="1"/>
  <c r="I632" i="1"/>
  <c r="I1022" i="1"/>
  <c r="I1449" i="1"/>
  <c r="M1449" i="1" s="1"/>
  <c r="Q1449" i="1" s="1"/>
  <c r="I1126" i="1"/>
  <c r="M1126" i="1" s="1"/>
  <c r="Q1126" i="1" s="1"/>
  <c r="I2338" i="1"/>
  <c r="I580" i="1"/>
  <c r="M580" i="1" s="1"/>
  <c r="Q580" i="1" s="1"/>
  <c r="I1542" i="1"/>
  <c r="I54" i="1"/>
  <c r="I136" i="1"/>
  <c r="I680" i="1"/>
  <c r="M680" i="1" s="1"/>
  <c r="Q680" i="1" s="1"/>
  <c r="I1118" i="1"/>
  <c r="M1118" i="1" s="1"/>
  <c r="Q1118" i="1" s="1"/>
  <c r="I2336" i="1"/>
  <c r="I1054" i="1"/>
  <c r="M1054" i="1" s="1"/>
  <c r="Q1054" i="1" s="1"/>
  <c r="I608" i="1"/>
  <c r="M608" i="1" s="1"/>
  <c r="Q608" i="1" s="1"/>
  <c r="I784" i="1"/>
  <c r="M784" i="1" s="1"/>
  <c r="Q784" i="1" s="1"/>
  <c r="I2230" i="1"/>
  <c r="M2230" i="1" s="1"/>
  <c r="Q2230" i="1" s="1"/>
  <c r="I203" i="1"/>
  <c r="I2020" i="1"/>
  <c r="I2341" i="1"/>
  <c r="M2341" i="1" s="1"/>
  <c r="Q2341" i="1" s="1"/>
  <c r="I248" i="1"/>
  <c r="M248" i="1" s="1"/>
  <c r="Q248" i="1" s="1"/>
  <c r="I216" i="1"/>
  <c r="I55" i="1"/>
  <c r="M55" i="1" s="1"/>
  <c r="Q55" i="1" s="1"/>
  <c r="I756" i="1"/>
  <c r="I20" i="1"/>
  <c r="I301" i="1"/>
  <c r="I1569" i="1"/>
  <c r="M1569" i="1" s="1"/>
  <c r="Q1569" i="1" s="1"/>
  <c r="I393" i="1"/>
  <c r="M393" i="1" s="1"/>
  <c r="Q393" i="1" s="1"/>
  <c r="I549" i="1"/>
  <c r="I724" i="1"/>
  <c r="M724" i="1" s="1"/>
  <c r="Q724" i="1" s="1"/>
  <c r="I1570" i="1"/>
  <c r="M1570" i="1" s="1"/>
  <c r="Q1570" i="1" s="1"/>
  <c r="I237" i="1"/>
  <c r="M237" i="1" s="1"/>
  <c r="Q237" i="1" s="1"/>
  <c r="I798" i="1"/>
  <c r="M798" i="1" s="1"/>
  <c r="Q798" i="1" s="1"/>
  <c r="I1573" i="1"/>
  <c r="I432" i="1"/>
  <c r="I2231" i="1"/>
  <c r="M2231" i="1" s="1"/>
  <c r="Q2231" i="1" s="1"/>
  <c r="I197" i="1"/>
  <c r="M197" i="1" s="1"/>
  <c r="Q197" i="1" s="1"/>
  <c r="I1253" i="1"/>
  <c r="I1467" i="1"/>
  <c r="M1467" i="1" s="1"/>
  <c r="Q1467" i="1" s="1"/>
  <c r="I436" i="1"/>
  <c r="I1254" i="1"/>
  <c r="I1531" i="1"/>
  <c r="I749" i="1"/>
  <c r="M749" i="1" s="1"/>
  <c r="Q749" i="1" s="1"/>
  <c r="I455" i="1"/>
  <c r="M455" i="1" s="1"/>
  <c r="Q455" i="1" s="1"/>
  <c r="I154" i="1"/>
  <c r="I179" i="1"/>
  <c r="M179" i="1" s="1"/>
  <c r="Q179" i="1" s="1"/>
  <c r="I359" i="1"/>
  <c r="M359" i="1" s="1"/>
  <c r="Q359" i="1" s="1"/>
  <c r="I101" i="1"/>
  <c r="M101" i="1" s="1"/>
  <c r="Q101" i="1" s="1"/>
  <c r="I1255" i="1"/>
  <c r="M1255" i="1" s="1"/>
  <c r="Q1255" i="1" s="1"/>
  <c r="I453" i="1"/>
  <c r="I560" i="1"/>
  <c r="I870" i="1"/>
  <c r="M870" i="1" s="1"/>
  <c r="Q870" i="1" s="1"/>
  <c r="I2307" i="1"/>
  <c r="M2307" i="1" s="1"/>
  <c r="Q2307" i="1" s="1"/>
  <c r="I187" i="1"/>
  <c r="I1945" i="1"/>
  <c r="M1945" i="1" s="1"/>
  <c r="Q1945" i="1" s="1"/>
  <c r="I477" i="1"/>
  <c r="I645" i="1"/>
  <c r="I587" i="1"/>
  <c r="I946" i="1"/>
  <c r="M946" i="1" s="1"/>
  <c r="Q946" i="1" s="1"/>
  <c r="I384" i="1"/>
  <c r="M384" i="1" s="1"/>
  <c r="Q384" i="1" s="1"/>
  <c r="I660" i="1"/>
  <c r="I1468" i="1"/>
  <c r="M1468" i="1" s="1"/>
  <c r="Q1468" i="1" s="1"/>
  <c r="I377" i="1"/>
  <c r="M377" i="1" s="1"/>
  <c r="Q377" i="1" s="1"/>
  <c r="I58" i="1"/>
  <c r="M58" i="1" s="1"/>
  <c r="Q58" i="1" s="1"/>
  <c r="I287" i="1"/>
  <c r="M287" i="1" s="1"/>
  <c r="Q287" i="1" s="1"/>
  <c r="I717" i="1"/>
  <c r="I767" i="1"/>
  <c r="I1536" i="1"/>
  <c r="M1536" i="1" s="1"/>
  <c r="Q1536" i="1" s="1"/>
  <c r="I2370" i="1"/>
  <c r="M2370" i="1" s="1"/>
  <c r="Q2370" i="1" s="1"/>
  <c r="I1139" i="1"/>
  <c r="I551" i="1"/>
  <c r="M551" i="1" s="1"/>
  <c r="Q551" i="1" s="1"/>
  <c r="I609" i="1"/>
  <c r="I444" i="1"/>
  <c r="I449" i="1"/>
  <c r="I1309" i="1"/>
  <c r="M1309" i="1" s="1"/>
  <c r="Q1309" i="1" s="1"/>
  <c r="I2273" i="1"/>
  <c r="M2273" i="1" s="1"/>
  <c r="Q2273" i="1" s="1"/>
  <c r="I764" i="1"/>
  <c r="I2283" i="1"/>
  <c r="M2283" i="1" s="1"/>
  <c r="Q2283" i="1" s="1"/>
  <c r="I1965" i="1"/>
  <c r="M1965" i="1" s="1"/>
  <c r="Q1965" i="1" s="1"/>
  <c r="I1310" i="1"/>
  <c r="M1310" i="1" s="1"/>
  <c r="Q1310" i="1" s="1"/>
  <c r="I147" i="1"/>
  <c r="M147" i="1" s="1"/>
  <c r="Q147" i="1" s="1"/>
  <c r="I622" i="1"/>
  <c r="I60" i="1"/>
  <c r="I1469" i="1"/>
  <c r="M1469" i="1" s="1"/>
  <c r="Q1469" i="1" s="1"/>
  <c r="I1256" i="1"/>
  <c r="M1256" i="1" s="1"/>
  <c r="Q1256" i="1" s="1"/>
  <c r="I2304" i="1"/>
  <c r="I458" i="1"/>
  <c r="M458" i="1" s="1"/>
  <c r="Q458" i="1" s="1"/>
  <c r="I1257" i="1"/>
  <c r="I568" i="1"/>
  <c r="I414" i="1"/>
  <c r="I712" i="1"/>
  <c r="M712" i="1" s="1"/>
  <c r="Q712" i="1" s="1"/>
  <c r="I242" i="1"/>
  <c r="M242" i="1" s="1"/>
  <c r="Q242" i="1" s="1"/>
  <c r="I411" i="1"/>
  <c r="I193" i="1"/>
  <c r="M193" i="1" s="1"/>
  <c r="Q193" i="1" s="1"/>
  <c r="I305" i="1"/>
  <c r="M305" i="1" s="1"/>
  <c r="Q305" i="1" s="1"/>
  <c r="I1494" i="1"/>
  <c r="M1494" i="1" s="1"/>
  <c r="Q1494" i="1" s="1"/>
  <c r="I1946" i="1"/>
  <c r="M1946" i="1" s="1"/>
  <c r="Q1946" i="1" s="1"/>
  <c r="I523" i="1"/>
  <c r="I990" i="1"/>
  <c r="I665" i="1"/>
  <c r="M665" i="1" s="1"/>
  <c r="Q665" i="1" s="1"/>
  <c r="I639" i="1"/>
  <c r="M639" i="1" s="1"/>
  <c r="Q639" i="1" s="1"/>
  <c r="I965" i="1"/>
  <c r="I77" i="1"/>
  <c r="M77" i="1" s="1"/>
  <c r="Q77" i="1" s="1"/>
  <c r="I460" i="1"/>
  <c r="I738" i="1"/>
  <c r="I799" i="1"/>
  <c r="I1537" i="1"/>
  <c r="M1537" i="1" s="1"/>
  <c r="Q1537" i="1" s="1"/>
  <c r="I2323" i="1"/>
  <c r="M2323" i="1" s="1"/>
  <c r="Q2323" i="1" s="1"/>
  <c r="I2110" i="1"/>
  <c r="I681" i="1"/>
  <c r="M681" i="1" s="1"/>
  <c r="Q681" i="1" s="1"/>
  <c r="I2222" i="1"/>
  <c r="M2222" i="1" s="1"/>
  <c r="Q2222" i="1" s="1"/>
  <c r="I450" i="1"/>
  <c r="M450" i="1" s="1"/>
  <c r="Q450" i="1" s="1"/>
  <c r="I1966" i="1"/>
  <c r="M1966" i="1" s="1"/>
  <c r="Q1966" i="1" s="1"/>
  <c r="I1470" i="1"/>
  <c r="I569" i="1"/>
  <c r="I2214" i="1"/>
  <c r="M2214" i="1" s="1"/>
  <c r="Q2214" i="1" s="1"/>
  <c r="I937" i="1"/>
  <c r="I805" i="1"/>
  <c r="I2292" i="1"/>
  <c r="M2292" i="1" s="1"/>
  <c r="Q2292" i="1" s="1"/>
  <c r="I565" i="1"/>
  <c r="I235" i="1"/>
  <c r="I142" i="1"/>
  <c r="I768" i="1"/>
  <c r="M768" i="1" s="1"/>
  <c r="Q768" i="1" s="1"/>
  <c r="I536" i="1"/>
  <c r="M536" i="1" s="1"/>
  <c r="Q536" i="1" s="1"/>
  <c r="I2253" i="1"/>
  <c r="I190" i="1"/>
  <c r="M190" i="1" s="1"/>
  <c r="Q190" i="1" s="1"/>
  <c r="I128" i="1"/>
  <c r="M128" i="1" s="1"/>
  <c r="Q128" i="1" s="1"/>
  <c r="I194" i="1"/>
  <c r="M194" i="1" s="1"/>
  <c r="Q194" i="1" s="1"/>
  <c r="I1023" i="1"/>
  <c r="M1023" i="1" s="1"/>
  <c r="Q1023" i="1" s="1"/>
  <c r="I910" i="1"/>
  <c r="I894" i="1"/>
  <c r="I817" i="1"/>
  <c r="M817" i="1" s="1"/>
  <c r="Q817" i="1" s="1"/>
  <c r="I339" i="1"/>
  <c r="I704" i="1"/>
  <c r="I2269" i="1"/>
  <c r="M2269" i="1" s="1"/>
  <c r="Q2269" i="1" s="1"/>
  <c r="I33" i="1"/>
  <c r="I82" i="1"/>
  <c r="I938" i="1"/>
  <c r="I2263" i="1"/>
  <c r="M2263" i="1" s="1"/>
  <c r="Q2263" i="1" s="1"/>
  <c r="I993" i="1"/>
  <c r="M993" i="1" s="1"/>
  <c r="Q993" i="1" s="1"/>
  <c r="I134" i="1"/>
  <c r="I812" i="1"/>
  <c r="M812" i="1" s="1"/>
  <c r="Q812" i="1" s="1"/>
  <c r="I2239" i="1"/>
  <c r="M2239" i="1" s="1"/>
  <c r="Q2239" i="1" s="1"/>
  <c r="I130" i="1"/>
  <c r="M130" i="1" s="1"/>
  <c r="Q130" i="1" s="1"/>
  <c r="I750" i="1"/>
  <c r="M750" i="1" s="1"/>
  <c r="Q750" i="1" s="1"/>
  <c r="I916" i="1"/>
  <c r="I538" i="1"/>
  <c r="I1001" i="1"/>
  <c r="M1001" i="1" s="1"/>
  <c r="Q1001" i="1" s="1"/>
  <c r="I736" i="1"/>
  <c r="I779" i="1"/>
  <c r="I209" i="1"/>
  <c r="M209" i="1" s="1"/>
  <c r="Q209" i="1" s="1"/>
  <c r="I355" i="1"/>
  <c r="I2068" i="1"/>
  <c r="I2107" i="1"/>
  <c r="I2094" i="1"/>
  <c r="I2095" i="1"/>
  <c r="I2096" i="1"/>
  <c r="I2097" i="1"/>
  <c r="I2103" i="1"/>
  <c r="I2083" i="1"/>
  <c r="I2089" i="1"/>
  <c r="I2071" i="1"/>
  <c r="I2419" i="1"/>
  <c r="I2079" i="1"/>
  <c r="I2080" i="1"/>
  <c r="I2098" i="1"/>
  <c r="I2099" i="1"/>
  <c r="I2100" i="1"/>
  <c r="I2101" i="1"/>
  <c r="I2102" i="1"/>
  <c r="I2070" i="1"/>
  <c r="I2420" i="1"/>
  <c r="I2069" i="1"/>
  <c r="I2105" i="1"/>
  <c r="I2090" i="1"/>
  <c r="I199" i="1"/>
  <c r="M199" i="1" s="1"/>
  <c r="Q199" i="1" s="1"/>
  <c r="I709" i="1"/>
  <c r="I650" i="1"/>
  <c r="I1460" i="1"/>
  <c r="M1460" i="1" s="1"/>
  <c r="Q1460" i="1" s="1"/>
  <c r="I23" i="1"/>
  <c r="M23" i="1" s="1"/>
  <c r="Q23" i="1" s="1"/>
  <c r="I2166" i="1"/>
  <c r="M2166" i="1" s="1"/>
  <c r="Q2166" i="1" s="1"/>
  <c r="I181" i="1"/>
  <c r="I30" i="1"/>
  <c r="M30" i="1" s="1"/>
  <c r="Q30" i="1" s="1"/>
  <c r="I925" i="1"/>
  <c r="M925" i="1" s="1"/>
  <c r="Q925" i="1" s="1"/>
  <c r="I630" i="1"/>
  <c r="I402" i="1"/>
  <c r="I15" i="1"/>
  <c r="I316" i="1"/>
  <c r="I1967" i="1"/>
  <c r="I1007" i="1"/>
  <c r="M1007" i="1" s="1"/>
  <c r="Q1007" i="1" s="1"/>
  <c r="I336" i="1"/>
  <c r="M336" i="1" s="1"/>
  <c r="Q336" i="1" s="1"/>
  <c r="I1258" i="1"/>
  <c r="M1258" i="1" s="1"/>
  <c r="Q1258" i="1" s="1"/>
  <c r="I776" i="1"/>
  <c r="I2284" i="1"/>
  <c r="I684" i="1"/>
  <c r="M684" i="1" s="1"/>
  <c r="Q684" i="1" s="1"/>
  <c r="I540" i="1"/>
  <c r="M540" i="1" s="1"/>
  <c r="Q540" i="1" s="1"/>
  <c r="I601" i="1"/>
  <c r="M601" i="1" s="1"/>
  <c r="Q601" i="1" s="1"/>
  <c r="I457" i="1"/>
  <c r="I2091" i="1"/>
  <c r="I2092" i="1"/>
  <c r="I342" i="1"/>
  <c r="M342" i="1" s="1"/>
  <c r="Q342" i="1" s="1"/>
  <c r="I1471" i="1"/>
  <c r="I2009" i="1"/>
  <c r="I1947" i="1"/>
  <c r="M1947" i="1" s="1"/>
  <c r="Q1947" i="1" s="1"/>
  <c r="I771" i="1"/>
  <c r="I1553" i="1"/>
  <c r="I2396" i="1"/>
  <c r="M2396" i="1" s="1"/>
  <c r="Q2396" i="1" s="1"/>
  <c r="I687" i="1"/>
  <c r="M687" i="1" s="1"/>
  <c r="Q687" i="1" s="1"/>
  <c r="I1948" i="1"/>
  <c r="M1948" i="1" s="1"/>
  <c r="Q1948" i="1" s="1"/>
  <c r="I758" i="1"/>
  <c r="M758" i="1" s="1"/>
  <c r="Q758" i="1" s="1"/>
  <c r="I2229" i="1"/>
  <c r="I2010" i="1"/>
  <c r="I1555" i="1"/>
  <c r="M1555" i="1" s="1"/>
  <c r="Q1555" i="1" s="1"/>
  <c r="I2011" i="1"/>
  <c r="M2011" i="1" s="1"/>
  <c r="Q2011" i="1" s="1"/>
  <c r="I1259" i="1"/>
  <c r="M1259" i="1" s="1"/>
  <c r="Q1259" i="1" s="1"/>
  <c r="I1156" i="1"/>
  <c r="I1260" i="1"/>
  <c r="M1260" i="1" s="1"/>
  <c r="Q1260" i="1" s="1"/>
  <c r="I562" i="1"/>
  <c r="I623" i="1"/>
  <c r="I1584" i="1"/>
  <c r="M1584" i="1" s="1"/>
  <c r="Q1584" i="1" s="1"/>
  <c r="I310" i="1"/>
  <c r="I2007" i="1"/>
  <c r="I2402" i="1"/>
  <c r="M2402" i="1" s="1"/>
  <c r="Q2402" i="1" s="1"/>
  <c r="I544" i="1"/>
  <c r="M544" i="1" s="1"/>
  <c r="Q544" i="1" s="1"/>
  <c r="I1949" i="1"/>
  <c r="M1949" i="1" s="1"/>
  <c r="Q1949" i="1" s="1"/>
  <c r="I714" i="1"/>
  <c r="M714" i="1" s="1"/>
  <c r="Q714" i="1" s="1"/>
  <c r="I382" i="1"/>
  <c r="I379" i="1"/>
  <c r="I628" i="1"/>
  <c r="M628" i="1" s="1"/>
  <c r="Q628" i="1" s="1"/>
  <c r="I610" i="1"/>
  <c r="M610" i="1" s="1"/>
  <c r="Q610" i="1" s="1"/>
  <c r="I1261" i="1"/>
  <c r="M1261" i="1" s="1"/>
  <c r="Q1261" i="1" s="1"/>
  <c r="I1151" i="1"/>
  <c r="I390" i="1"/>
  <c r="M390" i="1" s="1"/>
  <c r="Q390" i="1" s="1"/>
  <c r="I1107" i="1"/>
  <c r="I2012" i="1"/>
  <c r="I1554" i="1"/>
  <c r="M1554" i="1" s="1"/>
  <c r="Q1554" i="1" s="1"/>
  <c r="I1039" i="1"/>
  <c r="I1262" i="1"/>
  <c r="I1154" i="1"/>
  <c r="M1154" i="1" s="1"/>
  <c r="Q1154" i="1" s="1"/>
  <c r="I1472" i="1"/>
  <c r="M1472" i="1" s="1"/>
  <c r="Q1472" i="1" s="1"/>
  <c r="I1263" i="1"/>
  <c r="M1263" i="1" s="1"/>
  <c r="Q1263" i="1" s="1"/>
  <c r="I1571" i="1"/>
  <c r="M1571" i="1" s="1"/>
  <c r="Q1571" i="1" s="1"/>
  <c r="I849" i="1"/>
  <c r="I611" i="1"/>
  <c r="I588" i="1"/>
  <c r="M588" i="1" s="1"/>
  <c r="Q588" i="1" s="1"/>
  <c r="I1556" i="1"/>
  <c r="M1556" i="1" s="1"/>
  <c r="Q1556" i="1" s="1"/>
  <c r="I1024" i="1"/>
  <c r="M1024" i="1" s="1"/>
  <c r="Q1024" i="1" s="1"/>
  <c r="I90" i="1"/>
  <c r="I803" i="1"/>
  <c r="M803" i="1" s="1"/>
  <c r="Q803" i="1" s="1"/>
  <c r="I674" i="1"/>
  <c r="I378" i="1"/>
  <c r="I114" i="1"/>
  <c r="M114" i="1" s="1"/>
  <c r="Q114" i="1" s="1"/>
  <c r="I108" i="1"/>
  <c r="I306" i="1"/>
  <c r="I1547" i="1"/>
  <c r="M1547" i="1" s="1"/>
  <c r="Q1547" i="1" s="1"/>
  <c r="I510" i="1"/>
  <c r="M510" i="1" s="1"/>
  <c r="Q510" i="1" s="1"/>
  <c r="I1302" i="1"/>
  <c r="M1302" i="1" s="1"/>
  <c r="Q1302" i="1" s="1"/>
  <c r="I820" i="1"/>
  <c r="M820" i="1" s="1"/>
  <c r="Q820" i="1" s="1"/>
  <c r="I640" i="1"/>
  <c r="I299" i="1"/>
  <c r="I75" i="1"/>
  <c r="M75" i="1" s="1"/>
  <c r="Q75" i="1" s="1"/>
  <c r="I1968" i="1"/>
  <c r="M1968" i="1" s="1"/>
  <c r="Q1968" i="1" s="1"/>
  <c r="I671" i="1"/>
  <c r="M671" i="1" s="1"/>
  <c r="Q671" i="1" s="1"/>
  <c r="I939" i="1"/>
  <c r="I770" i="1"/>
  <c r="M770" i="1" s="1"/>
  <c r="Q770" i="1" s="1"/>
  <c r="I1108" i="1"/>
  <c r="I2013" i="1"/>
  <c r="I473" i="1"/>
  <c r="M473" i="1" s="1"/>
  <c r="Q473" i="1" s="1"/>
  <c r="I1473" i="1"/>
  <c r="I850" i="1"/>
  <c r="I1123" i="1"/>
  <c r="M1123" i="1" s="1"/>
  <c r="Q1123" i="1" s="1"/>
  <c r="I1446" i="1"/>
  <c r="M1446" i="1" s="1"/>
  <c r="Q1446" i="1" s="1"/>
  <c r="I508" i="1"/>
  <c r="M508" i="1" s="1"/>
  <c r="Q508" i="1" s="1"/>
  <c r="I165" i="1"/>
  <c r="M165" i="1" s="1"/>
  <c r="Q165" i="1" s="1"/>
  <c r="I1010" i="1"/>
  <c r="I107" i="1"/>
  <c r="I1114" i="1"/>
  <c r="M1114" i="1" s="1"/>
  <c r="Q1114" i="1" s="1"/>
  <c r="I1040" i="1"/>
  <c r="M1040" i="1" s="1"/>
  <c r="Q1040" i="1" s="1"/>
  <c r="I1736" i="1"/>
  <c r="M1736" i="1" s="1"/>
  <c r="Q1736" i="1" s="1"/>
  <c r="I940" i="1"/>
  <c r="I1737" i="1"/>
  <c r="M1737" i="1" s="1"/>
  <c r="Q1737" i="1" s="1"/>
  <c r="I2021" i="1"/>
  <c r="I651" i="1"/>
  <c r="I416" i="1"/>
  <c r="M416" i="1" s="1"/>
  <c r="Q416" i="1" s="1"/>
  <c r="I1011" i="1"/>
  <c r="I1969" i="1"/>
  <c r="I1264" i="1"/>
  <c r="M1264" i="1" s="1"/>
  <c r="Q1264" i="1" s="1"/>
  <c r="I1738" i="1"/>
  <c r="M1738" i="1" s="1"/>
  <c r="Q1738" i="1" s="1"/>
  <c r="I2022" i="1"/>
  <c r="M2022" i="1" s="1"/>
  <c r="Q2022" i="1" s="1"/>
  <c r="I1041" i="1"/>
  <c r="M1041" i="1" s="1"/>
  <c r="Q1041" i="1" s="1"/>
  <c r="I625" i="1"/>
  <c r="I1305" i="1"/>
  <c r="I1474" i="1"/>
  <c r="M1474" i="1" s="1"/>
  <c r="Q1474" i="1" s="1"/>
  <c r="I1599" i="1"/>
  <c r="M1599" i="1" s="1"/>
  <c r="Q1599" i="1" s="1"/>
  <c r="I511" i="1"/>
  <c r="M511" i="1" s="1"/>
  <c r="Q511" i="1" s="1"/>
  <c r="I1124" i="1"/>
  <c r="I2288" i="1"/>
  <c r="M2288" i="1" s="1"/>
  <c r="Q2288" i="1" s="1"/>
  <c r="I657" i="1"/>
  <c r="I1012" i="1"/>
  <c r="I1013" i="1"/>
  <c r="M1013" i="1" s="1"/>
  <c r="Q1013" i="1" s="1"/>
  <c r="I1970" i="1"/>
  <c r="I1551" i="1"/>
  <c r="I2372" i="1"/>
  <c r="M2372" i="1" s="1"/>
  <c r="Q2372" i="1" s="1"/>
  <c r="I1521" i="1"/>
  <c r="M1521" i="1" s="1"/>
  <c r="Q1521" i="1" s="1"/>
  <c r="I352" i="1"/>
  <c r="M352" i="1" s="1"/>
  <c r="Q352" i="1" s="1"/>
  <c r="I1971" i="1"/>
  <c r="M1971" i="1" s="1"/>
  <c r="Q1971" i="1" s="1"/>
  <c r="I1323" i="1"/>
  <c r="I241" i="1"/>
  <c r="I1601" i="1"/>
  <c r="M1601" i="1" s="1"/>
  <c r="Q1601" i="1" s="1"/>
  <c r="I512" i="1"/>
  <c r="M512" i="1" s="1"/>
  <c r="Q512" i="1" s="1"/>
  <c r="I76" i="1"/>
  <c r="M76" i="1" s="1"/>
  <c r="Q76" i="1" s="1"/>
  <c r="I1972" i="1"/>
  <c r="I823" i="1"/>
  <c r="M823" i="1" s="1"/>
  <c r="Q823" i="1" s="1"/>
  <c r="I1557" i="1"/>
  <c r="I889" i="1"/>
  <c r="I1739" i="1"/>
  <c r="M1739" i="1" s="1"/>
  <c r="Q1739" i="1" s="1"/>
  <c r="I998" i="1"/>
  <c r="I249" i="1"/>
  <c r="I1558" i="1"/>
  <c r="M1558" i="1" s="1"/>
  <c r="Q1558" i="1" s="1"/>
  <c r="I1042" i="1"/>
  <c r="M1042" i="1" s="1"/>
  <c r="Q1042" i="1" s="1"/>
  <c r="I210" i="1"/>
  <c r="M210" i="1" s="1"/>
  <c r="Q210" i="1" s="1"/>
  <c r="I1973" i="1"/>
  <c r="M1973" i="1" s="1"/>
  <c r="Q1973" i="1" s="1"/>
  <c r="I1043" i="1"/>
  <c r="I887" i="1"/>
  <c r="I2313" i="1"/>
  <c r="M2313" i="1" s="1"/>
  <c r="Q2313" i="1" s="1"/>
  <c r="I1027" i="1"/>
  <c r="M1027" i="1" s="1"/>
  <c r="Q1027" i="1" s="1"/>
  <c r="I1974" i="1"/>
  <c r="M1974" i="1" s="1"/>
  <c r="Q1974" i="1" s="1"/>
  <c r="I2361" i="1"/>
  <c r="I1740" i="1"/>
  <c r="M1740" i="1" s="1"/>
  <c r="Q1740" i="1" s="1"/>
  <c r="I824" i="1"/>
  <c r="I573" i="1"/>
  <c r="I366" i="1"/>
  <c r="M366" i="1" s="1"/>
  <c r="Q366" i="1" s="1"/>
  <c r="I442" i="1"/>
  <c r="I2014" i="1"/>
  <c r="I1008" i="1"/>
  <c r="M1008" i="1" s="1"/>
  <c r="Q1008" i="1" s="1"/>
  <c r="I1044" i="1"/>
  <c r="M1044" i="1" s="1"/>
  <c r="Q1044" i="1" s="1"/>
  <c r="I1741" i="1"/>
  <c r="M1741" i="1" s="1"/>
  <c r="Q1741" i="1" s="1"/>
  <c r="I1742" i="1"/>
  <c r="M1742" i="1" s="1"/>
  <c r="Q1742" i="1" s="1"/>
  <c r="I926" i="1"/>
  <c r="I994" i="1"/>
  <c r="I2093" i="1"/>
  <c r="I245" i="1"/>
  <c r="M245" i="1" s="1"/>
  <c r="Q245" i="1" s="1"/>
  <c r="I34" i="1"/>
  <c r="M34" i="1" s="1"/>
  <c r="Q34" i="1" s="1"/>
  <c r="I557" i="1"/>
  <c r="M557" i="1" s="1"/>
  <c r="Q557" i="1" s="1"/>
  <c r="I348" i="1"/>
  <c r="I791" i="1"/>
  <c r="I2327" i="1"/>
  <c r="I842" i="1"/>
  <c r="I2302" i="1"/>
  <c r="I265" i="1"/>
  <c r="M265" i="1" s="1"/>
  <c r="Q265" i="1" s="1"/>
  <c r="I905" i="1"/>
  <c r="I851" i="1"/>
  <c r="M851" i="1" s="1"/>
  <c r="Q851" i="1" s="1"/>
  <c r="I476" i="1"/>
  <c r="M476" i="1" s="1"/>
  <c r="Q476" i="1" s="1"/>
  <c r="I285" i="1"/>
  <c r="M285" i="1" s="1"/>
  <c r="Q285" i="1" s="1"/>
  <c r="I871" i="1"/>
  <c r="M871" i="1" s="1"/>
  <c r="Q871" i="1" s="1"/>
  <c r="I927" i="1"/>
  <c r="I1950" i="1"/>
  <c r="I748" i="1"/>
  <c r="M748" i="1" s="1"/>
  <c r="Q748" i="1" s="1"/>
  <c r="I407" i="1"/>
  <c r="M407" i="1" s="1"/>
  <c r="Q407" i="1" s="1"/>
  <c r="I1507" i="1"/>
  <c r="M1507" i="1" s="1"/>
  <c r="Q1507" i="1" s="1"/>
  <c r="I763" i="1"/>
  <c r="I247" i="1"/>
  <c r="I333" i="1"/>
  <c r="I1475" i="1"/>
  <c r="I406" i="1"/>
  <c r="I426" i="1"/>
  <c r="M426" i="1" s="1"/>
  <c r="Q426" i="1" s="1"/>
  <c r="I238" i="1"/>
  <c r="I2135" i="1"/>
  <c r="M2135" i="1" s="1"/>
  <c r="Q2135" i="1" s="1"/>
  <c r="I200" i="1"/>
  <c r="M200" i="1" s="1"/>
  <c r="Q200" i="1" s="1"/>
  <c r="I403" i="1"/>
  <c r="M403" i="1" s="1"/>
  <c r="Q403" i="1" s="1"/>
  <c r="I1585" i="1"/>
  <c r="M1585" i="1" s="1"/>
  <c r="Q1585" i="1" s="1"/>
  <c r="I253" i="1"/>
  <c r="I95" i="1"/>
  <c r="I174" i="1"/>
  <c r="M174" i="1" s="1"/>
  <c r="Q174" i="1" s="1"/>
  <c r="I1559" i="1"/>
  <c r="M1559" i="1" s="1"/>
  <c r="Q1559" i="1" s="1"/>
  <c r="I43" i="1"/>
  <c r="M43" i="1" s="1"/>
  <c r="Q43" i="1" s="1"/>
  <c r="I24" i="1"/>
  <c r="I371" i="1"/>
  <c r="I7" i="1"/>
  <c r="I996" i="1"/>
  <c r="I488" i="1"/>
  <c r="I2206" i="1"/>
  <c r="M2206" i="1" s="1"/>
  <c r="Q2206" i="1" s="1"/>
  <c r="I808" i="1"/>
  <c r="I1532" i="1"/>
  <c r="M1532" i="1" s="1"/>
  <c r="Q1532" i="1" s="1"/>
  <c r="I1311" i="1"/>
  <c r="M1311" i="1" s="1"/>
  <c r="Q1311" i="1" s="1"/>
  <c r="I2311" i="1"/>
  <c r="M2311" i="1" s="1"/>
  <c r="Q2311" i="1" s="1"/>
  <c r="I227" i="1"/>
  <c r="M227" i="1" s="1"/>
  <c r="Q227" i="1" s="1"/>
  <c r="I513" i="1"/>
  <c r="I451" i="1"/>
  <c r="I2238" i="1"/>
  <c r="M2238" i="1" s="1"/>
  <c r="Q2238" i="1" s="1"/>
  <c r="I2379" i="1"/>
  <c r="M2379" i="1" s="1"/>
  <c r="Q2379" i="1" s="1"/>
  <c r="I1602" i="1"/>
  <c r="M1602" i="1" s="1"/>
  <c r="Q1602" i="1" s="1"/>
  <c r="I563" i="1"/>
  <c r="I1265" i="1"/>
  <c r="I800" i="1"/>
  <c r="I21" i="1"/>
  <c r="I525" i="1"/>
  <c r="I2023" i="1"/>
  <c r="M2023" i="1" s="1"/>
  <c r="Q2023" i="1" s="1"/>
  <c r="I1743" i="1"/>
  <c r="I941" i="1"/>
  <c r="M941" i="1" s="1"/>
  <c r="Q941" i="1" s="1"/>
  <c r="I469" i="1"/>
  <c r="M469" i="1" s="1"/>
  <c r="Q469" i="1" s="1"/>
  <c r="I1312" i="1"/>
  <c r="M1312" i="1" s="1"/>
  <c r="Q1312" i="1" s="1"/>
  <c r="I1297" i="1"/>
  <c r="M1297" i="1" s="1"/>
  <c r="Q1297" i="1" s="1"/>
  <c r="I1476" i="1"/>
  <c r="I1548" i="1"/>
  <c r="I1298" i="1"/>
  <c r="M1298" i="1" s="1"/>
  <c r="Q1298" i="1" s="1"/>
  <c r="I437" i="1"/>
  <c r="M437" i="1" s="1"/>
  <c r="Q437" i="1" s="1"/>
  <c r="I256" i="1"/>
  <c r="M256" i="1" s="1"/>
  <c r="Q256" i="1" s="1"/>
  <c r="I830" i="1"/>
  <c r="I351" i="1"/>
  <c r="I999" i="1"/>
  <c r="I2038" i="1"/>
  <c r="I1951" i="1"/>
  <c r="I2041" i="1"/>
  <c r="M2041" i="1" s="1"/>
  <c r="Q2041" i="1" s="1"/>
  <c r="I1543" i="1"/>
  <c r="I1952" i="1"/>
  <c r="M1952" i="1" s="1"/>
  <c r="Q1952" i="1" s="1"/>
  <c r="I2332" i="1"/>
  <c r="M2332" i="1" s="1"/>
  <c r="Q2332" i="1" s="1"/>
  <c r="I324" i="1"/>
  <c r="M324" i="1" s="1"/>
  <c r="Q324" i="1" s="1"/>
  <c r="I1544" i="1"/>
  <c r="M1544" i="1" s="1"/>
  <c r="Q1544" i="1" s="1"/>
  <c r="I362" i="1"/>
  <c r="I1516" i="1"/>
  <c r="I1102" i="1"/>
  <c r="M1102" i="1" s="1"/>
  <c r="Q1102" i="1" s="1"/>
  <c r="I1241" i="1"/>
  <c r="M1241" i="1" s="1"/>
  <c r="Q1241" i="1" s="1"/>
  <c r="I683" i="1"/>
  <c r="M683" i="1" s="1"/>
  <c r="Q683" i="1" s="1"/>
  <c r="I433" i="1"/>
  <c r="I2162" i="1"/>
  <c r="I802" i="1"/>
  <c r="I151" i="1"/>
  <c r="I1477" i="1"/>
  <c r="I59" i="1"/>
  <c r="M59" i="1" s="1"/>
  <c r="Q59" i="1" s="1"/>
  <c r="I340" i="1"/>
  <c r="I1048" i="1"/>
  <c r="M1048" i="1" s="1"/>
  <c r="Q1048" i="1" s="1"/>
  <c r="I506" i="1"/>
  <c r="M506" i="1" s="1"/>
  <c r="Q506" i="1" s="1"/>
  <c r="I459" i="1"/>
  <c r="M459" i="1" s="1"/>
  <c r="Q459" i="1" s="1"/>
  <c r="I2243" i="1"/>
  <c r="M2243" i="1" s="1"/>
  <c r="Q2243" i="1" s="1"/>
  <c r="I318" i="1"/>
  <c r="I2163" i="1"/>
  <c r="I1975" i="1"/>
  <c r="M1975" i="1" s="1"/>
  <c r="Q1975" i="1" s="1"/>
  <c r="I29" i="1"/>
  <c r="M29" i="1" s="1"/>
  <c r="Q29" i="1" s="1"/>
  <c r="I225" i="1"/>
  <c r="M225" i="1" s="1"/>
  <c r="Q225" i="1" s="1"/>
  <c r="I581" i="1"/>
  <c r="I751" i="1"/>
  <c r="I358" i="1"/>
  <c r="I438" i="1"/>
  <c r="I598" i="1"/>
  <c r="I2216" i="1"/>
  <c r="M2216" i="1" s="1"/>
  <c r="Q2216" i="1" s="1"/>
  <c r="I954" i="1"/>
  <c r="I1976" i="1"/>
  <c r="M1976" i="1" s="1"/>
  <c r="Q1976" i="1" s="1"/>
  <c r="I1744" i="1"/>
  <c r="M1744" i="1" s="1"/>
  <c r="Q1744" i="1" s="1"/>
  <c r="I132" i="1"/>
  <c r="M132" i="1" s="1"/>
  <c r="Q132" i="1" s="1"/>
  <c r="I201" i="1"/>
  <c r="M201" i="1" s="1"/>
  <c r="Q201" i="1" s="1"/>
  <c r="I369" i="1"/>
  <c r="I1119" i="1"/>
  <c r="I794" i="1"/>
  <c r="M794" i="1" s="1"/>
  <c r="Q794" i="1" s="1"/>
  <c r="I192" i="1"/>
  <c r="M192" i="1" s="1"/>
  <c r="Q192" i="1" s="1"/>
  <c r="I264" i="1"/>
  <c r="M264" i="1" s="1"/>
  <c r="Q264" i="1" s="1"/>
  <c r="I789" i="1"/>
  <c r="I315" i="1"/>
  <c r="I546" i="1"/>
  <c r="I2254" i="1"/>
  <c r="I271" i="1"/>
  <c r="I2205" i="1"/>
  <c r="M2205" i="1" s="1"/>
  <c r="Q2205" i="1" s="1"/>
  <c r="I1495" i="1"/>
  <c r="I236" i="1"/>
  <c r="M236" i="1" s="1"/>
  <c r="Q236" i="1" s="1"/>
  <c r="I25" i="1"/>
  <c r="M25" i="1" s="1"/>
  <c r="Q25" i="1" s="1"/>
  <c r="I1313" i="1"/>
  <c r="M1313" i="1" s="1"/>
  <c r="Q1313" i="1" s="1"/>
  <c r="I2312" i="1"/>
  <c r="M2312" i="1" s="1"/>
  <c r="Q2312" i="1" s="1"/>
  <c r="I493" i="1"/>
  <c r="I852" i="1"/>
  <c r="I57" i="1"/>
  <c r="M57" i="1" s="1"/>
  <c r="Q57" i="1" s="1"/>
  <c r="I653" i="1"/>
  <c r="M653" i="1" s="1"/>
  <c r="Q653" i="1" s="1"/>
  <c r="I542" i="1"/>
  <c r="M542" i="1" s="1"/>
  <c r="Q542" i="1" s="1"/>
  <c r="I732" i="1"/>
  <c r="I146" i="1"/>
  <c r="I731" i="1"/>
  <c r="I1977" i="1"/>
  <c r="I2015" i="1"/>
  <c r="I2403" i="1"/>
  <c r="M2403" i="1" s="1"/>
  <c r="Q2403" i="1" s="1"/>
  <c r="I1045" i="1"/>
  <c r="I1266" i="1"/>
  <c r="M1266" i="1" s="1"/>
  <c r="Q1266" i="1" s="1"/>
  <c r="I2305" i="1"/>
  <c r="M2305" i="1" s="1"/>
  <c r="Q2305" i="1" s="1"/>
  <c r="I652" i="1"/>
  <c r="M652" i="1" s="1"/>
  <c r="Q652" i="1" s="1"/>
  <c r="I991" i="1"/>
  <c r="M991" i="1" s="1"/>
  <c r="Q991" i="1" s="1"/>
  <c r="I223" i="1"/>
  <c r="I1745" i="1"/>
  <c r="I707" i="1"/>
  <c r="M707" i="1" s="1"/>
  <c r="Q707" i="1" s="1"/>
  <c r="I2270" i="1"/>
  <c r="M2270" i="1" s="1"/>
  <c r="Q2270" i="1" s="1"/>
  <c r="I834" i="1"/>
  <c r="M834" i="1" s="1"/>
  <c r="Q834" i="1" s="1"/>
  <c r="I375" i="1"/>
  <c r="I334" i="1"/>
  <c r="I585" i="1"/>
  <c r="I1560" i="1"/>
  <c r="I633" i="1"/>
  <c r="I83" i="1"/>
  <c r="I66" i="1"/>
  <c r="I1055" i="1"/>
  <c r="M1055" i="1" s="1"/>
  <c r="Q1055" i="1" s="1"/>
  <c r="I345" i="1"/>
  <c r="M345" i="1" s="1"/>
  <c r="Q345" i="1" s="1"/>
  <c r="I1244" i="1"/>
  <c r="M1244" i="1" s="1"/>
  <c r="Q1244" i="1" s="1"/>
  <c r="I2265" i="1"/>
  <c r="M2265" i="1" s="1"/>
  <c r="Q2265" i="1" s="1"/>
  <c r="I874" i="1"/>
  <c r="I1267" i="1"/>
  <c r="I1299" i="1"/>
  <c r="M1299" i="1" s="1"/>
  <c r="Q1299" i="1" s="1"/>
  <c r="I272" i="1"/>
  <c r="M272" i="1" s="1"/>
  <c r="Q272" i="1" s="1"/>
  <c r="I825" i="1"/>
  <c r="M825" i="1" s="1"/>
  <c r="Q825" i="1" s="1"/>
  <c r="I1120" i="1"/>
  <c r="I2287" i="1"/>
  <c r="I757" i="1"/>
  <c r="I2280" i="1"/>
  <c r="I387" i="1"/>
  <c r="I911" i="1"/>
  <c r="I531" i="1"/>
  <c r="I2252" i="1"/>
  <c r="M2252" i="1" s="1"/>
  <c r="Q2252" i="1" s="1"/>
  <c r="I195" i="1"/>
  <c r="M195" i="1" s="1"/>
  <c r="Q195" i="1" s="1"/>
  <c r="I383" i="1"/>
  <c r="M383" i="1" s="1"/>
  <c r="Q383" i="1" s="1"/>
  <c r="I338" i="1"/>
  <c r="M338" i="1" s="1"/>
  <c r="Q338" i="1" s="1"/>
  <c r="I1478" i="1"/>
  <c r="I2318" i="1"/>
  <c r="I121" i="1"/>
  <c r="M121" i="1" s="1"/>
  <c r="Q121" i="1" s="1"/>
  <c r="I148" i="1"/>
  <c r="M148" i="1" s="1"/>
  <c r="Q148" i="1" s="1"/>
  <c r="I733" i="1"/>
  <c r="M733" i="1" s="1"/>
  <c r="Q733" i="1" s="1"/>
  <c r="I472" i="1"/>
  <c r="I1517" i="1"/>
  <c r="I2367" i="1"/>
  <c r="I270" i="1"/>
  <c r="I267" i="1"/>
  <c r="I129" i="1"/>
  <c r="I813" i="1"/>
  <c r="I2072" i="1"/>
  <c r="I2109" i="1"/>
  <c r="I447" i="1"/>
  <c r="M447" i="1" s="1"/>
  <c r="Q447" i="1" s="1"/>
  <c r="I244" i="1"/>
  <c r="M244" i="1" s="1"/>
  <c r="Q244" i="1" s="1"/>
  <c r="I1978" i="1"/>
  <c r="I2334" i="1"/>
  <c r="I734" i="1"/>
  <c r="M734" i="1" s="1"/>
  <c r="Q734" i="1" s="1"/>
  <c r="I1527" i="1"/>
  <c r="M1527" i="1" s="1"/>
  <c r="Q1527" i="1" s="1"/>
  <c r="I658" i="1"/>
  <c r="M658" i="1" s="1"/>
  <c r="Q658" i="1" s="1"/>
  <c r="I331" i="1"/>
  <c r="M331" i="1" s="1"/>
  <c r="Q331" i="1" s="1"/>
  <c r="I700" i="1"/>
  <c r="I261" i="1"/>
  <c r="M261" i="1" s="1"/>
  <c r="Q261" i="1" s="1"/>
  <c r="I280" i="1"/>
  <c r="M280" i="1" s="1"/>
  <c r="Q280" i="1" s="1"/>
  <c r="I547" i="1"/>
  <c r="I2213" i="1"/>
  <c r="M2213" i="1" s="1"/>
  <c r="Q2213" i="1" s="1"/>
  <c r="I828" i="1"/>
  <c r="M828" i="1" s="1"/>
  <c r="Q828" i="1" s="1"/>
  <c r="I535" i="1"/>
  <c r="M535" i="1" s="1"/>
  <c r="Q535" i="1" s="1"/>
  <c r="I363" i="1"/>
  <c r="M363" i="1" s="1"/>
  <c r="Q363" i="1" s="1"/>
  <c r="I1479" i="1"/>
  <c r="M1479" i="1" s="1"/>
  <c r="Q1479" i="1" s="1"/>
  <c r="I133" i="1"/>
  <c r="M133" i="1" s="1"/>
  <c r="Q133" i="1" s="1"/>
  <c r="I44" i="1"/>
  <c r="I65" i="1"/>
  <c r="I1979" i="1"/>
  <c r="M1979" i="1" s="1"/>
  <c r="Q1979" i="1" s="1"/>
  <c r="I644" i="1"/>
  <c r="M644" i="1" s="1"/>
  <c r="Q644" i="1" s="1"/>
  <c r="I1239" i="1"/>
  <c r="M1239" i="1" s="1"/>
  <c r="Q1239" i="1" s="1"/>
  <c r="I137" i="1"/>
  <c r="M137" i="1" s="1"/>
  <c r="Q137" i="1" s="1"/>
  <c r="I423" i="1"/>
  <c r="I2267" i="1"/>
  <c r="M2267" i="1" s="1"/>
  <c r="Q2267" i="1" s="1"/>
  <c r="I1980" i="1"/>
  <c r="M1980" i="1" s="1"/>
  <c r="Q1980" i="1" s="1"/>
  <c r="I312" i="1"/>
  <c r="I698" i="1"/>
  <c r="M698" i="1" s="1"/>
  <c r="Q698" i="1" s="1"/>
  <c r="I1981" i="1"/>
  <c r="M1981" i="1" s="1"/>
  <c r="Q1981" i="1" s="1"/>
  <c r="I2075" i="1"/>
  <c r="I2082" i="1"/>
  <c r="I2073" i="1"/>
  <c r="I2081" i="1"/>
  <c r="I2074" i="1"/>
  <c r="I2417" i="1"/>
  <c r="I1450" i="1"/>
  <c r="M1450" i="1" s="1"/>
  <c r="Q1450" i="1" s="1"/>
  <c r="I152" i="1"/>
  <c r="M152" i="1" s="1"/>
  <c r="Q152" i="1" s="1"/>
  <c r="I839" i="1"/>
  <c r="M839" i="1" s="1"/>
  <c r="Q839" i="1" s="1"/>
  <c r="I1155" i="1"/>
  <c r="M1155" i="1" s="1"/>
  <c r="Q1155" i="1" s="1"/>
  <c r="I1121" i="1"/>
  <c r="I2337" i="1"/>
  <c r="M2337" i="1" s="1"/>
  <c r="Q2337" i="1" s="1"/>
  <c r="I196" i="1"/>
  <c r="M196" i="1" s="1"/>
  <c r="Q196" i="1" s="1"/>
  <c r="I1480" i="1"/>
  <c r="I86" i="1"/>
  <c r="I319" i="1"/>
  <c r="M319" i="1" s="1"/>
  <c r="Q319" i="1" s="1"/>
  <c r="I626" i="1"/>
  <c r="I19" i="1"/>
  <c r="M19" i="1" s="1"/>
  <c r="Q19" i="1" s="1"/>
  <c r="I1579" i="1"/>
  <c r="I1451" i="1"/>
  <c r="I98" i="1"/>
  <c r="I1522" i="1"/>
  <c r="I1481" i="1"/>
  <c r="M1481" i="1" s="1"/>
  <c r="Q1481" i="1" s="1"/>
  <c r="I22" i="1"/>
  <c r="M22" i="1" s="1"/>
  <c r="Q22" i="1" s="1"/>
  <c r="I160" i="1"/>
  <c r="M160" i="1" s="1"/>
  <c r="Q160" i="1" s="1"/>
  <c r="I1580" i="1"/>
  <c r="M1580" i="1" s="1"/>
  <c r="Q1580" i="1" s="1"/>
  <c r="I1746" i="1"/>
  <c r="I1247" i="1"/>
  <c r="M1247" i="1" s="1"/>
  <c r="Q1247" i="1" s="1"/>
  <c r="I1482" i="1"/>
  <c r="M1482" i="1" s="1"/>
  <c r="Q1482" i="1" s="1"/>
  <c r="I1581" i="1"/>
  <c r="I1109" i="1"/>
  <c r="M1109" i="1" s="1"/>
  <c r="Q1109" i="1" s="1"/>
  <c r="I1110" i="1"/>
  <c r="M1110" i="1" s="1"/>
  <c r="Q1110" i="1" s="1"/>
  <c r="I368" i="1"/>
  <c r="I1483" i="1"/>
  <c r="M1483" i="1" s="1"/>
  <c r="Q1483" i="1" s="1"/>
  <c r="I728" i="1"/>
  <c r="I1503" i="1"/>
  <c r="I74" i="1"/>
  <c r="I826" i="1"/>
  <c r="I1747" i="1"/>
  <c r="M1747" i="1" s="1"/>
  <c r="Q1747" i="1" s="1"/>
  <c r="I1758" i="1"/>
  <c r="M1758" i="1" s="1"/>
  <c r="Q1758" i="1" s="1"/>
  <c r="I164" i="1"/>
  <c r="M164" i="1" s="1"/>
  <c r="Q164" i="1" s="1"/>
  <c r="I2046" i="1"/>
  <c r="M2046" i="1" s="1"/>
  <c r="Q2046" i="1" s="1"/>
  <c r="I2024" i="1"/>
  <c r="I1561" i="1"/>
  <c r="M1561" i="1" s="1"/>
  <c r="Q1561" i="1" s="1"/>
  <c r="I1511" i="1"/>
  <c r="M1511" i="1" s="1"/>
  <c r="Q1511" i="1" s="1"/>
  <c r="I858" i="1"/>
  <c r="I2025" i="1"/>
  <c r="M2025" i="1" s="1"/>
  <c r="Q2025" i="1" s="1"/>
  <c r="I919" i="1"/>
  <c r="M919" i="1" s="1"/>
  <c r="Q919" i="1" s="1"/>
  <c r="I2026" i="1"/>
  <c r="I2004" i="1"/>
  <c r="M2004" i="1" s="1"/>
  <c r="Q2004" i="1" s="1"/>
  <c r="I742" i="1"/>
  <c r="I1953" i="1"/>
  <c r="I1484" i="1"/>
  <c r="I2016" i="1"/>
  <c r="I1748" i="1"/>
  <c r="M1748" i="1" s="1"/>
  <c r="Q1748" i="1" s="1"/>
  <c r="I2008" i="1"/>
  <c r="M2008" i="1" s="1"/>
  <c r="Q2008" i="1" s="1"/>
  <c r="I2027" i="1"/>
  <c r="M2027" i="1" s="1"/>
  <c r="Q2027" i="1" s="1"/>
  <c r="I428" i="1"/>
  <c r="M428" i="1" s="1"/>
  <c r="Q428" i="1" s="1"/>
  <c r="I912" i="1"/>
  <c r="I1052" i="1"/>
  <c r="M1052" i="1" s="1"/>
  <c r="Q1052" i="1" s="1"/>
  <c r="I1982" i="1"/>
  <c r="M1982" i="1" s="1"/>
  <c r="Q1982" i="1" s="1"/>
  <c r="I2335" i="1"/>
  <c r="I554" i="1"/>
  <c r="M554" i="1" s="1"/>
  <c r="Q554" i="1" s="1"/>
  <c r="I14" i="1"/>
  <c r="M14" i="1" s="1"/>
  <c r="Q14" i="1" s="1"/>
  <c r="I123" i="1"/>
  <c r="I1512" i="1"/>
  <c r="M1512" i="1" s="1"/>
  <c r="Q1512" i="1" s="1"/>
  <c r="I1983" i="1"/>
  <c r="I205" i="1"/>
  <c r="I1014" i="1"/>
  <c r="I627" i="1"/>
  <c r="I1749" i="1"/>
  <c r="M1749" i="1" s="1"/>
  <c r="Q1749" i="1" s="1"/>
  <c r="I2028" i="1"/>
  <c r="M2028" i="1" s="1"/>
  <c r="Q2028" i="1" s="1"/>
  <c r="I2342" i="1"/>
  <c r="M2342" i="1" s="1"/>
  <c r="Q2342" i="1" s="1"/>
  <c r="I2029" i="1"/>
  <c r="M2029" i="1" s="1"/>
  <c r="Q2029" i="1" s="1"/>
  <c r="I1009" i="1"/>
  <c r="I219" i="1"/>
  <c r="M219" i="1" s="1"/>
  <c r="Q219" i="1" s="1"/>
  <c r="I2043" i="1"/>
  <c r="M2043" i="1" s="1"/>
  <c r="Q2043" i="1" s="1"/>
  <c r="I599" i="1"/>
  <c r="I853" i="1"/>
  <c r="M853" i="1" s="1"/>
  <c r="Q853" i="1" s="1"/>
  <c r="I415" i="1"/>
  <c r="M415" i="1" s="1"/>
  <c r="Q415" i="1" s="1"/>
  <c r="I832" i="1"/>
  <c r="I52" i="1"/>
  <c r="M52" i="1" s="1"/>
  <c r="Q52" i="1" s="1"/>
  <c r="I1268" i="1"/>
  <c r="I1750" i="1"/>
  <c r="I2030" i="1"/>
  <c r="I409" i="1"/>
  <c r="I2172" i="1"/>
  <c r="M2172" i="1" s="1"/>
  <c r="Q2172" i="1" s="1"/>
  <c r="I792" i="1"/>
  <c r="M792" i="1" s="1"/>
  <c r="Q792" i="1" s="1"/>
  <c r="I2018" i="1"/>
  <c r="M2018" i="1" s="1"/>
  <c r="Q2018" i="1" s="1"/>
  <c r="I1461" i="1"/>
  <c r="M1461" i="1" s="1"/>
  <c r="Q1461" i="1" s="1"/>
  <c r="I254" i="1"/>
  <c r="I597" i="1"/>
  <c r="M597" i="1" s="1"/>
  <c r="Q597" i="1" s="1"/>
  <c r="I1269" i="1"/>
  <c r="M1269" i="1" s="1"/>
  <c r="Q1269" i="1" s="1"/>
  <c r="I2349" i="1"/>
  <c r="I1485" i="1"/>
  <c r="M1485" i="1" s="1"/>
  <c r="Q1485" i="1" s="1"/>
  <c r="I1111" i="1"/>
  <c r="M1111" i="1" s="1"/>
  <c r="Q1111" i="1" s="1"/>
  <c r="I677" i="1"/>
  <c r="I1157" i="1"/>
  <c r="M1157" i="1" s="1"/>
  <c r="Q1157" i="1" s="1"/>
  <c r="I2299" i="1"/>
  <c r="I1149" i="1"/>
  <c r="I1242" i="1"/>
  <c r="I1984" i="1"/>
  <c r="I1985" i="1"/>
  <c r="M1985" i="1" s="1"/>
  <c r="Q1985" i="1" s="1"/>
  <c r="I1726" i="1"/>
  <c r="M1726" i="1" s="1"/>
  <c r="Q1726" i="1" s="1"/>
  <c r="I2085" i="1"/>
  <c r="I360" i="1"/>
  <c r="M360" i="1" s="1"/>
  <c r="Q360" i="1" s="1"/>
  <c r="I616" i="1"/>
  <c r="I2217" i="1"/>
  <c r="M2217" i="1" s="1"/>
  <c r="Q2217" i="1" s="1"/>
  <c r="I103" i="1"/>
  <c r="M103" i="1" s="1"/>
  <c r="Q103" i="1" s="1"/>
  <c r="I1456" i="1"/>
  <c r="I1136" i="1"/>
  <c r="M1136" i="1" s="1"/>
  <c r="Q1136" i="1" s="1"/>
  <c r="I2421" i="1"/>
  <c r="I1508" i="1"/>
  <c r="I1452" i="1"/>
  <c r="I18" i="1"/>
  <c r="I124" i="1"/>
  <c r="I70" i="1"/>
  <c r="I448" i="1"/>
  <c r="I163" i="1"/>
  <c r="I772" i="1"/>
  <c r="I567" i="1"/>
  <c r="M567" i="1" s="1"/>
  <c r="Q567" i="1" s="1"/>
  <c r="I2257" i="1"/>
  <c r="I634" i="1"/>
  <c r="I1115" i="1"/>
  <c r="M1115" i="1" s="1"/>
  <c r="Q1115" i="1" s="1"/>
  <c r="I693" i="1"/>
  <c r="I400" i="1"/>
  <c r="I2226" i="1"/>
  <c r="I217" i="1"/>
  <c r="I78" i="1"/>
  <c r="I2223" i="1"/>
  <c r="I35" i="1"/>
  <c r="I139" i="1"/>
  <c r="I641" i="1"/>
  <c r="I590" i="1"/>
  <c r="I180" i="1"/>
  <c r="I570" i="1"/>
  <c r="I389" i="1"/>
  <c r="M389" i="1" s="1"/>
  <c r="Q389" i="1" s="1"/>
  <c r="I1316" i="1"/>
  <c r="I5" i="1"/>
  <c r="I385" i="1"/>
  <c r="M385" i="1" s="1"/>
  <c r="Q385" i="1" s="1"/>
  <c r="I281" i="1"/>
  <c r="I17" i="1"/>
  <c r="I528" i="1"/>
  <c r="I1103" i="1"/>
  <c r="I1751" i="1"/>
  <c r="I118" i="1"/>
  <c r="I71" i="1"/>
  <c r="I255" i="1"/>
  <c r="I215" i="1"/>
  <c r="I131" i="1"/>
  <c r="I425" i="1"/>
  <c r="I1562" i="1"/>
  <c r="I109" i="1"/>
  <c r="M109" i="1" s="1"/>
  <c r="Q109" i="1" s="1"/>
  <c r="I410" i="1"/>
  <c r="I2173" i="1"/>
  <c r="I222" i="1"/>
  <c r="M222" i="1" s="1"/>
  <c r="Q222" i="1" s="1"/>
  <c r="I537" i="1"/>
  <c r="I343" i="1"/>
  <c r="I73" i="1"/>
  <c r="I1135" i="1"/>
  <c r="I2290" i="1"/>
  <c r="I408" i="1"/>
  <c r="I947" i="1"/>
  <c r="I906" i="1"/>
  <c r="I434" i="1"/>
  <c r="I2232" i="1"/>
  <c r="I948" i="1"/>
  <c r="I356" i="1"/>
  <c r="I2174" i="1"/>
  <c r="M2174" i="1" s="1"/>
  <c r="Q2174" i="1" s="1"/>
  <c r="I1538" i="1"/>
  <c r="I10" i="1"/>
  <c r="I1270" i="1"/>
  <c r="M1270" i="1" s="1"/>
  <c r="Q1270" i="1" s="1"/>
  <c r="I642" i="1"/>
  <c r="I769" i="1"/>
  <c r="I260" i="1"/>
  <c r="I56" i="1"/>
  <c r="I904" i="1"/>
  <c r="I13" i="1"/>
  <c r="I582" i="1"/>
  <c r="I286" i="1"/>
  <c r="I357" i="1"/>
  <c r="I1306" i="1"/>
  <c r="I715" i="1"/>
  <c r="I2272" i="1"/>
  <c r="I1563" i="1"/>
  <c r="M1563" i="1" s="1"/>
  <c r="Q1563" i="1" s="1"/>
  <c r="I2373" i="1"/>
  <c r="I1133" i="1"/>
  <c r="I381" i="1"/>
  <c r="M381" i="1" s="1"/>
  <c r="Q381" i="1" s="1"/>
  <c r="I1603" i="1"/>
  <c r="I1159" i="1"/>
  <c r="I1727" i="1"/>
  <c r="I649" i="1"/>
  <c r="I1486" i="1"/>
  <c r="I218" i="1"/>
  <c r="I1318" i="1"/>
  <c r="I1319" i="1"/>
  <c r="I966" i="1"/>
  <c r="I711" i="1"/>
  <c r="I967" i="1"/>
  <c r="I1604" i="1"/>
  <c r="I443" i="1"/>
  <c r="M443" i="1" s="1"/>
  <c r="Q443" i="1" s="1"/>
  <c r="I1605" i="1"/>
  <c r="I807" i="1"/>
  <c r="I2294" i="1"/>
  <c r="M2294" i="1" s="1"/>
  <c r="Q2294" i="1" s="1"/>
  <c r="I1763" i="1"/>
  <c r="I1160" i="1"/>
  <c r="I1161" i="1"/>
  <c r="I1606" i="1"/>
  <c r="I1607" i="1"/>
  <c r="I2381" i="1"/>
  <c r="I1608" i="1"/>
  <c r="I1162" i="1"/>
  <c r="I178" i="1"/>
  <c r="I276" i="1"/>
  <c r="I481" i="1"/>
  <c r="I1163" i="1"/>
  <c r="I1609" i="1"/>
  <c r="M1609" i="1" s="1"/>
  <c r="Q1609" i="1" s="1"/>
  <c r="I1324" i="1"/>
  <c r="I1116" i="1"/>
  <c r="I1325" i="1"/>
  <c r="M1325" i="1" s="1"/>
  <c r="Q1325" i="1" s="1"/>
  <c r="I1610" i="1"/>
  <c r="I1164" i="1"/>
  <c r="I1611" i="1"/>
  <c r="I1761" i="1"/>
  <c r="I1612" i="1"/>
  <c r="I1613" i="1"/>
  <c r="I1614" i="1"/>
  <c r="I1165" i="1"/>
  <c r="I2050" i="1"/>
  <c r="I1166" i="1"/>
  <c r="I1615" i="1"/>
  <c r="I1616" i="1"/>
  <c r="I482" i="1"/>
  <c r="M482" i="1" s="1"/>
  <c r="Q482" i="1" s="1"/>
  <c r="I1986" i="1"/>
  <c r="I1271" i="1"/>
  <c r="I1112" i="1"/>
  <c r="M1112" i="1" s="1"/>
  <c r="Q1112" i="1" s="1"/>
  <c r="I1617" i="1"/>
  <c r="I1326" i="1"/>
  <c r="I1618" i="1"/>
  <c r="I1272" i="1"/>
  <c r="I1619" i="1"/>
  <c r="I943" i="1"/>
  <c r="I2320" i="1"/>
  <c r="I1167" i="1"/>
  <c r="I1620" i="1"/>
  <c r="I46" i="1"/>
  <c r="I1621" i="1"/>
  <c r="I1622" i="1"/>
  <c r="I1168" i="1"/>
  <c r="M1168" i="1" s="1"/>
  <c r="Q1168" i="1" s="1"/>
  <c r="I1327" i="1"/>
  <c r="I1320" i="1"/>
  <c r="I1623" i="1"/>
  <c r="M1623" i="1" s="1"/>
  <c r="Q1623" i="1" s="1"/>
  <c r="I2383" i="1"/>
  <c r="I720" i="1"/>
  <c r="I1141" i="1"/>
  <c r="I1273" i="1"/>
  <c r="I1764" i="1"/>
  <c r="I1624" i="1"/>
  <c r="I1321" i="1"/>
  <c r="I483" i="1"/>
  <c r="I1328" i="1"/>
  <c r="I591" i="1"/>
  <c r="I1625" i="1"/>
  <c r="I1765" i="1"/>
  <c r="I1329" i="1"/>
  <c r="M1329" i="1" s="1"/>
  <c r="Q1329" i="1" s="1"/>
  <c r="I2001" i="1"/>
  <c r="I1274" i="1"/>
  <c r="I1169" i="1"/>
  <c r="M1169" i="1" s="1"/>
  <c r="Q1169" i="1" s="1"/>
  <c r="I1170" i="1"/>
  <c r="I1954" i="1"/>
  <c r="I1330" i="1"/>
  <c r="I2047" i="1"/>
  <c r="I659" i="1"/>
  <c r="I1586" i="1"/>
  <c r="I161" i="1"/>
  <c r="I1587" i="1"/>
  <c r="I1626" i="1"/>
  <c r="I827" i="1"/>
  <c r="I1142" i="1"/>
  <c r="I1766" i="1"/>
  <c r="I2051" i="1"/>
  <c r="M2051" i="1" s="1"/>
  <c r="Q2051" i="1" s="1"/>
  <c r="I949" i="1"/>
  <c r="I1767" i="1"/>
  <c r="I1171" i="1"/>
  <c r="M1171" i="1" s="1"/>
  <c r="Q1171" i="1" s="1"/>
  <c r="I555" i="1"/>
  <c r="I1172" i="1"/>
  <c r="I2116" i="1"/>
  <c r="I1143" i="1"/>
  <c r="I208" i="1"/>
  <c r="I643" i="1"/>
  <c r="I1173" i="1"/>
  <c r="I1331" i="1"/>
  <c r="I1627" i="1"/>
  <c r="I1628" i="1"/>
  <c r="I1275" i="1"/>
  <c r="I1174" i="1"/>
  <c r="I1002" i="1"/>
  <c r="M1002" i="1" s="1"/>
  <c r="Q1002" i="1" s="1"/>
  <c r="I1768" i="1"/>
  <c r="I1769" i="1"/>
  <c r="I1770" i="1"/>
  <c r="M1770" i="1" s="1"/>
  <c r="Q1770" i="1" s="1"/>
  <c r="I2052" i="1"/>
  <c r="I879" i="1"/>
  <c r="I1629" i="1"/>
  <c r="I1630" i="1"/>
  <c r="I1631" i="1"/>
  <c r="I612" i="1"/>
  <c r="I1332" i="1"/>
  <c r="I1632" i="1"/>
  <c r="I1633" i="1"/>
  <c r="I1175" i="1"/>
  <c r="I1634" i="1"/>
  <c r="I1588" i="1"/>
  <c r="I1635" i="1"/>
  <c r="M1635" i="1" s="1"/>
  <c r="Q1635" i="1" s="1"/>
  <c r="I1176" i="1"/>
  <c r="I1177" i="1"/>
  <c r="I484" i="1"/>
  <c r="M484" i="1" s="1"/>
  <c r="Q484" i="1" s="1"/>
  <c r="I1178" i="1"/>
  <c r="I1636" i="1"/>
  <c r="I1771" i="1"/>
  <c r="I204" i="1"/>
  <c r="I1637" i="1"/>
  <c r="I1638" i="1"/>
  <c r="I189" i="1"/>
  <c r="I2118" i="1"/>
  <c r="I277" i="1"/>
  <c r="I1179" i="1"/>
  <c r="I968" i="1"/>
  <c r="I440" i="1"/>
  <c r="I2176" i="1"/>
  <c r="M2176" i="1" s="1"/>
  <c r="Q2176" i="1" s="1"/>
  <c r="I592" i="1"/>
  <c r="I1772" i="1"/>
  <c r="I1773" i="1"/>
  <c r="M1773" i="1" s="1"/>
  <c r="Q1773" i="1" s="1"/>
  <c r="I545" i="1"/>
  <c r="I1144" i="1"/>
  <c r="I1589" i="1"/>
  <c r="I1639" i="1"/>
  <c r="I2382" i="1"/>
  <c r="I1640" i="1"/>
  <c r="I2384" i="1"/>
  <c r="I1030" i="1"/>
  <c r="I682" i="1"/>
  <c r="I2177" i="1"/>
  <c r="I1180" i="1"/>
  <c r="I1641" i="1"/>
  <c r="I1181" i="1"/>
  <c r="M1181" i="1" s="1"/>
  <c r="Q1181" i="1" s="1"/>
  <c r="I969" i="1"/>
  <c r="I1642" i="1"/>
  <c r="I564" i="1"/>
  <c r="M564" i="1" s="1"/>
  <c r="Q564" i="1" s="1"/>
  <c r="I2256" i="1"/>
  <c r="I1182" i="1"/>
  <c r="I1643" i="1"/>
  <c r="I920" i="1"/>
  <c r="I2317" i="1"/>
  <c r="I1333" i="1"/>
  <c r="I1060" i="1"/>
  <c r="I68" i="1"/>
  <c r="I112" i="1"/>
  <c r="I691" i="1"/>
  <c r="I1183" i="1"/>
  <c r="I1774" i="1"/>
  <c r="I490" i="1"/>
  <c r="M490" i="1" s="1"/>
  <c r="Q490" i="1" s="1"/>
  <c r="I1334" i="1"/>
  <c r="I1276" i="1"/>
  <c r="I1775" i="1"/>
  <c r="M1775" i="1" s="1"/>
  <c r="Q1775" i="1" s="1"/>
  <c r="I2053" i="1"/>
  <c r="I880" i="1"/>
  <c r="I2309" i="1"/>
  <c r="I492" i="1"/>
  <c r="I1145" i="1"/>
  <c r="I917" i="1"/>
  <c r="I2228" i="1"/>
  <c r="I1776" i="1"/>
  <c r="I1777" i="1"/>
  <c r="I1097" i="1"/>
  <c r="I143" i="1"/>
  <c r="I1644" i="1"/>
  <c r="I1778" i="1"/>
  <c r="M1778" i="1" s="1"/>
  <c r="Q1778" i="1" s="1"/>
  <c r="I1779" i="1"/>
  <c r="I1645" i="1"/>
  <c r="I1184" i="1"/>
  <c r="M1184" i="1" s="1"/>
  <c r="Q1184" i="1" s="1"/>
  <c r="I1780" i="1"/>
  <c r="I970" i="1"/>
  <c r="I895" i="1"/>
  <c r="I1781" i="1"/>
  <c r="I1782" i="1"/>
  <c r="I1185" i="1"/>
  <c r="I1646" i="1"/>
  <c r="I1186" i="1"/>
  <c r="I2138" i="1"/>
  <c r="I971" i="1"/>
  <c r="I1187" i="1"/>
  <c r="I1783" i="1"/>
  <c r="I972" i="1"/>
  <c r="I191" i="1"/>
  <c r="I1647" i="1"/>
  <c r="I1277" i="1"/>
  <c r="M1277" i="1" s="1"/>
  <c r="Q1277" i="1" s="1"/>
  <c r="I2350" i="1"/>
  <c r="I1061" i="1"/>
  <c r="I2330" i="1"/>
  <c r="I1648" i="1"/>
  <c r="I1188" i="1"/>
  <c r="I1278" i="1"/>
  <c r="I1189" i="1"/>
  <c r="I881" i="1"/>
  <c r="I1190" i="1"/>
  <c r="I1191" i="1"/>
  <c r="I1192" i="1"/>
  <c r="I2343" i="1"/>
  <c r="I1784" i="1"/>
  <c r="I2113" i="1"/>
  <c r="I1335" i="1"/>
  <c r="I1336" i="1"/>
  <c r="M1336" i="1" s="1"/>
  <c r="Q1336" i="1" s="1"/>
  <c r="I1062" i="1"/>
  <c r="I973" i="1"/>
  <c r="I1337" i="1"/>
  <c r="I1279" i="1"/>
  <c r="I1338" i="1"/>
  <c r="I713" i="1"/>
  <c r="I2271" i="1"/>
  <c r="I96" i="1"/>
  <c r="I1063" i="1"/>
  <c r="I1785" i="1"/>
  <c r="I974" i="1"/>
  <c r="I1339" i="1"/>
  <c r="I975" i="1"/>
  <c r="I1786" i="1"/>
  <c r="I1340" i="1"/>
  <c r="I1193" i="1"/>
  <c r="M1193" i="1" s="1"/>
  <c r="Q1193" i="1" s="1"/>
  <c r="I291" i="1"/>
  <c r="I1341" i="1"/>
  <c r="I48" i="1"/>
  <c r="I1342" i="1"/>
  <c r="I1649" i="1"/>
  <c r="I1343" i="1"/>
  <c r="I1194" i="1"/>
  <c r="I561" i="1"/>
  <c r="I1344" i="1"/>
  <c r="I1650" i="1"/>
  <c r="I1345" i="1"/>
  <c r="I1064" i="1"/>
  <c r="I1651" i="1"/>
  <c r="I2380" i="1"/>
  <c r="I307" i="1"/>
  <c r="I1346" i="1"/>
  <c r="M1346" i="1" s="1"/>
  <c r="Q1346" i="1" s="1"/>
  <c r="I1787" i="1"/>
  <c r="I1065" i="1"/>
  <c r="I213" i="1"/>
  <c r="I1347" i="1"/>
  <c r="I1652" i="1"/>
  <c r="I1653" i="1"/>
  <c r="I1348" i="1"/>
  <c r="I1788" i="1"/>
  <c r="I168" i="1"/>
  <c r="I1349" i="1"/>
  <c r="I1789" i="1"/>
  <c r="I2129" i="1"/>
  <c r="I1195" i="1"/>
  <c r="I1790" i="1"/>
  <c r="I2137" i="1"/>
  <c r="I1196" i="1"/>
  <c r="M1196" i="1" s="1"/>
  <c r="Q1196" i="1" s="1"/>
  <c r="I705" i="1"/>
  <c r="I2204" i="1"/>
  <c r="I1654" i="1"/>
  <c r="I1655" i="1"/>
  <c r="I1791" i="1"/>
  <c r="I1350" i="1"/>
  <c r="I1146" i="1"/>
  <c r="I1792" i="1"/>
  <c r="I1197" i="1"/>
  <c r="I1793" i="1"/>
  <c r="I1351" i="1"/>
  <c r="I1352" i="1"/>
  <c r="I1533" i="1"/>
  <c r="I716" i="1"/>
  <c r="I1031" i="1"/>
  <c r="I1353" i="1"/>
  <c r="M1353" i="1" s="1"/>
  <c r="Q1353" i="1" s="1"/>
  <c r="I1198" i="1"/>
  <c r="I1794" i="1"/>
  <c r="I934" i="1"/>
  <c r="I329" i="1"/>
  <c r="I173" i="1"/>
  <c r="I1795" i="1"/>
  <c r="I1354" i="1"/>
  <c r="I1796" i="1"/>
  <c r="I1199" i="1"/>
  <c r="I1656" i="1"/>
  <c r="I1280" i="1"/>
  <c r="I2351" i="1"/>
  <c r="I1200" i="1"/>
  <c r="I809" i="1"/>
  <c r="I1201" i="1"/>
  <c r="I2295" i="1"/>
  <c r="M2295" i="1" s="1"/>
  <c r="Q2295" i="1" s="1"/>
  <c r="I1355" i="1"/>
  <c r="I1797" i="1"/>
  <c r="I1657" i="1"/>
  <c r="I2114" i="1"/>
  <c r="I1798" i="1"/>
  <c r="I1799" i="1"/>
  <c r="I113" i="1"/>
  <c r="I1202" i="1"/>
  <c r="I2167" i="1"/>
  <c r="I2155" i="1"/>
  <c r="I2124" i="1"/>
  <c r="I896" i="1"/>
  <c r="I2143" i="1"/>
  <c r="M2143" i="1" s="1"/>
  <c r="Q2143" i="1" s="1"/>
  <c r="I976" i="1"/>
  <c r="I882" i="1"/>
  <c r="I1800" i="1"/>
  <c r="I42" i="1"/>
  <c r="I1801" i="1"/>
  <c r="I1802" i="1"/>
  <c r="I1066" i="1"/>
  <c r="I1803" i="1"/>
  <c r="I2126" i="1"/>
  <c r="I1067" i="1"/>
  <c r="I1804" i="1"/>
  <c r="I2389" i="1"/>
  <c r="M2389" i="1" s="1"/>
  <c r="Q2389" i="1" s="1"/>
  <c r="I1356" i="1"/>
  <c r="I1658" i="1"/>
  <c r="I1203" i="1"/>
  <c r="I1068" i="1"/>
  <c r="M1068" i="1" s="1"/>
  <c r="Q1068" i="1" s="1"/>
  <c r="I1805" i="1"/>
  <c r="I1069" i="1"/>
  <c r="I2141" i="1"/>
  <c r="I2157" i="1"/>
  <c r="I1281" i="1"/>
  <c r="I977" i="1"/>
  <c r="I1070" i="1"/>
  <c r="I1071" i="1"/>
  <c r="I862" i="1"/>
  <c r="I2197" i="1"/>
  <c r="I2147" i="1"/>
  <c r="I1072" i="1"/>
  <c r="I2331" i="1"/>
  <c r="I978" i="1"/>
  <c r="I1204" i="1"/>
  <c r="I1806" i="1"/>
  <c r="M1806" i="1" s="1"/>
  <c r="Q1806" i="1" s="1"/>
  <c r="I1357" i="1"/>
  <c r="I979" i="1"/>
  <c r="I1073" i="1"/>
  <c r="I1659" i="1"/>
  <c r="I1807" i="1"/>
  <c r="I1358" i="1"/>
  <c r="I1808" i="1"/>
  <c r="I2392" i="1"/>
  <c r="I1359" i="1"/>
  <c r="I613" i="1"/>
  <c r="I1809" i="1"/>
  <c r="I2117" i="1"/>
  <c r="I1810" i="1"/>
  <c r="I1660" i="1"/>
  <c r="I1360" i="1"/>
  <c r="I2121" i="1"/>
  <c r="I1811" i="1"/>
  <c r="I1812" i="1"/>
  <c r="I1361" i="1"/>
  <c r="M1361" i="1" s="1"/>
  <c r="Q1361" i="1" s="1"/>
  <c r="I1205" i="1"/>
  <c r="I1362" i="1"/>
  <c r="I1813" i="1"/>
  <c r="I1661" i="1"/>
  <c r="I781" i="1"/>
  <c r="I2195" i="1"/>
  <c r="I2120" i="1"/>
  <c r="I1074" i="1"/>
  <c r="I1814" i="1"/>
  <c r="M1814" i="1" s="1"/>
  <c r="Q1814" i="1" s="1"/>
  <c r="I1032" i="1"/>
  <c r="I171" i="1"/>
  <c r="I2139" i="1"/>
  <c r="I2149" i="1"/>
  <c r="I278" i="1"/>
  <c r="I117" i="1"/>
  <c r="I1363" i="1"/>
  <c r="M1363" i="1" s="1"/>
  <c r="Q1363" i="1" s="1"/>
  <c r="I2060" i="1"/>
  <c r="I2405" i="1"/>
  <c r="I505" i="1"/>
  <c r="I279" i="1"/>
  <c r="I2182" i="1"/>
  <c r="I427" i="1"/>
  <c r="I1815" i="1"/>
  <c r="I1075" i="1"/>
  <c r="I1364" i="1"/>
  <c r="I2355" i="1"/>
  <c r="I2181" i="1"/>
  <c r="I1365" i="1"/>
  <c r="I890" i="1"/>
  <c r="M890" i="1" s="1"/>
  <c r="Q890" i="1" s="1"/>
  <c r="I2190" i="1"/>
  <c r="I259" i="1"/>
  <c r="I1662" i="1"/>
  <c r="M1662" i="1" s="1"/>
  <c r="Q1662" i="1" s="1"/>
  <c r="I2119" i="1"/>
  <c r="I1366" i="1"/>
  <c r="I1206" i="1"/>
  <c r="I1816" i="1"/>
  <c r="I1367" i="1"/>
  <c r="I1076" i="1"/>
  <c r="I1368" i="1"/>
  <c r="I1369" i="1"/>
  <c r="I1207" i="1"/>
  <c r="I2344" i="1"/>
  <c r="I694" i="1"/>
  <c r="I1817" i="1"/>
  <c r="I1818" i="1"/>
  <c r="M1818" i="1" s="1"/>
  <c r="Q1818" i="1" s="1"/>
  <c r="I2054" i="1"/>
  <c r="I1370" i="1"/>
  <c r="I600" i="1"/>
  <c r="M600" i="1" s="1"/>
  <c r="Q600" i="1" s="1"/>
  <c r="I2188" i="1"/>
  <c r="I2134" i="1"/>
  <c r="I1819" i="1"/>
  <c r="I1371" i="1"/>
  <c r="I1372" i="1"/>
  <c r="I1820" i="1"/>
  <c r="I1663" i="1"/>
  <c r="I1373" i="1"/>
  <c r="I1077" i="1"/>
  <c r="I1078" i="1"/>
  <c r="I1208" i="1"/>
  <c r="I1821" i="1"/>
  <c r="I1822" i="1"/>
  <c r="I1374" i="1"/>
  <c r="I1375" i="1"/>
  <c r="I1282" i="1"/>
  <c r="M1282" i="1" s="1"/>
  <c r="Q1282" i="1" s="1"/>
  <c r="I1664" i="1"/>
  <c r="I1665" i="1"/>
  <c r="I1209" i="1"/>
  <c r="I664" i="1"/>
  <c r="I1003" i="1"/>
  <c r="I2122" i="1"/>
  <c r="I1210" i="1"/>
  <c r="I2168" i="1"/>
  <c r="I2345" i="1"/>
  <c r="M2345" i="1" s="1"/>
  <c r="Q2345" i="1" s="1"/>
  <c r="I1376" i="1"/>
  <c r="I1079" i="1"/>
  <c r="I1377" i="1"/>
  <c r="I1378" i="1"/>
  <c r="I2198" i="1"/>
  <c r="I1283" i="1"/>
  <c r="I1823" i="1"/>
  <c r="I2393" i="1"/>
  <c r="I2191" i="1"/>
  <c r="I1379" i="1"/>
  <c r="I2140" i="1"/>
  <c r="I1380" i="1"/>
  <c r="I1211" i="1"/>
  <c r="I1824" i="1"/>
  <c r="I1825" i="1"/>
  <c r="I1826" i="1"/>
  <c r="M1826" i="1" s="1"/>
  <c r="Q1826" i="1" s="1"/>
  <c r="I2189" i="1"/>
  <c r="I2158" i="1"/>
  <c r="I1827" i="1"/>
  <c r="I1212" i="1"/>
  <c r="M1212" i="1" s="1"/>
  <c r="Q1212" i="1" s="1"/>
  <c r="I1381" i="1"/>
  <c r="I1000" i="1"/>
  <c r="I1828" i="1"/>
  <c r="I1829" i="1"/>
  <c r="I2357" i="1"/>
  <c r="I2183" i="1"/>
  <c r="I2194" i="1"/>
  <c r="I1830" i="1"/>
  <c r="I995" i="1"/>
  <c r="I1382" i="1"/>
  <c r="I1831" i="1"/>
  <c r="I2192" i="1"/>
  <c r="I1666" i="1"/>
  <c r="I1383" i="1"/>
  <c r="I224" i="1"/>
  <c r="I1832" i="1"/>
  <c r="M1832" i="1" s="1"/>
  <c r="Q1832" i="1" s="1"/>
  <c r="I2169" i="1"/>
  <c r="I1833" i="1"/>
  <c r="I2390" i="1"/>
  <c r="M2390" i="1" s="1"/>
  <c r="Q2390" i="1" s="1"/>
  <c r="I2144" i="1"/>
  <c r="I1667" i="1"/>
  <c r="I1834" i="1"/>
  <c r="I2154" i="1"/>
  <c r="I2156" i="1"/>
  <c r="I303" i="1"/>
  <c r="I980" i="1"/>
  <c r="I2199" i="1"/>
  <c r="I1080" i="1"/>
  <c r="I1835" i="1"/>
  <c r="I1836" i="1"/>
  <c r="I2125" i="1"/>
  <c r="I1837" i="1"/>
  <c r="M1837" i="1" s="1"/>
  <c r="Q1837" i="1" s="1"/>
  <c r="I162" i="1"/>
  <c r="I1838" i="1"/>
  <c r="I1839" i="1"/>
  <c r="M1839" i="1" s="1"/>
  <c r="Q1839" i="1" s="1"/>
  <c r="I1668" i="1"/>
  <c r="I1840" i="1"/>
  <c r="I1384" i="1"/>
  <c r="I1284" i="1"/>
  <c r="I1385" i="1"/>
  <c r="I2148" i="1"/>
  <c r="I1386" i="1"/>
  <c r="I1841" i="1"/>
  <c r="I1387" i="1"/>
  <c r="I2354" i="1"/>
  <c r="I1004" i="1"/>
  <c r="I526" i="1"/>
  <c r="I2152" i="1"/>
  <c r="I1081" i="1"/>
  <c r="I1082" i="1"/>
  <c r="I840" i="1"/>
  <c r="M840" i="1" s="1"/>
  <c r="Q840" i="1" s="1"/>
  <c r="I364" i="1"/>
  <c r="I2179" i="1"/>
  <c r="I1388" i="1"/>
  <c r="I1083" i="1"/>
  <c r="I814" i="1"/>
  <c r="I1322" i="1"/>
  <c r="I1842" i="1"/>
  <c r="I1843" i="1"/>
  <c r="I1844" i="1"/>
  <c r="I1213" i="1"/>
  <c r="I1285" i="1"/>
  <c r="I1389" i="1"/>
  <c r="I1390" i="1"/>
  <c r="I1391" i="1"/>
  <c r="I1084" i="1"/>
  <c r="I1845" i="1"/>
  <c r="M1845" i="1" s="1"/>
  <c r="Q1845" i="1" s="1"/>
  <c r="I1392" i="1"/>
  <c r="I2186" i="1"/>
  <c r="I593" i="1"/>
  <c r="I1846" i="1"/>
  <c r="I1847" i="1"/>
  <c r="I1848" i="1"/>
  <c r="I1393" i="1"/>
  <c r="I1487" i="1"/>
  <c r="I2362" i="1"/>
  <c r="I777" i="1"/>
  <c r="I1394" i="1"/>
  <c r="I1669" i="1"/>
  <c r="I1849" i="1"/>
  <c r="I2150" i="1"/>
  <c r="I2131" i="1"/>
  <c r="I1850" i="1"/>
  <c r="I2146" i="1"/>
  <c r="I1851" i="1"/>
  <c r="I932" i="1"/>
  <c r="I2057" i="1"/>
  <c r="I1513" i="1"/>
  <c r="I1852" i="1"/>
  <c r="I2180" i="1"/>
  <c r="I2031" i="1"/>
  <c r="I1853" i="1"/>
  <c r="I989" i="1"/>
  <c r="I2193" i="1"/>
  <c r="I1670" i="1"/>
  <c r="I1671" i="1"/>
  <c r="I1854" i="1"/>
  <c r="I1214" i="1"/>
  <c r="I695" i="1"/>
  <c r="I1085" i="1"/>
  <c r="I2115" i="1"/>
  <c r="I1395" i="1"/>
  <c r="I2184" i="1"/>
  <c r="I2187" i="1"/>
  <c r="I1855" i="1"/>
  <c r="I1856" i="1"/>
  <c r="I2159" i="1"/>
  <c r="I2185" i="1"/>
  <c r="I1672" i="1"/>
  <c r="I1857" i="1"/>
  <c r="I2151" i="1"/>
  <c r="I1286" i="1"/>
  <c r="M1286" i="1" s="1"/>
  <c r="Q1286" i="1" s="1"/>
  <c r="I2268" i="1"/>
  <c r="I1858" i="1"/>
  <c r="I283" i="1"/>
  <c r="M283" i="1" s="1"/>
  <c r="Q283" i="1" s="1"/>
  <c r="I2207" i="1"/>
  <c r="I1396" i="1"/>
  <c r="I1397" i="1"/>
  <c r="I1859" i="1"/>
  <c r="I2142" i="1"/>
  <c r="I2145" i="1"/>
  <c r="I1398" i="1"/>
  <c r="I2356" i="1"/>
  <c r="I1860" i="1"/>
  <c r="I1861" i="1"/>
  <c r="I1730" i="1"/>
  <c r="I2123" i="1"/>
  <c r="I1673" i="1"/>
  <c r="M1673" i="1" s="1"/>
  <c r="Q1673" i="1" s="1"/>
  <c r="I1862" i="1"/>
  <c r="I1674" i="1"/>
  <c r="I2127" i="1"/>
  <c r="I2153" i="1"/>
  <c r="I2196" i="1"/>
  <c r="I1863" i="1"/>
  <c r="I655" i="1"/>
  <c r="I614" i="1"/>
  <c r="I1399" i="1"/>
  <c r="I2042" i="1"/>
  <c r="I2377" i="1"/>
  <c r="I1987" i="1"/>
  <c r="I891" i="1"/>
  <c r="I1675" i="1"/>
  <c r="I1550" i="1"/>
  <c r="I1676" i="1"/>
  <c r="M1676" i="1" s="1"/>
  <c r="Q1676" i="1" s="1"/>
  <c r="I801" i="1"/>
  <c r="I2289" i="1"/>
  <c r="I53" i="1"/>
  <c r="M53" i="1" s="1"/>
  <c r="Q53" i="1" s="1"/>
  <c r="I296" i="1"/>
  <c r="I1215" i="1"/>
  <c r="I810" i="1"/>
  <c r="I2237" i="1"/>
  <c r="I1216" i="1"/>
  <c r="I1677" i="1"/>
  <c r="I1678" i="1"/>
  <c r="I1679" i="1"/>
  <c r="I1400" i="1"/>
  <c r="I1590" i="1"/>
  <c r="I1680" i="1"/>
  <c r="I1681" i="1"/>
  <c r="I1147" i="1"/>
  <c r="M1147" i="1" s="1"/>
  <c r="Q1147" i="1" s="1"/>
  <c r="I854" i="1"/>
  <c r="I1682" i="1"/>
  <c r="I485" i="1"/>
  <c r="M485" i="1" s="1"/>
  <c r="Q485" i="1" s="1"/>
  <c r="I1683" i="1"/>
  <c r="I2132" i="1"/>
  <c r="I2133" i="1"/>
  <c r="I1684" i="1"/>
  <c r="I2385" i="1"/>
  <c r="I1864" i="1"/>
  <c r="I2130" i="1"/>
  <c r="I317" i="1"/>
  <c r="I1401" i="1"/>
  <c r="I1591" i="1"/>
  <c r="I1685" i="1"/>
  <c r="I1686" i="1"/>
  <c r="I1687" i="1"/>
  <c r="M1687" i="1" s="1"/>
  <c r="Q1687" i="1" s="1"/>
  <c r="I1113" i="1"/>
  <c r="I1402" i="1"/>
  <c r="I2048" i="1"/>
  <c r="M2048" i="1" s="1"/>
  <c r="Q2048" i="1" s="1"/>
  <c r="I1500" i="1"/>
  <c r="I1688" i="1"/>
  <c r="I1518" i="1"/>
  <c r="I1403" i="1"/>
  <c r="I1865" i="1"/>
  <c r="I1866" i="1"/>
  <c r="I2391" i="1"/>
  <c r="I1867" i="1"/>
  <c r="I1404" i="1"/>
  <c r="I1287" i="1"/>
  <c r="I1288" i="1"/>
  <c r="I2306" i="1"/>
  <c r="I855" i="1"/>
  <c r="M855" i="1" s="1"/>
  <c r="Q855" i="1" s="1"/>
  <c r="I1405" i="1"/>
  <c r="I1689" i="1"/>
  <c r="I1406" i="1"/>
  <c r="M1406" i="1" s="1"/>
  <c r="Q1406" i="1" s="1"/>
  <c r="I1868" i="1"/>
  <c r="I1869" i="1"/>
  <c r="I1217" i="1"/>
  <c r="I1690" i="1"/>
  <c r="I1148" i="1"/>
  <c r="I1218" i="1"/>
  <c r="I981" i="1"/>
  <c r="I893" i="1"/>
  <c r="I1870" i="1"/>
  <c r="I2040" i="1"/>
  <c r="I1033" i="1"/>
  <c r="I1407" i="1"/>
  <c r="I1691" i="1"/>
  <c r="M1691" i="1" s="1"/>
  <c r="Q1691" i="1" s="1"/>
  <c r="I594" i="1"/>
  <c r="I1692" i="1"/>
  <c r="I1408" i="1"/>
  <c r="M1408" i="1" s="1"/>
  <c r="Q1408" i="1" s="1"/>
  <c r="I1289" i="1"/>
  <c r="I206" i="1"/>
  <c r="I1871" i="1"/>
  <c r="I950" i="1"/>
  <c r="I1409" i="1"/>
  <c r="I115" i="1"/>
  <c r="I1219" i="1"/>
  <c r="I1693" i="1"/>
  <c r="I1694" i="1"/>
  <c r="I1872" i="1"/>
  <c r="I1695" i="1"/>
  <c r="I1873" i="1"/>
  <c r="I982" i="1"/>
  <c r="M982" i="1" s="1"/>
  <c r="Q982" i="1" s="1"/>
  <c r="I1220" i="1"/>
  <c r="I1696" i="1"/>
  <c r="I1874" i="1"/>
  <c r="M1874" i="1" s="1"/>
  <c r="Q1874" i="1" s="1"/>
  <c r="I1221" i="1"/>
  <c r="I1410" i="1"/>
  <c r="I1875" i="1"/>
  <c r="I1411" i="1"/>
  <c r="I1876" i="1"/>
  <c r="I1877" i="1"/>
  <c r="I1412" i="1"/>
  <c r="I1878" i="1"/>
  <c r="I1222" i="1"/>
  <c r="I2055" i="1"/>
  <c r="I1223" i="1"/>
  <c r="I1224" i="1"/>
  <c r="I1413" i="1"/>
  <c r="M1413" i="1" s="1"/>
  <c r="Q1413" i="1" s="1"/>
  <c r="I1697" i="1"/>
  <c r="I1225" i="1"/>
  <c r="I1592" i="1"/>
  <c r="M1592" i="1" s="1"/>
  <c r="Q1592" i="1" s="1"/>
  <c r="I1698" i="1"/>
  <c r="I1699" i="1"/>
  <c r="I1879" i="1"/>
  <c r="I1700" i="1"/>
  <c r="I1701" i="1"/>
  <c r="I1702" i="1"/>
  <c r="I1005" i="1"/>
  <c r="I1414" i="1"/>
  <c r="I2314" i="1"/>
  <c r="I983" i="1"/>
  <c r="I956" i="1"/>
  <c r="I1226" i="1"/>
  <c r="I1086" i="1"/>
  <c r="M1086" i="1" s="1"/>
  <c r="Q1086" i="1" s="1"/>
  <c r="I1415" i="1"/>
  <c r="I1227" i="1"/>
  <c r="I27" i="1"/>
  <c r="M27" i="1" s="1"/>
  <c r="Q27" i="1" s="1"/>
  <c r="I1703" i="1"/>
  <c r="I1704" i="1"/>
  <c r="I1880" i="1"/>
  <c r="I1290" i="1"/>
  <c r="I796" i="1"/>
  <c r="I327" i="1"/>
  <c r="I1881" i="1"/>
  <c r="I28" i="1"/>
  <c r="I1705" i="1"/>
  <c r="I1087" i="1"/>
  <c r="I1882" i="1"/>
  <c r="I1034" i="1"/>
  <c r="I494" i="1"/>
  <c r="M494" i="1" s="1"/>
  <c r="Q494" i="1" s="1"/>
  <c r="I2059" i="1"/>
  <c r="I1416" i="1"/>
  <c r="I984" i="1"/>
  <c r="M984" i="1" s="1"/>
  <c r="Q984" i="1" s="1"/>
  <c r="I308" i="1"/>
  <c r="I2212" i="1"/>
  <c r="I1706" i="1"/>
  <c r="I1883" i="1"/>
  <c r="I1884" i="1"/>
  <c r="I1885" i="1"/>
  <c r="I1886" i="1"/>
  <c r="I486" i="1"/>
  <c r="I1887" i="1"/>
  <c r="I1707" i="1"/>
  <c r="I1708" i="1"/>
  <c r="I1417" i="1"/>
  <c r="I1888" i="1"/>
  <c r="M1888" i="1" s="1"/>
  <c r="Q1888" i="1" s="1"/>
  <c r="I1228" i="1"/>
  <c r="I503" i="1"/>
  <c r="I1229" i="1"/>
  <c r="M1229" i="1" s="1"/>
  <c r="Q1229" i="1" s="1"/>
  <c r="I1889" i="1"/>
  <c r="I1418" i="1"/>
  <c r="I1890" i="1"/>
  <c r="I284" i="1"/>
  <c r="I2058" i="1"/>
  <c r="I897" i="1"/>
  <c r="I1419" i="1"/>
  <c r="I1709" i="1"/>
  <c r="I1891" i="1"/>
  <c r="I350" i="1"/>
  <c r="I1291" i="1"/>
  <c r="I673" i="1"/>
  <c r="I1892" i="1"/>
  <c r="M1892" i="1" s="1"/>
  <c r="Q1892" i="1" s="1"/>
  <c r="I1893" i="1"/>
  <c r="I1540" i="1"/>
  <c r="I1894" i="1"/>
  <c r="M1894" i="1" s="1"/>
  <c r="Q1894" i="1" s="1"/>
  <c r="I1895" i="1"/>
  <c r="I1230" i="1"/>
  <c r="I1231" i="1"/>
  <c r="I1710" i="1"/>
  <c r="I1420" i="1"/>
  <c r="I985" i="1"/>
  <c r="I2160" i="1"/>
  <c r="I323" i="1"/>
  <c r="I1421" i="1"/>
  <c r="I309" i="1"/>
  <c r="I1232" i="1"/>
  <c r="I1593" i="1"/>
  <c r="I1762" i="1"/>
  <c r="I2388" i="1"/>
  <c r="I1035" i="1"/>
  <c r="I297" i="1"/>
  <c r="M297" i="1" s="1"/>
  <c r="Q297" i="1" s="1"/>
  <c r="I1711" i="1"/>
  <c r="I141" i="1"/>
  <c r="I1896" i="1"/>
  <c r="I1422" i="1"/>
  <c r="I1897" i="1"/>
  <c r="I666" i="1"/>
  <c r="I710" i="1"/>
  <c r="I1712" i="1"/>
  <c r="I474" i="1"/>
  <c r="I1752" i="1"/>
  <c r="I62" i="1"/>
  <c r="I2200" i="1"/>
  <c r="I1898" i="1"/>
  <c r="I1423" i="1"/>
  <c r="I1713" i="1"/>
  <c r="I1117" i="1"/>
  <c r="M1117" i="1" s="1"/>
  <c r="Q1117" i="1" s="1"/>
  <c r="I2161" i="1"/>
  <c r="I1036" i="1"/>
  <c r="I898" i="1"/>
  <c r="I2315" i="1"/>
  <c r="I782" i="1"/>
  <c r="I2285" i="1"/>
  <c r="I1714" i="1"/>
  <c r="I1424" i="1"/>
  <c r="I935" i="1"/>
  <c r="I2261" i="1"/>
  <c r="I1425" i="1"/>
  <c r="I1899" i="1"/>
  <c r="I1900" i="1"/>
  <c r="I667" i="1"/>
  <c r="I1292" i="1"/>
  <c r="I321" i="1"/>
  <c r="M321" i="1" s="1"/>
  <c r="Q321" i="1" s="1"/>
  <c r="I1426" i="1"/>
  <c r="I1233" i="1"/>
  <c r="I1901" i="1"/>
  <c r="I188" i="1"/>
  <c r="I1902" i="1"/>
  <c r="I1427" i="1"/>
  <c r="I1293" i="1"/>
  <c r="I1428" i="1"/>
  <c r="I480" i="1"/>
  <c r="I2245" i="1"/>
  <c r="I1429" i="1"/>
  <c r="I595" i="1"/>
  <c r="I520" i="1"/>
  <c r="I2249" i="1"/>
  <c r="I1715" i="1"/>
  <c r="I1430" i="1"/>
  <c r="M1430" i="1" s="1"/>
  <c r="Q1430" i="1" s="1"/>
  <c r="I646" i="1"/>
  <c r="I2171" i="1"/>
  <c r="I1903" i="1"/>
  <c r="I1904" i="1"/>
  <c r="I2203" i="1"/>
  <c r="I337" i="1"/>
  <c r="I1431" i="1"/>
  <c r="I126" i="1"/>
  <c r="I1098" i="1"/>
  <c r="I2201" i="1"/>
  <c r="I250" i="1"/>
  <c r="I1088" i="1"/>
  <c r="I1905" i="1"/>
  <c r="I430" i="1"/>
  <c r="I1906" i="1"/>
  <c r="I1716" i="1"/>
  <c r="M1716" i="1" s="1"/>
  <c r="Q1716" i="1" s="1"/>
  <c r="I1307" i="1"/>
  <c r="I2353" i="1"/>
  <c r="I1907" i="1"/>
  <c r="I1908" i="1"/>
  <c r="I1909" i="1"/>
  <c r="I899" i="1"/>
  <c r="I175" i="1"/>
  <c r="I2056" i="1"/>
  <c r="I1234" i="1"/>
  <c r="I2346" i="1"/>
  <c r="I1432" i="1"/>
  <c r="I1910" i="1"/>
  <c r="I1911" i="1"/>
  <c r="I1912" i="1"/>
  <c r="I1433" i="1"/>
  <c r="I1006" i="1"/>
  <c r="M1006" i="1" s="1"/>
  <c r="Q1006" i="1" s="1"/>
  <c r="I1913" i="1"/>
  <c r="I1914" i="1"/>
  <c r="I1915" i="1"/>
  <c r="I1916" i="1"/>
  <c r="I1917" i="1"/>
  <c r="I1488" i="1"/>
  <c r="I1717" i="1"/>
  <c r="I1918" i="1"/>
  <c r="I1919" i="1"/>
  <c r="I2394" i="1"/>
  <c r="I2202" i="1"/>
  <c r="I1434" i="1"/>
  <c r="I2049" i="1"/>
  <c r="I394" i="1"/>
  <c r="I507" i="1"/>
  <c r="I843" i="1"/>
  <c r="M843" i="1" s="1"/>
  <c r="Q843" i="1" s="1"/>
  <c r="I1920" i="1"/>
  <c r="I1921" i="1"/>
  <c r="I806" i="1"/>
  <c r="I596" i="1"/>
  <c r="I1435" i="1"/>
  <c r="I1015" i="1"/>
  <c r="I1089" i="1"/>
  <c r="I1090" i="1"/>
  <c r="I1436" i="1"/>
  <c r="I1037" i="1"/>
  <c r="I1922" i="1"/>
  <c r="I986" i="1"/>
  <c r="I1718" i="1"/>
  <c r="I815" i="1"/>
  <c r="I1091" i="1"/>
  <c r="I1719" i="1"/>
  <c r="M1719" i="1" s="1"/>
  <c r="Q1719" i="1" s="1"/>
  <c r="I1235" i="1"/>
  <c r="I1923" i="1"/>
  <c r="I1924" i="1"/>
  <c r="I1720" i="1"/>
  <c r="I1721" i="1"/>
  <c r="I1722" i="1"/>
  <c r="I1437" i="1"/>
  <c r="I1092" i="1"/>
  <c r="I2277" i="1"/>
  <c r="I1925" i="1"/>
  <c r="I892" i="1"/>
  <c r="I1926" i="1"/>
  <c r="I1723" i="1"/>
  <c r="I1438" i="1"/>
  <c r="I1439" i="1"/>
  <c r="I1927" i="1"/>
  <c r="M1927" i="1" s="1"/>
  <c r="Q1927" i="1" s="1"/>
  <c r="I1440" i="1"/>
  <c r="I328" i="1"/>
  <c r="I1928" i="1"/>
  <c r="I1724" i="1"/>
  <c r="I1236" i="1"/>
  <c r="I1929" i="1"/>
  <c r="I487" i="1"/>
  <c r="I1093" i="1"/>
  <c r="I2032" i="1"/>
  <c r="I1930" i="1"/>
  <c r="I1931" i="1"/>
  <c r="I1932" i="1"/>
  <c r="I1933" i="1"/>
  <c r="I1934" i="1"/>
  <c r="I2128" i="1"/>
  <c r="I1935" i="1"/>
  <c r="I1441" i="1"/>
  <c r="I1936" i="1"/>
  <c r="I1442" i="1"/>
  <c r="I1937" i="1"/>
  <c r="I2170" i="1"/>
  <c r="I1938" i="1"/>
  <c r="I1939" i="1"/>
  <c r="I1940" i="1"/>
  <c r="I1941" i="1"/>
  <c r="I1942" i="1"/>
  <c r="I1094" i="1"/>
  <c r="I417" i="1"/>
  <c r="I844" i="1"/>
  <c r="I2303" i="1"/>
  <c r="I38" i="1"/>
  <c r="I718" i="1"/>
  <c r="I1534" i="1"/>
  <c r="I1539" i="1"/>
  <c r="I420" i="1"/>
  <c r="I294" i="1"/>
  <c r="I559" i="1"/>
  <c r="I2086" i="1"/>
  <c r="I2087" i="1"/>
  <c r="I2078" i="1"/>
  <c r="I2106" i="1"/>
  <c r="I2076" i="1"/>
  <c r="I2108" i="1"/>
  <c r="I2088" i="1"/>
  <c r="I672" i="1"/>
  <c r="M672" i="1" s="1"/>
  <c r="Q672" i="1" s="1"/>
  <c r="I2221" i="1"/>
  <c r="I918" i="1"/>
  <c r="I909" i="1"/>
  <c r="M909" i="1" s="1"/>
  <c r="Q909" i="1" s="1"/>
  <c r="I2260" i="1"/>
  <c r="I89" i="1"/>
  <c r="I41" i="1"/>
  <c r="I1489" i="1"/>
  <c r="I2363" i="1"/>
  <c r="I176" i="1"/>
  <c r="I262" i="1"/>
  <c r="I729" i="1"/>
  <c r="I252" i="1"/>
  <c r="I226" i="1"/>
  <c r="I125" i="1"/>
  <c r="I997" i="1"/>
  <c r="I2236" i="1"/>
  <c r="M2236" i="1" s="1"/>
  <c r="Q2236" i="1" s="1"/>
  <c r="I868" i="1"/>
  <c r="I556" i="1"/>
  <c r="I1523" i="1"/>
  <c r="M1523" i="1" s="1"/>
  <c r="Q1523" i="1" s="1"/>
  <c r="I231" i="1"/>
  <c r="I120" i="1"/>
  <c r="I263" i="1"/>
  <c r="I119" i="1"/>
  <c r="I1955" i="1"/>
  <c r="I960" i="1"/>
  <c r="I446" i="1"/>
  <c r="I2235" i="1"/>
  <c r="I1245" i="1"/>
  <c r="I1564" i="1"/>
  <c r="I2104" i="1"/>
  <c r="I928" i="1"/>
  <c r="I1246" i="1"/>
  <c r="M1246" i="1" s="1"/>
  <c r="Q1246" i="1" s="1"/>
  <c r="I2348" i="1"/>
  <c r="I635" i="1"/>
  <c r="I2398" i="1"/>
  <c r="M2398" i="1" s="1"/>
  <c r="Q2398" i="1" s="1"/>
  <c r="I1462" i="1"/>
  <c r="I1303" i="1"/>
  <c r="I931" i="1"/>
  <c r="I1025" i="1"/>
  <c r="I1956" i="1"/>
  <c r="I1957" i="1"/>
  <c r="I1988" i="1"/>
  <c r="I2397" i="1"/>
  <c r="I500" i="1"/>
  <c r="I589" i="1"/>
  <c r="I499" i="1"/>
  <c r="I2246" i="1"/>
  <c r="I811" i="1"/>
  <c r="M811" i="1" s="1"/>
  <c r="Q811" i="1" s="1"/>
  <c r="I955" i="1"/>
  <c r="I365" i="1"/>
  <c r="I1127" i="1"/>
  <c r="M1127" i="1" s="1"/>
  <c r="Q1127" i="1" s="1"/>
  <c r="I719" i="1"/>
  <c r="I1490" i="1"/>
  <c r="I669" i="1"/>
  <c r="I857" i="1"/>
  <c r="I2044" i="1"/>
  <c r="I1501" i="1"/>
  <c r="I418" i="1"/>
  <c r="I961" i="1"/>
  <c r="I1122" i="1"/>
  <c r="I1753" i="1"/>
  <c r="I1057" i="1"/>
  <c r="I468" i="1"/>
  <c r="I1535" i="1"/>
  <c r="M1535" i="1" s="1"/>
  <c r="Q1535" i="1" s="1"/>
  <c r="I2369" i="1"/>
  <c r="I1058" i="1"/>
  <c r="I300" i="1"/>
  <c r="M300" i="1" s="1"/>
  <c r="Q300" i="1" s="1"/>
  <c r="I2211" i="1"/>
  <c r="I167" i="1"/>
  <c r="I1020" i="1"/>
  <c r="I156" i="1"/>
  <c r="I326" i="1"/>
  <c r="I72" i="1"/>
  <c r="I1524" i="1"/>
  <c r="I388" i="1"/>
  <c r="I2224" i="1"/>
  <c r="I1026" i="1"/>
  <c r="I1504" i="1"/>
  <c r="I1583" i="1"/>
  <c r="I688" i="1"/>
  <c r="M688" i="1" s="1"/>
  <c r="Q688" i="1" s="1"/>
  <c r="I1237" i="1"/>
  <c r="I1989" i="1"/>
  <c r="I479" i="1"/>
  <c r="M479" i="1" s="1"/>
  <c r="Q479" i="1" s="1"/>
  <c r="I1046" i="1"/>
  <c r="I875" i="1"/>
  <c r="I64" i="1"/>
  <c r="I534" i="1"/>
  <c r="I647" i="1"/>
  <c r="I2002" i="1"/>
  <c r="I1294" i="1"/>
  <c r="I470" i="1"/>
  <c r="I819" i="1"/>
  <c r="I353" i="1"/>
  <c r="I831" i="1"/>
  <c r="I835" i="1"/>
  <c r="I1140" i="1"/>
  <c r="M1140" i="1" s="1"/>
  <c r="Q1140" i="1" s="1"/>
  <c r="I2293" i="1"/>
  <c r="I268" i="1"/>
  <c r="I233" i="1"/>
  <c r="M233" i="1" s="1"/>
  <c r="Q233" i="1" s="1"/>
  <c r="I1248" i="1"/>
  <c r="I514" i="1"/>
  <c r="I1565" i="1"/>
  <c r="I2374" i="1"/>
  <c r="I2033" i="1"/>
  <c r="I1754" i="1"/>
  <c r="I1990" i="1"/>
  <c r="I1047" i="1"/>
  <c r="I464" i="1"/>
  <c r="I1759" i="1"/>
  <c r="I1755" i="1"/>
  <c r="I1130" i="1"/>
  <c r="I1756" i="1"/>
  <c r="M1756" i="1" s="1"/>
  <c r="Q1756" i="1" s="1"/>
  <c r="I1514" i="1"/>
  <c r="I1549" i="1"/>
  <c r="I1249" i="1"/>
  <c r="M1249" i="1" s="1"/>
  <c r="Q1249" i="1" s="1"/>
  <c r="I903" i="1"/>
  <c r="I745" i="1"/>
  <c r="I636" i="1"/>
  <c r="I1314" i="1"/>
  <c r="I39" i="1"/>
  <c r="I1016" i="1"/>
  <c r="I515" i="1"/>
  <c r="I1150" i="1"/>
  <c r="I586" i="1"/>
  <c r="I735" i="1"/>
  <c r="I289" i="1"/>
  <c r="I2039" i="1"/>
  <c r="I2404" i="1"/>
  <c r="M2404" i="1" s="1"/>
  <c r="Q2404" i="1" s="1"/>
  <c r="I863" i="1"/>
  <c r="I1597" i="1"/>
  <c r="I1575" i="1"/>
  <c r="M1575" i="1" s="1"/>
  <c r="Q1575" i="1" s="1"/>
  <c r="I725" i="1"/>
  <c r="I2034" i="1"/>
  <c r="I701" i="1"/>
  <c r="I1757" i="1"/>
  <c r="I1095" i="1"/>
  <c r="I864" i="1"/>
  <c r="I2035" i="1"/>
  <c r="I2375" i="1"/>
  <c r="I1991" i="1"/>
  <c r="I1300" i="1"/>
  <c r="I2003" i="1"/>
  <c r="I1295" i="1"/>
  <c r="I2352" i="1"/>
  <c r="M2352" i="1" s="1"/>
  <c r="Q2352" i="1" s="1"/>
  <c r="I856" i="1"/>
  <c r="I2045" i="1"/>
  <c r="I2399" i="1"/>
  <c r="M2399" i="1" s="1"/>
  <c r="Q2399" i="1" s="1"/>
  <c r="I258" i="1"/>
  <c r="I1050" i="1"/>
  <c r="I311" i="1"/>
  <c r="I1576" i="1"/>
  <c r="I1992" i="1"/>
  <c r="I516" i="1"/>
  <c r="I92" i="1"/>
  <c r="I1496" i="1"/>
  <c r="I2365" i="1"/>
  <c r="I116" i="1"/>
  <c r="I1993" i="1"/>
  <c r="I907" i="1"/>
  <c r="I1138" i="1"/>
  <c r="I2339" i="1"/>
  <c r="I914" i="1"/>
  <c r="I929" i="1"/>
  <c r="M929" i="1" s="1"/>
  <c r="Q929" i="1" s="1"/>
  <c r="I804" i="1"/>
  <c r="I2233" i="1"/>
  <c r="I100" i="1"/>
  <c r="I1304" i="1"/>
  <c r="I699" i="1"/>
  <c r="I1994" i="1"/>
  <c r="I149" i="1"/>
  <c r="I127" i="1"/>
  <c r="I37" i="1"/>
  <c r="I454" i="1"/>
  <c r="I2240" i="1"/>
  <c r="I517" i="1"/>
  <c r="I144" i="1"/>
  <c r="I1525" i="1"/>
  <c r="I2368" i="1"/>
  <c r="I102" i="1"/>
  <c r="M102" i="1" s="1"/>
  <c r="Q102" i="1" s="1"/>
  <c r="I2017" i="1"/>
  <c r="I1491" i="1"/>
  <c r="I2319" i="1"/>
  <c r="I341" i="1"/>
  <c r="I367" i="1"/>
  <c r="I298" i="1"/>
  <c r="I2210" i="1"/>
  <c r="I404" i="1"/>
  <c r="I2227" i="1"/>
  <c r="I661" i="1"/>
  <c r="I2220" i="1"/>
  <c r="I145" i="1"/>
  <c r="I1492" i="1"/>
  <c r="I398" i="1"/>
  <c r="I69" i="1"/>
  <c r="I431" i="1"/>
  <c r="M431" i="1" s="1"/>
  <c r="Q431" i="1" s="1"/>
  <c r="I478" i="1"/>
  <c r="I1443" i="1"/>
  <c r="I2358" i="1"/>
  <c r="I314" i="1"/>
  <c r="I1995" i="1"/>
  <c r="I2400" i="1"/>
  <c r="I1996" i="1"/>
  <c r="I349" i="1"/>
  <c r="I243" i="1"/>
  <c r="I617" i="1"/>
  <c r="I837" i="1"/>
  <c r="I2301" i="1"/>
  <c r="I1296" i="1"/>
  <c r="I885" i="1"/>
  <c r="I1152" i="1"/>
  <c r="I726" i="1"/>
  <c r="M726" i="1" s="1"/>
  <c r="Q726" i="1" s="1"/>
  <c r="I838" i="1"/>
  <c r="I2300" i="1"/>
  <c r="I865" i="1"/>
  <c r="I793" i="1"/>
  <c r="I269" i="1"/>
  <c r="I422" i="1"/>
  <c r="I1502" i="1"/>
  <c r="I915" i="1"/>
  <c r="I629" i="1"/>
  <c r="I618" i="1"/>
  <c r="I1017" i="1"/>
  <c r="I2241" i="1"/>
  <c r="I1453" i="1"/>
  <c r="M1453" i="1" s="1"/>
  <c r="Q1453" i="1" s="1"/>
  <c r="I583" i="1"/>
  <c r="I888" i="1"/>
  <c r="I501" i="1"/>
  <c r="M501" i="1" s="1"/>
  <c r="Q501" i="1" s="1"/>
  <c r="I1728" i="1"/>
  <c r="I2386" i="1"/>
  <c r="I81" i="1"/>
  <c r="I1153" i="1"/>
  <c r="I518" i="1"/>
  <c r="I1958" i="1"/>
  <c r="I654" i="1"/>
  <c r="I678" i="1"/>
  <c r="I930" i="1"/>
  <c r="I615" i="1"/>
  <c r="I1051" i="1"/>
  <c r="I502" i="1"/>
  <c r="I93" i="1"/>
  <c r="I527" i="1"/>
  <c r="I1997" i="1"/>
  <c r="I620" i="1"/>
  <c r="M620" i="1" s="1"/>
  <c r="Q620" i="1" s="1"/>
  <c r="I2262" i="1"/>
  <c r="I51" i="1"/>
  <c r="I302" i="1"/>
  <c r="I2234" i="1"/>
  <c r="I456" i="1"/>
  <c r="I872" i="1"/>
  <c r="I475" i="1"/>
  <c r="I521" i="1"/>
  <c r="I97" i="1"/>
  <c r="I465" i="1"/>
  <c r="I2244" i="1"/>
  <c r="I860" i="1"/>
  <c r="I1760" i="1"/>
  <c r="I1454" i="1"/>
  <c r="I6" i="1"/>
  <c r="I1526" i="1"/>
  <c r="M1526" i="1" s="1"/>
  <c r="Q1526" i="1" s="1"/>
  <c r="I214" i="1"/>
  <c r="I873" i="1"/>
  <c r="I2308" i="1"/>
  <c r="I106" i="1"/>
  <c r="I957" i="1"/>
  <c r="I668" i="1"/>
  <c r="I335" i="1"/>
  <c r="I495" i="1"/>
  <c r="I1018" i="1"/>
  <c r="I2242" i="1"/>
  <c r="I1019" i="1"/>
  <c r="I2325" i="1"/>
  <c r="I532" i="1"/>
  <c r="M532" i="1" s="1"/>
  <c r="Q532" i="1" s="1"/>
  <c r="I822" i="1"/>
  <c r="I2298" i="1"/>
  <c r="I1493" i="1"/>
  <c r="M1493" i="1" s="1"/>
  <c r="Q1493" i="1" s="1"/>
  <c r="I2364" i="1"/>
  <c r="I1505" i="1"/>
  <c r="I380" i="1"/>
  <c r="I1463" i="1"/>
  <c r="I2359" i="1"/>
  <c r="I1317" i="1"/>
  <c r="I739" i="1"/>
  <c r="I790" i="1"/>
  <c r="I1134" i="1"/>
  <c r="I467" i="1"/>
  <c r="I374" i="1"/>
  <c r="I866" i="1"/>
  <c r="I908" i="1"/>
  <c r="I584" i="1"/>
  <c r="I761" i="1"/>
  <c r="I2282" i="1"/>
  <c r="M2282" i="1" s="1"/>
  <c r="Q2282" i="1" s="1"/>
  <c r="I1545" i="1"/>
  <c r="I2324" i="1"/>
  <c r="I1021" i="1"/>
  <c r="I2326" i="1"/>
  <c r="I370" i="1"/>
  <c r="I818" i="1"/>
  <c r="I708" i="1"/>
  <c r="I877" i="1"/>
  <c r="I577" i="1"/>
  <c r="I2215" i="1"/>
  <c r="I229" i="1"/>
  <c r="I944" i="1"/>
  <c r="I722" i="1"/>
  <c r="I177" i="1"/>
  <c r="I445" i="1"/>
  <c r="I746" i="1"/>
  <c r="M746" i="1" s="1"/>
  <c r="Q746" i="1" s="1"/>
  <c r="I1455" i="1"/>
  <c r="I234" i="1"/>
  <c r="I1566" i="1"/>
  <c r="I2376" i="1"/>
  <c r="I158" i="1"/>
  <c r="I304" i="1"/>
  <c r="I780" i="1"/>
  <c r="I867" i="1"/>
  <c r="I40" i="1"/>
  <c r="I833" i="1"/>
  <c r="I9" i="1"/>
  <c r="I697" i="1"/>
  <c r="I692" i="1"/>
  <c r="I988" i="1"/>
  <c r="I747" i="1"/>
  <c r="I395" i="1"/>
  <c r="M395" i="1" s="1"/>
  <c r="Q395" i="1" s="1"/>
  <c r="I959" i="1"/>
  <c r="I2264" i="1"/>
  <c r="I401" i="1"/>
  <c r="I157" i="1"/>
  <c r="G2420" i="1"/>
  <c r="H2420" i="1" s="1"/>
  <c r="G2419" i="1"/>
  <c r="H2419" i="1" s="1"/>
  <c r="G2418" i="1"/>
  <c r="G2417" i="1"/>
  <c r="H2417" i="1" s="1"/>
  <c r="G2415" i="1"/>
  <c r="G2413" i="1"/>
  <c r="G2414" i="1"/>
  <c r="G2416" i="1"/>
  <c r="G2412" i="1"/>
  <c r="G2411" i="1"/>
  <c r="H2411" i="1" s="1"/>
  <c r="G2410" i="1"/>
  <c r="G2409" i="1"/>
  <c r="G2408" i="1"/>
  <c r="G2112" i="1"/>
  <c r="H2112" i="1" s="1"/>
  <c r="G2407" i="1"/>
  <c r="H2407" i="1" s="1"/>
  <c r="G2406" i="1"/>
  <c r="H2406" i="1" s="1"/>
  <c r="G2111" i="1"/>
  <c r="G2110" i="1"/>
  <c r="H2110" i="1" s="1"/>
  <c r="G2108" i="1"/>
  <c r="H2108" i="1" s="1"/>
  <c r="G2109" i="1"/>
  <c r="H2109" i="1" s="1"/>
  <c r="G2107" i="1"/>
  <c r="H2107" i="1" s="1"/>
  <c r="G2106" i="1"/>
  <c r="G2105" i="1"/>
  <c r="H2105" i="1" s="1"/>
  <c r="G2104" i="1"/>
  <c r="G2087" i="1"/>
  <c r="G2085" i="1"/>
  <c r="G2086" i="1"/>
  <c r="G2088" i="1"/>
  <c r="G2093" i="1"/>
  <c r="G2089" i="1"/>
  <c r="G2091" i="1"/>
  <c r="G2092" i="1"/>
  <c r="G2090" i="1"/>
  <c r="G2103" i="1"/>
  <c r="G2100" i="1"/>
  <c r="G2097" i="1"/>
  <c r="G2102" i="1"/>
  <c r="G2101" i="1"/>
  <c r="G2099" i="1"/>
  <c r="G2098" i="1"/>
  <c r="G2095" i="1"/>
  <c r="G2096" i="1"/>
  <c r="G2094" i="1"/>
  <c r="G2083" i="1"/>
  <c r="G2084" i="1"/>
  <c r="G2082" i="1"/>
  <c r="H2082" i="1" s="1"/>
  <c r="G2081" i="1"/>
  <c r="H2081" i="1" s="1"/>
  <c r="G2080" i="1"/>
  <c r="G2079" i="1"/>
  <c r="G2078" i="1"/>
  <c r="G2077" i="1"/>
  <c r="H2077" i="1" s="1"/>
  <c r="G2076" i="1"/>
  <c r="G2074" i="1"/>
  <c r="G2073" i="1"/>
  <c r="G2075" i="1"/>
  <c r="G2072" i="1"/>
  <c r="G2071" i="1"/>
  <c r="G2069" i="1"/>
  <c r="G2070" i="1"/>
  <c r="G2068" i="1"/>
  <c r="G2066" i="1"/>
  <c r="G2067" i="1"/>
  <c r="G2063" i="1"/>
  <c r="G2065" i="1"/>
  <c r="G2064" i="1"/>
  <c r="G2062" i="1"/>
  <c r="G2061" i="1"/>
  <c r="H2403" i="3"/>
  <c r="L2424" i="1" s="1"/>
  <c r="G2403" i="3"/>
  <c r="H315" i="4"/>
  <c r="I2424" i="1" s="1"/>
  <c r="G315" i="4"/>
  <c r="H2074" i="5"/>
  <c r="J2424" i="1" s="1"/>
  <c r="G2074" i="5"/>
  <c r="M1122" i="1" l="1"/>
  <c r="Q1122" i="1" s="1"/>
  <c r="M500" i="1"/>
  <c r="Q500" i="1" s="1"/>
  <c r="M1245" i="1"/>
  <c r="Q1245" i="1" s="1"/>
  <c r="M252" i="1"/>
  <c r="Q252" i="1" s="1"/>
  <c r="M1860" i="1"/>
  <c r="Q1860" i="1" s="1"/>
  <c r="M1233" i="1"/>
  <c r="Q1233" i="1" s="1"/>
  <c r="M1036" i="1"/>
  <c r="Q1036" i="1" s="1"/>
  <c r="M141" i="1"/>
  <c r="Q141" i="1" s="1"/>
  <c r="M1230" i="1"/>
  <c r="Q1230" i="1" s="1"/>
  <c r="M1418" i="1"/>
  <c r="Q1418" i="1" s="1"/>
  <c r="M1704" i="1"/>
  <c r="Q1704" i="1" s="1"/>
  <c r="M1699" i="1"/>
  <c r="Q1699" i="1" s="1"/>
  <c r="M1410" i="1"/>
  <c r="Q1410" i="1" s="1"/>
  <c r="M206" i="1"/>
  <c r="Q206" i="1" s="1"/>
  <c r="M1869" i="1"/>
  <c r="Q1869" i="1" s="1"/>
  <c r="M1688" i="1"/>
  <c r="Q1688" i="1" s="1"/>
  <c r="M1215" i="1"/>
  <c r="Q1215" i="1" s="1"/>
  <c r="M1396" i="1"/>
  <c r="Q1396" i="1" s="1"/>
  <c r="M1851" i="1"/>
  <c r="Q1851" i="1" s="1"/>
  <c r="M1840" i="1"/>
  <c r="Q1840" i="1" s="1"/>
  <c r="M1667" i="1"/>
  <c r="Q1667" i="1" s="1"/>
  <c r="M1665" i="1"/>
  <c r="Q1665" i="1" s="1"/>
  <c r="M1366" i="1"/>
  <c r="Q1366" i="1" s="1"/>
  <c r="M2405" i="1"/>
  <c r="Q2405" i="1" s="1"/>
  <c r="M1807" i="1"/>
  <c r="Q1807" i="1" s="1"/>
  <c r="M1065" i="1"/>
  <c r="Q1065" i="1" s="1"/>
  <c r="M1341" i="1"/>
  <c r="Q1341" i="1" s="1"/>
  <c r="M973" i="1"/>
  <c r="Q973" i="1" s="1"/>
  <c r="M1061" i="1"/>
  <c r="Q1061" i="1" s="1"/>
  <c r="M970" i="1"/>
  <c r="Q970" i="1" s="1"/>
  <c r="M880" i="1"/>
  <c r="Q880" i="1" s="1"/>
  <c r="M1182" i="1"/>
  <c r="Q1182" i="1" s="1"/>
  <c r="M1144" i="1"/>
  <c r="Q1144" i="1" s="1"/>
  <c r="M1636" i="1"/>
  <c r="Q1636" i="1" s="1"/>
  <c r="M879" i="1"/>
  <c r="Q879" i="1" s="1"/>
  <c r="M1172" i="1"/>
  <c r="Q1172" i="1" s="1"/>
  <c r="M1954" i="1"/>
  <c r="Q1954" i="1" s="1"/>
  <c r="M720" i="1"/>
  <c r="Q720" i="1" s="1"/>
  <c r="M1326" i="1"/>
  <c r="Q1326" i="1" s="1"/>
  <c r="M1164" i="1"/>
  <c r="Q1164" i="1" s="1"/>
  <c r="M1160" i="1"/>
  <c r="Q1160" i="1" s="1"/>
  <c r="M1159" i="1"/>
  <c r="Q1159" i="1" s="1"/>
  <c r="M769" i="1"/>
  <c r="Q769" i="1" s="1"/>
  <c r="M343" i="1"/>
  <c r="Q343" i="1" s="1"/>
  <c r="M17" i="1"/>
  <c r="Q17" i="1" s="1"/>
  <c r="M400" i="1"/>
  <c r="Q400" i="1" s="1"/>
  <c r="M2012" i="1"/>
  <c r="Q2012" i="1" s="1"/>
  <c r="M573" i="1"/>
  <c r="Q573" i="1" s="1"/>
  <c r="M378" i="1"/>
  <c r="Q378" i="1" s="1"/>
  <c r="M623" i="1"/>
  <c r="Q623" i="1" s="1"/>
  <c r="M651" i="1"/>
  <c r="Q651" i="1" s="1"/>
  <c r="M1250" i="1"/>
  <c r="Q1250" i="1" s="1"/>
  <c r="M889" i="1"/>
  <c r="Q889" i="1" s="1"/>
  <c r="M1012" i="1"/>
  <c r="Q1012" i="1" s="1"/>
  <c r="M662" i="1"/>
  <c r="Q662" i="1" s="1"/>
  <c r="M138" i="1"/>
  <c r="Q138" i="1" s="1"/>
  <c r="M1959" i="1"/>
  <c r="Q1959" i="1" s="1"/>
  <c r="M2247" i="1"/>
  <c r="Q2247" i="1" s="1"/>
  <c r="M548" i="1"/>
  <c r="Q548" i="1" s="1"/>
  <c r="M2009" i="1"/>
  <c r="Q2009" i="1" s="1"/>
  <c r="M2013" i="1"/>
  <c r="Q2013" i="1" s="1"/>
  <c r="M2212" i="1"/>
  <c r="Q2212" i="1" s="1"/>
  <c r="M2132" i="1"/>
  <c r="Q2132" i="1" s="1"/>
  <c r="M2179" i="1"/>
  <c r="Q2179" i="1" s="1"/>
  <c r="M1362" i="1"/>
  <c r="Q1362" i="1" s="1"/>
  <c r="M1456" i="1"/>
  <c r="Q1456" i="1" s="1"/>
  <c r="M2349" i="1"/>
  <c r="Q2349" i="1" s="1"/>
  <c r="M599" i="1"/>
  <c r="Q599" i="1" s="1"/>
  <c r="M2335" i="1"/>
  <c r="Q2335" i="1" s="1"/>
  <c r="M858" i="1"/>
  <c r="Q858" i="1" s="1"/>
  <c r="M1581" i="1"/>
  <c r="Q1581" i="1" s="1"/>
  <c r="M1480" i="1"/>
  <c r="Q1480" i="1" s="1"/>
  <c r="M312" i="1"/>
  <c r="Q312" i="1" s="1"/>
  <c r="M547" i="1"/>
  <c r="Q547" i="1" s="1"/>
  <c r="M267" i="1"/>
  <c r="Q267" i="1" s="1"/>
  <c r="M387" i="1"/>
  <c r="Q387" i="1" s="1"/>
  <c r="M633" i="1"/>
  <c r="Q633" i="1" s="1"/>
  <c r="M2015" i="1"/>
  <c r="Q2015" i="1" s="1"/>
  <c r="M271" i="1"/>
  <c r="Q271" i="1" s="1"/>
  <c r="M598" i="1"/>
  <c r="Q598" i="1" s="1"/>
  <c r="M1477" i="1"/>
  <c r="Q1477" i="1" s="1"/>
  <c r="M1951" i="1"/>
  <c r="Q1951" i="1" s="1"/>
  <c r="M525" i="1"/>
  <c r="Q525" i="1" s="1"/>
  <c r="M488" i="1"/>
  <c r="Q488" i="1" s="1"/>
  <c r="M406" i="1"/>
  <c r="Q406" i="1" s="1"/>
  <c r="M2302" i="1"/>
  <c r="Q2302" i="1" s="1"/>
  <c r="M1967" i="1"/>
  <c r="Q1967" i="1" s="1"/>
  <c r="M134" i="1"/>
  <c r="Q134" i="1" s="1"/>
  <c r="M2253" i="1"/>
  <c r="Q2253" i="1" s="1"/>
  <c r="M411" i="1"/>
  <c r="Q411" i="1" s="1"/>
  <c r="M764" i="1"/>
  <c r="Q764" i="1" s="1"/>
  <c r="M660" i="1"/>
  <c r="Q660" i="1" s="1"/>
  <c r="M154" i="1"/>
  <c r="Q154" i="1" s="1"/>
  <c r="M549" i="1"/>
  <c r="Q549" i="1" s="1"/>
  <c r="M2336" i="1"/>
  <c r="Q2336" i="1" s="1"/>
  <c r="M166" i="1"/>
  <c r="Q166" i="1" s="1"/>
  <c r="M251" i="1"/>
  <c r="Q251" i="1" s="1"/>
  <c r="M491" i="1"/>
  <c r="Q491" i="1" s="1"/>
  <c r="M36" i="1"/>
  <c r="Q36" i="1" s="1"/>
  <c r="M1999" i="1"/>
  <c r="Q1999" i="1" s="1"/>
  <c r="M1961" i="1"/>
  <c r="Q1961" i="1" s="1"/>
  <c r="M2310" i="1"/>
  <c r="Q2310" i="1" s="1"/>
  <c r="M240" i="1"/>
  <c r="Q240" i="1" s="1"/>
  <c r="M702" i="1"/>
  <c r="Q702" i="1" s="1"/>
  <c r="M1465" i="1"/>
  <c r="Q1465" i="1" s="1"/>
  <c r="M1596" i="1"/>
  <c r="Q1596" i="1" s="1"/>
  <c r="M266" i="1"/>
  <c r="Q266" i="1" s="1"/>
  <c r="M461" i="1"/>
  <c r="Q461" i="1" s="1"/>
  <c r="M504" i="1"/>
  <c r="Q504" i="1" s="1"/>
  <c r="M2005" i="1"/>
  <c r="Q2005" i="1" s="1"/>
  <c r="M1729" i="1"/>
  <c r="Q1729" i="1" s="1"/>
  <c r="M330" i="1"/>
  <c r="Q330" i="1" s="1"/>
  <c r="M1598" i="1"/>
  <c r="Q1598" i="1" s="1"/>
  <c r="M1131" i="1"/>
  <c r="Q1131" i="1" s="1"/>
  <c r="M576" i="1"/>
  <c r="Q576" i="1" s="1"/>
  <c r="M604" i="1"/>
  <c r="Q604" i="1" s="1"/>
  <c r="M730" i="1"/>
  <c r="Q730" i="1" s="1"/>
  <c r="M2207" i="1"/>
  <c r="Q2207" i="1" s="1"/>
  <c r="M1668" i="1"/>
  <c r="Q1668" i="1" s="1"/>
  <c r="M2144" i="1"/>
  <c r="Q2144" i="1" s="1"/>
  <c r="M2060" i="1"/>
  <c r="Q2060" i="1" s="1"/>
  <c r="M1205" i="1"/>
  <c r="Q1205" i="1" s="1"/>
  <c r="M1659" i="1"/>
  <c r="Q1659" i="1" s="1"/>
  <c r="M1355" i="1"/>
  <c r="Q1355" i="1" s="1"/>
  <c r="M1198" i="1"/>
  <c r="Q1198" i="1" s="1"/>
  <c r="M705" i="1"/>
  <c r="Q705" i="1" s="1"/>
  <c r="M1787" i="1"/>
  <c r="Q1787" i="1" s="1"/>
  <c r="M291" i="1"/>
  <c r="Q291" i="1" s="1"/>
  <c r="M1062" i="1"/>
  <c r="Q1062" i="1" s="1"/>
  <c r="M2350" i="1"/>
  <c r="Q2350" i="1" s="1"/>
  <c r="M1780" i="1"/>
  <c r="Q1780" i="1" s="1"/>
  <c r="M2053" i="1"/>
  <c r="Q2053" i="1" s="1"/>
  <c r="M2256" i="1"/>
  <c r="Q2256" i="1" s="1"/>
  <c r="M545" i="1"/>
  <c r="Q545" i="1" s="1"/>
  <c r="M1178" i="1"/>
  <c r="Q1178" i="1" s="1"/>
  <c r="M2052" i="1"/>
  <c r="Q2052" i="1" s="1"/>
  <c r="M555" i="1"/>
  <c r="Q555" i="1" s="1"/>
  <c r="M1170" i="1"/>
  <c r="Q1170" i="1" s="1"/>
  <c r="M2383" i="1"/>
  <c r="Q2383" i="1" s="1"/>
  <c r="M1617" i="1"/>
  <c r="Q1617" i="1" s="1"/>
  <c r="M1610" i="1"/>
  <c r="Q1610" i="1" s="1"/>
  <c r="M1763" i="1"/>
  <c r="Q1763" i="1" s="1"/>
  <c r="M1603" i="1"/>
  <c r="Q1603" i="1" s="1"/>
  <c r="M642" i="1"/>
  <c r="Q642" i="1" s="1"/>
  <c r="M537" i="1"/>
  <c r="Q537" i="1" s="1"/>
  <c r="M281" i="1"/>
  <c r="Q281" i="1" s="1"/>
  <c r="M693" i="1"/>
  <c r="Q693" i="1" s="1"/>
  <c r="M270" i="1"/>
  <c r="Q270" i="1" s="1"/>
  <c r="M2280" i="1"/>
  <c r="Q2280" i="1" s="1"/>
  <c r="M1560" i="1"/>
  <c r="Q1560" i="1" s="1"/>
  <c r="M1977" i="1"/>
  <c r="Q1977" i="1" s="1"/>
  <c r="M2254" i="1"/>
  <c r="Q2254" i="1" s="1"/>
  <c r="M438" i="1"/>
  <c r="Q438" i="1" s="1"/>
  <c r="M151" i="1"/>
  <c r="Q151" i="1" s="1"/>
  <c r="M2038" i="1"/>
  <c r="Q2038" i="1" s="1"/>
  <c r="M21" i="1"/>
  <c r="Q21" i="1" s="1"/>
  <c r="M996" i="1"/>
  <c r="Q996" i="1" s="1"/>
  <c r="M1475" i="1"/>
  <c r="Q1475" i="1" s="1"/>
  <c r="M842" i="1"/>
  <c r="Q842" i="1" s="1"/>
  <c r="M616" i="1"/>
  <c r="Q616" i="1" s="1"/>
  <c r="M254" i="1"/>
  <c r="Q254" i="1" s="1"/>
  <c r="M1009" i="1"/>
  <c r="Q1009" i="1" s="1"/>
  <c r="M912" i="1"/>
  <c r="Q912" i="1" s="1"/>
  <c r="M2024" i="1"/>
  <c r="Q2024" i="1" s="1"/>
  <c r="M1746" i="1"/>
  <c r="Q1746" i="1" s="1"/>
  <c r="M1121" i="1"/>
  <c r="Q1121" i="1" s="1"/>
  <c r="M423" i="1"/>
  <c r="Q423" i="1" s="1"/>
  <c r="M700" i="1"/>
  <c r="Q700" i="1" s="1"/>
  <c r="M1517" i="1"/>
  <c r="Q1517" i="1" s="1"/>
  <c r="M2287" i="1"/>
  <c r="Q2287" i="1" s="1"/>
  <c r="M334" i="1"/>
  <c r="Q334" i="1" s="1"/>
  <c r="M146" i="1"/>
  <c r="Q146" i="1" s="1"/>
  <c r="M315" i="1"/>
  <c r="Q315" i="1" s="1"/>
  <c r="M751" i="1"/>
  <c r="Q751" i="1" s="1"/>
  <c r="M2162" i="1"/>
  <c r="Q2162" i="1" s="1"/>
  <c r="M351" i="1"/>
  <c r="Q351" i="1" s="1"/>
  <c r="M1265" i="1"/>
  <c r="Q1265" i="1" s="1"/>
  <c r="M371" i="1"/>
  <c r="Q371" i="1" s="1"/>
  <c r="M247" i="1"/>
  <c r="Q247" i="1" s="1"/>
  <c r="M791" i="1"/>
  <c r="Q791" i="1" s="1"/>
  <c r="M402" i="1"/>
  <c r="Q402" i="1" s="1"/>
  <c r="M938" i="1"/>
  <c r="Q938" i="1" s="1"/>
  <c r="M142" i="1"/>
  <c r="Q142" i="1" s="1"/>
  <c r="M799" i="1"/>
  <c r="Q799" i="1" s="1"/>
  <c r="M414" i="1"/>
  <c r="Q414" i="1" s="1"/>
  <c r="M449" i="1"/>
  <c r="Q449" i="1" s="1"/>
  <c r="M587" i="1"/>
  <c r="Q587" i="1" s="1"/>
  <c r="M1531" i="1"/>
  <c r="Q1531" i="1" s="1"/>
  <c r="M301" i="1"/>
  <c r="Q301" i="1" s="1"/>
  <c r="M136" i="1"/>
  <c r="Q136" i="1" s="1"/>
  <c r="M1459" i="1"/>
  <c r="Q1459" i="1" s="1"/>
  <c r="M2209" i="1"/>
  <c r="Q2209" i="1" s="1"/>
  <c r="M2175" i="1"/>
  <c r="Q2175" i="1" s="1"/>
  <c r="M539" i="1"/>
  <c r="Q539" i="1" s="1"/>
  <c r="M1499" i="1"/>
  <c r="Q1499" i="1" s="1"/>
  <c r="M787" i="1"/>
  <c r="Q787" i="1" s="1"/>
  <c r="M847" i="1"/>
  <c r="Q847" i="1" s="1"/>
  <c r="M689" i="1"/>
  <c r="Q689" i="1" s="1"/>
  <c r="M602" i="1"/>
  <c r="Q602" i="1" s="1"/>
  <c r="M399" i="1"/>
  <c r="Q399" i="1" s="1"/>
  <c r="M424" i="1"/>
  <c r="Q424" i="1" s="1"/>
  <c r="M140" i="1"/>
  <c r="Q140" i="1" s="1"/>
  <c r="M221" i="1"/>
  <c r="Q221" i="1" s="1"/>
  <c r="M741" i="1"/>
  <c r="Q741" i="1" s="1"/>
  <c r="M795" i="1"/>
  <c r="Q795" i="1" s="1"/>
  <c r="M228" i="1"/>
  <c r="Q228" i="1" s="1"/>
  <c r="M752" i="1"/>
  <c r="Q752" i="1" s="1"/>
  <c r="M921" i="1"/>
  <c r="Q921" i="1" s="1"/>
  <c r="M50" i="1"/>
  <c r="Q50" i="1" s="1"/>
  <c r="M85" i="1"/>
  <c r="Q85" i="1" s="1"/>
  <c r="M886" i="1"/>
  <c r="Q886" i="1" s="1"/>
  <c r="M111" i="1"/>
  <c r="Q111" i="1" s="1"/>
  <c r="M472" i="1"/>
  <c r="Q472" i="1" s="1"/>
  <c r="M1120" i="1"/>
  <c r="Q1120" i="1" s="1"/>
  <c r="M375" i="1"/>
  <c r="Q375" i="1" s="1"/>
  <c r="M732" i="1"/>
  <c r="Q732" i="1" s="1"/>
  <c r="M789" i="1"/>
  <c r="Q789" i="1" s="1"/>
  <c r="M581" i="1"/>
  <c r="Q581" i="1" s="1"/>
  <c r="M433" i="1"/>
  <c r="Q433" i="1" s="1"/>
  <c r="M830" i="1"/>
  <c r="Q830" i="1" s="1"/>
  <c r="M563" i="1"/>
  <c r="Q563" i="1" s="1"/>
  <c r="M24" i="1"/>
  <c r="Q24" i="1" s="1"/>
  <c r="M763" i="1"/>
  <c r="Q763" i="1" s="1"/>
  <c r="M348" i="1"/>
  <c r="Q348" i="1" s="1"/>
  <c r="M630" i="1"/>
  <c r="Q630" i="1" s="1"/>
  <c r="M692" i="1"/>
  <c r="Q692" i="1" s="1"/>
  <c r="M722" i="1"/>
  <c r="Q722" i="1" s="1"/>
  <c r="M908" i="1"/>
  <c r="Q908" i="1" s="1"/>
  <c r="M1760" i="1"/>
  <c r="Q1760" i="1" s="1"/>
  <c r="M93" i="1"/>
  <c r="Q93" i="1" s="1"/>
  <c r="M1296" i="1"/>
  <c r="Q1296" i="1" s="1"/>
  <c r="M1492" i="1"/>
  <c r="Q1492" i="1" s="1"/>
  <c r="M144" i="1"/>
  <c r="Q144" i="1" s="1"/>
  <c r="M1138" i="1"/>
  <c r="Q1138" i="1" s="1"/>
  <c r="M1671" i="1"/>
  <c r="Q1671" i="1" s="1"/>
  <c r="M2361" i="1"/>
  <c r="Q2361" i="1" s="1"/>
  <c r="M1972" i="1"/>
  <c r="Q1972" i="1" s="1"/>
  <c r="M1124" i="1"/>
  <c r="Q1124" i="1" s="1"/>
  <c r="M940" i="1"/>
  <c r="Q940" i="1" s="1"/>
  <c r="M939" i="1"/>
  <c r="Q939" i="1" s="1"/>
  <c r="M90" i="1"/>
  <c r="Q90" i="1" s="1"/>
  <c r="M1151" i="1"/>
  <c r="Q1151" i="1" s="1"/>
  <c r="M1156" i="1"/>
  <c r="Q1156" i="1" s="1"/>
  <c r="M457" i="1"/>
  <c r="Q457" i="1" s="1"/>
  <c r="M181" i="1"/>
  <c r="Q181" i="1" s="1"/>
  <c r="M779" i="1"/>
  <c r="Q779" i="1" s="1"/>
  <c r="M704" i="1"/>
  <c r="Q704" i="1" s="1"/>
  <c r="M805" i="1"/>
  <c r="Q805" i="1" s="1"/>
  <c r="M965" i="1"/>
  <c r="Q965" i="1" s="1"/>
  <c r="M2304" i="1"/>
  <c r="Q2304" i="1" s="1"/>
  <c r="M1139" i="1"/>
  <c r="Q1139" i="1" s="1"/>
  <c r="M187" i="1"/>
  <c r="Q187" i="1" s="1"/>
  <c r="M1253" i="1"/>
  <c r="Q1253" i="1" s="1"/>
  <c r="M216" i="1"/>
  <c r="Q216" i="1" s="1"/>
  <c r="M2338" i="1"/>
  <c r="Q2338" i="1" s="1"/>
  <c r="M1510" i="1"/>
  <c r="Q1510" i="1" s="1"/>
  <c r="M26" i="1"/>
  <c r="Q26" i="1" s="1"/>
  <c r="M774" i="1"/>
  <c r="Q774" i="1" s="1"/>
  <c r="M1029" i="1"/>
  <c r="Q1029" i="1" s="1"/>
  <c r="M1735" i="1"/>
  <c r="Q1735" i="1" s="1"/>
  <c r="M1582" i="1"/>
  <c r="Q1582" i="1" s="1"/>
  <c r="M1049" i="1"/>
  <c r="Q1049" i="1" s="1"/>
  <c r="M1528" i="1"/>
  <c r="Q1528" i="1" s="1"/>
  <c r="M1497" i="1"/>
  <c r="Q1497" i="1" s="1"/>
  <c r="M2250" i="1"/>
  <c r="Q2250" i="1" s="1"/>
  <c r="M150" i="1"/>
  <c r="Q150" i="1" s="1"/>
  <c r="M45" i="1"/>
  <c r="Q45" i="1" s="1"/>
  <c r="M325" i="1"/>
  <c r="Q325" i="1" s="1"/>
  <c r="M753" i="1"/>
  <c r="Q753" i="1" s="1"/>
  <c r="M1506" i="1"/>
  <c r="Q1506" i="1" s="1"/>
  <c r="M902" i="1"/>
  <c r="Q902" i="1" s="1"/>
  <c r="M376" i="1"/>
  <c r="Q376" i="1" s="1"/>
  <c r="M99" i="1"/>
  <c r="Q99" i="1" s="1"/>
  <c r="M91" i="1"/>
  <c r="Q91" i="1" s="1"/>
  <c r="M2347" i="1"/>
  <c r="Q2347" i="1" s="1"/>
  <c r="M1941" i="1"/>
  <c r="Q1941" i="1" s="1"/>
  <c r="M480" i="1"/>
  <c r="Q480" i="1" s="1"/>
  <c r="M935" i="1"/>
  <c r="Q935" i="1" s="1"/>
  <c r="M1853" i="1"/>
  <c r="Q1853" i="1" s="1"/>
  <c r="M1844" i="1"/>
  <c r="Q1844" i="1" s="1"/>
  <c r="M1077" i="1"/>
  <c r="Q1077" i="1" s="1"/>
  <c r="M412" i="1"/>
  <c r="Q412" i="1" s="1"/>
  <c r="M419" i="1"/>
  <c r="Q419" i="1" s="1"/>
  <c r="M1944" i="1"/>
  <c r="Q1944" i="1" s="1"/>
  <c r="M677" i="1"/>
  <c r="Q677" i="1" s="1"/>
  <c r="M832" i="1"/>
  <c r="Q832" i="1" s="1"/>
  <c r="M123" i="1"/>
  <c r="Q123" i="1" s="1"/>
  <c r="M2026" i="1"/>
  <c r="Q2026" i="1" s="1"/>
  <c r="M368" i="1"/>
  <c r="Q368" i="1" s="1"/>
  <c r="M626" i="1"/>
  <c r="Q626" i="1" s="1"/>
  <c r="M719" i="1"/>
  <c r="Q719" i="1" s="1"/>
  <c r="M1462" i="1"/>
  <c r="Q1462" i="1" s="1"/>
  <c r="M231" i="1"/>
  <c r="Q231" i="1" s="1"/>
  <c r="M2260" i="1"/>
  <c r="Q2260" i="1" s="1"/>
  <c r="M1441" i="1"/>
  <c r="Q1441" i="1" s="1"/>
  <c r="M1440" i="1"/>
  <c r="Q1440" i="1" s="1"/>
  <c r="M1235" i="1"/>
  <c r="Q1235" i="1" s="1"/>
  <c r="M1920" i="1"/>
  <c r="Q1920" i="1" s="1"/>
  <c r="M1913" i="1"/>
  <c r="Q1913" i="1" s="1"/>
  <c r="M1307" i="1"/>
  <c r="Q1307" i="1" s="1"/>
  <c r="M1711" i="1"/>
  <c r="Q1711" i="1" s="1"/>
  <c r="M1895" i="1"/>
  <c r="Q1895" i="1" s="1"/>
  <c r="M1889" i="1"/>
  <c r="Q1889" i="1" s="1"/>
  <c r="M308" i="1"/>
  <c r="Q308" i="1" s="1"/>
  <c r="M1703" i="1"/>
  <c r="Q1703" i="1" s="1"/>
  <c r="M1698" i="1"/>
  <c r="Q1698" i="1" s="1"/>
  <c r="M1221" i="1"/>
  <c r="Q1221" i="1" s="1"/>
  <c r="M1289" i="1"/>
  <c r="Q1289" i="1" s="1"/>
  <c r="M1868" i="1"/>
  <c r="Q1868" i="1" s="1"/>
  <c r="M1500" i="1"/>
  <c r="Q1500" i="1" s="1"/>
  <c r="M1683" i="1"/>
  <c r="Q1683" i="1" s="1"/>
  <c r="M296" i="1"/>
  <c r="Q296" i="1" s="1"/>
  <c r="M86" i="1"/>
  <c r="Q86" i="1" s="1"/>
  <c r="M1135" i="1"/>
  <c r="Q1135" i="1" s="1"/>
  <c r="M1103" i="1"/>
  <c r="Q1103" i="1" s="1"/>
  <c r="M217" i="1"/>
  <c r="Q217" i="1" s="1"/>
  <c r="H2408" i="7"/>
  <c r="M1073" i="1"/>
  <c r="Q1073" i="1" s="1"/>
  <c r="M2367" i="1"/>
  <c r="Q2367" i="1" s="1"/>
  <c r="M757" i="1"/>
  <c r="Q757" i="1" s="1"/>
  <c r="M585" i="1"/>
  <c r="Q585" i="1" s="1"/>
  <c r="M731" i="1"/>
  <c r="Q731" i="1" s="1"/>
  <c r="M546" i="1"/>
  <c r="Q546" i="1" s="1"/>
  <c r="M358" i="1"/>
  <c r="Q358" i="1" s="1"/>
  <c r="M802" i="1"/>
  <c r="Q802" i="1" s="1"/>
  <c r="M999" i="1"/>
  <c r="Q999" i="1" s="1"/>
  <c r="M800" i="1"/>
  <c r="Q800" i="1" s="1"/>
  <c r="M7" i="1"/>
  <c r="Q7" i="1" s="1"/>
  <c r="M333" i="1"/>
  <c r="Q333" i="1" s="1"/>
  <c r="M2327" i="1"/>
  <c r="Q2327" i="1" s="1"/>
  <c r="M824" i="1"/>
  <c r="Q824" i="1" s="1"/>
  <c r="M1557" i="1"/>
  <c r="Q1557" i="1" s="1"/>
  <c r="M657" i="1"/>
  <c r="Q657" i="1" s="1"/>
  <c r="M2021" i="1"/>
  <c r="Q2021" i="1" s="1"/>
  <c r="M1108" i="1"/>
  <c r="Q1108" i="1" s="1"/>
  <c r="M674" i="1"/>
  <c r="Q674" i="1" s="1"/>
  <c r="M1107" i="1"/>
  <c r="Q1107" i="1" s="1"/>
  <c r="M562" i="1"/>
  <c r="Q562" i="1" s="1"/>
  <c r="M1471" i="1"/>
  <c r="Q1471" i="1" s="1"/>
  <c r="M736" i="1"/>
  <c r="Q736" i="1" s="1"/>
  <c r="M339" i="1"/>
  <c r="Q339" i="1" s="1"/>
  <c r="M937" i="1"/>
  <c r="Q937" i="1" s="1"/>
  <c r="M2277" i="1"/>
  <c r="Q2277" i="1" s="1"/>
  <c r="M1234" i="1"/>
  <c r="Q1234" i="1" s="1"/>
  <c r="M1197" i="1"/>
  <c r="Q1197" i="1" s="1"/>
  <c r="M1436" i="1"/>
  <c r="Q1436" i="1" s="1"/>
  <c r="M1098" i="1"/>
  <c r="Q1098" i="1" s="1"/>
  <c r="M2362" i="1"/>
  <c r="Q2362" i="1" s="1"/>
  <c r="M2032" i="1"/>
  <c r="Q2032" i="1" s="1"/>
  <c r="M1919" i="1"/>
  <c r="Q1919" i="1" s="1"/>
  <c r="M1199" i="1"/>
  <c r="Q1199" i="1" s="1"/>
  <c r="M747" i="1"/>
  <c r="Q747" i="1" s="1"/>
  <c r="M445" i="1"/>
  <c r="Q445" i="1" s="1"/>
  <c r="M761" i="1"/>
  <c r="Q761" i="1" s="1"/>
  <c r="M2298" i="1"/>
  <c r="Q2298" i="1" s="1"/>
  <c r="M6" i="1"/>
  <c r="Q6" i="1" s="1"/>
  <c r="M1997" i="1"/>
  <c r="Q1997" i="1" s="1"/>
  <c r="M888" i="1"/>
  <c r="Q888" i="1" s="1"/>
  <c r="M1152" i="1"/>
  <c r="Q1152" i="1" s="1"/>
  <c r="M69" i="1"/>
  <c r="Q69" i="1" s="1"/>
  <c r="M2368" i="1"/>
  <c r="Q2368" i="1" s="1"/>
  <c r="M914" i="1"/>
  <c r="Q914" i="1" s="1"/>
  <c r="M2045" i="1"/>
  <c r="Q2045" i="1" s="1"/>
  <c r="M1597" i="1"/>
  <c r="Q1597" i="1" s="1"/>
  <c r="M1549" i="1"/>
  <c r="Q1549" i="1" s="1"/>
  <c r="M268" i="1"/>
  <c r="Q268" i="1" s="1"/>
  <c r="M1989" i="1"/>
  <c r="Q1989" i="1" s="1"/>
  <c r="M1058" i="1"/>
  <c r="Q1058" i="1" s="1"/>
  <c r="M365" i="1"/>
  <c r="Q365" i="1" s="1"/>
  <c r="M635" i="1"/>
  <c r="Q635" i="1" s="1"/>
  <c r="M556" i="1"/>
  <c r="Q556" i="1" s="1"/>
  <c r="M918" i="1"/>
  <c r="Q918" i="1" s="1"/>
  <c r="M1715" i="1"/>
  <c r="Q1715" i="1" s="1"/>
  <c r="M1292" i="1"/>
  <c r="Q1292" i="1" s="1"/>
  <c r="M1713" i="1"/>
  <c r="Q1713" i="1" s="1"/>
  <c r="M1035" i="1"/>
  <c r="Q1035" i="1" s="1"/>
  <c r="M1674" i="1"/>
  <c r="Q1674" i="1" s="1"/>
  <c r="M1858" i="1"/>
  <c r="Q1858" i="1" s="1"/>
  <c r="M1084" i="1"/>
  <c r="Q1084" i="1" s="1"/>
  <c r="M1082" i="1"/>
  <c r="Q1082" i="1" s="1"/>
  <c r="M1833" i="1"/>
  <c r="Q1833" i="1" s="1"/>
  <c r="M1000" i="1"/>
  <c r="Q1000" i="1" s="1"/>
  <c r="M1375" i="1"/>
  <c r="Q1375" i="1" s="1"/>
  <c r="M259" i="1"/>
  <c r="Q259" i="1" s="1"/>
  <c r="M117" i="1"/>
  <c r="Q117" i="1" s="1"/>
  <c r="M1812" i="1"/>
  <c r="Q1812" i="1" s="1"/>
  <c r="M979" i="1"/>
  <c r="Q979" i="1" s="1"/>
  <c r="M1069" i="1"/>
  <c r="Q1069" i="1" s="1"/>
  <c r="M307" i="1"/>
  <c r="Q307" i="1" s="1"/>
  <c r="M1340" i="1"/>
  <c r="Q1340" i="1" s="1"/>
  <c r="M1335" i="1"/>
  <c r="Q1335" i="1" s="1"/>
  <c r="M1647" i="1"/>
  <c r="Q1647" i="1" s="1"/>
  <c r="M1281" i="1"/>
  <c r="Q1281" i="1" s="1"/>
  <c r="M442" i="1"/>
  <c r="Q442" i="1" s="1"/>
  <c r="M998" i="1"/>
  <c r="Q998" i="1" s="1"/>
  <c r="M1970" i="1"/>
  <c r="Q1970" i="1" s="1"/>
  <c r="M1011" i="1"/>
  <c r="Q1011" i="1" s="1"/>
  <c r="M1473" i="1"/>
  <c r="Q1473" i="1" s="1"/>
  <c r="M108" i="1"/>
  <c r="Q108" i="1" s="1"/>
  <c r="M1039" i="1"/>
  <c r="Q1039" i="1" s="1"/>
  <c r="M310" i="1"/>
  <c r="Q310" i="1" s="1"/>
  <c r="M771" i="1"/>
  <c r="Q771" i="1" s="1"/>
  <c r="M1829" i="1"/>
  <c r="Q1829" i="1" s="1"/>
  <c r="M15" i="1"/>
  <c r="Q15" i="1" s="1"/>
  <c r="M1214" i="1"/>
  <c r="Q1214" i="1" s="1"/>
  <c r="M1800" i="1"/>
  <c r="Q1800" i="1" s="1"/>
  <c r="M1378" i="1"/>
  <c r="Q1378" i="1" s="1"/>
  <c r="M355" i="1"/>
  <c r="Q355" i="1" s="1"/>
  <c r="M33" i="1"/>
  <c r="Q33" i="1" s="1"/>
  <c r="M565" i="1"/>
  <c r="Q565" i="1" s="1"/>
  <c r="M460" i="1"/>
  <c r="Q460" i="1" s="1"/>
  <c r="M1257" i="1"/>
  <c r="Q1257" i="1" s="1"/>
  <c r="M609" i="1"/>
  <c r="Q609" i="1" s="1"/>
  <c r="M477" i="1"/>
  <c r="Q477" i="1" s="1"/>
  <c r="M436" i="1"/>
  <c r="Q436" i="1" s="1"/>
  <c r="M756" i="1"/>
  <c r="Q756" i="1" s="1"/>
  <c r="M1542" i="1"/>
  <c r="Q1542" i="1" s="1"/>
  <c r="M638" i="1"/>
  <c r="Q638" i="1" s="1"/>
  <c r="M2219" i="1"/>
  <c r="Q2219" i="1" s="1"/>
  <c r="M290" i="1"/>
  <c r="Q290" i="1" s="1"/>
  <c r="M84" i="1"/>
  <c r="Q84" i="1" s="1"/>
  <c r="M2395" i="1"/>
  <c r="Q2395" i="1" s="1"/>
  <c r="M1445" i="1"/>
  <c r="Q1445" i="1" s="1"/>
  <c r="M2340" i="1"/>
  <c r="Q2340" i="1" s="1"/>
  <c r="M373" i="1"/>
  <c r="Q373" i="1" s="1"/>
  <c r="M1444" i="1"/>
  <c r="Q1444" i="1" s="1"/>
  <c r="M846" i="1"/>
  <c r="Q846" i="1" s="1"/>
  <c r="M1960" i="1"/>
  <c r="Q1960" i="1" s="1"/>
  <c r="M572" i="1"/>
  <c r="Q572" i="1" s="1"/>
  <c r="M129" i="1"/>
  <c r="Q129" i="1" s="1"/>
  <c r="M1705" i="1"/>
  <c r="Q1705" i="1" s="1"/>
  <c r="M1870" i="1"/>
  <c r="Q1870" i="1" s="1"/>
  <c r="M277" i="1"/>
  <c r="Q277" i="1" s="1"/>
  <c r="M1328" i="1"/>
  <c r="Q1328" i="1" s="1"/>
  <c r="M357" i="1"/>
  <c r="Q357" i="1" s="1"/>
  <c r="M70" i="1"/>
  <c r="Q70" i="1" s="1"/>
  <c r="M1891" i="1"/>
  <c r="Q1891" i="1" s="1"/>
  <c r="M1222" i="1"/>
  <c r="Q1222" i="1" s="1"/>
  <c r="M1401" i="1"/>
  <c r="Q1401" i="1" s="1"/>
  <c r="M1777" i="1"/>
  <c r="Q1777" i="1" s="1"/>
  <c r="M1633" i="1"/>
  <c r="Q1633" i="1" s="1"/>
  <c r="M1620" i="1"/>
  <c r="Q1620" i="1" s="1"/>
  <c r="M966" i="1"/>
  <c r="Q966" i="1" s="1"/>
  <c r="M641" i="1"/>
  <c r="Q641" i="1" s="1"/>
  <c r="M911" i="1"/>
  <c r="Q911" i="1" s="1"/>
  <c r="M2314" i="1"/>
  <c r="Q2314" i="1" s="1"/>
  <c r="M1404" i="1"/>
  <c r="Q1404" i="1" s="1"/>
  <c r="M1987" i="1"/>
  <c r="Q1987" i="1" s="1"/>
  <c r="M1207" i="1"/>
  <c r="Q1207" i="1" s="1"/>
  <c r="M112" i="1"/>
  <c r="Q112" i="1" s="1"/>
  <c r="M1627" i="1"/>
  <c r="Q1627" i="1" s="1"/>
  <c r="M2050" i="1"/>
  <c r="Q2050" i="1" s="1"/>
  <c r="M434" i="1"/>
  <c r="Q434" i="1" s="1"/>
  <c r="M2299" i="1"/>
  <c r="Q2299" i="1" s="1"/>
  <c r="M1268" i="1"/>
  <c r="Q1268" i="1" s="1"/>
  <c r="M1983" i="1"/>
  <c r="Q1983" i="1" s="1"/>
  <c r="M742" i="1"/>
  <c r="Q742" i="1" s="1"/>
  <c r="M728" i="1"/>
  <c r="Q728" i="1" s="1"/>
  <c r="M1579" i="1"/>
  <c r="Q1579" i="1" s="1"/>
  <c r="M83" i="1"/>
  <c r="Q83" i="1" s="1"/>
  <c r="M1887" i="1"/>
  <c r="Q1887" i="1" s="1"/>
  <c r="M1694" i="1"/>
  <c r="Q1694" i="1" s="1"/>
  <c r="M1400" i="1"/>
  <c r="Q1400" i="1" s="1"/>
  <c r="M682" i="1"/>
  <c r="Q682" i="1" s="1"/>
  <c r="M1626" i="1"/>
  <c r="Q1626" i="1" s="1"/>
  <c r="M178" i="1"/>
  <c r="Q178" i="1" s="1"/>
  <c r="M215" i="1"/>
  <c r="Q215" i="1" s="1"/>
  <c r="M158" i="1"/>
  <c r="Q158" i="1" s="1"/>
  <c r="M370" i="1"/>
  <c r="Q370" i="1" s="1"/>
  <c r="M2359" i="1"/>
  <c r="Q2359" i="1" s="1"/>
  <c r="M957" i="1"/>
  <c r="Q957" i="1" s="1"/>
  <c r="M456" i="1"/>
  <c r="Q456" i="1" s="1"/>
  <c r="M518" i="1"/>
  <c r="Q518" i="1" s="1"/>
  <c r="M269" i="1"/>
  <c r="Q269" i="1" s="1"/>
  <c r="M1995" i="1"/>
  <c r="Q1995" i="1" s="1"/>
  <c r="M367" i="1"/>
  <c r="Q367" i="1" s="1"/>
  <c r="M699" i="1"/>
  <c r="Q699" i="1" s="1"/>
  <c r="M1992" i="1"/>
  <c r="Q1992" i="1" s="1"/>
  <c r="M1095" i="1"/>
  <c r="Q1095" i="1" s="1"/>
  <c r="M39" i="1"/>
  <c r="Q39" i="1" s="1"/>
  <c r="M2033" i="1"/>
  <c r="Q2033" i="1" s="1"/>
  <c r="M647" i="1"/>
  <c r="Q647" i="1" s="1"/>
  <c r="M326" i="1"/>
  <c r="Q326" i="1" s="1"/>
  <c r="M2044" i="1"/>
  <c r="Q2044" i="1" s="1"/>
  <c r="M1956" i="1"/>
  <c r="Q1956" i="1" s="1"/>
  <c r="M1955" i="1"/>
  <c r="Q1955" i="1" s="1"/>
  <c r="M2363" i="1"/>
  <c r="Q2363" i="1" s="1"/>
  <c r="M559" i="1"/>
  <c r="Q559" i="1" s="1"/>
  <c r="M1236" i="1"/>
  <c r="Q1236" i="1" s="1"/>
  <c r="M1721" i="1"/>
  <c r="Q1721" i="1" s="1"/>
  <c r="M1435" i="1"/>
  <c r="Q1435" i="1" s="1"/>
  <c r="M1917" i="1"/>
  <c r="Q1917" i="1" s="1"/>
  <c r="M1909" i="1"/>
  <c r="Q1909" i="1" s="1"/>
  <c r="M2203" i="1"/>
  <c r="Q2203" i="1" s="1"/>
  <c r="M1902" i="1"/>
  <c r="Q1902" i="1" s="1"/>
  <c r="M1897" i="1"/>
  <c r="Q1897" i="1" s="1"/>
  <c r="M1420" i="1"/>
  <c r="Q1420" i="1" s="1"/>
  <c r="M2058" i="1"/>
  <c r="Q2058" i="1" s="1"/>
  <c r="M1884" i="1"/>
  <c r="Q1884" i="1" s="1"/>
  <c r="M796" i="1"/>
  <c r="Q796" i="1" s="1"/>
  <c r="M1701" i="1"/>
  <c r="Q1701" i="1" s="1"/>
  <c r="M1876" i="1"/>
  <c r="Q1876" i="1" s="1"/>
  <c r="M1409" i="1"/>
  <c r="Q1409" i="1" s="1"/>
  <c r="M1148" i="1"/>
  <c r="Q1148" i="1" s="1"/>
  <c r="M1865" i="1"/>
  <c r="Q1865" i="1" s="1"/>
  <c r="M2385" i="1"/>
  <c r="Q2385" i="1" s="1"/>
  <c r="M1216" i="1"/>
  <c r="Q1216" i="1" s="1"/>
  <c r="M614" i="1"/>
  <c r="Q614" i="1" s="1"/>
  <c r="M2142" i="1"/>
  <c r="Q2142" i="1" s="1"/>
  <c r="M1513" i="1"/>
  <c r="Q1513" i="1" s="1"/>
  <c r="M1847" i="1"/>
  <c r="Q1847" i="1" s="1"/>
  <c r="M814" i="1"/>
  <c r="Q814" i="1" s="1"/>
  <c r="M1385" i="1"/>
  <c r="Q1385" i="1" s="1"/>
  <c r="M1830" i="1"/>
  <c r="Q1830" i="1" s="1"/>
  <c r="M1380" i="1"/>
  <c r="Q1380" i="1" s="1"/>
  <c r="M1003" i="1"/>
  <c r="Q1003" i="1" s="1"/>
  <c r="M1372" i="1"/>
  <c r="Q1372" i="1" s="1"/>
  <c r="M1367" i="1"/>
  <c r="Q1367" i="1" s="1"/>
  <c r="M781" i="1"/>
  <c r="Q781" i="1" s="1"/>
  <c r="M2392" i="1"/>
  <c r="Q2392" i="1" s="1"/>
  <c r="M1071" i="1"/>
  <c r="Q1071" i="1" s="1"/>
  <c r="M1803" i="1"/>
  <c r="Q1803" i="1" s="1"/>
  <c r="M1798" i="1"/>
  <c r="Q1798" i="1" s="1"/>
  <c r="M173" i="1"/>
  <c r="Q173" i="1" s="1"/>
  <c r="M1791" i="1"/>
  <c r="Q1791" i="1" s="1"/>
  <c r="M1652" i="1"/>
  <c r="Q1652" i="1" s="1"/>
  <c r="M1649" i="1"/>
  <c r="Q1649" i="1" s="1"/>
  <c r="M1338" i="1"/>
  <c r="Q1338" i="1" s="1"/>
  <c r="M1188" i="1"/>
  <c r="Q1188" i="1" s="1"/>
  <c r="M1782" i="1"/>
  <c r="Q1782" i="1" s="1"/>
  <c r="M1145" i="1"/>
  <c r="Q1145" i="1" s="1"/>
  <c r="M2317" i="1"/>
  <c r="Q2317" i="1" s="1"/>
  <c r="M2382" i="1"/>
  <c r="Q2382" i="1" s="1"/>
  <c r="M1637" i="1"/>
  <c r="Q1637" i="1" s="1"/>
  <c r="M1631" i="1"/>
  <c r="Q1631" i="1" s="1"/>
  <c r="M208" i="1"/>
  <c r="Q208" i="1" s="1"/>
  <c r="M659" i="1"/>
  <c r="Q659" i="1" s="1"/>
  <c r="M1764" i="1"/>
  <c r="Q1764" i="1" s="1"/>
  <c r="M1619" i="1"/>
  <c r="Q1619" i="1" s="1"/>
  <c r="M1612" i="1"/>
  <c r="Q1612" i="1" s="1"/>
  <c r="M1607" i="1"/>
  <c r="Q1607" i="1" s="1"/>
  <c r="M1486" i="1"/>
  <c r="Q1486" i="1" s="1"/>
  <c r="M904" i="1"/>
  <c r="Q904" i="1" s="1"/>
  <c r="M2290" i="1"/>
  <c r="Q2290" i="1" s="1"/>
  <c r="M1751" i="1"/>
  <c r="Q1751" i="1" s="1"/>
  <c r="M78" i="1"/>
  <c r="Q78" i="1" s="1"/>
  <c r="M1508" i="1"/>
  <c r="Q1508" i="1" s="1"/>
  <c r="M1797" i="1"/>
  <c r="Q1797" i="1" s="1"/>
  <c r="M1794" i="1"/>
  <c r="Q1794" i="1" s="1"/>
  <c r="M2204" i="1"/>
  <c r="Q2204" i="1" s="1"/>
  <c r="M1455" i="1"/>
  <c r="Q1455" i="1" s="1"/>
  <c r="M1545" i="1"/>
  <c r="Q1545" i="1" s="1"/>
  <c r="M2364" i="1"/>
  <c r="Q2364" i="1" s="1"/>
  <c r="M214" i="1"/>
  <c r="Q214" i="1" s="1"/>
  <c r="M2262" i="1"/>
  <c r="Q2262" i="1" s="1"/>
  <c r="M1728" i="1"/>
  <c r="Q1728" i="1" s="1"/>
  <c r="M838" i="1"/>
  <c r="Q838" i="1" s="1"/>
  <c r="M478" i="1"/>
  <c r="Q478" i="1" s="1"/>
  <c r="M2017" i="1"/>
  <c r="Q2017" i="1" s="1"/>
  <c r="M804" i="1"/>
  <c r="Q804" i="1" s="1"/>
  <c r="M258" i="1"/>
  <c r="Q258" i="1" s="1"/>
  <c r="M725" i="1"/>
  <c r="Q725" i="1" s="1"/>
  <c r="M903" i="1"/>
  <c r="Q903" i="1" s="1"/>
  <c r="M1248" i="1"/>
  <c r="Q1248" i="1" s="1"/>
  <c r="M1046" i="1"/>
  <c r="Q1046" i="1" s="1"/>
  <c r="M2211" i="1"/>
  <c r="Q2211" i="1" s="1"/>
  <c r="M646" i="1"/>
  <c r="Q646" i="1" s="1"/>
  <c r="M1426" i="1"/>
  <c r="Q1426" i="1" s="1"/>
  <c r="M1392" i="1"/>
  <c r="Q1392" i="1" s="1"/>
  <c r="M364" i="1"/>
  <c r="Q364" i="1" s="1"/>
  <c r="M1664" i="1"/>
  <c r="Q1664" i="1" s="1"/>
  <c r="M1540" i="1"/>
  <c r="Q1540" i="1" s="1"/>
  <c r="M503" i="1"/>
  <c r="Q503" i="1" s="1"/>
  <c r="M1416" i="1"/>
  <c r="Q1416" i="1" s="1"/>
  <c r="M1227" i="1"/>
  <c r="Q1227" i="1" s="1"/>
  <c r="M1225" i="1"/>
  <c r="Q1225" i="1" s="1"/>
  <c r="M1696" i="1"/>
  <c r="Q1696" i="1" s="1"/>
  <c r="M1692" i="1"/>
  <c r="Q1692" i="1" s="1"/>
  <c r="M1689" i="1"/>
  <c r="Q1689" i="1" s="1"/>
  <c r="M1402" i="1"/>
  <c r="Q1402" i="1" s="1"/>
  <c r="M1682" i="1"/>
  <c r="Q1682" i="1" s="1"/>
  <c r="M2289" i="1"/>
  <c r="Q2289" i="1" s="1"/>
  <c r="M1838" i="1"/>
  <c r="Q1838" i="1" s="1"/>
  <c r="M1370" i="1"/>
  <c r="Q1370" i="1" s="1"/>
  <c r="M1645" i="1"/>
  <c r="Q1645" i="1" s="1"/>
  <c r="M1276" i="1"/>
  <c r="Q1276" i="1" s="1"/>
  <c r="M1642" i="1"/>
  <c r="Q1642" i="1" s="1"/>
  <c r="M1772" i="1"/>
  <c r="Q1772" i="1" s="1"/>
  <c r="M1177" i="1"/>
  <c r="Q1177" i="1" s="1"/>
  <c r="M1769" i="1"/>
  <c r="Q1769" i="1" s="1"/>
  <c r="M1767" i="1"/>
  <c r="Q1767" i="1" s="1"/>
  <c r="M1274" i="1"/>
  <c r="Q1274" i="1" s="1"/>
  <c r="M1320" i="1"/>
  <c r="Q1320" i="1" s="1"/>
  <c r="M1271" i="1"/>
  <c r="Q1271" i="1" s="1"/>
  <c r="M1116" i="1"/>
  <c r="Q1116" i="1" s="1"/>
  <c r="M807" i="1"/>
  <c r="Q807" i="1" s="1"/>
  <c r="M1133" i="1"/>
  <c r="Q1133" i="1" s="1"/>
  <c r="M10" i="1"/>
  <c r="Q10" i="1" s="1"/>
  <c r="M2173" i="1"/>
  <c r="Q2173" i="1" s="1"/>
  <c r="M5" i="1"/>
  <c r="Q5" i="1" s="1"/>
  <c r="M634" i="1"/>
  <c r="Q634" i="1" s="1"/>
  <c r="M9" i="1"/>
  <c r="Q9" i="1" s="1"/>
  <c r="M229" i="1"/>
  <c r="Q229" i="1" s="1"/>
  <c r="M374" i="1"/>
  <c r="Q374" i="1" s="1"/>
  <c r="M1019" i="1"/>
  <c r="Q1019" i="1" s="1"/>
  <c r="M2244" i="1"/>
  <c r="Q2244" i="1" s="1"/>
  <c r="M1051" i="1"/>
  <c r="Q1051" i="1" s="1"/>
  <c r="M1017" i="1"/>
  <c r="Q1017" i="1" s="1"/>
  <c r="M837" i="1"/>
  <c r="Q837" i="1" s="1"/>
  <c r="M2220" i="1"/>
  <c r="Q2220" i="1" s="1"/>
  <c r="M2240" i="1"/>
  <c r="Q2240" i="1" s="1"/>
  <c r="M1993" i="1"/>
  <c r="Q1993" i="1" s="1"/>
  <c r="M2003" i="1"/>
  <c r="Q2003" i="1" s="1"/>
  <c r="M289" i="1"/>
  <c r="Q289" i="1" s="1"/>
  <c r="M1755" i="1"/>
  <c r="Q1755" i="1" s="1"/>
  <c r="M831" i="1"/>
  <c r="Q831" i="1" s="1"/>
  <c r="M1504" i="1"/>
  <c r="Q1504" i="1" s="1"/>
  <c r="M1057" i="1"/>
  <c r="Q1057" i="1" s="1"/>
  <c r="M499" i="1"/>
  <c r="Q499" i="1" s="1"/>
  <c r="M125" i="1"/>
  <c r="Q125" i="1" s="1"/>
  <c r="M1094" i="1"/>
  <c r="Q1094" i="1" s="1"/>
  <c r="M1429" i="1"/>
  <c r="Q1429" i="1" s="1"/>
  <c r="M1425" i="1"/>
  <c r="Q1425" i="1" s="1"/>
  <c r="M1730" i="1"/>
  <c r="Q1730" i="1" s="1"/>
  <c r="M1857" i="1"/>
  <c r="Q1857" i="1" s="1"/>
  <c r="M1285" i="1"/>
  <c r="Q1285" i="1" s="1"/>
  <c r="M1079" i="1"/>
  <c r="Q1079" i="1" s="1"/>
  <c r="M1208" i="1"/>
  <c r="Q1208" i="1" s="1"/>
  <c r="M2181" i="1"/>
  <c r="Q2181" i="1" s="1"/>
  <c r="M171" i="1"/>
  <c r="Q171" i="1" s="1"/>
  <c r="M1660" i="1"/>
  <c r="Q1660" i="1" s="1"/>
  <c r="M978" i="1"/>
  <c r="Q978" i="1" s="1"/>
  <c r="M1658" i="1"/>
  <c r="Q1658" i="1" s="1"/>
  <c r="M2117" i="1"/>
  <c r="Q2117" i="1" s="1"/>
  <c r="M1072" i="1"/>
  <c r="Q1072" i="1" s="1"/>
  <c r="M776" i="1"/>
  <c r="Q776" i="1" s="1"/>
  <c r="M709" i="1"/>
  <c r="Q709" i="1" s="1"/>
  <c r="M238" i="1"/>
  <c r="Q238" i="1" s="1"/>
  <c r="M1045" i="1"/>
  <c r="Q1045" i="1" s="1"/>
  <c r="M340" i="1"/>
  <c r="Q340" i="1" s="1"/>
  <c r="M1543" i="1"/>
  <c r="Q1543" i="1" s="1"/>
  <c r="M1495" i="1"/>
  <c r="Q1495" i="1" s="1"/>
  <c r="M1718" i="1"/>
  <c r="Q1718" i="1" s="1"/>
  <c r="M531" i="1"/>
  <c r="Q531" i="1" s="1"/>
  <c r="M1933" i="1"/>
  <c r="Q1933" i="1" s="1"/>
  <c r="M1038" i="1"/>
  <c r="Q1038" i="1" s="1"/>
  <c r="M1905" i="1"/>
  <c r="Q1905" i="1" s="1"/>
  <c r="M1533" i="1"/>
  <c r="Q1533" i="1" s="1"/>
  <c r="M1457" i="1"/>
  <c r="Q1457" i="1" s="1"/>
  <c r="M954" i="1"/>
  <c r="Q954" i="1" s="1"/>
  <c r="M1723" i="1"/>
  <c r="Q1723" i="1" s="1"/>
  <c r="M813" i="1"/>
  <c r="Q813" i="1" s="1"/>
  <c r="M905" i="1"/>
  <c r="Q905" i="1" s="1"/>
  <c r="M1849" i="1"/>
  <c r="Q1849" i="1" s="1"/>
  <c r="M1743" i="1"/>
  <c r="Q1743" i="1" s="1"/>
  <c r="M1911" i="1"/>
  <c r="Q1911" i="1" s="1"/>
  <c r="M1200" i="1"/>
  <c r="Q1200" i="1" s="1"/>
  <c r="M1104" i="1"/>
  <c r="Q1104" i="1" s="1"/>
  <c r="M66" i="1"/>
  <c r="Q66" i="1" s="1"/>
  <c r="M2049" i="1"/>
  <c r="Q2049" i="1" s="1"/>
  <c r="M497" i="1"/>
  <c r="Q497" i="1" s="1"/>
  <c r="M782" i="1"/>
  <c r="Q782" i="1" s="1"/>
  <c r="M808" i="1"/>
  <c r="Q808" i="1" s="1"/>
  <c r="M2014" i="1"/>
  <c r="Q2014" i="1" s="1"/>
  <c r="M249" i="1"/>
  <c r="Q249" i="1" s="1"/>
  <c r="M1551" i="1"/>
  <c r="Q1551" i="1" s="1"/>
  <c r="M1969" i="1"/>
  <c r="Q1969" i="1" s="1"/>
  <c r="M850" i="1"/>
  <c r="Q850" i="1" s="1"/>
  <c r="M306" i="1"/>
  <c r="Q306" i="1" s="1"/>
  <c r="M1262" i="1"/>
  <c r="Q1262" i="1" s="1"/>
  <c r="M2007" i="1"/>
  <c r="Q2007" i="1" s="1"/>
  <c r="M1553" i="1"/>
  <c r="Q1553" i="1" s="1"/>
  <c r="M2357" i="1"/>
  <c r="Q2357" i="1" s="1"/>
  <c r="M42" i="1"/>
  <c r="Q42" i="1" s="1"/>
  <c r="M316" i="1"/>
  <c r="Q316" i="1" s="1"/>
  <c r="M695" i="1"/>
  <c r="Q695" i="1" s="1"/>
  <c r="M38" i="1"/>
  <c r="Q38" i="1" s="1"/>
  <c r="M1283" i="1"/>
  <c r="Q1283" i="1" s="1"/>
  <c r="M2303" i="1"/>
  <c r="Q2303" i="1" s="1"/>
  <c r="M1423" i="1"/>
  <c r="Q1423" i="1" s="1"/>
  <c r="M2388" i="1"/>
  <c r="Q2388" i="1" s="1"/>
  <c r="M1893" i="1"/>
  <c r="Q1893" i="1" s="1"/>
  <c r="M1228" i="1"/>
  <c r="Q1228" i="1" s="1"/>
  <c r="M2059" i="1"/>
  <c r="Q2059" i="1" s="1"/>
  <c r="M1415" i="1"/>
  <c r="Q1415" i="1" s="1"/>
  <c r="M1697" i="1"/>
  <c r="Q1697" i="1" s="1"/>
  <c r="M1220" i="1"/>
  <c r="Q1220" i="1" s="1"/>
  <c r="M594" i="1"/>
  <c r="Q594" i="1" s="1"/>
  <c r="M1405" i="1"/>
  <c r="Q1405" i="1" s="1"/>
  <c r="M1113" i="1"/>
  <c r="Q1113" i="1" s="1"/>
  <c r="M854" i="1"/>
  <c r="Q854" i="1" s="1"/>
  <c r="M801" i="1"/>
  <c r="Q801" i="1" s="1"/>
  <c r="M1862" i="1"/>
  <c r="Q1862" i="1" s="1"/>
  <c r="M2268" i="1"/>
  <c r="Q2268" i="1" s="1"/>
  <c r="M162" i="1"/>
  <c r="Q162" i="1" s="1"/>
  <c r="M1381" i="1"/>
  <c r="Q1381" i="1" s="1"/>
  <c r="M2054" i="1"/>
  <c r="Q2054" i="1" s="1"/>
  <c r="M278" i="1"/>
  <c r="Q278" i="1" s="1"/>
  <c r="M1811" i="1"/>
  <c r="Q1811" i="1" s="1"/>
  <c r="M1357" i="1"/>
  <c r="Q1357" i="1" s="1"/>
  <c r="M1805" i="1"/>
  <c r="Q1805" i="1" s="1"/>
  <c r="M976" i="1"/>
  <c r="Q976" i="1" s="1"/>
  <c r="M2380" i="1"/>
  <c r="Q2380" i="1" s="1"/>
  <c r="M1786" i="1"/>
  <c r="Q1786" i="1" s="1"/>
  <c r="M2113" i="1"/>
  <c r="Q2113" i="1" s="1"/>
  <c r="M191" i="1"/>
  <c r="Q191" i="1" s="1"/>
  <c r="M1779" i="1"/>
  <c r="Q1779" i="1" s="1"/>
  <c r="M1334" i="1"/>
  <c r="Q1334" i="1" s="1"/>
  <c r="M969" i="1"/>
  <c r="Q969" i="1" s="1"/>
  <c r="M592" i="1"/>
  <c r="Q592" i="1" s="1"/>
  <c r="M1176" i="1"/>
  <c r="Q1176" i="1" s="1"/>
  <c r="M1768" i="1"/>
  <c r="Q1768" i="1" s="1"/>
  <c r="M949" i="1"/>
  <c r="Q949" i="1" s="1"/>
  <c r="M2001" i="1"/>
  <c r="Q2001" i="1" s="1"/>
  <c r="M1327" i="1"/>
  <c r="Q1327" i="1" s="1"/>
  <c r="M1986" i="1"/>
  <c r="Q1986" i="1" s="1"/>
  <c r="M1324" i="1"/>
  <c r="Q1324" i="1" s="1"/>
  <c r="M1605" i="1"/>
  <c r="Q1605" i="1" s="1"/>
  <c r="M2373" i="1"/>
  <c r="Q2373" i="1" s="1"/>
  <c r="M1538" i="1"/>
  <c r="Q1538" i="1" s="1"/>
  <c r="M410" i="1"/>
  <c r="Q410" i="1" s="1"/>
  <c r="M1316" i="1"/>
  <c r="Q1316" i="1" s="1"/>
  <c r="M2257" i="1"/>
  <c r="Q2257" i="1" s="1"/>
  <c r="M82" i="1"/>
  <c r="Q82" i="1" s="1"/>
  <c r="M235" i="1"/>
  <c r="Q235" i="1" s="1"/>
  <c r="M738" i="1"/>
  <c r="Q738" i="1" s="1"/>
  <c r="M568" i="1"/>
  <c r="Q568" i="1" s="1"/>
  <c r="M444" i="1"/>
  <c r="Q444" i="1" s="1"/>
  <c r="M645" i="1"/>
  <c r="Q645" i="1" s="1"/>
  <c r="M1254" i="1"/>
  <c r="Q1254" i="1" s="1"/>
  <c r="M20" i="1"/>
  <c r="Q20" i="1" s="1"/>
  <c r="M54" i="1"/>
  <c r="Q54" i="1" s="1"/>
  <c r="M372" i="1"/>
  <c r="Q372" i="1" s="1"/>
  <c r="M519" i="1"/>
  <c r="Q519" i="1" s="1"/>
  <c r="M31" i="1"/>
  <c r="Q31" i="1" s="1"/>
  <c r="M2225" i="1"/>
  <c r="Q2225" i="1" s="1"/>
  <c r="M397" i="1"/>
  <c r="Q397" i="1" s="1"/>
  <c r="M541" i="1"/>
  <c r="Q541" i="1" s="1"/>
  <c r="M848" i="1"/>
  <c r="Q848" i="1" s="1"/>
  <c r="M663" i="1"/>
  <c r="Q663" i="1" s="1"/>
  <c r="M1574" i="1"/>
  <c r="Q1574" i="1" s="1"/>
  <c r="M1734" i="1"/>
  <c r="Q1734" i="1" s="1"/>
  <c r="M275" i="1"/>
  <c r="Q275" i="1" s="1"/>
  <c r="M690" i="1"/>
  <c r="Q690" i="1" s="1"/>
  <c r="M945" i="1"/>
  <c r="Q945" i="1" s="1"/>
  <c r="M463" i="1"/>
  <c r="Q463" i="1" s="1"/>
  <c r="M2278" i="1"/>
  <c r="Q2278" i="1" s="1"/>
  <c r="M62" i="1"/>
  <c r="Q62" i="1" s="1"/>
  <c r="M1232" i="1"/>
  <c r="Q1232" i="1" s="1"/>
  <c r="M1004" i="1"/>
  <c r="Q1004" i="1" s="1"/>
  <c r="M1789" i="1"/>
  <c r="Q1789" i="1" s="1"/>
  <c r="M1345" i="1"/>
  <c r="Q1345" i="1" s="1"/>
  <c r="M974" i="1"/>
  <c r="Q974" i="1" s="1"/>
  <c r="M1192" i="1"/>
  <c r="Q1192" i="1" s="1"/>
  <c r="M1187" i="1"/>
  <c r="Q1187" i="1" s="1"/>
  <c r="M40" i="1"/>
  <c r="Q40" i="1" s="1"/>
  <c r="M577" i="1"/>
  <c r="Q577" i="1" s="1"/>
  <c r="M1134" i="1"/>
  <c r="Q1134" i="1" s="1"/>
  <c r="M1018" i="1"/>
  <c r="Q1018" i="1" s="1"/>
  <c r="M97" i="1"/>
  <c r="Q97" i="1" s="1"/>
  <c r="M930" i="1"/>
  <c r="Q930" i="1" s="1"/>
  <c r="M629" i="1"/>
  <c r="Q629" i="1" s="1"/>
  <c r="M243" i="1"/>
  <c r="Q243" i="1" s="1"/>
  <c r="M2227" i="1"/>
  <c r="Q2227" i="1" s="1"/>
  <c r="M37" i="1"/>
  <c r="Q37" i="1" s="1"/>
  <c r="M2365" i="1"/>
  <c r="Q2365" i="1" s="1"/>
  <c r="M1991" i="1"/>
  <c r="Q1991" i="1" s="1"/>
  <c r="M586" i="1"/>
  <c r="Q586" i="1" s="1"/>
  <c r="M464" i="1"/>
  <c r="Q464" i="1" s="1"/>
  <c r="M819" i="1"/>
  <c r="Q819" i="1" s="1"/>
  <c r="M2224" i="1"/>
  <c r="Q2224" i="1" s="1"/>
  <c r="M1080" i="1"/>
  <c r="Q1080" i="1" s="1"/>
  <c r="M1149" i="1"/>
  <c r="Q1149" i="1" s="1"/>
  <c r="M1953" i="1"/>
  <c r="Q1953" i="1" s="1"/>
  <c r="M1750" i="1"/>
  <c r="Q1750" i="1" s="1"/>
  <c r="M1503" i="1"/>
  <c r="Q1503" i="1" s="1"/>
  <c r="M2322" i="1"/>
  <c r="Q2322" i="1" s="1"/>
  <c r="M574" i="1"/>
  <c r="Q574" i="1" s="1"/>
  <c r="M211" i="1"/>
  <c r="Q211" i="1" s="1"/>
  <c r="M205" i="1"/>
  <c r="Q205" i="1" s="1"/>
  <c r="M1451" i="1"/>
  <c r="Q1451" i="1" s="1"/>
  <c r="M304" i="1"/>
  <c r="Q304" i="1" s="1"/>
  <c r="M818" i="1"/>
  <c r="Q818" i="1" s="1"/>
  <c r="M1317" i="1"/>
  <c r="Q1317" i="1" s="1"/>
  <c r="M668" i="1"/>
  <c r="Q668" i="1" s="1"/>
  <c r="M872" i="1"/>
  <c r="Q872" i="1" s="1"/>
  <c r="M1958" i="1"/>
  <c r="Q1958" i="1" s="1"/>
  <c r="M422" i="1"/>
  <c r="Q422" i="1" s="1"/>
  <c r="M2400" i="1"/>
  <c r="Q2400" i="1" s="1"/>
  <c r="M298" i="1"/>
  <c r="Q298" i="1" s="1"/>
  <c r="M1994" i="1"/>
  <c r="Q1994" i="1" s="1"/>
  <c r="M516" i="1"/>
  <c r="Q516" i="1" s="1"/>
  <c r="M864" i="1"/>
  <c r="Q864" i="1" s="1"/>
  <c r="M1016" i="1"/>
  <c r="Q1016" i="1" s="1"/>
  <c r="M1754" i="1"/>
  <c r="Q1754" i="1" s="1"/>
  <c r="M2002" i="1"/>
  <c r="Q2002" i="1" s="1"/>
  <c r="M72" i="1"/>
  <c r="Q72" i="1" s="1"/>
  <c r="M1501" i="1"/>
  <c r="Q1501" i="1" s="1"/>
  <c r="M1957" i="1"/>
  <c r="Q1957" i="1" s="1"/>
  <c r="M960" i="1"/>
  <c r="Q960" i="1" s="1"/>
  <c r="M176" i="1"/>
  <c r="Q176" i="1" s="1"/>
  <c r="M1938" i="1"/>
  <c r="Q1938" i="1" s="1"/>
  <c r="M1929" i="1"/>
  <c r="Q1929" i="1" s="1"/>
  <c r="M1722" i="1"/>
  <c r="Q1722" i="1" s="1"/>
  <c r="M1015" i="1"/>
  <c r="Q1015" i="1" s="1"/>
  <c r="M1488" i="1"/>
  <c r="Q1488" i="1" s="1"/>
  <c r="M899" i="1"/>
  <c r="Q899" i="1" s="1"/>
  <c r="M337" i="1"/>
  <c r="Q337" i="1" s="1"/>
  <c r="M1427" i="1"/>
  <c r="Q1427" i="1" s="1"/>
  <c r="M2285" i="1"/>
  <c r="Q2285" i="1" s="1"/>
  <c r="M666" i="1"/>
  <c r="Q666" i="1" s="1"/>
  <c r="M985" i="1"/>
  <c r="Q985" i="1" s="1"/>
  <c r="M897" i="1"/>
  <c r="Q897" i="1" s="1"/>
  <c r="M1885" i="1"/>
  <c r="Q1885" i="1" s="1"/>
  <c r="M327" i="1"/>
  <c r="Q327" i="1" s="1"/>
  <c r="M1702" i="1"/>
  <c r="Q1702" i="1" s="1"/>
  <c r="M1877" i="1"/>
  <c r="Q1877" i="1" s="1"/>
  <c r="M115" i="1"/>
  <c r="Q115" i="1" s="1"/>
  <c r="M1218" i="1"/>
  <c r="Q1218" i="1" s="1"/>
  <c r="M1866" i="1"/>
  <c r="Q1866" i="1" s="1"/>
  <c r="M1864" i="1"/>
  <c r="Q1864" i="1" s="1"/>
  <c r="M1677" i="1"/>
  <c r="Q1677" i="1" s="1"/>
  <c r="M1399" i="1"/>
  <c r="Q1399" i="1" s="1"/>
  <c r="M2145" i="1"/>
  <c r="Q2145" i="1" s="1"/>
  <c r="M1855" i="1"/>
  <c r="Q1855" i="1" s="1"/>
  <c r="M1852" i="1"/>
  <c r="Q1852" i="1" s="1"/>
  <c r="M1848" i="1"/>
  <c r="Q1848" i="1" s="1"/>
  <c r="M1322" i="1"/>
  <c r="Q1322" i="1" s="1"/>
  <c r="M303" i="1"/>
  <c r="Q303" i="1" s="1"/>
  <c r="M995" i="1"/>
  <c r="Q995" i="1" s="1"/>
  <c r="M1211" i="1"/>
  <c r="Q1211" i="1" s="1"/>
  <c r="M1820" i="1"/>
  <c r="Q1820" i="1" s="1"/>
  <c r="M1076" i="1"/>
  <c r="Q1076" i="1" s="1"/>
  <c r="M427" i="1"/>
  <c r="Q427" i="1" s="1"/>
  <c r="M1359" i="1"/>
  <c r="Q1359" i="1" s="1"/>
  <c r="M862" i="1"/>
  <c r="Q862" i="1" s="1"/>
  <c r="M1799" i="1"/>
  <c r="Q1799" i="1" s="1"/>
  <c r="M1795" i="1"/>
  <c r="Q1795" i="1" s="1"/>
  <c r="M1350" i="1"/>
  <c r="Q1350" i="1" s="1"/>
  <c r="M1653" i="1"/>
  <c r="Q1653" i="1" s="1"/>
  <c r="M1343" i="1"/>
  <c r="Q1343" i="1" s="1"/>
  <c r="M713" i="1"/>
  <c r="Q713" i="1" s="1"/>
  <c r="M1278" i="1"/>
  <c r="Q1278" i="1" s="1"/>
  <c r="M1185" i="1"/>
  <c r="Q1185" i="1" s="1"/>
  <c r="M917" i="1"/>
  <c r="Q917" i="1" s="1"/>
  <c r="M1333" i="1"/>
  <c r="Q1333" i="1" s="1"/>
  <c r="M1640" i="1"/>
  <c r="Q1640" i="1" s="1"/>
  <c r="M1638" i="1"/>
  <c r="Q1638" i="1" s="1"/>
  <c r="M612" i="1"/>
  <c r="Q612" i="1" s="1"/>
  <c r="M643" i="1"/>
  <c r="Q643" i="1" s="1"/>
  <c r="M1586" i="1"/>
  <c r="Q1586" i="1" s="1"/>
  <c r="M1624" i="1"/>
  <c r="Q1624" i="1" s="1"/>
  <c r="M943" i="1"/>
  <c r="Q943" i="1" s="1"/>
  <c r="M1613" i="1"/>
  <c r="Q1613" i="1" s="1"/>
  <c r="M2381" i="1"/>
  <c r="Q2381" i="1" s="1"/>
  <c r="M218" i="1"/>
  <c r="Q218" i="1" s="1"/>
  <c r="M13" i="1"/>
  <c r="Q13" i="1" s="1"/>
  <c r="M408" i="1"/>
  <c r="Q408" i="1" s="1"/>
  <c r="M118" i="1"/>
  <c r="Q118" i="1" s="1"/>
  <c r="M2223" i="1"/>
  <c r="Q2223" i="1" s="1"/>
  <c r="M1452" i="1"/>
  <c r="Q1452" i="1" s="1"/>
  <c r="H2103" i="1"/>
  <c r="H2078" i="1"/>
  <c r="L2078" i="1"/>
  <c r="H2080" i="1"/>
  <c r="L2080" i="1"/>
  <c r="H2092" i="1"/>
  <c r="M2421" i="1"/>
  <c r="Q2421" i="1" s="1"/>
  <c r="H2084" i="1"/>
  <c r="L2084" i="1"/>
  <c r="H2093" i="1"/>
  <c r="H2408" i="1"/>
  <c r="L2408" i="1"/>
  <c r="M1534" i="1"/>
  <c r="Q1534" i="1" s="1"/>
  <c r="M1085" i="1"/>
  <c r="Q1085" i="1" s="1"/>
  <c r="M2146" i="1"/>
  <c r="Q2146" i="1" s="1"/>
  <c r="M2393" i="1"/>
  <c r="Q2393" i="1" s="1"/>
  <c r="H2083" i="1"/>
  <c r="L2083" i="1"/>
  <c r="H2088" i="1"/>
  <c r="H2409" i="1"/>
  <c r="L2409" i="1"/>
  <c r="M1828" i="1"/>
  <c r="Q1828" i="1" s="1"/>
  <c r="M2141" i="1"/>
  <c r="Q2141" i="1" s="1"/>
  <c r="M718" i="1"/>
  <c r="Q718" i="1" s="1"/>
  <c r="H2094" i="1"/>
  <c r="H2086" i="1"/>
  <c r="H2410" i="1"/>
  <c r="L2410" i="1"/>
  <c r="M1439" i="1"/>
  <c r="Q1439" i="1" s="1"/>
  <c r="M1091" i="1"/>
  <c r="Q1091" i="1" s="1"/>
  <c r="M507" i="1"/>
  <c r="Q507" i="1" s="1"/>
  <c r="M1433" i="1"/>
  <c r="Q1433" i="1" s="1"/>
  <c r="M1906" i="1"/>
  <c r="Q1906" i="1" s="1"/>
  <c r="M882" i="1"/>
  <c r="Q882" i="1" s="1"/>
  <c r="M1201" i="1"/>
  <c r="Q1201" i="1" s="1"/>
  <c r="M1031" i="1"/>
  <c r="Q1031" i="1" s="1"/>
  <c r="M1935" i="1"/>
  <c r="Q1935" i="1" s="1"/>
  <c r="M1850" i="1"/>
  <c r="Q1850" i="1" s="1"/>
  <c r="M1823" i="1"/>
  <c r="Q1823" i="1" s="1"/>
  <c r="H2096" i="1"/>
  <c r="H2085" i="1"/>
  <c r="M1934" i="1"/>
  <c r="Q1934" i="1" s="1"/>
  <c r="M1438" i="1"/>
  <c r="Q1438" i="1" s="1"/>
  <c r="M815" i="1"/>
  <c r="Q815" i="1" s="1"/>
  <c r="M394" i="1"/>
  <c r="Q394" i="1" s="1"/>
  <c r="M1912" i="1"/>
  <c r="Q1912" i="1" s="1"/>
  <c r="M430" i="1"/>
  <c r="Q430" i="1" s="1"/>
  <c r="M2249" i="1"/>
  <c r="Q2249" i="1" s="1"/>
  <c r="M667" i="1"/>
  <c r="Q667" i="1" s="1"/>
  <c r="M1854" i="1"/>
  <c r="Q1854" i="1" s="1"/>
  <c r="M1391" i="1"/>
  <c r="Q1391" i="1" s="1"/>
  <c r="M1081" i="1"/>
  <c r="Q1081" i="1" s="1"/>
  <c r="M1374" i="1"/>
  <c r="Q1374" i="1" s="1"/>
  <c r="M809" i="1"/>
  <c r="Q809" i="1" s="1"/>
  <c r="M716" i="1"/>
  <c r="Q716" i="1" s="1"/>
  <c r="M1790" i="1"/>
  <c r="Q1790" i="1" s="1"/>
  <c r="H2087" i="1"/>
  <c r="M520" i="1"/>
  <c r="Q520" i="1" s="1"/>
  <c r="M1900" i="1"/>
  <c r="Q1900" i="1" s="1"/>
  <c r="M1898" i="1"/>
  <c r="Q1898" i="1" s="1"/>
  <c r="M1762" i="1"/>
  <c r="Q1762" i="1" s="1"/>
  <c r="M1390" i="1"/>
  <c r="Q1390" i="1" s="1"/>
  <c r="M1822" i="1"/>
  <c r="Q1822" i="1" s="1"/>
  <c r="M1195" i="1"/>
  <c r="Q1195" i="1" s="1"/>
  <c r="M1651" i="1"/>
  <c r="Q1651" i="1" s="1"/>
  <c r="M975" i="1"/>
  <c r="Q975" i="1" s="1"/>
  <c r="M1784" i="1"/>
  <c r="Q1784" i="1" s="1"/>
  <c r="M972" i="1"/>
  <c r="Q972" i="1" s="1"/>
  <c r="M844" i="1"/>
  <c r="Q844" i="1" s="1"/>
  <c r="H2104" i="1"/>
  <c r="M706" i="1"/>
  <c r="Q706" i="1" s="1"/>
  <c r="M963" i="1"/>
  <c r="Q963" i="1" s="1"/>
  <c r="M462" i="1"/>
  <c r="Q462" i="1" s="1"/>
  <c r="M861" i="1"/>
  <c r="Q861" i="1" s="1"/>
  <c r="M942" i="1"/>
  <c r="Q942" i="1" s="1"/>
  <c r="M182" i="1"/>
  <c r="Q182" i="1" s="1"/>
  <c r="M1096" i="1"/>
  <c r="Q1096" i="1" s="1"/>
  <c r="M361" i="1"/>
  <c r="Q361" i="1" s="1"/>
  <c r="M1801" i="1"/>
  <c r="Q1801" i="1" s="1"/>
  <c r="M1931" i="1"/>
  <c r="Q1931" i="1" s="1"/>
  <c r="M892" i="1"/>
  <c r="Q892" i="1" s="1"/>
  <c r="M1922" i="1"/>
  <c r="Q1922" i="1" s="1"/>
  <c r="M2202" i="1"/>
  <c r="Q2202" i="1" s="1"/>
  <c r="M1432" i="1"/>
  <c r="Q1432" i="1" s="1"/>
  <c r="M250" i="1"/>
  <c r="Q250" i="1" s="1"/>
  <c r="M1291" i="1"/>
  <c r="Q1291" i="1" s="1"/>
  <c r="M1708" i="1"/>
  <c r="Q1708" i="1" s="1"/>
  <c r="M1882" i="1"/>
  <c r="Q1882" i="1" s="1"/>
  <c r="M956" i="1"/>
  <c r="Q956" i="1" s="1"/>
  <c r="M1223" i="1"/>
  <c r="Q1223" i="1" s="1"/>
  <c r="M1695" i="1"/>
  <c r="Q1695" i="1" s="1"/>
  <c r="M1033" i="1"/>
  <c r="Q1033" i="1" s="1"/>
  <c r="M1288" i="1"/>
  <c r="Q1288" i="1" s="1"/>
  <c r="M1685" i="1"/>
  <c r="Q1685" i="1" s="1"/>
  <c r="M1680" i="1"/>
  <c r="Q1680" i="1" s="1"/>
  <c r="M1675" i="1"/>
  <c r="Q1675" i="1" s="1"/>
  <c r="M1394" i="1"/>
  <c r="Q1394" i="1" s="1"/>
  <c r="M1836" i="1"/>
  <c r="Q1836" i="1" s="1"/>
  <c r="M694" i="1"/>
  <c r="Q694" i="1" s="1"/>
  <c r="M1280" i="1"/>
  <c r="Q1280" i="1" s="1"/>
  <c r="M1351" i="1"/>
  <c r="Q1351" i="1" s="1"/>
  <c r="M143" i="1"/>
  <c r="Q143" i="1" s="1"/>
  <c r="M1183" i="1"/>
  <c r="Q1183" i="1" s="1"/>
  <c r="M1180" i="1"/>
  <c r="Q1180" i="1" s="1"/>
  <c r="M968" i="1"/>
  <c r="Q968" i="1" s="1"/>
  <c r="M1634" i="1"/>
  <c r="Q1634" i="1" s="1"/>
  <c r="M1275" i="1"/>
  <c r="Q1275" i="1" s="1"/>
  <c r="M1142" i="1"/>
  <c r="Q1142" i="1" s="1"/>
  <c r="M1625" i="1"/>
  <c r="Q1625" i="1" s="1"/>
  <c r="M1621" i="1"/>
  <c r="Q1621" i="1" s="1"/>
  <c r="M1615" i="1"/>
  <c r="Q1615" i="1" s="1"/>
  <c r="M481" i="1"/>
  <c r="Q481" i="1" s="1"/>
  <c r="M967" i="1"/>
  <c r="Q967" i="1" s="1"/>
  <c r="M715" i="1"/>
  <c r="Q715" i="1" s="1"/>
  <c r="M948" i="1"/>
  <c r="Q948" i="1" s="1"/>
  <c r="M425" i="1"/>
  <c r="Q425" i="1" s="1"/>
  <c r="M180" i="1"/>
  <c r="Q180" i="1" s="1"/>
  <c r="M163" i="1"/>
  <c r="Q163" i="1" s="1"/>
  <c r="M754" i="1"/>
  <c r="Q754" i="1" s="1"/>
  <c r="H2111" i="1"/>
  <c r="L2111" i="1"/>
  <c r="H2106" i="1"/>
  <c r="L2106" i="1"/>
  <c r="M1984" i="1"/>
  <c r="Q1984" i="1" s="1"/>
  <c r="M409" i="1"/>
  <c r="Q409" i="1" s="1"/>
  <c r="M627" i="1"/>
  <c r="Q627" i="1" s="1"/>
  <c r="M2016" i="1"/>
  <c r="Q2016" i="1" s="1"/>
  <c r="M826" i="1"/>
  <c r="Q826" i="1" s="1"/>
  <c r="M1522" i="1"/>
  <c r="Q1522" i="1" s="1"/>
  <c r="M65" i="1"/>
  <c r="Q65" i="1" s="1"/>
  <c r="M2334" i="1"/>
  <c r="Q2334" i="1" s="1"/>
  <c r="M2318" i="1"/>
  <c r="Q2318" i="1" s="1"/>
  <c r="M1267" i="1"/>
  <c r="Q1267" i="1" s="1"/>
  <c r="M1745" i="1"/>
  <c r="Q1745" i="1" s="1"/>
  <c r="M852" i="1"/>
  <c r="Q852" i="1" s="1"/>
  <c r="M1119" i="1"/>
  <c r="Q1119" i="1" s="1"/>
  <c r="M2163" i="1"/>
  <c r="Q2163" i="1" s="1"/>
  <c r="M1516" i="1"/>
  <c r="Q1516" i="1" s="1"/>
  <c r="M1548" i="1"/>
  <c r="Q1548" i="1" s="1"/>
  <c r="M451" i="1"/>
  <c r="Q451" i="1" s="1"/>
  <c r="M95" i="1"/>
  <c r="Q95" i="1" s="1"/>
  <c r="M1950" i="1"/>
  <c r="Q1950" i="1" s="1"/>
  <c r="H2079" i="1"/>
  <c r="L2079" i="1"/>
  <c r="H2099" i="1"/>
  <c r="H2414" i="1"/>
  <c r="L2414" i="1"/>
  <c r="H2101" i="1"/>
  <c r="H2413" i="1"/>
  <c r="L2413" i="1"/>
  <c r="M1421" i="1"/>
  <c r="Q1421" i="1" s="1"/>
  <c r="M1387" i="1"/>
  <c r="Q1387" i="1" s="1"/>
  <c r="M1364" i="1"/>
  <c r="Q1364" i="1" s="1"/>
  <c r="M168" i="1"/>
  <c r="Q168" i="1" s="1"/>
  <c r="M1344" i="1"/>
  <c r="Q1344" i="1" s="1"/>
  <c r="M1063" i="1"/>
  <c r="Q1063" i="1" s="1"/>
  <c r="M1190" i="1"/>
  <c r="Q1190" i="1" s="1"/>
  <c r="M1242" i="1"/>
  <c r="Q1242" i="1" s="1"/>
  <c r="M2030" i="1"/>
  <c r="Q2030" i="1" s="1"/>
  <c r="M1014" i="1"/>
  <c r="Q1014" i="1" s="1"/>
  <c r="M1484" i="1"/>
  <c r="Q1484" i="1" s="1"/>
  <c r="M74" i="1"/>
  <c r="Q74" i="1" s="1"/>
  <c r="M98" i="1"/>
  <c r="Q98" i="1" s="1"/>
  <c r="M44" i="1"/>
  <c r="Q44" i="1" s="1"/>
  <c r="M1978" i="1"/>
  <c r="Q1978" i="1" s="1"/>
  <c r="M1478" i="1"/>
  <c r="Q1478" i="1" s="1"/>
  <c r="M874" i="1"/>
  <c r="Q874" i="1" s="1"/>
  <c r="M223" i="1"/>
  <c r="Q223" i="1" s="1"/>
  <c r="M493" i="1"/>
  <c r="Q493" i="1" s="1"/>
  <c r="M369" i="1"/>
  <c r="Q369" i="1" s="1"/>
  <c r="M318" i="1"/>
  <c r="Q318" i="1" s="1"/>
  <c r="M362" i="1"/>
  <c r="Q362" i="1" s="1"/>
  <c r="M1476" i="1"/>
  <c r="Q1476" i="1" s="1"/>
  <c r="M513" i="1"/>
  <c r="Q513" i="1" s="1"/>
  <c r="M253" i="1"/>
  <c r="Q253" i="1" s="1"/>
  <c r="M927" i="1"/>
  <c r="Q927" i="1" s="1"/>
  <c r="M994" i="1"/>
  <c r="Q994" i="1" s="1"/>
  <c r="M887" i="1"/>
  <c r="Q887" i="1" s="1"/>
  <c r="M241" i="1"/>
  <c r="Q241" i="1" s="1"/>
  <c r="M1305" i="1"/>
  <c r="Q1305" i="1" s="1"/>
  <c r="M107" i="1"/>
  <c r="Q107" i="1" s="1"/>
  <c r="M299" i="1"/>
  <c r="Q299" i="1" s="1"/>
  <c r="M611" i="1"/>
  <c r="Q611" i="1" s="1"/>
  <c r="M379" i="1"/>
  <c r="Q379" i="1" s="1"/>
  <c r="M2010" i="1"/>
  <c r="Q2010" i="1" s="1"/>
  <c r="H2090" i="1"/>
  <c r="H2091" i="1"/>
  <c r="H2095" i="1"/>
  <c r="H2412" i="1"/>
  <c r="L2412" i="1"/>
  <c r="H2102" i="1"/>
  <c r="H2415" i="1"/>
  <c r="L2415" i="1"/>
  <c r="M474" i="1"/>
  <c r="Q474" i="1" s="1"/>
  <c r="H2097" i="1"/>
  <c r="M926" i="1"/>
  <c r="Q926" i="1" s="1"/>
  <c r="M1043" i="1"/>
  <c r="Q1043" i="1" s="1"/>
  <c r="M1323" i="1"/>
  <c r="Q1323" i="1" s="1"/>
  <c r="M625" i="1"/>
  <c r="Q625" i="1" s="1"/>
  <c r="M1010" i="1"/>
  <c r="Q1010" i="1" s="1"/>
  <c r="M640" i="1"/>
  <c r="Q640" i="1" s="1"/>
  <c r="M849" i="1"/>
  <c r="Q849" i="1" s="1"/>
  <c r="M382" i="1"/>
  <c r="Q382" i="1" s="1"/>
  <c r="M2229" i="1"/>
  <c r="Q2229" i="1" s="1"/>
  <c r="M538" i="1"/>
  <c r="Q538" i="1" s="1"/>
  <c r="M894" i="1"/>
  <c r="Q894" i="1" s="1"/>
  <c r="M569" i="1"/>
  <c r="Q569" i="1" s="1"/>
  <c r="M990" i="1"/>
  <c r="Q990" i="1" s="1"/>
  <c r="M60" i="1"/>
  <c r="Q60" i="1" s="1"/>
  <c r="M767" i="1"/>
  <c r="Q767" i="1" s="1"/>
  <c r="M560" i="1"/>
  <c r="Q560" i="1" s="1"/>
  <c r="M432" i="1"/>
  <c r="Q432" i="1" s="1"/>
  <c r="M2020" i="1"/>
  <c r="Q2020" i="1" s="1"/>
  <c r="M1022" i="1"/>
  <c r="Q1022" i="1" s="1"/>
  <c r="M79" i="1"/>
  <c r="Q79" i="1" s="1"/>
  <c r="M391" i="1"/>
  <c r="Q391" i="1" s="1"/>
  <c r="M1964" i="1"/>
  <c r="Q1964" i="1" s="1"/>
  <c r="M1056" i="1"/>
  <c r="Q1056" i="1" s="1"/>
  <c r="M1578" i="1"/>
  <c r="Q1578" i="1" s="1"/>
  <c r="M282" i="1"/>
  <c r="Q282" i="1" s="1"/>
  <c r="M936" i="1"/>
  <c r="Q936" i="1" s="1"/>
  <c r="M829" i="1"/>
  <c r="Q829" i="1" s="1"/>
  <c r="M522" i="1"/>
  <c r="Q522" i="1" s="1"/>
  <c r="M816" i="1"/>
  <c r="Q816" i="1" s="1"/>
  <c r="M186" i="1"/>
  <c r="Q186" i="1" s="1"/>
  <c r="M1059" i="1"/>
  <c r="Q1059" i="1" s="1"/>
  <c r="H2089" i="1"/>
  <c r="H2098" i="1"/>
  <c r="H2416" i="1"/>
  <c r="L2416" i="1"/>
  <c r="H2061" i="1"/>
  <c r="L2061" i="1"/>
  <c r="H2100" i="1"/>
  <c r="H2418" i="1"/>
  <c r="L2418" i="1"/>
  <c r="M2180" i="1"/>
  <c r="Q2180" i="1" s="1"/>
  <c r="M1393" i="1"/>
  <c r="Q1393" i="1" s="1"/>
  <c r="M1842" i="1"/>
  <c r="Q1842" i="1" s="1"/>
  <c r="M1386" i="1"/>
  <c r="Q1386" i="1" s="1"/>
  <c r="M980" i="1"/>
  <c r="Q980" i="1" s="1"/>
  <c r="M1382" i="1"/>
  <c r="Q1382" i="1" s="1"/>
  <c r="M1824" i="1"/>
  <c r="Q1824" i="1" s="1"/>
  <c r="M1210" i="1"/>
  <c r="Q1210" i="1" s="1"/>
  <c r="M1663" i="1"/>
  <c r="Q1663" i="1" s="1"/>
  <c r="M1368" i="1"/>
  <c r="Q1368" i="1" s="1"/>
  <c r="M1815" i="1"/>
  <c r="Q1815" i="1" s="1"/>
  <c r="M2120" i="1"/>
  <c r="Q2120" i="1" s="1"/>
  <c r="M613" i="1"/>
  <c r="Q613" i="1" s="1"/>
  <c r="M1067" i="1"/>
  <c r="Q1067" i="1" s="1"/>
  <c r="M113" i="1"/>
  <c r="Q113" i="1" s="1"/>
  <c r="M1354" i="1"/>
  <c r="Q1354" i="1" s="1"/>
  <c r="M1146" i="1"/>
  <c r="Q1146" i="1" s="1"/>
  <c r="M1348" i="1"/>
  <c r="Q1348" i="1" s="1"/>
  <c r="M1194" i="1"/>
  <c r="Q1194" i="1" s="1"/>
  <c r="M2271" i="1"/>
  <c r="Q2271" i="1" s="1"/>
  <c r="M1189" i="1"/>
  <c r="Q1189" i="1" s="1"/>
  <c r="M1646" i="1"/>
  <c r="Q1646" i="1" s="1"/>
  <c r="M2228" i="1"/>
  <c r="Q2228" i="1" s="1"/>
  <c r="M1060" i="1"/>
  <c r="Q1060" i="1" s="1"/>
  <c r="M2384" i="1"/>
  <c r="Q2384" i="1" s="1"/>
  <c r="M189" i="1"/>
  <c r="Q189" i="1" s="1"/>
  <c r="M1332" i="1"/>
  <c r="Q1332" i="1" s="1"/>
  <c r="M1173" i="1"/>
  <c r="Q1173" i="1" s="1"/>
  <c r="M161" i="1"/>
  <c r="Q161" i="1" s="1"/>
  <c r="M1321" i="1"/>
  <c r="Q1321" i="1" s="1"/>
  <c r="M2320" i="1"/>
  <c r="Q2320" i="1" s="1"/>
  <c r="M1614" i="1"/>
  <c r="Q1614" i="1" s="1"/>
  <c r="M1608" i="1"/>
  <c r="Q1608" i="1" s="1"/>
  <c r="M1318" i="1"/>
  <c r="Q1318" i="1" s="1"/>
  <c r="M582" i="1"/>
  <c r="Q582" i="1" s="1"/>
  <c r="M947" i="1"/>
  <c r="Q947" i="1" s="1"/>
  <c r="M71" i="1"/>
  <c r="Q71" i="1" s="1"/>
  <c r="M35" i="1"/>
  <c r="Q35" i="1" s="1"/>
  <c r="M18" i="1"/>
  <c r="Q18" i="1" s="1"/>
  <c r="M2284" i="1"/>
  <c r="Q2284" i="1" s="1"/>
  <c r="M650" i="1"/>
  <c r="Q650" i="1" s="1"/>
  <c r="M916" i="1"/>
  <c r="Q916" i="1" s="1"/>
  <c r="M910" i="1"/>
  <c r="Q910" i="1" s="1"/>
  <c r="M1470" i="1"/>
  <c r="Q1470" i="1" s="1"/>
  <c r="M523" i="1"/>
  <c r="Q523" i="1" s="1"/>
  <c r="M622" i="1"/>
  <c r="Q622" i="1" s="1"/>
  <c r="M717" i="1"/>
  <c r="Q717" i="1" s="1"/>
  <c r="M453" i="1"/>
  <c r="Q453" i="1" s="1"/>
  <c r="M1573" i="1"/>
  <c r="Q1573" i="1" s="1"/>
  <c r="M203" i="1"/>
  <c r="Q203" i="1" s="1"/>
  <c r="M632" i="1"/>
  <c r="Q632" i="1" s="1"/>
  <c r="M2164" i="1"/>
  <c r="Q2164" i="1" s="1"/>
  <c r="M775" i="1"/>
  <c r="Q775" i="1" s="1"/>
  <c r="M696" i="1"/>
  <c r="Q696" i="1" s="1"/>
  <c r="M740" i="1"/>
  <c r="Q740" i="1" s="1"/>
  <c r="M1568" i="1"/>
  <c r="Q1568" i="1" s="1"/>
  <c r="M953" i="1"/>
  <c r="Q953" i="1" s="1"/>
  <c r="M1498" i="1"/>
  <c r="Q1498" i="1" s="1"/>
  <c r="M1252" i="1"/>
  <c r="Q1252" i="1" s="1"/>
  <c r="M183" i="1"/>
  <c r="Q183" i="1" s="1"/>
  <c r="M922" i="1"/>
  <c r="Q922" i="1" s="1"/>
  <c r="M1594" i="1"/>
  <c r="Q1594" i="1" s="1"/>
  <c r="M2165" i="1"/>
  <c r="Q2165" i="1" s="1"/>
  <c r="M959" i="1"/>
  <c r="Q959" i="1" s="1"/>
  <c r="M988" i="1"/>
  <c r="Q988" i="1" s="1"/>
  <c r="M177" i="1"/>
  <c r="Q177" i="1" s="1"/>
  <c r="M584" i="1"/>
  <c r="Q584" i="1" s="1"/>
  <c r="M822" i="1"/>
  <c r="Q822" i="1" s="1"/>
  <c r="M1454" i="1"/>
  <c r="Q1454" i="1" s="1"/>
  <c r="M527" i="1"/>
  <c r="Q527" i="1" s="1"/>
  <c r="M583" i="1"/>
  <c r="Q583" i="1" s="1"/>
  <c r="M885" i="1"/>
  <c r="Q885" i="1" s="1"/>
  <c r="M398" i="1"/>
  <c r="Q398" i="1" s="1"/>
  <c r="M1525" i="1"/>
  <c r="Q1525" i="1" s="1"/>
  <c r="M2339" i="1"/>
  <c r="Q2339" i="1" s="1"/>
  <c r="M856" i="1"/>
  <c r="Q856" i="1" s="1"/>
  <c r="M863" i="1"/>
  <c r="Q863" i="1" s="1"/>
  <c r="M1514" i="1"/>
  <c r="Q1514" i="1" s="1"/>
  <c r="M2293" i="1"/>
  <c r="Q2293" i="1" s="1"/>
  <c r="M1237" i="1"/>
  <c r="Q1237" i="1" s="1"/>
  <c r="M2369" i="1"/>
  <c r="Q2369" i="1" s="1"/>
  <c r="M955" i="1"/>
  <c r="Q955" i="1" s="1"/>
  <c r="M2348" i="1"/>
  <c r="Q2348" i="1" s="1"/>
  <c r="M868" i="1"/>
  <c r="Q868" i="1" s="1"/>
  <c r="M2221" i="1"/>
  <c r="Q2221" i="1" s="1"/>
  <c r="M780" i="1"/>
  <c r="Q780" i="1" s="1"/>
  <c r="M708" i="1"/>
  <c r="Q708" i="1" s="1"/>
  <c r="M739" i="1"/>
  <c r="Q739" i="1" s="1"/>
  <c r="M335" i="1"/>
  <c r="Q335" i="1" s="1"/>
  <c r="M475" i="1"/>
  <c r="Q475" i="1" s="1"/>
  <c r="M654" i="1"/>
  <c r="Q654" i="1" s="1"/>
  <c r="M1502" i="1"/>
  <c r="Q1502" i="1" s="1"/>
  <c r="M1996" i="1"/>
  <c r="Q1996" i="1" s="1"/>
  <c r="M2210" i="1"/>
  <c r="Q2210" i="1" s="1"/>
  <c r="M149" i="1"/>
  <c r="Q149" i="1" s="1"/>
  <c r="M92" i="1"/>
  <c r="Q92" i="1" s="1"/>
  <c r="M2035" i="1"/>
  <c r="Q2035" i="1" s="1"/>
  <c r="M515" i="1"/>
  <c r="Q515" i="1" s="1"/>
  <c r="M1990" i="1"/>
  <c r="Q1990" i="1" s="1"/>
  <c r="M1294" i="1"/>
  <c r="Q1294" i="1" s="1"/>
  <c r="M1524" i="1"/>
  <c r="Q1524" i="1" s="1"/>
  <c r="M418" i="1"/>
  <c r="Q418" i="1" s="1"/>
  <c r="M1988" i="1"/>
  <c r="Q1988" i="1" s="1"/>
  <c r="M446" i="1"/>
  <c r="Q446" i="1" s="1"/>
  <c r="M262" i="1"/>
  <c r="Q262" i="1" s="1"/>
  <c r="M1939" i="1"/>
  <c r="Q1939" i="1" s="1"/>
  <c r="M487" i="1"/>
  <c r="Q487" i="1" s="1"/>
  <c r="M1437" i="1"/>
  <c r="Q1437" i="1" s="1"/>
  <c r="M1089" i="1"/>
  <c r="Q1089" i="1" s="1"/>
  <c r="M1717" i="1"/>
  <c r="Q1717" i="1" s="1"/>
  <c r="M175" i="1"/>
  <c r="Q175" i="1" s="1"/>
  <c r="M1431" i="1"/>
  <c r="Q1431" i="1" s="1"/>
  <c r="M1293" i="1"/>
  <c r="Q1293" i="1" s="1"/>
  <c r="M1714" i="1"/>
  <c r="Q1714" i="1" s="1"/>
  <c r="M710" i="1"/>
  <c r="Q710" i="1" s="1"/>
  <c r="M1419" i="1"/>
  <c r="Q1419" i="1" s="1"/>
  <c r="M1886" i="1"/>
  <c r="Q1886" i="1" s="1"/>
  <c r="M1881" i="1"/>
  <c r="Q1881" i="1" s="1"/>
  <c r="M1005" i="1"/>
  <c r="Q1005" i="1" s="1"/>
  <c r="M1412" i="1"/>
  <c r="Q1412" i="1" s="1"/>
  <c r="M1219" i="1"/>
  <c r="Q1219" i="1" s="1"/>
  <c r="M981" i="1"/>
  <c r="Q981" i="1" s="1"/>
  <c r="M2391" i="1"/>
  <c r="Q2391" i="1" s="1"/>
  <c r="M2130" i="1"/>
  <c r="Q2130" i="1" s="1"/>
  <c r="M1678" i="1"/>
  <c r="Q1678" i="1" s="1"/>
  <c r="M2042" i="1"/>
  <c r="Q2042" i="1" s="1"/>
  <c r="M1398" i="1"/>
  <c r="Q1398" i="1" s="1"/>
  <c r="M1856" i="1"/>
  <c r="Q1856" i="1" s="1"/>
  <c r="M1371" i="1"/>
  <c r="Q1371" i="1" s="1"/>
  <c r="M1816" i="1"/>
  <c r="Q1816" i="1" s="1"/>
  <c r="M279" i="1"/>
  <c r="Q279" i="1" s="1"/>
  <c r="M1661" i="1"/>
  <c r="Q1661" i="1" s="1"/>
  <c r="M1808" i="1"/>
  <c r="Q1808" i="1" s="1"/>
  <c r="M1070" i="1"/>
  <c r="Q1070" i="1" s="1"/>
  <c r="M1066" i="1"/>
  <c r="Q1066" i="1" s="1"/>
  <c r="M329" i="1"/>
  <c r="Q329" i="1" s="1"/>
  <c r="M1655" i="1"/>
  <c r="Q1655" i="1" s="1"/>
  <c r="M1347" i="1"/>
  <c r="Q1347" i="1" s="1"/>
  <c r="M1342" i="1"/>
  <c r="Q1342" i="1" s="1"/>
  <c r="M1279" i="1"/>
  <c r="Q1279" i="1" s="1"/>
  <c r="M1648" i="1"/>
  <c r="Q1648" i="1" s="1"/>
  <c r="M1781" i="1"/>
  <c r="Q1781" i="1" s="1"/>
  <c r="M492" i="1"/>
  <c r="Q492" i="1" s="1"/>
  <c r="M920" i="1"/>
  <c r="Q920" i="1" s="1"/>
  <c r="M1639" i="1"/>
  <c r="Q1639" i="1" s="1"/>
  <c r="M204" i="1"/>
  <c r="Q204" i="1" s="1"/>
  <c r="M1630" i="1"/>
  <c r="Q1630" i="1" s="1"/>
  <c r="M1143" i="1"/>
  <c r="Q1143" i="1" s="1"/>
  <c r="M2047" i="1"/>
  <c r="Q2047" i="1" s="1"/>
  <c r="M1273" i="1"/>
  <c r="Q1273" i="1" s="1"/>
  <c r="M1272" i="1"/>
  <c r="Q1272" i="1" s="1"/>
  <c r="M1761" i="1"/>
  <c r="Q1761" i="1" s="1"/>
  <c r="M1606" i="1"/>
  <c r="Q1606" i="1" s="1"/>
  <c r="M649" i="1"/>
  <c r="Q649" i="1" s="1"/>
  <c r="M56" i="1"/>
  <c r="Q56" i="1" s="1"/>
  <c r="M2264" i="1"/>
  <c r="Q2264" i="1" s="1"/>
  <c r="M234" i="1"/>
  <c r="Q234" i="1" s="1"/>
  <c r="M2324" i="1"/>
  <c r="Q2324" i="1" s="1"/>
  <c r="M1505" i="1"/>
  <c r="Q1505" i="1" s="1"/>
  <c r="M873" i="1"/>
  <c r="Q873" i="1" s="1"/>
  <c r="M51" i="1"/>
  <c r="Q51" i="1" s="1"/>
  <c r="M2386" i="1"/>
  <c r="Q2386" i="1" s="1"/>
  <c r="M2300" i="1"/>
  <c r="Q2300" i="1" s="1"/>
  <c r="M1443" i="1"/>
  <c r="Q1443" i="1" s="1"/>
  <c r="M1491" i="1"/>
  <c r="Q1491" i="1" s="1"/>
  <c r="M2233" i="1"/>
  <c r="Q2233" i="1" s="1"/>
  <c r="M1050" i="1"/>
  <c r="Q1050" i="1" s="1"/>
  <c r="M2034" i="1"/>
  <c r="Q2034" i="1" s="1"/>
  <c r="M745" i="1"/>
  <c r="Q745" i="1" s="1"/>
  <c r="M514" i="1"/>
  <c r="Q514" i="1" s="1"/>
  <c r="M875" i="1"/>
  <c r="Q875" i="1" s="1"/>
  <c r="M167" i="1"/>
  <c r="Q167" i="1" s="1"/>
  <c r="M1490" i="1"/>
  <c r="Q1490" i="1" s="1"/>
  <c r="M1303" i="1"/>
  <c r="Q1303" i="1" s="1"/>
  <c r="M120" i="1"/>
  <c r="Q120" i="1" s="1"/>
  <c r="M89" i="1"/>
  <c r="Q89" i="1" s="1"/>
  <c r="M1539" i="1"/>
  <c r="Q1539" i="1" s="1"/>
  <c r="M1936" i="1"/>
  <c r="Q1936" i="1" s="1"/>
  <c r="M328" i="1"/>
  <c r="Q328" i="1" s="1"/>
  <c r="M1923" i="1"/>
  <c r="Q1923" i="1" s="1"/>
  <c r="M1921" i="1"/>
  <c r="Q1921" i="1" s="1"/>
  <c r="M1914" i="1"/>
  <c r="Q1914" i="1" s="1"/>
  <c r="M2353" i="1"/>
  <c r="Q2353" i="1" s="1"/>
  <c r="M869" i="1"/>
  <c r="Q869" i="1" s="1"/>
  <c r="M2193" i="1"/>
  <c r="Q2193" i="1" s="1"/>
  <c r="M2185" i="1"/>
  <c r="Q2185" i="1" s="1"/>
  <c r="M2167" i="1"/>
  <c r="Q2167" i="1" s="1"/>
  <c r="M2138" i="1"/>
  <c r="Q2138" i="1" s="1"/>
  <c r="M2158" i="1"/>
  <c r="Q2158" i="1" s="1"/>
  <c r="M2192" i="1"/>
  <c r="Q2192" i="1" s="1"/>
  <c r="M2124" i="1"/>
  <c r="Q2124" i="1" s="1"/>
  <c r="M2148" i="1"/>
  <c r="Q2148" i="1" s="1"/>
  <c r="M2122" i="1"/>
  <c r="Q2122" i="1" s="1"/>
  <c r="M2195" i="1"/>
  <c r="Q2195" i="1" s="1"/>
  <c r="M2126" i="1"/>
  <c r="Q2126" i="1" s="1"/>
  <c r="M2170" i="1"/>
  <c r="Q2170" i="1" s="1"/>
  <c r="M2187" i="1"/>
  <c r="Q2187" i="1" s="1"/>
  <c r="M2156" i="1"/>
  <c r="Q2156" i="1" s="1"/>
  <c r="M2182" i="1"/>
  <c r="Q2182" i="1" s="1"/>
  <c r="M2160" i="1"/>
  <c r="Q2160" i="1" s="1"/>
  <c r="M157" i="1"/>
  <c r="Q157" i="1" s="1"/>
  <c r="M2376" i="1"/>
  <c r="Q2376" i="1" s="1"/>
  <c r="M2326" i="1"/>
  <c r="Q2326" i="1" s="1"/>
  <c r="M1463" i="1"/>
  <c r="Q1463" i="1" s="1"/>
  <c r="M106" i="1"/>
  <c r="Q106" i="1" s="1"/>
  <c r="M2234" i="1"/>
  <c r="Q2234" i="1" s="1"/>
  <c r="M1153" i="1"/>
  <c r="Q1153" i="1" s="1"/>
  <c r="M793" i="1"/>
  <c r="Q793" i="1" s="1"/>
  <c r="M314" i="1"/>
  <c r="Q314" i="1" s="1"/>
  <c r="M341" i="1"/>
  <c r="Q341" i="1" s="1"/>
  <c r="M1304" i="1"/>
  <c r="Q1304" i="1" s="1"/>
  <c r="M1576" i="1"/>
  <c r="Q1576" i="1" s="1"/>
  <c r="M1757" i="1"/>
  <c r="Q1757" i="1" s="1"/>
  <c r="M1314" i="1"/>
  <c r="Q1314" i="1" s="1"/>
  <c r="M2374" i="1"/>
  <c r="Q2374" i="1" s="1"/>
  <c r="M534" i="1"/>
  <c r="Q534" i="1" s="1"/>
  <c r="M156" i="1"/>
  <c r="Q156" i="1" s="1"/>
  <c r="M857" i="1"/>
  <c r="Q857" i="1" s="1"/>
  <c r="M1025" i="1"/>
  <c r="Q1025" i="1" s="1"/>
  <c r="M119" i="1"/>
  <c r="Q119" i="1" s="1"/>
  <c r="M1489" i="1"/>
  <c r="Q1489" i="1" s="1"/>
  <c r="M294" i="1"/>
  <c r="Q294" i="1" s="1"/>
  <c r="M1937" i="1"/>
  <c r="Q1937" i="1" s="1"/>
  <c r="M1724" i="1"/>
  <c r="Q1724" i="1" s="1"/>
  <c r="M1720" i="1"/>
  <c r="Q1720" i="1" s="1"/>
  <c r="M596" i="1"/>
  <c r="Q596" i="1" s="1"/>
  <c r="M1916" i="1"/>
  <c r="Q1916" i="1" s="1"/>
  <c r="M1908" i="1"/>
  <c r="Q1908" i="1" s="1"/>
  <c r="M1904" i="1"/>
  <c r="Q1904" i="1" s="1"/>
  <c r="M188" i="1"/>
  <c r="Q188" i="1" s="1"/>
  <c r="M2315" i="1"/>
  <c r="Q2315" i="1" s="1"/>
  <c r="M1422" i="1"/>
  <c r="Q1422" i="1" s="1"/>
  <c r="M1710" i="1"/>
  <c r="Q1710" i="1" s="1"/>
  <c r="M284" i="1"/>
  <c r="Q284" i="1" s="1"/>
  <c r="M1883" i="1"/>
  <c r="Q1883" i="1" s="1"/>
  <c r="M1290" i="1"/>
  <c r="Q1290" i="1" s="1"/>
  <c r="M1700" i="1"/>
  <c r="Q1700" i="1" s="1"/>
  <c r="M1411" i="1"/>
  <c r="Q1411" i="1" s="1"/>
  <c r="M950" i="1"/>
  <c r="Q950" i="1" s="1"/>
  <c r="M1690" i="1"/>
  <c r="Q1690" i="1" s="1"/>
  <c r="M1403" i="1"/>
  <c r="Q1403" i="1" s="1"/>
  <c r="M1684" i="1"/>
  <c r="Q1684" i="1" s="1"/>
  <c r="M2237" i="1"/>
  <c r="Q2237" i="1" s="1"/>
  <c r="M655" i="1"/>
  <c r="Q655" i="1" s="1"/>
  <c r="M1859" i="1"/>
  <c r="Q1859" i="1" s="1"/>
  <c r="M2184" i="1"/>
  <c r="Q2184" i="1" s="1"/>
  <c r="M2057" i="1"/>
  <c r="Q2057" i="1" s="1"/>
  <c r="M1846" i="1"/>
  <c r="Q1846" i="1" s="1"/>
  <c r="M1083" i="1"/>
  <c r="Q1083" i="1" s="1"/>
  <c r="M1284" i="1"/>
  <c r="Q1284" i="1" s="1"/>
  <c r="M2154" i="1"/>
  <c r="Q2154" i="1" s="1"/>
  <c r="M2194" i="1"/>
  <c r="Q2194" i="1" s="1"/>
  <c r="M2140" i="1"/>
  <c r="Q2140" i="1" s="1"/>
  <c r="M664" i="1"/>
  <c r="Q664" i="1" s="1"/>
  <c r="M2114" i="1"/>
  <c r="Q2114" i="1" s="1"/>
  <c r="M2171" i="1"/>
  <c r="Q2171" i="1" s="1"/>
  <c r="M2196" i="1"/>
  <c r="Q2196" i="1" s="1"/>
  <c r="M2115" i="1"/>
  <c r="Q2115" i="1" s="1"/>
  <c r="M2186" i="1"/>
  <c r="Q2186" i="1" s="1"/>
  <c r="M2191" i="1"/>
  <c r="Q2191" i="1" s="1"/>
  <c r="M2134" i="1"/>
  <c r="Q2134" i="1" s="1"/>
  <c r="M2161" i="1"/>
  <c r="Q2161" i="1" s="1"/>
  <c r="M2153" i="1"/>
  <c r="Q2153" i="1" s="1"/>
  <c r="M2188" i="1"/>
  <c r="Q2188" i="1" s="1"/>
  <c r="M2119" i="1"/>
  <c r="Q2119" i="1" s="1"/>
  <c r="M2157" i="1"/>
  <c r="Q2157" i="1" s="1"/>
  <c r="M2127" i="1"/>
  <c r="Q2127" i="1" s="1"/>
  <c r="M2197" i="1"/>
  <c r="Q2197" i="1" s="1"/>
  <c r="M2131" i="1"/>
  <c r="Q2131" i="1" s="1"/>
  <c r="M2137" i="1"/>
  <c r="Q2137" i="1" s="1"/>
  <c r="M2128" i="1"/>
  <c r="Q2128" i="1" s="1"/>
  <c r="M2169" i="1"/>
  <c r="Q2169" i="1" s="1"/>
  <c r="M2198" i="1"/>
  <c r="Q2198" i="1" s="1"/>
  <c r="M1383" i="1"/>
  <c r="Q1383" i="1" s="1"/>
  <c r="M2152" i="1"/>
  <c r="Q2152" i="1" s="1"/>
  <c r="M2149" i="1"/>
  <c r="Q2149" i="1" s="1"/>
  <c r="M2121" i="1"/>
  <c r="Q2121" i="1" s="1"/>
  <c r="M2150" i="1"/>
  <c r="Q2150" i="1" s="1"/>
  <c r="M2190" i="1"/>
  <c r="Q2190" i="1" s="1"/>
  <c r="M697" i="1"/>
  <c r="Q697" i="1" s="1"/>
  <c r="M944" i="1"/>
  <c r="Q944" i="1" s="1"/>
  <c r="M866" i="1"/>
  <c r="Q866" i="1" s="1"/>
  <c r="M2325" i="1"/>
  <c r="Q2325" i="1" s="1"/>
  <c r="M860" i="1"/>
  <c r="Q860" i="1" s="1"/>
  <c r="M502" i="1"/>
  <c r="Q502" i="1" s="1"/>
  <c r="M2241" i="1"/>
  <c r="Q2241" i="1" s="1"/>
  <c r="M2301" i="1"/>
  <c r="Q2301" i="1" s="1"/>
  <c r="M145" i="1"/>
  <c r="Q145" i="1" s="1"/>
  <c r="M517" i="1"/>
  <c r="Q517" i="1" s="1"/>
  <c r="M907" i="1"/>
  <c r="Q907" i="1" s="1"/>
  <c r="M1295" i="1"/>
  <c r="Q1295" i="1" s="1"/>
  <c r="M2039" i="1"/>
  <c r="Q2039" i="1" s="1"/>
  <c r="M1130" i="1"/>
  <c r="Q1130" i="1" s="1"/>
  <c r="M835" i="1"/>
  <c r="Q835" i="1" s="1"/>
  <c r="M1583" i="1"/>
  <c r="Q1583" i="1" s="1"/>
  <c r="M468" i="1"/>
  <c r="Q468" i="1" s="1"/>
  <c r="M2246" i="1"/>
  <c r="Q2246" i="1" s="1"/>
  <c r="M928" i="1"/>
  <c r="Q928" i="1" s="1"/>
  <c r="M997" i="1"/>
  <c r="Q997" i="1" s="1"/>
  <c r="M417" i="1"/>
  <c r="Q417" i="1" s="1"/>
  <c r="M1932" i="1"/>
  <c r="Q1932" i="1" s="1"/>
  <c r="M1926" i="1"/>
  <c r="Q1926" i="1" s="1"/>
  <c r="M986" i="1"/>
  <c r="Q986" i="1" s="1"/>
  <c r="M1434" i="1"/>
  <c r="Q1434" i="1" s="1"/>
  <c r="M1910" i="1"/>
  <c r="Q1910" i="1" s="1"/>
  <c r="M1088" i="1"/>
  <c r="Q1088" i="1" s="1"/>
  <c r="M595" i="1"/>
  <c r="Q595" i="1" s="1"/>
  <c r="M1899" i="1"/>
  <c r="Q1899" i="1" s="1"/>
  <c r="M2200" i="1"/>
  <c r="Q2200" i="1" s="1"/>
  <c r="M1593" i="1"/>
  <c r="Q1593" i="1" s="1"/>
  <c r="M673" i="1"/>
  <c r="Q673" i="1" s="1"/>
  <c r="M1417" i="1"/>
  <c r="Q1417" i="1" s="1"/>
  <c r="M1034" i="1"/>
  <c r="Q1034" i="1" s="1"/>
  <c r="M1226" i="1"/>
  <c r="Q1226" i="1" s="1"/>
  <c r="M1224" i="1"/>
  <c r="Q1224" i="1" s="1"/>
  <c r="M1873" i="1"/>
  <c r="Q1873" i="1" s="1"/>
  <c r="M1407" i="1"/>
  <c r="Q1407" i="1" s="1"/>
  <c r="M2306" i="1"/>
  <c r="Q2306" i="1" s="1"/>
  <c r="M1686" i="1"/>
  <c r="Q1686" i="1" s="1"/>
  <c r="M1681" i="1"/>
  <c r="Q1681" i="1" s="1"/>
  <c r="M1550" i="1"/>
  <c r="Q1550" i="1" s="1"/>
  <c r="M2123" i="1"/>
  <c r="Q2123" i="1" s="1"/>
  <c r="M2151" i="1"/>
  <c r="Q2151" i="1" s="1"/>
  <c r="M1670" i="1"/>
  <c r="Q1670" i="1" s="1"/>
  <c r="M1669" i="1"/>
  <c r="Q1669" i="1" s="1"/>
  <c r="M1389" i="1"/>
  <c r="Q1389" i="1" s="1"/>
  <c r="M526" i="1"/>
  <c r="Q526" i="1" s="1"/>
  <c r="M2125" i="1"/>
  <c r="Q2125" i="1" s="1"/>
  <c r="M224" i="1"/>
  <c r="Q224" i="1" s="1"/>
  <c r="M1827" i="1"/>
  <c r="Q1827" i="1" s="1"/>
  <c r="M1377" i="1"/>
  <c r="Q1377" i="1" s="1"/>
  <c r="M1821" i="1"/>
  <c r="Q1821" i="1" s="1"/>
  <c r="M1817" i="1"/>
  <c r="Q1817" i="1" s="1"/>
  <c r="M1365" i="1"/>
  <c r="Q1365" i="1" s="1"/>
  <c r="M2139" i="1"/>
  <c r="Q2139" i="1" s="1"/>
  <c r="M1360" i="1"/>
  <c r="Q1360" i="1" s="1"/>
  <c r="M1204" i="1"/>
  <c r="Q1204" i="1" s="1"/>
  <c r="M1203" i="1"/>
  <c r="Q1203" i="1" s="1"/>
  <c r="M896" i="1"/>
  <c r="Q896" i="1" s="1"/>
  <c r="M2351" i="1"/>
  <c r="Q2351" i="1" s="1"/>
  <c r="M1352" i="1"/>
  <c r="Q1352" i="1" s="1"/>
  <c r="M2129" i="1"/>
  <c r="Q2129" i="1" s="1"/>
  <c r="M1064" i="1"/>
  <c r="Q1064" i="1" s="1"/>
  <c r="M1339" i="1"/>
  <c r="Q1339" i="1" s="1"/>
  <c r="M2343" i="1"/>
  <c r="Q2343" i="1" s="1"/>
  <c r="M1783" i="1"/>
  <c r="Q1783" i="1" s="1"/>
  <c r="M1644" i="1"/>
  <c r="Q1644" i="1" s="1"/>
  <c r="M1774" i="1"/>
  <c r="Q1774" i="1" s="1"/>
  <c r="M1641" i="1"/>
  <c r="Q1641" i="1" s="1"/>
  <c r="M440" i="1"/>
  <c r="Q440" i="1" s="1"/>
  <c r="M1588" i="1"/>
  <c r="Q1588" i="1" s="1"/>
  <c r="M1174" i="1"/>
  <c r="Q1174" i="1" s="1"/>
  <c r="M1766" i="1"/>
  <c r="Q1766" i="1" s="1"/>
  <c r="M1765" i="1"/>
  <c r="Q1765" i="1" s="1"/>
  <c r="M1622" i="1"/>
  <c r="Q1622" i="1" s="1"/>
  <c r="M1616" i="1"/>
  <c r="Q1616" i="1" s="1"/>
  <c r="M1163" i="1"/>
  <c r="Q1163" i="1" s="1"/>
  <c r="M1604" i="1"/>
  <c r="Q1604" i="1" s="1"/>
  <c r="M2272" i="1"/>
  <c r="Q2272" i="1" s="1"/>
  <c r="M356" i="1"/>
  <c r="Q356" i="1" s="1"/>
  <c r="M1562" i="1"/>
  <c r="Q1562" i="1" s="1"/>
  <c r="M570" i="1"/>
  <c r="Q570" i="1" s="1"/>
  <c r="M772" i="1"/>
  <c r="Q772" i="1" s="1"/>
  <c r="M833" i="1"/>
  <c r="Q833" i="1" s="1"/>
  <c r="M2215" i="1"/>
  <c r="Q2215" i="1" s="1"/>
  <c r="M467" i="1"/>
  <c r="Q467" i="1" s="1"/>
  <c r="M2242" i="1"/>
  <c r="Q2242" i="1" s="1"/>
  <c r="M465" i="1"/>
  <c r="Q465" i="1" s="1"/>
  <c r="M615" i="1"/>
  <c r="Q615" i="1" s="1"/>
  <c r="M618" i="1"/>
  <c r="Q618" i="1" s="1"/>
  <c r="M617" i="1"/>
  <c r="Q617" i="1" s="1"/>
  <c r="M661" i="1"/>
  <c r="Q661" i="1" s="1"/>
  <c r="M454" i="1"/>
  <c r="Q454" i="1" s="1"/>
  <c r="M116" i="1"/>
  <c r="Q116" i="1" s="1"/>
  <c r="M1300" i="1"/>
  <c r="Q1300" i="1" s="1"/>
  <c r="M735" i="1"/>
  <c r="Q735" i="1" s="1"/>
  <c r="M1759" i="1"/>
  <c r="Q1759" i="1" s="1"/>
  <c r="M353" i="1"/>
  <c r="Q353" i="1" s="1"/>
  <c r="M1026" i="1"/>
  <c r="Q1026" i="1" s="1"/>
  <c r="M1753" i="1"/>
  <c r="Q1753" i="1" s="1"/>
  <c r="M589" i="1"/>
  <c r="Q589" i="1" s="1"/>
  <c r="M1564" i="1"/>
  <c r="Q1564" i="1" s="1"/>
  <c r="M226" i="1"/>
  <c r="Q226" i="1" s="1"/>
  <c r="M1942" i="1"/>
  <c r="Q1942" i="1" s="1"/>
  <c r="M1930" i="1"/>
  <c r="Q1930" i="1" s="1"/>
  <c r="M1925" i="1"/>
  <c r="Q1925" i="1" s="1"/>
  <c r="M1037" i="1"/>
  <c r="Q1037" i="1" s="1"/>
  <c r="M2394" i="1"/>
  <c r="Q2394" i="1" s="1"/>
  <c r="M2346" i="1"/>
  <c r="Q2346" i="1" s="1"/>
  <c r="M2201" i="1"/>
  <c r="Q2201" i="1" s="1"/>
  <c r="M2245" i="1"/>
  <c r="Q2245" i="1" s="1"/>
  <c r="M2261" i="1"/>
  <c r="Q2261" i="1" s="1"/>
  <c r="M1752" i="1"/>
  <c r="Q1752" i="1" s="1"/>
  <c r="M309" i="1"/>
  <c r="Q309" i="1" s="1"/>
  <c r="M350" i="1"/>
  <c r="Q350" i="1" s="1"/>
  <c r="M1707" i="1"/>
  <c r="Q1707" i="1" s="1"/>
  <c r="M1087" i="1"/>
  <c r="Q1087" i="1" s="1"/>
  <c r="M983" i="1"/>
  <c r="Q983" i="1" s="1"/>
  <c r="M2055" i="1"/>
  <c r="Q2055" i="1" s="1"/>
  <c r="M1872" i="1"/>
  <c r="Q1872" i="1" s="1"/>
  <c r="M2040" i="1"/>
  <c r="Q2040" i="1" s="1"/>
  <c r="M1287" i="1"/>
  <c r="Q1287" i="1" s="1"/>
  <c r="M1591" i="1"/>
  <c r="Q1591" i="1" s="1"/>
  <c r="M1590" i="1"/>
  <c r="Q1590" i="1" s="1"/>
  <c r="M891" i="1"/>
  <c r="Q891" i="1" s="1"/>
  <c r="M1861" i="1"/>
  <c r="Q1861" i="1" s="1"/>
  <c r="M1672" i="1"/>
  <c r="Q1672" i="1" s="1"/>
  <c r="M989" i="1"/>
  <c r="Q989" i="1" s="1"/>
  <c r="M777" i="1"/>
  <c r="Q777" i="1" s="1"/>
  <c r="M1213" i="1"/>
  <c r="Q1213" i="1" s="1"/>
  <c r="M2354" i="1"/>
  <c r="Q2354" i="1" s="1"/>
  <c r="M1835" i="1"/>
  <c r="Q1835" i="1" s="1"/>
  <c r="M1666" i="1"/>
  <c r="Q1666" i="1" s="1"/>
  <c r="M2189" i="1"/>
  <c r="Q2189" i="1" s="1"/>
  <c r="M1376" i="1"/>
  <c r="Q1376" i="1" s="1"/>
  <c r="M1078" i="1"/>
  <c r="Q1078" i="1" s="1"/>
  <c r="M2344" i="1"/>
  <c r="Q2344" i="1" s="1"/>
  <c r="M2355" i="1"/>
  <c r="Q2355" i="1" s="1"/>
  <c r="M1032" i="1"/>
  <c r="Q1032" i="1" s="1"/>
  <c r="M1810" i="1"/>
  <c r="Q1810" i="1" s="1"/>
  <c r="M2331" i="1"/>
  <c r="Q2331" i="1" s="1"/>
  <c r="M1356" i="1"/>
  <c r="Q1356" i="1" s="1"/>
  <c r="M2155" i="1"/>
  <c r="Q2155" i="1" s="1"/>
  <c r="M1656" i="1"/>
  <c r="Q1656" i="1" s="1"/>
  <c r="M1793" i="1"/>
  <c r="Q1793" i="1" s="1"/>
  <c r="M1349" i="1"/>
  <c r="Q1349" i="1" s="1"/>
  <c r="M1650" i="1"/>
  <c r="Q1650" i="1" s="1"/>
  <c r="M1785" i="1"/>
  <c r="Q1785" i="1" s="1"/>
  <c r="M1191" i="1"/>
  <c r="Q1191" i="1" s="1"/>
  <c r="M971" i="1"/>
  <c r="Q971" i="1" s="1"/>
  <c r="M1097" i="1"/>
  <c r="Q1097" i="1" s="1"/>
  <c r="M691" i="1"/>
  <c r="Q691" i="1" s="1"/>
  <c r="M867" i="1"/>
  <c r="Q867" i="1" s="1"/>
  <c r="M877" i="1"/>
  <c r="Q877" i="1" s="1"/>
  <c r="M790" i="1"/>
  <c r="Q790" i="1" s="1"/>
  <c r="M495" i="1"/>
  <c r="Q495" i="1" s="1"/>
  <c r="M521" i="1"/>
  <c r="Q521" i="1" s="1"/>
  <c r="M678" i="1"/>
  <c r="Q678" i="1" s="1"/>
  <c r="M915" i="1"/>
  <c r="Q915" i="1" s="1"/>
  <c r="M349" i="1"/>
  <c r="Q349" i="1" s="1"/>
  <c r="M404" i="1"/>
  <c r="Q404" i="1" s="1"/>
  <c r="M127" i="1"/>
  <c r="Q127" i="1" s="1"/>
  <c r="M1496" i="1"/>
  <c r="Q1496" i="1" s="1"/>
  <c r="M2375" i="1"/>
  <c r="Q2375" i="1" s="1"/>
  <c r="M1150" i="1"/>
  <c r="Q1150" i="1" s="1"/>
  <c r="M1047" i="1"/>
  <c r="Q1047" i="1" s="1"/>
  <c r="M470" i="1"/>
  <c r="Q470" i="1" s="1"/>
  <c r="M388" i="1"/>
  <c r="Q388" i="1" s="1"/>
  <c r="M961" i="1"/>
  <c r="Q961" i="1" s="1"/>
  <c r="M2397" i="1"/>
  <c r="Q2397" i="1" s="1"/>
  <c r="M2235" i="1"/>
  <c r="Q2235" i="1" s="1"/>
  <c r="M729" i="1"/>
  <c r="Q729" i="1" s="1"/>
  <c r="M1940" i="1"/>
  <c r="Q1940" i="1" s="1"/>
  <c r="M1093" i="1"/>
  <c r="Q1093" i="1" s="1"/>
  <c r="M1092" i="1"/>
  <c r="Q1092" i="1" s="1"/>
  <c r="M1090" i="1"/>
  <c r="Q1090" i="1" s="1"/>
  <c r="M1918" i="1"/>
  <c r="Q1918" i="1" s="1"/>
  <c r="M2056" i="1"/>
  <c r="Q2056" i="1" s="1"/>
  <c r="M126" i="1"/>
  <c r="Q126" i="1" s="1"/>
  <c r="M1428" i="1"/>
  <c r="Q1428" i="1" s="1"/>
  <c r="M1424" i="1"/>
  <c r="Q1424" i="1" s="1"/>
  <c r="M1712" i="1"/>
  <c r="Q1712" i="1" s="1"/>
  <c r="M323" i="1"/>
  <c r="Q323" i="1" s="1"/>
  <c r="M1709" i="1"/>
  <c r="Q1709" i="1" s="1"/>
  <c r="M486" i="1"/>
  <c r="Q486" i="1" s="1"/>
  <c r="M28" i="1"/>
  <c r="Q28" i="1" s="1"/>
  <c r="M1414" i="1"/>
  <c r="Q1414" i="1" s="1"/>
  <c r="M1878" i="1"/>
  <c r="Q1878" i="1" s="1"/>
  <c r="M1693" i="1"/>
  <c r="Q1693" i="1" s="1"/>
  <c r="M893" i="1"/>
  <c r="Q893" i="1" s="1"/>
  <c r="M1867" i="1"/>
  <c r="Q1867" i="1" s="1"/>
  <c r="M317" i="1"/>
  <c r="Q317" i="1" s="1"/>
  <c r="M1679" i="1"/>
  <c r="Q1679" i="1" s="1"/>
  <c r="M2377" i="1"/>
  <c r="Q2377" i="1" s="1"/>
  <c r="M2356" i="1"/>
  <c r="Q2356" i="1" s="1"/>
  <c r="M2159" i="1"/>
  <c r="Q2159" i="1" s="1"/>
  <c r="M2031" i="1"/>
  <c r="Q2031" i="1" s="1"/>
  <c r="M1487" i="1"/>
  <c r="Q1487" i="1" s="1"/>
  <c r="M1843" i="1"/>
  <c r="Q1843" i="1" s="1"/>
  <c r="M1841" i="1"/>
  <c r="Q1841" i="1" s="1"/>
  <c r="M2199" i="1"/>
  <c r="Q2199" i="1" s="1"/>
  <c r="M1831" i="1"/>
  <c r="Q1831" i="1" s="1"/>
  <c r="M1825" i="1"/>
  <c r="Q1825" i="1" s="1"/>
  <c r="M2168" i="1"/>
  <c r="Q2168" i="1" s="1"/>
  <c r="M1373" i="1"/>
  <c r="Q1373" i="1" s="1"/>
  <c r="M1369" i="1"/>
  <c r="Q1369" i="1" s="1"/>
  <c r="M1075" i="1"/>
  <c r="Q1075" i="1" s="1"/>
  <c r="M1074" i="1"/>
  <c r="Q1074" i="1" s="1"/>
  <c r="M1809" i="1"/>
  <c r="Q1809" i="1" s="1"/>
  <c r="M2147" i="1"/>
  <c r="Q2147" i="1" s="1"/>
  <c r="M1804" i="1"/>
  <c r="Q1804" i="1" s="1"/>
  <c r="M1202" i="1"/>
  <c r="Q1202" i="1" s="1"/>
  <c r="M1796" i="1"/>
  <c r="Q1796" i="1" s="1"/>
  <c r="M1792" i="1"/>
  <c r="Q1792" i="1" s="1"/>
  <c r="M1788" i="1"/>
  <c r="Q1788" i="1" s="1"/>
  <c r="M561" i="1"/>
  <c r="Q561" i="1" s="1"/>
  <c r="M96" i="1"/>
  <c r="Q96" i="1" s="1"/>
  <c r="M881" i="1"/>
  <c r="Q881" i="1" s="1"/>
  <c r="M1186" i="1"/>
  <c r="Q1186" i="1" s="1"/>
  <c r="M1776" i="1"/>
  <c r="Q1776" i="1" s="1"/>
  <c r="M68" i="1"/>
  <c r="Q68" i="1" s="1"/>
  <c r="M1030" i="1"/>
  <c r="Q1030" i="1" s="1"/>
  <c r="M2118" i="1"/>
  <c r="Q2118" i="1" s="1"/>
  <c r="M1632" i="1"/>
  <c r="Q1632" i="1" s="1"/>
  <c r="M1331" i="1"/>
  <c r="Q1331" i="1" s="1"/>
  <c r="M1587" i="1"/>
  <c r="Q1587" i="1" s="1"/>
  <c r="M483" i="1"/>
  <c r="Q483" i="1" s="1"/>
  <c r="M1167" i="1"/>
  <c r="Q1167" i="1" s="1"/>
  <c r="M1165" i="1"/>
  <c r="Q1165" i="1" s="1"/>
  <c r="M1162" i="1"/>
  <c r="Q1162" i="1" s="1"/>
  <c r="M1319" i="1"/>
  <c r="Q1319" i="1" s="1"/>
  <c r="M286" i="1"/>
  <c r="Q286" i="1" s="1"/>
  <c r="M906" i="1"/>
  <c r="Q906" i="1" s="1"/>
  <c r="M255" i="1"/>
  <c r="Q255" i="1" s="1"/>
  <c r="M139" i="1"/>
  <c r="Q139" i="1" s="1"/>
  <c r="M124" i="1"/>
  <c r="Q124" i="1" s="1"/>
  <c r="M2177" i="1"/>
  <c r="Q2177" i="1" s="1"/>
  <c r="M1179" i="1"/>
  <c r="Q1179" i="1" s="1"/>
  <c r="M1175" i="1"/>
  <c r="Q1175" i="1" s="1"/>
  <c r="M1628" i="1"/>
  <c r="Q1628" i="1" s="1"/>
  <c r="M827" i="1"/>
  <c r="Q827" i="1" s="1"/>
  <c r="M591" i="1"/>
  <c r="Q591" i="1" s="1"/>
  <c r="M46" i="1"/>
  <c r="Q46" i="1" s="1"/>
  <c r="M1166" i="1"/>
  <c r="Q1166" i="1" s="1"/>
  <c r="M276" i="1"/>
  <c r="Q276" i="1" s="1"/>
  <c r="M711" i="1"/>
  <c r="Q711" i="1" s="1"/>
  <c r="M1306" i="1"/>
  <c r="Q1306" i="1" s="1"/>
  <c r="M2232" i="1"/>
  <c r="Q2232" i="1" s="1"/>
  <c r="M131" i="1"/>
  <c r="Q131" i="1" s="1"/>
  <c r="M590" i="1"/>
  <c r="Q590" i="1" s="1"/>
  <c r="M448" i="1"/>
  <c r="Q448" i="1" s="1"/>
  <c r="M401" i="1"/>
  <c r="Q401" i="1" s="1"/>
  <c r="M1566" i="1"/>
  <c r="Q1566" i="1" s="1"/>
  <c r="M1021" i="1"/>
  <c r="Q1021" i="1" s="1"/>
  <c r="M380" i="1"/>
  <c r="Q380" i="1" s="1"/>
  <c r="M2308" i="1"/>
  <c r="Q2308" i="1" s="1"/>
  <c r="M302" i="1"/>
  <c r="Q302" i="1" s="1"/>
  <c r="M81" i="1"/>
  <c r="Q81" i="1" s="1"/>
  <c r="M865" i="1"/>
  <c r="Q865" i="1" s="1"/>
  <c r="M2358" i="1"/>
  <c r="Q2358" i="1" s="1"/>
  <c r="M2319" i="1"/>
  <c r="Q2319" i="1" s="1"/>
  <c r="M100" i="1"/>
  <c r="Q100" i="1" s="1"/>
  <c r="M311" i="1"/>
  <c r="Q311" i="1" s="1"/>
  <c r="M701" i="1"/>
  <c r="Q701" i="1" s="1"/>
  <c r="M636" i="1"/>
  <c r="Q636" i="1" s="1"/>
  <c r="M1565" i="1"/>
  <c r="Q1565" i="1" s="1"/>
  <c r="M64" i="1"/>
  <c r="Q64" i="1" s="1"/>
  <c r="M1020" i="1"/>
  <c r="Q1020" i="1" s="1"/>
  <c r="M669" i="1"/>
  <c r="Q669" i="1" s="1"/>
  <c r="M931" i="1"/>
  <c r="Q931" i="1" s="1"/>
  <c r="M263" i="1"/>
  <c r="Q263" i="1" s="1"/>
  <c r="M41" i="1"/>
  <c r="Q41" i="1" s="1"/>
  <c r="M420" i="1"/>
  <c r="Q420" i="1" s="1"/>
  <c r="M1442" i="1"/>
  <c r="Q1442" i="1" s="1"/>
  <c r="M1928" i="1"/>
  <c r="Q1928" i="1" s="1"/>
  <c r="M1924" i="1"/>
  <c r="Q1924" i="1" s="1"/>
  <c r="M806" i="1"/>
  <c r="Q806" i="1" s="1"/>
  <c r="M1915" i="1"/>
  <c r="Q1915" i="1" s="1"/>
  <c r="M1907" i="1"/>
  <c r="Q1907" i="1" s="1"/>
  <c r="M1903" i="1"/>
  <c r="Q1903" i="1" s="1"/>
  <c r="M1901" i="1"/>
  <c r="Q1901" i="1" s="1"/>
  <c r="M898" i="1"/>
  <c r="Q898" i="1" s="1"/>
  <c r="M1896" i="1"/>
  <c r="Q1896" i="1" s="1"/>
  <c r="M1231" i="1"/>
  <c r="Q1231" i="1" s="1"/>
  <c r="M1890" i="1"/>
  <c r="Q1890" i="1" s="1"/>
  <c r="M1706" i="1"/>
  <c r="Q1706" i="1" s="1"/>
  <c r="M1880" i="1"/>
  <c r="Q1880" i="1" s="1"/>
  <c r="M1879" i="1"/>
  <c r="Q1879" i="1" s="1"/>
  <c r="M1875" i="1"/>
  <c r="Q1875" i="1" s="1"/>
  <c r="M1871" i="1"/>
  <c r="Q1871" i="1" s="1"/>
  <c r="M1217" i="1"/>
  <c r="Q1217" i="1" s="1"/>
  <c r="M1518" i="1"/>
  <c r="Q1518" i="1" s="1"/>
  <c r="M2133" i="1"/>
  <c r="Q2133" i="1" s="1"/>
  <c r="M810" i="1"/>
  <c r="Q810" i="1" s="1"/>
  <c r="M1863" i="1"/>
  <c r="Q1863" i="1" s="1"/>
  <c r="M1397" i="1"/>
  <c r="Q1397" i="1" s="1"/>
  <c r="M1395" i="1"/>
  <c r="Q1395" i="1" s="1"/>
  <c r="M932" i="1"/>
  <c r="Q932" i="1" s="1"/>
  <c r="M593" i="1"/>
  <c r="Q593" i="1" s="1"/>
  <c r="M1388" i="1"/>
  <c r="Q1388" i="1" s="1"/>
  <c r="M1384" i="1"/>
  <c r="Q1384" i="1" s="1"/>
  <c r="M1834" i="1"/>
  <c r="Q1834" i="1" s="1"/>
  <c r="M2183" i="1"/>
  <c r="Q2183" i="1" s="1"/>
  <c r="M1379" i="1"/>
  <c r="Q1379" i="1" s="1"/>
  <c r="M1209" i="1"/>
  <c r="Q1209" i="1" s="1"/>
  <c r="M1819" i="1"/>
  <c r="Q1819" i="1" s="1"/>
  <c r="M1206" i="1"/>
  <c r="Q1206" i="1" s="1"/>
  <c r="M505" i="1"/>
  <c r="Q505" i="1" s="1"/>
  <c r="M1813" i="1"/>
  <c r="Q1813" i="1" s="1"/>
  <c r="M1358" i="1"/>
  <c r="Q1358" i="1" s="1"/>
  <c r="M977" i="1"/>
  <c r="Q977" i="1" s="1"/>
  <c r="M1802" i="1"/>
  <c r="Q1802" i="1" s="1"/>
  <c r="M1657" i="1"/>
  <c r="Q1657" i="1" s="1"/>
  <c r="M934" i="1"/>
  <c r="Q934" i="1" s="1"/>
  <c r="M1654" i="1"/>
  <c r="Q1654" i="1" s="1"/>
  <c r="M213" i="1"/>
  <c r="Q213" i="1" s="1"/>
  <c r="M48" i="1"/>
  <c r="Q48" i="1" s="1"/>
  <c r="M1337" i="1"/>
  <c r="Q1337" i="1" s="1"/>
  <c r="M2330" i="1"/>
  <c r="Q2330" i="1" s="1"/>
  <c r="M895" i="1"/>
  <c r="Q895" i="1" s="1"/>
  <c r="M2309" i="1"/>
  <c r="Q2309" i="1" s="1"/>
  <c r="M1643" i="1"/>
  <c r="Q1643" i="1" s="1"/>
  <c r="M1589" i="1"/>
  <c r="Q1589" i="1" s="1"/>
  <c r="M1771" i="1"/>
  <c r="Q1771" i="1" s="1"/>
  <c r="M1629" i="1"/>
  <c r="Q1629" i="1" s="1"/>
  <c r="M2116" i="1"/>
  <c r="Q2116" i="1" s="1"/>
  <c r="M1330" i="1"/>
  <c r="Q1330" i="1" s="1"/>
  <c r="M1141" i="1"/>
  <c r="Q1141" i="1" s="1"/>
  <c r="M1618" i="1"/>
  <c r="Q1618" i="1" s="1"/>
  <c r="M1611" i="1"/>
  <c r="Q1611" i="1" s="1"/>
  <c r="M1161" i="1"/>
  <c r="Q1161" i="1" s="1"/>
  <c r="M1727" i="1"/>
  <c r="Q1727" i="1" s="1"/>
  <c r="M260" i="1"/>
  <c r="Q260" i="1" s="1"/>
  <c r="M73" i="1"/>
  <c r="Q73" i="1" s="1"/>
  <c r="M528" i="1"/>
  <c r="Q528" i="1" s="1"/>
  <c r="M2226" i="1"/>
  <c r="Q2226" i="1" s="1"/>
  <c r="G2423" i="1"/>
  <c r="K2423" i="1"/>
  <c r="I2423" i="1"/>
  <c r="J2423" i="1"/>
  <c r="M2410" i="1" l="1"/>
  <c r="P2410" i="1"/>
  <c r="M2408" i="1"/>
  <c r="P2408" i="1"/>
  <c r="M2079" i="1"/>
  <c r="P2079" i="1"/>
  <c r="M2412" i="1"/>
  <c r="P2412" i="1"/>
  <c r="M2418" i="1"/>
  <c r="P2418" i="1"/>
  <c r="M2106" i="1"/>
  <c r="P2106" i="1"/>
  <c r="M2111" i="1"/>
  <c r="P2111" i="1"/>
  <c r="M2084" i="1"/>
  <c r="P2084" i="1"/>
  <c r="M2061" i="1"/>
  <c r="P2061" i="1"/>
  <c r="M2409" i="1"/>
  <c r="P2409" i="1"/>
  <c r="M2080" i="1"/>
  <c r="P2080" i="1"/>
  <c r="M2416" i="1"/>
  <c r="P2416" i="1"/>
  <c r="M2414" i="1"/>
  <c r="P2414" i="1"/>
  <c r="M2078" i="1"/>
  <c r="P2078" i="1"/>
  <c r="M2413" i="1"/>
  <c r="P2413" i="1"/>
  <c r="M2083" i="1"/>
  <c r="P2083" i="1"/>
  <c r="M2415" i="1"/>
  <c r="P2415" i="1"/>
  <c r="I2425" i="1"/>
  <c r="I2430" i="1"/>
  <c r="K2425" i="1"/>
  <c r="I2432" i="1"/>
  <c r="J2425" i="1"/>
  <c r="I2431" i="1"/>
  <c r="L2423" i="1"/>
  <c r="H2423" i="1"/>
  <c r="G5" i="2"/>
  <c r="G4" i="2"/>
  <c r="G10" i="2"/>
  <c r="G7" i="2"/>
  <c r="Q2413" i="1" l="1"/>
  <c r="Q2083" i="1"/>
  <c r="Q2080" i="1"/>
  <c r="Q2084" i="1"/>
  <c r="Q2111" i="1"/>
  <c r="M2423" i="1"/>
  <c r="I2429" i="1" s="1"/>
  <c r="Q2078" i="1"/>
  <c r="Q2106" i="1"/>
  <c r="Q2414" i="1"/>
  <c r="Q2418" i="1"/>
  <c r="Q2416" i="1"/>
  <c r="Q2412" i="1"/>
  <c r="Q2079" i="1"/>
  <c r="Q2409" i="1"/>
  <c r="P2423" i="1"/>
  <c r="Q2408" i="1"/>
  <c r="Q2415" i="1"/>
  <c r="Q2061" i="1"/>
  <c r="Q2410" i="1"/>
  <c r="L2425" i="1"/>
  <c r="I2433" i="1"/>
  <c r="I2435" i="1" l="1"/>
  <c r="I2437" i="1" s="1"/>
  <c r="Q2423" i="1"/>
</calcChain>
</file>

<file path=xl/sharedStrings.xml><?xml version="1.0" encoding="utf-8"?>
<sst xmlns="http://schemas.openxmlformats.org/spreadsheetml/2006/main" count="61809" uniqueCount="1820">
  <si>
    <t>INITIAL_BALANCE</t>
  </si>
  <si>
    <t>CREDITS</t>
  </si>
  <si>
    <t>DEBITS</t>
  </si>
  <si>
    <t>FINAL_BALANCE</t>
  </si>
  <si>
    <t/>
  </si>
  <si>
    <t>RELEASE_DATE</t>
  </si>
  <si>
    <t>TRANSACTION_TYPE</t>
  </si>
  <si>
    <t>REFERENCE_ID</t>
  </si>
  <si>
    <t>TRANSACTION_NET_AMOUNT</t>
  </si>
  <si>
    <t>PARTIAL_BALANCE</t>
  </si>
  <si>
    <t>01-11-2025</t>
  </si>
  <si>
    <t>Liquidación de dinero</t>
  </si>
  <si>
    <t>Transferencia recibida Leandro Larrechart Torresan</t>
  </si>
  <si>
    <t>Transferencia recibida Lucas Giqueaux</t>
  </si>
  <si>
    <t>Transferencia recibida Luciano Javier Ardaiz</t>
  </si>
  <si>
    <t>Transferencia recibida Camila Bonvin</t>
  </si>
  <si>
    <t>Transferencia enviada Cerveza Tractor</t>
  </si>
  <si>
    <t>Transferencia recibida Cristian Gabriel Gonzalez Cabral</t>
  </si>
  <si>
    <t>Transferencia recibida Troya</t>
  </si>
  <si>
    <t>Transferencia recibida Ludmila Pamela Euler</t>
  </si>
  <si>
    <t>Transferencia recibida Facundo Ariel Marquez De Los Santos</t>
  </si>
  <si>
    <t>Transferencia recibida Lapesca</t>
  </si>
  <si>
    <t>Transferencia recibida Sofia Va</t>
  </si>
  <si>
    <t>02-11-2025</t>
  </si>
  <si>
    <t>Transferencia recibida Martin Ruben Otero</t>
  </si>
  <si>
    <t>Transferencia recibida Daiana Elizabeth Degraf</t>
  </si>
  <si>
    <t>Transferencia recibida 4b</t>
  </si>
  <si>
    <t>Transferencia recibida Zaira Tournoud</t>
  </si>
  <si>
    <t>Transferencia recibida Magalí Alejandra Padilla</t>
  </si>
  <si>
    <t>Transferencia recibida Rocio Milagros Davico</t>
  </si>
  <si>
    <t>Transferencia recibida Teo Luis Esteves</t>
  </si>
  <si>
    <t>Transferencia recibida Juan Felipe Folmer Dondena</t>
  </si>
  <si>
    <t>Transferencia recibida Samuel Cornejo Bidal</t>
  </si>
  <si>
    <t>Transferencia recibida Hector Damian Muriega</t>
  </si>
  <si>
    <t>Transferencia recibida Luna Victoria Burkhardt</t>
  </si>
  <si>
    <t>Transferencia recibida Nahuel Ivan Depardon</t>
  </si>
  <si>
    <t>03-11-2025</t>
  </si>
  <si>
    <t>Transferencia recibida Taqueria mono gordo</t>
  </si>
  <si>
    <t>Transferencia enviada LAGUNA CAPRI SAS</t>
  </si>
  <si>
    <t>Impuesto por extracción</t>
  </si>
  <si>
    <t>04-11-2025</t>
  </si>
  <si>
    <t>Transferencia enviada Mariano Pedro Rebord Palazzo</t>
  </si>
  <si>
    <t>Transferencia enviada Rodolfo Oscar Bidal</t>
  </si>
  <si>
    <t>Transferencia enviada ERPEN JULIO C. Y PONZONI ANTONELLA P. SOCIEDAD SIMPLE</t>
  </si>
  <si>
    <t>Transferencia enviada FRUVECO S R L</t>
  </si>
  <si>
    <t>Transferencia enviada Gustavo Eugenio Gatter</t>
  </si>
  <si>
    <t>05-11-2025</t>
  </si>
  <si>
    <t>Transferencia enviada EMBOTELLADORA DEL ATLANTICO SA</t>
  </si>
  <si>
    <t>Pago con QR Coca-Cola ANDINA</t>
  </si>
  <si>
    <t>Transferencia recibida Facundo Lonardi</t>
  </si>
  <si>
    <t>Transferencia recibida Agustin Exequiel Caceres</t>
  </si>
  <si>
    <t>06-11-2025</t>
  </si>
  <si>
    <t>Transferencia enviada Leandro Paredes</t>
  </si>
  <si>
    <t>Transferencia recibida Fernando Anibal</t>
  </si>
  <si>
    <t>Transferencia recibida Alejandro Eugen Bide</t>
  </si>
  <si>
    <t>07-11-2025</t>
  </si>
  <si>
    <t>Transferencia recibida Vanina wagner</t>
  </si>
  <si>
    <t>Transferencia recibida Giovanni Andrés Lapalma Sartori</t>
  </si>
  <si>
    <t>Transferencia recibida Delfina Cafferata</t>
  </si>
  <si>
    <t>Transferencia recibida Romi</t>
  </si>
  <si>
    <t>Transferencia recibida Enzo Ariel Fernandez</t>
  </si>
  <si>
    <t>Transferencia recibida Ana Victoria Destri</t>
  </si>
  <si>
    <t>Transferencia recibida Aarón Genaro Ojeda</t>
  </si>
  <si>
    <t>Transferencia recibida Joaquin Pedro Schenone</t>
  </si>
  <si>
    <t>Transferencia recibida Hector Marcos Nahuel Rodriguez</t>
  </si>
  <si>
    <t>08-11-2025</t>
  </si>
  <si>
    <t>Transferencia recibida Cristian David Dening Blanco</t>
  </si>
  <si>
    <t>Transferencia recibida Julio Alejandro Ponce De Leon</t>
  </si>
  <si>
    <t>Transferencia recibida Noelia Edith Willat</t>
  </si>
  <si>
    <t>Transferencia recibida Joselina Ocampo</t>
  </si>
  <si>
    <t>Transferencia recibida Agustin Emiliano Ponce De Paoli</t>
  </si>
  <si>
    <t>Transferencia recibida Ines Evangelina Santamaria</t>
  </si>
  <si>
    <t>Transferencia recibida Nayla Beatriz Nesprias</t>
  </si>
  <si>
    <t>Transferencia recibida Rodrigo Aranda Fernandes</t>
  </si>
  <si>
    <t>Transferencia recibida Mario Lujan Poggio</t>
  </si>
  <si>
    <t>Transferencia recibida Ignacio Garcia</t>
  </si>
  <si>
    <t>Transferencia recibida Vanesa Paola Heidel</t>
  </si>
  <si>
    <t>09-11-2025</t>
  </si>
  <si>
    <t>Transferencia recibida Jazmin Garcia</t>
  </si>
  <si>
    <t>Transferencia recibida Melanie Catalina Baes</t>
  </si>
  <si>
    <t>Transferencia recibida Nicolás GoñI</t>
  </si>
  <si>
    <t>Transferencia recibida Juan Franco Saucedo Piccini</t>
  </si>
  <si>
    <t>Transferencia recibida Luciana Sofia Gandolfi</t>
  </si>
  <si>
    <t>Transferencia recibida Tiziana Loker</t>
  </si>
  <si>
    <t>Pago de servicios ARCA</t>
  </si>
  <si>
    <t>Transferencia recibida Agustin Rivero</t>
  </si>
  <si>
    <t>Transferencia recibida Camila Maria Victoria Henault</t>
  </si>
  <si>
    <t>Transferencia recibida Alexis Maximiliano Dominguez</t>
  </si>
  <si>
    <t>Transferencia recibida Camila Salazar</t>
  </si>
  <si>
    <t>Transferencia recibida Mario Nicolás Angelini</t>
  </si>
  <si>
    <t>Transferencia recibida Ignacio Iglesias</t>
  </si>
  <si>
    <t>Transferencia recibida Sebastián Silvestre Alba</t>
  </si>
  <si>
    <t>10-11-2025</t>
  </si>
  <si>
    <t>Transferencia enviada EMBOTELLADORA DEL ATLANTICO S.A.</t>
  </si>
  <si>
    <t>Transferencia enviada Cerveza Tractor Sr</t>
  </si>
  <si>
    <t>11-11-2025</t>
  </si>
  <si>
    <t>Débito por deuda Facturas vencidas de Mercado Libre</t>
  </si>
  <si>
    <t>Transferencia enviada SUCESION LAPORTA FRANCISCO AN</t>
  </si>
  <si>
    <t>Transferencia enviada DE BRABAND AGUSTIN</t>
  </si>
  <si>
    <t>12-11-2025</t>
  </si>
  <si>
    <t>Transferencia recibida Nicolas German Richard</t>
  </si>
  <si>
    <t>13-11-2025</t>
  </si>
  <si>
    <t>Transferencia recibida Micol Nair Baes Nuñez</t>
  </si>
  <si>
    <t>Transferencia enviada SUCESION DE SATTO</t>
  </si>
  <si>
    <t>Transferencia recibida Anibal Andres Garcia</t>
  </si>
  <si>
    <t>Transferencia recibida Lucia Belen Almada</t>
  </si>
  <si>
    <t>14-11-2025</t>
  </si>
  <si>
    <t>Transferencia recibida Valentin Tomas Campos</t>
  </si>
  <si>
    <t>Transferencia recibida Johana Belen Retamar</t>
  </si>
  <si>
    <t>Transferencia recibida Sofía Micaela Fernandez Perron</t>
  </si>
  <si>
    <t>Transferencia recibida Benjamín Villaud</t>
  </si>
  <si>
    <t>Transferencia enviada</t>
  </si>
  <si>
    <t>Transferencia recibida Maria Carolina Robles</t>
  </si>
  <si>
    <t>Transferencia recibida MMO</t>
  </si>
  <si>
    <t>15-11-2025</t>
  </si>
  <si>
    <t>Transferencia recibida Maria Isabel Agnese Fender</t>
  </si>
  <si>
    <t>Transferencia recibida Regina Paola Kloster</t>
  </si>
  <si>
    <t>Transferencia recibida Juan Lucas Perinotto</t>
  </si>
  <si>
    <t>Transferencia recibida Abril Morena Laumann Lorenzo</t>
  </si>
  <si>
    <t>Transferencia recibida Valentina Azul Poggio</t>
  </si>
  <si>
    <t>Transferencia recibida Juan Ignacio Genoud</t>
  </si>
  <si>
    <t>Transferencia recibida Sacha Dusac</t>
  </si>
  <si>
    <t>Transferencia recibida Don Garin Carniceria</t>
  </si>
  <si>
    <t>Transferencia recibida Matias Ezequiel Lopez</t>
  </si>
  <si>
    <t>16-11-2025</t>
  </si>
  <si>
    <t>Transferencia recibida Ana Catalina Beilman</t>
  </si>
  <si>
    <t>Transferencia recibida Maria Clara Martinez</t>
  </si>
  <si>
    <t>Transferencia recibida Ludmila Uchua Montoya</t>
  </si>
  <si>
    <t>Transferencia recibida Abigail Burguez</t>
  </si>
  <si>
    <t>Transferencia recibida Fabiana Belen Fernandez</t>
  </si>
  <si>
    <t>Transferencia recibida Aldana Nerina Monges</t>
  </si>
  <si>
    <t>Transferencia recibida Diego Nicolas Pereyra</t>
  </si>
  <si>
    <t>Transferencia recibida Facundo Alexander Vitasse</t>
  </si>
  <si>
    <t>Transferencia recibida Martina Tribelhorn</t>
  </si>
  <si>
    <t>Transferencia recibida Matias Rodriguez</t>
  </si>
  <si>
    <t>17-11-2025</t>
  </si>
  <si>
    <t>Transferencia recibida Sabrina Fornara</t>
  </si>
  <si>
    <t>19-11-2025</t>
  </si>
  <si>
    <t>Transferencia recibida Dario Alejandro Petter</t>
  </si>
  <si>
    <t>20-11-2025</t>
  </si>
  <si>
    <t>Transferencia recibida Marcos Javier Acosta</t>
  </si>
  <si>
    <t>Transferencia enviada BASSO REPRESENT SRL</t>
  </si>
  <si>
    <t>Transferencia enviada ACERO JEKLO SAS</t>
  </si>
  <si>
    <t>Transferencia enviada PORCOMAGRO SRL</t>
  </si>
  <si>
    <t>Transferencia recibida Tomas Ignacio Martin</t>
  </si>
  <si>
    <t>21-11-2025</t>
  </si>
  <si>
    <t>Transferencia recibida Rocío Ximena Sotelo</t>
  </si>
  <si>
    <t>Transferencia recibida Kevin Darío Fernandez De Los Santos</t>
  </si>
  <si>
    <t>Transferencia recibida Cristian Ariel Schild</t>
  </si>
  <si>
    <t>Transferencia recibida Luz Aldana Larrea</t>
  </si>
  <si>
    <t>Transferencia recibida Maria Paula Bozzolo</t>
  </si>
  <si>
    <t>Pago de servicio ARCA</t>
  </si>
  <si>
    <t>Liquidación de dinero cancelada Venta cancelada</t>
  </si>
  <si>
    <t>Transferencia recibida Gaston Cesar Tineo</t>
  </si>
  <si>
    <t>Transferencia recibida Franco Guillermo Holzmann</t>
  </si>
  <si>
    <t>Transferencia recibida Rodolfo Juan Saldarelli</t>
  </si>
  <si>
    <t>22-11-2025</t>
  </si>
  <si>
    <t>Transferencia recibida Laureano Marcelo Lozano</t>
  </si>
  <si>
    <t>Transferencia recibida Franco Bourlot</t>
  </si>
  <si>
    <t>Transferencia recibida Aixa Nicole Martínez</t>
  </si>
  <si>
    <t>Transferencia recibida Cecilia Soledad Alvarez</t>
  </si>
  <si>
    <t>Transferencia recibida Gladis Ayelen Welesik</t>
  </si>
  <si>
    <t>Transferencia recibida Lucia Micaela Follonier</t>
  </si>
  <si>
    <t>Transferencia recibida Santino Pizzolorusso</t>
  </si>
  <si>
    <t>Transferencia recibida Julio Ignacio Cabrera</t>
  </si>
  <si>
    <t>Transferencia recibida Jesica Daiana Nuñez</t>
  </si>
  <si>
    <t>Transferencia recibida Martina Sauxxl</t>
  </si>
  <si>
    <t>Transferencia recibida priscila edith rodriguez</t>
  </si>
  <si>
    <t>Transferencia recibida GUILLERMO NICOLAS MARTINEZ</t>
  </si>
  <si>
    <t>Transferencia recibida Sergio Manuel Gauna</t>
  </si>
  <si>
    <t>Transferencia recibida Martín Ezequiel Lezcano</t>
  </si>
  <si>
    <t>Transferencia recibida Narella Agustina Verbauvede</t>
  </si>
  <si>
    <t>Transferencia recibida Gonzalo Gastón Cedeira</t>
  </si>
  <si>
    <t>Transferencia recibida Delina Rolls Villaud</t>
  </si>
  <si>
    <t>Transferencia recibida Fernanda Andrea Udrizard</t>
  </si>
  <si>
    <t>Transferencia recibida Tatiana Ailén Wendler</t>
  </si>
  <si>
    <t>Transferencia recibida Martin Guillermo Souto</t>
  </si>
  <si>
    <t>Transferencia recibida Milagros Busson</t>
  </si>
  <si>
    <t>Transferencia recibida Agustina Micaela Meriano</t>
  </si>
  <si>
    <t>Transferencia recibida Yamila Belen Escobar</t>
  </si>
  <si>
    <t>Transferencia recibida Esteban Daniel Fernandez</t>
  </si>
  <si>
    <t>Transferencia recibida Jorge Esteban Etienot</t>
  </si>
  <si>
    <t>Transferencia recibida Agustín Daniel Bulay</t>
  </si>
  <si>
    <t>Transferencia recibida Andres Gimenez</t>
  </si>
  <si>
    <t>Transferencia recibida Estefania Jeanette Benitez</t>
  </si>
  <si>
    <t>Transferencia recibida Guadalupe Angeles Lobos Gomez</t>
  </si>
  <si>
    <t>23-11-2025</t>
  </si>
  <si>
    <t>Transferencia recibida Hugo Ezequiel Perez</t>
  </si>
  <si>
    <t>Transferencia recibida Jorge Daniel Cardozo</t>
  </si>
  <si>
    <t>Transferencia recibida Julián Quintar Riboli</t>
  </si>
  <si>
    <t>Transferencia recibida Maria Lorena Ekart</t>
  </si>
  <si>
    <t>Transferencia recibida Fabricio Miguel Funes</t>
  </si>
  <si>
    <t>Transferencia recibida lucas daniel escalada</t>
  </si>
  <si>
    <t>Transferencia recibida Ivana Soledad Aranda</t>
  </si>
  <si>
    <t>Transferencia recibida Dafne Ruth Hartvig</t>
  </si>
  <si>
    <t>Transferencia recibida francoegonzalez.96</t>
  </si>
  <si>
    <t>Transferencia recibida Nahuel Valentin Acosta</t>
  </si>
  <si>
    <t>Transferencia recibida NICOLAS EMANUEL CABRERA MONZON</t>
  </si>
  <si>
    <t>Transferencia recibida Lucía Belén Fontana</t>
  </si>
  <si>
    <t>Transferencia recibida Martin Rodrigo Lopez</t>
  </si>
  <si>
    <t>Transferencia recibida MARCELO JAVIER ESPINDOLA</t>
  </si>
  <si>
    <t>Transferencia recibida Antonio Ezequiel Cardozo</t>
  </si>
  <si>
    <t>Transferencia recibida Martin Jesus Cano Castro</t>
  </si>
  <si>
    <t>Transferencia recibida SEBASTIAN GUSTAVO CERUTTI</t>
  </si>
  <si>
    <t>Transferencia recibida AREGUATI LUCAS GABRIEL</t>
  </si>
  <si>
    <t>Transferencia recibida Ana Paula Becker</t>
  </si>
  <si>
    <t>Transferencia recibida Florencia Lencina</t>
  </si>
  <si>
    <t>Transferencia recibida Agostina Belén Diaz</t>
  </si>
  <si>
    <t>Transferencia recibida Ileana Martina Zalazar</t>
  </si>
  <si>
    <t>Transferencia recibida mariana elizabeth dorado</t>
  </si>
  <si>
    <t>Transferencia recibida Lautaro Sebastián Carricarte Ferreira</t>
  </si>
  <si>
    <t>Transferencia recibida Enzo Gabriel Erpen</t>
  </si>
  <si>
    <t>Transferencia recibida Exequiel Tornador</t>
  </si>
  <si>
    <t>Transferencia recibida Giselle Alejandra De Los Angel Figueredo Gularte</t>
  </si>
  <si>
    <t>Transferencia recibida Maria Luz Lezcano</t>
  </si>
  <si>
    <t>Transferencia recibida Maria Milagros Asin</t>
  </si>
  <si>
    <t>Transferencia recibida Lucas Matias Bruzzone</t>
  </si>
  <si>
    <t>Transferencia recibida Siomara Maiten Perez</t>
  </si>
  <si>
    <t>Transferencia recibida Milton Emanuel Eggs</t>
  </si>
  <si>
    <t>Transferencia recibida DIEZ IBER AXEL</t>
  </si>
  <si>
    <t>Transferencia recibida Jennifer Milagros Boujon</t>
  </si>
  <si>
    <t>Transferencia recibida Maximiliano Ezequiel García</t>
  </si>
  <si>
    <t>Transferencia recibida Leandro Noel Riccotti</t>
  </si>
  <si>
    <t>Transferencia recibida Melisa Elizabeth Abercon</t>
  </si>
  <si>
    <t>Transferencia recibida Maria Belen Vaiman</t>
  </si>
  <si>
    <t>Transferencia recibida Lara Plescia</t>
  </si>
  <si>
    <t>Transferencia recibida Miguel Nicolas Geiser</t>
  </si>
  <si>
    <t>Transferencia recibida Alan Adhemar Klug</t>
  </si>
  <si>
    <t>Transferencia recibida Estefania Diaz</t>
  </si>
  <si>
    <t>Transferencia recibida Elian Riquelme</t>
  </si>
  <si>
    <t>Transferencia recibida Brian Exequiel Roude Acosta</t>
  </si>
  <si>
    <t>Transferencia recibida Abril Ayelen Sotto</t>
  </si>
  <si>
    <t>Transferencia recibida LUCAS NICOLAS KINDERNECH</t>
  </si>
  <si>
    <t>Transferencia recibida GABRIELA DEMARCHI</t>
  </si>
  <si>
    <t>Transferencia recibida Raul Ricardo Mazzarello</t>
  </si>
  <si>
    <t>Transferencia recibida Alejandra Carina Eyhartz</t>
  </si>
  <si>
    <t>Transferencia recibida Facundo Ezequiel Coutinho Da Silva</t>
  </si>
  <si>
    <t>Transferencia recibida Amatista</t>
  </si>
  <si>
    <t>Transferencia recibida Daiana Estefania Enrique</t>
  </si>
  <si>
    <t>Transferencia recibida Constanza Trinidad Molini</t>
  </si>
  <si>
    <t>Transferencia recibida Guillermo Eleazar Lema</t>
  </si>
  <si>
    <t>Transferencia recibida JULIETA ROCIO ANTIVERO</t>
  </si>
  <si>
    <t>Transferencia recibida Lautaro Azcona</t>
  </si>
  <si>
    <t>Transferencia recibida Nahuel Iván Herrera</t>
  </si>
  <si>
    <t>Transferencia recibida Federico Veronesi Martinelli</t>
  </si>
  <si>
    <t>Transferencia recibida Paula Cecilia Funes</t>
  </si>
  <si>
    <t>Transferencia recibida Brandon Reppe</t>
  </si>
  <si>
    <t>Transferencia recibida FIGUEREDO, SERGIO ANDRES</t>
  </si>
  <si>
    <t>Transferencia recibida Yanira Pringles</t>
  </si>
  <si>
    <t>Transferencia recibida PASTORINI SANDRO LEON</t>
  </si>
  <si>
    <t>Transferencia recibida Maria Lucia Aldaz Miliano</t>
  </si>
  <si>
    <t>Transferencia recibida Hector Ricardo Barros</t>
  </si>
  <si>
    <t>Transferencia recibida Luis Alfredo Monges</t>
  </si>
  <si>
    <t>24-11-2025</t>
  </si>
  <si>
    <t>Transferencia recibida Franco Agustin Perdiguero</t>
  </si>
  <si>
    <t>Transferencia recibida Ariel Sebastian Lopez</t>
  </si>
  <si>
    <t>Transferencia recibida FRANCO GABRIEL URANGA</t>
  </si>
  <si>
    <t>Transferencia recibida Matias Abel Hildt</t>
  </si>
  <si>
    <t>Transferencia recibida Bruno Ezequiel Bonnin Chiozza</t>
  </si>
  <si>
    <t>Transferencia recibida Carlos Andres Pierotti</t>
  </si>
  <si>
    <t>Transferencia recibida NyH impresión 3D</t>
  </si>
  <si>
    <t>Transferencia recibida Motive Entrenamiento</t>
  </si>
  <si>
    <t>Transferencia recibida Lucio Stéfano Gaitan Sittner</t>
  </si>
  <si>
    <t>Transferencia recibida MONGES DEBORA CECILIA</t>
  </si>
  <si>
    <t>Transferencia recibida Milagros Micaela Solis</t>
  </si>
  <si>
    <t>Transferencia recibida Leonas Indumentaria</t>
  </si>
  <si>
    <t>Transferencia recibida Kevin Tomas Martinez</t>
  </si>
  <si>
    <t>Transferencia recibida Marcelo Javier Forclaz</t>
  </si>
  <si>
    <t>Transferencia recibida Lelia Mariela Bonato</t>
  </si>
  <si>
    <t>25-11-2025</t>
  </si>
  <si>
    <t>26-11-2025</t>
  </si>
  <si>
    <t>Transferencia recibida Daniel Andres Astore</t>
  </si>
  <si>
    <t>Transferencia recibida Ayrton Jesus Miño</t>
  </si>
  <si>
    <t>Transferencia recibida Gaspar Alejandro Besson</t>
  </si>
  <si>
    <t>27-11-2025</t>
  </si>
  <si>
    <t>Transferencia enviada DOÑA DORA</t>
  </si>
  <si>
    <t>Transferencia recibida Celina Blanc</t>
  </si>
  <si>
    <t>Transferencia recibida CrGodin</t>
  </si>
  <si>
    <t>Transferencia recibida Lautaro Exequiel Roja</t>
  </si>
  <si>
    <t>Transferencia recibida Silvana Paola Domanico</t>
  </si>
  <si>
    <t>28-11-2025</t>
  </si>
  <si>
    <t>Transferencia recibida María Carla Nievas</t>
  </si>
  <si>
    <t>Transferencia recibida Lautaro Andres Caire</t>
  </si>
  <si>
    <t>Transferencia recibida Nair Ayelen Chiappella Zarini</t>
  </si>
  <si>
    <t>Transferencia recibida Malena Bisogni</t>
  </si>
  <si>
    <t>Transferencia recibida Amina Alfonso</t>
  </si>
  <si>
    <t>Transferencia recibida Juan Elias Gatter</t>
  </si>
  <si>
    <t>Transferencia recibida Gabriel Alejandro Simiand</t>
  </si>
  <si>
    <t>Transferencia recibida Julieta Vanina Müller</t>
  </si>
  <si>
    <t>Transferencia recibida Camila Grimaldi</t>
  </si>
  <si>
    <t>Transferencia recibida Brian Joel Navoni</t>
  </si>
  <si>
    <t>Transferencia recibida Maximiliano Andres Bonus</t>
  </si>
  <si>
    <t>Transferencia recibida Antonella Verbauvede</t>
  </si>
  <si>
    <t>29-11-2025</t>
  </si>
  <si>
    <t>Transferencia recibida Juan Carlos Bidal</t>
  </si>
  <si>
    <t>Transferencia recibida Leonel Zurraco</t>
  </si>
  <si>
    <t>Transferencia recibida Marina Soledad Maidana</t>
  </si>
  <si>
    <t>Transferencia recibida Barbara Ewens</t>
  </si>
  <si>
    <t>Transferencia recibida Rita Milagros Juvenal</t>
  </si>
  <si>
    <t>Transferencia recibida Manuela Sofia Dalmao Dematteis</t>
  </si>
  <si>
    <t>Transferencia recibida Zacarias German Gonnet</t>
  </si>
  <si>
    <t>Transferencia recibida Fabricio Javier Turin</t>
  </si>
  <si>
    <t>Transferencia recibida Josefina Ines Sanchez</t>
  </si>
  <si>
    <t>30-11-2025</t>
  </si>
  <si>
    <t>Transferencia recibida Ana Paula Pralong</t>
  </si>
  <si>
    <t>Transferencia recibida Jeronimo Bonus</t>
  </si>
  <si>
    <t>Transferencia recibida Juan Ignacio GoñI</t>
  </si>
  <si>
    <t>Transferencia recibida Facundo Prelat Gorge</t>
  </si>
  <si>
    <t>Transferencia recibida Juan Esteban Vodanovich</t>
  </si>
  <si>
    <t>Transferencia recibida Gabriela Soledad Elizalde Caviglia</t>
  </si>
  <si>
    <t>Transferencia recibida Joaquin Manuel Colliard</t>
  </si>
  <si>
    <t>Transferencia recibida Theo Lucas Laurini Bastos</t>
  </si>
  <si>
    <t>Transferencia recibida Raul Ezequiel Trinidad</t>
  </si>
  <si>
    <t>Transferencia recibida Hipolito Tomas Rouiller</t>
  </si>
  <si>
    <t>Transferencia recibida Daniela Alejandra Bonvin</t>
  </si>
  <si>
    <t>Transferencia recibida Victoria Soledad Gonzalez</t>
  </si>
  <si>
    <t>Etiquetas de fila</t>
  </si>
  <si>
    <t>Total general</t>
  </si>
  <si>
    <t>Suma de TRANSACTION_NET_AMOUNT</t>
  </si>
  <si>
    <t>COBRO DS X VENTA</t>
  </si>
  <si>
    <t>PAGO PROVEEDORES</t>
  </si>
  <si>
    <t xml:space="preserve">VER SI HAY COMPRA </t>
  </si>
  <si>
    <t>VER SI CONCILIA CON IMPUESTOS</t>
  </si>
  <si>
    <t xml:space="preserve">VER QUE ES </t>
  </si>
  <si>
    <t>CERVEZA TRACTOR</t>
  </si>
  <si>
    <t xml:space="preserve">Contab. </t>
  </si>
  <si>
    <t xml:space="preserve">Corresponde IDyC ya contabilizados globalmente </t>
  </si>
  <si>
    <t>Percepción factura MP + IDyC (contab. Globalmente)</t>
  </si>
  <si>
    <t xml:space="preserve">DEPOSITO ENTRE CUENTAS - DE MP AL BBVA </t>
  </si>
  <si>
    <t>Va a proveedores / Hay facturas</t>
  </si>
  <si>
    <t>ASIENTO 97 B</t>
  </si>
  <si>
    <t xml:space="preserve">CAJA </t>
  </si>
  <si>
    <t xml:space="preserve">BRODE </t>
  </si>
  <si>
    <t>PROVEEDORES / Brode Hermanos x $50760,01 + IDyC (contabilizado globalmente)</t>
  </si>
  <si>
    <t xml:space="preserve">ASIENTO 98 B </t>
  </si>
  <si>
    <t xml:space="preserve">ASIENTO 99 B </t>
  </si>
  <si>
    <t>Reporte-Retención-Impuesto-sobre-los-Créditos-y-Débitos-Noviembre-CC20250609171159-MercadoPago</t>
  </si>
  <si>
    <t>Usuario:</t>
  </si>
  <si>
    <t>CC20250609171159</t>
  </si>
  <si>
    <t>Impuesto:</t>
  </si>
  <si>
    <t>Impuesto sobre los Créditos y Débitos</t>
  </si>
  <si>
    <t>Fecha de descarga:</t>
  </si>
  <si>
    <t>18/03/2026</t>
  </si>
  <si>
    <t>Intervalo de fechas consultadas:</t>
  </si>
  <si>
    <t>01/11/2025 a 01/12/2025</t>
  </si>
  <si>
    <t>Total</t>
  </si>
  <si>
    <t>Monto</t>
  </si>
  <si>
    <t>Base imponible</t>
  </si>
  <si>
    <t>$57.152.697,17</t>
  </si>
  <si>
    <t>Importe retenido</t>
  </si>
  <si>
    <t>$342.916,10</t>
  </si>
  <si>
    <t>Importe devuelto</t>
  </si>
  <si>
    <t>$47,40</t>
  </si>
  <si>
    <t>Encuentra los movimientos de dinero en tu cuenta de Mercado Pago, en informes de balance.</t>
  </si>
  <si>
    <t>Este impuesto se aplica cada vez que hagas operaciones con terceros.</t>
  </si>
  <si>
    <t>Operación</t>
  </si>
  <si>
    <t>Impuesto</t>
  </si>
  <si>
    <t>Número de venta - Referencia externa</t>
  </si>
  <si>
    <t>Fecha de operación</t>
  </si>
  <si>
    <t>Tipo</t>
  </si>
  <si>
    <t>Número de operación</t>
  </si>
  <si>
    <t>Fecha de retención</t>
  </si>
  <si>
    <t>Alícuota</t>
  </si>
  <si>
    <t>Podrás conciliar la información con otros reportes 
de Mercado Libre.</t>
  </si>
  <si>
    <t>Podrás buscar el detalle de lo retenido 
en tu operación en la sección Actividad.</t>
  </si>
  <si>
    <t>Venta presencial</t>
  </si>
  <si>
    <t>31/10/2025</t>
  </si>
  <si>
    <t>Transacción</t>
  </si>
  <si>
    <t>01/11/2025</t>
  </si>
  <si>
    <t>0,60 %</t>
  </si>
  <si>
    <t>tips-131455081763</t>
  </si>
  <si>
    <t>tips-132052913658</t>
  </si>
  <si>
    <t>tips-131457190213</t>
  </si>
  <si>
    <t>tips-132059566050</t>
  </si>
  <si>
    <t>0006mhaykd</t>
  </si>
  <si>
    <t>tips-131561116095</t>
  </si>
  <si>
    <t>tips-132156526470</t>
  </si>
  <si>
    <t>tips-132173998208</t>
  </si>
  <si>
    <t>02/11/2025</t>
  </si>
  <si>
    <t>tips-132178648016</t>
  </si>
  <si>
    <t>tips-131581570295</t>
  </si>
  <si>
    <t>tips-132179457042</t>
  </si>
  <si>
    <t>tips-132180129622</t>
  </si>
  <si>
    <t>tips-132181912220</t>
  </si>
  <si>
    <t>tips-131573655861</t>
  </si>
  <si>
    <t>tips-131575758323</t>
  </si>
  <si>
    <t>tips-131576856023</t>
  </si>
  <si>
    <t>tips-131577259373</t>
  </si>
  <si>
    <t>tips-132175628956</t>
  </si>
  <si>
    <t>tips-131579321899</t>
  </si>
  <si>
    <t>tips-131582444187</t>
  </si>
  <si>
    <t>tips-132257055696</t>
  </si>
  <si>
    <t>tips-132248382236</t>
  </si>
  <si>
    <t>tips-131665531819</t>
  </si>
  <si>
    <t>03/11/2025</t>
  </si>
  <si>
    <t>tips-131662757637</t>
  </si>
  <si>
    <t>tips-131669102541</t>
  </si>
  <si>
    <t>04/11/2025</t>
  </si>
  <si>
    <t>0006oajfr2</t>
  </si>
  <si>
    <t>0006oowjax</t>
  </si>
  <si>
    <t>0006oarz2g</t>
  </si>
  <si>
    <t>0006oaxrsk</t>
  </si>
  <si>
    <t>0006obxog6</t>
  </si>
  <si>
    <t>0006oakgg8</t>
  </si>
  <si>
    <t>0006oovf5l</t>
  </si>
  <si>
    <t>0006oq7i0r</t>
  </si>
  <si>
    <t>0006oq9urp</t>
  </si>
  <si>
    <t>05/11/2025</t>
  </si>
  <si>
    <t>tips-132082316453</t>
  </si>
  <si>
    <t>tips-132682137908</t>
  </si>
  <si>
    <t>06/11/2025</t>
  </si>
  <si>
    <t>0006pxnuzr</t>
  </si>
  <si>
    <t>tips-132811373802</t>
  </si>
  <si>
    <t>tips-132817789350</t>
  </si>
  <si>
    <t>07/11/2025</t>
  </si>
  <si>
    <t>tips-132829010154</t>
  </si>
  <si>
    <t>tips-132830714560</t>
  </si>
  <si>
    <t>tips-132832441938</t>
  </si>
  <si>
    <t>tips-132224321437</t>
  </si>
  <si>
    <t>tips-132827766812</t>
  </si>
  <si>
    <t>tips-132226217099</t>
  </si>
  <si>
    <t>tips-132832393602</t>
  </si>
  <si>
    <t>tips-132349247981</t>
  </si>
  <si>
    <t>tips-132969991272</t>
  </si>
  <si>
    <t>08/11/2025</t>
  </si>
  <si>
    <t>tips-132376145319</t>
  </si>
  <si>
    <t>tips-132981178180</t>
  </si>
  <si>
    <t>tips-132975314710</t>
  </si>
  <si>
    <t>tips-132376967049</t>
  </si>
  <si>
    <t>tips-132980041460</t>
  </si>
  <si>
    <t>tips-132377772637</t>
  </si>
  <si>
    <t>tips-132981679508</t>
  </si>
  <si>
    <t>tips-132487877625</t>
  </si>
  <si>
    <t>tips-133096759590</t>
  </si>
  <si>
    <t>tips-133098804734</t>
  </si>
  <si>
    <t>tips-132484172189</t>
  </si>
  <si>
    <t>09/11/2025</t>
  </si>
  <si>
    <t>tips-133112803074</t>
  </si>
  <si>
    <t>tips-132509799871</t>
  </si>
  <si>
    <t>0006sne3bh</t>
  </si>
  <si>
    <t>tips-132501021079</t>
  </si>
  <si>
    <t>tips-132504759179</t>
  </si>
  <si>
    <t>tips-133111719292</t>
  </si>
  <si>
    <t>tips-133113166120</t>
  </si>
  <si>
    <t>tips-132511701987</t>
  </si>
  <si>
    <t>tips-132591431105</t>
  </si>
  <si>
    <t>tips-132595746253</t>
  </si>
  <si>
    <t>tips-133202815472</t>
  </si>
  <si>
    <t>tips-132583691735</t>
  </si>
  <si>
    <t>tips-132601385861</t>
  </si>
  <si>
    <t>10/11/2025</t>
  </si>
  <si>
    <t>tips-132592257463</t>
  </si>
  <si>
    <t>tips-132599878665</t>
  </si>
  <si>
    <t>MELIPAYMENTS-COLLECTIONATTEMPT-24886498202025-11-05T03:13:22.708367987</t>
  </si>
  <si>
    <t>11/11/2025</t>
  </si>
  <si>
    <t>0006u7n3o1</t>
  </si>
  <si>
    <t>0006upse3j</t>
  </si>
  <si>
    <t>12/11/2025</t>
  </si>
  <si>
    <t>tips-133016533643</t>
  </si>
  <si>
    <t>13/11/2025</t>
  </si>
  <si>
    <t>tips-133028883623</t>
  </si>
  <si>
    <t>tips-133754612740</t>
  </si>
  <si>
    <t>14/11/2025</t>
  </si>
  <si>
    <t>tips-133758824014</t>
  </si>
  <si>
    <t>tips-133166842361</t>
  </si>
  <si>
    <t>tips-133154053485</t>
  </si>
  <si>
    <t>tips-133167522795</t>
  </si>
  <si>
    <t>tips-133778088610</t>
  </si>
  <si>
    <t>tips-133169808981</t>
  </si>
  <si>
    <t>0006xdwq7b</t>
  </si>
  <si>
    <t>tips-133296198339</t>
  </si>
  <si>
    <t>tips-133905097596</t>
  </si>
  <si>
    <t>15/11/2025</t>
  </si>
  <si>
    <t>tips-133925579666</t>
  </si>
  <si>
    <t>tips-133927971566</t>
  </si>
  <si>
    <t>tips-133313779593</t>
  </si>
  <si>
    <t>tips-133926197010</t>
  </si>
  <si>
    <t>tips-133928097852</t>
  </si>
  <si>
    <t>tips-134026560374</t>
  </si>
  <si>
    <t>tips-133432835933</t>
  </si>
  <si>
    <t>16/11/2025</t>
  </si>
  <si>
    <t>tips-134034305274</t>
  </si>
  <si>
    <t>tips-133443554641</t>
  </si>
  <si>
    <t>tips-133445159155</t>
  </si>
  <si>
    <t>tips-133431836069</t>
  </si>
  <si>
    <t>tips-133436215749</t>
  </si>
  <si>
    <t>tips-134049489260</t>
  </si>
  <si>
    <t>tips-133440852551</t>
  </si>
  <si>
    <t>tips-133441681441</t>
  </si>
  <si>
    <t>tips-134053576098</t>
  </si>
  <si>
    <t>tips-133446387621</t>
  </si>
  <si>
    <t>tips-133526084511</t>
  </si>
  <si>
    <t>tips-133535596693</t>
  </si>
  <si>
    <t>17/11/2025</t>
  </si>
  <si>
    <t>tips-133525901627</t>
  </si>
  <si>
    <t>tips-133530776409</t>
  </si>
  <si>
    <t>tips-133536956757</t>
  </si>
  <si>
    <t>19/11/2025</t>
  </si>
  <si>
    <t>tips-134533479704</t>
  </si>
  <si>
    <t>20/11/2025</t>
  </si>
  <si>
    <t>tips-134544838610</t>
  </si>
  <si>
    <t>tips-133940274673</t>
  </si>
  <si>
    <t>tips-134666799624</t>
  </si>
  <si>
    <t>21/11/2025</t>
  </si>
  <si>
    <t>tips-134686681060</t>
  </si>
  <si>
    <t>tips-134688244612</t>
  </si>
  <si>
    <t>tips-134685423332</t>
  </si>
  <si>
    <t>tips-134074376421</t>
  </si>
  <si>
    <t>tips-134074980721</t>
  </si>
  <si>
    <t>00072acekq</t>
  </si>
  <si>
    <t>tips-134183272437</t>
  </si>
  <si>
    <t>Devolución</t>
  </si>
  <si>
    <t>tips-134810716546</t>
  </si>
  <si>
    <t>tips-134813179902</t>
  </si>
  <si>
    <t>tips-134813641490</t>
  </si>
  <si>
    <t>22/11/2025</t>
  </si>
  <si>
    <t>tips-134820041014</t>
  </si>
  <si>
    <t>tips-134821033406</t>
  </si>
  <si>
    <t>tips-134207319069</t>
  </si>
  <si>
    <t>tips-134207591347</t>
  </si>
  <si>
    <t>tips-134208910293</t>
  </si>
  <si>
    <t>tips-134209196013</t>
  </si>
  <si>
    <t>Camion</t>
  </si>
  <si>
    <t>tips-134302945009</t>
  </si>
  <si>
    <t>tips-134917836378</t>
  </si>
  <si>
    <t>tips-134923287010</t>
  </si>
  <si>
    <t>tips-134928339972</t>
  </si>
  <si>
    <t>tips-134928766784</t>
  </si>
  <si>
    <t>tips-134928693924</t>
  </si>
  <si>
    <t>tips-134929127040</t>
  </si>
  <si>
    <t>tips-134315125299</t>
  </si>
  <si>
    <t>tips-134930200892</t>
  </si>
  <si>
    <t>00074aijc3</t>
  </si>
  <si>
    <t>00074batmb</t>
  </si>
  <si>
    <t>23/11/2025</t>
  </si>
  <si>
    <t>tips-134320952687</t>
  </si>
  <si>
    <t>tips-134320925141</t>
  </si>
  <si>
    <t>00073x5f8a</t>
  </si>
  <si>
    <t>00074bqgwv</t>
  </si>
  <si>
    <t>00073xbgj2</t>
  </si>
  <si>
    <t>tips-134936062690</t>
  </si>
  <si>
    <t>00073xf8dw</t>
  </si>
  <si>
    <t>tips-134936727426</t>
  </si>
  <si>
    <t>00073xmuyc</t>
  </si>
  <si>
    <t>tips-134323421061</t>
  </si>
  <si>
    <t>tips-134323925143</t>
  </si>
  <si>
    <t>00073y51i2</t>
  </si>
  <si>
    <t>00073y6tsi</t>
  </si>
  <si>
    <t>tips-134325056559</t>
  </si>
  <si>
    <t>tips-134325608317</t>
  </si>
  <si>
    <t>00073ybowk</t>
  </si>
  <si>
    <t>00074cwn8h</t>
  </si>
  <si>
    <t>00073yhda4</t>
  </si>
  <si>
    <t>00073yqfak</t>
  </si>
  <si>
    <t>00074d970v</t>
  </si>
  <si>
    <t>00073ysdpu</t>
  </si>
  <si>
    <t>00073ysv54</t>
  </si>
  <si>
    <t>00073yw81e</t>
  </si>
  <si>
    <t>tips-134942112146</t>
  </si>
  <si>
    <t>00073yy2w4</t>
  </si>
  <si>
    <t>00073yytk2</t>
  </si>
  <si>
    <t>tips-134924293500</t>
  </si>
  <si>
    <t>tips-134928776668</t>
  </si>
  <si>
    <t>tips-134315848623</t>
  </si>
  <si>
    <t>tips-134317163375</t>
  </si>
  <si>
    <t>tips-134931329826</t>
  </si>
  <si>
    <t>tips-134317658785</t>
  </si>
  <si>
    <t>tips-134318057201</t>
  </si>
  <si>
    <t>tips-134319290789</t>
  </si>
  <si>
    <t>00074bcm8t</t>
  </si>
  <si>
    <t>tips-134934177498</t>
  </si>
  <si>
    <t>00074bp59p</t>
  </si>
  <si>
    <t>00073x7qow</t>
  </si>
  <si>
    <t>00073xhg5k</t>
  </si>
  <si>
    <t>tips-134322379391</t>
  </si>
  <si>
    <t>00073xozim</t>
  </si>
  <si>
    <t>00074c8ygx</t>
  </si>
  <si>
    <t>00073xsfpc</t>
  </si>
  <si>
    <t>tips-134937838436</t>
  </si>
  <si>
    <t>00073xufvg</t>
  </si>
  <si>
    <t>00073xvahk</t>
  </si>
  <si>
    <t>00074cgcuh</t>
  </si>
  <si>
    <t>00074cgtx7</t>
  </si>
  <si>
    <t>00073y57va</t>
  </si>
  <si>
    <t>tips-134324823259</t>
  </si>
  <si>
    <t>00073y6fzg</t>
  </si>
  <si>
    <t>00074crfmv</t>
  </si>
  <si>
    <t>00073y91io</t>
  </si>
  <si>
    <t>00073yas3e</t>
  </si>
  <si>
    <t>00074ct103</t>
  </si>
  <si>
    <t>00073ycvw8</t>
  </si>
  <si>
    <t>tips-134325810453</t>
  </si>
  <si>
    <t>00073yee1s</t>
  </si>
  <si>
    <t>00073yeuoo</t>
  </si>
  <si>
    <t>00074cxson</t>
  </si>
  <si>
    <t>tips-134940467354</t>
  </si>
  <si>
    <t>00074d1jvf</t>
  </si>
  <si>
    <t>00074d6333</t>
  </si>
  <si>
    <t>tips-134327240509</t>
  </si>
  <si>
    <t>00073yqr6a</t>
  </si>
  <si>
    <t>00074dad5n</t>
  </si>
  <si>
    <t>00073ysi1i</t>
  </si>
  <si>
    <t>00073ytib8</t>
  </si>
  <si>
    <t>00074dbutz</t>
  </si>
  <si>
    <t>tips-134941830608</t>
  </si>
  <si>
    <t>tips-134941629926</t>
  </si>
  <si>
    <t>00073yy2xo</t>
  </si>
  <si>
    <t>tips-134395908373</t>
  </si>
  <si>
    <t>tips-135012498856</t>
  </si>
  <si>
    <t>tips-135017478056</t>
  </si>
  <si>
    <t>tips-135019721276</t>
  </si>
  <si>
    <t>tips-135020146844</t>
  </si>
  <si>
    <t>tips-135008411208</t>
  </si>
  <si>
    <t>24/11/2025</t>
  </si>
  <si>
    <t>00074kpdm6</t>
  </si>
  <si>
    <t>00074ky2u4</t>
  </si>
  <si>
    <t>tips-135029649126</t>
  </si>
  <si>
    <t>tips-135030420676</t>
  </si>
  <si>
    <t>tips-134416360805</t>
  </si>
  <si>
    <t>tips-135031649292</t>
  </si>
  <si>
    <t>tips-134417715013</t>
  </si>
  <si>
    <t>tips-135032794414</t>
  </si>
  <si>
    <t>00074lv99g</t>
  </si>
  <si>
    <t>tips-134411292881</t>
  </si>
  <si>
    <t>tips-134412497021</t>
  </si>
  <si>
    <t>tips-134414802375</t>
  </si>
  <si>
    <t>tips-135029776614</t>
  </si>
  <si>
    <t>tips-135029721454</t>
  </si>
  <si>
    <t>00074l8atq</t>
  </si>
  <si>
    <t>tips-134416760075</t>
  </si>
  <si>
    <t>000750gp1b</t>
  </si>
  <si>
    <t>tips-135128528844</t>
  </si>
  <si>
    <t>25/11/2025</t>
  </si>
  <si>
    <t>26/11/2025</t>
  </si>
  <si>
    <t>tips-134777982169</t>
  </si>
  <si>
    <t>tips-135395835508</t>
  </si>
  <si>
    <t>tips-134786489745</t>
  </si>
  <si>
    <t>27/11/2025</t>
  </si>
  <si>
    <t>tips-134794015967</t>
  </si>
  <si>
    <t>tips-135398198034</t>
  </si>
  <si>
    <t>00077lbts9</t>
  </si>
  <si>
    <t>tips-134901829423</t>
  </si>
  <si>
    <t>tips-135521809558</t>
  </si>
  <si>
    <t>tips-135540915474</t>
  </si>
  <si>
    <t>28/11/2025</t>
  </si>
  <si>
    <t>tips-135549200574</t>
  </si>
  <si>
    <t>tips-135534884148</t>
  </si>
  <si>
    <t>tips-135535699456</t>
  </si>
  <si>
    <t>tips-134935320273</t>
  </si>
  <si>
    <t>tips-134925953623</t>
  </si>
  <si>
    <t>tips-135542560742</t>
  </si>
  <si>
    <t>tips-135545497110</t>
  </si>
  <si>
    <t>tips-134930760647</t>
  </si>
  <si>
    <t>tips-134934343573</t>
  </si>
  <si>
    <t>tips-134935568493</t>
  </si>
  <si>
    <t>tips-135068979825</t>
  </si>
  <si>
    <t>tips-135692455994</t>
  </si>
  <si>
    <t>tips-135089801895</t>
  </si>
  <si>
    <t>tips-135091297691</t>
  </si>
  <si>
    <t>29/11/2025</t>
  </si>
  <si>
    <t>tips-135709355872</t>
  </si>
  <si>
    <t>tips-135078914287</t>
  </si>
  <si>
    <t>tips-135096415437</t>
  </si>
  <si>
    <t>tips-135701396516</t>
  </si>
  <si>
    <t>tips-135087323587</t>
  </si>
  <si>
    <t>tips-135707511796</t>
  </si>
  <si>
    <t>tips-135096329237</t>
  </si>
  <si>
    <t>tips-135713806686</t>
  </si>
  <si>
    <t>tips-135715462256</t>
  </si>
  <si>
    <t>tips-135206852155</t>
  </si>
  <si>
    <t>tips-135812563396</t>
  </si>
  <si>
    <t>tips-135225460679</t>
  </si>
  <si>
    <t>30/11/2025</t>
  </si>
  <si>
    <t>tips-135848579690</t>
  </si>
  <si>
    <t>tips-135848579882</t>
  </si>
  <si>
    <t>tips-135222477153</t>
  </si>
  <si>
    <t>tips-135839746818</t>
  </si>
  <si>
    <t>tips-135228286279</t>
  </si>
  <si>
    <t>tips-135848973616</t>
  </si>
  <si>
    <t>tips-135849189542</t>
  </si>
  <si>
    <t>tips-135233599687</t>
  </si>
  <si>
    <t>tips-135937007864</t>
  </si>
  <si>
    <t>tips-135328594423</t>
  </si>
  <si>
    <t>tips-135929233448</t>
  </si>
  <si>
    <t>tips-135929957250</t>
  </si>
  <si>
    <t>tips-135930584980</t>
  </si>
  <si>
    <t>tips-135316062999</t>
  </si>
  <si>
    <t>Reporte-Retención-SIRCUPA-Noviembre-CC20250609171159-MercadoPago</t>
  </si>
  <si>
    <t>Retención SIRCUPA</t>
  </si>
  <si>
    <t>$1.130.475,00</t>
  </si>
  <si>
    <t>Tramo 1 - retenido del 01/11 al 10/11</t>
  </si>
  <si>
    <t>$1.886,22</t>
  </si>
  <si>
    <t>Tramo 2 - retenido del 11/11 al 20/11</t>
  </si>
  <si>
    <t>$1.279,61</t>
  </si>
  <si>
    <t>Tramo 3 - retenido del 21/11 al 30/11</t>
  </si>
  <si>
    <t>$13.791,60</t>
  </si>
  <si>
    <t>$16.957,43</t>
  </si>
  <si>
    <t>$0,00</t>
  </si>
  <si>
    <t>Podrás utilizar este reporte para conciliar lo que retuvimos.</t>
  </si>
  <si>
    <t>Monto de transferencia</t>
  </si>
  <si>
    <t>Transferencia</t>
  </si>
  <si>
    <t>1,50 %</t>
  </si>
  <si>
    <t>Reporte-Retención-SIRTAC-inscripto-1ra-quincena-Noviembre-CC20250609171159-MercadoPago</t>
  </si>
  <si>
    <t>Retención SIRTAC</t>
  </si>
  <si>
    <t>01/11/2025 a 16/11/2025</t>
  </si>
  <si>
    <t>$17.992.907,00</t>
  </si>
  <si>
    <t>$179.929,07</t>
  </si>
  <si>
    <t>Venta</t>
  </si>
  <si>
    <t>1,00 %</t>
  </si>
  <si>
    <t>Fecha de actualización</t>
  </si>
  <si>
    <t>Sumamos nuevas columnas a tu reporte:
Trabajamos para brindarte más detalle sobre los cargos por utilizar Mercado Pago. Por eso, a partir de ahora, en "Información sobre cargos" incluiremos las siguientes columnas:
- Número del cargo: para que puedas cruzar la información con otros reportes.
 - Cobrado en la operación: para saber si un cargo fue cobrado en la operación o no. 
- Estado del cargo y Cargo que anula: para entender más sobre los cargos anulados.</t>
  </si>
  <si>
    <t>Información sobre cargos</t>
  </si>
  <si>
    <t>Información de la operación sobre la que se aplica</t>
  </si>
  <si>
    <t>Información sobre percepciones</t>
  </si>
  <si>
    <t>Accesos</t>
  </si>
  <si>
    <t>N° de factura fiscal</t>
  </si>
  <si>
    <t>Fecha del cargo</t>
  </si>
  <si>
    <t>Número del cargo</t>
  </si>
  <si>
    <t>Número del movimiento</t>
  </si>
  <si>
    <t>Detalle</t>
  </si>
  <si>
    <t>Cobrado en la operacion</t>
  </si>
  <si>
    <t>Estado del cargo</t>
  </si>
  <si>
    <t>Cargo que anula</t>
  </si>
  <si>
    <t>Valor del cargo</t>
  </si>
  <si>
    <t>Tipo de operación</t>
  </si>
  <si>
    <t>Operación relacionada</t>
  </si>
  <si>
    <t>Tipo de pago</t>
  </si>
  <si>
    <t>Número de sucursal</t>
  </si>
  <si>
    <t>Nombre de sucursal</t>
  </si>
  <si>
    <t>Referencia externa</t>
  </si>
  <si>
    <t>Cliente</t>
  </si>
  <si>
    <t>Valor de la operación</t>
  </si>
  <si>
    <t>Sección de Mercado libre y de Mercado Pago</t>
  </si>
  <si>
    <t>0067A00479529</t>
  </si>
  <si>
    <t>Cargo por cobrar con código QR</t>
  </si>
  <si>
    <t>Si</t>
  </si>
  <si>
    <t>Pago</t>
  </si>
  <si>
    <t>QR</t>
  </si>
  <si>
    <t>71465208</t>
  </si>
  <si>
    <t>Cerveza Träctor</t>
  </si>
  <si>
    <t>MANUCHI2108</t>
  </si>
  <si>
    <t>Ir al Detalle de la operación en Mercado Pago</t>
  </si>
  <si>
    <t>ROLLALUIS20230306203252</t>
  </si>
  <si>
    <t>LOTO173795</t>
  </si>
  <si>
    <t>SD20241024210552</t>
  </si>
  <si>
    <t>Cargo por cobrar con Mercado Pago</t>
  </si>
  <si>
    <t>@2113574232</t>
  </si>
  <si>
    <t>Cargo por percepción de IVA del régimen general</t>
  </si>
  <si>
    <t>No</t>
  </si>
  <si>
    <t>Cargo por percepción de IIBB del régimen general para Entre Ríos</t>
  </si>
  <si>
    <t>Cargo por cobrar con Point</t>
  </si>
  <si>
    <t>Point</t>
  </si>
  <si>
    <t>VENTASPRESENCIAL</t>
  </si>
  <si>
    <t>@2027635388</t>
  </si>
  <si>
    <t>@2027641910</t>
  </si>
  <si>
    <t>LONFACU</t>
  </si>
  <si>
    <t>AGUSTIN382</t>
  </si>
  <si>
    <t>CAAG5293456</t>
  </si>
  <si>
    <t>Cargo por uso de QR - Pagos Interoperables</t>
  </si>
  <si>
    <t>@2489718921</t>
  </si>
  <si>
    <t>GRFL8351442</t>
  </si>
  <si>
    <t>ZURMUHLEIGNACIO20210611014735</t>
  </si>
  <si>
    <t>IGNACIO AA</t>
  </si>
  <si>
    <t>@1785701758</t>
  </si>
  <si>
    <t>FGB_2010</t>
  </si>
  <si>
    <t>PRADOMARAEUGENIA</t>
  </si>
  <si>
    <t>CRISTIAN_MALAVERT</t>
  </si>
  <si>
    <t>ABIGAILRODRIGUEZCLAUS</t>
  </si>
  <si>
    <t>MAXIGIANF</t>
  </si>
  <si>
    <t>CAFFAJUAN20230124160728</t>
  </si>
  <si>
    <t>ALEBIDE2011</t>
  </si>
  <si>
    <t>CAMILATERENZIO</t>
  </si>
  <si>
    <t>NAHUELDEPARDON</t>
  </si>
  <si>
    <t>FACUNDOROUDE751</t>
  </si>
  <si>
    <t>TOMMASICAMILO20220907215418</t>
  </si>
  <si>
    <t>GIRO20240201211023</t>
  </si>
  <si>
    <t>ALJO991059</t>
  </si>
  <si>
    <t>GARCIAVALEN20221024231423</t>
  </si>
  <si>
    <t>NEYRAFELICITAS20230806102908</t>
  </si>
  <si>
    <t>IZJO3961013</t>
  </si>
  <si>
    <t>AUGUSTODLF</t>
  </si>
  <si>
    <t>ALAL2525139</t>
  </si>
  <si>
    <t>WEIGANDTJUAN20220208030701</t>
  </si>
  <si>
    <t>AGSP20240225081811</t>
  </si>
  <si>
    <t>VANINA_WAGNER</t>
  </si>
  <si>
    <t>MILAGROSHEIDENREIJ</t>
  </si>
  <si>
    <t>BRIAN CHARREUN</t>
  </si>
  <si>
    <t>DCEABFGDH3655</t>
  </si>
  <si>
    <t>ASTURFELGUEROSO</t>
  </si>
  <si>
    <t>FAVREFACUNDOFAVREFACUNDO</t>
  </si>
  <si>
    <t>TINCHO-ELECTRO</t>
  </si>
  <si>
    <t>GIOVANNILAPALMA</t>
  </si>
  <si>
    <t>BUDINIMELANIE20230403170311</t>
  </si>
  <si>
    <t>CAFFERATADELFINA20230707173934</t>
  </si>
  <si>
    <t>SAMPO PABLO</t>
  </si>
  <si>
    <t>GATH1551551</t>
  </si>
  <si>
    <t>TISOCCOVALENTINO</t>
  </si>
  <si>
    <t>ROMINACHABEUF</t>
  </si>
  <si>
    <t>CISTIANMONZN</t>
  </si>
  <si>
    <t>ROAG5695068</t>
  </si>
  <si>
    <t>MILIRESSEL</t>
  </si>
  <si>
    <t>FESA20240511174754</t>
  </si>
  <si>
    <t>VALENTINAPVILLANUEVA</t>
  </si>
  <si>
    <t>MARTIALVAREZ3_</t>
  </si>
  <si>
    <t>KL20241018180518</t>
  </si>
  <si>
    <t>DYLANMASSART</t>
  </si>
  <si>
    <t>BOURNISSENMANUEL20220603222320</t>
  </si>
  <si>
    <t>ENZOAFERNANDEZ</t>
  </si>
  <si>
    <t>MONTAÑANAROCIO20230307164229</t>
  </si>
  <si>
    <t>TRAMONTINEVELYN20220211133510</t>
  </si>
  <si>
    <t>JL20240529132649</t>
  </si>
  <si>
    <t>PABLOMARTINSPEKTOR</t>
  </si>
  <si>
    <t>DUDA7673771</t>
  </si>
  <si>
    <t>VICTORIADESTRI</t>
  </si>
  <si>
    <t>OJAA3570795</t>
  </si>
  <si>
    <t>JOAQUINSCHENONE</t>
  </si>
  <si>
    <t>SABAÑOCAMILA20220430175312</t>
  </si>
  <si>
    <t>TROYA INDUSPORT</t>
  </si>
  <si>
    <t>ETPA5016889</t>
  </si>
  <si>
    <t>DELALOYEFACUNDO20221006190724</t>
  </si>
  <si>
    <t>MAJU4534354</t>
  </si>
  <si>
    <t>HMNRODRIGUEZ</t>
  </si>
  <si>
    <t>ESQUIVELENZO20220918212853</t>
  </si>
  <si>
    <t>GRASFACUNDO1999</t>
  </si>
  <si>
    <t>JOSE_PL15</t>
  </si>
  <si>
    <t>LAUTAROV00</t>
  </si>
  <si>
    <t>FIAG9043213</t>
  </si>
  <si>
    <t>CRISTIAND117</t>
  </si>
  <si>
    <t>JUL_PDL2010</t>
  </si>
  <si>
    <t>NWILLAT</t>
  </si>
  <si>
    <t>SILDEPRO</t>
  </si>
  <si>
    <t>JOSELINAOCAMPO</t>
  </si>
  <si>
    <t>PONSSS.</t>
  </si>
  <si>
    <t>INESEVANGELINASANTAMARIA</t>
  </si>
  <si>
    <t>PAULAJULIANAPICART</t>
  </si>
  <si>
    <t>MARCOSTABARSANDOVAL</t>
  </si>
  <si>
    <t>GIMA2953986</t>
  </si>
  <si>
    <t>GUADALUPECONTRERAS3232</t>
  </si>
  <si>
    <t>ANFR7603827</t>
  </si>
  <si>
    <t>NAYLANESPRIAS</t>
  </si>
  <si>
    <t>DARIODUBE</t>
  </si>
  <si>
    <t>MARIANABARTHELEMY</t>
  </si>
  <si>
    <t>RORROAF</t>
  </si>
  <si>
    <t>ANA76LIA</t>
  </si>
  <si>
    <t>POMA8586456</t>
  </si>
  <si>
    <t>GARCIAIGNACIO20210806172500</t>
  </si>
  <si>
    <t>MARIANAVAZQUEZ</t>
  </si>
  <si>
    <t>LAUTAROCAPRIZ</t>
  </si>
  <si>
    <t>AGUSTINWAINER</t>
  </si>
  <si>
    <t>VANESAHEIDEL</t>
  </si>
  <si>
    <t>FLORENGAR</t>
  </si>
  <si>
    <t>CAAN4972757</t>
  </si>
  <si>
    <t>ROLANDOSILVIO20220524142201</t>
  </si>
  <si>
    <t>EWENSBARBARA</t>
  </si>
  <si>
    <t>GARCIAJAZMIN20210408153458</t>
  </si>
  <si>
    <t>YAIRMAYORAZ1</t>
  </si>
  <si>
    <t>NOELIADIPAOLANOELIADIPAOLA</t>
  </si>
  <si>
    <t>NACHOMAFEEI9</t>
  </si>
  <si>
    <t>JIMENASOSA0408</t>
  </si>
  <si>
    <t>FLEITASSOFIA20230824121614</t>
  </si>
  <si>
    <t>BAESMELANIE20210508135208</t>
  </si>
  <si>
    <t>ERZEKIEL</t>
  </si>
  <si>
    <t>GALLICETLUISINA20210710211948</t>
  </si>
  <si>
    <t>MARIAVFERREYRA</t>
  </si>
  <si>
    <t>GOÑINICOLAS20230526204552</t>
  </si>
  <si>
    <t>GONZLEZVANESA14</t>
  </si>
  <si>
    <t>SAJU20240331182702</t>
  </si>
  <si>
    <t>MATEODAVICO785</t>
  </si>
  <si>
    <t>CABRERAMARTIN20230113110914</t>
  </si>
  <si>
    <t>GL20240711162003</t>
  </si>
  <si>
    <t>METRAILLERANTONELLA5</t>
  </si>
  <si>
    <t>JUAN0957</t>
  </si>
  <si>
    <t>VINZONMARTINA20220214043115</t>
  </si>
  <si>
    <t>SARDOLU</t>
  </si>
  <si>
    <t>JUVENALAGUSTINA20220428223826</t>
  </si>
  <si>
    <t>ARGR5963973</t>
  </si>
  <si>
    <t>PARLATTOCAMILA20220515111643</t>
  </si>
  <si>
    <t>JOAQUINTSCHOPP</t>
  </si>
  <si>
    <t>ACEVEDONICOLAS20230720184254</t>
  </si>
  <si>
    <t>GIULIANACONTARD</t>
  </si>
  <si>
    <t>BRIZUELA FACUNDO</t>
  </si>
  <si>
    <t>GONZALOBLOCK</t>
  </si>
  <si>
    <t>LOKERTIZIANA20230123182819</t>
  </si>
  <si>
    <t>ARAR6827461</t>
  </si>
  <si>
    <t>SILVINAJCAMPOS</t>
  </si>
  <si>
    <t>LEFL2900826</t>
  </si>
  <si>
    <t>HERNANDEZHORACIO664</t>
  </si>
  <si>
    <t>CAMILAHENAULT</t>
  </si>
  <si>
    <t>ESTEFANIARENIERO20220811162002</t>
  </si>
  <si>
    <t>TOAL7661024</t>
  </si>
  <si>
    <t>SJ20250412180503</t>
  </si>
  <si>
    <t>JAMARCÓ</t>
  </si>
  <si>
    <t>CSALAZAR018</t>
  </si>
  <si>
    <t>EMILIANOMEDAIL</t>
  </si>
  <si>
    <t>FIORELLAMAQUIAVELO</t>
  </si>
  <si>
    <t>THEGEFTERO</t>
  </si>
  <si>
    <t>GETTEAGUSTIN20220902122111</t>
  </si>
  <si>
    <t>PIPO19820</t>
  </si>
  <si>
    <t>IGIG2879856</t>
  </si>
  <si>
    <t>MARUBORGET51</t>
  </si>
  <si>
    <t>SILVESTREALBA</t>
  </si>
  <si>
    <t>PABLOANTONIOFERNANDEZPABLOA</t>
  </si>
  <si>
    <t>GERMNVERONORADINI</t>
  </si>
  <si>
    <t>MARTINEZCLARA20211229014528</t>
  </si>
  <si>
    <t>SIENRADELFINA</t>
  </si>
  <si>
    <t>LOLIK71</t>
  </si>
  <si>
    <t>MAZZOJOEL</t>
  </si>
  <si>
    <t>RICHARDNICOLAS20230917202757</t>
  </si>
  <si>
    <t>MARO5013359</t>
  </si>
  <si>
    <t>JOAQUINVERGNIAUD</t>
  </si>
  <si>
    <t>GC20240627195859</t>
  </si>
  <si>
    <t>BAESMICOL20230520120338</t>
  </si>
  <si>
    <t>GIMENEZNIKOLE20210808205130</t>
  </si>
  <si>
    <t>GOCH703921</t>
  </si>
  <si>
    <t>BERO461725</t>
  </si>
  <si>
    <t>PERA_BOY</t>
  </si>
  <si>
    <t>JUANFOLMERD1</t>
  </si>
  <si>
    <t>GAGA3180317</t>
  </si>
  <si>
    <t>GAAN4827872</t>
  </si>
  <si>
    <t>PAMO4713774</t>
  </si>
  <si>
    <t>MARTINARUBEL</t>
  </si>
  <si>
    <t>FLORENCIA AZCURRAIN</t>
  </si>
  <si>
    <t>BB20250320121324</t>
  </si>
  <si>
    <t>MERCANCINILUCÍA20230209004247</t>
  </si>
  <si>
    <t>ALLU6531034</t>
  </si>
  <si>
    <t>ZAMBRALONFAT</t>
  </si>
  <si>
    <t>JULI LALOSA</t>
  </si>
  <si>
    <t>MARIA EUGENIA20</t>
  </si>
  <si>
    <t>LORENAEKARTLORENAEKART</t>
  </si>
  <si>
    <t>SANTINOPIZZOLORUSSO</t>
  </si>
  <si>
    <t>BUER9448221</t>
  </si>
  <si>
    <t>MATASMARSAUDN</t>
  </si>
  <si>
    <t>J20250328193743</t>
  </si>
  <si>
    <t>COLOMBOPREZTOMS</t>
  </si>
  <si>
    <t>G20250813211951</t>
  </si>
  <si>
    <t>CAMILAGERMANIER</t>
  </si>
  <si>
    <t>MAC´S</t>
  </si>
  <si>
    <t>DANILO1999OK</t>
  </si>
  <si>
    <t>HIDALGOSOFIA20221013090102</t>
  </si>
  <si>
    <t>SAYASRAMIRO20230202201557</t>
  </si>
  <si>
    <t>BUSSONMILAGROS20220505164307</t>
  </si>
  <si>
    <t>ARAUJO_NICOLAS</t>
  </si>
  <si>
    <t>CARABALLOMATIAS20221101124943</t>
  </si>
  <si>
    <t>REZZONICODYLAN20230210114005</t>
  </si>
  <si>
    <t>BRIANMARTEN</t>
  </si>
  <si>
    <t>PAAR2953961</t>
  </si>
  <si>
    <t>BONNETANGEL</t>
  </si>
  <si>
    <t>LULIVITASSE</t>
  </si>
  <si>
    <t>KLOKERCAMILA20220323215318</t>
  </si>
  <si>
    <t>FLORENCIABRASLAVSKY</t>
  </si>
  <si>
    <t>ROUDEMARISA20210810162506</t>
  </si>
  <si>
    <t>MARTIMARTINEZ2019</t>
  </si>
  <si>
    <t>FRANCOPIRONDO</t>
  </si>
  <si>
    <t>ANCHORENABRUNO</t>
  </si>
  <si>
    <t>ERICKCLOTET</t>
  </si>
  <si>
    <t>CAMPOSVALEN20220819095018</t>
  </si>
  <si>
    <t>PUTALLAZJUSTINA20230801181701</t>
  </si>
  <si>
    <t>MAJO1888349</t>
  </si>
  <si>
    <t>JOHANABELEN19</t>
  </si>
  <si>
    <t>MENESCAARTON</t>
  </si>
  <si>
    <t>MARIAPAULABOZZOLO</t>
  </si>
  <si>
    <t>RUAG4604869</t>
  </si>
  <si>
    <t>BOCHATAYFRANCO46393054</t>
  </si>
  <si>
    <t>SIPA8888576</t>
  </si>
  <si>
    <t>VILLALBACECILIA20220502020041</t>
  </si>
  <si>
    <t>FERNANDEZSOFIA20230222210539</t>
  </si>
  <si>
    <t>TRONCOSOMELISA97</t>
  </si>
  <si>
    <t>MATIASRACIGH20211027154052</t>
  </si>
  <si>
    <t>BENJAMIKROLLS</t>
  </si>
  <si>
    <t>SERRAJESUS20220225194705</t>
  </si>
  <si>
    <t>QUITTETANA20230716122316</t>
  </si>
  <si>
    <t>MLNGRSTNR</t>
  </si>
  <si>
    <t>IVANRUIZ703</t>
  </si>
  <si>
    <t>AUGUSTOHPEREZP</t>
  </si>
  <si>
    <t>ROBLESMARACAROLINA</t>
  </si>
  <si>
    <t>CARUSOPABLOO</t>
  </si>
  <si>
    <t>MATEOIRIGARAY456</t>
  </si>
  <si>
    <t>PIRU_S</t>
  </si>
  <si>
    <t>VILLANUEVA NAHUEL</t>
  </si>
  <si>
    <t>ENLU9829393</t>
  </si>
  <si>
    <t>MARIA.AGNESE</t>
  </si>
  <si>
    <t>MARIANASOLEDADBALDONI</t>
  </si>
  <si>
    <t>GTANTERA</t>
  </si>
  <si>
    <t>AGFI641611</t>
  </si>
  <si>
    <t>CACA6507394</t>
  </si>
  <si>
    <t>LARABRASLAVSKY</t>
  </si>
  <si>
    <t>REGINAPAOLAKLOSTER</t>
  </si>
  <si>
    <t>JVICINO</t>
  </si>
  <si>
    <t>LUCASPERINOTTO</t>
  </si>
  <si>
    <t>TINCHODIAZCOLODRERO</t>
  </si>
  <si>
    <t>LAUMANNABRIL20220421153519</t>
  </si>
  <si>
    <t>VALENTINA902061</t>
  </si>
  <si>
    <t>LUWA192627</t>
  </si>
  <si>
    <t>SUBR8414835</t>
  </si>
  <si>
    <t>ORZUZALOURDES20210508160023</t>
  </si>
  <si>
    <t>IMPACTOTRES</t>
  </si>
  <si>
    <t>MAGDALENABALLESTERCARRIZO</t>
  </si>
  <si>
    <t>RELU20240420132647</t>
  </si>
  <si>
    <t>RIGONIALEXIS</t>
  </si>
  <si>
    <t>PADOVESEJOSEFINA</t>
  </si>
  <si>
    <t>RODRIGUEZCATALINA2022110222345</t>
  </si>
  <si>
    <t>FIORELLACALOMINO</t>
  </si>
  <si>
    <t>RITAJUVENAL</t>
  </si>
  <si>
    <t>CAMACHOAXEL20230404130753</t>
  </si>
  <si>
    <t>GENOUDJUAN20221005142804</t>
  </si>
  <si>
    <t>RAMIROMENDOZA200</t>
  </si>
  <si>
    <t>HCAHFEGDB7552</t>
  </si>
  <si>
    <t>LAEM159629</t>
  </si>
  <si>
    <t>MIG_MAR2012</t>
  </si>
  <si>
    <t>RIAG5511916</t>
  </si>
  <si>
    <t>SACHADUS094</t>
  </si>
  <si>
    <t>GAFA7321400</t>
  </si>
  <si>
    <t>SOAG9348239</t>
  </si>
  <si>
    <t>MIGUELSERGIO20220628183217</t>
  </si>
  <si>
    <t>HERNANDEOLAZABAL</t>
  </si>
  <si>
    <t>LMA8609619</t>
  </si>
  <si>
    <t>CAMILANOERO</t>
  </si>
  <si>
    <t>LUZBRISA20220504130346</t>
  </si>
  <si>
    <t>JULIOCSARSOTO</t>
  </si>
  <si>
    <t>RAFFOMARTIN20210504151418</t>
  </si>
  <si>
    <t>VICTORIASABOREDO</t>
  </si>
  <si>
    <t>CATITABEIL</t>
  </si>
  <si>
    <t>MARTINEZMARIA20230406123200</t>
  </si>
  <si>
    <t>LUDMILAUCHUA</t>
  </si>
  <si>
    <t>AV20251005144300</t>
  </si>
  <si>
    <t>GONZALEZMAURICIO20220315164903</t>
  </si>
  <si>
    <t>MAAL3598223</t>
  </si>
  <si>
    <t>PAMO1082241</t>
  </si>
  <si>
    <t>LOGKAREN3</t>
  </si>
  <si>
    <t>ORLANDOBURGUEZ</t>
  </si>
  <si>
    <t>SANCHEZMARCELO20230829080633</t>
  </si>
  <si>
    <t>FEBE4488754</t>
  </si>
  <si>
    <t>JOYCEELLODEVICTOBERNARDO</t>
  </si>
  <si>
    <t>MONGESALDANA20230508215516</t>
  </si>
  <si>
    <t>JORGELINAMAILLENGIACOBONI</t>
  </si>
  <si>
    <t>LUTYSOLANGE</t>
  </si>
  <si>
    <t>LUCREHERNANDEZ2010</t>
  </si>
  <si>
    <t>RF20240604141211</t>
  </si>
  <si>
    <t>DEFA3306634</t>
  </si>
  <si>
    <t>YUSTYDESIGN</t>
  </si>
  <si>
    <t>GOMEZCORINA20230620184144</t>
  </si>
  <si>
    <t>DUAL8358526</t>
  </si>
  <si>
    <t>FACUNDOVITASSE</t>
  </si>
  <si>
    <t>MTRIBELHORN</t>
  </si>
  <si>
    <t>PEREPEPESTI</t>
  </si>
  <si>
    <t>SANTAFABIAN20230107132305</t>
  </si>
  <si>
    <t>MATIAS RODRIGUEZ</t>
  </si>
  <si>
    <t>FRANBAUCERO</t>
  </si>
  <si>
    <t>RICARD011</t>
  </si>
  <si>
    <t>SABROVEJA</t>
  </si>
  <si>
    <t>MARTINAMAQUIAVELO</t>
  </si>
  <si>
    <t>ROSSIRICARDO42</t>
  </si>
  <si>
    <t>MAGAPELUROCK</t>
  </si>
  <si>
    <t>DAROOPETTER</t>
  </si>
  <si>
    <t>COLO_MULLER</t>
  </si>
  <si>
    <t>PAULARODRIGUEZIMB</t>
  </si>
  <si>
    <t>DANA4317646</t>
  </si>
  <si>
    <t>DONATOMATIAS20230211035034</t>
  </si>
  <si>
    <t>LEONARDOADRIANMOHR</t>
  </si>
  <si>
    <t>JUMBUS62</t>
  </si>
  <si>
    <t>ALJU6086722</t>
  </si>
  <si>
    <t>MONTEFINALEDELFINA202305141603</t>
  </si>
  <si>
    <t>DIEGOOLIVER75</t>
  </si>
  <si>
    <t>ADRESTEVE</t>
  </si>
  <si>
    <t>TOIGMA210297TOIGMA210297</t>
  </si>
  <si>
    <t>ADBR8290380</t>
  </si>
  <si>
    <t>WEISHEIMGIMENA</t>
  </si>
  <si>
    <t>FRASCHETTIAGUSTIN</t>
  </si>
  <si>
    <t>JUANANGELMACEDRA</t>
  </si>
  <si>
    <t>TOMBAFLORENCIA</t>
  </si>
  <si>
    <t>NICOLASGOI</t>
  </si>
  <si>
    <t>MAGDALENAVICTORIO</t>
  </si>
  <si>
    <t>AXEL_L8</t>
  </si>
  <si>
    <t>FACUNDOBUTHAY</t>
  </si>
  <si>
    <t>ENZOLV04</t>
  </si>
  <si>
    <t>AYALAABRIL20230118113509</t>
  </si>
  <si>
    <t>BOYARZO2012</t>
  </si>
  <si>
    <t>ZAMA7577914</t>
  </si>
  <si>
    <t>IMMA9507842</t>
  </si>
  <si>
    <t>SGLUSCHANCOFF</t>
  </si>
  <si>
    <t>LUCA4546049</t>
  </si>
  <si>
    <t>JUANCITOSOSA</t>
  </si>
  <si>
    <t>GRANAOLAUTARO20230305225436</t>
  </si>
  <si>
    <t>LARREALUZ20210315224315</t>
  </si>
  <si>
    <t>LUDMILAMAGALIDURAND</t>
  </si>
  <si>
    <t>SOTELOROCIO20220225184917</t>
  </si>
  <si>
    <t>CAIREANTONELLA</t>
  </si>
  <si>
    <t>CORALSILVESTRI</t>
  </si>
  <si>
    <t>RJ20240623145659</t>
  </si>
  <si>
    <t>FERNANDEZKEVIN20220611105305</t>
  </si>
  <si>
    <t>MARTINKLER</t>
  </si>
  <si>
    <t>KLOSTERCAROLINA20230812092838</t>
  </si>
  <si>
    <t>CUBILLASOFIA20220603132106</t>
  </si>
  <si>
    <t>ESLU6384315</t>
  </si>
  <si>
    <t>CRISTIAN_SCHILD8</t>
  </si>
  <si>
    <t>LLSA978645</t>
  </si>
  <si>
    <t>GADEAA08</t>
  </si>
  <si>
    <t>DEGANOSOFIA1</t>
  </si>
  <si>
    <t>MIÑOLUCAS20210710142928</t>
  </si>
  <si>
    <t>SEYLERTEO20210731015238</t>
  </si>
  <si>
    <t>NICOLASMARCHAND512</t>
  </si>
  <si>
    <t>No aplica</t>
  </si>
  <si>
    <t>Anulado en factura</t>
  </si>
  <si>
    <t>Anulación del cargo por cobrar con código QR</t>
  </si>
  <si>
    <t>PAULAMORBIDUCCI</t>
  </si>
  <si>
    <t>MATIAS AG</t>
  </si>
  <si>
    <t>TINEOGASTON20210615204405</t>
  </si>
  <si>
    <t>FEEM7033492</t>
  </si>
  <si>
    <t>RAINIERINATALIA20220115161856</t>
  </si>
  <si>
    <t>HOLZMANNFRANCO20230421200332</t>
  </si>
  <si>
    <t>SALDARELLIRODOLFO</t>
  </si>
  <si>
    <t>BRCH6366949</t>
  </si>
  <si>
    <t>MARALUCILACICINELLI</t>
  </si>
  <si>
    <t>PERALTASOFIA20220314161646</t>
  </si>
  <si>
    <t>MAUROCASENAVE</t>
  </si>
  <si>
    <t>JUANMANUELASTOVIZA</t>
  </si>
  <si>
    <t>HEJAFLOR</t>
  </si>
  <si>
    <t>ALASINOLOLA20221017123808</t>
  </si>
  <si>
    <t>MARAFELICITASPIROVANI</t>
  </si>
  <si>
    <t>ACOSTASOFIA20220803122816</t>
  </si>
  <si>
    <t>LORENACYNTHIA20210920200023</t>
  </si>
  <si>
    <t>LOZANOLAUREANO20210728170656</t>
  </si>
  <si>
    <t>FRANCO BOURLOT</t>
  </si>
  <si>
    <t>BOZZOLOBENJA20220807205607</t>
  </si>
  <si>
    <t>MARTINEZAIXA20230713112152</t>
  </si>
  <si>
    <t>ALEXISVICTORIO20210810234206</t>
  </si>
  <si>
    <t>CECILIASOLEDADALVAREZCECILIASO</t>
  </si>
  <si>
    <t>JUANGATTER20220118171612</t>
  </si>
  <si>
    <t>LUCHI_ALDAZ</t>
  </si>
  <si>
    <t>SPOSITOEVLIN</t>
  </si>
  <si>
    <t>FEDERICOESCALANTE10</t>
  </si>
  <si>
    <t>LABICICUENTA</t>
  </si>
  <si>
    <t>LALIWELESIK</t>
  </si>
  <si>
    <t>MICAFOLLONIER</t>
  </si>
  <si>
    <t>PEGA6532227</t>
  </si>
  <si>
    <t>SCHUSTERDIEGOHERNAN</t>
  </si>
  <si>
    <t>RGPERSICO</t>
  </si>
  <si>
    <t>RODRIGO.AR</t>
  </si>
  <si>
    <t>MARIANACARBONETTI</t>
  </si>
  <si>
    <t>GACH1885922</t>
  </si>
  <si>
    <t>HOMA2960114</t>
  </si>
  <si>
    <t>MARIANO MOLINA</t>
  </si>
  <si>
    <t>ALFREDOKIPPES</t>
  </si>
  <si>
    <t>GMANUX</t>
  </si>
  <si>
    <t>FIORANOMARIANELA</t>
  </si>
  <si>
    <t>DAMINTARQUINI</t>
  </si>
  <si>
    <t>NORBERTVALDIVIEZO</t>
  </si>
  <si>
    <t>VIC INSUMOS</t>
  </si>
  <si>
    <t>OSUNAJOSE20231126220808</t>
  </si>
  <si>
    <t>FEJU3321766</t>
  </si>
  <si>
    <t>GIS_GA</t>
  </si>
  <si>
    <t>FRANCISCOKOLKER</t>
  </si>
  <si>
    <t>CHULOX5</t>
  </si>
  <si>
    <t>AMFR3987254</t>
  </si>
  <si>
    <t>ANAFUENTESBERNAY</t>
  </si>
  <si>
    <t>MOLY_14</t>
  </si>
  <si>
    <t>FERRONISTEFANO20211114165626</t>
  </si>
  <si>
    <t>CECILIABIERZYCHUDEK</t>
  </si>
  <si>
    <t>ZAVE20240520103017</t>
  </si>
  <si>
    <t>SAJO6129706</t>
  </si>
  <si>
    <t>CORREALUCAS20211013224905</t>
  </si>
  <si>
    <t>CESARARIELZUNINO</t>
  </si>
  <si>
    <t>ABDALAJALIL20220501155425</t>
  </si>
  <si>
    <t>JUANAUGUSTOFILIPPINI</t>
  </si>
  <si>
    <t>DOMY SANCHEZ</t>
  </si>
  <si>
    <t>NUJU7738700</t>
  </si>
  <si>
    <t>YAMILAALEJANDROOJEDAEVEQUOZ</t>
  </si>
  <si>
    <t>GETTEORIANA20230314220008</t>
  </si>
  <si>
    <t>NJE8349642</t>
  </si>
  <si>
    <t>DAIANAANTONELLALOPEZ</t>
  </si>
  <si>
    <t>SANTOSLADYS20230419105412</t>
  </si>
  <si>
    <t>PILOTTOMILAGROS</t>
  </si>
  <si>
    <t>DANDALALEXIS20220502222949</t>
  </si>
  <si>
    <t>MARTINA3260</t>
  </si>
  <si>
    <t>E_MA_NUEL_C</t>
  </si>
  <si>
    <t>MARIANAGAILLARD</t>
  </si>
  <si>
    <t>EUGEJIMC</t>
  </si>
  <si>
    <t>DIONISIOALBERTOMARTINGAONA</t>
  </si>
  <si>
    <t>IGNACIO 1992</t>
  </si>
  <si>
    <t>CHIPHYCAB</t>
  </si>
  <si>
    <t>MORANMACARENA20231109222029</t>
  </si>
  <si>
    <t>FL20240708140910</t>
  </si>
  <si>
    <t>CHICHISANTIAGO</t>
  </si>
  <si>
    <t>MAILENLEDOUX</t>
  </si>
  <si>
    <t>LUISINAE24</t>
  </si>
  <si>
    <t>LAFI8577557</t>
  </si>
  <si>
    <t>LOGIURATTOTAMARA</t>
  </si>
  <si>
    <t>PUPELISELENA</t>
  </si>
  <si>
    <t>AGPA3510668</t>
  </si>
  <si>
    <t>ROLE6336139</t>
  </si>
  <si>
    <t>TUGUI SAAVEDRA</t>
  </si>
  <si>
    <t>DEVOTOTOMAS20220403020517</t>
  </si>
  <si>
    <t>FCADEBGHABEFCGDH20230629122956</t>
  </si>
  <si>
    <t>MISA6159638</t>
  </si>
  <si>
    <t>CABAZZAANA20230319124125</t>
  </si>
  <si>
    <t>RIQUELMERAFAELJORGE</t>
  </si>
  <si>
    <t>BEEL_10</t>
  </si>
  <si>
    <t>AGUS.DEBRABANDERE</t>
  </si>
  <si>
    <t>FRUDRIZARD6</t>
  </si>
  <si>
    <t>HAAN2002966</t>
  </si>
  <si>
    <t>NATAPUTALLAZ</t>
  </si>
  <si>
    <t>COZZICAMILA20230201025315</t>
  </si>
  <si>
    <t>PECA2486321</t>
  </si>
  <si>
    <t>MARTINEZVALENTINA2022070218260</t>
  </si>
  <si>
    <t>ABRILSOTTO</t>
  </si>
  <si>
    <t>DIAZJUAN20230607120740</t>
  </si>
  <si>
    <t>CINTHIAJANETBRUCHEZ</t>
  </si>
  <si>
    <t>GABRIELABURIANO</t>
  </si>
  <si>
    <t>NATACHABARRAGAN</t>
  </si>
  <si>
    <t>LOKERPAULA</t>
  </si>
  <si>
    <t>MAEV7465384</t>
  </si>
  <si>
    <t>MARACECILIABAUCERO</t>
  </si>
  <si>
    <t>CORDOBAEMIR20221226134236</t>
  </si>
  <si>
    <t>REMI20240207150808</t>
  </si>
  <si>
    <t>LARANATALIAMONZN</t>
  </si>
  <si>
    <t>CHECHOGAUNA</t>
  </si>
  <si>
    <t>ANTONELAIGLESIAS</t>
  </si>
  <si>
    <t>MARTINRL159</t>
  </si>
  <si>
    <t>TORNADO_2015</t>
  </si>
  <si>
    <t>BRISAMARTINBEL</t>
  </si>
  <si>
    <t>LEZCANOMARTIN20220214014939</t>
  </si>
  <si>
    <t>NARELLE10060098</t>
  </si>
  <si>
    <t>EZEQUIELARANDAFERNANDES</t>
  </si>
  <si>
    <t>GONZALOGASTONCEDEIRA</t>
  </si>
  <si>
    <t>BERNARDUSSISOFIA20210621172127</t>
  </si>
  <si>
    <t>EZEQUIELGONZALEZ475</t>
  </si>
  <si>
    <t>AARONTOURNOUD20010308</t>
  </si>
  <si>
    <t>POFR20231226132011</t>
  </si>
  <si>
    <t>JORGE_12_LARRA</t>
  </si>
  <si>
    <t>ROLLSVILLAUDDELINA</t>
  </si>
  <si>
    <t>MARULEYES23</t>
  </si>
  <si>
    <t>ZAPATAMALENAZAPATAMALENA</t>
  </si>
  <si>
    <t>ANDREAUDRIZARD2008</t>
  </si>
  <si>
    <t>ENZOGABRIELERPEN</t>
  </si>
  <si>
    <t>VALENTINAMORAYVIERA</t>
  </si>
  <si>
    <t>QUIROZJOSE20230223163204</t>
  </si>
  <si>
    <t>PIZZATTIFLORENCIA</t>
  </si>
  <si>
    <t>ARGENTOJOSE05</t>
  </si>
  <si>
    <t>GODA3417773</t>
  </si>
  <si>
    <t>AILNWENDLER</t>
  </si>
  <si>
    <t>TURNICO</t>
  </si>
  <si>
    <t>GABY2101</t>
  </si>
  <si>
    <t>VALE906</t>
  </si>
  <si>
    <t>MARTIN SOUTO</t>
  </si>
  <si>
    <t>CATALINA SABISKY</t>
  </si>
  <si>
    <t>MAQUEDAJAVIER20230510080256</t>
  </si>
  <si>
    <t>ALE_ALMA2005</t>
  </si>
  <si>
    <t>ANTONELLAHASSANRUIZ</t>
  </si>
  <si>
    <t>BEASTPWNY12</t>
  </si>
  <si>
    <t>BACA20240404194000</t>
  </si>
  <si>
    <t>CONSTANZALETURIA20220128135833</t>
  </si>
  <si>
    <t>CAMILUQUE555</t>
  </si>
  <si>
    <t>ROAN3114421</t>
  </si>
  <si>
    <t>BALU7878915</t>
  </si>
  <si>
    <t>GL20250124212003</t>
  </si>
  <si>
    <t>SAIV1390974</t>
  </si>
  <si>
    <t>MATIGRANDOSS</t>
  </si>
  <si>
    <t>MERIANOAGUSTINA</t>
  </si>
  <si>
    <t>ESYA2851698</t>
  </si>
  <si>
    <t>MICAELAMONTAANA</t>
  </si>
  <si>
    <t>EMMANUELOLIVI</t>
  </si>
  <si>
    <t>GOMEZMAGALI20220620091750</t>
  </si>
  <si>
    <t>ESTEBANZAGU</t>
  </si>
  <si>
    <t>KEVINRODRIGUEZD</t>
  </si>
  <si>
    <t>PUCHULUATAHUALPA</t>
  </si>
  <si>
    <t>GODOYFAUSTO20230219235115</t>
  </si>
  <si>
    <t>GAMA8030853</t>
  </si>
  <si>
    <t>JUANJOSEPERCARA</t>
  </si>
  <si>
    <t>LEALAIAN</t>
  </si>
  <si>
    <t>JORGEETIENOT</t>
  </si>
  <si>
    <t>MARTINJUAN20210620223254</t>
  </si>
  <si>
    <t>SIOMARA MAITEN</t>
  </si>
  <si>
    <t>BE20240802191002</t>
  </si>
  <si>
    <t>AXELSIMIAND</t>
  </si>
  <si>
    <t>ADVANDERDONCKT</t>
  </si>
  <si>
    <t>VICTORIASOSAHERRERA</t>
  </si>
  <si>
    <t>BONNINJULIETA</t>
  </si>
  <si>
    <t>CARMONALUDMILA20221118163515</t>
  </si>
  <si>
    <t>MAFA3293224</t>
  </si>
  <si>
    <t>FACUNDO5703</t>
  </si>
  <si>
    <t>ABULAY2002</t>
  </si>
  <si>
    <t>GCLU5635390</t>
  </si>
  <si>
    <t>OLIVAFACUNDO25</t>
  </si>
  <si>
    <t>CABEZASCARLA20220927171419</t>
  </si>
  <si>
    <t>SAFL20240430184134</t>
  </si>
  <si>
    <t>EZEQUIELMAXIMILIANO20220525135</t>
  </si>
  <si>
    <t>GL20241111095716</t>
  </si>
  <si>
    <t>MATIASBATALLA53</t>
  </si>
  <si>
    <t>ALBEYRANAZA2004</t>
  </si>
  <si>
    <t>GUARINAJUAN20220403175724</t>
  </si>
  <si>
    <t>GUADALUPE.LOBOS</t>
  </si>
  <si>
    <t>AGUSTIN SANTOS97</t>
  </si>
  <si>
    <t>IBJU8382197</t>
  </si>
  <si>
    <t>MOFR2438315</t>
  </si>
  <si>
    <t>EUGENIASTEVEN</t>
  </si>
  <si>
    <t>KEVOATR</t>
  </si>
  <si>
    <t>MARIALUCEROREDING</t>
  </si>
  <si>
    <t>LEQUI_25</t>
  </si>
  <si>
    <t>GAUNACANDELA20230119143634</t>
  </si>
  <si>
    <t>VIVIAGUS08</t>
  </si>
  <si>
    <t>BOURLOTLUIS20231208211341</t>
  </si>
  <si>
    <t>GABRIELEUZE</t>
  </si>
  <si>
    <t>PEHU418406</t>
  </si>
  <si>
    <t>VELAZQUEZPRISCILA2023050623465</t>
  </si>
  <si>
    <t>MOFR3660673</t>
  </si>
  <si>
    <t>COLORADIT8</t>
  </si>
  <si>
    <t>HEGE1830967</t>
  </si>
  <si>
    <t>RODRIGUEZKAREN20211208194412</t>
  </si>
  <si>
    <t>GOJU6043195</t>
  </si>
  <si>
    <t>DAFNEHARTVIG</t>
  </si>
  <si>
    <t>CAMINOSANA83</t>
  </si>
  <si>
    <t>MIGLIACCIOCELESTE</t>
  </si>
  <si>
    <t>MOFE20240215212931</t>
  </si>
  <si>
    <t>MED_BITY</t>
  </si>
  <si>
    <t>DALMAMICAELAVAZQUEZ</t>
  </si>
  <si>
    <t>ROCIOBONIN</t>
  </si>
  <si>
    <t>SOMA7472120</t>
  </si>
  <si>
    <t>FOLU346425</t>
  </si>
  <si>
    <t>BUPA1867546</t>
  </si>
  <si>
    <t>CAMIZUCARIA2015</t>
  </si>
  <si>
    <t>BORAGLIOMARIA20230308123459</t>
  </si>
  <si>
    <t>FROSSARDMARIA20221108192354</t>
  </si>
  <si>
    <t>FEDPUTALLAZ</t>
  </si>
  <si>
    <t>ANTO935</t>
  </si>
  <si>
    <t>MARTUALARCON19</t>
  </si>
  <si>
    <t>LUER9551649</t>
  </si>
  <si>
    <t>BARBOZAMAURICIO20220505092114</t>
  </si>
  <si>
    <t>CARMONAMILAGROS20220905165316</t>
  </si>
  <si>
    <t>DEBRABANDERECRISTIAN2022021221</t>
  </si>
  <si>
    <t>REMA3502346</t>
  </si>
  <si>
    <t>MACHADOSALOME20230605184303</t>
  </si>
  <si>
    <t>ANDREAMOYANO2014</t>
  </si>
  <si>
    <t>GONZALEZLUCRECIA20231202120527</t>
  </si>
  <si>
    <t>RALRMAZZARELLO</t>
  </si>
  <si>
    <t>NUNEZFELIPE20231008134602</t>
  </si>
  <si>
    <t>HERNI93</t>
  </si>
  <si>
    <t>MARTU_ZALAZAR</t>
  </si>
  <si>
    <t>GRASSOL4</t>
  </si>
  <si>
    <t>SIEGRISTCORINA20230113104155</t>
  </si>
  <si>
    <t>VAJU827693</t>
  </si>
  <si>
    <t>VERONESIFEDERICO</t>
  </si>
  <si>
    <t>TORNADOREXEQUIEL</t>
  </si>
  <si>
    <t>TRONCOSOFLORENCIA96</t>
  </si>
  <si>
    <t>PASUTTICLARA20220522213528</t>
  </si>
  <si>
    <t>LUCAIRIBARREN</t>
  </si>
  <si>
    <t>RAMIROBESELSTUR</t>
  </si>
  <si>
    <t>MATUNGE</t>
  </si>
  <si>
    <t>SCELZIBIANCA</t>
  </si>
  <si>
    <t>BELENLUCERO1</t>
  </si>
  <si>
    <t>FERNANDEZ_MILAGROS</t>
  </si>
  <si>
    <t>AGUSTINSSALAS420</t>
  </si>
  <si>
    <t>TRVI7939731</t>
  </si>
  <si>
    <t>ELOLAMARTINA20220126140317</t>
  </si>
  <si>
    <t>BRUZZONELUCAS20220617083000</t>
  </si>
  <si>
    <t>HAIDARMAILLEN20220221031209</t>
  </si>
  <si>
    <t>FACUCOUTINHO</t>
  </si>
  <si>
    <t>VALENTINMASO9</t>
  </si>
  <si>
    <t>SANTIAGORODRIGUEZ714</t>
  </si>
  <si>
    <t>EMANUELMILTON</t>
  </si>
  <si>
    <t>ANNI7732115</t>
  </si>
  <si>
    <t>ANSAJOSEFINA</t>
  </si>
  <si>
    <t>AGUSTINA CORTE</t>
  </si>
  <si>
    <t>MARMILG</t>
  </si>
  <si>
    <t>FACUESPI98</t>
  </si>
  <si>
    <t>GUIGALLAY</t>
  </si>
  <si>
    <t>SEBAMOY_DRA</t>
  </si>
  <si>
    <t>SALU190100</t>
  </si>
  <si>
    <t>DAEZEQUIEL20220513140748</t>
  </si>
  <si>
    <t>AILENAY</t>
  </si>
  <si>
    <t>PAUWELSESTEFANIA20221219162426</t>
  </si>
  <si>
    <t>GATTIFELIPE20220828112806</t>
  </si>
  <si>
    <t>COCAROJULIAN</t>
  </si>
  <si>
    <t>PORTILLOLUCIANO20210303162744</t>
  </si>
  <si>
    <t>CATA2906.</t>
  </si>
  <si>
    <t>ARANDAIVANA31</t>
  </si>
  <si>
    <t>LUDMILAZ667</t>
  </si>
  <si>
    <t>MODE20240219213827</t>
  </si>
  <si>
    <t>VARELAKAREN20220926140217</t>
  </si>
  <si>
    <t>RODRIGUEZKEVIN20220117233205</t>
  </si>
  <si>
    <t>ANTOMUGHERLI</t>
  </si>
  <si>
    <t>MAXISALTZMANN</t>
  </si>
  <si>
    <t>22MATES</t>
  </si>
  <si>
    <t>GIQUEAUXLUCAS</t>
  </si>
  <si>
    <t>CHARCHIRDAVOR20230317093047</t>
  </si>
  <si>
    <t>AGUSTINAYAQUEME99</t>
  </si>
  <si>
    <t>MARIALUZLEZ99</t>
  </si>
  <si>
    <t>LUCIAA345VARELA</t>
  </si>
  <si>
    <t>JAVIERDESTITO</t>
  </si>
  <si>
    <t>PEDROTOMASPORTILLO</t>
  </si>
  <si>
    <t>DANICOSTILLA</t>
  </si>
  <si>
    <t>LEDESMAFRANCISCO20230424142748</t>
  </si>
  <si>
    <t>MUÑIZMAILEN20220810194627</t>
  </si>
  <si>
    <t>JULIAN17JAIME</t>
  </si>
  <si>
    <t>NADIA_31_92</t>
  </si>
  <si>
    <t>POZZERPOMPEYA20221124125948</t>
  </si>
  <si>
    <t>DANIEL_3171</t>
  </si>
  <si>
    <t>ESTEBANHERLAX</t>
  </si>
  <si>
    <t>JONAPSAND2</t>
  </si>
  <si>
    <t>MOLINICONSTANZA20221016150056</t>
  </si>
  <si>
    <t>GUILLE937</t>
  </si>
  <si>
    <t>BERNARDUSSIRODRIGO202302081210</t>
  </si>
  <si>
    <t>BACCIANGEL2015</t>
  </si>
  <si>
    <t>LAUTARO AZCONA</t>
  </si>
  <si>
    <t>IVANBIANCHIFALLET</t>
  </si>
  <si>
    <t>AMD_K7_ML</t>
  </si>
  <si>
    <t>VEREDAFATIMA</t>
  </si>
  <si>
    <t>SOLDADURASELGRINGO</t>
  </si>
  <si>
    <t>BMXVALE539</t>
  </si>
  <si>
    <t>GASTONVACACARDOSO</t>
  </si>
  <si>
    <t>BRUNO0805</t>
  </si>
  <si>
    <t>PAULA-CF</t>
  </si>
  <si>
    <t>DELMAGROMARIOAUGUSTO</t>
  </si>
  <si>
    <t>REPPEBRANDON6</t>
  </si>
  <si>
    <t>HERNANDEZMATIAS20220805212045</t>
  </si>
  <si>
    <t>FOLLONIERORIANA20230519211707</t>
  </si>
  <si>
    <t>MARTINLEONARDOSIGALE</t>
  </si>
  <si>
    <t>MARCOSMASSUH</t>
  </si>
  <si>
    <t>ENRIQUESCHEFFER</t>
  </si>
  <si>
    <t>YANIRAPRINGLES</t>
  </si>
  <si>
    <t>SILVINAFARIAZ</t>
  </si>
  <si>
    <t>ALEBASANTA67</t>
  </si>
  <si>
    <t>MARIAPAZBENTOS</t>
  </si>
  <si>
    <t>CHUCHO MAR</t>
  </si>
  <si>
    <t>SMF022</t>
  </si>
  <si>
    <t>EVEQUOZFACUNDO</t>
  </si>
  <si>
    <t>JUANCHOGARRO</t>
  </si>
  <si>
    <t>FABRICIO LANDINI</t>
  </si>
  <si>
    <t>HEBOLLI</t>
  </si>
  <si>
    <t>JONAAGGUIAR524</t>
  </si>
  <si>
    <t>ROSTRISKAANTONELLA</t>
  </si>
  <si>
    <t>GALVANLUCAS18</t>
  </si>
  <si>
    <t>ALDAZLUCIA</t>
  </si>
  <si>
    <t>MARIAFERNANDAMOSER</t>
  </si>
  <si>
    <t>PRIGRADIZUELA</t>
  </si>
  <si>
    <t>BARI1668028</t>
  </si>
  <si>
    <t>ZAFFARONIMOIRA11</t>
  </si>
  <si>
    <t>CAMA341912</t>
  </si>
  <si>
    <t>SAVI7484033</t>
  </si>
  <si>
    <t>PICCINIMICAELA20220604011601</t>
  </si>
  <si>
    <t>WALTERALLOIS</t>
  </si>
  <si>
    <t>GACA1917834</t>
  </si>
  <si>
    <t>VELZQUEZTINO</t>
  </si>
  <si>
    <t>CAMILAUCHA1</t>
  </si>
  <si>
    <t>VERITO_MANSILLA07</t>
  </si>
  <si>
    <t>DANIELROMERO100</t>
  </si>
  <si>
    <t>GOJU20231222101927</t>
  </si>
  <si>
    <t>SIIA6807386</t>
  </si>
  <si>
    <t>CACERES299</t>
  </si>
  <si>
    <t>BAUTITANG</t>
  </si>
  <si>
    <t>CHICHIGONZALO20230117155843</t>
  </si>
  <si>
    <t>LIBRERÍA MISCOLORES</t>
  </si>
  <si>
    <t>DULA1966666</t>
  </si>
  <si>
    <t>FLOR085FLOR085</t>
  </si>
  <si>
    <t>RIFL802084</t>
  </si>
  <si>
    <t>JACQUELINBORCHE</t>
  </si>
  <si>
    <t>ANGELHEBAT</t>
  </si>
  <si>
    <t>ZALI9714799</t>
  </si>
  <si>
    <t>VALLEJOSENRIQUE12</t>
  </si>
  <si>
    <t>BONNINLUDMILA</t>
  </si>
  <si>
    <t>AGOS BENITEZ</t>
  </si>
  <si>
    <t>JUAREZCRISTIAN20220708185321</t>
  </si>
  <si>
    <t>MONZONMILAGROS20210617141702</t>
  </si>
  <si>
    <t>MAQUINASDECOSERCASACATAN</t>
  </si>
  <si>
    <t>ANDREABRUNETTI</t>
  </si>
  <si>
    <t>GOMEZMANUEL20230216113758</t>
  </si>
  <si>
    <t>JUDITL2014</t>
  </si>
  <si>
    <t>SANCHEZMARIA20221230103210</t>
  </si>
  <si>
    <t>ABRIL_TALLAFER</t>
  </si>
  <si>
    <t>BENGOATABARE20230528150309</t>
  </si>
  <si>
    <t>BROTZMANSOLANGE20230820163410</t>
  </si>
  <si>
    <t>MARTINEZMILAGROS20210810132417</t>
  </si>
  <si>
    <t>JUAANPIARAM</t>
  </si>
  <si>
    <t>OSVI2474453</t>
  </si>
  <si>
    <t>JUANCRUZREDING1</t>
  </si>
  <si>
    <t>VS20241003102411</t>
  </si>
  <si>
    <t>LUCIAJOSEFINAVALENTIN</t>
  </si>
  <si>
    <t>BOEROCAMILA</t>
  </si>
  <si>
    <t>LUISMONGES097</t>
  </si>
  <si>
    <t>AGOSTINAVILLANUEVA80</t>
  </si>
  <si>
    <t>AZCA2536909</t>
  </si>
  <si>
    <t>RAFAHERMOSA</t>
  </si>
  <si>
    <t>IL20240917153003</t>
  </si>
  <si>
    <t>EZEQUIELBONNIN</t>
  </si>
  <si>
    <t>ARIELDUTEN</t>
  </si>
  <si>
    <t>WEISHEIMFACUNDO20211214112417</t>
  </si>
  <si>
    <t>MANUPX</t>
  </si>
  <si>
    <t>MONTEFINALEENIO20220320063611</t>
  </si>
  <si>
    <t>QUMA4352889</t>
  </si>
  <si>
    <t>NESTOROLIVERA123</t>
  </si>
  <si>
    <t>SANCHEZRAUL20211114083803</t>
  </si>
  <si>
    <t>MAXIMILIANOMARTINIMPINI</t>
  </si>
  <si>
    <t>BOAL2059999</t>
  </si>
  <si>
    <t>JOHANACARRUEGA</t>
  </si>
  <si>
    <t>SOFIAGRANAD0S</t>
  </si>
  <si>
    <t>FELICANAL</t>
  </si>
  <si>
    <t>MLU2380857</t>
  </si>
  <si>
    <t>ANGELAMOREN</t>
  </si>
  <si>
    <t>HUILENKLUG</t>
  </si>
  <si>
    <t>MATIGEC</t>
  </si>
  <si>
    <t>JUANPABLOJEREMASJUREZGONZ</t>
  </si>
  <si>
    <t>PERRONPAULA</t>
  </si>
  <si>
    <t>PILEPICHNAILA20230328224520</t>
  </si>
  <si>
    <t>TOMIBELT</t>
  </si>
  <si>
    <t>CATRIELESTEBANMERNIES</t>
  </si>
  <si>
    <t>SANTIAGOPEREIRAMAGUNA</t>
  </si>
  <si>
    <t>CHRISTIANSEDANA20231212194044</t>
  </si>
  <si>
    <t>HEYDEVICTORIA</t>
  </si>
  <si>
    <t>GERARDOVIGANO</t>
  </si>
  <si>
    <t>LOAR20240511151719</t>
  </si>
  <si>
    <t>BELENOGGUIER</t>
  </si>
  <si>
    <t>ORCELLETBRUNO</t>
  </si>
  <si>
    <t>VERONIC4REY</t>
  </si>
  <si>
    <t>CHARLOTEAUXGRACIELA20231005085</t>
  </si>
  <si>
    <t>AMARALGUILLERMO87</t>
  </si>
  <si>
    <t>BEMA7168212</t>
  </si>
  <si>
    <t>BRUNOBONN11</t>
  </si>
  <si>
    <t>PICA7841349</t>
  </si>
  <si>
    <t>NYHIMPRESION3D</t>
  </si>
  <si>
    <t>MICAELAFUENTES55</t>
  </si>
  <si>
    <t>SANCHEZSOFIA20211207213959</t>
  </si>
  <si>
    <t>ANEM7047918</t>
  </si>
  <si>
    <t>MECA9572405</t>
  </si>
  <si>
    <t>LOUPIASLUCAS20230518150439</t>
  </si>
  <si>
    <t>VALENTINAROCOSNCHEZ</t>
  </si>
  <si>
    <t>TRONALEJO20230131141538</t>
  </si>
  <si>
    <t>FATIMA0220</t>
  </si>
  <si>
    <t>JUSTOGARRO</t>
  </si>
  <si>
    <t>GARAYALEJANDRO20220822062831</t>
  </si>
  <si>
    <t>MAURICIO-8</t>
  </si>
  <si>
    <t>ROBINIMPORTACIONES</t>
  </si>
  <si>
    <t>SCHMIDTSANTIAGO20230713161923</t>
  </si>
  <si>
    <t>BARCOSANGEL20211120033848</t>
  </si>
  <si>
    <t>GAUNASERGIO20210309175444</t>
  </si>
  <si>
    <t>MAXIMAPIROVANI2005</t>
  </si>
  <si>
    <t>GASTONSALVAGNO</t>
  </si>
  <si>
    <t>RIEX1689392</t>
  </si>
  <si>
    <t>GUSA7037885</t>
  </si>
  <si>
    <t>MILAGROSMSOLIS</t>
  </si>
  <si>
    <t>PATH_STORE</t>
  </si>
  <si>
    <t>LEONAS.</t>
  </si>
  <si>
    <t>VANA2881285</t>
  </si>
  <si>
    <t>LAUTAROOBISPOLAUTAROOBISPO</t>
  </si>
  <si>
    <t>LEAR7610262</t>
  </si>
  <si>
    <t>GAER7603552</t>
  </si>
  <si>
    <t>SEBASTIANGUIONET</t>
  </si>
  <si>
    <t>MCLOUGHLINMARTIN</t>
  </si>
  <si>
    <t>TROGOMICAELA20211229000209</t>
  </si>
  <si>
    <t>FACUNDOSEBASTIANCOSTANTINI</t>
  </si>
  <si>
    <t>CASTELLANOGIANELLA202302011257</t>
  </si>
  <si>
    <t>GAMA20240129123648</t>
  </si>
  <si>
    <t>KEVINTOMASMARTNEZ</t>
  </si>
  <si>
    <t>FELU3110995</t>
  </si>
  <si>
    <t>CACERESSOLANGE20230721115228</t>
  </si>
  <si>
    <t>JUANOLIVERA2002A</t>
  </si>
  <si>
    <t>NAVEIRAROSARIO20221016100533</t>
  </si>
  <si>
    <t>GURNELJUAN20220407202613</t>
  </si>
  <si>
    <t>BRUNOMA3</t>
  </si>
  <si>
    <t>MAAL3725220</t>
  </si>
  <si>
    <t>GUILLERMINAGULARTE</t>
  </si>
  <si>
    <t>BANI5959850</t>
  </si>
  <si>
    <t>ALEJANDROCOITO</t>
  </si>
  <si>
    <t>WALTER_EMA22</t>
  </si>
  <si>
    <t>BARRIOSCANDELA20220912010203</t>
  </si>
  <si>
    <t>GIANCARLODECOSTANZIO</t>
  </si>
  <si>
    <t>GAUNABRUNO20231116124802</t>
  </si>
  <si>
    <t>OTILBASS</t>
  </si>
  <si>
    <t>MIRIAMBOCHATAY</t>
  </si>
  <si>
    <t>MFE6592134</t>
  </si>
  <si>
    <t>PABLOMONTEFINALE13</t>
  </si>
  <si>
    <t>JULIANGUISOLFI4</t>
  </si>
  <si>
    <t>RECHEVALENTINA</t>
  </si>
  <si>
    <t>INESAGOSTINA20220403130831</t>
  </si>
  <si>
    <t>HUCKBRENDA</t>
  </si>
  <si>
    <t>EVELYNRAMA</t>
  </si>
  <si>
    <t>MONZONDALMA20221227122143</t>
  </si>
  <si>
    <t>BOIG8438201</t>
  </si>
  <si>
    <t>JOAQUINBREM20211108215318</t>
  </si>
  <si>
    <t>LESCANOAGUSTÍN20210529201341</t>
  </si>
  <si>
    <t>JACQUETGIULIANO20230630170419</t>
  </si>
  <si>
    <t>CENTROJPPCOLON</t>
  </si>
  <si>
    <t>NUÑEZFEDERICO20220803180802</t>
  </si>
  <si>
    <t>LUCIANOMOREYRA2011</t>
  </si>
  <si>
    <t>VAFR7845214</t>
  </si>
  <si>
    <t>BERENICEPAZ</t>
  </si>
  <si>
    <t>SALOMEPIETROPABLO</t>
  </si>
  <si>
    <t>ASTOREDANIEL20230211115849</t>
  </si>
  <si>
    <t>JESUSAYRTON20231129131953</t>
  </si>
  <si>
    <t>FEOFRANCO20220831210853</t>
  </si>
  <si>
    <t>BEGA4549811</t>
  </si>
  <si>
    <t>MARIÑOALAN20210419210341</t>
  </si>
  <si>
    <t>ILLESCAADRIAN20221109165053</t>
  </si>
  <si>
    <t>BESO1171209</t>
  </si>
  <si>
    <t>LEANDRO097</t>
  </si>
  <si>
    <t>RODRIGUEZLUCAS20220615125935</t>
  </si>
  <si>
    <t>FESI9439112</t>
  </si>
  <si>
    <t>OVOR5007909</t>
  </si>
  <si>
    <t>SUBURBAN0</t>
  </si>
  <si>
    <t>BLANCCELINA20230706095544</t>
  </si>
  <si>
    <t>PENDUMAN89</t>
  </si>
  <si>
    <t>GIULIANALANZI</t>
  </si>
  <si>
    <t>CAMILASABATHIER</t>
  </si>
  <si>
    <t>EPOMINI</t>
  </si>
  <si>
    <t>JURICEVICTOMAS20220531155059</t>
  </si>
  <si>
    <t>LAUTAROBRUCHEZ</t>
  </si>
  <si>
    <t>TOMASLOPE.Z</t>
  </si>
  <si>
    <t>SILVANAPAOLADOMANICO</t>
  </si>
  <si>
    <t>JUU.RODRIGUEZ</t>
  </si>
  <si>
    <t>CARLITA_N</t>
  </si>
  <si>
    <t>LASCANOMATEO20220120235043</t>
  </si>
  <si>
    <t>BARDISAAGUSTINA20230601114330</t>
  </si>
  <si>
    <t>ESPINOSAERIC20230115221559</t>
  </si>
  <si>
    <t>VIIR4136896</t>
  </si>
  <si>
    <t>CATACERRUDO</t>
  </si>
  <si>
    <t>ALEJANDROVINZON</t>
  </si>
  <si>
    <t>FIURIMARIANA20210318221249</t>
  </si>
  <si>
    <t>MARTINEZFIORELA20230310104638</t>
  </si>
  <si>
    <t>JUS310</t>
  </si>
  <si>
    <t>AILENSABINADEBATTISTA</t>
  </si>
  <si>
    <t>LUZLEYS</t>
  </si>
  <si>
    <t>MÜLLER2022070913224</t>
  </si>
  <si>
    <t>GUERREROLEONARDO20211130044112</t>
  </si>
  <si>
    <t>ROJKISJEREMIAS</t>
  </si>
  <si>
    <t>OYUELALUANA20230128154035</t>
  </si>
  <si>
    <t>SIIG9763093</t>
  </si>
  <si>
    <t>CASASVALENTINA20220628091012</t>
  </si>
  <si>
    <t>CAIRELAUTARO</t>
  </si>
  <si>
    <t>FACU_01_09</t>
  </si>
  <si>
    <t>RATO8419038</t>
  </si>
  <si>
    <t>DUNATCAMILA20230804223403</t>
  </si>
  <si>
    <t>CAMA6488013</t>
  </si>
  <si>
    <t>NACHIAPPELLA</t>
  </si>
  <si>
    <t>ALAR4424621</t>
  </si>
  <si>
    <t>BISOGNIMALENA20221125075959</t>
  </si>
  <si>
    <t>ALFONSOAMINA20220105150517</t>
  </si>
  <si>
    <t>MAEN538604</t>
  </si>
  <si>
    <t>SIMIANDGABRIEL</t>
  </si>
  <si>
    <t>MJU20240312195456</t>
  </si>
  <si>
    <t>GRCA7022017</t>
  </si>
  <si>
    <t>BRIANNAVONI</t>
  </si>
  <si>
    <t>AGUSTINCARAFI</t>
  </si>
  <si>
    <t>CHAPA B</t>
  </si>
  <si>
    <t>ARGUETFRANCO</t>
  </si>
  <si>
    <t>VERBAUVEDEANTONELLA</t>
  </si>
  <si>
    <t>JUABIDAL</t>
  </si>
  <si>
    <t>KEVINDELALOYE</t>
  </si>
  <si>
    <t>LEONELZURRACO</t>
  </si>
  <si>
    <t>REOS9896070</t>
  </si>
  <si>
    <t>DEEM6300861</t>
  </si>
  <si>
    <t>MAMA320293</t>
  </si>
  <si>
    <t>SAAL7418192</t>
  </si>
  <si>
    <t>FEMA6212064</t>
  </si>
  <si>
    <t>GALLICAROLINA20230809152803</t>
  </si>
  <si>
    <t>BEREGB</t>
  </si>
  <si>
    <t>TAMARAZAMBIAZZO</t>
  </si>
  <si>
    <t>CABREMORENA123</t>
  </si>
  <si>
    <t>HORACIOLAZZA</t>
  </si>
  <si>
    <t>ROSARIOSANERO</t>
  </si>
  <si>
    <t>MANUELADALMAO</t>
  </si>
  <si>
    <t>SAJO608324</t>
  </si>
  <si>
    <t>SEGI579711</t>
  </si>
  <si>
    <t>COGO7204923</t>
  </si>
  <si>
    <t>GERMÀNZACARIAS20211008021247</t>
  </si>
  <si>
    <t>FJTURIN</t>
  </si>
  <si>
    <t>DIAME_G</t>
  </si>
  <si>
    <t>ARRECHEAMALENA20230714011728</t>
  </si>
  <si>
    <t>SANGRAGRAZIANI404</t>
  </si>
  <si>
    <t>JOSEFINAINESSANCHEZ</t>
  </si>
  <si>
    <t>SCHIMFLUCIANA20230305082944</t>
  </si>
  <si>
    <t>ANAPAULAPRALONG</t>
  </si>
  <si>
    <t>JERNIMOBONUS</t>
  </si>
  <si>
    <t>JUANO_09</t>
  </si>
  <si>
    <t>FACUNDOPRELAT2020</t>
  </si>
  <si>
    <t>TIENDAFAMILIAR1</t>
  </si>
  <si>
    <t>BLPR2786463</t>
  </si>
  <si>
    <t>ELGA1338335</t>
  </si>
  <si>
    <t>MEMA9648639</t>
  </si>
  <si>
    <t>ALANBOCHATAY</t>
  </si>
  <si>
    <t>SOF.3</t>
  </si>
  <si>
    <t>CARBALLOMARIA20221205110102</t>
  </si>
  <si>
    <t>ANARATONERODRIGO20220129212137</t>
  </si>
  <si>
    <t>MILAGROSMAGALIDELEON</t>
  </si>
  <si>
    <t>JOAQUINCOLLIARD</t>
  </si>
  <si>
    <t>THEOLAURINI</t>
  </si>
  <si>
    <t>EZEQUIELRAUL20220608164649</t>
  </si>
  <si>
    <t>ILEERIVAS</t>
  </si>
  <si>
    <t>FOBEC</t>
  </si>
  <si>
    <t>HIPOLITOROUILLER</t>
  </si>
  <si>
    <t>CCGFADEBH3368</t>
  </si>
  <si>
    <t>MELTORIBIO</t>
  </si>
  <si>
    <t>MD20250430212640</t>
  </si>
  <si>
    <t>BD20250325204038</t>
  </si>
  <si>
    <t>GALU3003265</t>
  </si>
  <si>
    <t>EMILIANO471194</t>
  </si>
  <si>
    <t>SOFIAORTMANB</t>
  </si>
  <si>
    <t>ESTEFIDA14ESTEFIDA14</t>
  </si>
  <si>
    <t>GV20241107200904</t>
  </si>
  <si>
    <t>SOFISILVA8</t>
  </si>
  <si>
    <t>JUSTINAGUELACHE</t>
  </si>
  <si>
    <t>MICAMELLO15</t>
  </si>
  <si>
    <t>VICTORIAMASSARDI</t>
  </si>
  <si>
    <t>ALECOLO68</t>
  </si>
  <si>
    <t>CRISTIANVALDEZPUENTE</t>
  </si>
  <si>
    <t>FLORINOIR</t>
  </si>
  <si>
    <t>MARAFOLLONIER97</t>
  </si>
  <si>
    <t>LUCALUGRIN</t>
  </si>
  <si>
    <t>GONZA.ROMERO11</t>
  </si>
  <si>
    <t>LOJU4214196</t>
  </si>
  <si>
    <t>JUANFIDELBENITEZ</t>
  </si>
  <si>
    <t>MOFE8073706</t>
  </si>
  <si>
    <t>MENTILMARALUCIANA</t>
  </si>
  <si>
    <t>QUIROZAYELEN</t>
  </si>
  <si>
    <t>MARADELFINAGAGGIETTA</t>
  </si>
  <si>
    <t>MATIASSENSIMATIASSENSI</t>
  </si>
  <si>
    <t>BETIANA_RODRIGUEZ_ENTRERIOS</t>
  </si>
  <si>
    <t>LARAVITTON</t>
  </si>
  <si>
    <t>MORENDAIANA20210706000336</t>
  </si>
  <si>
    <t>GRI_83</t>
  </si>
  <si>
    <t>SCALESEJUANI</t>
  </si>
  <si>
    <t>BASO144203</t>
  </si>
  <si>
    <t>MATIASNAHUELBOUCHET</t>
  </si>
  <si>
    <t>QUIIMEY</t>
  </si>
  <si>
    <t>GALVANFEDERIO20221225121930</t>
  </si>
  <si>
    <t>CACERESLUZ25</t>
  </si>
  <si>
    <t>ML20241218213212</t>
  </si>
  <si>
    <t>ELMA7548284</t>
  </si>
  <si>
    <t>ISGLEASVICTORIA20230319120404</t>
  </si>
  <si>
    <t>DE20241124220647</t>
  </si>
  <si>
    <t>0070A00444640</t>
  </si>
  <si>
    <t>LEANDROLARRECHART</t>
  </si>
  <si>
    <t>JOACKOFELLAY</t>
  </si>
  <si>
    <t>ARDAIZLUCIANO20220318111519</t>
  </si>
  <si>
    <t>CRUZJUAN20220216082934</t>
  </si>
  <si>
    <t>FEMA857225</t>
  </si>
  <si>
    <t>CAMILAVIDONI</t>
  </si>
  <si>
    <t>ANDEREGGENLOANA20220828100046</t>
  </si>
  <si>
    <t>MATTIAUDATOMAS20230831170350</t>
  </si>
  <si>
    <t>MANSUTTIJUANJOSE</t>
  </si>
  <si>
    <t>OCAMPOABRIL20221212164041</t>
  </si>
  <si>
    <t>BIAGIVALENTINO20230912160040</t>
  </si>
  <si>
    <t>CAMILABONVIN</t>
  </si>
  <si>
    <t>ALDAWV</t>
  </si>
  <si>
    <t>ALEJOCHALLIO</t>
  </si>
  <si>
    <t>CRISGONZALEZCABRAL</t>
  </si>
  <si>
    <t>XIMENABUSSON</t>
  </si>
  <si>
    <t>BARRIOSLISANDRO20220730073524</t>
  </si>
  <si>
    <t>JBOZZOLO04</t>
  </si>
  <si>
    <t>GM20241028114504</t>
  </si>
  <si>
    <t>CABRALMAN2009</t>
  </si>
  <si>
    <t>SILVIA LILIANA2006</t>
  </si>
  <si>
    <t>NARDO G.</t>
  </si>
  <si>
    <t>FACUMARQUEZ91</t>
  </si>
  <si>
    <t>BRIANBORDET</t>
  </si>
  <si>
    <t>EGGSIGNACIO20220729093605</t>
  </si>
  <si>
    <t>SOFIAVA4701</t>
  </si>
  <si>
    <t>OM20250604134738</t>
  </si>
  <si>
    <t>ENTREHOGARSJ</t>
  </si>
  <si>
    <t>DEGRAFDAIANA20230805175922</t>
  </si>
  <si>
    <t>SALEBLEILA20230705150743</t>
  </si>
  <si>
    <t>TOFOLONMAITE20221213120326</t>
  </si>
  <si>
    <t>VALEBERNARDI</t>
  </si>
  <si>
    <t>BRUJAX5</t>
  </si>
  <si>
    <t>PREISZLUISINA20221102165907</t>
  </si>
  <si>
    <t>DIFR9572450</t>
  </si>
  <si>
    <t>TOURNOUDZAIRA</t>
  </si>
  <si>
    <t>GUERREROAXEL20221031112550</t>
  </si>
  <si>
    <t>CAMILAGONZLEZBAUER</t>
  </si>
  <si>
    <t>PAMA7080338</t>
  </si>
  <si>
    <t>RODRIGUEZSANTINO20220219204257</t>
  </si>
  <si>
    <t>JULIANABECHIR</t>
  </si>
  <si>
    <t>ARSA9230729</t>
  </si>
  <si>
    <t>DR20240731165014</t>
  </si>
  <si>
    <t>TEOLUISESTEVES</t>
  </si>
  <si>
    <t>COLONESSEMAXIMILIANO2022021221</t>
  </si>
  <si>
    <t>ALDY4064966</t>
  </si>
  <si>
    <t>MATEOPIEDRABUENABURGOS</t>
  </si>
  <si>
    <t>DALZOTTOAGOSTINA20220105212735</t>
  </si>
  <si>
    <t>CISLAGHIGIANFRANCO</t>
  </si>
  <si>
    <t>VALEENBARRETO</t>
  </si>
  <si>
    <t>BELLOLUCA20211010234657</t>
  </si>
  <si>
    <t>STRACKRENZOMARTIN</t>
  </si>
  <si>
    <t>SOFIAFORNASARI</t>
  </si>
  <si>
    <t>VOTOPOPULAR777</t>
  </si>
  <si>
    <t>MICAELACARRIXO</t>
  </si>
  <si>
    <t>MANOLEIRAO</t>
  </si>
  <si>
    <t>MURIEGADAMIAN20230913161202</t>
  </si>
  <si>
    <t>MAAG3393891</t>
  </si>
  <si>
    <t>BURKHARDTLUNA</t>
  </si>
  <si>
    <t>AGUILARCLARA20230217143528</t>
  </si>
  <si>
    <t>MAXI_VITALI_97</t>
  </si>
  <si>
    <t>RODASCINTIA20230621174242</t>
  </si>
  <si>
    <t>ALEJOSANTACRUZ2001</t>
  </si>
  <si>
    <t>VARIOS</t>
  </si>
  <si>
    <t>TRANSACTION_TOTAL_AMOUNT</t>
  </si>
  <si>
    <t>IDC COMPRAS</t>
  </si>
  <si>
    <t>SIRCUPA</t>
  </si>
  <si>
    <t>SIRTAC</t>
  </si>
  <si>
    <t>Gastos</t>
  </si>
  <si>
    <t>IDC</t>
  </si>
  <si>
    <t>MOV TOTAL</t>
  </si>
  <si>
    <t>OBSERV</t>
  </si>
  <si>
    <t>COBRO</t>
  </si>
  <si>
    <t>PAGO PROVEEDOR</t>
  </si>
  <si>
    <t>ARCA</t>
  </si>
  <si>
    <t>RETIRO / PROV</t>
  </si>
  <si>
    <t>saldo inicio</t>
  </si>
  <si>
    <t>mov brutos</t>
  </si>
  <si>
    <t>sircupa</t>
  </si>
  <si>
    <t>sirtac</t>
  </si>
  <si>
    <t>gastos</t>
  </si>
  <si>
    <t>idc</t>
  </si>
  <si>
    <t>idc discriminado</t>
  </si>
  <si>
    <t>resultado</t>
  </si>
  <si>
    <t>saldo cierre</t>
  </si>
  <si>
    <t>control</t>
  </si>
  <si>
    <t>NO COBRO IDC</t>
  </si>
  <si>
    <t>Etiquetas de columna</t>
  </si>
  <si>
    <t>Suma de MOV TOTAL</t>
  </si>
  <si>
    <t>IMPUESTOS</t>
  </si>
  <si>
    <t>C</t>
  </si>
  <si>
    <t>modificado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</si>
</sst>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##"/>
  </numFmts>
  <fonts count="17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EE"/>
      <name val="Arial"/>
      <family val="2"/>
    </font>
    <font>
      <sz val="9"/>
      <color rgb="FF000000"/>
      <name val="Arial"/>
      <family val="2"/>
    </font>
    <font>
      <sz val="8"/>
      <color rgb="FF000000"/>
      <name val="Proxima Nova"/>
    </font>
    <font>
      <b/>
      <sz val="10"/>
      <color rgb="FF000000"/>
      <name val="Proxima Nova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5E5E5"/>
      </patternFill>
    </fill>
    <fill>
      <patternFill patternType="solid">
        <fgColor rgb="FFD9D9D9"/>
      </patternFill>
    </fill>
    <fill>
      <patternFill patternType="solid">
        <fgColor rgb="FFFBE54D"/>
      </patternFill>
    </fill>
    <fill>
      <patternFill patternType="solid">
        <fgColor rgb="FFFFF39F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ck">
        <color rgb="FF1976D2"/>
      </left>
      <right/>
      <top/>
      <bottom/>
      <diagonal/>
    </border>
    <border>
      <left style="thick">
        <color rgb="FF9E9E9E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/>
    <xf numFmtId="0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43" fontId="0" fillId="0" borderId="0" xfId="1" applyFont="1"/>
    <xf numFmtId="43" fontId="0" fillId="6" borderId="0" xfId="1" applyFont="1" applyFill="1"/>
    <xf numFmtId="43" fontId="0" fillId="2" borderId="0" xfId="1" applyFont="1" applyFill="1"/>
    <xf numFmtId="43" fontId="0" fillId="3" borderId="0" xfId="1" applyFont="1" applyFill="1"/>
    <xf numFmtId="43" fontId="0" fillId="5" borderId="0" xfId="1" applyFont="1" applyFill="1"/>
    <xf numFmtId="43" fontId="0" fillId="7" borderId="0" xfId="1" applyFont="1" applyFill="1"/>
    <xf numFmtId="0" fontId="0" fillId="8" borderId="0" xfId="0" applyFill="1" applyAlignment="1">
      <alignment horizontal="left"/>
    </xf>
    <xf numFmtId="43" fontId="0" fillId="8" borderId="0" xfId="1" applyFont="1" applyFill="1"/>
    <xf numFmtId="0" fontId="0" fillId="8" borderId="0" xfId="0" applyFill="1"/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4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4" fillId="9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8" fillId="9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9" fillId="0" borderId="0" xfId="0" applyFont="1" applyAlignment="1">
      <alignment horizontal="left" vertical="center"/>
    </xf>
    <xf numFmtId="0" fontId="4" fillId="12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4" fontId="10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4" fontId="11" fillId="13" borderId="3" xfId="0" applyNumberFormat="1" applyFont="1" applyFill="1" applyBorder="1" applyAlignment="1">
      <alignment horizontal="right"/>
    </xf>
    <xf numFmtId="2" fontId="0" fillId="0" borderId="0" xfId="0" applyNumberFormat="1"/>
    <xf numFmtId="1" fontId="4" fillId="9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4" fontId="12" fillId="13" borderId="3" xfId="0" applyNumberFormat="1" applyFont="1" applyFill="1" applyBorder="1"/>
    <xf numFmtId="2" fontId="8" fillId="9" borderId="0" xfId="0" applyNumberFormat="1" applyFont="1" applyFill="1" applyAlignment="1">
      <alignment horizontal="center"/>
    </xf>
    <xf numFmtId="43" fontId="0" fillId="13" borderId="0" xfId="1" applyFont="1" applyFill="1"/>
    <xf numFmtId="0" fontId="2" fillId="0" borderId="0" xfId="0" applyFont="1"/>
    <xf numFmtId="4" fontId="2" fillId="0" borderId="0" xfId="0" applyNumberFormat="1" applyFont="1"/>
    <xf numFmtId="0" fontId="2" fillId="0" borderId="0" xfId="0" applyNumberFormat="1" applyFont="1"/>
    <xf numFmtId="43" fontId="2" fillId="0" borderId="0" xfId="1" applyFont="1"/>
    <xf numFmtId="43" fontId="13" fillId="0" borderId="0" xfId="1" applyFont="1"/>
    <xf numFmtId="1" fontId="2" fillId="0" borderId="0" xfId="0" applyNumberFormat="1" applyFont="1"/>
    <xf numFmtId="0" fontId="0" fillId="0" borderId="0" xfId="0"/>
    <xf numFmtId="43" fontId="0" fillId="0" borderId="0" xfId="0" applyNumberFormat="1"/>
    <xf numFmtId="43" fontId="13" fillId="2" borderId="0" xfId="1" applyFont="1" applyFill="1"/>
    <xf numFmtId="1" fontId="0" fillId="2" borderId="0" xfId="0" applyNumberFormat="1" applyFill="1"/>
    <xf numFmtId="4" fontId="0" fillId="2" borderId="0" xfId="0" applyNumberFormat="1" applyFill="1"/>
    <xf numFmtId="0" fontId="2" fillId="2" borderId="0" xfId="0" applyFont="1" applyFill="1"/>
    <xf numFmtId="1" fontId="2" fillId="2" borderId="0" xfId="0" applyNumberFormat="1" applyFont="1" applyFill="1"/>
    <xf numFmtId="4" fontId="2" fillId="2" borderId="0" xfId="0" applyNumberFormat="1" applyFont="1" applyFill="1"/>
    <xf numFmtId="43" fontId="2" fillId="2" borderId="0" xfId="1" applyFont="1" applyFill="1"/>
    <xf numFmtId="164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10" fontId="14" fillId="0" borderId="0" xfId="0" applyNumberFormat="1" applyFont="1" applyAlignment="1">
      <alignment horizontal="right"/>
    </xf>
    <xf numFmtId="43" fontId="2" fillId="0" borderId="0" xfId="0" applyNumberFormat="1" applyFont="1"/>
    <xf numFmtId="43" fontId="0" fillId="0" borderId="3" xfId="1" applyFont="1" applyBorder="1"/>
    <xf numFmtId="0" fontId="0" fillId="0" borderId="3" xfId="0" applyBorder="1"/>
    <xf numFmtId="43" fontId="2" fillId="0" borderId="3" xfId="1" applyFont="1" applyBorder="1"/>
    <xf numFmtId="43" fontId="16" fillId="0" borderId="3" xfId="1" applyFont="1" applyBorder="1"/>
    <xf numFmtId="0" fontId="16" fillId="0" borderId="3" xfId="0" applyFont="1" applyBorder="1"/>
    <xf numFmtId="1" fontId="0" fillId="5" borderId="0" xfId="0" applyNumberFormat="1" applyFill="1"/>
    <xf numFmtId="4" fontId="0" fillId="5" borderId="0" xfId="0" applyNumberFormat="1" applyFill="1"/>
    <xf numFmtId="43" fontId="13" fillId="5" borderId="0" xfId="1" applyFont="1" applyFill="1"/>
    <xf numFmtId="43" fontId="0" fillId="13" borderId="0" xfId="0" applyNumberFormat="1" applyFill="1"/>
    <xf numFmtId="43" fontId="2" fillId="13" borderId="0" xfId="1" applyFont="1" applyFill="1"/>
    <xf numFmtId="4" fontId="0" fillId="13" borderId="0" xfId="0" applyNumberFormat="1" applyFill="1"/>
    <xf numFmtId="0" fontId="0" fillId="2" borderId="0" xfId="0" applyNumberFormat="1" applyFill="1"/>
    <xf numFmtId="0" fontId="0" fillId="6" borderId="0" xfId="0" applyNumberFormat="1" applyFill="1"/>
    <xf numFmtId="0" fontId="0" fillId="3" borderId="0" xfId="0" applyNumberFormat="1" applyFill="1"/>
    <xf numFmtId="0" fontId="0" fillId="7" borderId="0" xfId="0" applyNumberFormat="1" applyFill="1"/>
    <xf numFmtId="0" fontId="0" fillId="5" borderId="0" xfId="0" applyNumberFormat="1" applyFill="1"/>
    <xf numFmtId="0" fontId="0" fillId="8" borderId="0" xfId="0" applyNumberFormat="1" applyFill="1"/>
    <xf numFmtId="0" fontId="3" fillId="0" borderId="0" xfId="0" applyFont="1"/>
    <xf numFmtId="0" fontId="0" fillId="0" borderId="0" xfId="0"/>
    <xf numFmtId="0" fontId="6" fillId="10" borderId="1" xfId="0" applyFont="1" applyFill="1" applyBorder="1"/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1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22" fontId="10" fillId="0" borderId="0" xfId="0" applyNumberFormat="1" applyFont="1" applyAlignment="1">
      <alignment horizontal="left" vertical="center"/>
    </xf>
    <xf numFmtId="0" fontId="10" fillId="9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center" vertical="center" wrapText="1"/>
    </xf>
    <xf numFmtId="0" fontId="5" fillId="10" borderId="1" xfId="0" applyFont="1" applyFill="1" applyBorder="1"/>
  </cellXfs>
  <cellStyles count="2">
    <cellStyle name="Millares" xfId="1" builtinId="3"/>
    <cellStyle name="Normal" xfId="0" builtinId="0"/>
  </cellStyles>
  <dxfs count="54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t.Bechir" refreshedDate="46101.493659259257" createdVersion="5" refreshedVersion="5" minRefreshableVersion="3" recordCount="2417">
  <cacheSource type="worksheet">
    <worksheetSource ref="A4:E2421" sheet="sheet0"/>
  </cacheSource>
  <cacheFields count="5">
    <cacheField name="RELEASE_DATE" numFmtId="0">
      <sharedItems/>
    </cacheField>
    <cacheField name="TRANSACTION_TYPE" numFmtId="0">
      <sharedItems count="277">
        <s v="Liquidación de dinero"/>
        <s v="Transferencia recibida Leandro Larrechart Torresan"/>
        <s v="Transferencia recibida Lucas Giqueaux"/>
        <s v="Transferencia recibida Luciano Javier Ardaiz"/>
        <s v="Transferencia recibida Camila Bonvin"/>
        <s v="Transferencia enviada Cerveza Tractor"/>
        <s v="Transferencia recibida Cristian Gabriel Gonzalez Cabral"/>
        <s v="Transferencia recibida Troya"/>
        <s v="Transferencia recibida Ludmila Pamela Euler"/>
        <s v="Transferencia recibida Facundo Ariel Marquez De Los Santos"/>
        <s v="Transferencia recibida Lapesca"/>
        <s v="Transferencia recibida Sofia Va"/>
        <s v="Transferencia recibida Martin Ruben Otero"/>
        <s v="Transferencia recibida Daiana Elizabeth Degraf"/>
        <s v="Transferencia recibida 4b"/>
        <s v="Transferencia recibida Zaira Tournoud"/>
        <s v="Transferencia recibida Magalí Alejandra Padilla"/>
        <s v="Transferencia recibida Rocio Milagros Davico"/>
        <s v="Transferencia recibida Teo Luis Esteves"/>
        <s v="Transferencia recibida Juan Felipe Folmer Dondena"/>
        <s v="Transferencia recibida Samuel Cornejo Bidal"/>
        <s v="Transferencia recibida Hector Damian Muriega"/>
        <s v="Transferencia recibida Luna Victoria Burkhardt"/>
        <s v="Transferencia recibida Nahuel Ivan Depardon"/>
        <s v="Transferencia recibida Taqueria mono gordo"/>
        <s v="Transferencia enviada LAGUNA CAPRI SAS"/>
        <s v="Impuesto por extracción"/>
        <s v="Transferencia enviada Mariano Pedro Rebord Palazzo"/>
        <s v="Transferencia enviada Rodolfo Oscar Bidal"/>
        <s v="Transferencia enviada ERPEN JULIO C. Y PONZONI ANTONELLA P. SOCIEDAD SIMPLE"/>
        <s v="Transferencia enviada FRUVECO S R L"/>
        <s v="Transferencia enviada Gustavo Eugenio Gatter"/>
        <s v="Transferencia enviada EMBOTELLADORA DEL ATLANTICO SA"/>
        <s v="Pago con QR Coca-Cola ANDINA"/>
        <s v="Transferencia recibida Facundo Lonardi"/>
        <s v="Transferencia recibida Agustin Exequiel Caceres"/>
        <s v="Transferencia enviada Leandro Paredes"/>
        <s v="Transferencia recibida Fernando Anibal"/>
        <s v="Transferencia recibida Alejandro Eugen Bide"/>
        <s v="Transferencia recibida Vanina wagner"/>
        <s v="Transferencia recibida Giovanni Andrés Lapalma Sartori"/>
        <s v="Transferencia recibida Delfina Cafferata"/>
        <s v="Transferencia recibida Romi"/>
        <s v="Transferencia recibida Enzo Ariel Fernandez"/>
        <s v="Transferencia recibida Ana Victoria Destri"/>
        <s v="Transferencia recibida Aarón Genaro Ojeda"/>
        <s v="Transferencia recibida Joaquin Pedro Schenone"/>
        <s v="Transferencia recibida Hector Marcos Nahuel Rodriguez"/>
        <s v="Transferencia recibida Cristian David Dening Blanco"/>
        <s v="Transferencia recibida Julio Alejandro Ponce De Leon"/>
        <s v="Transferencia recibida Noelia Edith Willat"/>
        <s v="Transferencia recibida Joselina Ocampo"/>
        <s v="Transferencia recibida Agustin Emiliano Ponce De Paoli"/>
        <s v="Transferencia recibida Ines Evangelina Santamaria"/>
        <s v="Transferencia recibida Nayla Beatriz Nesprias"/>
        <s v="Transferencia recibida Rodrigo Aranda Fernandes"/>
        <s v="Transferencia recibida Mario Lujan Poggio"/>
        <s v="Transferencia recibida Ignacio Garcia"/>
        <s v="Transferencia recibida Vanesa Paola Heidel"/>
        <s v="Transferencia recibida Jazmin Garcia"/>
        <s v="Transferencia recibida Melanie Catalina Baes"/>
        <s v="Transferencia recibida Nicolás GoñI"/>
        <s v="Transferencia recibida Juan Franco Saucedo Piccini"/>
        <s v="Transferencia recibida Luciana Sofia Gandolfi"/>
        <s v="Transferencia recibida Tiziana Loker"/>
        <s v="Pago de servicios ARCA"/>
        <s v="Transferencia recibida Agustin Rivero"/>
        <s v="Transferencia recibida Camila Maria Victoria Henault"/>
        <s v="Transferencia recibida Alexis Maximiliano Dominguez"/>
        <s v="Transferencia recibida Camila Salazar"/>
        <s v="Transferencia recibida Mario Nicolás Angelini"/>
        <s v="Transferencia recibida Ignacio Iglesias"/>
        <s v="Transferencia recibida Sebastián Silvestre Alba"/>
        <s v="Transferencia enviada EMBOTELLADORA DEL ATLANTICO S.A."/>
        <s v="Transferencia enviada Cerveza Tractor Sr"/>
        <s v="Débito por deuda Facturas vencidas de Mercado Libre"/>
        <s v="Transferencia enviada SUCESION LAPORTA FRANCISCO AN"/>
        <s v="Transferencia enviada DE BRABAND AGUSTIN"/>
        <s v="Transferencia recibida Nicolas German Richard"/>
        <s v="Transferencia recibida Micol Nair Baes Nuñez"/>
        <s v="Transferencia enviada SUCESION DE SATTO"/>
        <s v="Transferencia recibida Anibal Andres Garcia"/>
        <s v="Transferencia recibida Lucia Belen Almada"/>
        <s v="Transferencia recibida Valentin Tomas Campos"/>
        <s v="Transferencia recibida Johana Belen Retamar"/>
        <s v="Transferencia recibida Sofía Micaela Fernandez Perron"/>
        <s v="Transferencia recibida Benjamín Villaud"/>
        <s v="Transferencia enviada"/>
        <s v="Transferencia recibida Maria Carolina Robles"/>
        <s v="Transferencia recibida MMO"/>
        <s v="Transferencia recibida Maria Isabel Agnese Fender"/>
        <s v="Transferencia recibida Regina Paola Kloster"/>
        <s v="Transferencia recibida Juan Lucas Perinotto"/>
        <s v="Transferencia recibida Abril Morena Laumann Lorenzo"/>
        <s v="Transferencia recibida Valentina Azul Poggio"/>
        <s v="Transferencia recibida Juan Ignacio Genoud"/>
        <s v="Transferencia recibida Sacha Dusac"/>
        <s v="Transferencia recibida Don Garin Carniceria"/>
        <s v="Transferencia recibida Matias Ezequiel Lopez"/>
        <s v="Transferencia recibida Ana Catalina Beilman"/>
        <s v="Transferencia recibida Maria Clara Martinez"/>
        <s v="Transferencia recibida Ludmila Uchua Montoya"/>
        <s v="Transferencia recibida Abigail Burguez"/>
        <s v="Transferencia recibida Fabiana Belen Fernandez"/>
        <s v="Transferencia recibida Aldana Nerina Monges"/>
        <s v="Transferencia recibida Diego Nicolas Pereyra"/>
        <s v="Transferencia recibida Facundo Alexander Vitasse"/>
        <s v="Transferencia recibida Martina Tribelhorn"/>
        <s v="Transferencia recibida Matias Rodriguez"/>
        <s v="Transferencia recibida Sabrina Fornara"/>
        <s v="Transferencia recibida Dario Alejandro Petter"/>
        <s v="Transferencia recibida Marcos Javier Acosta"/>
        <s v="Transferencia enviada BASSO REPRESENT SRL"/>
        <s v="Transferencia enviada ACERO JEKLO SAS"/>
        <s v="Transferencia enviada PORCOMAGRO SRL"/>
        <s v="Transferencia recibida Tomas Ignacio Martin"/>
        <s v="Transferencia recibida Rocío Ximena Sotelo"/>
        <s v="Transferencia recibida Kevin Darío Fernandez De Los Santos"/>
        <s v="Transferencia recibida Cristian Ariel Schild"/>
        <s v="Transferencia recibida Luz Aldana Larrea"/>
        <s v="Transferencia recibida Maria Paula Bozzolo"/>
        <s v="Pago de servicio ARCA"/>
        <s v="Liquidación de dinero cancelada Venta cancelada"/>
        <s v="Transferencia recibida Gaston Cesar Tineo"/>
        <s v="Transferencia recibida Franco Guillermo Holzmann"/>
        <s v="Transferencia recibida Rodolfo Juan Saldarelli"/>
        <s v="Transferencia recibida Laureano Marcelo Lozano"/>
        <s v="Transferencia recibida Franco Bourlot"/>
        <s v="Transferencia recibida Aixa Nicole Martínez"/>
        <s v="Transferencia recibida Cecilia Soledad Alvarez"/>
        <s v="Transferencia recibida Gladis Ayelen Welesik"/>
        <s v="Transferencia recibida Lucia Micaela Follonier"/>
        <s v="Transferencia recibida Santino Pizzolorusso"/>
        <s v="Transferencia recibida Julio Ignacio Cabrera"/>
        <s v="Transferencia recibida Jesica Daiana Nuñez"/>
        <s v="Transferencia recibida Martina Sauxxl"/>
        <s v="Transferencia recibida priscila edith rodriguez"/>
        <s v="Transferencia recibida GUILLERMO NICOLAS MARTINEZ"/>
        <s v="Transferencia recibida Sergio Manuel Gauna"/>
        <s v="Transferencia recibida Martín Ezequiel Lezcano"/>
        <s v="Transferencia recibida Narella Agustina Verbauvede"/>
        <s v="Transferencia recibida Gonzalo Gastón Cedeira"/>
        <s v="Transferencia recibida Delina Rolls Villaud"/>
        <s v="Transferencia recibida Fernanda Andrea Udrizard"/>
        <s v="Transferencia recibida Tatiana Ailén Wendler"/>
        <s v="Transferencia recibida Martin Guillermo Souto"/>
        <s v="Transferencia recibida Milagros Busson"/>
        <s v="Transferencia recibida Agustina Micaela Meriano"/>
        <s v="Transferencia recibida Yamila Belen Escobar"/>
        <s v="Transferencia recibida Esteban Daniel Fernandez"/>
        <s v="Transferencia recibida Jorge Esteban Etienot"/>
        <s v="Transferencia recibida Agustín Daniel Bulay"/>
        <s v="Transferencia recibida Andres Gimenez"/>
        <s v="Transferencia recibida Estefania Jeanette Benitez"/>
        <s v="Transferencia recibida Guadalupe Angeles Lobos Gomez"/>
        <s v="Transferencia recibida Hugo Ezequiel Perez"/>
        <s v="Transferencia recibida Jorge Daniel Cardozo"/>
        <s v="Transferencia recibida Julián Quintar Riboli"/>
        <s v="Transferencia recibida Maria Lorena Ekart"/>
        <s v="Transferencia recibida Fabricio Miguel Funes"/>
        <s v="Transferencia recibida lucas daniel escalada"/>
        <s v="Transferencia recibida Ivana Soledad Aranda"/>
        <s v="Transferencia recibida Dafne Ruth Hartvig"/>
        <s v="Transferencia recibida francoegonzalez.96"/>
        <s v="Transferencia recibida Nahuel Valentin Acosta"/>
        <s v="Transferencia recibida NICOLAS EMANUEL CABRERA MONZON"/>
        <s v="Transferencia recibida Lucía Belén Fontana"/>
        <s v="Transferencia recibida Martin Rodrigo Lopez"/>
        <s v="Transferencia recibida MARCELO JAVIER ESPINDOLA"/>
        <s v="Transferencia recibida Antonio Ezequiel Cardozo"/>
        <s v="Transferencia recibida Martin Jesus Cano Castro"/>
        <s v="Transferencia recibida SEBASTIAN GUSTAVO CERUTTI"/>
        <s v="Transferencia recibida AREGUATI LUCAS GABRIEL"/>
        <s v="Transferencia recibida Ana Paula Becker"/>
        <s v="Transferencia recibida Florencia Lencina"/>
        <s v="Transferencia recibida Agostina Belén Diaz"/>
        <s v="Transferencia recibida Ileana Martina Zalazar"/>
        <s v="Transferencia recibida mariana elizabeth dorado"/>
        <s v="Transferencia recibida Lautaro Sebastián Carricarte Ferreira"/>
        <s v="Transferencia recibida Enzo Gabriel Erpen"/>
        <s v="Transferencia recibida Exequiel Tornador"/>
        <s v="Transferencia recibida Giselle Alejandra De Los Angel Figueredo Gularte"/>
        <s v="Transferencia recibida Maria Luz Lezcano"/>
        <s v="Transferencia recibida Maria Milagros Asin"/>
        <s v="Transferencia recibida Lucas Matias Bruzzone"/>
        <s v="Transferencia recibida Siomara Maiten Perez"/>
        <s v="Transferencia recibida Milton Emanuel Eggs"/>
        <s v="Transferencia recibida DIEZ IBER AXEL"/>
        <s v="Transferencia recibida Jennifer Milagros Boujon"/>
        <s v="Transferencia recibida Maximiliano Ezequiel García"/>
        <s v="Transferencia recibida Leandro Noel Riccotti"/>
        <s v="Transferencia recibida Melisa Elizabeth Abercon"/>
        <s v="Transferencia recibida Maria Belen Vaiman"/>
        <s v="Transferencia recibida Lara Plescia"/>
        <s v="Transferencia recibida Miguel Nicolas Geiser"/>
        <s v="Transferencia recibida Alan Adhemar Klug"/>
        <s v="Transferencia recibida Estefania Diaz"/>
        <s v="Transferencia recibida Elian Riquelme"/>
        <s v="Transferencia recibida Brian Exequiel Roude Acosta"/>
        <s v="Transferencia recibida Abril Ayelen Sotto"/>
        <s v="Transferencia recibida LUCAS NICOLAS KINDERNECH"/>
        <s v="Transferencia recibida GABRIELA DEMARCHI"/>
        <s v="Transferencia recibida Raul Ricardo Mazzarello"/>
        <s v="Transferencia recibida Alejandra Carina Eyhartz"/>
        <s v="Transferencia recibida Facundo Ezequiel Coutinho Da Silva"/>
        <s v="Transferencia recibida Amatista"/>
        <s v="Transferencia recibida Daiana Estefania Enrique"/>
        <s v="Transferencia recibida Constanza Trinidad Molini"/>
        <s v="Transferencia recibida Guillermo Eleazar Lema"/>
        <s v="Transferencia recibida JULIETA ROCIO ANTIVERO"/>
        <s v="Transferencia recibida Lautaro Azcona"/>
        <s v="Transferencia recibida Nahuel Iván Herrera"/>
        <s v="Transferencia recibida Federico Veronesi Martinelli"/>
        <s v="Transferencia recibida Paula Cecilia Funes"/>
        <s v="Transferencia recibida Brandon Reppe"/>
        <s v="Transferencia recibida FIGUEREDO, SERGIO ANDRES"/>
        <s v="Transferencia recibida Yanira Pringles"/>
        <s v="Transferencia recibida PASTORINI SANDRO LEON"/>
        <s v="Transferencia recibida Maria Lucia Aldaz Miliano"/>
        <s v="Transferencia recibida Hector Ricardo Barros"/>
        <s v="Transferencia recibida Luis Alfredo Monges"/>
        <s v="Transferencia recibida Franco Agustin Perdiguero"/>
        <s v="Transferencia recibida Ariel Sebastian Lopez"/>
        <s v="Transferencia recibida FRANCO GABRIEL URANGA"/>
        <s v="Transferencia recibida Matias Abel Hildt"/>
        <s v="Transferencia recibida Bruno Ezequiel Bonnin Chiozza"/>
        <s v="Transferencia recibida Carlos Andres Pierotti"/>
        <s v="Transferencia recibida NyH impresión 3D"/>
        <s v="Transferencia recibida Motive Entrenamiento"/>
        <s v="Transferencia recibida Lucio Stéfano Gaitan Sittner"/>
        <s v="Transferencia recibida MONGES DEBORA CECILIA"/>
        <s v="Transferencia recibida Milagros Micaela Solis"/>
        <s v="Transferencia recibida Leonas Indumentaria"/>
        <s v="Transferencia recibida Kevin Tomas Martinez"/>
        <s v="Transferencia recibida Marcelo Javier Forclaz"/>
        <s v="Transferencia recibida Lelia Mariela Bonato"/>
        <s v="Transferencia recibida Daniel Andres Astore"/>
        <s v="Transferencia recibida Ayrton Jesus Miño"/>
        <s v="Transferencia recibida Gaspar Alejandro Besson"/>
        <s v="Transferencia enviada DOÑA DORA"/>
        <s v="Transferencia recibida Celina Blanc"/>
        <s v="Transferencia recibida CrGodin"/>
        <s v="Transferencia recibida Lautaro Exequiel Roja"/>
        <s v="Transferencia recibida Silvana Paola Domanico"/>
        <s v="Transferencia recibida María Carla Nievas"/>
        <s v="Transferencia recibida Lautaro Andres Caire"/>
        <s v="Transferencia recibida Nair Ayelen Chiappella Zarini"/>
        <s v="Transferencia recibida Malena Bisogni"/>
        <s v="Transferencia recibida Amina Alfonso"/>
        <s v="Transferencia recibida Juan Elias Gatter"/>
        <s v="Transferencia recibida Gabriel Alejandro Simiand"/>
        <s v="Transferencia recibida Julieta Vanina Müller"/>
        <s v="Transferencia recibida Camila Grimaldi"/>
        <s v="Transferencia recibida Brian Joel Navoni"/>
        <s v="Transferencia recibida Maximiliano Andres Bonus"/>
        <s v="Transferencia recibida Antonella Verbauvede"/>
        <s v="Transferencia recibida Juan Carlos Bidal"/>
        <s v="Transferencia recibida Leonel Zurraco"/>
        <s v="Transferencia recibida Marina Soledad Maidana"/>
        <s v="Transferencia recibida Barbara Ewens"/>
        <s v="Transferencia recibida Rita Milagros Juvenal"/>
        <s v="Transferencia recibida Manuela Sofia Dalmao Dematteis"/>
        <s v="Transferencia recibida Zacarias German Gonnet"/>
        <s v="Transferencia recibida Fabricio Javier Turin"/>
        <s v="Transferencia recibida Josefina Ines Sanchez"/>
        <s v="Transferencia recibida Ana Paula Pralong"/>
        <s v="Transferencia recibida Jeronimo Bonus"/>
        <s v="Transferencia recibida Juan Ignacio GoñI"/>
        <s v="Transferencia recibida Facundo Prelat Gorge"/>
        <s v="Transferencia recibida Juan Esteban Vodanovich"/>
        <s v="Transferencia recibida Gabriela Soledad Elizalde Caviglia"/>
        <s v="Transferencia recibida Joaquin Manuel Colliard"/>
        <s v="Transferencia recibida Theo Lucas Laurini Bastos"/>
        <s v="Transferencia recibida Raul Ezequiel Trinidad"/>
        <s v="Transferencia recibida Hipolito Tomas Rouiller"/>
        <s v="Transferencia recibida Daniela Alejandra Bonvin"/>
        <s v="Transferencia recibida Victoria Soledad Gonzalez"/>
      </sharedItems>
    </cacheField>
    <cacheField name="REFERENCE_ID" numFmtId="0">
      <sharedItems/>
    </cacheField>
    <cacheField name="TRANSACTION_NET_AMOUNT" numFmtId="0">
      <sharedItems containsSemiMixedTypes="0" containsString="0" containsNumber="1" minValue="-2292484.66" maxValue="196636.7"/>
    </cacheField>
    <cacheField name="PARTIAL_BALANCE" numFmtId="4">
      <sharedItems containsSemiMixedTypes="0" containsString="0" containsNumber="1" minValue="3503619.13" maxValue="23613020.46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st.Bechir" refreshedDate="46132.615302430553" createdVersion="5" refreshedVersion="5" minRefreshableVersion="3" recordCount="2417">
  <cacheSource type="worksheet">
    <worksheetSource ref="A4:M2421" sheet="sheet0"/>
  </cacheSource>
  <cacheFields count="13">
    <cacheField name="RELEASE_DATE" numFmtId="0">
      <sharedItems count="29">
        <s v="22-11-2025"/>
        <s v="30-11-2025"/>
        <s v="15-11-2025"/>
        <s v="01-11-2025"/>
        <s v="06-11-2025"/>
        <s v="21-11-2025"/>
        <s v="13-11-2025"/>
        <s v="08-11-2025"/>
        <s v="20-11-2025"/>
        <s v="12-11-2025"/>
        <s v="16-11-2025"/>
        <s v="23-11-2025"/>
        <s v="07-11-2025"/>
        <s v="02-11-2025"/>
        <s v="09-11-2025"/>
        <s v="14-11-2025"/>
        <s v="28-11-2025"/>
        <s v="24-11-2025"/>
        <s v="26-11-2025"/>
        <s v="19-11-2025"/>
        <s v="29-11-2025"/>
        <s v="05-11-2025"/>
        <s v="27-11-2025"/>
        <s v="17-11-2025"/>
        <s v="03-11-2025"/>
        <s v="10-11-2025"/>
        <s v="25-11-2025"/>
        <s v="11-11-2025"/>
        <s v="04-11-2025"/>
      </sharedItems>
    </cacheField>
    <cacheField name="TRANSACTION_TYPE" numFmtId="0">
      <sharedItems count="277">
        <s v="Liquidación de dinero"/>
        <s v="Débito por deuda Facturas vencidas de Mercado Libre"/>
        <s v="Impuesto por extracción"/>
        <s v="Pago con QR Coca-Cola ANDINA"/>
        <s v="Pago de servicio ARCA"/>
        <s v="Pago de servicios ARCA"/>
        <s v="Transferencia enviada"/>
        <s v="Transferencia enviada ACERO JEKLO SAS"/>
        <s v="Transferencia enviada BASSO REPRESENT SRL"/>
        <s v="Transferencia enviada Cerveza Tractor"/>
        <s v="Transferencia enviada Cerveza Tractor Sr"/>
        <s v="Transferencia enviada DE BRABAND AGUSTIN"/>
        <s v="Transferencia enviada DOÑA DORA"/>
        <s v="Transferencia enviada EMBOTELLADORA DEL ATLANTICO S.A."/>
        <s v="Transferencia enviada EMBOTELLADORA DEL ATLANTICO SA"/>
        <s v="Transferencia enviada ERPEN JULIO C. Y PONZONI ANTONELLA P. SOCIEDAD SIMPLE"/>
        <s v="Transferencia enviada FRUVECO S R L"/>
        <s v="Transferencia recibida GUILLERMO NICOLAS MARTINEZ"/>
        <s v="Transferencia recibida Jorge Daniel Cardozo"/>
        <s v="Transferencia recibida Raul Ricardo Mazzarello"/>
        <s v="Transferencia recibida priscila edith rodriguez"/>
        <s v="Transferencia recibida MARCELO JAVIER ESPINDOLA"/>
        <s v="Transferencia recibida Enzo Gabriel Erpen"/>
        <s v="Transferencia recibida SEBASTIAN GUSTAVO CERUTTI"/>
        <s v="Transferencia recibida Antonio Ezequiel Cardozo"/>
        <s v="Transferencia recibida Fabricio Miguel Funes"/>
        <s v="Transferencia recibida Ivana Soledad Aranda"/>
        <s v="Transferencia recibida Nahuel Iván Herrera"/>
        <s v="Transferencia recibida Matias Abel Hildt"/>
        <s v="Transferencia recibida Andres Gimenez"/>
        <s v="Transferencia recibida PASTORINI SANDRO LEON"/>
        <s v="Transferencia recibida Abril Ayelen Sotto"/>
        <s v="Transferencia recibida FIGUEREDO, SERGIO ANDRES"/>
        <s v="Transferencia recibida Maria Luz Lezcano"/>
        <s v="Transferencia recibida Maria Isabel Agnese Fender"/>
        <s v="Transferencia recibida Ana Victoria Destri"/>
        <s v="Transferencia recibida Estefania Jeanette Benitez"/>
        <s v="Transferencia recibida Milagros Busson"/>
        <s v="Transferencia recibida AREGUATI LUCAS GABRIEL"/>
        <s v="Transferencia recibida DIEZ IBER AXEL"/>
        <s v="Transferencia recibida francoegonzalez.96"/>
        <s v="Transferencia recibida JULIETA ROCIO ANTIVERO"/>
        <s v="Transferencia recibida lucas daniel escalada"/>
        <s v="Transferencia recibida LUCAS NICOLAS KINDERNECH"/>
        <s v="Transferencia recibida NICOLAS EMANUEL CABRERA MONZON"/>
        <s v="Transferencia recibida Alan Adhemar Klug"/>
        <s v="Transferencia recibida Ana Paula Becker"/>
        <s v="Transferencia recibida Brian Exequiel Roude Acosta"/>
        <s v="Transferencia recibida Daiana Estefania Enrique"/>
        <s v="Transferencia recibida Estefania Diaz"/>
        <s v="Transferencia recibida Federico Veronesi Martinelli"/>
        <s v="Transferencia recibida Lara Plescia"/>
        <s v="Transferencia recibida Maria Lorena Ekart"/>
        <s v="Transferencia recibida Miguel Nicolas Geiser"/>
        <s v="Transferencia recibida Nahuel Valentin Acosta"/>
        <s v="Transferencia recibida Franco Agustin Perdiguero"/>
        <s v="Transferencia recibida Agustin Rivero"/>
        <s v="Transferencia recibida Don Garin Carniceria"/>
        <s v="Transferencia recibida Agustin Emiliano Ponce De Paoli"/>
        <s v="Transferencia recibida Facundo Lonardi"/>
        <s v="Transferencia recibida Nicolas German Richard"/>
        <s v="Transferencia recibida Julián Quintar Riboli"/>
        <s v="Transferencia recibida Maria Milagros Asin"/>
        <s v="Transferencia recibida Melisa Elizabeth Abercon"/>
        <s v="Transferencia recibida Cristian Ariel Schild"/>
        <s v="Transferencia recibida Laureano Marcelo Lozano"/>
        <s v="Transferencia recibida Cecilia Soledad Alvarez"/>
        <s v="Transferencia recibida Hector Marcos Nahuel Rodriguez"/>
        <s v="Transferencia recibida Sergio Manuel Gauna"/>
        <s v="Transferencia recibida Gonzalo Gastón Cedeira"/>
        <s v="Transferencia recibida Romi"/>
        <s v="Transferencia recibida Elian Riquelme"/>
        <s v="Transferencia recibida GABRIELA DEMARCHI"/>
        <s v="Transferencia recibida mariana elizabeth dorado"/>
        <s v="Transferencia recibida Agostina Belén Diaz"/>
        <s v="Transferencia recibida Alejandra Carina Eyhartz"/>
        <s v="Transferencia recibida Amatista"/>
        <s v="Transferencia recibida Facundo Ezequiel Coutinho Da Silva"/>
        <s v="Transferencia recibida Giselle Alejandra De Los Angel Figueredo Gularte"/>
        <s v="Transferencia recibida Jennifer Milagros Boujon"/>
        <s v="Transferencia recibida Lautaro Sebastián Carricarte Ferreira"/>
        <s v="Transferencia recibida Leandro Noel Riccotti"/>
        <s v="Transferencia recibida Maria Belen Vaiman"/>
        <s v="Transferencia recibida Martin Jesus Cano Castro"/>
        <s v="Transferencia recibida Siomara Maiten Perez"/>
        <s v="Transferencia recibida FRANCO GABRIEL URANGA"/>
        <s v="Transferencia recibida MONGES DEBORA CECILIA"/>
        <s v="Transferencia recibida Guadalupe Angeles Lobos Gomez"/>
        <s v="Transferencia recibida Maria Clara Martinez"/>
        <s v="Transferencia recibida Regina Paola Kloster"/>
        <s v="Transferencia recibida Guillermo Eleazar Lema"/>
        <s v="Transferencia recibida Nahuel Ivan Depardon"/>
        <s v="Transferencia recibida Noelia Edith Willat"/>
        <s v="Transferencia recibida Rodrigo Aranda Fernandes"/>
        <s v="Transferencia recibida Silvana Paola Domanico"/>
        <s v="Transferencia recibida Luis Alfredo Monges"/>
        <s v="Transferencia recibida Dario Alejandro Petter"/>
        <s v="Transferencia recibida Camila Maria Victoria Henault"/>
        <s v="Transferencia recibida Hipolito Tomas Rouiller"/>
        <s v="Transferencia recibida Matias Ezequiel Lopez"/>
        <s v="Transferencia recibida Lapesca"/>
        <s v="Transferencia recibida Julio Alejandro Ponce De Leon"/>
        <s v="Transferencia recibida Juan Carlos Bidal"/>
        <s v="Transferencia recibida Daniel Andres Astore"/>
        <s v="Transferencia recibida Rodolfo Juan Saldarelli"/>
        <s v="Transferencia recibida María Carla Nievas"/>
        <s v="Transferencia recibida Joaquin Pedro Schenone"/>
        <s v="Transferencia recibida Franco Guillermo Holzmann"/>
        <s v="Transferencia recibida Antonella Verbauvede"/>
        <s v="Transferencia recibida Martin Guillermo Souto"/>
        <s v="Transferencia recibida Anibal Andres Garcia"/>
        <s v="Transferencia recibida Mario Lujan Poggio"/>
        <s v="Transferencia recibida Vanesa Paola Heidel"/>
        <s v="Transferencia recibida Aixa Nicole Martínez"/>
        <s v="Transferencia recibida Julieta Vanina Müller"/>
        <s v="Transferencia recibida Fabricio Javier Turin"/>
        <s v="Transferencia recibida Alexis Maximiliano Dominguez"/>
        <s v="Transferencia recibida Gaspar Alejandro Besson"/>
        <s v="Transferencia recibida Brandon Reppe"/>
        <s v="Transferencia recibida Abril Morena Laumann Lorenzo"/>
        <s v="Transferencia recibida Sebastián Silvestre Alba"/>
        <s v="Transferencia recibida Camila Grimaldi"/>
        <s v="Transferencia recibida Rita Milagros Juvenal"/>
        <s v="Transferencia recibida Jeronimo Bonus"/>
        <s v="Transferencia recibida Sacha Dusac"/>
        <s v="Transferencia recibida Josefina Ines Sanchez"/>
        <s v="Transferencia recibida Motive Entrenamiento"/>
        <s v="Transferencia recibida CrGodin"/>
        <s v="Transferencia recibida 4b"/>
        <s v="Transferencia recibida Agustin Exequiel Caceres"/>
        <s v="Transferencia recibida Lucio Stéfano Gaitan Sittner"/>
        <s v="Transferencia recibida Alejandro Eugen Bide"/>
        <s v="Transferencia recibida Joselina Ocampo"/>
        <s v="Transferencia recibida Matias Rodriguez"/>
        <s v="Transferencia recibida Camila Salazar"/>
        <s v="Transferencia recibida Ana Catalina Beilman"/>
        <s v="Transferencia recibida Cristian David Dening Blanco"/>
        <s v="Transferencia recibida Delina Rolls Villaud"/>
        <s v="Transferencia recibida Gaston Cesar Tineo"/>
        <s v="Transferencia recibida Lucas Giqueaux"/>
        <s v="Transferencia recibida Daiana Elizabeth Degraf"/>
        <s v="Transferencia recibida Ayrton Jesus Miño"/>
        <s v="Transferencia recibida NyH impresión 3D"/>
        <s v="Transferencia recibida Zacarias German Gonnet"/>
        <s v="Transferencia recibida Ignacio Iglesias"/>
        <s v="Transferencia recibida Victoria Soledad Gonzalez"/>
        <s v="Transferencia recibida Diego Nicolas Pereyra"/>
        <s v="Transferencia recibida Camila Bonvin"/>
        <s v="Transferencia recibida Marcos Javier Acosta"/>
        <s v="Transferencia recibida Constanza Trinidad Molini"/>
        <s v="Transferencia recibida Mario Nicolás Angelini"/>
        <s v="Transferencia recibida Aldana Nerina Monges"/>
        <s v="Transferencia recibida Jorge Esteban Etienot"/>
        <s v="Transferencia recibida Gladis Ayelen Welesik"/>
        <s v="Transferencia recibida Nicolás GoñI"/>
        <s v="Transferencia recibida Fernando Anibal"/>
        <s v="Transferencia recibida Ludmila Pamela Euler"/>
        <s v="Transferencia recibida Martin Ruben Otero"/>
        <s v="Transferencia recibida Marcelo Javier Forclaz"/>
        <s v="Transferencia recibida Facundo Ariel Marquez De Los Santos"/>
        <s v="Transferencia recibida Cristian Gabriel Gonzalez Cabral"/>
        <s v="Transferencia recibida Martina Tribelhorn"/>
        <s v="Transferencia recibida Taqueria mono gordo"/>
        <s v="Transferencia recibida Joaquin Manuel Colliard"/>
        <s v="Transferencia recibida Juan Franco Saucedo Piccini"/>
        <s v="Transferencia recibida Micol Nair Baes Nuñez"/>
        <s v="Transferencia recibida Carlos Andres Pierotti"/>
        <s v="Transferencia recibida Leandro Larrechart Torresan"/>
        <s v="Transferencia recibida Facundo Alexander Vitasse"/>
        <s v="Transferencia recibida Valentin Tomas Campos"/>
        <s v="Transferencia recibida Paula Cecilia Funes"/>
        <s v="Transferencia recibida Franco Bourlot"/>
        <s v="Transferencia recibida Luciana Sofia Gandolfi"/>
        <s v="Transferencia recibida Santino Pizzolorusso"/>
        <s v="Transferencia recibida Hugo Ezequiel Perez"/>
        <s v="Transferencia recibida Sofia Va"/>
        <s v="Transferencia recibida Luna Victoria Burkhardt"/>
        <s v="Transferencia recibida Facundo Prelat Gorge"/>
        <s v="Transferencia recibida Maria Paula Bozzolo"/>
        <s v="Transferencia recibida Barbara Ewens"/>
        <s v="Transferencia recibida Marina Soledad Maidana"/>
        <s v="Transferencia recibida MMO"/>
        <s v="Transferencia recibida Lelia Mariela Bonato"/>
        <s v="Transferencia recibida Fabiana Belen Fernandez"/>
        <s v="Transferencia recibida Hector Ricardo Barros"/>
        <s v="Transferencia recibida Jazmin Garcia"/>
        <s v="Transferencia recibida Ana Paula Pralong"/>
        <s v="Transferencia recibida Tatiana Ailén Wendler"/>
        <s v="Transferencia recibida Delfina Cafferata"/>
        <s v="Transferencia recibida Juan Lucas Perinotto"/>
        <s v="Transferencia recibida Ludmila Uchua Montoya"/>
        <s v="Transferencia recibida Sofía Micaela Fernandez Perron"/>
        <s v="Transferencia recibida Bruno Ezequiel Bonnin Chiozza"/>
        <s v="Transferencia recibida Rocio Milagros Davico"/>
        <s v="Transferencia recibida Fernanda Andrea Udrizard"/>
        <s v="Transferencia recibida Maximiliano Andres Bonus"/>
        <s v="Transferencia recibida Jesica Daiana Nuñez"/>
        <s v="Transferencia recibida Luciano Javier Ardaiz"/>
        <s v="Transferencia recibida Hector Damian Muriega"/>
        <s v="Transferencia recibida Tiziana Loker"/>
        <s v="Transferencia recibida Theo Lucas Laurini Bastos"/>
        <s v="Transferencia recibida Juan Ignacio GoñI"/>
        <s v="Transferencia recibida Raul Ezequiel Trinidad"/>
        <s v="Transferencia recibida Maria Carolina Robles"/>
        <s v="Transferencia recibida Aarón Genaro Ojeda"/>
        <s v="Transferencia recibida Zaira Tournoud"/>
        <s v="Transferencia recibida Yamila Belen Escobar"/>
        <s v="Transferencia recibida Lucía Belén Fontana"/>
        <s v="Transferencia recibida Juan Ignacio Genoud"/>
        <s v="Transferencia recibida Teo Luis Esteves"/>
        <s v="Transferencia recibida Juan Felipe Folmer Dondena"/>
        <s v="Transferencia recibida Rocío Ximena Sotelo"/>
        <s v="Transferencia recibida Tomas Ignacio Martin"/>
        <s v="Transferencia recibida Nayla Beatriz Nesprias"/>
        <s v="Transferencia recibida Gabriel Alejandro Simiand"/>
        <s v="Transferencia recibida Giovanni Andrés Lapalma Sartori"/>
        <s v="Transferencia recibida Ignacio Garcia"/>
        <s v="Transferencia recibida Kevin Darío Fernandez De Los Santos"/>
        <s v="Transferencia recibida Esteban Daniel Fernandez"/>
        <s v="Transferencia recibida Exequiel Tornador"/>
        <s v="Transferencia recibida Lucas Matias Bruzzone"/>
        <s v="Transferencia recibida Leonas Indumentaria"/>
        <s v="Transferencia recibida Troya"/>
        <s v="Transferencia recibida Luz Aldana Larrea"/>
        <s v="Transferencia recibida Agustina Micaela Meriano"/>
        <s v="Transferencia recibida Malena Bisogni"/>
        <s v="Transferencia recibida Milagros Micaela Solis"/>
        <s v="Transferencia recibida Ileana Martina Zalazar"/>
        <s v="Transferencia recibida Lautaro Azcona"/>
        <s v="Transferencia recibida Maximiliano Ezequiel García"/>
        <s v="Transferencia recibida Leonel Zurraco"/>
        <s v="Transferencia recibida Gabriela Soledad Elizalde Caviglia"/>
        <s v="Transferencia recibida Benjamín Villaud"/>
        <s v="Transferencia recibida Juan Esteban Vodanovich"/>
        <s v="Transferencia recibida Juan Elias Gatter"/>
        <s v="Transferencia recibida Ines Evangelina Santamaria"/>
        <s v="Transferencia recibida Sabrina Fornara"/>
        <s v="Transferencia recibida Brian Joel Navoni"/>
        <s v="Transferencia recibida Lautaro Exequiel Roja"/>
        <s v="Transferencia recibida Melanie Catalina Baes"/>
        <s v="Transferencia recibida Vanina wagner"/>
        <s v="Transferencia recibida Johana Belen Retamar"/>
        <s v="Transferencia recibida Lucia Micaela Follonier"/>
        <s v="Transferencia recibida Nair Ayelen Chiappella Zarini"/>
        <s v="Transferencia recibida Daniela Alejandra Bonvin"/>
        <s v="Transferencia recibida Magalí Alejandra Padilla"/>
        <s v="Transferencia recibida Valentina Azul Poggio"/>
        <s v="Transferencia recibida Agustín Daniel Bulay"/>
        <s v="Transferencia recibida Julio Ignacio Cabrera"/>
        <s v="Transferencia recibida Martín Ezequiel Lezcano"/>
        <s v="Transferencia recibida Martina Sauxxl"/>
        <s v="Transferencia recibida Narella Agustina Verbauvede"/>
        <s v="Transferencia recibida Yanira Pringles"/>
        <s v="Transferencia recibida Manuela Sofia Dalmao Dematteis"/>
        <s v="Transferencia recibida Ariel Sebastian Lopez"/>
        <s v="Transferencia recibida Dafne Ruth Hartvig"/>
        <s v="Transferencia recibida Maria Lucia Aldaz Miliano"/>
        <s v="Transferencia recibida Martin Rodrigo Lopez"/>
        <s v="Transferencia recibida Milton Emanuel Eggs"/>
        <s v="Transferencia recibida Kevin Tomas Martinez"/>
        <s v="Transferencia recibida Enzo Ariel Fernandez"/>
        <s v="Transferencia recibida Celina Blanc"/>
        <s v="Transferencia recibida Amina Alfonso"/>
        <s v="Transferencia recibida Samuel Cornejo Bidal"/>
        <s v="Transferencia recibida Lucia Belen Almada"/>
        <s v="Transferencia recibida Abigail Burguez"/>
        <s v="Transferencia recibida Lautaro Andres Caire"/>
        <s v="Transferencia recibida Florencia Lencina"/>
        <s v="Transferencia enviada Gustavo Eugenio Gatter"/>
        <s v="Transferencia enviada LAGUNA CAPRI SAS"/>
        <s v="Transferencia enviada Leandro Paredes"/>
        <s v="Transferencia enviada Mariano Pedro Rebord Palazzo"/>
        <s v="Transferencia enviada PORCOMAGRO SRL"/>
        <s v="Transferencia enviada Rodolfo Oscar Bidal"/>
        <s v="Transferencia enviada SUCESION DE SATTO"/>
        <s v="Transferencia enviada SUCESION LAPORTA FRANCISCO AN"/>
        <s v="Liquidación de dinero cancelada Venta cancelada"/>
      </sharedItems>
    </cacheField>
    <cacheField name="REFERENCE_ID" numFmtId="1">
      <sharedItems containsSemiMixedTypes="0" containsString="0" containsNumber="1" containsInteger="1" minValue="2519098607" maxValue="135944921672"/>
    </cacheField>
    <cacheField name="TRANSACTION_NET_AMOUNT" numFmtId="0">
      <sharedItems containsSemiMixedTypes="0" containsString="0" containsNumber="1" minValue="-2292484.66" maxValue="196636.7"/>
    </cacheField>
    <cacheField name="PARTIAL_BALANCE" numFmtId="4">
      <sharedItems containsSemiMixedTypes="0" containsString="0" containsNumber="1" minValue="3503619.13" maxValue="23613020.460000001"/>
    </cacheField>
    <cacheField name="VARIOS" numFmtId="0">
      <sharedItems count="5">
        <s v="COBRO"/>
        <s v="PAGO PROVEEDOR"/>
        <s v="IDC"/>
        <s v="ARCA"/>
        <s v="RETIRO / PROV"/>
      </sharedItems>
    </cacheField>
    <cacheField name="TRANSACTION_TOTAL_AMOUNT" numFmtId="0">
      <sharedItems containsString="0" containsBlank="1" containsNumber="1" minValue="-2278811.7892644135" maxValue="-21700.009940357853"/>
    </cacheField>
    <cacheField name="IDC COMPRAS" numFmtId="0">
      <sharedItems containsString="0" containsBlank="1" containsNumber="1" minValue="-13672.870735586621" maxValue="-130.20005964214579"/>
    </cacheField>
    <cacheField name="SIRCUPA" numFmtId="43">
      <sharedItems containsSemiMixedTypes="0" containsString="0" containsNumber="1" minValue="-300" maxValue="0"/>
    </cacheField>
    <cacheField name="SIRTAC" numFmtId="43">
      <sharedItems containsSemiMixedTypes="0" containsString="0" containsNumber="1" minValue="-2095" maxValue="79"/>
    </cacheField>
    <cacheField name="Gastos" numFmtId="43">
      <sharedItems containsSemiMixedTypes="0" containsString="0" containsNumber="1" minValue="-13150.8" maxValue="128.77000000000001"/>
    </cacheField>
    <cacheField name="IDC" numFmtId="43">
      <sharedItems containsSemiMixedTypes="0" containsString="0" containsNumber="1" minValue="-13672.870735586621" maxValue="47.4"/>
    </cacheField>
    <cacheField name="MOV TOTAL" numFmtId="43">
      <sharedItems containsSemiMixedTypes="0" containsString="0" containsNumber="1" minValue="-2278811.7892644135" maxValue="20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7">
  <r>
    <s v="01-11-2025"/>
    <x v="0"/>
    <s v="132052239804"/>
    <n v="37315.65"/>
    <n v="10665861.35"/>
  </r>
  <r>
    <s v="01-11-2025"/>
    <x v="0"/>
    <s v="131455026773"/>
    <n v="45012.66"/>
    <n v="10710874.01"/>
  </r>
  <r>
    <s v="01-11-2025"/>
    <x v="0"/>
    <s v="131455081763"/>
    <n v="26890.68"/>
    <n v="10737764.689999999"/>
  </r>
  <r>
    <s v="01-11-2025"/>
    <x v="1"/>
    <s v="132052626378"/>
    <n v="1351.02"/>
    <n v="10739115.710000001"/>
  </r>
  <r>
    <s v="01-11-2025"/>
    <x v="0"/>
    <s v="132052913658"/>
    <n v="39069.43"/>
    <n v="10778185.140000001"/>
  </r>
  <r>
    <s v="01-11-2025"/>
    <x v="2"/>
    <s v="132052976580"/>
    <n v="1962.89"/>
    <n v="10780148.029999999"/>
  </r>
  <r>
    <s v="01-11-2025"/>
    <x v="0"/>
    <s v="131455763539"/>
    <n v="10717.3"/>
    <n v="10790865.33"/>
  </r>
  <r>
    <s v="01-11-2025"/>
    <x v="0"/>
    <s v="131456214529"/>
    <n v="126756.43"/>
    <n v="10917621.76"/>
  </r>
  <r>
    <s v="01-11-2025"/>
    <x v="0"/>
    <s v="132053623776"/>
    <n v="21142.31"/>
    <n v="10938764.07"/>
  </r>
  <r>
    <s v="01-11-2025"/>
    <x v="0"/>
    <s v="131457190213"/>
    <n v="18511.7"/>
    <n v="10957275.77"/>
  </r>
  <r>
    <s v="01-11-2025"/>
    <x v="3"/>
    <s v="131457113189"/>
    <n v="930.05"/>
    <n v="10958205.82"/>
  </r>
  <r>
    <s v="01-11-2025"/>
    <x v="0"/>
    <s v="132055115248"/>
    <n v="14224.78"/>
    <n v="10972430.6"/>
  </r>
  <r>
    <s v="01-11-2025"/>
    <x v="0"/>
    <s v="132055387448"/>
    <n v="46195.83"/>
    <n v="11018626.43"/>
  </r>
  <r>
    <s v="01-11-2025"/>
    <x v="0"/>
    <s v="131458138389"/>
    <n v="83617.59"/>
    <n v="11102244.02"/>
  </r>
  <r>
    <s v="01-11-2025"/>
    <x v="0"/>
    <s v="132055965040"/>
    <n v="70929.039999999994"/>
    <n v="11173173.060000001"/>
  </r>
  <r>
    <s v="01-11-2025"/>
    <x v="0"/>
    <s v="132056029654"/>
    <n v="30398.16"/>
    <n v="11203571.220000001"/>
  </r>
  <r>
    <s v="01-11-2025"/>
    <x v="0"/>
    <s v="131459408087"/>
    <n v="34197.93"/>
    <n v="11237769.15"/>
  </r>
  <r>
    <s v="01-11-2025"/>
    <x v="0"/>
    <s v="132057028190"/>
    <n v="17439.97"/>
    <n v="11255209.119999999"/>
  </r>
  <r>
    <s v="01-11-2025"/>
    <x v="0"/>
    <s v="131460056581"/>
    <n v="40043.730000000003"/>
    <n v="11295252.85"/>
  </r>
  <r>
    <s v="01-11-2025"/>
    <x v="0"/>
    <s v="132057557082"/>
    <n v="26890.68"/>
    <n v="11322143.529999999"/>
  </r>
  <r>
    <s v="01-11-2025"/>
    <x v="0"/>
    <s v="131460571647"/>
    <n v="5358.65"/>
    <n v="11327502.18"/>
  </r>
  <r>
    <s v="01-11-2025"/>
    <x v="0"/>
    <s v="132058425180"/>
    <n v="37413.120000000003"/>
    <n v="11364915.300000001"/>
  </r>
  <r>
    <s v="01-11-2025"/>
    <x v="0"/>
    <s v="131461068663"/>
    <n v="57093.98"/>
    <n v="11422009.279999999"/>
  </r>
  <r>
    <s v="01-11-2025"/>
    <x v="0"/>
    <s v="131461803783"/>
    <n v="19388.57"/>
    <n v="11441397.85"/>
  </r>
  <r>
    <s v="01-11-2025"/>
    <x v="0"/>
    <s v="131462014055"/>
    <n v="28644.42"/>
    <n v="11470042.27"/>
  </r>
  <r>
    <s v="01-11-2025"/>
    <x v="0"/>
    <s v="132059566050"/>
    <n v="33028.769999999997"/>
    <n v="11503071.039999999"/>
  </r>
  <r>
    <s v="01-11-2025"/>
    <x v="4"/>
    <s v="132059678982"/>
    <n v="1659.4"/>
    <n v="11504730.439999999"/>
  </r>
  <r>
    <s v="01-11-2025"/>
    <x v="0"/>
    <s v="132059777870"/>
    <n v="10717.3"/>
    <n v="11515447.74"/>
  </r>
  <r>
    <s v="01-11-2025"/>
    <x v="0"/>
    <s v="132059906366"/>
    <n v="20070.580000000002"/>
    <n v="11535518.32"/>
  </r>
  <r>
    <s v="01-11-2025"/>
    <x v="0"/>
    <s v="132142231840"/>
    <n v="9069.1200000000008"/>
    <n v="11544587.439999999"/>
  </r>
  <r>
    <s v="01-11-2025"/>
    <x v="0"/>
    <s v="132151858318"/>
    <n v="22105.98"/>
    <n v="11566693.42"/>
  </r>
  <r>
    <s v="01-11-2025"/>
    <x v="5"/>
    <s v="131557787521"/>
    <n v="-116696"/>
    <n v="11449997.42"/>
  </r>
  <r>
    <s v="01-11-2025"/>
    <x v="0"/>
    <s v="131557771975"/>
    <n v="10958.52"/>
    <n v="11460955.939999999"/>
  </r>
  <r>
    <s v="01-11-2025"/>
    <x v="0"/>
    <s v="132156161244"/>
    <n v="13603.68"/>
    <n v="11474559.619999999"/>
  </r>
  <r>
    <s v="01-11-2025"/>
    <x v="0"/>
    <s v="132156526470"/>
    <n v="28644.42"/>
    <n v="11503204.039999999"/>
  </r>
  <r>
    <s v="01-11-2025"/>
    <x v="6"/>
    <s v="131558661393"/>
    <n v="1439.13"/>
    <n v="11504643.17"/>
  </r>
  <r>
    <s v="01-11-2025"/>
    <x v="0"/>
    <s v="132156880960"/>
    <n v="9258.06"/>
    <n v="11513901.23"/>
  </r>
  <r>
    <s v="01-11-2025"/>
    <x v="0"/>
    <s v="131560760339"/>
    <n v="20557.73"/>
    <n v="11534458.960000001"/>
  </r>
  <r>
    <s v="01-11-2025"/>
    <x v="0"/>
    <s v="131561116095"/>
    <n v="11301.88"/>
    <n v="11545760.84"/>
  </r>
  <r>
    <s v="01-11-2025"/>
    <x v="7"/>
    <s v="132158948686"/>
    <n v="567.82000000000005"/>
    <n v="11546328.66"/>
  </r>
  <r>
    <s v="01-11-2025"/>
    <x v="0"/>
    <s v="131563913679"/>
    <n v="2225.71"/>
    <n v="11548554.369999999"/>
  </r>
  <r>
    <s v="01-11-2025"/>
    <x v="0"/>
    <s v="131564596361"/>
    <n v="13703.56"/>
    <n v="11562257.93"/>
  </r>
  <r>
    <s v="01-11-2025"/>
    <x v="0"/>
    <s v="132167577648"/>
    <n v="28624.41"/>
    <n v="11590882.34"/>
  </r>
  <r>
    <s v="01-11-2025"/>
    <x v="0"/>
    <s v="132167613940"/>
    <n v="35269.660000000003"/>
    <n v="11626152"/>
  </r>
  <r>
    <s v="01-11-2025"/>
    <x v="0"/>
    <s v="132167850164"/>
    <n v="55831.77"/>
    <n v="11681983.77"/>
  </r>
  <r>
    <s v="01-11-2025"/>
    <x v="0"/>
    <s v="131570532387"/>
    <n v="25129.02"/>
    <n v="11707112.789999999"/>
  </r>
  <r>
    <s v="01-11-2025"/>
    <x v="0"/>
    <s v="132168375198"/>
    <n v="24562.2"/>
    <n v="11731674.99"/>
  </r>
  <r>
    <s v="01-11-2025"/>
    <x v="0"/>
    <s v="131570693323"/>
    <n v="9069.1200000000008"/>
    <n v="11740744.109999999"/>
  </r>
  <r>
    <s v="01-11-2025"/>
    <x v="0"/>
    <s v="132169724314"/>
    <n v="32139.66"/>
    <n v="11772883.77"/>
  </r>
  <r>
    <s v="01-11-2025"/>
    <x v="0"/>
    <s v="131573182899"/>
    <n v="29813.58"/>
    <n v="11802697.35"/>
  </r>
  <r>
    <s v="01-11-2025"/>
    <x v="0"/>
    <s v="132171323038"/>
    <n v="27377.83"/>
    <n v="11830075.18"/>
  </r>
  <r>
    <s v="01-11-2025"/>
    <x v="0"/>
    <s v="131573655861"/>
    <n v="29229"/>
    <n v="11859304.18"/>
  </r>
  <r>
    <s v="01-11-2025"/>
    <x v="8"/>
    <s v="131573770809"/>
    <n v="1468.5"/>
    <n v="11860772.68"/>
  </r>
  <r>
    <s v="01-11-2025"/>
    <x v="0"/>
    <s v="132172242648"/>
    <n v="59966.080000000002"/>
    <n v="11920738.76"/>
  </r>
  <r>
    <s v="01-11-2025"/>
    <x v="0"/>
    <s v="131575087177"/>
    <n v="42479.48"/>
    <n v="11963218.24"/>
  </r>
  <r>
    <s v="01-11-2025"/>
    <x v="0"/>
    <s v="132172960086"/>
    <n v="52336.38"/>
    <n v="12015554.619999999"/>
  </r>
  <r>
    <s v="01-11-2025"/>
    <x v="0"/>
    <s v="131575571071"/>
    <n v="40433.449999999997"/>
    <n v="12055988.07"/>
  </r>
  <r>
    <s v="01-11-2025"/>
    <x v="0"/>
    <s v="131575758323"/>
    <n v="14419.64"/>
    <n v="12070407.710000001"/>
  </r>
  <r>
    <s v="01-11-2025"/>
    <x v="9"/>
    <s v="131575665545"/>
    <n v="1448.92"/>
    <n v="12071856.630000001"/>
  </r>
  <r>
    <s v="01-11-2025"/>
    <x v="0"/>
    <s v="132173642032"/>
    <n v="39796.639999999999"/>
    <n v="12111653.27"/>
  </r>
  <r>
    <s v="01-11-2025"/>
    <x v="0"/>
    <s v="131575921471"/>
    <n v="37133.11"/>
    <n v="12148786.380000001"/>
  </r>
  <r>
    <s v="01-11-2025"/>
    <x v="0"/>
    <s v="132173998208"/>
    <n v="37705.410000000003"/>
    <n v="12186491.789999999"/>
  </r>
  <r>
    <s v="01-11-2025"/>
    <x v="10"/>
    <s v="132173925278"/>
    <n v="3788.73"/>
    <n v="12190280.52"/>
  </r>
  <r>
    <s v="01-11-2025"/>
    <x v="0"/>
    <s v="131576487977"/>
    <n v="38777.14"/>
    <n v="12229057.66"/>
  </r>
  <r>
    <s v="01-11-2025"/>
    <x v="0"/>
    <s v="131576573415"/>
    <n v="9069.1200000000008"/>
    <n v="12238126.779999999"/>
  </r>
  <r>
    <s v="01-11-2025"/>
    <x v="0"/>
    <s v="131576778161"/>
    <n v="11999.48"/>
    <n v="12250126.26"/>
  </r>
  <r>
    <s v="01-11-2025"/>
    <x v="0"/>
    <s v="131576856023"/>
    <n v="7989.26"/>
    <n v="12258115.52"/>
  </r>
  <r>
    <s v="01-11-2025"/>
    <x v="11"/>
    <s v="131576931327"/>
    <n v="1204.17"/>
    <n v="12259319.689999999"/>
  </r>
  <r>
    <s v="02-11-2025"/>
    <x v="0"/>
    <s v="132174941170"/>
    <n v="9730.41"/>
    <n v="12269050.1"/>
  </r>
  <r>
    <s v="02-11-2025"/>
    <x v="0"/>
    <s v="131577259373"/>
    <n v="29229"/>
    <n v="12298279.1"/>
  </r>
  <r>
    <s v="02-11-2025"/>
    <x v="12"/>
    <s v="132175148224"/>
    <n v="1468.5"/>
    <n v="12299747.6"/>
  </r>
  <r>
    <s v="02-11-2025"/>
    <x v="0"/>
    <s v="131577618637"/>
    <n v="49880.160000000003"/>
    <n v="12349627.76"/>
  </r>
  <r>
    <s v="02-11-2025"/>
    <x v="0"/>
    <s v="131577658249"/>
    <n v="47156.12"/>
    <n v="12396783.880000001"/>
  </r>
  <r>
    <s v="02-11-2025"/>
    <x v="0"/>
    <s v="132175561740"/>
    <n v="34292.61"/>
    <n v="12431076.49"/>
  </r>
  <r>
    <s v="02-11-2025"/>
    <x v="0"/>
    <s v="132175628956"/>
    <n v="38874.57"/>
    <n v="12469951.060000001"/>
  </r>
  <r>
    <s v="02-11-2025"/>
    <x v="13"/>
    <s v="131577794559"/>
    <n v="1953.1"/>
    <n v="12471904.16"/>
  </r>
  <r>
    <s v="02-11-2025"/>
    <x v="0"/>
    <s v="132176170110"/>
    <n v="4534.5600000000004"/>
    <n v="12476438.720000001"/>
  </r>
  <r>
    <s v="02-11-2025"/>
    <x v="0"/>
    <s v="131578681107"/>
    <n v="70052.17"/>
    <n v="12546490.890000001"/>
  </r>
  <r>
    <s v="02-11-2025"/>
    <x v="0"/>
    <s v="132176598634"/>
    <n v="61673.19"/>
    <n v="12608164.08"/>
  </r>
  <r>
    <s v="02-11-2025"/>
    <x v="0"/>
    <s v="132176782308"/>
    <n v="13055.62"/>
    <n v="12621219.699999999"/>
  </r>
  <r>
    <s v="02-11-2025"/>
    <x v="0"/>
    <s v="131578979163"/>
    <n v="22311.47"/>
    <n v="12643531.17"/>
  </r>
  <r>
    <s v="02-11-2025"/>
    <x v="0"/>
    <s v="132177096328"/>
    <n v="75215.960000000006"/>
    <n v="12718747.130000001"/>
  </r>
  <r>
    <s v="02-11-2025"/>
    <x v="0"/>
    <s v="132177107032"/>
    <n v="13153.05"/>
    <n v="12731900.18"/>
  </r>
  <r>
    <s v="02-11-2025"/>
    <x v="0"/>
    <s v="131579321899"/>
    <n v="22019.18"/>
    <n v="12753919.359999999"/>
  </r>
  <r>
    <s v="02-11-2025"/>
    <x v="14"/>
    <s v="132177145798"/>
    <n v="2212.54"/>
    <n v="12756131.9"/>
  </r>
  <r>
    <s v="02-11-2025"/>
    <x v="0"/>
    <s v="131580064903"/>
    <n v="8963.56"/>
    <n v="12765095.460000001"/>
  </r>
  <r>
    <s v="02-11-2025"/>
    <x v="0"/>
    <s v="132177869824"/>
    <n v="49026.6"/>
    <n v="12814122.060000001"/>
  </r>
  <r>
    <s v="02-11-2025"/>
    <x v="0"/>
    <s v="132178184768"/>
    <n v="15115.2"/>
    <n v="12829237.26"/>
  </r>
  <r>
    <s v="02-11-2025"/>
    <x v="0"/>
    <s v="131580718023"/>
    <n v="48368.639999999999"/>
    <n v="12877605.9"/>
  </r>
  <r>
    <s v="02-11-2025"/>
    <x v="0"/>
    <s v="132178656708"/>
    <n v="18609.13"/>
    <n v="12896215.029999999"/>
  </r>
  <r>
    <s v="02-11-2025"/>
    <x v="0"/>
    <s v="132178648016"/>
    <n v="15491.37"/>
    <n v="12911706.4"/>
  </r>
  <r>
    <s v="02-11-2025"/>
    <x v="15"/>
    <s v="132178747024"/>
    <n v="778.3"/>
    <n v="12912484.699999999"/>
  </r>
  <r>
    <s v="02-11-2025"/>
    <x v="0"/>
    <s v="132179069762"/>
    <n v="28741.85"/>
    <n v="12941226.550000001"/>
  </r>
  <r>
    <s v="02-11-2025"/>
    <x v="0"/>
    <s v="131581362431"/>
    <n v="8768.7000000000007"/>
    <n v="12949995.25"/>
  </r>
  <r>
    <s v="02-11-2025"/>
    <x v="0"/>
    <s v="131581454143"/>
    <n v="26208.67"/>
    <n v="12976203.92"/>
  </r>
  <r>
    <s v="02-11-2025"/>
    <x v="0"/>
    <s v="131581570295"/>
    <n v="6235.52"/>
    <n v="12982439.439999999"/>
  </r>
  <r>
    <s v="02-11-2025"/>
    <x v="16"/>
    <s v="131581475387"/>
    <n v="313.27999999999997"/>
    <n v="12982752.720000001"/>
  </r>
  <r>
    <s v="02-11-2025"/>
    <x v="0"/>
    <s v="132179457042"/>
    <n v="12860.76"/>
    <n v="12995613.48"/>
  </r>
  <r>
    <s v="02-11-2025"/>
    <x v="9"/>
    <s v="131581635255"/>
    <n v="1292.28"/>
    <n v="12996905.76"/>
  </r>
  <r>
    <s v="02-11-2025"/>
    <x v="0"/>
    <s v="131581735159"/>
    <n v="10035.290000000001"/>
    <n v="13006941.050000001"/>
  </r>
  <r>
    <s v="02-11-2025"/>
    <x v="0"/>
    <s v="131581842663"/>
    <n v="4676.6400000000003"/>
    <n v="13011617.689999999"/>
  </r>
  <r>
    <s v="02-11-2025"/>
    <x v="0"/>
    <s v="131582062659"/>
    <n v="27864.98"/>
    <n v="13039482.67"/>
  </r>
  <r>
    <s v="02-11-2025"/>
    <x v="0"/>
    <s v="132179996012"/>
    <n v="14322.21"/>
    <n v="13053804.880000001"/>
  </r>
  <r>
    <s v="02-11-2025"/>
    <x v="0"/>
    <s v="132180129622"/>
    <n v="19388.57"/>
    <n v="13073193.449999999"/>
  </r>
  <r>
    <s v="02-11-2025"/>
    <x v="17"/>
    <s v="131582322803"/>
    <n v="974.1"/>
    <n v="13074167.550000001"/>
  </r>
  <r>
    <s v="02-11-2025"/>
    <x v="0"/>
    <s v="132180177488"/>
    <n v="21434.6"/>
    <n v="13095602.15"/>
  </r>
  <r>
    <s v="02-11-2025"/>
    <x v="0"/>
    <s v="131582444187"/>
    <n v="14029.92"/>
    <n v="13109632.07"/>
  </r>
  <r>
    <s v="02-11-2025"/>
    <x v="18"/>
    <s v="132180304330"/>
    <n v="704.88"/>
    <n v="13110336.949999999"/>
  </r>
  <r>
    <s v="02-11-2025"/>
    <x v="0"/>
    <s v="132180740610"/>
    <n v="13255.34"/>
    <n v="13123592.289999999"/>
  </r>
  <r>
    <s v="02-11-2025"/>
    <x v="0"/>
    <s v="131582934295"/>
    <n v="14224.78"/>
    <n v="13137817.07"/>
  </r>
  <r>
    <s v="02-11-2025"/>
    <x v="0"/>
    <s v="131583431153"/>
    <n v="13073.76"/>
    <n v="13150890.83"/>
  </r>
  <r>
    <s v="02-11-2025"/>
    <x v="0"/>
    <s v="132181289380"/>
    <n v="18138.240000000002"/>
    <n v="13169029.07"/>
  </r>
  <r>
    <s v="02-11-2025"/>
    <x v="0"/>
    <s v="132181431006"/>
    <n v="9353.2800000000007"/>
    <n v="13178382.35"/>
  </r>
  <r>
    <s v="02-11-2025"/>
    <x v="0"/>
    <s v="131583691511"/>
    <n v="4993.45"/>
    <n v="13183375.800000001"/>
  </r>
  <r>
    <s v="02-11-2025"/>
    <x v="0"/>
    <s v="132181655292"/>
    <n v="40823.17"/>
    <n v="13224198.970000001"/>
  </r>
  <r>
    <s v="02-11-2025"/>
    <x v="0"/>
    <s v="131583864971"/>
    <n v="38874.57"/>
    <n v="13263073.539999999"/>
  </r>
  <r>
    <s v="02-11-2025"/>
    <x v="0"/>
    <s v="131583831737"/>
    <n v="34915.919999999998"/>
    <n v="13297989.460000001"/>
  </r>
  <r>
    <s v="02-11-2025"/>
    <x v="0"/>
    <s v="131583950719"/>
    <n v="24403.599999999999"/>
    <n v="13322393.060000001"/>
  </r>
  <r>
    <s v="02-11-2025"/>
    <x v="0"/>
    <s v="131583847959"/>
    <n v="5358.65"/>
    <n v="13327751.710000001"/>
  </r>
  <r>
    <s v="02-11-2025"/>
    <x v="0"/>
    <s v="132181912220"/>
    <n v="5322.35"/>
    <n v="13333074.060000001"/>
  </r>
  <r>
    <s v="02-11-2025"/>
    <x v="19"/>
    <s v="132181831094"/>
    <n v="269.22000000000003"/>
    <n v="13333343.279999999"/>
  </r>
  <r>
    <s v="02-11-2025"/>
    <x v="0"/>
    <s v="131584069489"/>
    <n v="47253.55"/>
    <n v="13380596.83"/>
  </r>
  <r>
    <s v="02-11-2025"/>
    <x v="0"/>
    <s v="132182077312"/>
    <n v="47253.55"/>
    <n v="13427850.380000001"/>
  </r>
  <r>
    <s v="02-11-2025"/>
    <x v="0"/>
    <s v="131584332677"/>
    <n v="18414.27"/>
    <n v="13446264.65"/>
  </r>
  <r>
    <s v="02-11-2025"/>
    <x v="0"/>
    <s v="131584416787"/>
    <n v="26306.1"/>
    <n v="13472570.75"/>
  </r>
  <r>
    <s v="02-11-2025"/>
    <x v="0"/>
    <s v="132182344384"/>
    <n v="17927.12"/>
    <n v="13490497.869999999"/>
  </r>
  <r>
    <s v="02-11-2025"/>
    <x v="0"/>
    <s v="132182486426"/>
    <n v="26031.13"/>
    <n v="13516529"/>
  </r>
  <r>
    <s v="02-11-2025"/>
    <x v="0"/>
    <s v="132241970984"/>
    <n v="5650.94"/>
    <n v="13522179.939999999"/>
  </r>
  <r>
    <s v="02-11-2025"/>
    <x v="0"/>
    <s v="132246545410"/>
    <n v="8866.1299999999992"/>
    <n v="13531046.07"/>
  </r>
  <r>
    <s v="02-11-2025"/>
    <x v="0"/>
    <s v="132248382236"/>
    <n v="4627.92"/>
    <n v="13535673.99"/>
  </r>
  <r>
    <s v="02-11-2025"/>
    <x v="20"/>
    <s v="132248382250"/>
    <n v="232.02"/>
    <n v="13535906.01"/>
  </r>
  <r>
    <s v="02-11-2025"/>
    <x v="0"/>
    <s v="132251159254"/>
    <n v="7935.48"/>
    <n v="13543841.49"/>
  </r>
  <r>
    <s v="02-11-2025"/>
    <x v="0"/>
    <s v="132252626804"/>
    <n v="8313.36"/>
    <n v="13552154.85"/>
  </r>
  <r>
    <s v="02-11-2025"/>
    <x v="0"/>
    <s v="132254584764"/>
    <n v="4223.7"/>
    <n v="13556378.550000001"/>
  </r>
  <r>
    <s v="02-11-2025"/>
    <x v="0"/>
    <s v="132256079702"/>
    <n v="9548.14"/>
    <n v="13565926.689999999"/>
  </r>
  <r>
    <s v="02-11-2025"/>
    <x v="0"/>
    <s v="131658079781"/>
    <n v="28741.85"/>
    <n v="13594668.539999999"/>
  </r>
  <r>
    <s v="02-11-2025"/>
    <x v="0"/>
    <s v="131658215481"/>
    <n v="10522.44"/>
    <n v="13605190.98"/>
  </r>
  <r>
    <s v="02-11-2025"/>
    <x v="0"/>
    <s v="132257055696"/>
    <n v="17634.830000000002"/>
    <n v="13622825.810000001"/>
  </r>
  <r>
    <s v="02-11-2025"/>
    <x v="21"/>
    <s v="132257284508"/>
    <n v="885.99"/>
    <n v="13623711.800000001"/>
  </r>
  <r>
    <s v="02-11-2025"/>
    <x v="0"/>
    <s v="131659104285"/>
    <n v="4774.07"/>
    <n v="13628485.869999999"/>
  </r>
  <r>
    <s v="02-11-2025"/>
    <x v="0"/>
    <s v="131658947565"/>
    <n v="29423.86"/>
    <n v="13657909.73"/>
  </r>
  <r>
    <s v="02-11-2025"/>
    <x v="0"/>
    <s v="132259500258"/>
    <n v="37032.239999999998"/>
    <n v="13694941.970000001"/>
  </r>
  <r>
    <s v="02-11-2025"/>
    <x v="0"/>
    <s v="132259780852"/>
    <n v="30593.02"/>
    <n v="13725534.99"/>
  </r>
  <r>
    <s v="02-11-2025"/>
    <x v="0"/>
    <s v="131661892121"/>
    <n v="4286.92"/>
    <n v="13729821.91"/>
  </r>
  <r>
    <s v="02-11-2025"/>
    <x v="0"/>
    <s v="131662277269"/>
    <n v="39654.01"/>
    <n v="13769475.92"/>
  </r>
  <r>
    <s v="02-11-2025"/>
    <x v="0"/>
    <s v="132260745956"/>
    <n v="37496.269999999997"/>
    <n v="13806972.189999999"/>
  </r>
  <r>
    <s v="02-11-2025"/>
    <x v="0"/>
    <s v="131662757637"/>
    <n v="23870.35"/>
    <n v="13830842.539999999"/>
  </r>
  <r>
    <s v="02-11-2025"/>
    <x v="22"/>
    <s v="132261081866"/>
    <n v="1199.27"/>
    <n v="13832041.810000001"/>
  </r>
  <r>
    <s v="02-11-2025"/>
    <x v="0"/>
    <s v="132262120630"/>
    <n v="4774.07"/>
    <n v="13836815.880000001"/>
  </r>
  <r>
    <s v="02-11-2025"/>
    <x v="0"/>
    <s v="132262760334"/>
    <n v="51384.87"/>
    <n v="13888200.75"/>
  </r>
  <r>
    <s v="02-11-2025"/>
    <x v="0"/>
    <s v="131664427965"/>
    <n v="38222.589999999997"/>
    <n v="13926423.34"/>
  </r>
  <r>
    <s v="02-11-2025"/>
    <x v="0"/>
    <s v="132263059166"/>
    <n v="15862.34"/>
    <n v="13942285.68"/>
  </r>
  <r>
    <s v="02-11-2025"/>
    <x v="0"/>
    <s v="131665036133"/>
    <n v="28254.7"/>
    <n v="13970540.380000001"/>
  </r>
  <r>
    <s v="02-11-2025"/>
    <x v="0"/>
    <s v="131665420097"/>
    <n v="31664.75"/>
    <n v="14002205.130000001"/>
  </r>
  <r>
    <s v="02-11-2025"/>
    <x v="0"/>
    <s v="131665531819"/>
    <n v="45012.66"/>
    <n v="14047217.789999999"/>
  </r>
  <r>
    <s v="02-11-2025"/>
    <x v="23"/>
    <s v="132263998498"/>
    <n v="4522.9799999999996"/>
    <n v="14051740.77"/>
  </r>
  <r>
    <s v="02-11-2025"/>
    <x v="0"/>
    <s v="131667192349"/>
    <n v="27490.77"/>
    <n v="14079231.539999999"/>
  </r>
  <r>
    <s v="02-11-2025"/>
    <x v="0"/>
    <s v="131668017119"/>
    <n v="62633.61"/>
    <n v="14141865.15"/>
  </r>
  <r>
    <s v="02-11-2025"/>
    <x v="0"/>
    <s v="132266415460"/>
    <n v="26783.05"/>
    <n v="14168648.199999999"/>
  </r>
  <r>
    <s v="02-11-2025"/>
    <x v="0"/>
    <s v="132267056838"/>
    <n v="44428.08"/>
    <n v="14213076.279999999"/>
  </r>
  <r>
    <s v="03-11-2025"/>
    <x v="0"/>
    <s v="131668874411"/>
    <n v="30973.8"/>
    <n v="14244050.08"/>
  </r>
  <r>
    <s v="03-11-2025"/>
    <x v="0"/>
    <s v="131669102541"/>
    <n v="28352.13"/>
    <n v="14272402.210000001"/>
  </r>
  <r>
    <s v="03-11-2025"/>
    <x v="24"/>
    <s v="132267363870"/>
    <n v="1424.44"/>
    <n v="14273826.65"/>
  </r>
  <r>
    <s v="03-11-2025"/>
    <x v="0"/>
    <s v="132267494712"/>
    <n v="13320.27"/>
    <n v="14287146.92"/>
  </r>
  <r>
    <s v="03-11-2025"/>
    <x v="0"/>
    <s v="131669620427"/>
    <n v="56217.11"/>
    <n v="14343364.029999999"/>
  </r>
  <r>
    <s v="03-11-2025"/>
    <x v="0"/>
    <s v="131673072753"/>
    <n v="26695.82"/>
    <n v="14370059.85"/>
  </r>
  <r>
    <s v="03-11-2025"/>
    <x v="25"/>
    <s v="131722315545"/>
    <n v="-1584400"/>
    <n v="12785659.85"/>
  </r>
  <r>
    <s v="03-11-2025"/>
    <x v="26"/>
    <s v="131722315545"/>
    <n v="-9506.4"/>
    <n v="12776153.449999999"/>
  </r>
  <r>
    <s v="04-11-2025"/>
    <x v="27"/>
    <s v="132507817072"/>
    <n v="-124926.09"/>
    <n v="12651227.359999999"/>
  </r>
  <r>
    <s v="04-11-2025"/>
    <x v="27"/>
    <s v="132507851556"/>
    <n v="-189423.76"/>
    <n v="12461803.6"/>
  </r>
  <r>
    <s v="04-11-2025"/>
    <x v="27"/>
    <s v="132508165500"/>
    <n v="-274460.94"/>
    <n v="12187342.66"/>
  </r>
  <r>
    <s v="04-11-2025"/>
    <x v="27"/>
    <s v="131908701939"/>
    <n v="-150957.34"/>
    <n v="12036385.32"/>
  </r>
  <r>
    <s v="04-11-2025"/>
    <x v="28"/>
    <s v="131909215613"/>
    <n v="-137288.82"/>
    <n v="11899096.5"/>
  </r>
  <r>
    <s v="04-11-2025"/>
    <x v="29"/>
    <s v="131909998387"/>
    <n v="-1328704.68"/>
    <n v="10570391.82"/>
  </r>
  <r>
    <s v="04-11-2025"/>
    <x v="30"/>
    <s v="132510905770"/>
    <n v="-149674.25"/>
    <n v="10420717.57"/>
  </r>
  <r>
    <s v="04-11-2025"/>
    <x v="26"/>
    <s v="132510905770"/>
    <n v="-898.05"/>
    <n v="10419819.52"/>
  </r>
  <r>
    <s v="04-11-2025"/>
    <x v="30"/>
    <s v="131913010493"/>
    <n v="-118638.49"/>
    <n v="10301181.029999999"/>
  </r>
  <r>
    <s v="04-11-2025"/>
    <x v="26"/>
    <s v="131913010493"/>
    <n v="-711.83"/>
    <n v="10300469.199999999"/>
  </r>
  <r>
    <s v="04-11-2025"/>
    <x v="30"/>
    <s v="131912838985"/>
    <n v="-167664.01"/>
    <n v="10132805.189999999"/>
  </r>
  <r>
    <s v="04-11-2025"/>
    <x v="26"/>
    <s v="131912838985"/>
    <n v="-1005.98"/>
    <n v="10131799.210000001"/>
  </r>
  <r>
    <s v="04-11-2025"/>
    <x v="31"/>
    <s v="132513402822"/>
    <n v="-35310.589999999997"/>
    <n v="10096488.619999999"/>
  </r>
  <r>
    <s v="04-11-2025"/>
    <x v="31"/>
    <s v="132513480994"/>
    <n v="-33952.5"/>
    <n v="10062536.119999999"/>
  </r>
  <r>
    <s v="04-11-2025"/>
    <x v="31"/>
    <s v="132513756758"/>
    <n v="-21830.21"/>
    <n v="10040705.91"/>
  </r>
  <r>
    <s v="05-11-2025"/>
    <x v="32"/>
    <s v="132561759694"/>
    <n v="-200000"/>
    <n v="9840705.9100000001"/>
  </r>
  <r>
    <s v="05-11-2025"/>
    <x v="26"/>
    <s v="132561759694"/>
    <n v="-1200"/>
    <n v="9839505.9100000001"/>
  </r>
  <r>
    <s v="05-11-2025"/>
    <x v="33"/>
    <s v="131986740299"/>
    <n v="-319194.82"/>
    <n v="9520311.0899999999"/>
  </r>
  <r>
    <s v="05-11-2025"/>
    <x v="26"/>
    <s v="131986740299"/>
    <n v="-1915.17"/>
    <n v="9518395.9199999999"/>
  </r>
  <r>
    <s v="05-11-2025"/>
    <x v="0"/>
    <s v="132063320073"/>
    <n v="53846.96"/>
    <n v="9572242.8800000008"/>
  </r>
  <r>
    <s v="05-11-2025"/>
    <x v="0"/>
    <s v="132675569176"/>
    <n v="19882.11"/>
    <n v="9592124.9900000002"/>
  </r>
  <r>
    <s v="05-11-2025"/>
    <x v="0"/>
    <s v="132676210044"/>
    <n v="56222.14"/>
    <n v="9648347.1300000008"/>
  </r>
  <r>
    <s v="05-11-2025"/>
    <x v="0"/>
    <s v="132077808163"/>
    <n v="25421.200000000001"/>
    <n v="9673768.3300000001"/>
  </r>
  <r>
    <s v="05-11-2025"/>
    <x v="0"/>
    <s v="132677945654"/>
    <n v="11335.46"/>
    <n v="9685103.7899999991"/>
  </r>
  <r>
    <s v="05-11-2025"/>
    <x v="0"/>
    <s v="132078512753"/>
    <n v="33631.32"/>
    <n v="9718735.1099999994"/>
  </r>
  <r>
    <s v="05-11-2025"/>
    <x v="0"/>
    <s v="132078853589"/>
    <n v="43328.58"/>
    <n v="9762063.6899999995"/>
  </r>
  <r>
    <s v="05-11-2025"/>
    <x v="0"/>
    <s v="132082022157"/>
    <n v="54965.36"/>
    <n v="9817029.0500000007"/>
  </r>
  <r>
    <s v="05-11-2025"/>
    <x v="0"/>
    <s v="132082316453"/>
    <n v="60988.26"/>
    <n v="9878017.3100000005"/>
  </r>
  <r>
    <s v="05-11-2025"/>
    <x v="34"/>
    <s v="132082191399"/>
    <n v="6127.56"/>
    <n v="9884144.8699999992"/>
  </r>
  <r>
    <s v="05-11-2025"/>
    <x v="0"/>
    <s v="132682137908"/>
    <n v="14614.5"/>
    <n v="9898759.3699999992"/>
  </r>
  <r>
    <s v="05-11-2025"/>
    <x v="35"/>
    <s v="132682292644"/>
    <n v="2202.75"/>
    <n v="9900962.1199999992"/>
  </r>
  <r>
    <s v="06-11-2025"/>
    <x v="0"/>
    <s v="132082714449"/>
    <n v="39038.800000000003"/>
    <n v="9940000.9199999999"/>
  </r>
  <r>
    <s v="06-11-2025"/>
    <x v="0"/>
    <s v="132082623805"/>
    <n v="11690.63"/>
    <n v="9951691.5500000007"/>
  </r>
  <r>
    <s v="06-11-2025"/>
    <x v="0"/>
    <s v="132684515592"/>
    <n v="39069.43"/>
    <n v="9990760.9800000004"/>
  </r>
  <r>
    <s v="06-11-2025"/>
    <x v="0"/>
    <s v="132684631042"/>
    <n v="9450.7099999999991"/>
    <n v="10000211.689999999"/>
  </r>
  <r>
    <s v="06-11-2025"/>
    <x v="0"/>
    <s v="132687108450"/>
    <n v="9450.7099999999991"/>
    <n v="10009662.4"/>
  </r>
  <r>
    <s v="06-11-2025"/>
    <x v="36"/>
    <s v="132108273247"/>
    <n v="-117925.35"/>
    <n v="9891737.0500000007"/>
  </r>
  <r>
    <s v="06-11-2025"/>
    <x v="0"/>
    <s v="132795000846"/>
    <n v="7935.48"/>
    <n v="9899672.5299999993"/>
  </r>
  <r>
    <s v="06-11-2025"/>
    <x v="0"/>
    <s v="132197936925"/>
    <n v="54562.16"/>
    <n v="9954234.6899999995"/>
  </r>
  <r>
    <s v="06-11-2025"/>
    <x v="0"/>
    <s v="132806216938"/>
    <n v="22578.33"/>
    <n v="9976813.0199999996"/>
  </r>
  <r>
    <s v="06-11-2025"/>
    <x v="0"/>
    <s v="132809559458"/>
    <n v="9069.1200000000008"/>
    <n v="9985882.1400000006"/>
  </r>
  <r>
    <s v="06-11-2025"/>
    <x v="0"/>
    <s v="132207780915"/>
    <n v="48368.639999999999"/>
    <n v="10034250.779999999"/>
  </r>
  <r>
    <s v="06-11-2025"/>
    <x v="0"/>
    <s v="132208493469"/>
    <n v="78431.149999999994"/>
    <n v="10112681.93"/>
  </r>
  <r>
    <s v="06-11-2025"/>
    <x v="0"/>
    <s v="132208826667"/>
    <n v="9587.6"/>
    <n v="10122269.529999999"/>
  </r>
  <r>
    <s v="06-11-2025"/>
    <x v="0"/>
    <s v="132208858013"/>
    <n v="6722.67"/>
    <n v="10128992.199999999"/>
  </r>
  <r>
    <s v="06-11-2025"/>
    <x v="0"/>
    <s v="132209051485"/>
    <n v="16614.57"/>
    <n v="10145606.77"/>
  </r>
  <r>
    <s v="06-11-2025"/>
    <x v="0"/>
    <s v="132811373802"/>
    <n v="14906.79"/>
    <n v="10160513.560000001"/>
  </r>
  <r>
    <s v="06-11-2025"/>
    <x v="37"/>
    <s v="132811449050"/>
    <n v="1497.87"/>
    <n v="10162011.43"/>
  </r>
  <r>
    <s v="06-11-2025"/>
    <x v="0"/>
    <s v="132811669512"/>
    <n v="38354.82"/>
    <n v="10200366.25"/>
  </r>
  <r>
    <s v="06-11-2025"/>
    <x v="0"/>
    <s v="132210351545"/>
    <n v="12847.92"/>
    <n v="10213214.17"/>
  </r>
  <r>
    <s v="06-11-2025"/>
    <x v="0"/>
    <s v="132210557029"/>
    <n v="4676.6400000000003"/>
    <n v="10217890.810000001"/>
  </r>
  <r>
    <s v="06-11-2025"/>
    <x v="0"/>
    <s v="132210978231"/>
    <n v="22011.51"/>
    <n v="10239902.32"/>
  </r>
  <r>
    <s v="06-11-2025"/>
    <x v="0"/>
    <s v="132813328738"/>
    <n v="6536.88"/>
    <n v="10246439.199999999"/>
  </r>
  <r>
    <s v="06-11-2025"/>
    <x v="0"/>
    <s v="132211269417"/>
    <n v="9936.24"/>
    <n v="10256375.439999999"/>
  </r>
  <r>
    <s v="06-11-2025"/>
    <x v="0"/>
    <s v="132813651742"/>
    <n v="11594.17"/>
    <n v="10267969.609999999"/>
  </r>
  <r>
    <s v="06-11-2025"/>
    <x v="0"/>
    <s v="132211535569"/>
    <n v="6625.24"/>
    <n v="10274594.85"/>
  </r>
  <r>
    <s v="06-11-2025"/>
    <x v="0"/>
    <s v="132211809365"/>
    <n v="6138.09"/>
    <n v="10280732.939999999"/>
  </r>
  <r>
    <s v="06-11-2025"/>
    <x v="0"/>
    <s v="132814097560"/>
    <n v="12107.94"/>
    <n v="10292840.880000001"/>
  </r>
  <r>
    <s v="06-11-2025"/>
    <x v="0"/>
    <s v="132814370564"/>
    <n v="21255.75"/>
    <n v="10314096.630000001"/>
  </r>
  <r>
    <s v="06-11-2025"/>
    <x v="0"/>
    <s v="132212466015"/>
    <n v="5358.65"/>
    <n v="10319455.279999999"/>
  </r>
  <r>
    <s v="06-11-2025"/>
    <x v="0"/>
    <s v="132816272866"/>
    <n v="4534.5600000000004"/>
    <n v="10323989.84"/>
  </r>
  <r>
    <s v="06-11-2025"/>
    <x v="0"/>
    <s v="132816282046"/>
    <n v="24162.639999999999"/>
    <n v="10348152.48"/>
  </r>
  <r>
    <s v="06-11-2025"/>
    <x v="0"/>
    <s v="132215368679"/>
    <n v="13055.62"/>
    <n v="10361208.1"/>
  </r>
  <r>
    <s v="06-11-2025"/>
    <x v="0"/>
    <s v="132817789350"/>
    <n v="21532.03"/>
    <n v="10382740.130000001"/>
  </r>
  <r>
    <s v="06-11-2025"/>
    <x v="38"/>
    <s v="132817771636"/>
    <n v="2163.59"/>
    <n v="10384903.720000001"/>
  </r>
  <r>
    <s v="06-11-2025"/>
    <x v="0"/>
    <s v="132216391177"/>
    <n v="33321.06"/>
    <n v="10418224.779999999"/>
  </r>
  <r>
    <s v="06-11-2025"/>
    <x v="0"/>
    <s v="132818962824"/>
    <n v="12967.18"/>
    <n v="10431191.960000001"/>
  </r>
  <r>
    <s v="06-11-2025"/>
    <x v="0"/>
    <s v="132216811717"/>
    <n v="5358.65"/>
    <n v="10436550.609999999"/>
  </r>
  <r>
    <s v="06-11-2025"/>
    <x v="0"/>
    <s v="132819305706"/>
    <n v="14264.97"/>
    <n v="10450815.58"/>
  </r>
  <r>
    <s v="06-11-2025"/>
    <x v="0"/>
    <s v="132217354895"/>
    <n v="4534.5600000000004"/>
    <n v="10455350.140000001"/>
  </r>
  <r>
    <s v="06-11-2025"/>
    <x v="0"/>
    <s v="132217460737"/>
    <n v="26514.98"/>
    <n v="10481865.119999999"/>
  </r>
  <r>
    <s v="06-11-2025"/>
    <x v="0"/>
    <s v="132217703339"/>
    <n v="9353.2800000000007"/>
    <n v="10491218.4"/>
  </r>
  <r>
    <s v="06-11-2025"/>
    <x v="0"/>
    <s v="132218020663"/>
    <n v="4286.92"/>
    <n v="10495505.32"/>
  </r>
  <r>
    <s v="06-11-2025"/>
    <x v="0"/>
    <s v="132820079764"/>
    <n v="5748.37"/>
    <n v="10501253.689999999"/>
  </r>
  <r>
    <s v="06-11-2025"/>
    <x v="0"/>
    <s v="132820313342"/>
    <n v="7696.97"/>
    <n v="10508950.66"/>
  </r>
  <r>
    <s v="06-11-2025"/>
    <x v="0"/>
    <s v="132219114199"/>
    <n v="8768.7000000000007"/>
    <n v="10517719.359999999"/>
  </r>
  <r>
    <s v="06-11-2025"/>
    <x v="0"/>
    <s v="132821257212"/>
    <n v="34006.370000000003"/>
    <n v="10551725.73"/>
  </r>
  <r>
    <s v="06-11-2025"/>
    <x v="0"/>
    <s v="132821507150"/>
    <n v="10391.700000000001"/>
    <n v="10562117.43"/>
  </r>
  <r>
    <s v="06-11-2025"/>
    <x v="0"/>
    <s v="132219492745"/>
    <n v="2322.48"/>
    <n v="10564439.91"/>
  </r>
  <r>
    <s v="06-11-2025"/>
    <x v="0"/>
    <s v="132821794862"/>
    <n v="4644.96"/>
    <n v="10569084.869999999"/>
  </r>
  <r>
    <s v="06-11-2025"/>
    <x v="0"/>
    <s v="132219800973"/>
    <n v="9158.42"/>
    <n v="10578243.289999999"/>
  </r>
  <r>
    <s v="06-11-2025"/>
    <x v="0"/>
    <s v="132220022449"/>
    <n v="19934.62"/>
    <n v="10598177.91"/>
  </r>
  <r>
    <s v="06-11-2025"/>
    <x v="0"/>
    <s v="132822169358"/>
    <n v="9645.57"/>
    <n v="10607823.48"/>
  </r>
  <r>
    <s v="06-11-2025"/>
    <x v="0"/>
    <s v="132220233401"/>
    <n v="7307.25"/>
    <n v="10615130.73"/>
  </r>
  <r>
    <s v="06-11-2025"/>
    <x v="0"/>
    <s v="132822568896"/>
    <n v="37900.269999999997"/>
    <n v="10653031"/>
  </r>
  <r>
    <s v="06-11-2025"/>
    <x v="0"/>
    <s v="132823157814"/>
    <n v="12564.51"/>
    <n v="10665595.51"/>
  </r>
  <r>
    <s v="06-11-2025"/>
    <x v="0"/>
    <s v="132823296662"/>
    <n v="27816.26"/>
    <n v="10693411.77"/>
  </r>
  <r>
    <s v="06-11-2025"/>
    <x v="0"/>
    <s v="132823270094"/>
    <n v="3813.18"/>
    <n v="10697224.949999999"/>
  </r>
  <r>
    <s v="06-11-2025"/>
    <x v="0"/>
    <s v="132823421892"/>
    <n v="15588.8"/>
    <n v="10712813.75"/>
  </r>
  <r>
    <s v="06-11-2025"/>
    <x v="0"/>
    <s v="132823818218"/>
    <n v="17537.400000000001"/>
    <n v="10730351.15"/>
  </r>
  <r>
    <s v="06-11-2025"/>
    <x v="0"/>
    <s v="132823932344"/>
    <n v="4534.5600000000004"/>
    <n v="10734885.710000001"/>
  </r>
  <r>
    <s v="06-11-2025"/>
    <x v="0"/>
    <s v="132823897644"/>
    <n v="93479.82"/>
    <n v="10828365.529999999"/>
  </r>
  <r>
    <s v="06-11-2025"/>
    <x v="0"/>
    <s v="132823933910"/>
    <n v="10717.3"/>
    <n v="10839082.83"/>
  </r>
  <r>
    <s v="06-11-2025"/>
    <x v="0"/>
    <s v="132824083742"/>
    <n v="23285.77"/>
    <n v="10862368.6"/>
  </r>
  <r>
    <s v="06-11-2025"/>
    <x v="0"/>
    <s v="132222263377"/>
    <n v="6722.67"/>
    <n v="10869091.27"/>
  </r>
  <r>
    <s v="07-11-2025"/>
    <x v="0"/>
    <s v="132825078582"/>
    <n v="9840.43"/>
    <n v="10878931.699999999"/>
  </r>
  <r>
    <s v="07-11-2025"/>
    <x v="0"/>
    <s v="132223078057"/>
    <n v="8573.84"/>
    <n v="10887505.539999999"/>
  </r>
  <r>
    <s v="07-11-2025"/>
    <x v="0"/>
    <s v="132223559041"/>
    <n v="12389.52"/>
    <n v="10899895.060000001"/>
  </r>
  <r>
    <s v="07-11-2025"/>
    <x v="0"/>
    <s v="132223810495"/>
    <n v="13046.54"/>
    <n v="10912941.6"/>
  </r>
  <r>
    <s v="07-11-2025"/>
    <x v="0"/>
    <s v="132224012365"/>
    <n v="8313.36"/>
    <n v="10921254.960000001"/>
  </r>
  <r>
    <s v="07-11-2025"/>
    <x v="0"/>
    <s v="132826101390"/>
    <n v="33126.199999999997"/>
    <n v="10954381.16"/>
  </r>
  <r>
    <s v="07-11-2025"/>
    <x v="0"/>
    <s v="132224321437"/>
    <n v="8184.12"/>
    <n v="10962565.279999999"/>
  </r>
  <r>
    <s v="07-11-2025"/>
    <x v="39"/>
    <s v="132224319253"/>
    <n v="411.18"/>
    <n v="10962976.460000001"/>
  </r>
  <r>
    <s v="07-11-2025"/>
    <x v="0"/>
    <s v="132224576879"/>
    <n v="25129.02"/>
    <n v="10988105.48"/>
  </r>
  <r>
    <s v="07-11-2025"/>
    <x v="0"/>
    <s v="132224655621"/>
    <n v="109121.60000000001"/>
    <n v="11097227.08"/>
  </r>
  <r>
    <s v="07-11-2025"/>
    <x v="0"/>
    <s v="132826813750"/>
    <n v="11515.63"/>
    <n v="11108742.710000001"/>
  </r>
  <r>
    <s v="07-11-2025"/>
    <x v="0"/>
    <s v="132225014287"/>
    <n v="13250.48"/>
    <n v="11121993.189999999"/>
  </r>
  <r>
    <s v="07-11-2025"/>
    <x v="0"/>
    <s v="132827248402"/>
    <n v="17050.25"/>
    <n v="11139043.439999999"/>
  </r>
  <r>
    <s v="07-11-2025"/>
    <x v="0"/>
    <s v="132827263696"/>
    <n v="9158.42"/>
    <n v="11148201.859999999"/>
  </r>
  <r>
    <s v="07-11-2025"/>
    <x v="0"/>
    <s v="132827290044"/>
    <n v="18706.560000000001"/>
    <n v="11166908.42"/>
  </r>
  <r>
    <s v="07-11-2025"/>
    <x v="0"/>
    <s v="132225614983"/>
    <n v="46961.26"/>
    <n v="11213869.68"/>
  </r>
  <r>
    <s v="07-11-2025"/>
    <x v="0"/>
    <s v="132827585952"/>
    <n v="7599.54"/>
    <n v="11221469.220000001"/>
  </r>
  <r>
    <s v="07-11-2025"/>
    <x v="0"/>
    <s v="132225764631"/>
    <n v="15199.08"/>
    <n v="11236668.300000001"/>
  </r>
  <r>
    <s v="07-11-2025"/>
    <x v="0"/>
    <s v="132827766812"/>
    <n v="11691.6"/>
    <n v="11248359.9"/>
  </r>
  <r>
    <s v="07-11-2025"/>
    <x v="40"/>
    <s v="132225790785"/>
    <n v="587.4"/>
    <n v="11248947.300000001"/>
  </r>
  <r>
    <s v="07-11-2025"/>
    <x v="0"/>
    <s v="132226074451"/>
    <n v="4505.28"/>
    <n v="11253452.58"/>
  </r>
  <r>
    <s v="07-11-2025"/>
    <x v="0"/>
    <s v="132828139110"/>
    <n v="21921.75"/>
    <n v="11275374.33"/>
  </r>
  <r>
    <s v="07-11-2025"/>
    <x v="0"/>
    <s v="132828263222"/>
    <n v="41417.56"/>
    <n v="11316791.890000001"/>
  </r>
  <r>
    <s v="07-11-2025"/>
    <x v="0"/>
    <s v="132226217099"/>
    <n v="20362.87"/>
    <n v="11337154.76"/>
  </r>
  <r>
    <s v="07-11-2025"/>
    <x v="41"/>
    <s v="132828289854"/>
    <n v="1023.05"/>
    <n v="11338177.810000001"/>
  </r>
  <r>
    <s v="07-11-2025"/>
    <x v="0"/>
    <s v="132226228067"/>
    <n v="37637.86"/>
    <n v="11375815.67"/>
  </r>
  <r>
    <s v="07-11-2025"/>
    <x v="0"/>
    <s v="132226528561"/>
    <n v="10935.01"/>
    <n v="11386750.68"/>
  </r>
  <r>
    <s v="07-11-2025"/>
    <x v="0"/>
    <s v="132226606321"/>
    <n v="115162.26"/>
    <n v="11501912.939999999"/>
  </r>
  <r>
    <s v="07-11-2025"/>
    <x v="0"/>
    <s v="132828808634"/>
    <n v="2723.7"/>
    <n v="11504636.640000001"/>
  </r>
  <r>
    <s v="07-11-2025"/>
    <x v="0"/>
    <s v="132226788587"/>
    <n v="18414.27"/>
    <n v="11523050.91"/>
  </r>
  <r>
    <s v="07-11-2025"/>
    <x v="0"/>
    <s v="132226797501"/>
    <n v="21822.57"/>
    <n v="11544873.48"/>
  </r>
  <r>
    <s v="07-11-2025"/>
    <x v="0"/>
    <s v="132829010154"/>
    <n v="49007.29"/>
    <n v="11593880.77"/>
  </r>
  <r>
    <s v="07-11-2025"/>
    <x v="42"/>
    <s v="132829014108"/>
    <n v="4924.37"/>
    <n v="11598805.140000001"/>
  </r>
  <r>
    <s v="07-11-2025"/>
    <x v="0"/>
    <s v="132226979987"/>
    <n v="6917.53"/>
    <n v="11605722.67"/>
  </r>
  <r>
    <s v="07-11-2025"/>
    <x v="0"/>
    <s v="132227177029"/>
    <n v="7014.96"/>
    <n v="11612737.630000001"/>
  </r>
  <r>
    <s v="07-11-2025"/>
    <x v="0"/>
    <s v="132227173687"/>
    <n v="9645.57"/>
    <n v="11622383.199999999"/>
  </r>
  <r>
    <s v="07-11-2025"/>
    <x v="0"/>
    <s v="132829349480"/>
    <n v="41115.46"/>
    <n v="11663498.66"/>
  </r>
  <r>
    <s v="07-11-2025"/>
    <x v="0"/>
    <s v="132227365575"/>
    <n v="26793.25"/>
    <n v="11690291.91"/>
  </r>
  <r>
    <s v="07-11-2025"/>
    <x v="0"/>
    <s v="132829636628"/>
    <n v="8573.84"/>
    <n v="11698865.75"/>
  </r>
  <r>
    <s v="07-11-2025"/>
    <x v="0"/>
    <s v="132227600739"/>
    <n v="8573.84"/>
    <n v="11707439.59"/>
  </r>
  <r>
    <s v="07-11-2025"/>
    <x v="0"/>
    <s v="132227464067"/>
    <n v="4676.6400000000003"/>
    <n v="11712116.23"/>
  </r>
  <r>
    <s v="07-11-2025"/>
    <x v="0"/>
    <s v="132227789939"/>
    <n v="1971.06"/>
    <n v="11714087.289999999"/>
  </r>
  <r>
    <s v="07-11-2025"/>
    <x v="0"/>
    <s v="132227836099"/>
    <n v="18610.59"/>
    <n v="11732697.880000001"/>
  </r>
  <r>
    <s v="07-11-2025"/>
    <x v="0"/>
    <s v="132830200240"/>
    <n v="26988.11"/>
    <n v="11759685.99"/>
  </r>
  <r>
    <s v="07-11-2025"/>
    <x v="0"/>
    <s v="132227999057"/>
    <n v="6518.43"/>
    <n v="11766204.42"/>
  </r>
  <r>
    <s v="07-11-2025"/>
    <x v="0"/>
    <s v="132228021785"/>
    <n v="7696.97"/>
    <n v="11773901.390000001"/>
  </r>
  <r>
    <s v="07-11-2025"/>
    <x v="0"/>
    <s v="132830227590"/>
    <n v="7014.96"/>
    <n v="11780916.35"/>
  </r>
  <r>
    <s v="07-11-2025"/>
    <x v="0"/>
    <s v="132830428996"/>
    <n v="4481.78"/>
    <n v="11785398.130000001"/>
  </r>
  <r>
    <s v="07-11-2025"/>
    <x v="0"/>
    <s v="132830694270"/>
    <n v="4676.6400000000003"/>
    <n v="11790074.77"/>
  </r>
  <r>
    <s v="07-11-2025"/>
    <x v="0"/>
    <s v="132228558537"/>
    <n v="5358.65"/>
    <n v="11795433.42"/>
  </r>
  <r>
    <s v="07-11-2025"/>
    <x v="0"/>
    <s v="132830714560"/>
    <n v="4676.6400000000003"/>
    <n v="11800110.060000001"/>
  </r>
  <r>
    <s v="07-11-2025"/>
    <x v="43"/>
    <s v="132830675142"/>
    <n v="234.96"/>
    <n v="11800345.02"/>
  </r>
  <r>
    <s v="07-11-2025"/>
    <x v="0"/>
    <s v="132830704026"/>
    <n v="12389.52"/>
    <n v="11812734.539999999"/>
  </r>
  <r>
    <s v="07-11-2025"/>
    <x v="0"/>
    <s v="132228809149"/>
    <n v="9158.42"/>
    <n v="11821892.960000001"/>
  </r>
  <r>
    <s v="07-11-2025"/>
    <x v="0"/>
    <s v="132830924598"/>
    <n v="3702.34"/>
    <n v="11825595.300000001"/>
  </r>
  <r>
    <s v="07-11-2025"/>
    <x v="0"/>
    <s v="132831105960"/>
    <n v="18803.990000000002"/>
    <n v="11844399.289999999"/>
  </r>
  <r>
    <s v="07-11-2025"/>
    <x v="0"/>
    <s v="132228951795"/>
    <n v="4579.21"/>
    <n v="11848978.5"/>
  </r>
  <r>
    <s v="07-11-2025"/>
    <x v="0"/>
    <s v="132831290448"/>
    <n v="3942.12"/>
    <n v="11852920.619999999"/>
  </r>
  <r>
    <s v="07-11-2025"/>
    <x v="0"/>
    <s v="132229279071"/>
    <n v="14029.92"/>
    <n v="11866950.539999999"/>
  </r>
  <r>
    <s v="07-11-2025"/>
    <x v="0"/>
    <s v="132229305565"/>
    <n v="40141.160000000003"/>
    <n v="11907091.699999999"/>
  </r>
  <r>
    <s v="07-11-2025"/>
    <x v="0"/>
    <s v="132229311947"/>
    <n v="13153.05"/>
    <n v="11920244.75"/>
  </r>
  <r>
    <s v="07-11-2025"/>
    <x v="0"/>
    <s v="132831951424"/>
    <n v="29521.29"/>
    <n v="11949766.039999999"/>
  </r>
  <r>
    <s v="07-11-2025"/>
    <x v="0"/>
    <s v="132831965594"/>
    <n v="14711.93"/>
    <n v="11964477.970000001"/>
  </r>
  <r>
    <s v="07-11-2025"/>
    <x v="0"/>
    <s v="132832393602"/>
    <n v="81159.19"/>
    <n v="12045637.16"/>
  </r>
  <r>
    <s v="07-11-2025"/>
    <x v="44"/>
    <s v="132230456657"/>
    <n v="9790"/>
    <n v="12055427.16"/>
  </r>
  <r>
    <s v="07-11-2025"/>
    <x v="0"/>
    <s v="132832441938"/>
    <n v="15588.8"/>
    <n v="12071015.960000001"/>
  </r>
  <r>
    <s v="07-11-2025"/>
    <x v="45"/>
    <s v="132832576994"/>
    <n v="783.2"/>
    <n v="12071799.16"/>
  </r>
  <r>
    <s v="07-11-2025"/>
    <x v="0"/>
    <s v="132349247981"/>
    <n v="27781.74"/>
    <n v="12099580.9"/>
  </r>
  <r>
    <s v="07-11-2025"/>
    <x v="46"/>
    <s v="132349252045"/>
    <n v="2995.74"/>
    <n v="12102576.640000001"/>
  </r>
  <r>
    <s v="07-11-2025"/>
    <x v="0"/>
    <s v="132956321660"/>
    <n v="8541.26"/>
    <n v="12111117.9"/>
  </r>
  <r>
    <s v="07-11-2025"/>
    <x v="0"/>
    <s v="132353698805"/>
    <n v="6801.84"/>
    <n v="12117919.74"/>
  </r>
  <r>
    <s v="07-11-2025"/>
    <x v="0"/>
    <s v="132956783538"/>
    <n v="8080.31"/>
    <n v="12126000.050000001"/>
  </r>
  <r>
    <s v="07-11-2025"/>
    <x v="0"/>
    <s v="132357548107"/>
    <n v="42852.88"/>
    <n v="12168852.93"/>
  </r>
  <r>
    <s v="07-11-2025"/>
    <x v="0"/>
    <s v="132961351500"/>
    <n v="4357.92"/>
    <n v="12173210.85"/>
  </r>
  <r>
    <s v="07-11-2025"/>
    <x v="0"/>
    <s v="132360509991"/>
    <n v="18021.12"/>
    <n v="12191231.970000001"/>
  </r>
  <r>
    <s v="07-11-2025"/>
    <x v="0"/>
    <s v="132964226618"/>
    <n v="97819.72"/>
    <n v="12289051.689999999"/>
  </r>
  <r>
    <s v="07-11-2025"/>
    <x v="0"/>
    <s v="132365513809"/>
    <n v="9353.2800000000007"/>
    <n v="12298404.970000001"/>
  </r>
  <r>
    <s v="07-11-2025"/>
    <x v="0"/>
    <s v="132367020581"/>
    <n v="32736.48"/>
    <n v="12331141.449999999"/>
  </r>
  <r>
    <s v="07-11-2025"/>
    <x v="0"/>
    <s v="132969991272"/>
    <n v="4676.6400000000003"/>
    <n v="12335818.09"/>
  </r>
  <r>
    <s v="07-11-2025"/>
    <x v="7"/>
    <s v="132970060548"/>
    <n v="469.92"/>
    <n v="12336288.01"/>
  </r>
  <r>
    <s v="07-11-2025"/>
    <x v="0"/>
    <s v="132971422366"/>
    <n v="87589.57"/>
    <n v="12423877.58"/>
  </r>
  <r>
    <s v="07-11-2025"/>
    <x v="0"/>
    <s v="132974144020"/>
    <n v="27377.83"/>
    <n v="12451255.41"/>
  </r>
  <r>
    <s v="07-11-2025"/>
    <x v="0"/>
    <s v="132371265825"/>
    <n v="36633.68"/>
    <n v="12487889.09"/>
  </r>
  <r>
    <s v="07-11-2025"/>
    <x v="0"/>
    <s v="132371767073"/>
    <n v="18114.98"/>
    <n v="12506004.07"/>
  </r>
  <r>
    <s v="07-11-2025"/>
    <x v="0"/>
    <s v="132975314710"/>
    <n v="49571.34"/>
    <n v="12555575.41"/>
  </r>
  <r>
    <s v="07-11-2025"/>
    <x v="47"/>
    <s v="132975253282"/>
    <n v="5345.34"/>
    <n v="12560920.75"/>
  </r>
  <r>
    <s v="07-11-2025"/>
    <x v="0"/>
    <s v="132372783465"/>
    <n v="9258.06"/>
    <n v="12570178.810000001"/>
  </r>
  <r>
    <s v="07-11-2025"/>
    <x v="0"/>
    <s v="132373698143"/>
    <n v="35993.07"/>
    <n v="12606171.880000001"/>
  </r>
  <r>
    <s v="07-11-2025"/>
    <x v="0"/>
    <s v="132373763567"/>
    <n v="9386"/>
    <n v="12615557.880000001"/>
  </r>
  <r>
    <s v="07-11-2025"/>
    <x v="0"/>
    <s v="132374061959"/>
    <n v="35951.67"/>
    <n v="12651509.550000001"/>
  </r>
  <r>
    <s v="07-11-2025"/>
    <x v="0"/>
    <s v="132977217682"/>
    <n v="52319.91"/>
    <n v="12703829.460000001"/>
  </r>
  <r>
    <s v="08-11-2025"/>
    <x v="0"/>
    <s v="132977463660"/>
    <n v="33710.78"/>
    <n v="12737540.24"/>
  </r>
  <r>
    <s v="08-11-2025"/>
    <x v="0"/>
    <s v="132977847968"/>
    <n v="14029.92"/>
    <n v="12751570.16"/>
  </r>
  <r>
    <s v="08-11-2025"/>
    <x v="0"/>
    <s v="132978068438"/>
    <n v="27280.400000000001"/>
    <n v="12778850.560000001"/>
  </r>
  <r>
    <s v="08-11-2025"/>
    <x v="0"/>
    <s v="132978047970"/>
    <n v="60991.18"/>
    <n v="12839841.74"/>
  </r>
  <r>
    <s v="08-11-2025"/>
    <x v="0"/>
    <s v="132376145319"/>
    <n v="40238.589999999997"/>
    <n v="12880080.33"/>
  </r>
  <r>
    <s v="08-11-2025"/>
    <x v="48"/>
    <s v="132979007390"/>
    <n v="2021.63"/>
    <n v="12882101.960000001"/>
  </r>
  <r>
    <s v="08-11-2025"/>
    <x v="0"/>
    <s v="132376262207"/>
    <n v="54292.42"/>
    <n v="12936394.380000001"/>
  </r>
  <r>
    <s v="08-11-2025"/>
    <x v="0"/>
    <s v="132376967049"/>
    <n v="68546.45"/>
    <n v="13004940.83"/>
  </r>
  <r>
    <s v="08-11-2025"/>
    <x v="49"/>
    <s v="132376992909"/>
    <n v="3695.72"/>
    <n v="13008636.550000001"/>
  </r>
  <r>
    <s v="08-11-2025"/>
    <x v="0"/>
    <s v="132980041460"/>
    <n v="43746.07"/>
    <n v="13052382.619999999"/>
  </r>
  <r>
    <s v="08-11-2025"/>
    <x v="50"/>
    <s v="132377130505"/>
    <n v="4395.71"/>
    <n v="13056778.33"/>
  </r>
  <r>
    <s v="08-11-2025"/>
    <x v="0"/>
    <s v="132980376786"/>
    <n v="30885.31"/>
    <n v="13087663.640000001"/>
  </r>
  <r>
    <s v="08-11-2025"/>
    <x v="0"/>
    <s v="132377575063"/>
    <n v="43356.35"/>
    <n v="13131019.99"/>
  </r>
  <r>
    <s v="08-11-2025"/>
    <x v="0"/>
    <s v="132377583459"/>
    <n v="101814.35"/>
    <n v="13232834.34"/>
  </r>
  <r>
    <s v="08-11-2025"/>
    <x v="0"/>
    <s v="132980486586"/>
    <n v="41283.39"/>
    <n v="13274117.73"/>
  </r>
  <r>
    <s v="08-11-2025"/>
    <x v="0"/>
    <s v="132377772637"/>
    <n v="42479.48"/>
    <n v="13316597.210000001"/>
  </r>
  <r>
    <s v="08-11-2025"/>
    <x v="51"/>
    <s v="132980670258"/>
    <n v="2134.2199999999998"/>
    <n v="13318731.43"/>
  </r>
  <r>
    <s v="08-11-2025"/>
    <x v="0"/>
    <s v="132981178180"/>
    <n v="149457.62"/>
    <n v="13468189.050000001"/>
  </r>
  <r>
    <s v="08-11-2025"/>
    <x v="52"/>
    <s v="132378094829"/>
    <n v="7508.93"/>
    <n v="13475697.98"/>
  </r>
  <r>
    <s v="08-11-2025"/>
    <x v="0"/>
    <s v="132378301579"/>
    <n v="58099.05"/>
    <n v="13533797.029999999"/>
  </r>
  <r>
    <s v="08-11-2025"/>
    <x v="0"/>
    <s v="132981509982"/>
    <n v="58099.05"/>
    <n v="13591896.08"/>
  </r>
  <r>
    <s v="08-11-2025"/>
    <x v="0"/>
    <s v="132981645460"/>
    <n v="7368.66"/>
    <n v="13599264.74"/>
  </r>
  <r>
    <s v="08-11-2025"/>
    <x v="0"/>
    <s v="132981679508"/>
    <n v="8963.56"/>
    <n v="13608228.300000001"/>
  </r>
  <r>
    <s v="08-11-2025"/>
    <x v="53"/>
    <s v="132378774395"/>
    <n v="450.34"/>
    <n v="13608678.640000001"/>
  </r>
  <r>
    <s v="08-11-2025"/>
    <x v="0"/>
    <s v="132981868660"/>
    <n v="36536.25"/>
    <n v="13645214.890000001"/>
  </r>
  <r>
    <s v="08-11-2025"/>
    <x v="0"/>
    <s v="132982654210"/>
    <n v="63524.36"/>
    <n v="13708739.25"/>
  </r>
  <r>
    <s v="08-11-2025"/>
    <x v="0"/>
    <s v="132380248159"/>
    <n v="9450.7099999999991"/>
    <n v="13718189.960000001"/>
  </r>
  <r>
    <s v="08-11-2025"/>
    <x v="0"/>
    <s v="132380546263"/>
    <n v="37510.550000000003"/>
    <n v="13755700.51"/>
  </r>
  <r>
    <s v="08-11-2025"/>
    <x v="0"/>
    <s v="132380491249"/>
    <n v="17732.259999999998"/>
    <n v="13773432.77"/>
  </r>
  <r>
    <s v="08-11-2025"/>
    <x v="0"/>
    <s v="132983844756"/>
    <n v="36276.480000000003"/>
    <n v="13809709.25"/>
  </r>
  <r>
    <s v="08-11-2025"/>
    <x v="0"/>
    <s v="132381108459"/>
    <n v="9069.1200000000008"/>
    <n v="13818778.369999999"/>
  </r>
  <r>
    <s v="08-11-2025"/>
    <x v="0"/>
    <s v="132381692411"/>
    <n v="18966.919999999998"/>
    <n v="13837745.289999999"/>
  </r>
  <r>
    <s v="08-11-2025"/>
    <x v="0"/>
    <s v="132984637210"/>
    <n v="12753.45"/>
    <n v="13850498.74"/>
  </r>
  <r>
    <s v="08-11-2025"/>
    <x v="0"/>
    <s v="132381809713"/>
    <n v="33725.79"/>
    <n v="13884224.529999999"/>
  </r>
  <r>
    <s v="08-11-2025"/>
    <x v="0"/>
    <s v="133075253164"/>
    <n v="4357.92"/>
    <n v="13888582.449999999"/>
  </r>
  <r>
    <s v="08-11-2025"/>
    <x v="0"/>
    <s v="133080748404"/>
    <n v="15881.09"/>
    <n v="13904463.539999999"/>
  </r>
  <r>
    <s v="08-11-2025"/>
    <x v="0"/>
    <s v="132478309099"/>
    <n v="9548.14"/>
    <n v="13914011.68"/>
  </r>
  <r>
    <s v="08-11-2025"/>
    <x v="0"/>
    <s v="132484172189"/>
    <n v="13250.48"/>
    <n v="13927262.16"/>
  </r>
  <r>
    <s v="08-11-2025"/>
    <x v="54"/>
    <s v="132484034847"/>
    <n v="665.72"/>
    <n v="13927927.880000001"/>
  </r>
  <r>
    <s v="08-11-2025"/>
    <x v="0"/>
    <s v="132485288709"/>
    <n v="9258.06"/>
    <n v="13937185.939999999"/>
  </r>
  <r>
    <s v="08-11-2025"/>
    <x v="0"/>
    <s v="132487226393"/>
    <n v="8184.12"/>
    <n v="13945370.060000001"/>
  </r>
  <r>
    <s v="08-11-2025"/>
    <x v="0"/>
    <s v="132487258563"/>
    <n v="35226.519999999997"/>
    <n v="13980596.58"/>
  </r>
  <r>
    <s v="08-11-2025"/>
    <x v="0"/>
    <s v="133091120228"/>
    <n v="20473.14"/>
    <n v="14001069.720000001"/>
  </r>
  <r>
    <s v="08-11-2025"/>
    <x v="0"/>
    <s v="132487697945"/>
    <n v="33321.06"/>
    <n v="14034390.779999999"/>
  </r>
  <r>
    <s v="08-11-2025"/>
    <x v="0"/>
    <s v="132487877625"/>
    <n v="13445.34"/>
    <n v="14047836.119999999"/>
  </r>
  <r>
    <s v="08-11-2025"/>
    <x v="55"/>
    <s v="132487952867"/>
    <n v="675.51"/>
    <n v="14048511.630000001"/>
  </r>
  <r>
    <s v="08-11-2025"/>
    <x v="0"/>
    <s v="133094640006"/>
    <n v="14906.79"/>
    <n v="14063418.42"/>
  </r>
  <r>
    <s v="08-11-2025"/>
    <x v="0"/>
    <s v="132492813347"/>
    <n v="9069.1200000000008"/>
    <n v="14072487.539999999"/>
  </r>
  <r>
    <s v="08-11-2025"/>
    <x v="0"/>
    <s v="133096759590"/>
    <n v="26939.39"/>
    <n v="14099426.93"/>
  </r>
  <r>
    <s v="08-11-2025"/>
    <x v="56"/>
    <s v="133096864830"/>
    <n v="2706.93"/>
    <n v="14102133.859999999"/>
  </r>
  <r>
    <s v="08-11-2025"/>
    <x v="0"/>
    <s v="132493455147"/>
    <n v="30230.400000000001"/>
    <n v="14132364.26"/>
  </r>
  <r>
    <s v="08-11-2025"/>
    <x v="0"/>
    <s v="133098804734"/>
    <n v="3897.2"/>
    <n v="14136261.460000001"/>
  </r>
  <r>
    <s v="08-11-2025"/>
    <x v="57"/>
    <s v="133098707498"/>
    <n v="587.4"/>
    <n v="14136848.859999999"/>
  </r>
  <r>
    <s v="08-11-2025"/>
    <x v="0"/>
    <s v="132496784453"/>
    <n v="24373.26"/>
    <n v="14161222.119999999"/>
  </r>
  <r>
    <s v="08-11-2025"/>
    <x v="0"/>
    <s v="132496721649"/>
    <n v="116233.99"/>
    <n v="14277456.109999999"/>
  </r>
  <r>
    <s v="08-11-2025"/>
    <x v="0"/>
    <s v="133100817406"/>
    <n v="34772.57"/>
    <n v="14312228.68"/>
  </r>
  <r>
    <s v="08-11-2025"/>
    <x v="0"/>
    <s v="132497510973"/>
    <n v="28644.42"/>
    <n v="14340873.1"/>
  </r>
  <r>
    <s v="08-11-2025"/>
    <x v="0"/>
    <s v="132497635211"/>
    <n v="44277.599999999999"/>
    <n v="14385150.699999999"/>
  </r>
  <r>
    <s v="08-11-2025"/>
    <x v="0"/>
    <s v="133101470796"/>
    <n v="50223.63"/>
    <n v="14435374.33"/>
  </r>
  <r>
    <s v="08-11-2025"/>
    <x v="0"/>
    <s v="133101764568"/>
    <n v="7696.97"/>
    <n v="14443071.300000001"/>
  </r>
  <r>
    <s v="08-11-2025"/>
    <x v="0"/>
    <s v="132498291701"/>
    <n v="7172.41"/>
    <n v="14450243.710000001"/>
  </r>
  <r>
    <s v="08-11-2025"/>
    <x v="0"/>
    <s v="132498608513"/>
    <n v="9730.41"/>
    <n v="14459974.119999999"/>
  </r>
  <r>
    <s v="08-11-2025"/>
    <x v="0"/>
    <s v="132498835269"/>
    <n v="30787.88"/>
    <n v="14490762"/>
  </r>
  <r>
    <s v="08-11-2025"/>
    <x v="0"/>
    <s v="133104125094"/>
    <n v="7696.97"/>
    <n v="14498458.970000001"/>
  </r>
  <r>
    <s v="08-11-2025"/>
    <x v="0"/>
    <s v="133104118078"/>
    <n v="63577.89"/>
    <n v="14562036.859999999"/>
  </r>
  <r>
    <s v="08-11-2025"/>
    <x v="0"/>
    <s v="133104579176"/>
    <n v="26208.67"/>
    <n v="14588245.529999999"/>
  </r>
  <r>
    <s v="08-11-2025"/>
    <x v="0"/>
    <s v="132501056429"/>
    <n v="7599.54"/>
    <n v="14595845.07"/>
  </r>
  <r>
    <s v="08-11-2025"/>
    <x v="0"/>
    <s v="132501021079"/>
    <n v="53489.07"/>
    <n v="14649334.140000001"/>
  </r>
  <r>
    <s v="08-11-2025"/>
    <x v="58"/>
    <s v="132501050809"/>
    <n v="2687.35"/>
    <n v="14652021.49"/>
  </r>
  <r>
    <s v="08-11-2025"/>
    <x v="0"/>
    <s v="132501265123"/>
    <n v="31458.51"/>
    <n v="14683480"/>
  </r>
  <r>
    <s v="08-11-2025"/>
    <x v="0"/>
    <s v="133105445164"/>
    <n v="10717.3"/>
    <n v="14694197.300000001"/>
  </r>
  <r>
    <s v="08-11-2025"/>
    <x v="0"/>
    <s v="132502072979"/>
    <n v="9353.2800000000007"/>
    <n v="14703550.58"/>
  </r>
  <r>
    <s v="08-11-2025"/>
    <x v="0"/>
    <s v="132502314847"/>
    <n v="12753.45"/>
    <n v="14716304.029999999"/>
  </r>
  <r>
    <s v="08-11-2025"/>
    <x v="0"/>
    <s v="133105969004"/>
    <n v="10717.3"/>
    <n v="14727021.33"/>
  </r>
  <r>
    <s v="08-11-2025"/>
    <x v="0"/>
    <s v="133106336608"/>
    <n v="8573.84"/>
    <n v="14735595.17"/>
  </r>
  <r>
    <s v="08-11-2025"/>
    <x v="0"/>
    <s v="132502928161"/>
    <n v="28839.279999999999"/>
    <n v="14764434.449999999"/>
  </r>
  <r>
    <s v="08-11-2025"/>
    <x v="0"/>
    <s v="132502925909"/>
    <n v="48715"/>
    <n v="14813149.449999999"/>
  </r>
  <r>
    <s v="08-11-2025"/>
    <x v="0"/>
    <s v="133106519974"/>
    <n v="32381.7"/>
    <n v="14845531.15"/>
  </r>
  <r>
    <s v="08-11-2025"/>
    <x v="0"/>
    <s v="132503267021"/>
    <n v="34764.959999999999"/>
    <n v="14880296.109999999"/>
  </r>
  <r>
    <s v="08-11-2025"/>
    <x v="0"/>
    <s v="132503340797"/>
    <n v="15965.43"/>
    <n v="14896261.539999999"/>
  </r>
  <r>
    <s v="08-11-2025"/>
    <x v="0"/>
    <s v="133107237670"/>
    <n v="49029.93"/>
    <n v="14945291.470000001"/>
  </r>
  <r>
    <s v="09-11-2025"/>
    <x v="0"/>
    <s v="132503679087"/>
    <n v="10717.3"/>
    <n v="14956008.77"/>
  </r>
  <r>
    <s v="09-11-2025"/>
    <x v="0"/>
    <s v="133107871608"/>
    <n v="11714.28"/>
    <n v="14967723.050000001"/>
  </r>
  <r>
    <s v="09-11-2025"/>
    <x v="0"/>
    <s v="132504551683"/>
    <n v="39946.300000000003"/>
    <n v="15007669.35"/>
  </r>
  <r>
    <s v="09-11-2025"/>
    <x v="0"/>
    <s v="132504759179"/>
    <n v="21044.880000000001"/>
    <n v="15028714.23"/>
  </r>
  <r>
    <s v="09-11-2025"/>
    <x v="59"/>
    <s v="133108674214"/>
    <n v="1057.32"/>
    <n v="15029771.550000001"/>
  </r>
  <r>
    <s v="09-11-2025"/>
    <x v="0"/>
    <s v="133109079898"/>
    <n v="33158.97"/>
    <n v="15062930.52"/>
  </r>
  <r>
    <s v="09-11-2025"/>
    <x v="0"/>
    <s v="133109339780"/>
    <n v="4774.07"/>
    <n v="15067704.59"/>
  </r>
  <r>
    <s v="09-11-2025"/>
    <x v="0"/>
    <s v="133109361894"/>
    <n v="46181.82"/>
    <n v="15113886.41"/>
  </r>
  <r>
    <s v="09-11-2025"/>
    <x v="0"/>
    <s v="132505959603"/>
    <n v="36049.1"/>
    <n v="15149935.51"/>
  </r>
  <r>
    <s v="09-11-2025"/>
    <x v="0"/>
    <s v="133109682140"/>
    <n v="7884.24"/>
    <n v="15157819.75"/>
  </r>
  <r>
    <s v="09-11-2025"/>
    <x v="0"/>
    <s v="133110490832"/>
    <n v="18511.7"/>
    <n v="15176331.449999999"/>
  </r>
  <r>
    <s v="09-11-2025"/>
    <x v="0"/>
    <s v="132506657013"/>
    <n v="36772.6"/>
    <n v="15213104.050000001"/>
  </r>
  <r>
    <s v="09-11-2025"/>
    <x v="0"/>
    <s v="133110517096"/>
    <n v="35172.230000000003"/>
    <n v="15248276.279999999"/>
  </r>
  <r>
    <s v="09-11-2025"/>
    <x v="0"/>
    <s v="133110533870"/>
    <n v="9353.2800000000007"/>
    <n v="15257629.560000001"/>
  </r>
  <r>
    <s v="09-11-2025"/>
    <x v="0"/>
    <s v="132506885099"/>
    <n v="63037.21"/>
    <n v="15320666.77"/>
  </r>
  <r>
    <s v="09-11-2025"/>
    <x v="0"/>
    <s v="133110924772"/>
    <n v="33592.300000000003"/>
    <n v="15354259.07"/>
  </r>
  <r>
    <s v="09-11-2025"/>
    <x v="0"/>
    <s v="133111067052"/>
    <n v="52836.42"/>
    <n v="15407095.49"/>
  </r>
  <r>
    <s v="09-11-2025"/>
    <x v="0"/>
    <s v="132507953361"/>
    <n v="31080.17"/>
    <n v="15438175.66"/>
  </r>
  <r>
    <s v="09-11-2025"/>
    <x v="0"/>
    <s v="133111674422"/>
    <n v="27670.12"/>
    <n v="15465845.779999999"/>
  </r>
  <r>
    <s v="09-11-2025"/>
    <x v="0"/>
    <s v="133111719292"/>
    <n v="8476.41"/>
    <n v="15474322.189999999"/>
  </r>
  <r>
    <s v="09-11-2025"/>
    <x v="60"/>
    <s v="133111758920"/>
    <n v="425.86"/>
    <n v="15474748.050000001"/>
  </r>
  <r>
    <s v="09-11-2025"/>
    <x v="0"/>
    <s v="132508284689"/>
    <n v="12763.33"/>
    <n v="15487511.380000001"/>
  </r>
  <r>
    <s v="09-11-2025"/>
    <x v="0"/>
    <s v="133112230902"/>
    <n v="40433.449999999997"/>
    <n v="15527944.83"/>
  </r>
  <r>
    <s v="09-11-2025"/>
    <x v="0"/>
    <s v="132508432649"/>
    <n v="9069.1200000000008"/>
    <n v="15537013.949999999"/>
  </r>
  <r>
    <s v="09-11-2025"/>
    <x v="0"/>
    <s v="132508527773"/>
    <n v="50761.03"/>
    <n v="15587774.98"/>
  </r>
  <r>
    <s v="09-11-2025"/>
    <x v="0"/>
    <s v="132508987323"/>
    <n v="10230.74"/>
    <n v="15598005.720000001"/>
  </r>
  <r>
    <s v="09-11-2025"/>
    <x v="0"/>
    <s v="133112803074"/>
    <n v="10035.290000000001"/>
    <n v="15608041.01"/>
  </r>
  <r>
    <s v="09-11-2025"/>
    <x v="61"/>
    <s v="132509213025"/>
    <n v="1512.55"/>
    <n v="15609553.560000001"/>
  </r>
  <r>
    <s v="09-11-2025"/>
    <x v="0"/>
    <s v="133113166120"/>
    <n v="28157.27"/>
    <n v="15637710.83"/>
  </r>
  <r>
    <s v="09-11-2025"/>
    <x v="62"/>
    <s v="132509396271"/>
    <n v="1414.65"/>
    <n v="15639125.48"/>
  </r>
  <r>
    <s v="09-11-2025"/>
    <x v="0"/>
    <s v="133113160714"/>
    <n v="4676.6400000000003"/>
    <n v="15643802.119999999"/>
  </r>
  <r>
    <s v="09-11-2025"/>
    <x v="0"/>
    <s v="132509412867"/>
    <n v="10035.290000000001"/>
    <n v="15653837.41"/>
  </r>
  <r>
    <s v="09-11-2025"/>
    <x v="0"/>
    <s v="132509451033"/>
    <n v="38827.17"/>
    <n v="15692664.58"/>
  </r>
  <r>
    <s v="09-11-2025"/>
    <x v="0"/>
    <s v="133113390810"/>
    <n v="37510.550000000003"/>
    <n v="15730175.130000001"/>
  </r>
  <r>
    <s v="09-11-2025"/>
    <x v="0"/>
    <s v="133113428858"/>
    <n v="70900.72"/>
    <n v="15801075.85"/>
  </r>
  <r>
    <s v="09-11-2025"/>
    <x v="0"/>
    <s v="133113522144"/>
    <n v="9353.2800000000007"/>
    <n v="15810429.130000001"/>
  </r>
  <r>
    <s v="09-11-2025"/>
    <x v="0"/>
    <s v="132509799871"/>
    <n v="10717.3"/>
    <n v="15821146.43"/>
  </r>
  <r>
    <s v="09-11-2025"/>
    <x v="63"/>
    <s v="133113636872"/>
    <n v="1076.9000000000001"/>
    <n v="15822223.33"/>
  </r>
  <r>
    <s v="09-11-2025"/>
    <x v="0"/>
    <s v="132510069123"/>
    <n v="47643.27"/>
    <n v="15869866.6"/>
  </r>
  <r>
    <s v="09-11-2025"/>
    <x v="0"/>
    <s v="133113768592"/>
    <n v="10717.3"/>
    <n v="15880583.9"/>
  </r>
  <r>
    <s v="09-11-2025"/>
    <x v="0"/>
    <s v="132510333385"/>
    <n v="39264.29"/>
    <n v="15919848.189999999"/>
  </r>
  <r>
    <s v="09-11-2025"/>
    <x v="0"/>
    <s v="133114379716"/>
    <n v="56801.69"/>
    <n v="15976649.880000001"/>
  </r>
  <r>
    <s v="09-11-2025"/>
    <x v="0"/>
    <s v="132511154851"/>
    <n v="31372.46"/>
    <n v="16008022.34"/>
  </r>
  <r>
    <s v="09-11-2025"/>
    <x v="0"/>
    <s v="133114812416"/>
    <n v="25034.55"/>
    <n v="16033056.890000001"/>
  </r>
  <r>
    <s v="09-11-2025"/>
    <x v="0"/>
    <s v="133114733590"/>
    <n v="57191.41"/>
    <n v="16090248.300000001"/>
  </r>
  <r>
    <s v="09-11-2025"/>
    <x v="0"/>
    <s v="132511351061"/>
    <n v="15888.25"/>
    <n v="16106136.550000001"/>
  </r>
  <r>
    <s v="09-11-2025"/>
    <x v="0"/>
    <s v="133114964440"/>
    <n v="20027.64"/>
    <n v="16126164.189999999"/>
  </r>
  <r>
    <s v="09-11-2025"/>
    <x v="0"/>
    <s v="132511328087"/>
    <n v="9255.85"/>
    <n v="16135420.039999999"/>
  </r>
  <r>
    <s v="09-11-2025"/>
    <x v="0"/>
    <s v="133114957958"/>
    <n v="4774.07"/>
    <n v="16140194.109999999"/>
  </r>
  <r>
    <s v="09-11-2025"/>
    <x v="0"/>
    <s v="132511476737"/>
    <n v="10391.700000000001"/>
    <n v="16150585.810000001"/>
  </r>
  <r>
    <s v="09-11-2025"/>
    <x v="0"/>
    <s v="133115052076"/>
    <n v="17147.68"/>
    <n v="16167733.49"/>
  </r>
  <r>
    <s v="09-11-2025"/>
    <x v="0"/>
    <s v="132511481281"/>
    <n v="34685.08"/>
    <n v="16202418.57"/>
  </r>
  <r>
    <s v="09-11-2025"/>
    <x v="0"/>
    <s v="132511584475"/>
    <n v="7508.8"/>
    <n v="16209927.369999999"/>
  </r>
  <r>
    <s v="09-11-2025"/>
    <x v="0"/>
    <s v="132511587677"/>
    <n v="17537.400000000001"/>
    <n v="16227464.77"/>
  </r>
  <r>
    <s v="09-11-2025"/>
    <x v="0"/>
    <s v="133115369144"/>
    <n v="58476.93"/>
    <n v="16285941.699999999"/>
  </r>
  <r>
    <s v="09-11-2025"/>
    <x v="0"/>
    <s v="132511653743"/>
    <n v="47545.84"/>
    <n v="16333487.539999999"/>
  </r>
  <r>
    <s v="09-11-2025"/>
    <x v="0"/>
    <s v="132511699259"/>
    <n v="29813.58"/>
    <n v="16363301.119999999"/>
  </r>
  <r>
    <s v="09-11-2025"/>
    <x v="0"/>
    <s v="132511784637"/>
    <n v="26111.24"/>
    <n v="16389412.359999999"/>
  </r>
  <r>
    <s v="09-11-2025"/>
    <x v="0"/>
    <s v="132511701987"/>
    <n v="8476.41"/>
    <n v="16397888.77"/>
  </r>
  <r>
    <s v="09-11-2025"/>
    <x v="64"/>
    <s v="132511786825"/>
    <n v="851.73"/>
    <n v="16398740.5"/>
  </r>
  <r>
    <s v="09-11-2025"/>
    <x v="65"/>
    <s v="133118582858"/>
    <n v="-2292484.66"/>
    <n v="14106255.84"/>
  </r>
  <r>
    <s v="09-11-2025"/>
    <x v="0"/>
    <s v="132583691735"/>
    <n v="33321.06"/>
    <n v="14139576.9"/>
  </r>
  <r>
    <s v="09-11-2025"/>
    <x v="66"/>
    <s v="133187794080"/>
    <n v="3348.18"/>
    <n v="14142925.08"/>
  </r>
  <r>
    <s v="09-11-2025"/>
    <x v="0"/>
    <s v="133188173252"/>
    <n v="29224.54"/>
    <n v="14172149.619999999"/>
  </r>
  <r>
    <s v="09-11-2025"/>
    <x v="0"/>
    <s v="133189773476"/>
    <n v="4676.6400000000003"/>
    <n v="14176826.26"/>
  </r>
  <r>
    <s v="09-11-2025"/>
    <x v="0"/>
    <s v="132590598791"/>
    <n v="9353.2800000000007"/>
    <n v="14186179.539999999"/>
  </r>
  <r>
    <s v="09-11-2025"/>
    <x v="0"/>
    <s v="132591431105"/>
    <n v="39166.86"/>
    <n v="14225346.4"/>
  </r>
  <r>
    <s v="09-11-2025"/>
    <x v="67"/>
    <s v="133195602748"/>
    <n v="3935.58"/>
    <n v="14229281.98"/>
  </r>
  <r>
    <s v="09-11-2025"/>
    <x v="0"/>
    <s v="132591662993"/>
    <n v="18706.560000000001"/>
    <n v="14247988.539999999"/>
  </r>
  <r>
    <s v="09-11-2025"/>
    <x v="0"/>
    <s v="132592257463"/>
    <n v="25624.09"/>
    <n v="14273612.630000001"/>
  </r>
  <r>
    <s v="09-11-2025"/>
    <x v="68"/>
    <s v="133196351732"/>
    <n v="1287.3800000000001"/>
    <n v="14274900.01"/>
  </r>
  <r>
    <s v="09-11-2025"/>
    <x v="0"/>
    <s v="133196661396"/>
    <n v="39751.440000000002"/>
    <n v="14314651.449999999"/>
  </r>
  <r>
    <s v="09-11-2025"/>
    <x v="0"/>
    <s v="133197719548"/>
    <n v="22244.82"/>
    <n v="14336896.27"/>
  </r>
  <r>
    <s v="09-11-2025"/>
    <x v="0"/>
    <s v="132594391995"/>
    <n v="34352.76"/>
    <n v="14371249.029999999"/>
  </r>
  <r>
    <s v="09-11-2025"/>
    <x v="0"/>
    <s v="132594973151"/>
    <n v="27670.12"/>
    <n v="14398919.15"/>
  </r>
  <r>
    <s v="09-11-2025"/>
    <x v="0"/>
    <s v="132595746253"/>
    <n v="41797.47"/>
    <n v="14440716.619999999"/>
  </r>
  <r>
    <s v="09-11-2025"/>
    <x v="69"/>
    <s v="132595710895"/>
    <n v="2099.9499999999998"/>
    <n v="14442816.57"/>
  </r>
  <r>
    <s v="09-11-2025"/>
    <x v="0"/>
    <s v="132596399115"/>
    <n v="28298.79"/>
    <n v="14471115.359999999"/>
  </r>
  <r>
    <s v="09-11-2025"/>
    <x v="0"/>
    <s v="132596553069"/>
    <n v="42605.97"/>
    <n v="14513721.33"/>
  </r>
  <r>
    <s v="09-11-2025"/>
    <x v="0"/>
    <s v="132596874057"/>
    <n v="27313.26"/>
    <n v="14541034.59"/>
  </r>
  <r>
    <s v="09-11-2025"/>
    <x v="0"/>
    <s v="133201358574"/>
    <n v="3778.8"/>
    <n v="14544813.390000001"/>
  </r>
  <r>
    <s v="09-11-2025"/>
    <x v="0"/>
    <s v="133201621642"/>
    <n v="19291.14"/>
    <n v="14564104.529999999"/>
  </r>
  <r>
    <s v="09-11-2025"/>
    <x v="0"/>
    <s v="133202137060"/>
    <n v="19486"/>
    <n v="14583590.529999999"/>
  </r>
  <r>
    <s v="09-11-2025"/>
    <x v="0"/>
    <s v="132598692267"/>
    <n v="24162.639999999999"/>
    <n v="14607753.17"/>
  </r>
  <r>
    <s v="09-11-2025"/>
    <x v="0"/>
    <s v="133202763014"/>
    <n v="72390.490000000005"/>
    <n v="14680143.66"/>
  </r>
  <r>
    <s v="09-11-2025"/>
    <x v="0"/>
    <s v="133202815472"/>
    <n v="31957.040000000001"/>
    <n v="14712100.699999999"/>
  </r>
  <r>
    <s v="09-11-2025"/>
    <x v="70"/>
    <s v="132598702061"/>
    <n v="1605.56"/>
    <n v="14713706.26"/>
  </r>
  <r>
    <s v="09-11-2025"/>
    <x v="0"/>
    <s v="133203631904"/>
    <n v="48572.65"/>
    <n v="14762278.91"/>
  </r>
  <r>
    <s v="09-11-2025"/>
    <x v="0"/>
    <s v="133203763050"/>
    <n v="49370.36"/>
    <n v="14811649.27"/>
  </r>
  <r>
    <s v="09-11-2025"/>
    <x v="0"/>
    <s v="132599878665"/>
    <n v="18706.560000000001"/>
    <n v="14830355.83"/>
  </r>
  <r>
    <s v="09-11-2025"/>
    <x v="71"/>
    <s v="132599784003"/>
    <n v="1879.68"/>
    <n v="14832235.51"/>
  </r>
  <r>
    <s v="09-11-2025"/>
    <x v="0"/>
    <s v="133203968006"/>
    <n v="17050.25"/>
    <n v="14849285.76"/>
  </r>
  <r>
    <s v="09-11-2025"/>
    <x v="0"/>
    <s v="132601326879"/>
    <n v="41377.86"/>
    <n v="14890663.619999999"/>
  </r>
  <r>
    <s v="09-11-2025"/>
    <x v="0"/>
    <s v="132601385861"/>
    <n v="24552.36"/>
    <n v="14915215.98"/>
  </r>
  <r>
    <s v="09-11-2025"/>
    <x v="72"/>
    <s v="133205588694"/>
    <n v="2467.08"/>
    <n v="14917683.060000001"/>
  </r>
  <r>
    <s v="09-11-2025"/>
    <x v="0"/>
    <s v="132601633045"/>
    <n v="36511.54"/>
    <n v="14954194.6"/>
  </r>
  <r>
    <s v="09-11-2025"/>
    <x v="0"/>
    <s v="132601685995"/>
    <n v="28839.279999999999"/>
    <n v="14983033.880000001"/>
  </r>
  <r>
    <s v="09-11-2025"/>
    <x v="0"/>
    <s v="132602492841"/>
    <n v="19096.28"/>
    <n v="15002130.16"/>
  </r>
  <r>
    <s v="10-11-2025"/>
    <x v="0"/>
    <s v="132604763203"/>
    <n v="41505.18"/>
    <n v="15043635.34"/>
  </r>
  <r>
    <s v="10-11-2025"/>
    <x v="0"/>
    <s v="133209037826"/>
    <n v="16465.669999999998"/>
    <n v="15060101.01"/>
  </r>
  <r>
    <s v="10-11-2025"/>
    <x v="0"/>
    <s v="132605365875"/>
    <n v="29911.01"/>
    <n v="15090012.02"/>
  </r>
  <r>
    <s v="10-11-2025"/>
    <x v="0"/>
    <s v="132605677429"/>
    <n v="27182.97"/>
    <n v="15117194.99"/>
  </r>
  <r>
    <s v="10-11-2025"/>
    <x v="0"/>
    <s v="133211109774"/>
    <n v="29002.29"/>
    <n v="15146197.279999999"/>
  </r>
  <r>
    <s v="10-11-2025"/>
    <x v="0"/>
    <s v="132608201985"/>
    <n v="13891.28"/>
    <n v="15160088.560000001"/>
  </r>
  <r>
    <s v="10-11-2025"/>
    <x v="73"/>
    <s v="132666970807"/>
    <n v="-700000"/>
    <n v="14460088.560000001"/>
  </r>
  <r>
    <s v="10-11-2025"/>
    <x v="26"/>
    <s v="132666970807"/>
    <n v="-4200"/>
    <n v="14455888.560000001"/>
  </r>
  <r>
    <s v="10-11-2025"/>
    <x v="74"/>
    <s v="132669869775"/>
    <n v="-500000"/>
    <n v="13955888.560000001"/>
  </r>
  <r>
    <s v="10-11-2025"/>
    <x v="74"/>
    <s v="132671312323"/>
    <n v="-500000"/>
    <n v="13455888.560000001"/>
  </r>
  <r>
    <s v="10-11-2025"/>
    <x v="74"/>
    <s v="132670255889"/>
    <n v="-500000"/>
    <n v="12955888.560000001"/>
  </r>
  <r>
    <s v="10-11-2025"/>
    <x v="74"/>
    <s v="133274835998"/>
    <n v="-500000"/>
    <n v="12455888.560000001"/>
  </r>
  <r>
    <s v="10-11-2025"/>
    <x v="74"/>
    <s v="133275219714"/>
    <n v="-500000"/>
    <n v="11955888.560000001"/>
  </r>
  <r>
    <s v="10-11-2025"/>
    <x v="74"/>
    <s v="133276438322"/>
    <n v="-500000"/>
    <n v="11455888.560000001"/>
  </r>
  <r>
    <s v="10-11-2025"/>
    <x v="74"/>
    <s v="133276440824"/>
    <n v="-500000"/>
    <n v="10955888.560000001"/>
  </r>
  <r>
    <s v="10-11-2025"/>
    <x v="74"/>
    <s v="132671395273"/>
    <n v="-500000"/>
    <n v="10455888.560000001"/>
  </r>
  <r>
    <s v="10-11-2025"/>
    <x v="74"/>
    <s v="133276341582"/>
    <n v="-500000"/>
    <n v="9955888.5600000005"/>
  </r>
  <r>
    <s v="10-11-2025"/>
    <x v="74"/>
    <s v="132671641909"/>
    <n v="-300000"/>
    <n v="9655888.5600000005"/>
  </r>
  <r>
    <s v="11-11-2025"/>
    <x v="75"/>
    <s v="2519098607"/>
    <n v="-29410.77"/>
    <n v="9626477.7899999991"/>
  </r>
  <r>
    <s v="11-11-2025"/>
    <x v="76"/>
    <s v="133387595464"/>
    <n v="-114230"/>
    <n v="9512247.7899999991"/>
  </r>
  <r>
    <s v="11-11-2025"/>
    <x v="26"/>
    <s v="133387595464"/>
    <n v="-685.38"/>
    <n v="9511562.4100000001"/>
  </r>
  <r>
    <s v="11-11-2025"/>
    <x v="77"/>
    <s v="133406145550"/>
    <n v="-403931.69"/>
    <n v="9107630.7200000007"/>
  </r>
  <r>
    <s v="11-11-2025"/>
    <x v="26"/>
    <s v="133406145550"/>
    <n v="-2423.59"/>
    <n v="9105207.1300000008"/>
  </r>
  <r>
    <s v="11-11-2025"/>
    <x v="5"/>
    <s v="132839727403"/>
    <n v="-601588"/>
    <n v="8503619.1300000008"/>
  </r>
  <r>
    <s v="12-11-2025"/>
    <x v="74"/>
    <s v="133530189326"/>
    <n v="-1000000"/>
    <n v="7503619.1299999999"/>
  </r>
  <r>
    <s v="12-11-2025"/>
    <x v="74"/>
    <s v="133530692746"/>
    <n v="-1000000"/>
    <n v="6503619.1299999999"/>
  </r>
  <r>
    <s v="12-11-2025"/>
    <x v="74"/>
    <s v="133530443268"/>
    <n v="-1000000"/>
    <n v="5503619.1299999999"/>
  </r>
  <r>
    <s v="12-11-2025"/>
    <x v="74"/>
    <s v="132923079891"/>
    <n v="-1000000"/>
    <n v="4503619.13"/>
  </r>
  <r>
    <s v="12-11-2025"/>
    <x v="74"/>
    <s v="133530828872"/>
    <n v="-1000000"/>
    <n v="3503619.13"/>
  </r>
  <r>
    <s v="12-11-2025"/>
    <x v="0"/>
    <s v="133001051249"/>
    <n v="15251.82"/>
    <n v="3518870.95"/>
  </r>
  <r>
    <s v="12-11-2025"/>
    <x v="0"/>
    <s v="133002391987"/>
    <n v="7557.6"/>
    <n v="3526428.55"/>
  </r>
  <r>
    <s v="12-11-2025"/>
    <x v="0"/>
    <s v="133610678726"/>
    <n v="8596.77"/>
    <n v="3535025.32"/>
  </r>
  <r>
    <s v="12-11-2025"/>
    <x v="0"/>
    <s v="133009148569"/>
    <n v="9450.7099999999991"/>
    <n v="3544476.03"/>
  </r>
  <r>
    <s v="12-11-2025"/>
    <x v="0"/>
    <s v="133016533643"/>
    <n v="55290.21"/>
    <n v="3599766.24"/>
  </r>
  <r>
    <s v="12-11-2025"/>
    <x v="78"/>
    <s v="133624267978"/>
    <n v="5961.13"/>
    <n v="3605727.37"/>
  </r>
  <r>
    <s v="12-11-2025"/>
    <x v="0"/>
    <s v="133629617896"/>
    <n v="34481.550000000003"/>
    <n v="3640208.92"/>
  </r>
  <r>
    <s v="12-11-2025"/>
    <x v="0"/>
    <s v="133630153634"/>
    <n v="50931.37"/>
    <n v="3691140.29"/>
  </r>
  <r>
    <s v="12-11-2025"/>
    <x v="0"/>
    <s v="133023804845"/>
    <n v="4534.5600000000004"/>
    <n v="3695674.85"/>
  </r>
  <r>
    <s v="13-11-2025"/>
    <x v="0"/>
    <s v="133632534042"/>
    <n v="8785.7099999999991"/>
    <n v="3704460.56"/>
  </r>
  <r>
    <s v="13-11-2025"/>
    <x v="0"/>
    <s v="133025172309"/>
    <n v="59236.47"/>
    <n v="3763697.03"/>
  </r>
  <r>
    <s v="13-11-2025"/>
    <x v="0"/>
    <s v="133633841754"/>
    <n v="138398.54999999999"/>
    <n v="3902095.58"/>
  </r>
  <r>
    <s v="13-11-2025"/>
    <x v="0"/>
    <s v="133026176517"/>
    <n v="80379.75"/>
    <n v="3982475.33"/>
  </r>
  <r>
    <s v="13-11-2025"/>
    <x v="0"/>
    <s v="133026993843"/>
    <n v="4676.6400000000003"/>
    <n v="3987151.97"/>
  </r>
  <r>
    <s v="13-11-2025"/>
    <x v="0"/>
    <s v="133027394577"/>
    <n v="16368.24"/>
    <n v="4003520.21"/>
  </r>
  <r>
    <s v="13-11-2025"/>
    <x v="0"/>
    <s v="133636656918"/>
    <n v="73754.509999999995"/>
    <n v="4077274.72"/>
  </r>
  <r>
    <s v="13-11-2025"/>
    <x v="0"/>
    <s v="133028968265"/>
    <n v="10717.3"/>
    <n v="4087992.02"/>
  </r>
  <r>
    <s v="13-11-2025"/>
    <x v="0"/>
    <s v="133028883623"/>
    <n v="27280.400000000001"/>
    <n v="4115272.42"/>
  </r>
  <r>
    <s v="13-11-2025"/>
    <x v="79"/>
    <s v="133636853386"/>
    <n v="1370.6"/>
    <n v="4116643.02"/>
  </r>
  <r>
    <s v="13-11-2025"/>
    <x v="0"/>
    <s v="133029382897"/>
    <n v="33221.68"/>
    <n v="4149864.7"/>
  </r>
  <r>
    <s v="13-11-2025"/>
    <x v="0"/>
    <s v="133029383045"/>
    <n v="41407.75"/>
    <n v="4191272.45"/>
  </r>
  <r>
    <s v="13-11-2025"/>
    <x v="0"/>
    <s v="133029419429"/>
    <n v="22450.639999999999"/>
    <n v="4213723.09"/>
  </r>
  <r>
    <s v="13-11-2025"/>
    <x v="0"/>
    <s v="133637883972"/>
    <n v="11525.34"/>
    <n v="4225248.43"/>
  </r>
  <r>
    <s v="13-11-2025"/>
    <x v="80"/>
    <s v="133079994485"/>
    <n v="-189068.18"/>
    <n v="4036180.25"/>
  </r>
  <r>
    <s v="13-11-2025"/>
    <x v="26"/>
    <s v="133079994485"/>
    <n v="-1134.4100000000001"/>
    <n v="4035045.84"/>
  </r>
  <r>
    <s v="13-11-2025"/>
    <x v="0"/>
    <s v="133745806662"/>
    <n v="8534.26"/>
    <n v="4043580.1"/>
  </r>
  <r>
    <s v="13-11-2025"/>
    <x v="0"/>
    <s v="133749207690"/>
    <n v="9353.2800000000007"/>
    <n v="4052933.38"/>
  </r>
  <r>
    <s v="13-11-2025"/>
    <x v="0"/>
    <s v="133750333812"/>
    <n v="4092.06"/>
    <n v="4057025.44"/>
  </r>
  <r>
    <s v="13-11-2025"/>
    <x v="0"/>
    <s v="133752125922"/>
    <n v="4774.07"/>
    <n v="4061799.51"/>
  </r>
  <r>
    <s v="13-11-2025"/>
    <x v="0"/>
    <s v="133146024459"/>
    <n v="16257.36"/>
    <n v="4078056.87"/>
  </r>
  <r>
    <s v="13-11-2025"/>
    <x v="0"/>
    <s v="133754612740"/>
    <n v="4644.96"/>
    <n v="4082701.83"/>
  </r>
  <r>
    <s v="13-11-2025"/>
    <x v="19"/>
    <s v="133754674250"/>
    <n v="234.96"/>
    <n v="4082936.79"/>
  </r>
  <r>
    <s v="13-11-2025"/>
    <x v="0"/>
    <s v="133756232686"/>
    <n v="7935.48"/>
    <n v="4090872.27"/>
  </r>
  <r>
    <s v="13-11-2025"/>
    <x v="0"/>
    <s v="133149714033"/>
    <n v="4774.07"/>
    <n v="4095646.34"/>
  </r>
  <r>
    <s v="13-11-2025"/>
    <x v="0"/>
    <s v="133758824014"/>
    <n v="28449.56"/>
    <n v="4124095.9"/>
  </r>
  <r>
    <s v="13-11-2025"/>
    <x v="81"/>
    <s v="133758919316"/>
    <n v="2858.68"/>
    <n v="4126954.58"/>
  </r>
  <r>
    <s v="13-11-2025"/>
    <x v="0"/>
    <s v="133150727985"/>
    <n v="4092.06"/>
    <n v="4131046.64"/>
  </r>
  <r>
    <s v="13-11-2025"/>
    <x v="0"/>
    <s v="133759657312"/>
    <n v="7794.4"/>
    <n v="4138841.04"/>
  </r>
  <r>
    <s v="13-11-2025"/>
    <x v="0"/>
    <s v="133151506989"/>
    <n v="4092.06"/>
    <n v="4142933.1"/>
  </r>
  <r>
    <s v="13-11-2025"/>
    <x v="0"/>
    <s v="133759913132"/>
    <n v="10717.3"/>
    <n v="4153650.4"/>
  </r>
  <r>
    <s v="13-11-2025"/>
    <x v="0"/>
    <s v="133760005936"/>
    <n v="11886.46"/>
    <n v="4165536.86"/>
  </r>
  <r>
    <s v="13-11-2025"/>
    <x v="0"/>
    <s v="133761433876"/>
    <n v="10717.3"/>
    <n v="4176254.16"/>
  </r>
  <r>
    <s v="13-11-2025"/>
    <x v="0"/>
    <s v="133761639996"/>
    <n v="9541.4699999999993"/>
    <n v="4185795.63"/>
  </r>
  <r>
    <s v="13-11-2025"/>
    <x v="0"/>
    <s v="133153507263"/>
    <n v="4448.71"/>
    <n v="4190244.34"/>
  </r>
  <r>
    <s v="13-11-2025"/>
    <x v="0"/>
    <s v="133153511581"/>
    <n v="6820.1"/>
    <n v="4197064.4400000004"/>
  </r>
  <r>
    <s v="13-11-2025"/>
    <x v="0"/>
    <s v="133154000835"/>
    <n v="19649.759999999998"/>
    <n v="4216714.2"/>
  </r>
  <r>
    <s v="13-11-2025"/>
    <x v="0"/>
    <s v="133154053485"/>
    <n v="4286.92"/>
    <n v="4221001.12"/>
  </r>
  <r>
    <s v="13-11-2025"/>
    <x v="82"/>
    <s v="133154013795"/>
    <n v="215.38"/>
    <n v="4221216.5"/>
  </r>
  <r>
    <s v="13-11-2025"/>
    <x v="0"/>
    <s v="133762678540"/>
    <n v="40823.17"/>
    <n v="4262039.67"/>
  </r>
  <r>
    <s v="13-11-2025"/>
    <x v="0"/>
    <s v="133762598004"/>
    <n v="4774.07"/>
    <n v="4266813.74"/>
  </r>
  <r>
    <s v="13-11-2025"/>
    <x v="0"/>
    <s v="133154502601"/>
    <n v="31177.599999999999"/>
    <n v="4297991.34"/>
  </r>
  <r>
    <s v="13-11-2025"/>
    <x v="0"/>
    <s v="133763192536"/>
    <n v="14926.26"/>
    <n v="4312917.5999999996"/>
  </r>
  <r>
    <s v="13-11-2025"/>
    <x v="0"/>
    <s v="133155171651"/>
    <n v="15020.73"/>
    <n v="4327938.33"/>
  </r>
  <r>
    <s v="13-11-2025"/>
    <x v="0"/>
    <s v="133155569465"/>
    <n v="7602.66"/>
    <n v="4335540.99"/>
  </r>
  <r>
    <s v="13-11-2025"/>
    <x v="0"/>
    <s v="133156103281"/>
    <n v="9069.1200000000008"/>
    <n v="4344610.1100000003"/>
  </r>
  <r>
    <s v="13-11-2025"/>
    <x v="0"/>
    <s v="133156163687"/>
    <n v="10717.3"/>
    <n v="4355327.41"/>
  </r>
  <r>
    <s v="13-11-2025"/>
    <x v="0"/>
    <s v="133764634044"/>
    <n v="12471.04"/>
    <n v="4367798.45"/>
  </r>
  <r>
    <s v="13-11-2025"/>
    <x v="0"/>
    <s v="133156784743"/>
    <n v="7263.2"/>
    <n v="4375061.6500000004"/>
  </r>
  <r>
    <s v="13-11-2025"/>
    <x v="0"/>
    <s v="133765107444"/>
    <n v="14029.92"/>
    <n v="4389091.57"/>
  </r>
  <r>
    <s v="13-11-2025"/>
    <x v="0"/>
    <s v="133157085969"/>
    <n v="4092.06"/>
    <n v="4393183.63"/>
  </r>
  <r>
    <s v="13-11-2025"/>
    <x v="0"/>
    <s v="133157391475"/>
    <n v="4644.96"/>
    <n v="4397828.59"/>
  </r>
  <r>
    <s v="13-11-2025"/>
    <x v="0"/>
    <s v="133766030618"/>
    <n v="15491.37"/>
    <n v="4413319.96"/>
  </r>
  <r>
    <s v="13-11-2025"/>
    <x v="0"/>
    <s v="133157818241"/>
    <n v="10717.3"/>
    <n v="4424037.26"/>
  </r>
  <r>
    <s v="13-11-2025"/>
    <x v="0"/>
    <s v="133158045045"/>
    <n v="12276.18"/>
    <n v="4436313.4400000004"/>
  </r>
  <r>
    <s v="13-11-2025"/>
    <x v="0"/>
    <s v="133766624350"/>
    <n v="9353.2800000000007"/>
    <n v="4445666.72"/>
  </r>
  <r>
    <s v="13-11-2025"/>
    <x v="0"/>
    <s v="133158225551"/>
    <n v="10717.3"/>
    <n v="4456384.0199999996"/>
  </r>
  <r>
    <s v="13-11-2025"/>
    <x v="0"/>
    <s v="133158447035"/>
    <n v="7696.97"/>
    <n v="4464080.99"/>
  </r>
  <r>
    <s v="13-11-2025"/>
    <x v="0"/>
    <s v="133766720064"/>
    <n v="4505.28"/>
    <n v="4468586.2699999996"/>
  </r>
  <r>
    <s v="13-11-2025"/>
    <x v="0"/>
    <s v="133767096314"/>
    <n v="9069.1200000000008"/>
    <n v="4477655.3899999997"/>
  </r>
  <r>
    <s v="13-11-2025"/>
    <x v="0"/>
    <s v="133767179490"/>
    <n v="7884.24"/>
    <n v="4485539.63"/>
  </r>
  <r>
    <s v="13-11-2025"/>
    <x v="0"/>
    <s v="133159160089"/>
    <n v="7794.4"/>
    <n v="4493334.03"/>
  </r>
  <r>
    <s v="13-11-2025"/>
    <x v="0"/>
    <s v="133767747866"/>
    <n v="15783.66"/>
    <n v="4509117.6900000004"/>
  </r>
  <r>
    <s v="13-11-2025"/>
    <x v="0"/>
    <s v="133768147668"/>
    <n v="26419.89"/>
    <n v="4535537.58"/>
  </r>
  <r>
    <s v="13-11-2025"/>
    <x v="0"/>
    <s v="133160019999"/>
    <n v="15289.66"/>
    <n v="4550827.24"/>
  </r>
  <r>
    <s v="13-11-2025"/>
    <x v="0"/>
    <s v="133160566755"/>
    <n v="33808.21"/>
    <n v="4584635.45"/>
  </r>
  <r>
    <s v="13-11-2025"/>
    <x v="0"/>
    <s v="133160480021"/>
    <n v="12952.68"/>
    <n v="4597588.13"/>
  </r>
  <r>
    <s v="13-11-2025"/>
    <x v="0"/>
    <s v="133768947224"/>
    <n v="45817.95"/>
    <n v="4643406.08"/>
  </r>
  <r>
    <s v="13-11-2025"/>
    <x v="0"/>
    <s v="133160737193"/>
    <n v="46479.24"/>
    <n v="4689885.32"/>
  </r>
  <r>
    <s v="13-11-2025"/>
    <x v="0"/>
    <s v="133769408440"/>
    <n v="83497.509999999995"/>
    <n v="4773382.83"/>
  </r>
  <r>
    <s v="13-11-2025"/>
    <x v="0"/>
    <s v="133161156753"/>
    <n v="7989.26"/>
    <n v="4781372.09"/>
  </r>
  <r>
    <s v="13-11-2025"/>
    <x v="0"/>
    <s v="133161145441"/>
    <n v="44038.36"/>
    <n v="4825410.45"/>
  </r>
  <r>
    <s v="13-11-2025"/>
    <x v="0"/>
    <s v="133769702598"/>
    <n v="10522.44"/>
    <n v="4835932.8899999997"/>
  </r>
  <r>
    <s v="13-11-2025"/>
    <x v="0"/>
    <s v="133161503141"/>
    <n v="23967.78"/>
    <n v="4859900.67"/>
  </r>
  <r>
    <s v="13-11-2025"/>
    <x v="0"/>
    <s v="133770396178"/>
    <n v="7508.8"/>
    <n v="4867409.47"/>
  </r>
  <r>
    <s v="13-11-2025"/>
    <x v="0"/>
    <s v="133770580154"/>
    <n v="17551.82"/>
    <n v="4884961.29"/>
  </r>
  <r>
    <s v="13-11-2025"/>
    <x v="0"/>
    <s v="133162236933"/>
    <n v="59327.16"/>
    <n v="4944288.45"/>
  </r>
  <r>
    <s v="13-11-2025"/>
    <x v="0"/>
    <s v="133770577278"/>
    <n v="4676.6400000000003"/>
    <n v="4948965.09"/>
  </r>
  <r>
    <s v="13-11-2025"/>
    <x v="0"/>
    <s v="133162416483"/>
    <n v="34197.93"/>
    <n v="4983163.0199999996"/>
  </r>
  <r>
    <s v="13-11-2025"/>
    <x v="0"/>
    <s v="133162654977"/>
    <n v="18706.560000000001"/>
    <n v="5001869.58"/>
  </r>
  <r>
    <s v="14-11-2025"/>
    <x v="0"/>
    <s v="133771069204"/>
    <n v="27572.69"/>
    <n v="5029442.2699999996"/>
  </r>
  <r>
    <s v="14-11-2025"/>
    <x v="0"/>
    <s v="133771247112"/>
    <n v="14029.92"/>
    <n v="5043472.1900000004"/>
  </r>
  <r>
    <s v="14-11-2025"/>
    <x v="0"/>
    <s v="133771376694"/>
    <n v="4092.06"/>
    <n v="5047564.25"/>
  </r>
  <r>
    <s v="14-11-2025"/>
    <x v="0"/>
    <s v="133163099225"/>
    <n v="46668.97"/>
    <n v="5094233.22"/>
  </r>
  <r>
    <s v="14-11-2025"/>
    <x v="0"/>
    <s v="133771403266"/>
    <n v="9353.2800000000007"/>
    <n v="5103586.5"/>
  </r>
  <r>
    <s v="14-11-2025"/>
    <x v="0"/>
    <s v="133163030045"/>
    <n v="4505.28"/>
    <n v="5108091.78"/>
  </r>
  <r>
    <s v="14-11-2025"/>
    <x v="0"/>
    <s v="133771499416"/>
    <n v="13347.91"/>
    <n v="5121439.6900000004"/>
  </r>
  <r>
    <s v="14-11-2025"/>
    <x v="0"/>
    <s v="133771620862"/>
    <n v="9645.57"/>
    <n v="5131085.26"/>
  </r>
  <r>
    <s v="14-11-2025"/>
    <x v="0"/>
    <s v="133771737466"/>
    <n v="44135.79"/>
    <n v="5175221.05"/>
  </r>
  <r>
    <s v="14-11-2025"/>
    <x v="0"/>
    <s v="133163481469"/>
    <n v="36370.949999999997"/>
    <n v="5211592"/>
  </r>
  <r>
    <s v="14-11-2025"/>
    <x v="0"/>
    <s v="133163513977"/>
    <n v="16075.95"/>
    <n v="5227667.95"/>
  </r>
  <r>
    <s v="14-11-2025"/>
    <x v="0"/>
    <s v="133771922082"/>
    <n v="48085.23"/>
    <n v="5275753.18"/>
  </r>
  <r>
    <s v="14-11-2025"/>
    <x v="0"/>
    <s v="133163869121"/>
    <n v="13737.63"/>
    <n v="5289490.8099999996"/>
  </r>
  <r>
    <s v="14-11-2025"/>
    <x v="0"/>
    <s v="133163924015"/>
    <n v="15393.94"/>
    <n v="5304884.75"/>
  </r>
  <r>
    <s v="14-11-2025"/>
    <x v="0"/>
    <s v="133163979773"/>
    <n v="5358.65"/>
    <n v="5310243.4000000004"/>
  </r>
  <r>
    <s v="14-11-2025"/>
    <x v="0"/>
    <s v="133164035871"/>
    <n v="18706.560000000001"/>
    <n v="5328949.96"/>
  </r>
  <r>
    <s v="14-11-2025"/>
    <x v="0"/>
    <s v="133164272595"/>
    <n v="5358.65"/>
    <n v="5334308.6100000003"/>
  </r>
  <r>
    <s v="14-11-2025"/>
    <x v="0"/>
    <s v="133772453774"/>
    <n v="3897.2"/>
    <n v="5338205.8099999996"/>
  </r>
  <r>
    <s v="14-11-2025"/>
    <x v="0"/>
    <s v="133772684580"/>
    <n v="35854.239999999998"/>
    <n v="5374060.0499999998"/>
  </r>
  <r>
    <s v="14-11-2025"/>
    <x v="0"/>
    <s v="133772919782"/>
    <n v="13509.21"/>
    <n v="5387569.2599999998"/>
  </r>
  <r>
    <s v="14-11-2025"/>
    <x v="0"/>
    <s v="133164663713"/>
    <n v="16075.95"/>
    <n v="5403645.21"/>
  </r>
  <r>
    <s v="14-11-2025"/>
    <x v="0"/>
    <s v="133773103680"/>
    <n v="4676.6400000000003"/>
    <n v="5408321.8499999996"/>
  </r>
  <r>
    <s v="14-11-2025"/>
    <x v="0"/>
    <s v="133773462464"/>
    <n v="10717.3"/>
    <n v="5419039.1500000004"/>
  </r>
  <r>
    <s v="14-11-2025"/>
    <x v="0"/>
    <s v="133773361378"/>
    <n v="5358.65"/>
    <n v="5424397.7999999998"/>
  </r>
  <r>
    <s v="14-11-2025"/>
    <x v="0"/>
    <s v="133165300835"/>
    <n v="3897.2"/>
    <n v="5428295"/>
  </r>
  <r>
    <s v="14-11-2025"/>
    <x v="0"/>
    <s v="133165284051"/>
    <n v="15393.94"/>
    <n v="5443688.9400000004"/>
  </r>
  <r>
    <s v="14-11-2025"/>
    <x v="0"/>
    <s v="133165414007"/>
    <n v="7696.52"/>
    <n v="5451385.46"/>
  </r>
  <r>
    <s v="14-11-2025"/>
    <x v="0"/>
    <s v="133165700559"/>
    <n v="10327.58"/>
    <n v="5461713.04"/>
  </r>
  <r>
    <s v="14-11-2025"/>
    <x v="0"/>
    <s v="133165880151"/>
    <n v="9353.2800000000007"/>
    <n v="5471066.3200000003"/>
  </r>
  <r>
    <s v="14-11-2025"/>
    <x v="0"/>
    <s v="133774109074"/>
    <n v="6235.52"/>
    <n v="5477301.8399999999"/>
  </r>
  <r>
    <s v="14-11-2025"/>
    <x v="0"/>
    <s v="133774948542"/>
    <n v="9010.56"/>
    <n v="5486312.4000000004"/>
  </r>
  <r>
    <s v="14-11-2025"/>
    <x v="0"/>
    <s v="133166842361"/>
    <n v="13347.91"/>
    <n v="5499660.3099999996"/>
  </r>
  <r>
    <s v="14-11-2025"/>
    <x v="83"/>
    <s v="133166551843"/>
    <n v="1341.23"/>
    <n v="5501001.54"/>
  </r>
  <r>
    <s v="14-11-2025"/>
    <x v="0"/>
    <s v="133166720007"/>
    <n v="35269.660000000003"/>
    <n v="5536271.2000000002"/>
  </r>
  <r>
    <s v="14-11-2025"/>
    <x v="0"/>
    <s v="133775249434"/>
    <n v="16075.95"/>
    <n v="5552347.1500000004"/>
  </r>
  <r>
    <s v="14-11-2025"/>
    <x v="0"/>
    <s v="133775535124"/>
    <n v="16075.95"/>
    <n v="5568423.0999999996"/>
  </r>
  <r>
    <s v="14-11-2025"/>
    <x v="0"/>
    <s v="133167536367"/>
    <n v="4676.6400000000003"/>
    <n v="5573099.7400000002"/>
  </r>
  <r>
    <s v="14-11-2025"/>
    <x v="0"/>
    <s v="133167522795"/>
    <n v="7891.83"/>
    <n v="5580991.5700000003"/>
  </r>
  <r>
    <s v="14-11-2025"/>
    <x v="84"/>
    <s v="133167494851"/>
    <n v="396.49"/>
    <n v="5581388.0599999996"/>
  </r>
  <r>
    <s v="14-11-2025"/>
    <x v="0"/>
    <s v="133775887032"/>
    <n v="8768.7000000000007"/>
    <n v="5590156.7599999998"/>
  </r>
  <r>
    <s v="14-11-2025"/>
    <x v="0"/>
    <s v="133775767660"/>
    <n v="16343.31"/>
    <n v="5606500.0700000003"/>
  </r>
  <r>
    <s v="14-11-2025"/>
    <x v="0"/>
    <s v="133167698681"/>
    <n v="4676.6400000000003"/>
    <n v="5611176.71"/>
  </r>
  <r>
    <s v="14-11-2025"/>
    <x v="0"/>
    <s v="133167754751"/>
    <n v="9743"/>
    <n v="5620919.71"/>
  </r>
  <r>
    <s v="14-11-2025"/>
    <x v="0"/>
    <s v="133776360352"/>
    <n v="12438.23"/>
    <n v="5633357.9400000004"/>
  </r>
  <r>
    <s v="14-11-2025"/>
    <x v="0"/>
    <s v="133776410826"/>
    <n v="3483.72"/>
    <n v="5636841.6600000001"/>
  </r>
  <r>
    <s v="14-11-2025"/>
    <x v="0"/>
    <s v="133776804298"/>
    <n v="9010.56"/>
    <n v="5645852.2199999997"/>
  </r>
  <r>
    <s v="14-11-2025"/>
    <x v="0"/>
    <s v="133776595376"/>
    <n v="58571.4"/>
    <n v="5704423.6200000001"/>
  </r>
  <r>
    <s v="14-11-2025"/>
    <x v="0"/>
    <s v="133776882346"/>
    <n v="4676.6400000000003"/>
    <n v="5709100.2599999998"/>
  </r>
  <r>
    <s v="14-11-2025"/>
    <x v="0"/>
    <s v="133168976107"/>
    <n v="23578.06"/>
    <n v="5732678.3200000003"/>
  </r>
  <r>
    <s v="14-11-2025"/>
    <x v="0"/>
    <s v="133777126980"/>
    <n v="7794.4"/>
    <n v="5740472.7199999997"/>
  </r>
  <r>
    <s v="14-11-2025"/>
    <x v="0"/>
    <s v="133168992499"/>
    <n v="11612.4"/>
    <n v="5752085.1200000001"/>
  </r>
  <r>
    <s v="14-11-2025"/>
    <x v="0"/>
    <s v="133169032845"/>
    <n v="5358.65"/>
    <n v="5757443.7699999996"/>
  </r>
  <r>
    <s v="14-11-2025"/>
    <x v="0"/>
    <s v="133777333146"/>
    <n v="16563.099999999999"/>
    <n v="5774006.8700000001"/>
  </r>
  <r>
    <s v="14-11-2025"/>
    <x v="0"/>
    <s v="133777704340"/>
    <n v="24373.26"/>
    <n v="5798380.1299999999"/>
  </r>
  <r>
    <s v="14-11-2025"/>
    <x v="0"/>
    <s v="133169234901"/>
    <n v="7794.4"/>
    <n v="5806174.5300000003"/>
  </r>
  <r>
    <s v="14-11-2025"/>
    <x v="0"/>
    <s v="133169480277"/>
    <n v="15393.94"/>
    <n v="5821568.4699999997"/>
  </r>
  <r>
    <s v="14-11-2025"/>
    <x v="0"/>
    <s v="133777920298"/>
    <n v="28907.82"/>
    <n v="5850476.29"/>
  </r>
  <r>
    <s v="14-11-2025"/>
    <x v="0"/>
    <s v="133777709392"/>
    <n v="4676.6400000000003"/>
    <n v="5855152.9299999997"/>
  </r>
  <r>
    <s v="14-11-2025"/>
    <x v="0"/>
    <s v="133777771410"/>
    <n v="15393.94"/>
    <n v="5870546.8700000001"/>
  </r>
  <r>
    <s v="14-11-2025"/>
    <x v="0"/>
    <s v="133778088610"/>
    <n v="19973.150000000001"/>
    <n v="5890520.0199999996"/>
  </r>
  <r>
    <s v="14-11-2025"/>
    <x v="85"/>
    <s v="133169682747"/>
    <n v="1003.47"/>
    <n v="5891523.4900000002"/>
  </r>
  <r>
    <s v="14-11-2025"/>
    <x v="0"/>
    <s v="133169796723"/>
    <n v="15686.23"/>
    <n v="5907209.7199999997"/>
  </r>
  <r>
    <s v="14-11-2025"/>
    <x v="0"/>
    <s v="133169808981"/>
    <n v="4676.6400000000003"/>
    <n v="5911886.3600000003"/>
  </r>
  <r>
    <s v="14-11-2025"/>
    <x v="86"/>
    <s v="133778296360"/>
    <n v="469.92"/>
    <n v="5912356.2800000003"/>
  </r>
  <r>
    <s v="14-11-2025"/>
    <x v="0"/>
    <s v="133778388108"/>
    <n v="5358.65"/>
    <n v="5917714.9299999997"/>
  </r>
  <r>
    <s v="14-11-2025"/>
    <x v="0"/>
    <s v="133169761485"/>
    <n v="23383.200000000001"/>
    <n v="5941098.1299999999"/>
  </r>
  <r>
    <s v="14-11-2025"/>
    <x v="0"/>
    <s v="133169947241"/>
    <n v="38972"/>
    <n v="5980070.1299999999"/>
  </r>
  <r>
    <s v="14-11-2025"/>
    <x v="0"/>
    <s v="133170036811"/>
    <n v="13515.84"/>
    <n v="5993585.9699999997"/>
  </r>
  <r>
    <s v="14-11-2025"/>
    <x v="0"/>
    <s v="133778363248"/>
    <n v="51930.19"/>
    <n v="6045516.1600000001"/>
  </r>
  <r>
    <s v="14-11-2025"/>
    <x v="0"/>
    <s v="133169921949"/>
    <n v="4092.06"/>
    <n v="6049608.2199999997"/>
  </r>
  <r>
    <s v="14-11-2025"/>
    <x v="0"/>
    <s v="133778411614"/>
    <n v="16368.24"/>
    <n v="6065976.46"/>
  </r>
  <r>
    <s v="14-11-2025"/>
    <x v="0"/>
    <s v="133170253087"/>
    <n v="15393.94"/>
    <n v="6081370.4000000004"/>
  </r>
  <r>
    <s v="14-11-2025"/>
    <x v="0"/>
    <s v="133170606127"/>
    <n v="5358.65"/>
    <n v="6086729.0499999998"/>
  </r>
  <r>
    <s v="14-11-2025"/>
    <x v="0"/>
    <s v="133778918440"/>
    <n v="5358.65"/>
    <n v="6092087.7000000002"/>
  </r>
  <r>
    <s v="14-11-2025"/>
    <x v="0"/>
    <s v="133778947028"/>
    <n v="4534.5600000000004"/>
    <n v="6096622.2599999998"/>
  </r>
  <r>
    <s v="14-11-2025"/>
    <x v="0"/>
    <s v="133170599325"/>
    <n v="16952.82"/>
    <n v="6113575.0800000001"/>
  </r>
  <r>
    <s v="14-11-2025"/>
    <x v="87"/>
    <s v="133268925995"/>
    <n v="-51064.57"/>
    <n v="6062510.5099999998"/>
  </r>
  <r>
    <s v="14-11-2025"/>
    <x v="0"/>
    <s v="133900866376"/>
    <n v="24656.67"/>
    <n v="6087167.1799999997"/>
  </r>
  <r>
    <s v="14-11-2025"/>
    <x v="0"/>
    <s v="133294254529"/>
    <n v="45322.37"/>
    <n v="6132489.5499999998"/>
  </r>
  <r>
    <s v="14-11-2025"/>
    <x v="0"/>
    <s v="133295561587"/>
    <n v="9588.7000000000007"/>
    <n v="6142078.25"/>
  </r>
  <r>
    <s v="14-11-2025"/>
    <x v="0"/>
    <s v="133904305330"/>
    <n v="8261.89"/>
    <n v="6150340.1399999997"/>
  </r>
  <r>
    <s v="14-11-2025"/>
    <x v="0"/>
    <s v="133296198339"/>
    <n v="15676.74"/>
    <n v="6166016.8799999999"/>
  </r>
  <r>
    <s v="14-11-2025"/>
    <x v="88"/>
    <s v="133296204377"/>
    <n v="792.99"/>
    <n v="6166809.8700000001"/>
  </r>
  <r>
    <s v="14-11-2025"/>
    <x v="0"/>
    <s v="133905097596"/>
    <n v="22311.47"/>
    <n v="6189121.3399999999"/>
  </r>
  <r>
    <s v="14-11-2025"/>
    <x v="89"/>
    <s v="133296498451"/>
    <n v="1120.95"/>
    <n v="6190242.29"/>
  </r>
  <r>
    <s v="14-11-2025"/>
    <x v="0"/>
    <s v="133296612281"/>
    <n v="19429.02"/>
    <n v="6209671.3099999996"/>
  </r>
  <r>
    <s v="14-11-2025"/>
    <x v="0"/>
    <s v="133297052157"/>
    <n v="4629.03"/>
    <n v="6214300.3399999999"/>
  </r>
  <r>
    <s v="14-11-2025"/>
    <x v="0"/>
    <s v="133298993701"/>
    <n v="4505.28"/>
    <n v="6218805.6200000001"/>
  </r>
  <r>
    <s v="14-11-2025"/>
    <x v="0"/>
    <s v="133907952654"/>
    <n v="11052.99"/>
    <n v="6229858.6100000003"/>
  </r>
  <r>
    <s v="14-11-2025"/>
    <x v="0"/>
    <s v="133300135235"/>
    <n v="18678.14"/>
    <n v="6248536.75"/>
  </r>
  <r>
    <s v="14-11-2025"/>
    <x v="0"/>
    <s v="133910838696"/>
    <n v="5006.91"/>
    <n v="6253543.6600000001"/>
  </r>
  <r>
    <s v="14-11-2025"/>
    <x v="0"/>
    <s v="133911729876"/>
    <n v="4534.5600000000004"/>
    <n v="6258078.2199999997"/>
  </r>
  <r>
    <s v="14-11-2025"/>
    <x v="0"/>
    <s v="133913695890"/>
    <n v="4774.07"/>
    <n v="6262852.29"/>
  </r>
  <r>
    <s v="14-11-2025"/>
    <x v="0"/>
    <s v="133914743256"/>
    <n v="17128.29"/>
    <n v="6279980.5800000001"/>
  </r>
  <r>
    <s v="14-11-2025"/>
    <x v="0"/>
    <s v="133916134300"/>
    <n v="13887.09"/>
    <n v="6293867.6699999999"/>
  </r>
  <r>
    <s v="14-11-2025"/>
    <x v="0"/>
    <s v="133916403534"/>
    <n v="5322.35"/>
    <n v="6299190.0199999996"/>
  </r>
  <r>
    <s v="14-11-2025"/>
    <x v="0"/>
    <s v="133308950839"/>
    <n v="28254.7"/>
    <n v="6327444.7199999997"/>
  </r>
  <r>
    <s v="14-11-2025"/>
    <x v="0"/>
    <s v="133309369513"/>
    <n v="24562.2"/>
    <n v="6352006.9199999999"/>
  </r>
  <r>
    <s v="14-11-2025"/>
    <x v="0"/>
    <s v="133918442198"/>
    <n v="74631.38"/>
    <n v="6426638.2999999998"/>
  </r>
  <r>
    <s v="14-11-2025"/>
    <x v="0"/>
    <s v="133311355805"/>
    <n v="9353.2800000000007"/>
    <n v="6435991.5800000001"/>
  </r>
  <r>
    <s v="14-11-2025"/>
    <x v="0"/>
    <s v="133313603709"/>
    <n v="6900.04"/>
    <n v="6442891.6200000001"/>
  </r>
  <r>
    <s v="15-11-2025"/>
    <x v="0"/>
    <s v="133922397002"/>
    <n v="32417.95"/>
    <n v="6475309.5700000003"/>
  </r>
  <r>
    <s v="15-11-2025"/>
    <x v="0"/>
    <s v="133313779593"/>
    <n v="106003.84"/>
    <n v="6581313.4100000001"/>
  </r>
  <r>
    <s v="15-11-2025"/>
    <x v="90"/>
    <s v="133313747919"/>
    <n v="10651.52"/>
    <n v="6591964.9299999997"/>
  </r>
  <r>
    <s v="15-11-2025"/>
    <x v="0"/>
    <s v="133313917227"/>
    <n v="30702.75"/>
    <n v="6622667.6799999997"/>
  </r>
  <r>
    <s v="15-11-2025"/>
    <x v="0"/>
    <s v="133922637492"/>
    <n v="59140.01"/>
    <n v="6681807.6900000004"/>
  </r>
  <r>
    <s v="15-11-2025"/>
    <x v="0"/>
    <s v="133314699329"/>
    <n v="6820.1"/>
    <n v="6688627.79"/>
  </r>
  <r>
    <s v="15-11-2025"/>
    <x v="0"/>
    <s v="133923624912"/>
    <n v="23995.38"/>
    <n v="6712623.1699999999"/>
  </r>
  <r>
    <s v="15-11-2025"/>
    <x v="0"/>
    <s v="133314847557"/>
    <n v="50635.92"/>
    <n v="6763259.0899999999"/>
  </r>
  <r>
    <s v="15-11-2025"/>
    <x v="0"/>
    <s v="133314973125"/>
    <n v="35142.839999999997"/>
    <n v="6798401.9299999997"/>
  </r>
  <r>
    <s v="15-11-2025"/>
    <x v="0"/>
    <s v="133924278076"/>
    <n v="7794.4"/>
    <n v="6806196.3300000001"/>
  </r>
  <r>
    <s v="15-11-2025"/>
    <x v="0"/>
    <s v="133315760135"/>
    <n v="25537.88"/>
    <n v="6831734.21"/>
  </r>
  <r>
    <s v="15-11-2025"/>
    <x v="0"/>
    <s v="133924402082"/>
    <n v="95080.18"/>
    <n v="6926814.3899999997"/>
  </r>
  <r>
    <s v="15-11-2025"/>
    <x v="0"/>
    <s v="133316052665"/>
    <n v="63816.65"/>
    <n v="6990631.04"/>
  </r>
  <r>
    <s v="15-11-2025"/>
    <x v="0"/>
    <s v="133316015423"/>
    <n v="108494.05"/>
    <n v="7099125.0899999999"/>
  </r>
  <r>
    <s v="15-11-2025"/>
    <x v="0"/>
    <s v="133316652029"/>
    <n v="16757.96"/>
    <n v="7115883.0499999998"/>
  </r>
  <r>
    <s v="15-11-2025"/>
    <x v="0"/>
    <s v="133925579666"/>
    <n v="45792.1"/>
    <n v="7161675.1500000004"/>
  </r>
  <r>
    <s v="15-11-2025"/>
    <x v="91"/>
    <s v="133925663068"/>
    <n v="4601.3"/>
    <n v="7166276.4500000002"/>
  </r>
  <r>
    <s v="15-11-2025"/>
    <x v="0"/>
    <s v="133926049684"/>
    <n v="25234.37"/>
    <n v="7191510.8200000003"/>
  </r>
  <r>
    <s v="15-11-2025"/>
    <x v="0"/>
    <s v="133317409803"/>
    <n v="8573.84"/>
    <n v="7200084.6600000001"/>
  </r>
  <r>
    <s v="15-11-2025"/>
    <x v="0"/>
    <s v="133926197010"/>
    <n v="10035.290000000001"/>
    <n v="7210119.9500000002"/>
  </r>
  <r>
    <s v="15-11-2025"/>
    <x v="92"/>
    <s v="133926133618"/>
    <n v="1008.37"/>
    <n v="7211128.3200000003"/>
  </r>
  <r>
    <s v="15-11-2025"/>
    <x v="0"/>
    <s v="133318328655"/>
    <n v="27018.42"/>
    <n v="7238146.7400000002"/>
  </r>
  <r>
    <s v="15-11-2025"/>
    <x v="0"/>
    <s v="133318313257"/>
    <n v="9010.56"/>
    <n v="7247157.2999999998"/>
  </r>
  <r>
    <s v="15-11-2025"/>
    <x v="0"/>
    <s v="133927971566"/>
    <n v="49397.01"/>
    <n v="7296554.3099999996"/>
  </r>
  <r>
    <s v="15-11-2025"/>
    <x v="93"/>
    <s v="133319151481"/>
    <n v="2481.7600000000002"/>
    <n v="7299036.0700000003"/>
  </r>
  <r>
    <s v="15-11-2025"/>
    <x v="94"/>
    <s v="133319480139"/>
    <n v="293.7"/>
    <n v="7299329.7699999996"/>
  </r>
  <r>
    <s v="15-11-2025"/>
    <x v="0"/>
    <s v="133928097852"/>
    <n v="5845.8"/>
    <n v="7305175.5700000003"/>
  </r>
  <r>
    <s v="15-11-2025"/>
    <x v="0"/>
    <s v="133319529257"/>
    <n v="9541.4699999999993"/>
    <n v="7314717.04"/>
  </r>
  <r>
    <s v="15-11-2025"/>
    <x v="0"/>
    <s v="133928536214"/>
    <n v="10717.3"/>
    <n v="7325434.3399999999"/>
  </r>
  <r>
    <s v="15-11-2025"/>
    <x v="0"/>
    <s v="133928623480"/>
    <n v="26111.24"/>
    <n v="7351545.5800000001"/>
  </r>
  <r>
    <s v="15-11-2025"/>
    <x v="0"/>
    <s v="133320247567"/>
    <n v="60829.3"/>
    <n v="7412374.8799999999"/>
  </r>
  <r>
    <s v="15-11-2025"/>
    <x v="0"/>
    <s v="133929023216"/>
    <n v="43161.49"/>
    <n v="7455536.3700000001"/>
  </r>
  <r>
    <s v="15-11-2025"/>
    <x v="0"/>
    <s v="133929300798"/>
    <n v="3897.2"/>
    <n v="7459433.5700000003"/>
  </r>
  <r>
    <s v="15-11-2025"/>
    <x v="0"/>
    <s v="133929478442"/>
    <n v="5358.65"/>
    <n v="7464792.2199999997"/>
  </r>
  <r>
    <s v="15-11-2025"/>
    <x v="0"/>
    <s v="133929532848"/>
    <n v="18706.560000000001"/>
    <n v="7483498.7800000003"/>
  </r>
  <r>
    <s v="15-11-2025"/>
    <x v="0"/>
    <s v="133321184185"/>
    <n v="9667.58"/>
    <n v="7493166.3600000003"/>
  </r>
  <r>
    <s v="15-11-2025"/>
    <x v="0"/>
    <s v="133321203477"/>
    <n v="10035.290000000001"/>
    <n v="7503201.6500000004"/>
  </r>
  <r>
    <s v="15-11-2025"/>
    <x v="0"/>
    <s v="133321243323"/>
    <n v="10619.87"/>
    <n v="7513821.5199999996"/>
  </r>
  <r>
    <s v="15-11-2025"/>
    <x v="0"/>
    <s v="133321293481"/>
    <n v="9353.2800000000007"/>
    <n v="7523174.7999999998"/>
  </r>
  <r>
    <s v="15-11-2025"/>
    <x v="0"/>
    <s v="133321331407"/>
    <n v="7989.26"/>
    <n v="7531164.0599999996"/>
  </r>
  <r>
    <s v="15-11-2025"/>
    <x v="0"/>
    <s v="133321403387"/>
    <n v="10619.87"/>
    <n v="7541783.9299999997"/>
  </r>
  <r>
    <s v="15-11-2025"/>
    <x v="0"/>
    <s v="133930165368"/>
    <n v="52612.2"/>
    <n v="7594396.1299999999"/>
  </r>
  <r>
    <s v="15-11-2025"/>
    <x v="0"/>
    <s v="133930642864"/>
    <n v="99378.6"/>
    <n v="7693774.7300000004"/>
  </r>
  <r>
    <s v="15-11-2025"/>
    <x v="0"/>
    <s v="133930757322"/>
    <n v="23285.77"/>
    <n v="7717060.5"/>
  </r>
  <r>
    <s v="15-11-2025"/>
    <x v="0"/>
    <s v="133930940584"/>
    <n v="68493.289999999994"/>
    <n v="7785553.79"/>
  </r>
  <r>
    <s v="15-11-2025"/>
    <x v="0"/>
    <s v="133930983342"/>
    <n v="16563.099999999999"/>
    <n v="7802116.8899999997"/>
  </r>
  <r>
    <s v="15-11-2025"/>
    <x v="0"/>
    <s v="134010890798"/>
    <n v="3702.34"/>
    <n v="7805819.2300000004"/>
  </r>
  <r>
    <s v="15-11-2025"/>
    <x v="0"/>
    <s v="134012865610"/>
    <n v="4774.07"/>
    <n v="7810593.2999999998"/>
  </r>
  <r>
    <s v="15-11-2025"/>
    <x v="0"/>
    <s v="134020389566"/>
    <n v="2387.0300000000002"/>
    <n v="7812980.3300000001"/>
  </r>
  <r>
    <s v="15-11-2025"/>
    <x v="0"/>
    <s v="134025511820"/>
    <n v="8184.12"/>
    <n v="7821164.4500000002"/>
  </r>
  <r>
    <s v="15-11-2025"/>
    <x v="0"/>
    <s v="134026560374"/>
    <n v="4774.07"/>
    <n v="7825938.5199999996"/>
  </r>
  <r>
    <s v="15-11-2025"/>
    <x v="95"/>
    <s v="133417712521"/>
    <n v="719.56"/>
    <n v="7826658.0800000001"/>
  </r>
  <r>
    <s v="15-11-2025"/>
    <x v="0"/>
    <s v="133418836751"/>
    <n v="18516.12"/>
    <n v="7845174.2000000002"/>
  </r>
  <r>
    <s v="15-11-2025"/>
    <x v="0"/>
    <s v="134028745820"/>
    <n v="8184.12"/>
    <n v="7853358.3200000003"/>
  </r>
  <r>
    <s v="15-11-2025"/>
    <x v="0"/>
    <s v="134028866100"/>
    <n v="13703.56"/>
    <n v="7867061.8799999999"/>
  </r>
  <r>
    <s v="15-11-2025"/>
    <x v="0"/>
    <s v="134030846984"/>
    <n v="8866.1299999999992"/>
    <n v="7875928.0099999998"/>
  </r>
  <r>
    <s v="15-11-2025"/>
    <x v="0"/>
    <s v="134032011912"/>
    <n v="14127.35"/>
    <n v="7890055.3600000003"/>
  </r>
  <r>
    <s v="15-11-2025"/>
    <x v="0"/>
    <s v="133423756229"/>
    <n v="11496.74"/>
    <n v="7901552.0999999996"/>
  </r>
  <r>
    <s v="15-11-2025"/>
    <x v="0"/>
    <s v="133424141301"/>
    <n v="33223.629999999997"/>
    <n v="7934775.7300000004"/>
  </r>
  <r>
    <s v="15-11-2025"/>
    <x v="0"/>
    <s v="134034305274"/>
    <n v="53489.07"/>
    <n v="7988264.7999999998"/>
  </r>
  <r>
    <s v="15-11-2025"/>
    <x v="66"/>
    <s v="133425540549"/>
    <n v="8062.06"/>
    <n v="7996326.8600000003"/>
  </r>
  <r>
    <s v="15-11-2025"/>
    <x v="0"/>
    <s v="134034458952"/>
    <n v="25916.38"/>
    <n v="8022243.2400000002"/>
  </r>
  <r>
    <s v="15-11-2025"/>
    <x v="0"/>
    <s v="134035401370"/>
    <n v="32663.279999999999"/>
    <n v="8054906.5199999996"/>
  </r>
  <r>
    <s v="15-11-2025"/>
    <x v="0"/>
    <s v="134035523070"/>
    <n v="9353.2800000000007"/>
    <n v="8064259.7999999998"/>
  </r>
  <r>
    <s v="15-11-2025"/>
    <x v="0"/>
    <s v="134036787892"/>
    <n v="33501.51"/>
    <n v="8097761.3099999996"/>
  </r>
  <r>
    <s v="15-11-2025"/>
    <x v="0"/>
    <s v="133431130803"/>
    <n v="42675.57"/>
    <n v="8140436.8799999999"/>
  </r>
  <r>
    <s v="15-11-2025"/>
    <x v="0"/>
    <s v="133431235029"/>
    <n v="9096.3799999999992"/>
    <n v="8149533.2599999998"/>
  </r>
  <r>
    <s v="15-11-2025"/>
    <x v="0"/>
    <s v="133431463261"/>
    <n v="9104.42"/>
    <n v="8158637.6799999997"/>
  </r>
  <r>
    <s v="15-11-2025"/>
    <x v="0"/>
    <s v="133431836069"/>
    <n v="47643.27"/>
    <n v="8206280.9500000002"/>
  </r>
  <r>
    <s v="15-11-2025"/>
    <x v="96"/>
    <s v="133431861813"/>
    <n v="2393.65"/>
    <n v="8208674.5999999996"/>
  </r>
  <r>
    <s v="15-11-2025"/>
    <x v="0"/>
    <s v="133432835933"/>
    <n v="79210.59"/>
    <n v="8287885.1900000004"/>
  </r>
  <r>
    <s v="15-11-2025"/>
    <x v="97"/>
    <s v="134041733840"/>
    <n v="7959.27"/>
    <n v="8295844.46"/>
  </r>
  <r>
    <s v="15-11-2025"/>
    <x v="0"/>
    <s v="133434016937"/>
    <n v="4676.6400000000003"/>
    <n v="8300521.0999999996"/>
  </r>
  <r>
    <s v="15-11-2025"/>
    <x v="0"/>
    <s v="134042989708"/>
    <n v="52385.83"/>
    <n v="8352906.9299999997"/>
  </r>
  <r>
    <s v="15-11-2025"/>
    <x v="0"/>
    <s v="133435078651"/>
    <n v="27301.83"/>
    <n v="8380208.7599999998"/>
  </r>
  <r>
    <s v="15-11-2025"/>
    <x v="0"/>
    <s v="133435373615"/>
    <n v="9258.06"/>
    <n v="8389466.8200000003"/>
  </r>
  <r>
    <s v="15-11-2025"/>
    <x v="0"/>
    <s v="133435968213"/>
    <n v="28839.279999999999"/>
    <n v="8418306.0999999996"/>
  </r>
  <r>
    <s v="15-11-2025"/>
    <x v="0"/>
    <s v="133435933889"/>
    <n v="66934.41"/>
    <n v="8485240.5099999998"/>
  </r>
  <r>
    <s v="15-11-2025"/>
    <x v="0"/>
    <s v="133436037641"/>
    <n v="52612.2"/>
    <n v="8537852.7100000009"/>
  </r>
  <r>
    <s v="15-11-2025"/>
    <x v="0"/>
    <s v="133436215749"/>
    <n v="37997.699999999997"/>
    <n v="8575850.4100000001"/>
  </r>
  <r>
    <s v="15-11-2025"/>
    <x v="98"/>
    <s v="134045186634"/>
    <n v="3818.1"/>
    <n v="8579668.5099999998"/>
  </r>
  <r>
    <s v="15-11-2025"/>
    <x v="0"/>
    <s v="133436518269"/>
    <n v="18316.84"/>
    <n v="8597985.3499999996"/>
  </r>
  <r>
    <s v="15-11-2025"/>
    <x v="0"/>
    <s v="134046455234"/>
    <n v="4676.6400000000003"/>
    <n v="8602661.9900000002"/>
  </r>
  <r>
    <s v="15-11-2025"/>
    <x v="0"/>
    <s v="134046610724"/>
    <n v="5358.65"/>
    <n v="8608020.6400000006"/>
  </r>
  <r>
    <s v="15-11-2025"/>
    <x v="0"/>
    <s v="133438080119"/>
    <n v="42322.559999999998"/>
    <n v="8650343.1999999993"/>
  </r>
  <r>
    <s v="15-11-2025"/>
    <x v="0"/>
    <s v="134047390382"/>
    <n v="30608.28"/>
    <n v="8680951.4800000004"/>
  </r>
  <r>
    <s v="15-11-2025"/>
    <x v="0"/>
    <s v="133438658959"/>
    <n v="7717.15"/>
    <n v="8688668.6300000008"/>
  </r>
  <r>
    <s v="15-11-2025"/>
    <x v="0"/>
    <s v="133438821065"/>
    <n v="13445.34"/>
    <n v="8702113.9700000007"/>
  </r>
  <r>
    <s v="15-11-2025"/>
    <x v="0"/>
    <s v="134047744202"/>
    <n v="15579.97"/>
    <n v="8717693.9399999995"/>
  </r>
  <r>
    <s v="15-11-2025"/>
    <x v="0"/>
    <s v="133438799731"/>
    <n v="28064.14"/>
    <n v="8745758.0800000001"/>
  </r>
  <r>
    <s v="15-11-2025"/>
    <x v="0"/>
    <s v="134047808616"/>
    <n v="55836.29"/>
    <n v="8801594.3699999992"/>
  </r>
  <r>
    <s v="16-11-2025"/>
    <x v="0"/>
    <s v="133439635271"/>
    <n v="26695.82"/>
    <n v="8828290.1899999995"/>
  </r>
  <r>
    <s v="16-11-2025"/>
    <x v="0"/>
    <s v="133440262263"/>
    <n v="47514.07"/>
    <n v="8875804.2599999998"/>
  </r>
  <r>
    <s v="16-11-2025"/>
    <x v="0"/>
    <s v="134049489260"/>
    <n v="40725.74"/>
    <n v="8916530"/>
  </r>
  <r>
    <s v="16-11-2025"/>
    <x v="99"/>
    <s v="134049554774"/>
    <n v="2046.11"/>
    <n v="8918576.1099999994"/>
  </r>
  <r>
    <s v="16-11-2025"/>
    <x v="0"/>
    <s v="133440852551"/>
    <n v="93435.37"/>
    <n v="9012011.4800000004"/>
  </r>
  <r>
    <s v="16-11-2025"/>
    <x v="100"/>
    <s v="134049706598"/>
    <n v="4694.3"/>
    <n v="9016705.7799999993"/>
  </r>
  <r>
    <s v="16-11-2025"/>
    <x v="0"/>
    <s v="133440986693"/>
    <n v="9255.85"/>
    <n v="9025961.6300000008"/>
  </r>
  <r>
    <s v="16-11-2025"/>
    <x v="0"/>
    <s v="134050193306"/>
    <n v="108049.87"/>
    <n v="9134011.5"/>
  </r>
  <r>
    <s v="16-11-2025"/>
    <x v="0"/>
    <s v="134050303236"/>
    <n v="95080.18"/>
    <n v="9229091.6799999997"/>
  </r>
  <r>
    <s v="16-11-2025"/>
    <x v="0"/>
    <s v="133441681441"/>
    <n v="10035.290000000001"/>
    <n v="9239126.9700000007"/>
  </r>
  <r>
    <s v="16-11-2025"/>
    <x v="101"/>
    <s v="134050393778"/>
    <n v="1008.37"/>
    <n v="9240135.3399999999"/>
  </r>
  <r>
    <s v="16-11-2025"/>
    <x v="0"/>
    <s v="133442662569"/>
    <n v="45597.24"/>
    <n v="9285732.5800000001"/>
  </r>
  <r>
    <s v="16-11-2025"/>
    <x v="0"/>
    <s v="133442656011"/>
    <n v="4505.28"/>
    <n v="9290237.8599999994"/>
  </r>
  <r>
    <s v="16-11-2025"/>
    <x v="0"/>
    <s v="133442872577"/>
    <n v="168766.88"/>
    <n v="9459004.7400000002"/>
  </r>
  <r>
    <s v="16-11-2025"/>
    <x v="0"/>
    <s v="133442964949"/>
    <n v="35756.81"/>
    <n v="9494761.5500000007"/>
  </r>
  <r>
    <s v="16-11-2025"/>
    <x v="0"/>
    <s v="133443282213"/>
    <n v="40920.6"/>
    <n v="9535682.1500000004"/>
  </r>
  <r>
    <s v="16-11-2025"/>
    <x v="0"/>
    <s v="134051917758"/>
    <n v="30203.3"/>
    <n v="9565885.4499999993"/>
  </r>
  <r>
    <s v="16-11-2025"/>
    <x v="0"/>
    <s v="133443213699"/>
    <n v="165046.42000000001"/>
    <n v="9730931.8699999992"/>
  </r>
  <r>
    <s v="16-11-2025"/>
    <x v="0"/>
    <s v="134052046086"/>
    <n v="30300.73"/>
    <n v="9761232.5999999996"/>
  </r>
  <r>
    <s v="16-11-2025"/>
    <x v="0"/>
    <s v="134052241544"/>
    <n v="4676.6400000000003"/>
    <n v="9765909.2400000002"/>
  </r>
  <r>
    <s v="16-11-2025"/>
    <x v="0"/>
    <s v="133443554641"/>
    <n v="4092.06"/>
    <n v="9770001.3000000007"/>
  </r>
  <r>
    <s v="16-11-2025"/>
    <x v="102"/>
    <s v="133443455413"/>
    <n v="205.59"/>
    <n v="9770206.8900000006"/>
  </r>
  <r>
    <s v="16-11-2025"/>
    <x v="0"/>
    <s v="133444668355"/>
    <n v="15393.94"/>
    <n v="9785600.8300000001"/>
  </r>
  <r>
    <s v="16-11-2025"/>
    <x v="0"/>
    <s v="134053576098"/>
    <n v="10717.3"/>
    <n v="9796318.1300000008"/>
  </r>
  <r>
    <s v="16-11-2025"/>
    <x v="103"/>
    <s v="133444984139"/>
    <n v="1076.9000000000001"/>
    <n v="9797395.0299999993"/>
  </r>
  <r>
    <s v="16-11-2025"/>
    <x v="0"/>
    <s v="133444928767"/>
    <n v="35854.239999999998"/>
    <n v="9833249.2699999996"/>
  </r>
  <r>
    <s v="16-11-2025"/>
    <x v="0"/>
    <s v="133444869597"/>
    <n v="17147.68"/>
    <n v="9850396.9499999993"/>
  </r>
  <r>
    <s v="16-11-2025"/>
    <x v="0"/>
    <s v="133445116263"/>
    <n v="13618.5"/>
    <n v="9864015.4499999993"/>
  </r>
  <r>
    <s v="16-11-2025"/>
    <x v="0"/>
    <s v="134053905494"/>
    <n v="5358.65"/>
    <n v="9869374.0999999996"/>
  </r>
  <r>
    <s v="16-11-2025"/>
    <x v="0"/>
    <s v="133445159155"/>
    <n v="31664.75"/>
    <n v="9901038.8499999996"/>
  </r>
  <r>
    <s v="16-11-2025"/>
    <x v="104"/>
    <s v="134053998916"/>
    <n v="1590.87"/>
    <n v="9902629.7200000007"/>
  </r>
  <r>
    <s v="16-11-2025"/>
    <x v="0"/>
    <s v="134054036780"/>
    <n v="22993.48"/>
    <n v="9925623.1999999993"/>
  </r>
  <r>
    <s v="16-11-2025"/>
    <x v="0"/>
    <s v="134054250532"/>
    <n v="63232.07"/>
    <n v="9988855.2699999996"/>
  </r>
  <r>
    <s v="16-11-2025"/>
    <x v="0"/>
    <s v="134054449062"/>
    <n v="74631.38"/>
    <n v="10063486.65"/>
  </r>
  <r>
    <s v="16-11-2025"/>
    <x v="0"/>
    <s v="134054488784"/>
    <n v="38582.28"/>
    <n v="10102068.93"/>
  </r>
  <r>
    <s v="16-11-2025"/>
    <x v="0"/>
    <s v="134054880644"/>
    <n v="7794.4"/>
    <n v="10109863.33"/>
  </r>
  <r>
    <s v="16-11-2025"/>
    <x v="0"/>
    <s v="134055038342"/>
    <n v="4357.92"/>
    <n v="10114221.25"/>
  </r>
  <r>
    <s v="16-11-2025"/>
    <x v="0"/>
    <s v="133446346171"/>
    <n v="48525.62"/>
    <n v="10162746.869999999"/>
  </r>
  <r>
    <s v="16-11-2025"/>
    <x v="0"/>
    <s v="133446288889"/>
    <n v="31231.759999999998"/>
    <n v="10193978.630000001"/>
  </r>
  <r>
    <s v="16-11-2025"/>
    <x v="0"/>
    <s v="133446323055"/>
    <n v="14809.36"/>
    <n v="10208787.99"/>
  </r>
  <r>
    <s v="16-11-2025"/>
    <x v="0"/>
    <s v="134055130940"/>
    <n v="8352.68"/>
    <n v="10217140.67"/>
  </r>
  <r>
    <s v="16-11-2025"/>
    <x v="0"/>
    <s v="133446387621"/>
    <n v="11301.88"/>
    <n v="10228442.550000001"/>
  </r>
  <r>
    <s v="16-11-2025"/>
    <x v="105"/>
    <s v="134055107656"/>
    <n v="1703.46"/>
    <n v="10230146.01"/>
  </r>
  <r>
    <s v="16-11-2025"/>
    <x v="0"/>
    <s v="133446550271"/>
    <n v="20655.16"/>
    <n v="10250801.17"/>
  </r>
  <r>
    <s v="16-11-2025"/>
    <x v="0"/>
    <s v="133446589633"/>
    <n v="10717.3"/>
    <n v="10261518.470000001"/>
  </r>
  <r>
    <s v="16-11-2025"/>
    <x v="0"/>
    <s v="134056384220"/>
    <n v="10619.87"/>
    <n v="10272138.34"/>
  </r>
  <r>
    <s v="16-11-2025"/>
    <x v="0"/>
    <s v="134128445542"/>
    <n v="22294.92"/>
    <n v="10294433.26"/>
  </r>
  <r>
    <s v="16-11-2025"/>
    <x v="0"/>
    <s v="134132903586"/>
    <n v="23383.200000000001"/>
    <n v="10317816.460000001"/>
  </r>
  <r>
    <s v="16-11-2025"/>
    <x v="0"/>
    <s v="133525901627"/>
    <n v="13445.34"/>
    <n v="10331261.800000001"/>
  </r>
  <r>
    <s v="16-11-2025"/>
    <x v="106"/>
    <s v="133526016855"/>
    <n v="1351.02"/>
    <n v="10332612.82"/>
  </r>
  <r>
    <s v="16-11-2025"/>
    <x v="0"/>
    <s v="133526084511"/>
    <n v="28546.99"/>
    <n v="10361159.810000001"/>
  </r>
  <r>
    <s v="16-11-2025"/>
    <x v="107"/>
    <s v="133526070677"/>
    <n v="1434.23"/>
    <n v="10362594.039999999"/>
  </r>
  <r>
    <s v="16-11-2025"/>
    <x v="0"/>
    <s v="133527052007"/>
    <n v="61478.33"/>
    <n v="10424072.369999999"/>
  </r>
  <r>
    <s v="16-11-2025"/>
    <x v="0"/>
    <s v="133529619395"/>
    <n v="19291.14"/>
    <n v="10443363.51"/>
  </r>
  <r>
    <s v="16-11-2025"/>
    <x v="0"/>
    <s v="133530776409"/>
    <n v="42479.48"/>
    <n v="10485842.99"/>
  </r>
  <r>
    <s v="16-11-2025"/>
    <x v="108"/>
    <s v="133530750815"/>
    <n v="2134.2199999999998"/>
    <n v="10487977.210000001"/>
  </r>
  <r>
    <s v="16-11-2025"/>
    <x v="0"/>
    <s v="133532038391"/>
    <n v="31741.919999999998"/>
    <n v="10519719.130000001"/>
  </r>
  <r>
    <s v="16-11-2025"/>
    <x v="0"/>
    <s v="133533930093"/>
    <n v="62257.77"/>
    <n v="10581976.9"/>
  </r>
  <r>
    <s v="16-11-2025"/>
    <x v="0"/>
    <s v="133534675121"/>
    <n v="72975.070000000007"/>
    <n v="10654951.970000001"/>
  </r>
  <r>
    <s v="16-11-2025"/>
    <x v="0"/>
    <s v="133535596693"/>
    <n v="9353.2800000000007"/>
    <n v="10664305.25"/>
  </r>
  <r>
    <s v="16-11-2025"/>
    <x v="71"/>
    <s v="133535529277"/>
    <n v="939.84"/>
    <n v="10665245.09"/>
  </r>
  <r>
    <s v="16-11-2025"/>
    <x v="0"/>
    <s v="134144902546"/>
    <n v="44211.96"/>
    <n v="10709457.050000001"/>
  </r>
  <r>
    <s v="16-11-2025"/>
    <x v="0"/>
    <s v="134145271244"/>
    <n v="38827.17"/>
    <n v="10748284.220000001"/>
  </r>
  <r>
    <s v="16-11-2025"/>
    <x v="0"/>
    <s v="134145414382"/>
    <n v="30203.3"/>
    <n v="10778487.52"/>
  </r>
  <r>
    <s v="16-11-2025"/>
    <x v="0"/>
    <s v="134145394754"/>
    <n v="46961.26"/>
    <n v="10825448.779999999"/>
  </r>
  <r>
    <s v="17-11-2025"/>
    <x v="0"/>
    <s v="133536956757"/>
    <n v="8866.1299999999992"/>
    <n v="10834314.91"/>
  </r>
  <r>
    <s v="17-11-2025"/>
    <x v="109"/>
    <s v="133536861483"/>
    <n v="445.44"/>
    <n v="10834760.35"/>
  </r>
  <r>
    <s v="17-11-2025"/>
    <x v="0"/>
    <s v="133537826727"/>
    <n v="93630.23"/>
    <n v="10928390.58"/>
  </r>
  <r>
    <s v="17-11-2025"/>
    <x v="0"/>
    <s v="134146836858"/>
    <n v="19335.16"/>
    <n v="10947725.74"/>
  </r>
  <r>
    <s v="17-11-2025"/>
    <x v="0"/>
    <s v="133539915961"/>
    <n v="42464.26"/>
    <n v="10990190"/>
  </r>
  <r>
    <s v="17-11-2025"/>
    <x v="0"/>
    <s v="133541302567"/>
    <n v="24357.5"/>
    <n v="11014547.5"/>
  </r>
  <r>
    <s v="17-11-2025"/>
    <x v="73"/>
    <s v="133569285791"/>
    <n v="-530000"/>
    <n v="10484547.5"/>
  </r>
  <r>
    <s v="17-11-2025"/>
    <x v="26"/>
    <s v="133569285791"/>
    <n v="-3180"/>
    <n v="10481367.5"/>
  </r>
  <r>
    <s v="19-11-2025"/>
    <x v="0"/>
    <s v="133912393735"/>
    <n v="11903.22"/>
    <n v="10493270.720000001"/>
  </r>
  <r>
    <s v="19-11-2025"/>
    <x v="0"/>
    <s v="134531167480"/>
    <n v="12347.44"/>
    <n v="10505618.16"/>
  </r>
  <r>
    <s v="19-11-2025"/>
    <x v="0"/>
    <s v="134533479704"/>
    <n v="4676.6400000000003"/>
    <n v="10510294.800000001"/>
  </r>
  <r>
    <s v="19-11-2025"/>
    <x v="19"/>
    <s v="133921112829"/>
    <n v="704.88"/>
    <n v="10510999.68"/>
  </r>
  <r>
    <s v="19-11-2025"/>
    <x v="0"/>
    <s v="134539194308"/>
    <n v="30105.87"/>
    <n v="10541105.550000001"/>
  </r>
  <r>
    <s v="19-11-2025"/>
    <x v="0"/>
    <s v="134539535664"/>
    <n v="8671.27"/>
    <n v="10549776.82"/>
  </r>
  <r>
    <s v="19-11-2025"/>
    <x v="0"/>
    <s v="134539930412"/>
    <n v="35269.660000000003"/>
    <n v="10585046.48"/>
  </r>
  <r>
    <s v="19-11-2025"/>
    <x v="0"/>
    <s v="134540327316"/>
    <n v="18138.240000000002"/>
    <n v="10603184.720000001"/>
  </r>
  <r>
    <s v="19-11-2025"/>
    <x v="0"/>
    <s v="134540672940"/>
    <n v="32151.9"/>
    <n v="10635336.619999999"/>
  </r>
  <r>
    <s v="19-11-2025"/>
    <x v="0"/>
    <s v="134542763198"/>
    <n v="22670.91"/>
    <n v="10658007.529999999"/>
  </r>
  <r>
    <s v="19-11-2025"/>
    <x v="0"/>
    <s v="134544503806"/>
    <n v="10893.9"/>
    <n v="10668901.43"/>
  </r>
  <r>
    <s v="19-11-2025"/>
    <x v="0"/>
    <s v="134544838610"/>
    <n v="40724.769999999997"/>
    <n v="10709626.199999999"/>
  </r>
  <r>
    <s v="19-11-2025"/>
    <x v="110"/>
    <s v="134544751966"/>
    <n v="4091.24"/>
    <n v="10713717.439999999"/>
  </r>
  <r>
    <s v="19-11-2025"/>
    <x v="0"/>
    <s v="134545811006"/>
    <n v="23381.25"/>
    <n v="10737098.689999999"/>
  </r>
  <r>
    <s v="19-11-2025"/>
    <x v="0"/>
    <s v="133933894961"/>
    <n v="41894.9"/>
    <n v="10778993.59"/>
  </r>
  <r>
    <s v="19-11-2025"/>
    <x v="0"/>
    <s v="134546792082"/>
    <n v="66349.83"/>
    <n v="10845343.42"/>
  </r>
  <r>
    <s v="19-11-2025"/>
    <x v="0"/>
    <s v="134547452880"/>
    <n v="9353.2800000000007"/>
    <n v="10854696.699999999"/>
  </r>
  <r>
    <s v="19-11-2025"/>
    <x v="0"/>
    <s v="133935552337"/>
    <n v="41659.379999999997"/>
    <n v="10896356.08"/>
  </r>
  <r>
    <s v="19-11-2025"/>
    <x v="0"/>
    <s v="134550394596"/>
    <n v="39219.46"/>
    <n v="10935575.539999999"/>
  </r>
  <r>
    <s v="20-11-2025"/>
    <x v="0"/>
    <s v="133938353667"/>
    <n v="31413.34"/>
    <n v="10966988.880000001"/>
  </r>
  <r>
    <s v="20-11-2025"/>
    <x v="0"/>
    <s v="134550806112"/>
    <n v="4676.6400000000003"/>
    <n v="10971665.52"/>
  </r>
  <r>
    <s v="20-11-2025"/>
    <x v="0"/>
    <s v="134551390348"/>
    <n v="8691.24"/>
    <n v="10980356.76"/>
  </r>
  <r>
    <s v="20-11-2025"/>
    <x v="0"/>
    <s v="134551402866"/>
    <n v="11690.63"/>
    <n v="10992047.390000001"/>
  </r>
  <r>
    <s v="20-11-2025"/>
    <x v="0"/>
    <s v="133939665619"/>
    <n v="40999.980000000003"/>
    <n v="11033047.369999999"/>
  </r>
  <r>
    <s v="20-11-2025"/>
    <x v="0"/>
    <s v="133940274673"/>
    <n v="32708.26"/>
    <n v="11065755.630000001"/>
  </r>
  <r>
    <s v="20-11-2025"/>
    <x v="111"/>
    <s v="134552830052"/>
    <n v="1654.51"/>
    <n v="11067410.140000001"/>
  </r>
  <r>
    <s v="20-11-2025"/>
    <x v="0"/>
    <s v="134552251236"/>
    <n v="4676.6400000000003"/>
    <n v="11072086.779999999"/>
  </r>
  <r>
    <s v="20-11-2025"/>
    <x v="0"/>
    <s v="133941027049"/>
    <n v="19555.29"/>
    <n v="11091642.07"/>
  </r>
  <r>
    <s v="20-11-2025"/>
    <x v="0"/>
    <s v="133942072275"/>
    <n v="32346.76"/>
    <n v="11123988.83"/>
  </r>
  <r>
    <s v="20-11-2025"/>
    <x v="0"/>
    <s v="134554700444"/>
    <n v="4676.6400000000003"/>
    <n v="11128665.470000001"/>
  </r>
  <r>
    <s v="20-11-2025"/>
    <x v="112"/>
    <s v="133989028043"/>
    <n v="-410857.44"/>
    <n v="10717808.029999999"/>
  </r>
  <r>
    <s v="20-11-2025"/>
    <x v="26"/>
    <s v="133989028043"/>
    <n v="-2465.14"/>
    <n v="10715342.890000001"/>
  </r>
  <r>
    <s v="20-11-2025"/>
    <x v="113"/>
    <s v="134606861452"/>
    <n v="-1201400"/>
    <n v="9513942.8900000006"/>
  </r>
  <r>
    <s v="20-11-2025"/>
    <x v="26"/>
    <s v="134606861452"/>
    <n v="-7208.4"/>
    <n v="9506734.4900000002"/>
  </r>
  <r>
    <s v="20-11-2025"/>
    <x v="114"/>
    <s v="134621390428"/>
    <n v="-537500"/>
    <n v="8969234.4900000002"/>
  </r>
  <r>
    <s v="20-11-2025"/>
    <x v="26"/>
    <s v="134621390428"/>
    <n v="-3225"/>
    <n v="8966009.4900000002"/>
  </r>
  <r>
    <s v="20-11-2025"/>
    <x v="0"/>
    <s v="134040926753"/>
    <n v="9548.14"/>
    <n v="8975557.6300000008"/>
  </r>
  <r>
    <s v="20-11-2025"/>
    <x v="0"/>
    <s v="134658557630"/>
    <n v="37976.94"/>
    <n v="9013534.5700000003"/>
  </r>
  <r>
    <s v="20-11-2025"/>
    <x v="0"/>
    <s v="134048524243"/>
    <n v="22798.62"/>
    <n v="9036333.1899999995"/>
  </r>
  <r>
    <s v="20-11-2025"/>
    <x v="0"/>
    <s v="134048803197"/>
    <n v="12276.18"/>
    <n v="9048609.3699999992"/>
  </r>
  <r>
    <s v="20-11-2025"/>
    <x v="0"/>
    <s v="134666799624"/>
    <n v="13445.34"/>
    <n v="9062054.7100000009"/>
  </r>
  <r>
    <s v="20-11-2025"/>
    <x v="115"/>
    <s v="134666904488"/>
    <n v="675.51"/>
    <n v="9062730.2200000007"/>
  </r>
  <r>
    <s v="20-11-2025"/>
    <x v="0"/>
    <s v="134670976468"/>
    <n v="31552.98"/>
    <n v="9094283.1999999993"/>
  </r>
  <r>
    <s v="20-11-2025"/>
    <x v="0"/>
    <s v="134671072114"/>
    <n v="9353.2800000000007"/>
    <n v="9103636.4800000004"/>
  </r>
  <r>
    <s v="20-11-2025"/>
    <x v="0"/>
    <s v="134672188956"/>
    <n v="46789.21"/>
    <n v="9150425.6899999995"/>
  </r>
  <r>
    <s v="20-11-2025"/>
    <x v="0"/>
    <s v="134060340473"/>
    <n v="18799.53"/>
    <n v="9169225.2200000007"/>
  </r>
  <r>
    <s v="20-11-2025"/>
    <x v="0"/>
    <s v="134060639425"/>
    <n v="37315.69"/>
    <n v="9206540.9100000001"/>
  </r>
  <r>
    <s v="20-11-2025"/>
    <x v="0"/>
    <s v="134060980575"/>
    <n v="64097.74"/>
    <n v="9270638.6500000004"/>
  </r>
  <r>
    <s v="20-11-2025"/>
    <x v="0"/>
    <s v="134674378486"/>
    <n v="7014.96"/>
    <n v="9277653.6099999994"/>
  </r>
  <r>
    <s v="20-11-2025"/>
    <x v="0"/>
    <s v="134674740328"/>
    <n v="9548.14"/>
    <n v="9287201.75"/>
  </r>
  <r>
    <s v="20-11-2025"/>
    <x v="0"/>
    <s v="134062684199"/>
    <n v="50258.04"/>
    <n v="9337459.7899999991"/>
  </r>
  <r>
    <s v="20-11-2025"/>
    <x v="0"/>
    <s v="134676084202"/>
    <n v="8768.7000000000007"/>
    <n v="9346228.4900000002"/>
  </r>
  <r>
    <s v="20-11-2025"/>
    <x v="0"/>
    <s v="134676343888"/>
    <n v="9353.2800000000007"/>
    <n v="9355581.7699999996"/>
  </r>
  <r>
    <s v="20-11-2025"/>
    <x v="0"/>
    <s v="134063116005"/>
    <n v="119599.02"/>
    <n v="9475180.7899999991"/>
  </r>
  <r>
    <s v="20-11-2025"/>
    <x v="0"/>
    <s v="134676745722"/>
    <n v="36843.300000000003"/>
    <n v="9512024.0899999999"/>
  </r>
  <r>
    <s v="20-11-2025"/>
    <x v="0"/>
    <s v="134063597317"/>
    <n v="7014.96"/>
    <n v="9519039.0500000007"/>
  </r>
  <r>
    <s v="20-11-2025"/>
    <x v="0"/>
    <s v="134064418417"/>
    <n v="5358.65"/>
    <n v="9524397.6999999993"/>
  </r>
  <r>
    <s v="20-11-2025"/>
    <x v="0"/>
    <s v="134677926700"/>
    <n v="10912.16"/>
    <n v="9535309.8599999994"/>
  </r>
  <r>
    <s v="20-11-2025"/>
    <x v="0"/>
    <s v="134678171200"/>
    <n v="9353.2800000000007"/>
    <n v="9544663.1400000006"/>
  </r>
  <r>
    <s v="20-11-2025"/>
    <x v="0"/>
    <s v="134065111349"/>
    <n v="7014.96"/>
    <n v="9551678.0999999996"/>
  </r>
  <r>
    <s v="20-11-2025"/>
    <x v="0"/>
    <s v="134678682296"/>
    <n v="14029.92"/>
    <n v="9565708.0199999996"/>
  </r>
  <r>
    <s v="20-11-2025"/>
    <x v="0"/>
    <s v="134678836350"/>
    <n v="14029.92"/>
    <n v="9579737.9399999995"/>
  </r>
  <r>
    <s v="20-11-2025"/>
    <x v="0"/>
    <s v="134679564012"/>
    <n v="15587.55"/>
    <n v="9595325.4900000002"/>
  </r>
  <r>
    <s v="20-11-2025"/>
    <x v="0"/>
    <s v="134066400441"/>
    <n v="9353.2800000000007"/>
    <n v="9604678.7699999996"/>
  </r>
  <r>
    <s v="20-11-2025"/>
    <x v="0"/>
    <s v="134679767688"/>
    <n v="3631.6"/>
    <n v="9608310.3699999992"/>
  </r>
  <r>
    <s v="20-11-2025"/>
    <x v="0"/>
    <s v="134680031954"/>
    <n v="9060.99"/>
    <n v="9617371.3599999994"/>
  </r>
  <r>
    <s v="20-11-2025"/>
    <x v="0"/>
    <s v="134680685404"/>
    <n v="66459.31"/>
    <n v="9683830.6699999999"/>
  </r>
  <r>
    <s v="20-11-2025"/>
    <x v="0"/>
    <s v="134680871294"/>
    <n v="23383.200000000001"/>
    <n v="9707213.8699999992"/>
  </r>
  <r>
    <s v="20-11-2025"/>
    <x v="0"/>
    <s v="134067224593"/>
    <n v="5358.65"/>
    <n v="9712572.5199999996"/>
  </r>
  <r>
    <s v="20-11-2025"/>
    <x v="0"/>
    <s v="134681106402"/>
    <n v="5163.79"/>
    <n v="9717736.3100000005"/>
  </r>
  <r>
    <s v="20-11-2025"/>
    <x v="0"/>
    <s v="134681163546"/>
    <n v="18067.21"/>
    <n v="9735803.5199999996"/>
  </r>
  <r>
    <s v="20-11-2025"/>
    <x v="0"/>
    <s v="134067688163"/>
    <n v="2240.89"/>
    <n v="9738044.4100000001"/>
  </r>
  <r>
    <s v="20-11-2025"/>
    <x v="0"/>
    <s v="134067647407"/>
    <n v="3897.2"/>
    <n v="9741941.6099999994"/>
  </r>
  <r>
    <s v="20-11-2025"/>
    <x v="0"/>
    <s v="134067773127"/>
    <n v="7794.4"/>
    <n v="9749736.0099999998"/>
  </r>
  <r>
    <s v="20-11-2025"/>
    <x v="0"/>
    <s v="134068106677"/>
    <n v="8963.56"/>
    <n v="9758699.5700000003"/>
  </r>
  <r>
    <s v="20-11-2025"/>
    <x v="0"/>
    <s v="134682097502"/>
    <n v="21629.46"/>
    <n v="9780329.0299999993"/>
  </r>
  <r>
    <s v="20-11-2025"/>
    <x v="0"/>
    <s v="134682443026"/>
    <n v="3897.2"/>
    <n v="9784226.2300000004"/>
  </r>
  <r>
    <s v="20-11-2025"/>
    <x v="0"/>
    <s v="134682549174"/>
    <n v="18998.849999999999"/>
    <n v="9803225.0800000001"/>
  </r>
  <r>
    <s v="20-11-2025"/>
    <x v="0"/>
    <s v="134068585309"/>
    <n v="3897.2"/>
    <n v="9807122.2799999993"/>
  </r>
  <r>
    <s v="20-11-2025"/>
    <x v="0"/>
    <s v="134068831827"/>
    <n v="4384.3500000000004"/>
    <n v="9811506.6300000008"/>
  </r>
  <r>
    <s v="20-11-2025"/>
    <x v="0"/>
    <s v="134682816522"/>
    <n v="29326.43"/>
    <n v="9840833.0600000005"/>
  </r>
  <r>
    <s v="20-11-2025"/>
    <x v="0"/>
    <s v="134069507381"/>
    <n v="4774.07"/>
    <n v="9845607.1300000008"/>
  </r>
  <r>
    <s v="20-11-2025"/>
    <x v="0"/>
    <s v="134683422366"/>
    <n v="9353.2800000000007"/>
    <n v="9854960.4100000001"/>
  </r>
  <r>
    <s v="20-11-2025"/>
    <x v="0"/>
    <s v="134683532560"/>
    <n v="4092.06"/>
    <n v="9859052.4700000007"/>
  </r>
  <r>
    <s v="21-11-2025"/>
    <x v="0"/>
    <s v="134683518074"/>
    <n v="5358.65"/>
    <n v="9864411.1199999992"/>
  </r>
  <r>
    <s v="21-11-2025"/>
    <x v="0"/>
    <s v="134070185481"/>
    <n v="4286.92"/>
    <n v="9868698.0399999991"/>
  </r>
  <r>
    <s v="21-11-2025"/>
    <x v="0"/>
    <s v="134070455607"/>
    <n v="3897.2"/>
    <n v="9872595.2400000002"/>
  </r>
  <r>
    <s v="21-11-2025"/>
    <x v="0"/>
    <s v="134684098038"/>
    <n v="53976.22"/>
    <n v="9926571.4600000009"/>
  </r>
  <r>
    <s v="21-11-2025"/>
    <x v="0"/>
    <s v="134685292550"/>
    <n v="19193.71"/>
    <n v="9945765.1699999999"/>
  </r>
  <r>
    <s v="21-11-2025"/>
    <x v="0"/>
    <s v="134685284922"/>
    <n v="3589.86"/>
    <n v="9949355.0299999993"/>
  </r>
  <r>
    <s v="21-11-2025"/>
    <x v="0"/>
    <s v="134685423332"/>
    <n v="4676.6400000000003"/>
    <n v="9954031.6699999999"/>
  </r>
  <r>
    <s v="21-11-2025"/>
    <x v="116"/>
    <s v="134071571631"/>
    <n v="704.88"/>
    <n v="9954736.5500000007"/>
  </r>
  <r>
    <s v="21-11-2025"/>
    <x v="0"/>
    <s v="134071760957"/>
    <n v="8259.68"/>
    <n v="9962996.2300000004"/>
  </r>
  <r>
    <s v="21-11-2025"/>
    <x v="0"/>
    <s v="134071810937"/>
    <n v="70634.62"/>
    <n v="10033630.85"/>
  </r>
  <r>
    <s v="21-11-2025"/>
    <x v="0"/>
    <s v="134686008386"/>
    <n v="43267.26"/>
    <n v="10076898.109999999"/>
  </r>
  <r>
    <s v="21-11-2025"/>
    <x v="0"/>
    <s v="134072030089"/>
    <n v="8963.56"/>
    <n v="10085861.67"/>
  </r>
  <r>
    <s v="21-11-2025"/>
    <x v="0"/>
    <s v="134072498127"/>
    <n v="4676.6400000000003"/>
    <n v="10090538.310000001"/>
  </r>
  <r>
    <s v="21-11-2025"/>
    <x v="0"/>
    <s v="134686305412"/>
    <n v="124710.39999999999"/>
    <n v="10215248.710000001"/>
  </r>
  <r>
    <s v="21-11-2025"/>
    <x v="0"/>
    <s v="134072467179"/>
    <n v="16075.95"/>
    <n v="10231324.66"/>
  </r>
  <r>
    <s v="21-11-2025"/>
    <x v="0"/>
    <s v="134072449379"/>
    <n v="37315.69"/>
    <n v="10268640.35"/>
  </r>
  <r>
    <s v="21-11-2025"/>
    <x v="0"/>
    <s v="134072293927"/>
    <n v="5358.65"/>
    <n v="10273999"/>
  </r>
  <r>
    <s v="21-11-2025"/>
    <x v="0"/>
    <s v="134686419216"/>
    <n v="3897.2"/>
    <n v="10277896.199999999"/>
  </r>
  <r>
    <s v="21-11-2025"/>
    <x v="117"/>
    <s v="134686653156"/>
    <n v="587.4"/>
    <n v="10278483.6"/>
  </r>
  <r>
    <s v="21-11-2025"/>
    <x v="0"/>
    <s v="134686681060"/>
    <n v="3897.2"/>
    <n v="10282380.800000001"/>
  </r>
  <r>
    <s v="21-11-2025"/>
    <x v="0"/>
    <s v="134073148469"/>
    <n v="3873.27"/>
    <n v="10286254.07"/>
  </r>
  <r>
    <s v="21-11-2025"/>
    <x v="0"/>
    <s v="134073422431"/>
    <n v="115357.12"/>
    <n v="10401611.189999999"/>
  </r>
  <r>
    <s v="21-11-2025"/>
    <x v="0"/>
    <s v="134073366837"/>
    <n v="2338.3200000000002"/>
    <n v="10403949.51"/>
  </r>
  <r>
    <s v="21-11-2025"/>
    <x v="0"/>
    <s v="134687264178"/>
    <n v="37997.699999999997"/>
    <n v="10441947.210000001"/>
  </r>
  <r>
    <s v="21-11-2025"/>
    <x v="0"/>
    <s v="134687033448"/>
    <n v="4505.28"/>
    <n v="10446452.49"/>
  </r>
  <r>
    <s v="21-11-2025"/>
    <x v="0"/>
    <s v="134073587687"/>
    <n v="56606.83"/>
    <n v="10503059.32"/>
  </r>
  <r>
    <s v="21-11-2025"/>
    <x v="0"/>
    <s v="134687353156"/>
    <n v="23188.34"/>
    <n v="10526247.66"/>
  </r>
  <r>
    <s v="21-11-2025"/>
    <x v="0"/>
    <s v="134687642308"/>
    <n v="71608.259999999995"/>
    <n v="10597855.92"/>
  </r>
  <r>
    <s v="21-11-2025"/>
    <x v="0"/>
    <s v="134687520098"/>
    <n v="10717.3"/>
    <n v="10608573.220000001"/>
  </r>
  <r>
    <s v="21-11-2025"/>
    <x v="0"/>
    <s v="134074151851"/>
    <n v="5358.65"/>
    <n v="10613931.869999999"/>
  </r>
  <r>
    <s v="21-11-2025"/>
    <x v="0"/>
    <s v="134074235247"/>
    <n v="3897.2"/>
    <n v="10617829.07"/>
  </r>
  <r>
    <s v="21-11-2025"/>
    <x v="0"/>
    <s v="134074376421"/>
    <n v="57288.84"/>
    <n v="10675117.91"/>
  </r>
  <r>
    <s v="21-11-2025"/>
    <x v="118"/>
    <s v="134074265457"/>
    <n v="5756.52"/>
    <n v="10680874.43"/>
  </r>
  <r>
    <s v="21-11-2025"/>
    <x v="0"/>
    <s v="134074332913"/>
    <n v="26500.959999999999"/>
    <n v="10707375.390000001"/>
  </r>
  <r>
    <s v="21-11-2025"/>
    <x v="0"/>
    <s v="134688044850"/>
    <n v="3994.63"/>
    <n v="10711370.02"/>
  </r>
  <r>
    <s v="21-11-2025"/>
    <x v="0"/>
    <s v="134688146388"/>
    <n v="9450.7099999999991"/>
    <n v="10720820.73"/>
  </r>
  <r>
    <s v="21-11-2025"/>
    <x v="0"/>
    <s v="134688248144"/>
    <n v="23995.38"/>
    <n v="10744816.109999999"/>
  </r>
  <r>
    <s v="21-11-2025"/>
    <x v="0"/>
    <s v="134688228416"/>
    <n v="38095.129999999997"/>
    <n v="10782911.24"/>
  </r>
  <r>
    <s v="21-11-2025"/>
    <x v="0"/>
    <s v="134688244612"/>
    <n v="10717.3"/>
    <n v="10793628.539999999"/>
  </r>
  <r>
    <s v="21-11-2025"/>
    <x v="119"/>
    <s v="134688338430"/>
    <n v="538.45000000000005"/>
    <n v="10794166.99"/>
  </r>
  <r>
    <s v="21-11-2025"/>
    <x v="0"/>
    <s v="134688207272"/>
    <n v="9353.2800000000007"/>
    <n v="10803520.27"/>
  </r>
  <r>
    <s v="21-11-2025"/>
    <x v="0"/>
    <s v="134074871147"/>
    <n v="14029.92"/>
    <n v="10817550.189999999"/>
  </r>
  <r>
    <s v="21-11-2025"/>
    <x v="0"/>
    <s v="134075040207"/>
    <n v="3994.76"/>
    <n v="10821544.949999999"/>
  </r>
  <r>
    <s v="21-11-2025"/>
    <x v="0"/>
    <s v="134074980721"/>
    <n v="11886.46"/>
    <n v="10833431.41"/>
  </r>
  <r>
    <s v="21-11-2025"/>
    <x v="120"/>
    <s v="134075074427"/>
    <n v="1194.3800000000001"/>
    <n v="10834625.789999999"/>
  </r>
  <r>
    <s v="21-11-2025"/>
    <x v="0"/>
    <s v="134074875745"/>
    <n v="12568.47"/>
    <n v="10847194.26"/>
  </r>
  <r>
    <s v="21-11-2025"/>
    <x v="0"/>
    <s v="134688560856"/>
    <n v="11399.31"/>
    <n v="10858593.57"/>
  </r>
  <r>
    <s v="21-11-2025"/>
    <x v="0"/>
    <s v="134075280711"/>
    <n v="4676.6400000000003"/>
    <n v="10863270.210000001"/>
  </r>
  <r>
    <s v="21-11-2025"/>
    <x v="0"/>
    <s v="134688993316"/>
    <n v="4676.6400000000003"/>
    <n v="10867946.85"/>
  </r>
  <r>
    <s v="21-11-2025"/>
    <x v="0"/>
    <s v="134075410839"/>
    <n v="5748.37"/>
    <n v="10873695.220000001"/>
  </r>
  <r>
    <s v="21-11-2025"/>
    <x v="121"/>
    <s v="134706860324"/>
    <n v="-527445.91"/>
    <n v="10346249.310000001"/>
  </r>
  <r>
    <s v="21-11-2025"/>
    <x v="0"/>
    <s v="134179719337"/>
    <n v="15965.43"/>
    <n v="10362214.74"/>
  </r>
  <r>
    <s v="21-11-2025"/>
    <x v="0"/>
    <s v="134183272437"/>
    <n v="37802.839999999997"/>
    <n v="10400017.58"/>
  </r>
  <r>
    <s v="21-11-2025"/>
    <x v="66"/>
    <s v="134183210843"/>
    <n v="3798.52"/>
    <n v="10403816.1"/>
  </r>
  <r>
    <s v="21-11-2025"/>
    <x v="0"/>
    <s v="134798261468"/>
    <n v="15688.8"/>
    <n v="10419504.9"/>
  </r>
  <r>
    <s v="21-11-2025"/>
    <x v="0"/>
    <s v="134800264620"/>
    <n v="5612.66"/>
    <n v="10425117.560000001"/>
  </r>
  <r>
    <s v="21-11-2025"/>
    <x v="0"/>
    <s v="134186435163"/>
    <n v="7644.83"/>
    <n v="10432762.390000001"/>
  </r>
  <r>
    <s v="21-11-2025"/>
    <x v="122"/>
    <s v="134186435163"/>
    <n v="-7644.83"/>
    <n v="10425117.560000001"/>
  </r>
  <r>
    <s v="21-11-2025"/>
    <x v="0"/>
    <s v="134800928586"/>
    <n v="5322.35"/>
    <n v="10430439.91"/>
  </r>
  <r>
    <s v="21-11-2025"/>
    <x v="0"/>
    <s v="134805287934"/>
    <n v="9548.14"/>
    <n v="10439988.050000001"/>
  </r>
  <r>
    <s v="21-11-2025"/>
    <x v="0"/>
    <s v="134192229347"/>
    <n v="42272.6"/>
    <n v="10482260.65"/>
  </r>
  <r>
    <s v="21-11-2025"/>
    <x v="0"/>
    <s v="134806390816"/>
    <n v="13945.6"/>
    <n v="10496206.25"/>
  </r>
  <r>
    <s v="21-11-2025"/>
    <x v="0"/>
    <s v="134807200980"/>
    <n v="60649.74"/>
    <n v="10556855.99"/>
  </r>
  <r>
    <s v="21-11-2025"/>
    <x v="0"/>
    <s v="134192931443"/>
    <n v="11903.22"/>
    <n v="10568759.210000001"/>
  </r>
  <r>
    <s v="21-11-2025"/>
    <x v="0"/>
    <s v="134808035642"/>
    <n v="36465.42"/>
    <n v="10605224.630000001"/>
  </r>
  <r>
    <s v="21-11-2025"/>
    <x v="0"/>
    <s v="134196363923"/>
    <n v="27475.26"/>
    <n v="10632699.890000001"/>
  </r>
  <r>
    <s v="21-11-2025"/>
    <x v="0"/>
    <s v="134810716546"/>
    <n v="39556.58"/>
    <n v="10672256.470000001"/>
  </r>
  <r>
    <s v="21-11-2025"/>
    <x v="123"/>
    <s v="134810770392"/>
    <n v="1987.37"/>
    <n v="10674243.84"/>
  </r>
  <r>
    <s v="21-11-2025"/>
    <x v="0"/>
    <s v="134811090964"/>
    <n v="4357.92"/>
    <n v="10678601.76"/>
  </r>
  <r>
    <s v="21-11-2025"/>
    <x v="0"/>
    <s v="134197723907"/>
    <n v="13737.63"/>
    <n v="10692339.390000001"/>
  </r>
  <r>
    <s v="21-11-2025"/>
    <x v="0"/>
    <s v="134198839737"/>
    <n v="32931.339999999997"/>
    <n v="10725270.73"/>
  </r>
  <r>
    <s v="21-11-2025"/>
    <x v="0"/>
    <s v="134813179902"/>
    <n v="59432.3"/>
    <n v="10784703.029999999"/>
  </r>
  <r>
    <s v="21-11-2025"/>
    <x v="124"/>
    <s v="134813227706"/>
    <n v="2985.95"/>
    <n v="10787688.98"/>
  </r>
  <r>
    <s v="21-11-2025"/>
    <x v="0"/>
    <s v="134199283339"/>
    <n v="27774.18"/>
    <n v="10815463.16"/>
  </r>
  <r>
    <s v="21-11-2025"/>
    <x v="0"/>
    <s v="134813641490"/>
    <n v="28871.22"/>
    <n v="10844334.380000001"/>
  </r>
  <r>
    <s v="21-11-2025"/>
    <x v="125"/>
    <s v="134813757104"/>
    <n v="3113.22"/>
    <n v="10847447.6"/>
  </r>
  <r>
    <s v="21-11-2025"/>
    <x v="0"/>
    <s v="134814470326"/>
    <n v="90502.26"/>
    <n v="10937949.859999999"/>
  </r>
  <r>
    <s v="21-11-2025"/>
    <x v="0"/>
    <s v="134815006514"/>
    <n v="20064.59"/>
    <n v="10958014.449999999"/>
  </r>
  <r>
    <s v="21-11-2025"/>
    <x v="0"/>
    <s v="134201174521"/>
    <n v="36438.82"/>
    <n v="10994453.27"/>
  </r>
  <r>
    <s v="21-11-2025"/>
    <x v="0"/>
    <s v="134201319469"/>
    <n v="10127.77"/>
    <n v="11004581.039999999"/>
  </r>
  <r>
    <s v="22-11-2025"/>
    <x v="0"/>
    <s v="134816794356"/>
    <n v="34576.019999999997"/>
    <n v="11039157.060000001"/>
  </r>
  <r>
    <s v="22-11-2025"/>
    <x v="0"/>
    <s v="134816663858"/>
    <n v="9352.5300000000007"/>
    <n v="11048509.59"/>
  </r>
  <r>
    <s v="22-11-2025"/>
    <x v="0"/>
    <s v="134816984650"/>
    <n v="61186.04"/>
    <n v="11109695.630000001"/>
  </r>
  <r>
    <s v="22-11-2025"/>
    <x v="0"/>
    <s v="134817080440"/>
    <n v="9840.43"/>
    <n v="11119536.060000001"/>
  </r>
  <r>
    <s v="22-11-2025"/>
    <x v="0"/>
    <s v="134203029881"/>
    <n v="101977.2"/>
    <n v="11221513.26"/>
  </r>
  <r>
    <s v="22-11-2025"/>
    <x v="0"/>
    <s v="134817212354"/>
    <n v="4793.8"/>
    <n v="11226307.060000001"/>
  </r>
  <r>
    <s v="22-11-2025"/>
    <x v="0"/>
    <s v="134203744749"/>
    <n v="91389.34"/>
    <n v="11317696.4"/>
  </r>
  <r>
    <s v="22-11-2025"/>
    <x v="0"/>
    <s v="134203737069"/>
    <n v="68092.5"/>
    <n v="11385788.9"/>
  </r>
  <r>
    <s v="22-11-2025"/>
    <x v="0"/>
    <s v="134818150686"/>
    <n v="42869.2"/>
    <n v="11428658.1"/>
  </r>
  <r>
    <s v="22-11-2025"/>
    <x v="0"/>
    <s v="134204096867"/>
    <n v="8322.2199999999993"/>
    <n v="11436980.32"/>
  </r>
  <r>
    <s v="22-11-2025"/>
    <x v="0"/>
    <s v="134204844671"/>
    <n v="5358.65"/>
    <n v="11442338.970000001"/>
  </r>
  <r>
    <s v="22-11-2025"/>
    <x v="0"/>
    <s v="134204924869"/>
    <n v="44967.72"/>
    <n v="11487306.689999999"/>
  </r>
  <r>
    <s v="22-11-2025"/>
    <x v="0"/>
    <s v="134205002691"/>
    <n v="52092.3"/>
    <n v="11539398.99"/>
  </r>
  <r>
    <s v="22-11-2025"/>
    <x v="0"/>
    <s v="134819254992"/>
    <n v="99573.46"/>
    <n v="11638972.449999999"/>
  </r>
  <r>
    <s v="22-11-2025"/>
    <x v="0"/>
    <s v="134205172169"/>
    <n v="117208.29"/>
    <n v="11756180.74"/>
  </r>
  <r>
    <s v="22-11-2025"/>
    <x v="0"/>
    <s v="134819503880"/>
    <n v="21063.279999999999"/>
    <n v="11777244.02"/>
  </r>
  <r>
    <s v="22-11-2025"/>
    <x v="0"/>
    <s v="134205600335"/>
    <n v="54950.52"/>
    <n v="11832194.539999999"/>
  </r>
  <r>
    <s v="22-11-2025"/>
    <x v="0"/>
    <s v="134205499155"/>
    <n v="7794.4"/>
    <n v="11839988.939999999"/>
  </r>
  <r>
    <s v="22-11-2025"/>
    <x v="0"/>
    <s v="134205672585"/>
    <n v="46384.77"/>
    <n v="11886373.710000001"/>
  </r>
  <r>
    <s v="22-11-2025"/>
    <x v="0"/>
    <s v="134820041014"/>
    <n v="57288.84"/>
    <n v="11943662.550000001"/>
  </r>
  <r>
    <s v="22-11-2025"/>
    <x v="126"/>
    <s v="134820060952"/>
    <n v="5756.52"/>
    <n v="11949419.07"/>
  </r>
  <r>
    <s v="22-11-2025"/>
    <x v="0"/>
    <s v="134819963572"/>
    <n v="27490.77"/>
    <n v="11976909.84"/>
  </r>
  <r>
    <s v="22-11-2025"/>
    <x v="0"/>
    <s v="134820218532"/>
    <n v="41797.47"/>
    <n v="12018707.310000001"/>
  </r>
  <r>
    <s v="22-11-2025"/>
    <x v="0"/>
    <s v="134206313071"/>
    <n v="17193.54"/>
    <n v="12035900.85"/>
  </r>
  <r>
    <s v="22-11-2025"/>
    <x v="0"/>
    <s v="134821028886"/>
    <n v="29960.7"/>
    <n v="12065861.550000001"/>
  </r>
  <r>
    <s v="22-11-2025"/>
    <x v="0"/>
    <s v="134821033406"/>
    <n v="12958.19"/>
    <n v="12078819.74"/>
  </r>
  <r>
    <s v="22-11-2025"/>
    <x v="127"/>
    <s v="134820903938"/>
    <n v="1302.07"/>
    <n v="12080121.810000001"/>
  </r>
  <r>
    <s v="22-11-2025"/>
    <x v="0"/>
    <s v="134820999726"/>
    <n v="57970.85"/>
    <n v="12138092.66"/>
  </r>
  <r>
    <s v="22-11-2025"/>
    <x v="0"/>
    <s v="134821249054"/>
    <n v="18511.7"/>
    <n v="12156604.359999999"/>
  </r>
  <r>
    <s v="22-11-2025"/>
    <x v="0"/>
    <s v="134821231666"/>
    <n v="4629.03"/>
    <n v="12161233.390000001"/>
  </r>
  <r>
    <s v="22-11-2025"/>
    <x v="0"/>
    <s v="134207319069"/>
    <n v="53294.21"/>
    <n v="12214527.6"/>
  </r>
  <r>
    <s v="22-11-2025"/>
    <x v="128"/>
    <s v="134207472443"/>
    <n v="2677.56"/>
    <n v="12217205.16"/>
  </r>
  <r>
    <s v="22-11-2025"/>
    <x v="0"/>
    <s v="134207351721"/>
    <n v="18511.7"/>
    <n v="12235716.859999999"/>
  </r>
  <r>
    <s v="22-11-2025"/>
    <x v="0"/>
    <s v="134207591347"/>
    <n v="67421.56"/>
    <n v="12303138.42"/>
  </r>
  <r>
    <s v="22-11-2025"/>
    <x v="129"/>
    <s v="134821377484"/>
    <n v="5678.2"/>
    <n v="12308816.619999999"/>
  </r>
  <r>
    <s v="22-11-2025"/>
    <x v="0"/>
    <s v="134821907128"/>
    <n v="8378.98"/>
    <n v="12317195.6"/>
  </r>
  <r>
    <s v="22-11-2025"/>
    <x v="0"/>
    <s v="134821855786"/>
    <n v="87067.61"/>
    <n v="12404263.210000001"/>
  </r>
  <r>
    <s v="22-11-2025"/>
    <x v="0"/>
    <s v="134207843245"/>
    <n v="10717.3"/>
    <n v="12414980.51"/>
  </r>
  <r>
    <s v="22-11-2025"/>
    <x v="0"/>
    <s v="134821928088"/>
    <n v="36438.82"/>
    <n v="12451419.33"/>
  </r>
  <r>
    <s v="22-11-2025"/>
    <x v="0"/>
    <s v="134822240726"/>
    <n v="27670.12"/>
    <n v="12479089.449999999"/>
  </r>
  <r>
    <s v="22-11-2025"/>
    <x v="0"/>
    <s v="134822169806"/>
    <n v="22672.799999999999"/>
    <n v="12501762.25"/>
  </r>
  <r>
    <s v="22-11-2025"/>
    <x v="0"/>
    <s v="134822285672"/>
    <n v="59413.38"/>
    <n v="12561175.630000001"/>
  </r>
  <r>
    <s v="22-11-2025"/>
    <x v="0"/>
    <s v="134822337728"/>
    <n v="5116.09"/>
    <n v="12566291.720000001"/>
  </r>
  <r>
    <s v="22-11-2025"/>
    <x v="0"/>
    <s v="134208327789"/>
    <n v="147089.79"/>
    <n v="12713381.51"/>
  </r>
  <r>
    <s v="22-11-2025"/>
    <x v="0"/>
    <s v="134208697017"/>
    <n v="9258.06"/>
    <n v="12722639.57"/>
  </r>
  <r>
    <s v="22-11-2025"/>
    <x v="0"/>
    <s v="134208711121"/>
    <n v="90220.18"/>
    <n v="12812859.75"/>
  </r>
  <r>
    <s v="22-11-2025"/>
    <x v="0"/>
    <s v="134823032742"/>
    <n v="16059.9"/>
    <n v="12828919.65"/>
  </r>
  <r>
    <s v="22-11-2025"/>
    <x v="0"/>
    <s v="134823156250"/>
    <n v="10327.58"/>
    <n v="12839247.23"/>
  </r>
  <r>
    <s v="22-11-2025"/>
    <x v="0"/>
    <s v="134208910293"/>
    <n v="31177.599999999999"/>
    <n v="12870424.83"/>
  </r>
  <r>
    <s v="22-11-2025"/>
    <x v="130"/>
    <s v="134822781928"/>
    <n v="1566.4"/>
    <n v="12871991.23"/>
  </r>
  <r>
    <s v="22-11-2025"/>
    <x v="0"/>
    <s v="134209196013"/>
    <n v="7794.4"/>
    <n v="12879785.630000001"/>
  </r>
  <r>
    <s v="22-11-2025"/>
    <x v="131"/>
    <s v="134209279537"/>
    <n v="391.6"/>
    <n v="12880177.23"/>
  </r>
  <r>
    <s v="22-11-2025"/>
    <x v="0"/>
    <s v="134823546978"/>
    <n v="13055.62"/>
    <n v="12893232.85"/>
  </r>
  <r>
    <s v="22-11-2025"/>
    <x v="0"/>
    <s v="134823577160"/>
    <n v="36869.370000000003"/>
    <n v="12930102.220000001"/>
  </r>
  <r>
    <s v="22-11-2025"/>
    <x v="0"/>
    <s v="134908058378"/>
    <n v="5845.8"/>
    <n v="12935948.02"/>
  </r>
  <r>
    <s v="22-11-2025"/>
    <x v="0"/>
    <s v="134294701635"/>
    <n v="11691.6"/>
    <n v="12947639.619999999"/>
  </r>
  <r>
    <s v="22-11-2025"/>
    <x v="0"/>
    <s v="134295335147"/>
    <n v="5748.37"/>
    <n v="12953387.99"/>
  </r>
  <r>
    <s v="22-11-2025"/>
    <x v="0"/>
    <s v="134911961062"/>
    <n v="4267.13"/>
    <n v="12957655.119999999"/>
  </r>
  <r>
    <s v="22-11-2025"/>
    <x v="0"/>
    <s v="134298002631"/>
    <n v="9353.2800000000007"/>
    <n v="12967008.4"/>
  </r>
  <r>
    <s v="22-11-2025"/>
    <x v="0"/>
    <s v="134912392536"/>
    <n v="13709.29"/>
    <n v="12980717.689999999"/>
  </r>
  <r>
    <s v="22-11-2025"/>
    <x v="0"/>
    <s v="134298875977"/>
    <n v="5806.2"/>
    <n v="12986523.890000001"/>
  </r>
  <r>
    <s v="22-11-2025"/>
    <x v="0"/>
    <s v="134913249100"/>
    <n v="5806.2"/>
    <n v="12992330.09"/>
  </r>
  <r>
    <s v="22-11-2025"/>
    <x v="0"/>
    <s v="134299013135"/>
    <n v="17537.400000000001"/>
    <n v="13009867.49"/>
  </r>
  <r>
    <s v="22-11-2025"/>
    <x v="0"/>
    <s v="134300343807"/>
    <n v="18579.84"/>
    <n v="13028447.33"/>
  </r>
  <r>
    <s v="22-11-2025"/>
    <x v="0"/>
    <s v="134915664330"/>
    <n v="17537.400000000001"/>
    <n v="13045984.73"/>
  </r>
  <r>
    <s v="22-11-2025"/>
    <x v="0"/>
    <s v="134301770495"/>
    <n v="5845.8"/>
    <n v="13051830.529999999"/>
  </r>
  <r>
    <s v="22-11-2025"/>
    <x v="0"/>
    <s v="134916977716"/>
    <n v="12186.63"/>
    <n v="13064017.16"/>
  </r>
  <r>
    <s v="22-11-2025"/>
    <x v="0"/>
    <s v="134917085374"/>
    <n v="5845.8"/>
    <n v="13069862.960000001"/>
  </r>
  <r>
    <s v="22-11-2025"/>
    <x v="0"/>
    <s v="134302945009"/>
    <n v="25331.8"/>
    <n v="13095194.76"/>
  </r>
  <r>
    <s v="22-11-2025"/>
    <x v="132"/>
    <s v="134302835655"/>
    <n v="1272.7"/>
    <n v="13096467.460000001"/>
  </r>
  <r>
    <s v="22-11-2025"/>
    <x v="0"/>
    <s v="134917322528"/>
    <n v="4871.5"/>
    <n v="13101338.960000001"/>
  </r>
  <r>
    <s v="22-11-2025"/>
    <x v="0"/>
    <s v="134303046513"/>
    <n v="11691.6"/>
    <n v="13113030.560000001"/>
  </r>
  <r>
    <s v="22-11-2025"/>
    <x v="0"/>
    <s v="134303046793"/>
    <n v="11691.6"/>
    <n v="13124722.16"/>
  </r>
  <r>
    <s v="22-11-2025"/>
    <x v="0"/>
    <s v="134303364613"/>
    <n v="5845.8"/>
    <n v="13130567.960000001"/>
  </r>
  <r>
    <s v="22-11-2025"/>
    <x v="0"/>
    <s v="134917836378"/>
    <n v="5845.8"/>
    <n v="13136413.76"/>
  </r>
  <r>
    <s v="22-11-2025"/>
    <x v="133"/>
    <s v="134303562651"/>
    <n v="293.7"/>
    <n v="13136707.460000001"/>
  </r>
  <r>
    <s v="22-11-2025"/>
    <x v="0"/>
    <s v="134303431967"/>
    <n v="5845.8"/>
    <n v="13142553.26"/>
  </r>
  <r>
    <s v="22-11-2025"/>
    <x v="0"/>
    <s v="134303700659"/>
    <n v="11691.6"/>
    <n v="13154244.859999999"/>
  </r>
  <r>
    <s v="22-11-2025"/>
    <x v="0"/>
    <s v="134304301689"/>
    <n v="34953.9"/>
    <n v="13189198.76"/>
  </r>
  <r>
    <s v="22-11-2025"/>
    <x v="0"/>
    <s v="134919137862"/>
    <n v="10894.8"/>
    <n v="13200093.560000001"/>
  </r>
  <r>
    <s v="22-11-2025"/>
    <x v="0"/>
    <s v="134305239685"/>
    <n v="5447.4"/>
    <n v="13205540.960000001"/>
  </r>
  <r>
    <s v="22-11-2025"/>
    <x v="0"/>
    <s v="134919533234"/>
    <n v="11691.6"/>
    <n v="13217232.560000001"/>
  </r>
  <r>
    <s v="22-11-2025"/>
    <x v="0"/>
    <s v="134305628857"/>
    <n v="5845.8"/>
    <n v="13223078.359999999"/>
  </r>
  <r>
    <s v="22-11-2025"/>
    <x v="0"/>
    <s v="134305866179"/>
    <n v="9743"/>
    <n v="13232821.359999999"/>
  </r>
  <r>
    <s v="22-11-2025"/>
    <x v="0"/>
    <s v="134305945395"/>
    <n v="13640.2"/>
    <n v="13246461.560000001"/>
  </r>
  <r>
    <s v="22-11-2025"/>
    <x v="0"/>
    <s v="134920019006"/>
    <n v="9743"/>
    <n v="13256204.560000001"/>
  </r>
  <r>
    <s v="22-11-2025"/>
    <x v="0"/>
    <s v="134920370782"/>
    <n v="5845.8"/>
    <n v="13262050.359999999"/>
  </r>
  <r>
    <s v="22-11-2025"/>
    <x v="0"/>
    <s v="134306207521"/>
    <n v="11691.6"/>
    <n v="13273741.960000001"/>
  </r>
  <r>
    <s v="22-11-2025"/>
    <x v="0"/>
    <s v="134920309728"/>
    <n v="5845.8"/>
    <n v="13279587.76"/>
  </r>
  <r>
    <s v="22-11-2025"/>
    <x v="0"/>
    <s v="134306239479"/>
    <n v="5066.3599999999997"/>
    <n v="13284654.119999999"/>
  </r>
  <r>
    <s v="22-11-2025"/>
    <x v="0"/>
    <s v="134920422036"/>
    <n v="5845.8"/>
    <n v="13290499.92"/>
  </r>
  <r>
    <s v="22-11-2025"/>
    <x v="0"/>
    <s v="134920566068"/>
    <n v="5845.8"/>
    <n v="13296345.720000001"/>
  </r>
  <r>
    <s v="22-11-2025"/>
    <x v="0"/>
    <s v="134306611219"/>
    <n v="5845.8"/>
    <n v="13302191.52"/>
  </r>
  <r>
    <s v="22-11-2025"/>
    <x v="0"/>
    <s v="134920992084"/>
    <n v="11691.6"/>
    <n v="13313883.119999999"/>
  </r>
  <r>
    <s v="22-11-2025"/>
    <x v="0"/>
    <s v="134306885535"/>
    <n v="974.3"/>
    <n v="13314857.42"/>
  </r>
  <r>
    <s v="22-11-2025"/>
    <x v="0"/>
    <s v="134921307376"/>
    <n v="11691.6"/>
    <n v="13326549.02"/>
  </r>
  <r>
    <s v="22-11-2025"/>
    <x v="0"/>
    <s v="134307000057"/>
    <n v="5845.8"/>
    <n v="13332394.82"/>
  </r>
  <r>
    <s v="22-11-2025"/>
    <x v="0"/>
    <s v="134307422207"/>
    <n v="5845.8"/>
    <n v="13338240.619999999"/>
  </r>
  <r>
    <s v="22-11-2025"/>
    <x v="0"/>
    <s v="134307796849"/>
    <n v="5447.4"/>
    <n v="13343688.02"/>
  </r>
  <r>
    <s v="22-11-2025"/>
    <x v="0"/>
    <s v="134308000199"/>
    <n v="4676.6400000000003"/>
    <n v="13348364.66"/>
  </r>
  <r>
    <s v="22-11-2025"/>
    <x v="0"/>
    <s v="134922948608"/>
    <n v="10717.3"/>
    <n v="13359081.960000001"/>
  </r>
  <r>
    <s v="22-11-2025"/>
    <x v="0"/>
    <s v="134923024436"/>
    <n v="14029.92"/>
    <n v="13373111.880000001"/>
  </r>
  <r>
    <s v="22-11-2025"/>
    <x v="0"/>
    <s v="134923090162"/>
    <n v="5845.8"/>
    <n v="13378957.68"/>
  </r>
  <r>
    <s v="22-11-2025"/>
    <x v="0"/>
    <s v="134308930769"/>
    <n v="9743"/>
    <n v="13388700.68"/>
  </r>
  <r>
    <s v="22-11-2025"/>
    <x v="0"/>
    <s v="134923192218"/>
    <n v="5845.8"/>
    <n v="13394546.48"/>
  </r>
  <r>
    <s v="22-11-2025"/>
    <x v="0"/>
    <s v="134923163722"/>
    <n v="10717.3"/>
    <n v="13405263.779999999"/>
  </r>
  <r>
    <s v="22-11-2025"/>
    <x v="0"/>
    <s v="134923342264"/>
    <n v="5845.8"/>
    <n v="13411109.58"/>
  </r>
  <r>
    <s v="22-11-2025"/>
    <x v="0"/>
    <s v="134923287010"/>
    <n v="18609.13"/>
    <n v="13429718.710000001"/>
  </r>
  <r>
    <s v="22-11-2025"/>
    <x v="134"/>
    <s v="134309103739"/>
    <n v="934.94"/>
    <n v="13430653.65"/>
  </r>
  <r>
    <s v="22-11-2025"/>
    <x v="0"/>
    <s v="134923330660"/>
    <n v="11691.6"/>
    <n v="13442345.25"/>
  </r>
  <r>
    <s v="22-11-2025"/>
    <x v="0"/>
    <s v="134923368904"/>
    <n v="5845.8"/>
    <n v="13448191.050000001"/>
  </r>
  <r>
    <s v="22-11-2025"/>
    <x v="0"/>
    <s v="134309291883"/>
    <n v="77370.929999999993"/>
    <n v="13525561.98"/>
  </r>
  <r>
    <s v="22-11-2025"/>
    <x v="0"/>
    <s v="134923637044"/>
    <n v="5845.8"/>
    <n v="13531407.779999999"/>
  </r>
  <r>
    <s v="22-11-2025"/>
    <x v="0"/>
    <s v="134923985116"/>
    <n v="5845.8"/>
    <n v="13537253.58"/>
  </r>
  <r>
    <s v="22-11-2025"/>
    <x v="0"/>
    <s v="134309921603"/>
    <n v="11691.6"/>
    <n v="13548945.18"/>
  </r>
  <r>
    <s v="22-11-2025"/>
    <x v="0"/>
    <s v="134924082082"/>
    <n v="9743"/>
    <n v="13558688.18"/>
  </r>
  <r>
    <s v="22-11-2025"/>
    <x v="0"/>
    <s v="134924201764"/>
    <n v="5806.2"/>
    <n v="13564494.380000001"/>
  </r>
  <r>
    <s v="22-11-2025"/>
    <x v="0"/>
    <s v="134924293500"/>
    <n v="5845.8"/>
    <n v="13570340.18"/>
  </r>
  <r>
    <s v="22-11-2025"/>
    <x v="135"/>
    <s v="134310315017"/>
    <n v="293.7"/>
    <n v="13570633.880000001"/>
  </r>
  <r>
    <s v="22-11-2025"/>
    <x v="0"/>
    <s v="134924518224"/>
    <n v="18289.53"/>
    <n v="13588923.41"/>
  </r>
  <r>
    <s v="22-11-2025"/>
    <x v="0"/>
    <s v="134310436849"/>
    <n v="12665.9"/>
    <n v="13601589.310000001"/>
  </r>
  <r>
    <s v="22-11-2025"/>
    <x v="0"/>
    <s v="134924536868"/>
    <n v="10717.3"/>
    <n v="13612306.609999999"/>
  </r>
  <r>
    <s v="22-11-2025"/>
    <x v="0"/>
    <s v="134310395903"/>
    <n v="4871.5"/>
    <n v="13617178.109999999"/>
  </r>
  <r>
    <s v="22-11-2025"/>
    <x v="0"/>
    <s v="134310572649"/>
    <n v="5845.8"/>
    <n v="13623023.91"/>
  </r>
  <r>
    <s v="22-11-2025"/>
    <x v="0"/>
    <s v="134310691353"/>
    <n v="5806.2"/>
    <n v="13628830.109999999"/>
  </r>
  <r>
    <s v="22-11-2025"/>
    <x v="0"/>
    <s v="134310653779"/>
    <n v="5447.4"/>
    <n v="13634277.51"/>
  </r>
  <r>
    <s v="22-11-2025"/>
    <x v="0"/>
    <s v="134924841722"/>
    <n v="9743"/>
    <n v="13644020.51"/>
  </r>
  <r>
    <s v="22-11-2025"/>
    <x v="0"/>
    <s v="134924921270"/>
    <n v="4539.5"/>
    <n v="13648560.01"/>
  </r>
  <r>
    <s v="22-11-2025"/>
    <x v="0"/>
    <s v="134310809979"/>
    <n v="5845.8"/>
    <n v="13654405.810000001"/>
  </r>
  <r>
    <s v="22-11-2025"/>
    <x v="0"/>
    <s v="134925240648"/>
    <n v="4871.5"/>
    <n v="13659277.310000001"/>
  </r>
  <r>
    <s v="22-11-2025"/>
    <x v="0"/>
    <s v="134925023994"/>
    <n v="9743"/>
    <n v="13669020.310000001"/>
  </r>
  <r>
    <s v="22-11-2025"/>
    <x v="0"/>
    <s v="134925388232"/>
    <n v="4481.78"/>
    <n v="13673502.09"/>
  </r>
  <r>
    <s v="22-11-2025"/>
    <x v="0"/>
    <s v="134925122080"/>
    <n v="10717.3"/>
    <n v="13684219.390000001"/>
  </r>
  <r>
    <s v="22-11-2025"/>
    <x v="0"/>
    <s v="134925462682"/>
    <n v="11691.6"/>
    <n v="13695910.99"/>
  </r>
  <r>
    <s v="22-11-2025"/>
    <x v="0"/>
    <s v="134311065575"/>
    <n v="11691.6"/>
    <n v="13707602.59"/>
  </r>
  <r>
    <s v="22-11-2025"/>
    <x v="0"/>
    <s v="134925287794"/>
    <n v="4774.07"/>
    <n v="13712376.66"/>
  </r>
  <r>
    <s v="22-11-2025"/>
    <x v="0"/>
    <s v="134925660324"/>
    <n v="9743"/>
    <n v="13722119.66"/>
  </r>
  <r>
    <s v="22-11-2025"/>
    <x v="0"/>
    <s v="134925501820"/>
    <n v="1948.6"/>
    <n v="13724068.26"/>
  </r>
  <r>
    <s v="22-11-2025"/>
    <x v="0"/>
    <s v="134311235893"/>
    <n v="35269.660000000003"/>
    <n v="13759337.92"/>
  </r>
  <r>
    <s v="22-11-2025"/>
    <x v="0"/>
    <s v="134925561830"/>
    <n v="6820.1"/>
    <n v="13766158.02"/>
  </r>
  <r>
    <s v="22-11-2025"/>
    <x v="0"/>
    <s v="134311548337"/>
    <n v="36748.83"/>
    <n v="13802906.85"/>
  </r>
  <r>
    <s v="22-11-2025"/>
    <x v="0"/>
    <s v="134311518735"/>
    <n v="6820.1"/>
    <n v="13809726.949999999"/>
  </r>
  <r>
    <s v="22-11-2025"/>
    <x v="0"/>
    <s v="134925890886"/>
    <n v="5845.8"/>
    <n v="13815572.75"/>
  </r>
  <r>
    <s v="22-11-2025"/>
    <x v="0"/>
    <s v="134311634879"/>
    <n v="23383.200000000001"/>
    <n v="13838955.949999999"/>
  </r>
  <r>
    <s v="22-11-2025"/>
    <x v="0"/>
    <s v="134311810627"/>
    <n v="12665.9"/>
    <n v="13851621.85"/>
  </r>
  <r>
    <s v="22-11-2025"/>
    <x v="0"/>
    <s v="134925983722"/>
    <n v="4871.5"/>
    <n v="13856493.35"/>
  </r>
  <r>
    <s v="22-11-2025"/>
    <x v="0"/>
    <s v="134311763421"/>
    <n v="974.3"/>
    <n v="13857467.65"/>
  </r>
  <r>
    <s v="22-11-2025"/>
    <x v="0"/>
    <s v="134311994271"/>
    <n v="18511.7"/>
    <n v="13875979.35"/>
  </r>
  <r>
    <s v="22-11-2025"/>
    <x v="0"/>
    <s v="134312052185"/>
    <n v="4871.5"/>
    <n v="13880850.85"/>
  </r>
  <r>
    <s v="22-11-2025"/>
    <x v="0"/>
    <s v="134312104169"/>
    <n v="11691.6"/>
    <n v="13892542.449999999"/>
  </r>
  <r>
    <s v="22-11-2025"/>
    <x v="0"/>
    <s v="134311929547"/>
    <n v="8259.68"/>
    <n v="13900802.130000001"/>
  </r>
  <r>
    <s v="22-11-2025"/>
    <x v="0"/>
    <s v="134926376678"/>
    <n v="11691.6"/>
    <n v="13912493.73"/>
  </r>
  <r>
    <s v="22-11-2025"/>
    <x v="136"/>
    <s v="134311953811"/>
    <n v="17622"/>
    <n v="13930115.73"/>
  </r>
  <r>
    <s v="22-11-2025"/>
    <x v="0"/>
    <s v="134311936019"/>
    <n v="12665.9"/>
    <n v="13942781.630000001"/>
  </r>
  <r>
    <s v="22-11-2025"/>
    <x v="0"/>
    <s v="134926309684"/>
    <n v="29285.7"/>
    <n v="13972067.33"/>
  </r>
  <r>
    <s v="22-11-2025"/>
    <x v="0"/>
    <s v="134312049613"/>
    <n v="36341.39"/>
    <n v="14008408.720000001"/>
  </r>
  <r>
    <s v="22-11-2025"/>
    <x v="0"/>
    <s v="134926582578"/>
    <n v="11691.6"/>
    <n v="14020100.32"/>
  </r>
  <r>
    <s v="22-11-2025"/>
    <x v="0"/>
    <s v="134926461696"/>
    <n v="9743"/>
    <n v="14029843.32"/>
  </r>
  <r>
    <s v="22-11-2025"/>
    <x v="0"/>
    <s v="134926515818"/>
    <n v="5845.8"/>
    <n v="14035689.119999999"/>
  </r>
  <r>
    <s v="22-11-2025"/>
    <x v="0"/>
    <s v="134312433013"/>
    <n v="5845.8"/>
    <n v="14041534.92"/>
  </r>
  <r>
    <s v="22-11-2025"/>
    <x v="0"/>
    <s v="134926744956"/>
    <n v="10717.3"/>
    <n v="14052252.220000001"/>
  </r>
  <r>
    <s v="22-11-2025"/>
    <x v="0"/>
    <s v="134312628501"/>
    <n v="11691.6"/>
    <n v="14063943.82"/>
  </r>
  <r>
    <s v="22-11-2025"/>
    <x v="0"/>
    <s v="134926671890"/>
    <n v="9677"/>
    <n v="14073620.82"/>
  </r>
  <r>
    <s v="22-11-2025"/>
    <x v="0"/>
    <s v="134926761384"/>
    <n v="4871.5"/>
    <n v="14078492.32"/>
  </r>
  <r>
    <s v="22-11-2025"/>
    <x v="0"/>
    <s v="134926892580"/>
    <n v="4871.5"/>
    <n v="14083363.82"/>
  </r>
  <r>
    <s v="22-11-2025"/>
    <x v="0"/>
    <s v="134312660917"/>
    <n v="4871.5"/>
    <n v="14088235.32"/>
  </r>
  <r>
    <s v="22-11-2025"/>
    <x v="0"/>
    <s v="134312521803"/>
    <n v="974.3"/>
    <n v="14089209.619999999"/>
  </r>
  <r>
    <s v="22-11-2025"/>
    <x v="0"/>
    <s v="134312669219"/>
    <n v="20460.3"/>
    <n v="14109669.92"/>
  </r>
  <r>
    <s v="22-11-2025"/>
    <x v="0"/>
    <s v="134312838483"/>
    <n v="5845.8"/>
    <n v="14115515.720000001"/>
  </r>
  <r>
    <s v="22-11-2025"/>
    <x v="0"/>
    <s v="134926899986"/>
    <n v="5845.8"/>
    <n v="14121361.52"/>
  </r>
  <r>
    <s v="22-11-2025"/>
    <x v="0"/>
    <s v="134313098151"/>
    <n v="5845.8"/>
    <n v="14127207.32"/>
  </r>
  <r>
    <s v="22-11-2025"/>
    <x v="0"/>
    <s v="134927105462"/>
    <n v="9069.1200000000008"/>
    <n v="14136276.439999999"/>
  </r>
  <r>
    <s v="22-11-2025"/>
    <x v="0"/>
    <s v="134927111656"/>
    <n v="9743"/>
    <n v="14146019.439999999"/>
  </r>
  <r>
    <s v="22-11-2025"/>
    <x v="0"/>
    <s v="134927185708"/>
    <n v="5845.8"/>
    <n v="14151865.24"/>
  </r>
  <r>
    <s v="22-11-2025"/>
    <x v="0"/>
    <s v="134927364388"/>
    <n v="5845.8"/>
    <n v="14157711.039999999"/>
  </r>
  <r>
    <s v="22-11-2025"/>
    <x v="0"/>
    <s v="134313141279"/>
    <n v="11691.6"/>
    <n v="14169402.640000001"/>
  </r>
  <r>
    <s v="22-11-2025"/>
    <x v="0"/>
    <s v="134927197848"/>
    <n v="5845.8"/>
    <n v="14175248.439999999"/>
  </r>
  <r>
    <s v="22-11-2025"/>
    <x v="0"/>
    <s v="134313378759"/>
    <n v="6820.1"/>
    <n v="14182068.539999999"/>
  </r>
  <r>
    <s v="22-11-2025"/>
    <x v="0"/>
    <s v="134313457519"/>
    <n v="5845.8"/>
    <n v="14187914.34"/>
  </r>
  <r>
    <s v="22-11-2025"/>
    <x v="0"/>
    <s v="134927621208"/>
    <n v="11691.6"/>
    <n v="14199605.939999999"/>
  </r>
  <r>
    <s v="22-11-2025"/>
    <x v="0"/>
    <s v="134927631930"/>
    <n v="11691.6"/>
    <n v="14211297.539999999"/>
  </r>
  <r>
    <s v="22-11-2025"/>
    <x v="0"/>
    <s v="134313548071"/>
    <n v="5447.4"/>
    <n v="14216744.939999999"/>
  </r>
  <r>
    <s v="22-11-2025"/>
    <x v="0"/>
    <s v="134927898240"/>
    <n v="11691.6"/>
    <n v="14228436.539999999"/>
  </r>
  <r>
    <s v="22-11-2025"/>
    <x v="0"/>
    <s v="134313797145"/>
    <n v="5845.8"/>
    <n v="14234282.34"/>
  </r>
  <r>
    <s v="22-11-2025"/>
    <x v="0"/>
    <s v="134313948411"/>
    <n v="4871.5"/>
    <n v="14239153.84"/>
  </r>
  <r>
    <s v="22-11-2025"/>
    <x v="0"/>
    <s v="134314000179"/>
    <n v="30230.400000000001"/>
    <n v="14269384.24"/>
  </r>
  <r>
    <s v="22-11-2025"/>
    <x v="0"/>
    <s v="134313855769"/>
    <n v="5845.8"/>
    <n v="14275230.039999999"/>
  </r>
  <r>
    <s v="22-11-2025"/>
    <x v="0"/>
    <s v="134313891403"/>
    <n v="5845.8"/>
    <n v="14281075.84"/>
  </r>
  <r>
    <s v="22-11-2025"/>
    <x v="0"/>
    <s v="134927985190"/>
    <n v="16342.2"/>
    <n v="14297418.039999999"/>
  </r>
  <r>
    <s v="22-11-2025"/>
    <x v="137"/>
    <s v="134314272897"/>
    <n v="16643"/>
    <n v="14314061.039999999"/>
  </r>
  <r>
    <s v="22-11-2025"/>
    <x v="0"/>
    <s v="134314231259"/>
    <n v="10894.8"/>
    <n v="14324955.84"/>
  </r>
  <r>
    <s v="22-11-2025"/>
    <x v="0"/>
    <s v="134314271299"/>
    <n v="11691.6"/>
    <n v="14336647.439999999"/>
  </r>
  <r>
    <s v="22-11-2025"/>
    <x v="0"/>
    <s v="134314415049"/>
    <n v="17537.400000000001"/>
    <n v="14354184.84"/>
  </r>
  <r>
    <s v="22-11-2025"/>
    <x v="0"/>
    <s v="134928339972"/>
    <n v="52417.34"/>
    <n v="14406602.18"/>
  </r>
  <r>
    <s v="22-11-2025"/>
    <x v="138"/>
    <s v="134314407147"/>
    <n v="5267.02"/>
    <n v="14411869.199999999"/>
  </r>
  <r>
    <s v="22-11-2025"/>
    <x v="0"/>
    <s v="134314381367"/>
    <n v="4539.5"/>
    <n v="14416408.699999999"/>
  </r>
  <r>
    <s v="22-11-2025"/>
    <x v="0"/>
    <s v="134928547080"/>
    <n v="4871.5"/>
    <n v="14421280.199999999"/>
  </r>
  <r>
    <s v="22-11-2025"/>
    <x v="0"/>
    <s v="134928576820"/>
    <n v="4871.5"/>
    <n v="14426151.699999999"/>
  </r>
  <r>
    <s v="22-11-2025"/>
    <x v="0"/>
    <s v="134928487790"/>
    <n v="40823.17"/>
    <n v="14466974.869999999"/>
  </r>
  <r>
    <s v="22-11-2025"/>
    <x v="0"/>
    <s v="134928686646"/>
    <n v="12665.9"/>
    <n v="14479640.77"/>
  </r>
  <r>
    <s v="22-11-2025"/>
    <x v="0"/>
    <s v="134928736664"/>
    <n v="6820.1"/>
    <n v="14486460.869999999"/>
  </r>
  <r>
    <s v="22-11-2025"/>
    <x v="0"/>
    <s v="134928776668"/>
    <n v="5845.8"/>
    <n v="14492306.67"/>
  </r>
  <r>
    <s v="22-11-2025"/>
    <x v="139"/>
    <s v="134928784582"/>
    <n v="293.7"/>
    <n v="14492600.369999999"/>
  </r>
  <r>
    <s v="22-11-2025"/>
    <x v="0"/>
    <s v="134928766784"/>
    <n v="5845.8"/>
    <n v="14498446.17"/>
  </r>
  <r>
    <s v="22-11-2025"/>
    <x v="140"/>
    <s v="134928553930"/>
    <n v="293.7"/>
    <n v="14498739.869999999"/>
  </r>
  <r>
    <s v="22-11-2025"/>
    <x v="0"/>
    <s v="134928952280"/>
    <n v="15588.8"/>
    <n v="14514328.67"/>
  </r>
  <r>
    <s v="22-11-2025"/>
    <x v="0"/>
    <s v="134928693924"/>
    <n v="33321.06"/>
    <n v="14547649.73"/>
  </r>
  <r>
    <s v="22-11-2025"/>
    <x v="141"/>
    <s v="134314683375"/>
    <n v="5022.2700000000004"/>
    <n v="14552672"/>
  </r>
  <r>
    <s v="22-11-2025"/>
    <x v="0"/>
    <s v="134928988412"/>
    <n v="11691.6"/>
    <n v="14564363.6"/>
  </r>
  <r>
    <s v="22-11-2025"/>
    <x v="0"/>
    <s v="134928773768"/>
    <n v="5845.8"/>
    <n v="14570209.4"/>
  </r>
  <r>
    <s v="22-11-2025"/>
    <x v="0"/>
    <s v="134928737922"/>
    <n v="11691.6"/>
    <n v="14581901"/>
  </r>
  <r>
    <s v="22-11-2025"/>
    <x v="0"/>
    <s v="134314914593"/>
    <n v="17537.400000000001"/>
    <n v="14599438.4"/>
  </r>
  <r>
    <s v="22-11-2025"/>
    <x v="0"/>
    <s v="134314735843"/>
    <n v="5845.8"/>
    <n v="14605284.199999999"/>
  </r>
  <r>
    <s v="22-11-2025"/>
    <x v="0"/>
    <s v="134929127040"/>
    <n v="39848.870000000003"/>
    <n v="14645133.07"/>
  </r>
  <r>
    <s v="22-11-2025"/>
    <x v="142"/>
    <s v="134929093318"/>
    <n v="2002.05"/>
    <n v="14647135.119999999"/>
  </r>
  <r>
    <s v="22-11-2025"/>
    <x v="0"/>
    <s v="134315074603"/>
    <n v="11691.6"/>
    <n v="14658826.720000001"/>
  </r>
  <r>
    <s v="22-11-2025"/>
    <x v="0"/>
    <s v="134315168961"/>
    <n v="5845.8"/>
    <n v="14664672.52"/>
  </r>
  <r>
    <s v="22-11-2025"/>
    <x v="0"/>
    <s v="134315125299"/>
    <n v="18998.849999999999"/>
    <n v="14683671.369999999"/>
  </r>
  <r>
    <s v="22-11-2025"/>
    <x v="143"/>
    <s v="134929410670"/>
    <n v="954.52"/>
    <n v="14684625.890000001"/>
  </r>
  <r>
    <s v="22-11-2025"/>
    <x v="0"/>
    <s v="134315358113"/>
    <n v="9743"/>
    <n v="14694368.890000001"/>
  </r>
  <r>
    <s v="22-11-2025"/>
    <x v="0"/>
    <s v="134315225965"/>
    <n v="14614.5"/>
    <n v="14708983.390000001"/>
  </r>
  <r>
    <s v="22-11-2025"/>
    <x v="0"/>
    <s v="134315273377"/>
    <n v="62633.61"/>
    <n v="14771617"/>
  </r>
  <r>
    <s v="22-11-2025"/>
    <x v="0"/>
    <s v="134929766190"/>
    <n v="46195.83"/>
    <n v="14817812.83"/>
  </r>
  <r>
    <s v="22-11-2025"/>
    <x v="0"/>
    <s v="134929619562"/>
    <n v="33028.769999999997"/>
    <n v="14850841.6"/>
  </r>
  <r>
    <s v="22-11-2025"/>
    <x v="0"/>
    <s v="134315674181"/>
    <n v="11691.6"/>
    <n v="14862533.199999999"/>
  </r>
  <r>
    <s v="22-11-2025"/>
    <x v="0"/>
    <s v="134929828956"/>
    <n v="4871.5"/>
    <n v="14867404.699999999"/>
  </r>
  <r>
    <s v="22-11-2025"/>
    <x v="0"/>
    <s v="134315744325"/>
    <n v="45694.67"/>
    <n v="14913099.369999999"/>
  </r>
  <r>
    <s v="22-11-2025"/>
    <x v="0"/>
    <s v="134929994358"/>
    <n v="9743"/>
    <n v="14922842.369999999"/>
  </r>
  <r>
    <s v="22-11-2025"/>
    <x v="0"/>
    <s v="134930034366"/>
    <n v="10717.3"/>
    <n v="14933559.67"/>
  </r>
  <r>
    <s v="22-11-2025"/>
    <x v="0"/>
    <s v="134315649117"/>
    <n v="4871.5"/>
    <n v="14938431.17"/>
  </r>
  <r>
    <s v="22-11-2025"/>
    <x v="0"/>
    <s v="134315804293"/>
    <n v="974.3"/>
    <n v="14939405.470000001"/>
  </r>
  <r>
    <s v="22-11-2025"/>
    <x v="0"/>
    <s v="134315848623"/>
    <n v="20460.3"/>
    <n v="14959865.77"/>
  </r>
  <r>
    <s v="22-11-2025"/>
    <x v="144"/>
    <s v="134929916054"/>
    <n v="1027.95"/>
    <n v="14960893.720000001"/>
  </r>
  <r>
    <s v="22-11-2025"/>
    <x v="0"/>
    <s v="134930037474"/>
    <n v="9386"/>
    <n v="14970279.720000001"/>
  </r>
  <r>
    <s v="22-11-2025"/>
    <x v="0"/>
    <s v="134315807529"/>
    <n v="12665.9"/>
    <n v="14982945.619999999"/>
  </r>
  <r>
    <s v="22-11-2025"/>
    <x v="0"/>
    <s v="134930200892"/>
    <n v="19096.28"/>
    <n v="15002041.9"/>
  </r>
  <r>
    <s v="22-11-2025"/>
    <x v="145"/>
    <s v="134930292336"/>
    <n v="2878.26"/>
    <n v="15004920.16"/>
  </r>
  <r>
    <s v="22-11-2025"/>
    <x v="0"/>
    <s v="134930220888"/>
    <n v="4871.5"/>
    <n v="15009791.66"/>
  </r>
  <r>
    <s v="22-11-2025"/>
    <x v="0"/>
    <s v="134315863739"/>
    <n v="4871.5"/>
    <n v="15014663.16"/>
  </r>
  <r>
    <s v="22-11-2025"/>
    <x v="0"/>
    <s v="134930452354"/>
    <n v="14419.64"/>
    <n v="15029082.800000001"/>
  </r>
  <r>
    <s v="22-11-2025"/>
    <x v="0"/>
    <s v="134930285564"/>
    <n v="39866.339999999997"/>
    <n v="15068949.140000001"/>
  </r>
  <r>
    <s v="22-11-2025"/>
    <x v="0"/>
    <s v="134930200098"/>
    <n v="5845.8"/>
    <n v="15074794.939999999"/>
  </r>
  <r>
    <s v="22-11-2025"/>
    <x v="0"/>
    <s v="134930418916"/>
    <n v="4871.5"/>
    <n v="15079666.439999999"/>
  </r>
  <r>
    <s v="22-11-2025"/>
    <x v="0"/>
    <s v="134930319968"/>
    <n v="4871.5"/>
    <n v="15084537.939999999"/>
  </r>
  <r>
    <s v="22-11-2025"/>
    <x v="0"/>
    <s v="134930494750"/>
    <n v="5845.8"/>
    <n v="15090383.74"/>
  </r>
  <r>
    <s v="22-11-2025"/>
    <x v="0"/>
    <s v="134316336653"/>
    <n v="11691.6"/>
    <n v="15102075.34"/>
  </r>
  <r>
    <s v="22-11-2025"/>
    <x v="0"/>
    <s v="134316431041"/>
    <n v="4871.5"/>
    <n v="15106946.84"/>
  </r>
  <r>
    <s v="22-11-2025"/>
    <x v="0"/>
    <s v="134930621604"/>
    <n v="17537.400000000001"/>
    <n v="15124484.24"/>
  </r>
  <r>
    <s v="22-11-2025"/>
    <x v="0"/>
    <s v="134930798660"/>
    <n v="19486"/>
    <n v="15143970.24"/>
  </r>
  <r>
    <s v="22-11-2025"/>
    <x v="0"/>
    <s v="134316542519"/>
    <n v="4871.5"/>
    <n v="15148841.74"/>
  </r>
  <r>
    <s v="22-11-2025"/>
    <x v="0"/>
    <s v="134930741146"/>
    <n v="4871.5"/>
    <n v="15153713.24"/>
  </r>
  <r>
    <s v="22-11-2025"/>
    <x v="0"/>
    <s v="134316676479"/>
    <n v="11691.6"/>
    <n v="15165404.84"/>
  </r>
  <r>
    <s v="22-11-2025"/>
    <x v="0"/>
    <s v="134930952572"/>
    <n v="5845.8"/>
    <n v="15171250.640000001"/>
  </r>
  <r>
    <s v="22-11-2025"/>
    <x v="0"/>
    <s v="134316622971"/>
    <n v="11691.6"/>
    <n v="15182942.24"/>
  </r>
  <r>
    <s v="22-11-2025"/>
    <x v="146"/>
    <s v="134930774018"/>
    <n v="9790"/>
    <n v="15192732.24"/>
  </r>
  <r>
    <s v="22-11-2025"/>
    <x v="0"/>
    <s v="134930881256"/>
    <n v="17537.400000000001"/>
    <n v="15210269.640000001"/>
  </r>
  <r>
    <s v="22-11-2025"/>
    <x v="0"/>
    <s v="134316727511"/>
    <n v="11691.6"/>
    <n v="15221961.24"/>
  </r>
  <r>
    <s v="22-11-2025"/>
    <x v="0"/>
    <s v="134316852863"/>
    <n v="4871.5"/>
    <n v="15226832.74"/>
  </r>
  <r>
    <s v="22-11-2025"/>
    <x v="0"/>
    <s v="134930965822"/>
    <n v="17537.400000000001"/>
    <n v="15244370.140000001"/>
  </r>
  <r>
    <s v="22-11-2025"/>
    <x v="0"/>
    <s v="134931171856"/>
    <n v="32875.56"/>
    <n v="15277245.699999999"/>
  </r>
  <r>
    <s v="22-11-2025"/>
    <x v="0"/>
    <s v="134931217750"/>
    <n v="5845.8"/>
    <n v="15283091.5"/>
  </r>
  <r>
    <s v="22-11-2025"/>
    <x v="0"/>
    <s v="134317163375"/>
    <n v="10717.3"/>
    <n v="15293808.800000001"/>
  </r>
  <r>
    <s v="22-11-2025"/>
    <x v="147"/>
    <s v="134931430800"/>
    <n v="538.45000000000005"/>
    <n v="15294347.25"/>
  </r>
  <r>
    <s v="22-11-2025"/>
    <x v="0"/>
    <s v="134931329826"/>
    <n v="14614.5"/>
    <n v="15308961.75"/>
  </r>
  <r>
    <s v="22-11-2025"/>
    <x v="148"/>
    <s v="134931413370"/>
    <n v="734.25"/>
    <n v="15309696"/>
  </r>
  <r>
    <s v="22-11-2025"/>
    <x v="0"/>
    <s v="134931327978"/>
    <n v="5845.8"/>
    <n v="15315541.800000001"/>
  </r>
  <r>
    <s v="22-11-2025"/>
    <x v="0"/>
    <s v="134931339904"/>
    <n v="11691.6"/>
    <n v="15327233.4"/>
  </r>
  <r>
    <s v="22-11-2025"/>
    <x v="0"/>
    <s v="134931666436"/>
    <n v="10717.3"/>
    <n v="15337950.699999999"/>
  </r>
  <r>
    <s v="22-11-2025"/>
    <x v="0"/>
    <s v="134931485866"/>
    <n v="11691.6"/>
    <n v="15349642.300000001"/>
  </r>
  <r>
    <s v="22-11-2025"/>
    <x v="0"/>
    <s v="134931515814"/>
    <n v="20460.3"/>
    <n v="15370102.6"/>
  </r>
  <r>
    <s v="22-11-2025"/>
    <x v="0"/>
    <s v="134931724612"/>
    <n v="11691.6"/>
    <n v="15381794.199999999"/>
  </r>
  <r>
    <s v="22-11-2025"/>
    <x v="0"/>
    <s v="134931585532"/>
    <n v="11691.6"/>
    <n v="15393485.800000001"/>
  </r>
  <r>
    <s v="22-11-2025"/>
    <x v="0"/>
    <s v="134317658785"/>
    <n v="11691.6"/>
    <n v="15405177.4"/>
  </r>
  <r>
    <s v="22-11-2025"/>
    <x v="149"/>
    <s v="134931653336"/>
    <n v="587.4"/>
    <n v="15405764.800000001"/>
  </r>
  <r>
    <s v="22-11-2025"/>
    <x v="0"/>
    <s v="134317607257"/>
    <n v="4871.5"/>
    <n v="15410636.300000001"/>
  </r>
  <r>
    <s v="22-11-2025"/>
    <x v="137"/>
    <s v="134317722679"/>
    <n v="19580"/>
    <n v="15430216.300000001"/>
  </r>
  <r>
    <s v="22-11-2025"/>
    <x v="0"/>
    <s v="134317675353"/>
    <n v="9743"/>
    <n v="15439959.300000001"/>
  </r>
  <r>
    <s v="22-11-2025"/>
    <x v="0"/>
    <s v="134931723746"/>
    <n v="9743"/>
    <n v="15449702.300000001"/>
  </r>
  <r>
    <s v="22-11-2025"/>
    <x v="0"/>
    <s v="134932020326"/>
    <n v="14614.5"/>
    <n v="15464316.800000001"/>
  </r>
  <r>
    <s v="22-11-2025"/>
    <x v="0"/>
    <s v="134931813734"/>
    <n v="17537.400000000001"/>
    <n v="15481854.199999999"/>
  </r>
  <r>
    <s v="22-11-2025"/>
    <x v="0"/>
    <s v="134317962433"/>
    <n v="9743"/>
    <n v="15491597.199999999"/>
  </r>
  <r>
    <s v="22-11-2025"/>
    <x v="0"/>
    <s v="134932068496"/>
    <n v="10717.3"/>
    <n v="15502314.5"/>
  </r>
  <r>
    <s v="22-11-2025"/>
    <x v="0"/>
    <s v="134931927620"/>
    <n v="9743"/>
    <n v="15512057.5"/>
  </r>
  <r>
    <s v="22-11-2025"/>
    <x v="0"/>
    <s v="134318057201"/>
    <n v="31372.46"/>
    <n v="15543429.960000001"/>
  </r>
  <r>
    <s v="22-11-2025"/>
    <x v="150"/>
    <s v="134318019319"/>
    <n v="1576.19"/>
    <n v="15545006.15"/>
  </r>
  <r>
    <s v="22-11-2025"/>
    <x v="0"/>
    <s v="134932276384"/>
    <n v="50541.45"/>
    <n v="15595547.6"/>
  </r>
  <r>
    <s v="22-11-2025"/>
    <x v="0"/>
    <s v="134318014017"/>
    <n v="14614.5"/>
    <n v="15610162.1"/>
  </r>
  <r>
    <s v="22-11-2025"/>
    <x v="0"/>
    <s v="134318430153"/>
    <n v="4871.5"/>
    <n v="15615033.6"/>
  </r>
  <r>
    <s v="22-11-2025"/>
    <x v="0"/>
    <s v="134318490457"/>
    <n v="17537.400000000001"/>
    <n v="15632571"/>
  </r>
  <r>
    <s v="22-11-2025"/>
    <x v="0"/>
    <s v="134932552328"/>
    <n v="9743"/>
    <n v="15642314"/>
  </r>
  <r>
    <s v="22-11-2025"/>
    <x v="0"/>
    <s v="134318305991"/>
    <n v="17537.400000000001"/>
    <n v="15659851.4"/>
  </r>
  <r>
    <s v="22-11-2025"/>
    <x v="0"/>
    <s v="134318483179"/>
    <n v="4871.5"/>
    <n v="15664722.9"/>
  </r>
  <r>
    <s v="22-11-2025"/>
    <x v="0"/>
    <s v="134932499428"/>
    <n v="9743"/>
    <n v="15674465.9"/>
  </r>
  <r>
    <s v="22-11-2025"/>
    <x v="0"/>
    <s v="134318654559"/>
    <n v="11691.6"/>
    <n v="15686157.5"/>
  </r>
  <r>
    <s v="22-11-2025"/>
    <x v="0"/>
    <s v="134932798374"/>
    <n v="87979.29"/>
    <n v="15774136.789999999"/>
  </r>
  <r>
    <s v="22-11-2025"/>
    <x v="0"/>
    <s v="134932729620"/>
    <n v="9743"/>
    <n v="15783879.789999999"/>
  </r>
  <r>
    <s v="22-11-2025"/>
    <x v="0"/>
    <s v="134932852906"/>
    <n v="37677.85"/>
    <n v="15821557.640000001"/>
  </r>
  <r>
    <s v="22-11-2025"/>
    <x v="0"/>
    <s v="134318695871"/>
    <n v="9743"/>
    <n v="15831300.640000001"/>
  </r>
  <r>
    <s v="22-11-2025"/>
    <x v="0"/>
    <s v="134318904773"/>
    <n v="5845.8"/>
    <n v="15837146.439999999"/>
  </r>
  <r>
    <s v="22-11-2025"/>
    <x v="0"/>
    <s v="134319052305"/>
    <n v="9743"/>
    <n v="15846889.439999999"/>
  </r>
  <r>
    <s v="22-11-2025"/>
    <x v="0"/>
    <s v="134318988995"/>
    <n v="11691.6"/>
    <n v="15858581.039999999"/>
  </r>
  <r>
    <s v="22-11-2025"/>
    <x v="0"/>
    <s v="134933117396"/>
    <n v="39946.300000000003"/>
    <n v="15898527.34"/>
  </r>
  <r>
    <s v="22-11-2025"/>
    <x v="0"/>
    <s v="134319115271"/>
    <n v="9743"/>
    <n v="15908270.34"/>
  </r>
  <r>
    <s v="22-11-2025"/>
    <x v="0"/>
    <s v="134319208681"/>
    <n v="5845.8"/>
    <n v="15914116.140000001"/>
  </r>
  <r>
    <s v="22-11-2025"/>
    <x v="0"/>
    <s v="134933290908"/>
    <n v="9743"/>
    <n v="15923859.140000001"/>
  </r>
  <r>
    <s v="22-11-2025"/>
    <x v="0"/>
    <s v="134933239952"/>
    <n v="14614.5"/>
    <n v="15938473.640000001"/>
  </r>
  <r>
    <s v="22-11-2025"/>
    <x v="0"/>
    <s v="134319290789"/>
    <n v="5845.8"/>
    <n v="15944319.439999999"/>
  </r>
  <r>
    <s v="22-11-2025"/>
    <x v="151"/>
    <s v="134319368275"/>
    <n v="293.7"/>
    <n v="15944613.140000001"/>
  </r>
  <r>
    <s v="22-11-2025"/>
    <x v="0"/>
    <s v="134319114087"/>
    <n v="19933.169999999998"/>
    <n v="15964546.310000001"/>
  </r>
  <r>
    <s v="22-11-2025"/>
    <x v="0"/>
    <s v="134319267067"/>
    <n v="9743"/>
    <n v="15974289.310000001"/>
  </r>
  <r>
    <s v="22-11-2025"/>
    <x v="0"/>
    <s v="134933327806"/>
    <n v="4871.5"/>
    <n v="15979160.810000001"/>
  </r>
  <r>
    <s v="22-11-2025"/>
    <x v="0"/>
    <s v="134319291235"/>
    <n v="14614.5"/>
    <n v="15993775.310000001"/>
  </r>
  <r>
    <s v="22-11-2025"/>
    <x v="0"/>
    <s v="134933606344"/>
    <n v="28152.06"/>
    <n v="16021927.369999999"/>
  </r>
  <r>
    <s v="22-11-2025"/>
    <x v="0"/>
    <s v="134319431045"/>
    <n v="9743"/>
    <n v="16031670.369999999"/>
  </r>
  <r>
    <s v="22-11-2025"/>
    <x v="0"/>
    <s v="134933485500"/>
    <n v="5845.8"/>
    <n v="16037516.17"/>
  </r>
  <r>
    <s v="22-11-2025"/>
    <x v="0"/>
    <s v="134933784182"/>
    <n v="5845.8"/>
    <n v="16043361.970000001"/>
  </r>
  <r>
    <s v="22-11-2025"/>
    <x v="0"/>
    <s v="134933517928"/>
    <n v="9743"/>
    <n v="16053104.970000001"/>
  </r>
  <r>
    <s v="22-11-2025"/>
    <x v="0"/>
    <s v="134933723178"/>
    <n v="4871.5"/>
    <n v="16057976.470000001"/>
  </r>
  <r>
    <s v="22-11-2025"/>
    <x v="0"/>
    <s v="134319463897"/>
    <n v="89125.17"/>
    <n v="16147101.640000001"/>
  </r>
  <r>
    <s v="22-11-2025"/>
    <x v="0"/>
    <s v="134933796844"/>
    <n v="9743"/>
    <n v="16156844.640000001"/>
  </r>
  <r>
    <s v="22-11-2025"/>
    <x v="0"/>
    <s v="134319587697"/>
    <n v="4871.5"/>
    <n v="16161716.140000001"/>
  </r>
  <r>
    <s v="22-11-2025"/>
    <x v="152"/>
    <s v="134933775770"/>
    <n v="11748"/>
    <n v="16173464.140000001"/>
  </r>
  <r>
    <s v="22-11-2025"/>
    <x v="0"/>
    <s v="134933775830"/>
    <n v="11691.6"/>
    <n v="16185155.74"/>
  </r>
  <r>
    <s v="22-11-2025"/>
    <x v="0"/>
    <s v="134933971892"/>
    <n v="4871.5"/>
    <n v="16190027.24"/>
  </r>
  <r>
    <s v="22-11-2025"/>
    <x v="153"/>
    <s v="134934090998"/>
    <n v="9790"/>
    <n v="16199817.24"/>
  </r>
  <r>
    <s v="22-11-2025"/>
    <x v="0"/>
    <s v="134320036439"/>
    <n v="11691.6"/>
    <n v="16211508.84"/>
  </r>
  <r>
    <s v="22-11-2025"/>
    <x v="0"/>
    <s v="134934177498"/>
    <n v="31957.040000000001"/>
    <n v="16243465.880000001"/>
  </r>
  <r>
    <s v="22-11-2025"/>
    <x v="154"/>
    <s v="134319927509"/>
    <n v="4816.68"/>
    <n v="16248282.560000001"/>
  </r>
  <r>
    <s v="22-11-2025"/>
    <x v="0"/>
    <s v="134320003065"/>
    <n v="5845.8"/>
    <n v="16254128.359999999"/>
  </r>
  <r>
    <s v="22-11-2025"/>
    <x v="0"/>
    <s v="134934426318"/>
    <n v="5845.8"/>
    <n v="16259974.16"/>
  </r>
  <r>
    <s v="22-11-2025"/>
    <x v="0"/>
    <s v="134319989939"/>
    <n v="4871.5"/>
    <n v="16264845.66"/>
  </r>
  <r>
    <s v="22-11-2025"/>
    <x v="0"/>
    <s v="134320105237"/>
    <n v="9743"/>
    <n v="16274588.66"/>
  </r>
  <r>
    <s v="22-11-2025"/>
    <x v="0"/>
    <s v="134934600128"/>
    <n v="12665.9"/>
    <n v="16287254.560000001"/>
  </r>
  <r>
    <s v="22-11-2025"/>
    <x v="0"/>
    <s v="134934612344"/>
    <n v="4871.5"/>
    <n v="16292126.060000001"/>
  </r>
  <r>
    <s v="22-11-2025"/>
    <x v="0"/>
    <s v="134934514858"/>
    <n v="11691.6"/>
    <n v="16303817.66"/>
  </r>
  <r>
    <s v="22-11-2025"/>
    <x v="0"/>
    <s v="134320169621"/>
    <n v="4871.5"/>
    <n v="16308689.16"/>
  </r>
  <r>
    <s v="23-11-2025"/>
    <x v="0"/>
    <s v="134320207405"/>
    <n v="9743"/>
    <n v="16318432.16"/>
  </r>
  <r>
    <s v="23-11-2025"/>
    <x v="0"/>
    <s v="134934515298"/>
    <n v="9743"/>
    <n v="16328175.16"/>
  </r>
  <r>
    <s v="23-11-2025"/>
    <x v="0"/>
    <s v="134934575018"/>
    <n v="8573.84"/>
    <n v="16336749"/>
  </r>
  <r>
    <s v="23-11-2025"/>
    <x v="0"/>
    <s v="134934585178"/>
    <n v="31177.599999999999"/>
    <n v="16367926.6"/>
  </r>
  <r>
    <s v="23-11-2025"/>
    <x v="0"/>
    <s v="134320177997"/>
    <n v="15588.8"/>
    <n v="16383515.4"/>
  </r>
  <r>
    <s v="23-11-2025"/>
    <x v="0"/>
    <s v="134320225791"/>
    <n v="9743"/>
    <n v="16393258.4"/>
  </r>
  <r>
    <s v="23-11-2025"/>
    <x v="0"/>
    <s v="134320380885"/>
    <n v="11691.6"/>
    <n v="16404950"/>
  </r>
  <r>
    <s v="23-11-2025"/>
    <x v="0"/>
    <s v="134934577860"/>
    <n v="4871.5"/>
    <n v="16409821.5"/>
  </r>
  <r>
    <s v="23-11-2025"/>
    <x v="0"/>
    <s v="134320486969"/>
    <n v="18803.990000000002"/>
    <n v="16428625.49"/>
  </r>
  <r>
    <s v="23-11-2025"/>
    <x v="0"/>
    <s v="134934807006"/>
    <n v="76190.259999999995"/>
    <n v="16504815.75"/>
  </r>
  <r>
    <s v="23-11-2025"/>
    <x v="0"/>
    <s v="134320548957"/>
    <n v="35709.660000000003"/>
    <n v="16540525.41"/>
  </r>
  <r>
    <s v="23-11-2025"/>
    <x v="0"/>
    <s v="134934705798"/>
    <n v="4871.5"/>
    <n v="16545396.91"/>
  </r>
  <r>
    <s v="23-11-2025"/>
    <x v="0"/>
    <s v="134320734983"/>
    <n v="9743"/>
    <n v="16555139.91"/>
  </r>
  <r>
    <s v="23-11-2025"/>
    <x v="0"/>
    <s v="134935069192"/>
    <n v="4871.5"/>
    <n v="16560011.41"/>
  </r>
  <r>
    <s v="23-11-2025"/>
    <x v="0"/>
    <s v="134935073494"/>
    <n v="11691.6"/>
    <n v="16571703.01"/>
  </r>
  <r>
    <s v="23-11-2025"/>
    <x v="0"/>
    <s v="134320879155"/>
    <n v="5845.8"/>
    <n v="16577548.810000001"/>
  </r>
  <r>
    <s v="23-11-2025"/>
    <x v="0"/>
    <s v="134320952687"/>
    <n v="10717.3"/>
    <n v="16588266.109999999"/>
  </r>
  <r>
    <s v="23-11-2025"/>
    <x v="148"/>
    <s v="134935105560"/>
    <n v="538.45000000000005"/>
    <n v="16588804.560000001"/>
  </r>
  <r>
    <s v="23-11-2025"/>
    <x v="0"/>
    <s v="134320885287"/>
    <n v="11691.6"/>
    <n v="16600496.16"/>
  </r>
  <r>
    <s v="23-11-2025"/>
    <x v="0"/>
    <s v="134320925141"/>
    <n v="25136.94"/>
    <n v="16625633.1"/>
  </r>
  <r>
    <s v="23-11-2025"/>
    <x v="0"/>
    <s v="134320825923"/>
    <n v="11691.6"/>
    <n v="16637324.699999999"/>
  </r>
  <r>
    <s v="23-11-2025"/>
    <x v="155"/>
    <s v="134935193438"/>
    <n v="1262.9100000000001"/>
    <n v="16638587.609999999"/>
  </r>
  <r>
    <s v="23-11-2025"/>
    <x v="0"/>
    <s v="134320949121"/>
    <n v="9743"/>
    <n v="16648330.609999999"/>
  </r>
  <r>
    <s v="23-11-2025"/>
    <x v="0"/>
    <s v="134935350406"/>
    <n v="4871.5"/>
    <n v="16653202.109999999"/>
  </r>
  <r>
    <s v="23-11-2025"/>
    <x v="0"/>
    <s v="134935342512"/>
    <n v="5845.8"/>
    <n v="16659047.91"/>
  </r>
  <r>
    <s v="23-11-2025"/>
    <x v="156"/>
    <s v="134935322648"/>
    <n v="19580"/>
    <n v="16678627.91"/>
  </r>
  <r>
    <s v="23-11-2025"/>
    <x v="0"/>
    <s v="134321054811"/>
    <n v="4871.5"/>
    <n v="16683499.41"/>
  </r>
  <r>
    <s v="23-11-2025"/>
    <x v="0"/>
    <s v="134935360506"/>
    <n v="4871.5"/>
    <n v="16688370.91"/>
  </r>
  <r>
    <s v="23-11-2025"/>
    <x v="0"/>
    <s v="134321208315"/>
    <n v="45912.42"/>
    <n v="16734283.33"/>
  </r>
  <r>
    <s v="23-11-2025"/>
    <x v="0"/>
    <s v="134321063553"/>
    <n v="11691.6"/>
    <n v="16745974.93"/>
  </r>
  <r>
    <s v="23-11-2025"/>
    <x v="157"/>
    <s v="134321055597"/>
    <n v="5874"/>
    <n v="16751848.93"/>
  </r>
  <r>
    <s v="23-11-2025"/>
    <x v="158"/>
    <s v="134935570502"/>
    <n v="9790"/>
    <n v="16761638.93"/>
  </r>
  <r>
    <s v="23-11-2025"/>
    <x v="159"/>
    <s v="134935423998"/>
    <n v="14685"/>
    <n v="16776323.93"/>
  </r>
  <r>
    <s v="23-11-2025"/>
    <x v="0"/>
    <s v="134321400771"/>
    <n v="19486"/>
    <n v="16795809.93"/>
  </r>
  <r>
    <s v="23-11-2025"/>
    <x v="160"/>
    <s v="134935684444"/>
    <n v="9790"/>
    <n v="16805599.93"/>
  </r>
  <r>
    <s v="23-11-2025"/>
    <x v="0"/>
    <s v="134321428909"/>
    <n v="17537.400000000001"/>
    <n v="16823137.329999998"/>
  </r>
  <r>
    <s v="23-11-2025"/>
    <x v="0"/>
    <s v="134935603434"/>
    <n v="20460.3"/>
    <n v="16843597.629999999"/>
  </r>
  <r>
    <s v="23-11-2025"/>
    <x v="0"/>
    <s v="134321554721"/>
    <n v="4871.5"/>
    <n v="16848469.129999999"/>
  </r>
  <r>
    <s v="23-11-2025"/>
    <x v="0"/>
    <s v="134935828120"/>
    <n v="81055.259999999995"/>
    <n v="16929524.390000001"/>
  </r>
  <r>
    <s v="23-11-2025"/>
    <x v="0"/>
    <s v="134321564783"/>
    <n v="4871.5"/>
    <n v="16934395.890000001"/>
  </r>
  <r>
    <s v="23-11-2025"/>
    <x v="0"/>
    <s v="134935836158"/>
    <n v="4871.5"/>
    <n v="16939267.390000001"/>
  </r>
  <r>
    <s v="23-11-2025"/>
    <x v="0"/>
    <s v="134321598813"/>
    <n v="14614.5"/>
    <n v="16953881.890000001"/>
  </r>
  <r>
    <s v="23-11-2025"/>
    <x v="0"/>
    <s v="134321523733"/>
    <n v="4871.5"/>
    <n v="16958753.390000001"/>
  </r>
  <r>
    <s v="23-11-2025"/>
    <x v="161"/>
    <s v="134935789778"/>
    <n v="14685"/>
    <n v="16973438.390000001"/>
  </r>
  <r>
    <s v="23-11-2025"/>
    <x v="0"/>
    <s v="134321725265"/>
    <n v="14614.5"/>
    <n v="16988052.890000001"/>
  </r>
  <r>
    <s v="23-11-2025"/>
    <x v="0"/>
    <s v="134936062690"/>
    <n v="4871.5"/>
    <n v="16992924.390000001"/>
  </r>
  <r>
    <s v="23-11-2025"/>
    <x v="162"/>
    <s v="134321700065"/>
    <n v="244.75"/>
    <n v="16993169.140000001"/>
  </r>
  <r>
    <s v="23-11-2025"/>
    <x v="0"/>
    <s v="134321869385"/>
    <n v="9743"/>
    <n v="17002912.140000001"/>
  </r>
  <r>
    <s v="23-11-2025"/>
    <x v="0"/>
    <s v="134321954929"/>
    <n v="5845.8"/>
    <n v="17008757.940000001"/>
  </r>
  <r>
    <s v="23-11-2025"/>
    <x v="0"/>
    <s v="134321913353"/>
    <n v="11691.6"/>
    <n v="17020449.539999999"/>
  </r>
  <r>
    <s v="23-11-2025"/>
    <x v="0"/>
    <s v="134936252106"/>
    <n v="14614.5"/>
    <n v="17035064.039999999"/>
  </r>
  <r>
    <s v="23-11-2025"/>
    <x v="0"/>
    <s v="134321889905"/>
    <n v="4871.5"/>
    <n v="17039935.539999999"/>
  </r>
  <r>
    <s v="23-11-2025"/>
    <x v="0"/>
    <s v="134321987603"/>
    <n v="14614.5"/>
    <n v="17054550.039999999"/>
  </r>
  <r>
    <s v="23-11-2025"/>
    <x v="163"/>
    <s v="134322244309"/>
    <n v="9790"/>
    <n v="17064340.039999999"/>
  </r>
  <r>
    <s v="23-11-2025"/>
    <x v="164"/>
    <s v="134322208477"/>
    <n v="9790"/>
    <n v="17074130.039999999"/>
  </r>
  <r>
    <s v="23-11-2025"/>
    <x v="0"/>
    <s v="134322168799"/>
    <n v="10717.3"/>
    <n v="17084847.34"/>
  </r>
  <r>
    <s v="23-11-2025"/>
    <x v="0"/>
    <s v="134322023723"/>
    <n v="17537.400000000001"/>
    <n v="17102384.739999998"/>
  </r>
  <r>
    <s v="23-11-2025"/>
    <x v="0"/>
    <s v="134936267182"/>
    <n v="14614.5"/>
    <n v="17116999.239999998"/>
  </r>
  <r>
    <s v="23-11-2025"/>
    <x v="0"/>
    <s v="134322151827"/>
    <n v="14614.5"/>
    <n v="17131613.739999998"/>
  </r>
  <r>
    <s v="23-11-2025"/>
    <x v="0"/>
    <s v="134322356619"/>
    <n v="21434.6"/>
    <n v="17153048.34"/>
  </r>
  <r>
    <s v="23-11-2025"/>
    <x v="146"/>
    <s v="134322400961"/>
    <n v="4895"/>
    <n v="17157943.34"/>
  </r>
  <r>
    <s v="23-11-2025"/>
    <x v="165"/>
    <s v="134322474547"/>
    <n v="9790"/>
    <n v="17167733.34"/>
  </r>
  <r>
    <s v="23-11-2025"/>
    <x v="0"/>
    <s v="134322379391"/>
    <n v="14614.5"/>
    <n v="17182347.84"/>
  </r>
  <r>
    <s v="23-11-2025"/>
    <x v="166"/>
    <s v="134322271951"/>
    <n v="734.25"/>
    <n v="17183082.09"/>
  </r>
  <r>
    <s v="23-11-2025"/>
    <x v="0"/>
    <s v="134322590563"/>
    <n v="17537.400000000001"/>
    <n v="17200619.489999998"/>
  </r>
  <r>
    <s v="23-11-2025"/>
    <x v="0"/>
    <s v="134322534985"/>
    <n v="11691.6"/>
    <n v="17212311.09"/>
  </r>
  <r>
    <s v="23-11-2025"/>
    <x v="0"/>
    <s v="134322517041"/>
    <n v="4871.5"/>
    <n v="17217182.59"/>
  </r>
  <r>
    <s v="23-11-2025"/>
    <x v="0"/>
    <s v="134936535102"/>
    <n v="9743"/>
    <n v="17226925.59"/>
  </r>
  <r>
    <s v="23-11-2025"/>
    <x v="0"/>
    <s v="134322535517"/>
    <n v="17537.400000000001"/>
    <n v="17244462.989999998"/>
  </r>
  <r>
    <s v="23-11-2025"/>
    <x v="0"/>
    <s v="134322631165"/>
    <n v="14614.5"/>
    <n v="17259077.489999998"/>
  </r>
  <r>
    <s v="23-11-2025"/>
    <x v="0"/>
    <s v="134936641446"/>
    <n v="5845.8"/>
    <n v="17264923.289999999"/>
  </r>
  <r>
    <s v="23-11-2025"/>
    <x v="0"/>
    <s v="134322639193"/>
    <n v="4871.5"/>
    <n v="17269794.789999999"/>
  </r>
  <r>
    <s v="23-11-2025"/>
    <x v="0"/>
    <s v="134936778948"/>
    <n v="9743"/>
    <n v="17279537.789999999"/>
  </r>
  <r>
    <s v="23-11-2025"/>
    <x v="0"/>
    <s v="134936727426"/>
    <n v="4871.5"/>
    <n v="17284409.289999999"/>
  </r>
  <r>
    <s v="23-11-2025"/>
    <x v="167"/>
    <s v="134936606084"/>
    <n v="244.75"/>
    <n v="17284654.039999999"/>
  </r>
  <r>
    <s v="23-11-2025"/>
    <x v="0"/>
    <s v="134322882137"/>
    <n v="9743"/>
    <n v="17294397.039999999"/>
  </r>
  <r>
    <s v="23-11-2025"/>
    <x v="0"/>
    <s v="134322868927"/>
    <n v="9069.1200000000008"/>
    <n v="17303466.16"/>
  </r>
  <r>
    <s v="23-11-2025"/>
    <x v="0"/>
    <s v="134937058104"/>
    <n v="4871.5"/>
    <n v="17308337.66"/>
  </r>
  <r>
    <s v="23-11-2025"/>
    <x v="168"/>
    <s v="134322835299"/>
    <n v="17622"/>
    <n v="17325959.66"/>
  </r>
  <r>
    <s v="23-11-2025"/>
    <x v="0"/>
    <s v="134936835960"/>
    <n v="4871.5"/>
    <n v="17330831.16"/>
  </r>
  <r>
    <s v="23-11-2025"/>
    <x v="0"/>
    <s v="134937040734"/>
    <n v="5845.8"/>
    <n v="17336676.960000001"/>
  </r>
  <r>
    <s v="23-11-2025"/>
    <x v="0"/>
    <s v="134936862040"/>
    <n v="9743"/>
    <n v="17346419.960000001"/>
  </r>
  <r>
    <s v="23-11-2025"/>
    <x v="169"/>
    <s v="134936893944"/>
    <n v="14685"/>
    <n v="17361104.960000001"/>
  </r>
  <r>
    <s v="23-11-2025"/>
    <x v="0"/>
    <s v="134936908030"/>
    <n v="4871.5"/>
    <n v="17365976.460000001"/>
  </r>
  <r>
    <s v="23-11-2025"/>
    <x v="0"/>
    <s v="134937126588"/>
    <n v="4871.5"/>
    <n v="17370847.960000001"/>
  </r>
  <r>
    <s v="23-11-2025"/>
    <x v="0"/>
    <s v="134322953723"/>
    <n v="9743"/>
    <n v="17380590.960000001"/>
  </r>
  <r>
    <s v="23-11-2025"/>
    <x v="0"/>
    <s v="134323136565"/>
    <n v="11691.6"/>
    <n v="17392282.559999999"/>
  </r>
  <r>
    <s v="23-11-2025"/>
    <x v="0"/>
    <s v="134323122813"/>
    <n v="9743"/>
    <n v="17402025.559999999"/>
  </r>
  <r>
    <s v="23-11-2025"/>
    <x v="0"/>
    <s v="134937187196"/>
    <n v="4871.5"/>
    <n v="17406897.059999999"/>
  </r>
  <r>
    <s v="23-11-2025"/>
    <x v="0"/>
    <s v="134937290518"/>
    <n v="5845.8"/>
    <n v="17412742.859999999"/>
  </r>
  <r>
    <s v="23-11-2025"/>
    <x v="0"/>
    <s v="134937141798"/>
    <n v="27085.54"/>
    <n v="17439828.399999999"/>
  </r>
  <r>
    <s v="23-11-2025"/>
    <x v="170"/>
    <s v="134937219538"/>
    <n v="4895"/>
    <n v="17444723.399999999"/>
  </r>
  <r>
    <s v="23-11-2025"/>
    <x v="171"/>
    <s v="134937124088"/>
    <n v="15664"/>
    <n v="17460387.399999999"/>
  </r>
  <r>
    <s v="23-11-2025"/>
    <x v="0"/>
    <s v="134323179511"/>
    <n v="14614.5"/>
    <n v="17475001.899999999"/>
  </r>
  <r>
    <s v="23-11-2025"/>
    <x v="0"/>
    <s v="134937225656"/>
    <n v="4871.5"/>
    <n v="17479873.399999999"/>
  </r>
  <r>
    <s v="23-11-2025"/>
    <x v="0"/>
    <s v="134323338887"/>
    <n v="15588.8"/>
    <n v="17495462.199999999"/>
  </r>
  <r>
    <s v="23-11-2025"/>
    <x v="0"/>
    <s v="134937339442"/>
    <n v="30786.080000000002"/>
    <n v="17526248.280000001"/>
  </r>
  <r>
    <s v="23-11-2025"/>
    <x v="172"/>
    <s v="134937433044"/>
    <n v="9790"/>
    <n v="17536038.280000001"/>
  </r>
  <r>
    <s v="23-11-2025"/>
    <x v="173"/>
    <s v="134323237867"/>
    <n v="9790"/>
    <n v="17545828.280000001"/>
  </r>
  <r>
    <s v="23-11-2025"/>
    <x v="0"/>
    <s v="134323299459"/>
    <n v="10894.8"/>
    <n v="17556723.079999998"/>
  </r>
  <r>
    <s v="23-11-2025"/>
    <x v="0"/>
    <s v="134323430695"/>
    <n v="45156.66"/>
    <n v="17601879.739999998"/>
  </r>
  <r>
    <s v="23-11-2025"/>
    <x v="0"/>
    <s v="134937485214"/>
    <n v="9743"/>
    <n v="17611622.739999998"/>
  </r>
  <r>
    <s v="23-11-2025"/>
    <x v="0"/>
    <s v="134323421061"/>
    <n v="24.36"/>
    <n v="17611647.100000001"/>
  </r>
  <r>
    <s v="23-11-2025"/>
    <x v="174"/>
    <s v="134937527224"/>
    <n v="0.97"/>
    <n v="17611648.07"/>
  </r>
  <r>
    <s v="23-11-2025"/>
    <x v="0"/>
    <s v="134937612572"/>
    <n v="44428.08"/>
    <n v="17656076.149999999"/>
  </r>
  <r>
    <s v="23-11-2025"/>
    <x v="0"/>
    <s v="134937582998"/>
    <n v="10894.8"/>
    <n v="17666970.949999999"/>
  </r>
  <r>
    <s v="23-11-2025"/>
    <x v="175"/>
    <s v="134937581594"/>
    <n v="4895"/>
    <n v="17671865.949999999"/>
  </r>
  <r>
    <s v="23-11-2025"/>
    <x v="0"/>
    <s v="134937563814"/>
    <n v="54365.94"/>
    <n v="17726231.890000001"/>
  </r>
  <r>
    <s v="23-11-2025"/>
    <x v="0"/>
    <s v="134323565063"/>
    <n v="4871.5"/>
    <n v="17731103.390000001"/>
  </r>
  <r>
    <s v="23-11-2025"/>
    <x v="0"/>
    <s v="134323475705"/>
    <n v="14614.5"/>
    <n v="17745717.890000001"/>
  </r>
  <r>
    <s v="23-11-2025"/>
    <x v="0"/>
    <s v="134937838436"/>
    <n v="9743"/>
    <n v="17755460.890000001"/>
  </r>
  <r>
    <s v="23-11-2025"/>
    <x v="176"/>
    <s v="134323742233"/>
    <n v="489.5"/>
    <n v="17755950.390000001"/>
  </r>
  <r>
    <s v="23-11-2025"/>
    <x v="177"/>
    <s v="134937723394"/>
    <n v="4895"/>
    <n v="17760845.390000001"/>
  </r>
  <r>
    <s v="23-11-2025"/>
    <x v="0"/>
    <s v="134323718807"/>
    <n v="9743"/>
    <n v="17770588.390000001"/>
  </r>
  <r>
    <s v="23-11-2025"/>
    <x v="0"/>
    <s v="134323766729"/>
    <n v="11612.4"/>
    <n v="17782200.789999999"/>
  </r>
  <r>
    <s v="23-11-2025"/>
    <x v="178"/>
    <s v="134937874952"/>
    <n v="4895"/>
    <n v="17787095.789999999"/>
  </r>
  <r>
    <s v="23-11-2025"/>
    <x v="0"/>
    <s v="134938038108"/>
    <n v="23050.68"/>
    <n v="17810146.469999999"/>
  </r>
  <r>
    <s v="23-11-2025"/>
    <x v="0"/>
    <s v="134323731285"/>
    <n v="5845.8"/>
    <n v="17815992.27"/>
  </r>
  <r>
    <s v="23-11-2025"/>
    <x v="179"/>
    <s v="134323791043"/>
    <n v="16643"/>
    <n v="17832635.27"/>
  </r>
  <r>
    <s v="23-11-2025"/>
    <x v="0"/>
    <s v="134937988748"/>
    <n v="9743"/>
    <n v="17842378.27"/>
  </r>
  <r>
    <s v="23-11-2025"/>
    <x v="0"/>
    <s v="134323942149"/>
    <n v="11691.6"/>
    <n v="17854069.870000001"/>
  </r>
  <r>
    <s v="23-11-2025"/>
    <x v="0"/>
    <s v="134938130250"/>
    <n v="4871.5"/>
    <n v="17858941.370000001"/>
  </r>
  <r>
    <s v="23-11-2025"/>
    <x v="0"/>
    <s v="134937951686"/>
    <n v="9743"/>
    <n v="17868684.370000001"/>
  </r>
  <r>
    <s v="23-11-2025"/>
    <x v="0"/>
    <s v="134323962545"/>
    <n v="14614.5"/>
    <n v="17883298.870000001"/>
  </r>
  <r>
    <s v="23-11-2025"/>
    <x v="0"/>
    <s v="134323835573"/>
    <n v="9743"/>
    <n v="17893041.870000001"/>
  </r>
  <r>
    <s v="23-11-2025"/>
    <x v="0"/>
    <s v="134938051474"/>
    <n v="9743"/>
    <n v="17902784.870000001"/>
  </r>
  <r>
    <s v="23-11-2025"/>
    <x v="0"/>
    <s v="134323925143"/>
    <n v="11691.6"/>
    <n v="17914476.469999999"/>
  </r>
  <r>
    <s v="23-11-2025"/>
    <x v="180"/>
    <s v="134323877419"/>
    <n v="587.4"/>
    <n v="17915063.870000001"/>
  </r>
  <r>
    <s v="23-11-2025"/>
    <x v="0"/>
    <s v="134323990839"/>
    <n v="19354"/>
    <n v="17934417.870000001"/>
  </r>
  <r>
    <s v="23-11-2025"/>
    <x v="0"/>
    <s v="134938284266"/>
    <n v="4871.5"/>
    <n v="17939289.370000001"/>
  </r>
  <r>
    <s v="23-11-2025"/>
    <x v="0"/>
    <s v="134324058493"/>
    <n v="4871.5"/>
    <n v="17944160.870000001"/>
  </r>
  <r>
    <s v="23-11-2025"/>
    <x v="0"/>
    <s v="134324052791"/>
    <n v="974.3"/>
    <n v="17945135.170000002"/>
  </r>
  <r>
    <s v="23-11-2025"/>
    <x v="0"/>
    <s v="134323949521"/>
    <n v="9743"/>
    <n v="17954878.170000002"/>
  </r>
  <r>
    <s v="23-11-2025"/>
    <x v="0"/>
    <s v="134938286796"/>
    <n v="37997.699999999997"/>
    <n v="17992875.870000001"/>
  </r>
  <r>
    <s v="23-11-2025"/>
    <x v="181"/>
    <s v="134938245632"/>
    <n v="4895"/>
    <n v="17997770.870000001"/>
  </r>
  <r>
    <s v="23-11-2025"/>
    <x v="182"/>
    <s v="134324210723"/>
    <n v="10769"/>
    <n v="18008539.870000001"/>
  </r>
  <r>
    <s v="23-11-2025"/>
    <x v="0"/>
    <s v="134324348409"/>
    <n v="4871.5"/>
    <n v="18013411.370000001"/>
  </r>
  <r>
    <s v="23-11-2025"/>
    <x v="0"/>
    <s v="134938670164"/>
    <n v="9743"/>
    <n v="18023154.370000001"/>
  </r>
  <r>
    <s v="23-11-2025"/>
    <x v="0"/>
    <s v="134938475250"/>
    <n v="9743"/>
    <n v="18032897.370000001"/>
  </r>
  <r>
    <s v="23-11-2025"/>
    <x v="0"/>
    <s v="134324344987"/>
    <n v="4871.5"/>
    <n v="18037768.870000001"/>
  </r>
  <r>
    <s v="23-11-2025"/>
    <x v="0"/>
    <s v="134938455574"/>
    <n v="5845.8"/>
    <n v="18043614.670000002"/>
  </r>
  <r>
    <s v="23-11-2025"/>
    <x v="0"/>
    <s v="134938451868"/>
    <n v="9743"/>
    <n v="18053357.670000002"/>
  </r>
  <r>
    <s v="23-11-2025"/>
    <x v="0"/>
    <s v="134938438022"/>
    <n v="14614.5"/>
    <n v="18067972.170000002"/>
  </r>
  <r>
    <s v="23-11-2025"/>
    <x v="0"/>
    <s v="134324542229"/>
    <n v="14614.5"/>
    <n v="18082586.670000002"/>
  </r>
  <r>
    <s v="23-11-2025"/>
    <x v="0"/>
    <s v="134938633762"/>
    <n v="11691.6"/>
    <n v="18094278.27"/>
  </r>
  <r>
    <s v="23-11-2025"/>
    <x v="0"/>
    <s v="134938774984"/>
    <n v="4871.5"/>
    <n v="18099149.77"/>
  </r>
  <r>
    <s v="23-11-2025"/>
    <x v="0"/>
    <s v="134324664113"/>
    <n v="4871.5"/>
    <n v="18104021.27"/>
  </r>
  <r>
    <s v="23-11-2025"/>
    <x v="0"/>
    <s v="134938944328"/>
    <n v="9743"/>
    <n v="18113764.27"/>
  </r>
  <r>
    <s v="23-11-2025"/>
    <x v="0"/>
    <s v="134324483905"/>
    <n v="9743"/>
    <n v="18123507.27"/>
  </r>
  <r>
    <s v="23-11-2025"/>
    <x v="0"/>
    <s v="134324629051"/>
    <n v="10717.3"/>
    <n v="18134224.57"/>
  </r>
  <r>
    <s v="23-11-2025"/>
    <x v="0"/>
    <s v="134938942768"/>
    <n v="5845.8"/>
    <n v="18140070.370000001"/>
  </r>
  <r>
    <s v="23-11-2025"/>
    <x v="0"/>
    <s v="134938871452"/>
    <n v="5845.8"/>
    <n v="18145916.170000002"/>
  </r>
  <r>
    <s v="23-11-2025"/>
    <x v="0"/>
    <s v="134939036410"/>
    <n v="11691.6"/>
    <n v="18157607.77"/>
  </r>
  <r>
    <s v="23-11-2025"/>
    <x v="0"/>
    <s v="134324606081"/>
    <n v="8313.36"/>
    <n v="18165921.129999999"/>
  </r>
  <r>
    <s v="23-11-2025"/>
    <x v="0"/>
    <s v="134324743579"/>
    <n v="9677"/>
    <n v="18175598.129999999"/>
  </r>
  <r>
    <s v="23-11-2025"/>
    <x v="169"/>
    <s v="134324938349"/>
    <n v="14685"/>
    <n v="18190283.129999999"/>
  </r>
  <r>
    <s v="23-11-2025"/>
    <x v="0"/>
    <s v="134324823259"/>
    <n v="11691.6"/>
    <n v="18201974.73"/>
  </r>
  <r>
    <s v="23-11-2025"/>
    <x v="183"/>
    <s v="134939144938"/>
    <n v="5874"/>
    <n v="18207848.73"/>
  </r>
  <r>
    <s v="23-11-2025"/>
    <x v="184"/>
    <s v="134939178834"/>
    <n v="587.4"/>
    <n v="18208436.129999999"/>
  </r>
  <r>
    <s v="23-11-2025"/>
    <x v="0"/>
    <s v="134324813613"/>
    <n v="9743"/>
    <n v="18218179.129999999"/>
  </r>
  <r>
    <s v="23-11-2025"/>
    <x v="0"/>
    <s v="134324879293"/>
    <n v="14614.5"/>
    <n v="18232793.629999999"/>
  </r>
  <r>
    <s v="23-11-2025"/>
    <x v="0"/>
    <s v="134939073750"/>
    <n v="9743"/>
    <n v="18242536.629999999"/>
  </r>
  <r>
    <s v="23-11-2025"/>
    <x v="0"/>
    <s v="134325052281"/>
    <n v="9743"/>
    <n v="18252279.629999999"/>
  </r>
  <r>
    <s v="23-11-2025"/>
    <x v="185"/>
    <s v="134324931331"/>
    <n v="4895"/>
    <n v="18257174.629999999"/>
  </r>
  <r>
    <s v="23-11-2025"/>
    <x v="0"/>
    <s v="134324988895"/>
    <n v="10717.3"/>
    <n v="18267891.93"/>
  </r>
  <r>
    <s v="23-11-2025"/>
    <x v="0"/>
    <s v="134325056559"/>
    <n v="4871.5"/>
    <n v="18272763.43"/>
  </r>
  <r>
    <s v="23-11-2025"/>
    <x v="186"/>
    <s v="134325036873"/>
    <n v="244.75"/>
    <n v="18273008.18"/>
  </r>
  <r>
    <s v="23-11-2025"/>
    <x v="178"/>
    <s v="134325060649"/>
    <n v="4895"/>
    <n v="18277903.18"/>
  </r>
  <r>
    <s v="23-11-2025"/>
    <x v="0"/>
    <s v="134939334944"/>
    <n v="9743"/>
    <n v="18287646.18"/>
  </r>
  <r>
    <s v="23-11-2025"/>
    <x v="187"/>
    <s v="134939301104"/>
    <n v="9790"/>
    <n v="18297436.18"/>
  </r>
  <r>
    <s v="23-11-2025"/>
    <x v="0"/>
    <s v="134939390406"/>
    <n v="9743"/>
    <n v="18307179.18"/>
  </r>
  <r>
    <s v="23-11-2025"/>
    <x v="0"/>
    <s v="134325087363"/>
    <n v="11691.6"/>
    <n v="18318870.780000001"/>
  </r>
  <r>
    <s v="23-11-2025"/>
    <x v="0"/>
    <s v="134939381432"/>
    <n v="4871.5"/>
    <n v="18323742.280000001"/>
  </r>
  <r>
    <s v="23-11-2025"/>
    <x v="0"/>
    <s v="134325063743"/>
    <n v="4871.5"/>
    <n v="18328613.780000001"/>
  </r>
  <r>
    <s v="23-11-2025"/>
    <x v="0"/>
    <s v="134325073993"/>
    <n v="4871.5"/>
    <n v="18333485.280000001"/>
  </r>
  <r>
    <s v="23-11-2025"/>
    <x v="188"/>
    <s v="134325167653"/>
    <n v="4895"/>
    <n v="18338380.280000001"/>
  </r>
  <r>
    <s v="23-11-2025"/>
    <x v="164"/>
    <s v="134325139963"/>
    <n v="9790"/>
    <n v="18348170.280000001"/>
  </r>
  <r>
    <s v="23-11-2025"/>
    <x v="0"/>
    <s v="134325139997"/>
    <n v="4871.5"/>
    <n v="18353041.780000001"/>
  </r>
  <r>
    <s v="23-11-2025"/>
    <x v="0"/>
    <s v="134939447734"/>
    <n v="11691.6"/>
    <n v="18364733.379999999"/>
  </r>
  <r>
    <s v="23-11-2025"/>
    <x v="0"/>
    <s v="134939690154"/>
    <n v="9743"/>
    <n v="18374476.379999999"/>
  </r>
  <r>
    <s v="23-11-2025"/>
    <x v="0"/>
    <s v="134939624788"/>
    <n v="16563.099999999999"/>
    <n v="18391039.48"/>
  </r>
  <r>
    <s v="23-11-2025"/>
    <x v="0"/>
    <s v="134939655172"/>
    <n v="4871.5"/>
    <n v="18395910.98"/>
  </r>
  <r>
    <s v="23-11-2025"/>
    <x v="0"/>
    <s v="134325608317"/>
    <n v="4871.5"/>
    <n v="18400782.48"/>
  </r>
  <r>
    <s v="23-11-2025"/>
    <x v="189"/>
    <s v="134939708918"/>
    <n v="489.5"/>
    <n v="18401271.98"/>
  </r>
  <r>
    <s v="23-11-2025"/>
    <x v="175"/>
    <s v="134325399541"/>
    <n v="4895"/>
    <n v="18406166.98"/>
  </r>
  <r>
    <s v="23-11-2025"/>
    <x v="158"/>
    <s v="134939792352"/>
    <n v="4895"/>
    <n v="18411061.98"/>
  </r>
  <r>
    <s v="23-11-2025"/>
    <x v="0"/>
    <s v="134325614271"/>
    <n v="4871.5"/>
    <n v="18415933.48"/>
  </r>
  <r>
    <s v="23-11-2025"/>
    <x v="0"/>
    <s v="134939603606"/>
    <n v="9967.31"/>
    <n v="18425900.789999999"/>
  </r>
  <r>
    <s v="23-11-2025"/>
    <x v="0"/>
    <s v="134325616513"/>
    <n v="9743"/>
    <n v="18435643.789999999"/>
  </r>
  <r>
    <s v="23-11-2025"/>
    <x v="0"/>
    <s v="134939806716"/>
    <n v="4871.5"/>
    <n v="18440515.289999999"/>
  </r>
  <r>
    <s v="23-11-2025"/>
    <x v="190"/>
    <s v="134939739486"/>
    <n v="4895"/>
    <n v="18445410.289999999"/>
  </r>
  <r>
    <s v="23-11-2025"/>
    <x v="0"/>
    <s v="134325646879"/>
    <n v="5845.8"/>
    <n v="18451256.09"/>
  </r>
  <r>
    <s v="23-11-2025"/>
    <x v="0"/>
    <s v="134939845098"/>
    <n v="9743"/>
    <n v="18460999.09"/>
  </r>
  <r>
    <s v="23-11-2025"/>
    <x v="0"/>
    <s v="134325692849"/>
    <n v="13618.5"/>
    <n v="18474617.59"/>
  </r>
  <r>
    <s v="23-11-2025"/>
    <x v="0"/>
    <s v="134325671181"/>
    <n v="4871.5"/>
    <n v="18479489.09"/>
  </r>
  <r>
    <s v="23-11-2025"/>
    <x v="191"/>
    <s v="134325800441"/>
    <n v="5874"/>
    <n v="18485363.09"/>
  </r>
  <r>
    <s v="23-11-2025"/>
    <x v="0"/>
    <s v="134325810453"/>
    <n v="4871.5"/>
    <n v="18490234.59"/>
  </r>
  <r>
    <s v="23-11-2025"/>
    <x v="192"/>
    <s v="134939905182"/>
    <n v="244.75"/>
    <n v="18490479.34"/>
  </r>
  <r>
    <s v="23-11-2025"/>
    <x v="160"/>
    <s v="134325818671"/>
    <n v="9790"/>
    <n v="18500269.34"/>
  </r>
  <r>
    <s v="23-11-2025"/>
    <x v="0"/>
    <s v="134939993002"/>
    <n v="5845.8"/>
    <n v="18506115.140000001"/>
  </r>
  <r>
    <s v="23-11-2025"/>
    <x v="0"/>
    <s v="134325829207"/>
    <n v="4871.5"/>
    <n v="18510986.640000001"/>
  </r>
  <r>
    <s v="23-11-2025"/>
    <x v="193"/>
    <s v="134939930088"/>
    <n v="9790"/>
    <n v="18520776.640000001"/>
  </r>
  <r>
    <s v="23-11-2025"/>
    <x v="194"/>
    <s v="134940180248"/>
    <n v="9790"/>
    <n v="18530566.640000001"/>
  </r>
  <r>
    <s v="23-11-2025"/>
    <x v="0"/>
    <s v="134325849545"/>
    <n v="9986.9"/>
    <n v="18540553.539999999"/>
  </r>
  <r>
    <s v="23-11-2025"/>
    <x v="0"/>
    <s v="134940063446"/>
    <n v="17537.400000000001"/>
    <n v="18558090.940000001"/>
  </r>
  <r>
    <s v="23-11-2025"/>
    <x v="185"/>
    <s v="134326102153"/>
    <n v="4895"/>
    <n v="18562985.940000001"/>
  </r>
  <r>
    <s v="23-11-2025"/>
    <x v="0"/>
    <s v="134940272104"/>
    <n v="14614.5"/>
    <n v="18577600.440000001"/>
  </r>
  <r>
    <s v="23-11-2025"/>
    <x v="0"/>
    <s v="134325981181"/>
    <n v="4871.5"/>
    <n v="18582471.940000001"/>
  </r>
  <r>
    <s v="23-11-2025"/>
    <x v="0"/>
    <s v="134940173012"/>
    <n v="4871.5"/>
    <n v="18587343.440000001"/>
  </r>
  <r>
    <s v="23-11-2025"/>
    <x v="159"/>
    <s v="134325903917"/>
    <n v="14685"/>
    <n v="18602028.440000001"/>
  </r>
  <r>
    <s v="23-11-2025"/>
    <x v="0"/>
    <s v="134940200992"/>
    <n v="4871.5"/>
    <n v="18606899.940000001"/>
  </r>
  <r>
    <s v="23-11-2025"/>
    <x v="0"/>
    <s v="134325973827"/>
    <n v="18158"/>
    <n v="18625057.940000001"/>
  </r>
  <r>
    <s v="23-11-2025"/>
    <x v="0"/>
    <s v="134326242151"/>
    <n v="4871.5"/>
    <n v="18629929.440000001"/>
  </r>
  <r>
    <s v="23-11-2025"/>
    <x v="0"/>
    <s v="134940292772"/>
    <n v="4871.5"/>
    <n v="18634800.940000001"/>
  </r>
  <r>
    <s v="23-11-2025"/>
    <x v="0"/>
    <s v="134940171858"/>
    <n v="5845.8"/>
    <n v="18640646.739999998"/>
  </r>
  <r>
    <s v="23-11-2025"/>
    <x v="0"/>
    <s v="134940138092"/>
    <n v="4871.5"/>
    <n v="18645518.239999998"/>
  </r>
  <r>
    <s v="23-11-2025"/>
    <x v="0"/>
    <s v="134326127457"/>
    <n v="9743"/>
    <n v="18655261.239999998"/>
  </r>
  <r>
    <s v="23-11-2025"/>
    <x v="0"/>
    <s v="134326231033"/>
    <n v="10717.3"/>
    <n v="18665978.539999999"/>
  </r>
  <r>
    <s v="23-11-2025"/>
    <x v="0"/>
    <s v="134940178004"/>
    <n v="9743"/>
    <n v="18675721.539999999"/>
  </r>
  <r>
    <s v="23-11-2025"/>
    <x v="195"/>
    <s v="134940426502"/>
    <n v="9790"/>
    <n v="18685511.539999999"/>
  </r>
  <r>
    <s v="23-11-2025"/>
    <x v="0"/>
    <s v="134326163665"/>
    <n v="9743"/>
    <n v="18695254.539999999"/>
  </r>
  <r>
    <s v="23-11-2025"/>
    <x v="0"/>
    <s v="134326168097"/>
    <n v="4871.5"/>
    <n v="18700126.039999999"/>
  </r>
  <r>
    <s v="23-11-2025"/>
    <x v="0"/>
    <s v="134940467354"/>
    <n v="9743"/>
    <n v="18709869.039999999"/>
  </r>
  <r>
    <s v="23-11-2025"/>
    <x v="180"/>
    <s v="134940431484"/>
    <n v="489.5"/>
    <n v="18710358.539999999"/>
  </r>
  <r>
    <s v="23-11-2025"/>
    <x v="0"/>
    <s v="134326482605"/>
    <n v="9677"/>
    <n v="18720035.539999999"/>
  </r>
  <r>
    <s v="23-11-2025"/>
    <x v="0"/>
    <s v="134940656304"/>
    <n v="10297.23"/>
    <n v="18730332.77"/>
  </r>
  <r>
    <s v="23-11-2025"/>
    <x v="196"/>
    <s v="134326407347"/>
    <n v="9790"/>
    <n v="18740122.77"/>
  </r>
  <r>
    <s v="23-11-2025"/>
    <x v="0"/>
    <s v="134940612870"/>
    <n v="14614.5"/>
    <n v="18754737.27"/>
  </r>
  <r>
    <s v="23-11-2025"/>
    <x v="0"/>
    <s v="134326311971"/>
    <n v="14614.5"/>
    <n v="18769351.77"/>
  </r>
  <r>
    <s v="23-11-2025"/>
    <x v="0"/>
    <s v="134940485980"/>
    <n v="22408.9"/>
    <n v="18791760.670000002"/>
  </r>
  <r>
    <s v="23-11-2025"/>
    <x v="0"/>
    <s v="134940644932"/>
    <n v="13609.7"/>
    <n v="18805370.370000001"/>
  </r>
  <r>
    <s v="23-11-2025"/>
    <x v="197"/>
    <s v="134940625220"/>
    <n v="4895"/>
    <n v="18810265.370000001"/>
  </r>
  <r>
    <s v="23-11-2025"/>
    <x v="0"/>
    <s v="134940700614"/>
    <n v="9743"/>
    <n v="18820008.370000001"/>
  </r>
  <r>
    <s v="23-11-2025"/>
    <x v="0"/>
    <s v="134940639298"/>
    <n v="14614.5"/>
    <n v="18834622.870000001"/>
  </r>
  <r>
    <s v="23-11-2025"/>
    <x v="0"/>
    <s v="134940700792"/>
    <n v="24357.5"/>
    <n v="18858980.370000001"/>
  </r>
  <r>
    <s v="23-11-2025"/>
    <x v="0"/>
    <s v="134940826132"/>
    <n v="5806.2"/>
    <n v="18864786.57"/>
  </r>
  <r>
    <s v="23-11-2025"/>
    <x v="0"/>
    <s v="134326744171"/>
    <n v="4871.5"/>
    <n v="18869658.07"/>
  </r>
  <r>
    <s v="23-11-2025"/>
    <x v="0"/>
    <s v="134326674879"/>
    <n v="4871.5"/>
    <n v="18874529.57"/>
  </r>
  <r>
    <s v="23-11-2025"/>
    <x v="0"/>
    <s v="134326830503"/>
    <n v="4871.5"/>
    <n v="18879401.07"/>
  </r>
  <r>
    <s v="23-11-2025"/>
    <x v="0"/>
    <s v="134326920449"/>
    <n v="11691.6"/>
    <n v="18891092.670000002"/>
  </r>
  <r>
    <s v="23-11-2025"/>
    <x v="0"/>
    <s v="134940901030"/>
    <n v="10717.3"/>
    <n v="18901809.969999999"/>
  </r>
  <r>
    <s v="23-11-2025"/>
    <x v="0"/>
    <s v="134326829425"/>
    <n v="9743"/>
    <n v="18911552.969999999"/>
  </r>
  <r>
    <s v="23-11-2025"/>
    <x v="0"/>
    <s v="134326919125"/>
    <n v="9743"/>
    <n v="18921295.969999999"/>
  </r>
  <r>
    <s v="23-11-2025"/>
    <x v="0"/>
    <s v="134326807687"/>
    <n v="9743"/>
    <n v="18931038.969999999"/>
  </r>
  <r>
    <s v="23-11-2025"/>
    <x v="0"/>
    <s v="134327010573"/>
    <n v="14614.5"/>
    <n v="18945653.469999999"/>
  </r>
  <r>
    <s v="23-11-2025"/>
    <x v="0"/>
    <s v="134326931159"/>
    <n v="4871.5"/>
    <n v="18950524.969999999"/>
  </r>
  <r>
    <s v="23-11-2025"/>
    <x v="0"/>
    <s v="134941023412"/>
    <n v="9743"/>
    <n v="18960267.969999999"/>
  </r>
  <r>
    <s v="23-11-2025"/>
    <x v="169"/>
    <s v="134941027660"/>
    <n v="4895"/>
    <n v="18965162.969999999"/>
  </r>
  <r>
    <s v="23-11-2025"/>
    <x v="0"/>
    <s v="134326959563"/>
    <n v="4539.5"/>
    <n v="18969702.469999999"/>
  </r>
  <r>
    <s v="23-11-2025"/>
    <x v="0"/>
    <s v="134326953831"/>
    <n v="4871.5"/>
    <n v="18974573.969999999"/>
  </r>
  <r>
    <s v="23-11-2025"/>
    <x v="0"/>
    <s v="134941296208"/>
    <n v="4871.5"/>
    <n v="18979445.469999999"/>
  </r>
  <r>
    <s v="23-11-2025"/>
    <x v="0"/>
    <s v="134327023417"/>
    <n v="4871.5"/>
    <n v="18984316.969999999"/>
  </r>
  <r>
    <s v="23-11-2025"/>
    <x v="0"/>
    <s v="134327149033"/>
    <n v="9743"/>
    <n v="18994059.969999999"/>
  </r>
  <r>
    <s v="23-11-2025"/>
    <x v="0"/>
    <s v="134327240509"/>
    <n v="9353.2800000000007"/>
    <n v="19003413.25"/>
  </r>
  <r>
    <s v="23-11-2025"/>
    <x v="182"/>
    <s v="134941322412"/>
    <n v="469.92"/>
    <n v="19003883.170000002"/>
  </r>
  <r>
    <s v="23-11-2025"/>
    <x v="0"/>
    <s v="134941324506"/>
    <n v="27280.400000000001"/>
    <n v="19031163.57"/>
  </r>
  <r>
    <s v="23-11-2025"/>
    <x v="0"/>
    <s v="134327314407"/>
    <n v="9743"/>
    <n v="19040906.57"/>
  </r>
  <r>
    <s v="23-11-2025"/>
    <x v="0"/>
    <s v="134327215301"/>
    <n v="5845.8"/>
    <n v="19046752.370000001"/>
  </r>
  <r>
    <s v="23-11-2025"/>
    <x v="0"/>
    <s v="134941178066"/>
    <n v="4871.5"/>
    <n v="19051623.870000001"/>
  </r>
  <r>
    <s v="23-11-2025"/>
    <x v="198"/>
    <s v="134327386185"/>
    <n v="9790"/>
    <n v="19061413.870000001"/>
  </r>
  <r>
    <s v="23-11-2025"/>
    <x v="199"/>
    <s v="134941305268"/>
    <n v="11748"/>
    <n v="19073161.870000001"/>
  </r>
  <r>
    <s v="23-11-2025"/>
    <x v="0"/>
    <s v="134941398542"/>
    <n v="4871.5"/>
    <n v="19078033.370000001"/>
  </r>
  <r>
    <s v="23-11-2025"/>
    <x v="200"/>
    <s v="134941249820"/>
    <n v="9790"/>
    <n v="19087823.370000001"/>
  </r>
  <r>
    <s v="23-11-2025"/>
    <x v="0"/>
    <s v="134941317370"/>
    <n v="4871.5"/>
    <n v="19092694.870000001"/>
  </r>
  <r>
    <s v="23-11-2025"/>
    <x v="0"/>
    <s v="134327269289"/>
    <n v="11128.55"/>
    <n v="19103823.420000002"/>
  </r>
  <r>
    <s v="23-11-2025"/>
    <x v="0"/>
    <s v="134327181895"/>
    <n v="487.15"/>
    <n v="19104310.57"/>
  </r>
  <r>
    <s v="23-11-2025"/>
    <x v="0"/>
    <s v="134327183807"/>
    <n v="8963.56"/>
    <n v="19113274.129999999"/>
  </r>
  <r>
    <s v="23-11-2025"/>
    <x v="0"/>
    <s v="134941325446"/>
    <n v="4871.5"/>
    <n v="19118145.629999999"/>
  </r>
  <r>
    <s v="23-11-2025"/>
    <x v="201"/>
    <s v="134941534182"/>
    <n v="4895"/>
    <n v="19123040.629999999"/>
  </r>
  <r>
    <s v="23-11-2025"/>
    <x v="0"/>
    <s v="134941279940"/>
    <n v="3897.2"/>
    <n v="19126937.829999998"/>
  </r>
  <r>
    <s v="23-11-2025"/>
    <x v="0"/>
    <s v="134327219903"/>
    <n v="4871.5"/>
    <n v="19131809.329999998"/>
  </r>
  <r>
    <s v="23-11-2025"/>
    <x v="0"/>
    <s v="134941480544"/>
    <n v="17342.54"/>
    <n v="19149151.870000001"/>
  </r>
  <r>
    <s v="23-11-2025"/>
    <x v="192"/>
    <s v="134941329440"/>
    <n v="4895"/>
    <n v="19154046.870000001"/>
  </r>
  <r>
    <s v="23-11-2025"/>
    <x v="0"/>
    <s v="134941544166"/>
    <n v="5845.8"/>
    <n v="19159892.670000002"/>
  </r>
  <r>
    <s v="23-11-2025"/>
    <x v="0"/>
    <s v="134327394877"/>
    <n v="5845.8"/>
    <n v="19165738.469999999"/>
  </r>
  <r>
    <s v="23-11-2025"/>
    <x v="0"/>
    <s v="134941337788"/>
    <n v="4871.5"/>
    <n v="19170609.969999999"/>
  </r>
  <r>
    <s v="23-11-2025"/>
    <x v="0"/>
    <s v="134327268035"/>
    <n v="11691.6"/>
    <n v="19182301.57"/>
  </r>
  <r>
    <s v="23-11-2025"/>
    <x v="0"/>
    <s v="134941477286"/>
    <n v="19354"/>
    <n v="19201655.57"/>
  </r>
  <r>
    <s v="23-11-2025"/>
    <x v="0"/>
    <s v="134327542373"/>
    <n v="14614.5"/>
    <n v="19216270.07"/>
  </r>
  <r>
    <s v="23-11-2025"/>
    <x v="202"/>
    <s v="134941676542"/>
    <n v="19580"/>
    <n v="19235850.07"/>
  </r>
  <r>
    <s v="23-11-2025"/>
    <x v="0"/>
    <s v="134327554569"/>
    <n v="9743"/>
    <n v="19245593.07"/>
  </r>
  <r>
    <s v="23-11-2025"/>
    <x v="203"/>
    <s v="134941706296"/>
    <n v="4895"/>
    <n v="19250488.07"/>
  </r>
  <r>
    <s v="23-11-2025"/>
    <x v="204"/>
    <s v="134327387891"/>
    <n v="4895"/>
    <n v="19255383.07"/>
  </r>
  <r>
    <s v="23-11-2025"/>
    <x v="0"/>
    <s v="134941700486"/>
    <n v="4871.5"/>
    <n v="19260254.57"/>
  </r>
  <r>
    <s v="23-11-2025"/>
    <x v="0"/>
    <s v="134327481301"/>
    <n v="4871.5"/>
    <n v="19265126.07"/>
  </r>
  <r>
    <s v="23-11-2025"/>
    <x v="164"/>
    <s v="134941505718"/>
    <n v="9790"/>
    <n v="19274916.07"/>
  </r>
  <r>
    <s v="23-11-2025"/>
    <x v="205"/>
    <s v="134941639122"/>
    <n v="4895"/>
    <n v="19279811.07"/>
  </r>
  <r>
    <s v="23-11-2025"/>
    <x v="0"/>
    <s v="134941798452"/>
    <n v="5845.8"/>
    <n v="19285656.870000001"/>
  </r>
  <r>
    <s v="23-11-2025"/>
    <x v="0"/>
    <s v="134327630791"/>
    <n v="4871.5"/>
    <n v="19290528.370000001"/>
  </r>
  <r>
    <s v="23-11-2025"/>
    <x v="206"/>
    <s v="134327505753"/>
    <n v="9790"/>
    <n v="19300318.370000001"/>
  </r>
  <r>
    <s v="23-11-2025"/>
    <x v="0"/>
    <s v="134941830608"/>
    <n v="10717.3"/>
    <n v="19311035.670000002"/>
  </r>
  <r>
    <s v="23-11-2025"/>
    <x v="207"/>
    <s v="134327625211"/>
    <n v="1615.35"/>
    <n v="19312651.02"/>
  </r>
  <r>
    <s v="23-11-2025"/>
    <x v="0"/>
    <s v="134327593443"/>
    <n v="4871.5"/>
    <n v="19317522.52"/>
  </r>
  <r>
    <s v="23-11-2025"/>
    <x v="0"/>
    <s v="134941629926"/>
    <n v="91097.05"/>
    <n v="19408619.57"/>
  </r>
  <r>
    <s v="23-11-2025"/>
    <x v="208"/>
    <s v="134941844580"/>
    <n v="4576.82"/>
    <n v="19413196.390000001"/>
  </r>
  <r>
    <s v="23-11-2025"/>
    <x v="0"/>
    <s v="134327551889"/>
    <n v="9743"/>
    <n v="19422939.390000001"/>
  </r>
  <r>
    <s v="23-11-2025"/>
    <x v="0"/>
    <s v="134941912438"/>
    <n v="9743"/>
    <n v="19432682.390000001"/>
  </r>
  <r>
    <s v="23-11-2025"/>
    <x v="0"/>
    <s v="134941876830"/>
    <n v="4871.5"/>
    <n v="19437553.890000001"/>
  </r>
  <r>
    <s v="23-11-2025"/>
    <x v="209"/>
    <s v="134942010130"/>
    <n v="9790"/>
    <n v="19447343.890000001"/>
  </r>
  <r>
    <s v="23-11-2025"/>
    <x v="160"/>
    <s v="134327641891"/>
    <n v="9790"/>
    <n v="19457133.890000001"/>
  </r>
  <r>
    <s v="23-11-2025"/>
    <x v="0"/>
    <s v="134942112146"/>
    <n v="9743"/>
    <n v="19466876.890000001"/>
  </r>
  <r>
    <s v="23-11-2025"/>
    <x v="210"/>
    <s v="134327958235"/>
    <n v="489.5"/>
    <n v="19467366.390000001"/>
  </r>
  <r>
    <s v="23-11-2025"/>
    <x v="0"/>
    <s v="134327948301"/>
    <n v="4871.5"/>
    <n v="19472237.890000001"/>
  </r>
  <r>
    <s v="23-11-2025"/>
    <x v="0"/>
    <s v="134327763757"/>
    <n v="4871.5"/>
    <n v="19477109.390000001"/>
  </r>
  <r>
    <s v="23-11-2025"/>
    <x v="0"/>
    <s v="134327702083"/>
    <n v="5650.94"/>
    <n v="19482760.329999998"/>
  </r>
  <r>
    <s v="23-11-2025"/>
    <x v="169"/>
    <s v="134327964395"/>
    <n v="14685"/>
    <n v="19497445.329999998"/>
  </r>
  <r>
    <s v="23-11-2025"/>
    <x v="0"/>
    <s v="134328032379"/>
    <n v="5845.8"/>
    <n v="19503291.129999999"/>
  </r>
  <r>
    <s v="23-11-2025"/>
    <x v="0"/>
    <s v="134942053258"/>
    <n v="4871.5"/>
    <n v="19508162.629999999"/>
  </r>
  <r>
    <s v="23-11-2025"/>
    <x v="0"/>
    <s v="134328026421"/>
    <n v="5845.8"/>
    <n v="19514008.43"/>
  </r>
  <r>
    <s v="23-11-2025"/>
    <x v="211"/>
    <s v="134328152407"/>
    <n v="14685"/>
    <n v="19528693.43"/>
  </r>
  <r>
    <s v="23-11-2025"/>
    <x v="212"/>
    <s v="134942139828"/>
    <n v="9790"/>
    <n v="19538483.43"/>
  </r>
  <r>
    <s v="23-11-2025"/>
    <x v="191"/>
    <s v="134328146631"/>
    <n v="4895"/>
    <n v="19543378.43"/>
  </r>
  <r>
    <s v="23-11-2025"/>
    <x v="0"/>
    <s v="134328282707"/>
    <n v="4871.5"/>
    <n v="19548249.93"/>
  </r>
  <r>
    <s v="23-11-2025"/>
    <x v="0"/>
    <s v="135004453864"/>
    <n v="7274.15"/>
    <n v="19555524.079999998"/>
  </r>
  <r>
    <s v="23-11-2025"/>
    <x v="0"/>
    <s v="135006620156"/>
    <n v="9069.1200000000008"/>
    <n v="19564593.199999999"/>
  </r>
  <r>
    <s v="23-11-2025"/>
    <x v="0"/>
    <s v="135007005560"/>
    <n v="9743"/>
    <n v="19574336.199999999"/>
  </r>
  <r>
    <s v="23-11-2025"/>
    <x v="0"/>
    <s v="135008411208"/>
    <n v="2387.0300000000002"/>
    <n v="19576723.23"/>
  </r>
  <r>
    <s v="23-11-2025"/>
    <x v="95"/>
    <s v="134394161881"/>
    <n v="359.29"/>
    <n v="19577082.52"/>
  </r>
  <r>
    <s v="23-11-2025"/>
    <x v="0"/>
    <s v="134394715405"/>
    <n v="4676.6400000000003"/>
    <n v="19581759.16"/>
  </r>
  <r>
    <s v="23-11-2025"/>
    <x v="0"/>
    <s v="134394842749"/>
    <n v="11612.4"/>
    <n v="19593371.559999999"/>
  </r>
  <r>
    <s v="23-11-2025"/>
    <x v="0"/>
    <s v="134395157393"/>
    <n v="5845.8"/>
    <n v="19599217.359999999"/>
  </r>
  <r>
    <s v="23-11-2025"/>
    <x v="0"/>
    <s v="134395532599"/>
    <n v="4693.34"/>
    <n v="19603910.699999999"/>
  </r>
  <r>
    <s v="23-11-2025"/>
    <x v="0"/>
    <s v="134395481501"/>
    <n v="5845.8"/>
    <n v="19609756.5"/>
  </r>
  <r>
    <s v="23-11-2025"/>
    <x v="0"/>
    <s v="134395908373"/>
    <n v="26111.24"/>
    <n v="19635867.739999998"/>
  </r>
  <r>
    <s v="23-11-2025"/>
    <x v="213"/>
    <s v="135010192246"/>
    <n v="1311.86"/>
    <n v="19637179.600000001"/>
  </r>
  <r>
    <s v="23-11-2025"/>
    <x v="0"/>
    <s v="134396407393"/>
    <n v="35408.1"/>
    <n v="19672587.699999999"/>
  </r>
  <r>
    <s v="23-11-2025"/>
    <x v="0"/>
    <s v="134397961809"/>
    <n v="17833.400000000001"/>
    <n v="19690421.100000001"/>
  </r>
  <r>
    <s v="23-11-2025"/>
    <x v="0"/>
    <s v="134398186323"/>
    <n v="11691.6"/>
    <n v="19702112.699999999"/>
  </r>
  <r>
    <s v="23-11-2025"/>
    <x v="0"/>
    <s v="135012498856"/>
    <n v="24747.22"/>
    <n v="19726859.920000002"/>
  </r>
  <r>
    <s v="23-11-2025"/>
    <x v="214"/>
    <s v="135012508764"/>
    <n v="2486.66"/>
    <n v="19729346.579999998"/>
  </r>
  <r>
    <s v="23-11-2025"/>
    <x v="0"/>
    <s v="134399819217"/>
    <n v="11691.6"/>
    <n v="19741038.18"/>
  </r>
  <r>
    <s v="23-11-2025"/>
    <x v="0"/>
    <s v="134400236679"/>
    <n v="5845.8"/>
    <n v="19746883.98"/>
  </r>
  <r>
    <s v="23-11-2025"/>
    <x v="0"/>
    <s v="134400123343"/>
    <n v="5845.8"/>
    <n v="19752729.780000001"/>
  </r>
  <r>
    <s v="23-11-2025"/>
    <x v="0"/>
    <s v="135014664608"/>
    <n v="5845.8"/>
    <n v="19758575.579999998"/>
  </r>
  <r>
    <s v="23-11-2025"/>
    <x v="0"/>
    <s v="135015054370"/>
    <n v="9743"/>
    <n v="19768318.579999998"/>
  </r>
  <r>
    <s v="23-11-2025"/>
    <x v="0"/>
    <s v="134401133945"/>
    <n v="6820.1"/>
    <n v="19775138.68"/>
  </r>
  <r>
    <s v="23-11-2025"/>
    <x v="0"/>
    <s v="134401849251"/>
    <n v="5845.8"/>
    <n v="19780984.48"/>
  </r>
  <r>
    <s v="23-11-2025"/>
    <x v="0"/>
    <s v="134402069087"/>
    <n v="5845.8"/>
    <n v="19786830.280000001"/>
  </r>
  <r>
    <s v="23-11-2025"/>
    <x v="0"/>
    <s v="134402353605"/>
    <n v="12665.9"/>
    <n v="19799496.18"/>
  </r>
  <r>
    <s v="23-11-2025"/>
    <x v="0"/>
    <s v="135016599418"/>
    <n v="4505.28"/>
    <n v="19804001.460000001"/>
  </r>
  <r>
    <s v="23-11-2025"/>
    <x v="0"/>
    <s v="135016714938"/>
    <n v="5845.8"/>
    <n v="19809847.260000002"/>
  </r>
  <r>
    <s v="23-11-2025"/>
    <x v="0"/>
    <s v="134402607005"/>
    <n v="5447.4"/>
    <n v="19815294.66"/>
  </r>
  <r>
    <s v="23-11-2025"/>
    <x v="0"/>
    <s v="134402771631"/>
    <n v="5845.8"/>
    <n v="19821140.460000001"/>
  </r>
  <r>
    <s v="23-11-2025"/>
    <x v="215"/>
    <s v="134403088539"/>
    <n v="10769"/>
    <n v="19831909.460000001"/>
  </r>
  <r>
    <s v="23-11-2025"/>
    <x v="215"/>
    <s v="135017256534"/>
    <n v="10769"/>
    <n v="19842678.460000001"/>
  </r>
  <r>
    <s v="23-11-2025"/>
    <x v="0"/>
    <s v="135017478056"/>
    <n v="5845.8"/>
    <n v="19848524.260000002"/>
  </r>
  <r>
    <s v="23-11-2025"/>
    <x v="216"/>
    <s v="135017579210"/>
    <n v="293.7"/>
    <n v="19848817.960000001"/>
  </r>
  <r>
    <s v="23-11-2025"/>
    <x v="0"/>
    <s v="135017670848"/>
    <n v="4871.5"/>
    <n v="19853689.460000001"/>
  </r>
  <r>
    <s v="23-11-2025"/>
    <x v="217"/>
    <s v="134403331949"/>
    <n v="11748"/>
    <n v="19865437.460000001"/>
  </r>
  <r>
    <s v="23-11-2025"/>
    <x v="0"/>
    <s v="134403827099"/>
    <n v="9442.16"/>
    <n v="19874879.620000001"/>
  </r>
  <r>
    <s v="23-11-2025"/>
    <x v="0"/>
    <s v="135018284444"/>
    <n v="9743"/>
    <n v="19884622.620000001"/>
  </r>
  <r>
    <s v="23-11-2025"/>
    <x v="0"/>
    <s v="134404268125"/>
    <n v="6820.1"/>
    <n v="19891442.719999999"/>
  </r>
  <r>
    <s v="23-11-2025"/>
    <x v="0"/>
    <s v="135018788880"/>
    <n v="5845.8"/>
    <n v="19897288.52"/>
  </r>
  <r>
    <s v="23-11-2025"/>
    <x v="0"/>
    <s v="135019010782"/>
    <n v="5845.8"/>
    <n v="19903134.32"/>
  </r>
  <r>
    <s v="23-11-2025"/>
    <x v="0"/>
    <s v="134404553967"/>
    <n v="5845.8"/>
    <n v="19908980.120000001"/>
  </r>
  <r>
    <s v="23-11-2025"/>
    <x v="0"/>
    <s v="135018895844"/>
    <n v="13981.2"/>
    <n v="19922961.32"/>
  </r>
  <r>
    <s v="23-11-2025"/>
    <x v="0"/>
    <s v="134404913039"/>
    <n v="9743"/>
    <n v="19932704.32"/>
  </r>
  <r>
    <s v="23-11-2025"/>
    <x v="0"/>
    <s v="135019133954"/>
    <n v="1948.6"/>
    <n v="19934652.920000002"/>
  </r>
  <r>
    <s v="23-11-2025"/>
    <x v="0"/>
    <s v="134405188853"/>
    <n v="9158.42"/>
    <n v="19943811.34"/>
  </r>
  <r>
    <s v="23-11-2025"/>
    <x v="0"/>
    <s v="134405165977"/>
    <n v="5845.8"/>
    <n v="19949657.140000001"/>
  </r>
  <r>
    <s v="23-11-2025"/>
    <x v="0"/>
    <s v="134405337259"/>
    <n v="8866.1299999999992"/>
    <n v="19958523.27"/>
  </r>
  <r>
    <s v="23-11-2025"/>
    <x v="0"/>
    <s v="134405242035"/>
    <n v="9743"/>
    <n v="19968266.27"/>
  </r>
  <r>
    <s v="23-11-2025"/>
    <x v="0"/>
    <s v="134405640387"/>
    <n v="4871.5"/>
    <n v="19973137.77"/>
  </r>
  <r>
    <s v="23-11-2025"/>
    <x v="0"/>
    <s v="135019721276"/>
    <n v="4871.5"/>
    <n v="19978009.27"/>
  </r>
  <r>
    <s v="23-11-2025"/>
    <x v="218"/>
    <s v="135019772918"/>
    <n v="244.75"/>
    <n v="19978254.02"/>
  </r>
  <r>
    <s v="23-11-2025"/>
    <x v="0"/>
    <s v="135019715612"/>
    <n v="4871.5"/>
    <n v="19983125.52"/>
  </r>
  <r>
    <s v="23-11-2025"/>
    <x v="0"/>
    <s v="135020108158"/>
    <n v="9743"/>
    <n v="19992868.52"/>
  </r>
  <r>
    <s v="23-11-2025"/>
    <x v="0"/>
    <s v="135019923328"/>
    <n v="10717.3"/>
    <n v="20003585.82"/>
  </r>
  <r>
    <s v="23-11-2025"/>
    <x v="0"/>
    <s v="135020146844"/>
    <n v="10717.3"/>
    <n v="20014303.120000001"/>
  </r>
  <r>
    <s v="23-11-2025"/>
    <x v="219"/>
    <s v="135019946090"/>
    <n v="1076.9000000000001"/>
    <n v="20015380.02"/>
  </r>
  <r>
    <s v="23-11-2025"/>
    <x v="0"/>
    <s v="135020236844"/>
    <n v="4505.28"/>
    <n v="20019885.300000001"/>
  </r>
  <r>
    <s v="23-11-2025"/>
    <x v="0"/>
    <s v="134406007747"/>
    <n v="9743"/>
    <n v="20029628.300000001"/>
  </r>
  <r>
    <s v="23-11-2025"/>
    <x v="0"/>
    <s v="134406211567"/>
    <n v="5845.8"/>
    <n v="20035474.100000001"/>
  </r>
  <r>
    <s v="23-11-2025"/>
    <x v="0"/>
    <s v="135020331548"/>
    <n v="9743"/>
    <n v="20045217.100000001"/>
  </r>
  <r>
    <s v="23-11-2025"/>
    <x v="0"/>
    <s v="135020334062"/>
    <n v="4871.5"/>
    <n v="20050088.600000001"/>
  </r>
  <r>
    <s v="23-11-2025"/>
    <x v="0"/>
    <s v="135020409608"/>
    <n v="4871.5"/>
    <n v="20054960.100000001"/>
  </r>
  <r>
    <s v="23-11-2025"/>
    <x v="0"/>
    <s v="135020509634"/>
    <n v="11691.6"/>
    <n v="20066651.699999999"/>
  </r>
  <r>
    <s v="23-11-2025"/>
    <x v="0"/>
    <s v="135020846184"/>
    <n v="5845.8"/>
    <n v="20072497.5"/>
  </r>
  <r>
    <s v="23-11-2025"/>
    <x v="0"/>
    <s v="135020863162"/>
    <n v="12665.9"/>
    <n v="20085163.399999999"/>
  </r>
  <r>
    <s v="23-11-2025"/>
    <x v="0"/>
    <s v="135021013036"/>
    <n v="11691.6"/>
    <n v="20096855"/>
  </r>
  <r>
    <s v="23-11-2025"/>
    <x v="0"/>
    <s v="134407422333"/>
    <n v="17537.400000000001"/>
    <n v="20114392.399999999"/>
  </r>
  <r>
    <s v="23-11-2025"/>
    <x v="0"/>
    <s v="134407348781"/>
    <n v="19583.43"/>
    <n v="20133975.829999998"/>
  </r>
  <r>
    <s v="23-11-2025"/>
    <x v="0"/>
    <s v="135021608134"/>
    <n v="4871.5"/>
    <n v="20138847.329999998"/>
  </r>
  <r>
    <s v="23-11-2025"/>
    <x v="0"/>
    <s v="135021547358"/>
    <n v="2435.75"/>
    <n v="20141283.079999998"/>
  </r>
  <r>
    <s v="23-11-2025"/>
    <x v="0"/>
    <s v="134407545585"/>
    <n v="15588.8"/>
    <n v="20156871.879999999"/>
  </r>
  <r>
    <s v="23-11-2025"/>
    <x v="0"/>
    <s v="135021590080"/>
    <n v="9743"/>
    <n v="20166614.879999999"/>
  </r>
  <r>
    <s v="23-11-2025"/>
    <x v="0"/>
    <s v="134407888827"/>
    <n v="5845.8"/>
    <n v="20172460.68"/>
  </r>
  <r>
    <s v="23-11-2025"/>
    <x v="0"/>
    <s v="134407959529"/>
    <n v="4539.5"/>
    <n v="20177000.18"/>
  </r>
  <r>
    <s v="23-11-2025"/>
    <x v="0"/>
    <s v="135022326728"/>
    <n v="5845.8"/>
    <n v="20182845.98"/>
  </r>
  <r>
    <s v="23-11-2025"/>
    <x v="0"/>
    <s v="134408121081"/>
    <n v="9743"/>
    <n v="20192588.98"/>
  </r>
  <r>
    <s v="23-11-2025"/>
    <x v="0"/>
    <s v="135022518318"/>
    <n v="10717.3"/>
    <n v="20203306.280000001"/>
  </r>
  <r>
    <s v="23-11-2025"/>
    <x v="0"/>
    <s v="135022748144"/>
    <n v="29758.05"/>
    <n v="20233064.329999998"/>
  </r>
  <r>
    <s v="23-11-2025"/>
    <x v="0"/>
    <s v="135022858462"/>
    <n v="4871.5"/>
    <n v="20237935.829999998"/>
  </r>
  <r>
    <s v="23-11-2025"/>
    <x v="0"/>
    <s v="135022966308"/>
    <n v="18511.7"/>
    <n v="20256447.530000001"/>
  </r>
  <r>
    <s v="23-11-2025"/>
    <x v="0"/>
    <s v="134408499399"/>
    <n v="9743"/>
    <n v="20266190.530000001"/>
  </r>
  <r>
    <s v="23-11-2025"/>
    <x v="0"/>
    <s v="135023045348"/>
    <n v="45534.54"/>
    <n v="20311725.07"/>
  </r>
  <r>
    <s v="23-11-2025"/>
    <x v="0"/>
    <s v="135023564534"/>
    <n v="11691.6"/>
    <n v="20323416.670000002"/>
  </r>
  <r>
    <s v="23-11-2025"/>
    <x v="0"/>
    <s v="134409310313"/>
    <n v="5845.8"/>
    <n v="20329262.469999999"/>
  </r>
  <r>
    <s v="23-11-2025"/>
    <x v="0"/>
    <s v="134409364225"/>
    <n v="5845.8"/>
    <n v="20335108.27"/>
  </r>
  <r>
    <s v="23-11-2025"/>
    <x v="0"/>
    <s v="135023666382"/>
    <n v="4871.5"/>
    <n v="20339979.77"/>
  </r>
  <r>
    <s v="23-11-2025"/>
    <x v="0"/>
    <s v="135023822218"/>
    <n v="5845.8"/>
    <n v="20345825.57"/>
  </r>
  <r>
    <s v="23-11-2025"/>
    <x v="0"/>
    <s v="135023848426"/>
    <n v="4871.5"/>
    <n v="20350697.07"/>
  </r>
  <r>
    <s v="23-11-2025"/>
    <x v="0"/>
    <s v="134409532825"/>
    <n v="17537.400000000001"/>
    <n v="20368234.469999999"/>
  </r>
  <r>
    <s v="23-11-2025"/>
    <x v="0"/>
    <s v="134409543435"/>
    <n v="11691.6"/>
    <n v="20379926.07"/>
  </r>
  <r>
    <s v="23-11-2025"/>
    <x v="0"/>
    <s v="134409860233"/>
    <n v="5845.8"/>
    <n v="20385771.870000001"/>
  </r>
  <r>
    <s v="23-11-2025"/>
    <x v="0"/>
    <s v="135023967998"/>
    <n v="4871.5"/>
    <n v="20390643.370000001"/>
  </r>
  <r>
    <s v="23-11-2025"/>
    <x v="0"/>
    <s v="134410064713"/>
    <n v="11691.6"/>
    <n v="20402334.969999999"/>
  </r>
  <r>
    <s v="23-11-2025"/>
    <x v="0"/>
    <s v="135024392662"/>
    <n v="9743"/>
    <n v="20412077.969999999"/>
  </r>
  <r>
    <s v="23-11-2025"/>
    <x v="0"/>
    <s v="135024255652"/>
    <n v="4871.5"/>
    <n v="20416949.469999999"/>
  </r>
  <r>
    <s v="23-11-2025"/>
    <x v="0"/>
    <s v="135024402722"/>
    <n v="9743"/>
    <n v="20426692.469999999"/>
  </r>
  <r>
    <s v="23-11-2025"/>
    <x v="0"/>
    <s v="135024261596"/>
    <n v="4871.5"/>
    <n v="20431563.969999999"/>
  </r>
  <r>
    <s v="23-11-2025"/>
    <x v="0"/>
    <s v="134410216403"/>
    <n v="4871.5"/>
    <n v="20436435.469999999"/>
  </r>
  <r>
    <s v="23-11-2025"/>
    <x v="0"/>
    <s v="135024365838"/>
    <n v="9743"/>
    <n v="20446178.469999999"/>
  </r>
  <r>
    <s v="23-11-2025"/>
    <x v="0"/>
    <s v="135024478996"/>
    <n v="4871.5"/>
    <n v="20451049.969999999"/>
  </r>
  <r>
    <s v="23-11-2025"/>
    <x v="0"/>
    <s v="134410484195"/>
    <n v="11691.6"/>
    <n v="20462741.57"/>
  </r>
  <r>
    <s v="23-11-2025"/>
    <x v="0"/>
    <s v="135024632518"/>
    <n v="974.3"/>
    <n v="20463715.870000001"/>
  </r>
  <r>
    <s v="23-11-2025"/>
    <x v="0"/>
    <s v="134410413347"/>
    <n v="11691.6"/>
    <n v="20475407.469999999"/>
  </r>
  <r>
    <s v="23-11-2025"/>
    <x v="0"/>
    <s v="134410317949"/>
    <n v="11691.6"/>
    <n v="20487099.07"/>
  </r>
  <r>
    <s v="23-11-2025"/>
    <x v="0"/>
    <s v="134410560765"/>
    <n v="9743"/>
    <n v="20496842.07"/>
  </r>
  <r>
    <s v="23-11-2025"/>
    <x v="0"/>
    <s v="135024828180"/>
    <n v="5845.8"/>
    <n v="20502687.870000001"/>
  </r>
  <r>
    <s v="23-11-2025"/>
    <x v="0"/>
    <s v="135025144886"/>
    <n v="11691.6"/>
    <n v="20514379.469999999"/>
  </r>
  <r>
    <s v="23-11-2025"/>
    <x v="0"/>
    <s v="135025101266"/>
    <n v="6820.1"/>
    <n v="20521199.57"/>
  </r>
  <r>
    <s v="23-11-2025"/>
    <x v="0"/>
    <s v="135025049896"/>
    <n v="5845.8"/>
    <n v="20527045.370000001"/>
  </r>
  <r>
    <s v="23-11-2025"/>
    <x v="0"/>
    <s v="134410999667"/>
    <n v="5845.8"/>
    <n v="20532891.170000002"/>
  </r>
  <r>
    <s v="23-11-2025"/>
    <x v="0"/>
    <s v="135025250814"/>
    <n v="4871.5"/>
    <n v="20537762.670000002"/>
  </r>
  <r>
    <s v="23-11-2025"/>
    <x v="0"/>
    <s v="134411107799"/>
    <n v="5845.8"/>
    <n v="20543608.469999999"/>
  </r>
  <r>
    <s v="23-11-2025"/>
    <x v="0"/>
    <s v="134411211277"/>
    <n v="5845.8"/>
    <n v="20549454.27"/>
  </r>
  <r>
    <s v="23-11-2025"/>
    <x v="0"/>
    <s v="134411340355"/>
    <n v="5845.8"/>
    <n v="20555300.07"/>
  </r>
  <r>
    <s v="23-11-2025"/>
    <x v="0"/>
    <s v="134411358301"/>
    <n v="9677"/>
    <n v="20564977.07"/>
  </r>
  <r>
    <s v="23-11-2025"/>
    <x v="0"/>
    <s v="134411292881"/>
    <n v="9743"/>
    <n v="20574720.07"/>
  </r>
  <r>
    <s v="23-11-2025"/>
    <x v="219"/>
    <s v="134411296899"/>
    <n v="979"/>
    <n v="20575699.07"/>
  </r>
  <r>
    <s v="23-11-2025"/>
    <x v="0"/>
    <s v="134411361933"/>
    <n v="17537.400000000001"/>
    <n v="20593236.469999999"/>
  </r>
  <r>
    <s v="23-11-2025"/>
    <x v="0"/>
    <s v="134411638605"/>
    <n v="10644.7"/>
    <n v="20603881.170000002"/>
  </r>
  <r>
    <s v="23-11-2025"/>
    <x v="0"/>
    <s v="134411545353"/>
    <n v="11691.6"/>
    <n v="20615572.77"/>
  </r>
  <r>
    <s v="23-11-2025"/>
    <x v="0"/>
    <s v="134411718355"/>
    <n v="14614.5"/>
    <n v="20630187.27"/>
  </r>
  <r>
    <s v="23-11-2025"/>
    <x v="0"/>
    <s v="134411611297"/>
    <n v="9743"/>
    <n v="20639930.27"/>
  </r>
  <r>
    <s v="23-11-2025"/>
    <x v="0"/>
    <s v="134411854361"/>
    <n v="11691.6"/>
    <n v="20651621.870000001"/>
  </r>
  <r>
    <s v="23-11-2025"/>
    <x v="0"/>
    <s v="135025775768"/>
    <n v="53293.73"/>
    <n v="20704915.600000001"/>
  </r>
  <r>
    <s v="23-11-2025"/>
    <x v="0"/>
    <s v="135025935282"/>
    <n v="5845.8"/>
    <n v="20710761.399999999"/>
  </r>
  <r>
    <s v="23-11-2025"/>
    <x v="0"/>
    <s v="134411897063"/>
    <n v="5845.8"/>
    <n v="20716607.199999999"/>
  </r>
  <r>
    <s v="23-11-2025"/>
    <x v="0"/>
    <s v="135026139102"/>
    <n v="4871.5"/>
    <n v="20721478.699999999"/>
  </r>
  <r>
    <s v="23-11-2025"/>
    <x v="0"/>
    <s v="135026105400"/>
    <n v="10717.3"/>
    <n v="20732196"/>
  </r>
  <r>
    <s v="23-11-2025"/>
    <x v="0"/>
    <s v="135026119826"/>
    <n v="26306.1"/>
    <n v="20758502.100000001"/>
  </r>
  <r>
    <s v="23-11-2025"/>
    <x v="0"/>
    <s v="135026428270"/>
    <n v="9079"/>
    <n v="20767581.100000001"/>
  </r>
  <r>
    <s v="23-11-2025"/>
    <x v="0"/>
    <s v="134412111499"/>
    <n v="4871.5"/>
    <n v="20772452.600000001"/>
  </r>
  <r>
    <s v="23-11-2025"/>
    <x v="0"/>
    <s v="134412274371"/>
    <n v="52839.78"/>
    <n v="20825292.379999999"/>
  </r>
  <r>
    <s v="23-11-2025"/>
    <x v="0"/>
    <s v="135026474346"/>
    <n v="5845.8"/>
    <n v="20831138.18"/>
  </r>
  <r>
    <s v="23-11-2025"/>
    <x v="0"/>
    <s v="135026510572"/>
    <n v="14614.5"/>
    <n v="20845752.68"/>
  </r>
  <r>
    <s v="23-11-2025"/>
    <x v="0"/>
    <s v="134412153981"/>
    <n v="4871.5"/>
    <n v="20850624.18"/>
  </r>
  <r>
    <s v="23-11-2025"/>
    <x v="0"/>
    <s v="135026459264"/>
    <n v="15588.8"/>
    <n v="20866212.98"/>
  </r>
  <r>
    <s v="23-11-2025"/>
    <x v="0"/>
    <s v="135026662156"/>
    <n v="5411.48"/>
    <n v="20871624.460000001"/>
  </r>
  <r>
    <s v="23-11-2025"/>
    <x v="0"/>
    <s v="135026550898"/>
    <n v="38.549999999999997"/>
    <n v="20871663.010000002"/>
  </r>
  <r>
    <s v="23-11-2025"/>
    <x v="0"/>
    <s v="134412466471"/>
    <n v="9743"/>
    <n v="20881406.010000002"/>
  </r>
  <r>
    <s v="23-11-2025"/>
    <x v="0"/>
    <s v="134412361317"/>
    <n v="17537.400000000001"/>
    <n v="20898943.41"/>
  </r>
  <r>
    <s v="23-11-2025"/>
    <x v="0"/>
    <s v="134412497021"/>
    <n v="83107.789999999994"/>
    <n v="20982051.199999999"/>
  </r>
  <r>
    <s v="23-11-2025"/>
    <x v="220"/>
    <s v="135026673204"/>
    <n v="4175.43"/>
    <n v="20986226.629999999"/>
  </r>
  <r>
    <s v="23-11-2025"/>
    <x v="0"/>
    <s v="135026882350"/>
    <n v="5845.8"/>
    <n v="20992072.43"/>
  </r>
  <r>
    <s v="23-11-2025"/>
    <x v="0"/>
    <s v="134412660489"/>
    <n v="4871.5"/>
    <n v="20996943.93"/>
  </r>
  <r>
    <s v="23-11-2025"/>
    <x v="0"/>
    <s v="135026864970"/>
    <n v="4871.5"/>
    <n v="21001815.43"/>
  </r>
  <r>
    <s v="23-11-2025"/>
    <x v="0"/>
    <s v="135026934938"/>
    <n v="4871.5"/>
    <n v="21006686.93"/>
  </r>
  <r>
    <s v="23-11-2025"/>
    <x v="0"/>
    <s v="135026897256"/>
    <n v="4871.5"/>
    <n v="21011558.43"/>
  </r>
  <r>
    <s v="23-11-2025"/>
    <x v="0"/>
    <s v="134412661389"/>
    <n v="5447.4"/>
    <n v="21017005.829999998"/>
  </r>
  <r>
    <s v="23-11-2025"/>
    <x v="0"/>
    <s v="135027102598"/>
    <n v="4871.5"/>
    <n v="21021877.329999998"/>
  </r>
  <r>
    <s v="23-11-2025"/>
    <x v="0"/>
    <s v="135026908066"/>
    <n v="5845.8"/>
    <n v="21027723.129999999"/>
  </r>
  <r>
    <s v="23-11-2025"/>
    <x v="0"/>
    <s v="134412952299"/>
    <n v="5845.8"/>
    <n v="21033568.93"/>
  </r>
  <r>
    <s v="23-11-2025"/>
    <x v="0"/>
    <s v="135027292478"/>
    <n v="9743"/>
    <n v="21043311.93"/>
  </r>
  <r>
    <s v="23-11-2025"/>
    <x v="0"/>
    <s v="134413050581"/>
    <n v="4871.5"/>
    <n v="21048183.43"/>
  </r>
  <r>
    <s v="23-11-2025"/>
    <x v="0"/>
    <s v="134413184107"/>
    <n v="11691.6"/>
    <n v="21059875.030000001"/>
  </r>
  <r>
    <s v="23-11-2025"/>
    <x v="0"/>
    <s v="135027327432"/>
    <n v="44525.51"/>
    <n v="21104400.539999999"/>
  </r>
  <r>
    <s v="23-11-2025"/>
    <x v="0"/>
    <s v="134413043707"/>
    <n v="11691.6"/>
    <n v="21116092.140000001"/>
  </r>
  <r>
    <s v="23-11-2025"/>
    <x v="0"/>
    <s v="135027554394"/>
    <n v="4871.5"/>
    <n v="21120963.640000001"/>
  </r>
  <r>
    <s v="23-11-2025"/>
    <x v="0"/>
    <s v="134413141451"/>
    <n v="9743"/>
    <n v="21130706.640000001"/>
  </r>
  <r>
    <s v="23-11-2025"/>
    <x v="0"/>
    <s v="135027620526"/>
    <n v="4871.5"/>
    <n v="21135578.140000001"/>
  </r>
  <r>
    <s v="23-11-2025"/>
    <x v="0"/>
    <s v="134413328993"/>
    <n v="10805.4"/>
    <n v="21146383.539999999"/>
  </r>
  <r>
    <s v="23-11-2025"/>
    <x v="0"/>
    <s v="134413406657"/>
    <n v="95.93"/>
    <n v="21146479.469999999"/>
  </r>
  <r>
    <s v="23-11-2025"/>
    <x v="0"/>
    <s v="134413488679"/>
    <n v="19486"/>
    <n v="21165965.469999999"/>
  </r>
  <r>
    <s v="23-11-2025"/>
    <x v="0"/>
    <s v="135027812386"/>
    <n v="9743"/>
    <n v="21175708.469999999"/>
  </r>
  <r>
    <s v="24-11-2025"/>
    <x v="0"/>
    <s v="134413699339"/>
    <n v="5845.8"/>
    <n v="21181554.27"/>
  </r>
  <r>
    <s v="24-11-2025"/>
    <x v="0"/>
    <s v="134413625999"/>
    <n v="4871.5"/>
    <n v="21186425.77"/>
  </r>
  <r>
    <s v="24-11-2025"/>
    <x v="0"/>
    <s v="134413811491"/>
    <n v="68980.44"/>
    <n v="21255406.210000001"/>
  </r>
  <r>
    <s v="24-11-2025"/>
    <x v="0"/>
    <s v="135028149240"/>
    <n v="10717.3"/>
    <n v="21266123.510000002"/>
  </r>
  <r>
    <s v="24-11-2025"/>
    <x v="0"/>
    <s v="134414170361"/>
    <n v="8124.42"/>
    <n v="21274247.93"/>
  </r>
  <r>
    <s v="24-11-2025"/>
    <x v="0"/>
    <s v="135028327074"/>
    <n v="4871.5"/>
    <n v="21279119.43"/>
  </r>
  <r>
    <s v="24-11-2025"/>
    <x v="0"/>
    <s v="135028362850"/>
    <n v="4871.5"/>
    <n v="21283990.93"/>
  </r>
  <r>
    <s v="24-11-2025"/>
    <x v="0"/>
    <s v="135028367096"/>
    <n v="4838.5"/>
    <n v="21288829.43"/>
  </r>
  <r>
    <s v="24-11-2025"/>
    <x v="0"/>
    <s v="135028403526"/>
    <n v="4871.5"/>
    <n v="21293700.93"/>
  </r>
  <r>
    <s v="24-11-2025"/>
    <x v="0"/>
    <s v="134414103753"/>
    <n v="4871.5"/>
    <n v="21298572.43"/>
  </r>
  <r>
    <s v="24-11-2025"/>
    <x v="0"/>
    <s v="134414181719"/>
    <n v="11691.6"/>
    <n v="21310264.030000001"/>
  </r>
  <r>
    <s v="24-11-2025"/>
    <x v="0"/>
    <s v="135028549036"/>
    <n v="11691.6"/>
    <n v="21321955.629999999"/>
  </r>
  <r>
    <s v="24-11-2025"/>
    <x v="0"/>
    <s v="134414440529"/>
    <n v="5845.8"/>
    <n v="21327801.43"/>
  </r>
  <r>
    <s v="24-11-2025"/>
    <x v="0"/>
    <s v="134414379139"/>
    <n v="9743"/>
    <n v="21337544.43"/>
  </r>
  <r>
    <s v="24-11-2025"/>
    <x v="0"/>
    <s v="134414280043"/>
    <n v="17537.400000000001"/>
    <n v="21355081.829999998"/>
  </r>
  <r>
    <s v="24-11-2025"/>
    <x v="221"/>
    <s v="134414580417"/>
    <n v="9790"/>
    <n v="21364871.829999998"/>
  </r>
  <r>
    <s v="24-11-2025"/>
    <x v="0"/>
    <s v="134414513387"/>
    <n v="18610.59"/>
    <n v="21383482.420000002"/>
  </r>
  <r>
    <s v="24-11-2025"/>
    <x v="0"/>
    <s v="135028811036"/>
    <n v="9743"/>
    <n v="21393225.420000002"/>
  </r>
  <r>
    <s v="24-11-2025"/>
    <x v="0"/>
    <s v="135028848860"/>
    <n v="82912.929999999993"/>
    <n v="21476138.350000001"/>
  </r>
  <r>
    <s v="24-11-2025"/>
    <x v="0"/>
    <s v="134414706661"/>
    <n v="11691.6"/>
    <n v="21487829.949999999"/>
  </r>
  <r>
    <s v="24-11-2025"/>
    <x v="0"/>
    <s v="135028736016"/>
    <n v="6820.1"/>
    <n v="21494650.050000001"/>
  </r>
  <r>
    <s v="24-11-2025"/>
    <x v="0"/>
    <s v="134414802375"/>
    <n v="5066.3599999999997"/>
    <n v="21499716.41"/>
  </r>
  <r>
    <s v="24-11-2025"/>
    <x v="222"/>
    <s v="135028845376"/>
    <n v="254.54"/>
    <n v="21499970.949999999"/>
  </r>
  <r>
    <s v="24-11-2025"/>
    <x v="0"/>
    <s v="134414605697"/>
    <n v="15588.8"/>
    <n v="21515559.75"/>
  </r>
  <r>
    <s v="24-11-2025"/>
    <x v="0"/>
    <s v="135028841692"/>
    <n v="17739.54"/>
    <n v="21533299.289999999"/>
  </r>
  <r>
    <s v="24-11-2025"/>
    <x v="0"/>
    <s v="135028873744"/>
    <n v="5845.8"/>
    <n v="21539145.09"/>
  </r>
  <r>
    <s v="24-11-2025"/>
    <x v="0"/>
    <s v="134414820995"/>
    <n v="40055.279999999999"/>
    <n v="21579200.370000001"/>
  </r>
  <r>
    <s v="24-11-2025"/>
    <x v="0"/>
    <s v="135029013238"/>
    <n v="4871.5"/>
    <n v="21584071.870000001"/>
  </r>
  <r>
    <s v="24-11-2025"/>
    <x v="0"/>
    <s v="135029198376"/>
    <n v="9743"/>
    <n v="21593814.870000001"/>
  </r>
  <r>
    <s v="24-11-2025"/>
    <x v="0"/>
    <s v="135029190496"/>
    <n v="4871.5"/>
    <n v="21598686.370000001"/>
  </r>
  <r>
    <s v="24-11-2025"/>
    <x v="0"/>
    <s v="134414897565"/>
    <n v="34295.360000000001"/>
    <n v="21632981.73"/>
  </r>
  <r>
    <s v="24-11-2025"/>
    <x v="0"/>
    <s v="135029254856"/>
    <n v="7557.6"/>
    <n v="21640539.329999998"/>
  </r>
  <r>
    <s v="24-11-2025"/>
    <x v="0"/>
    <s v="134414879927"/>
    <n v="5845.8"/>
    <n v="21646385.129999999"/>
  </r>
  <r>
    <s v="24-11-2025"/>
    <x v="0"/>
    <s v="134415256171"/>
    <n v="46474.11"/>
    <n v="21692859.239999998"/>
  </r>
  <r>
    <s v="24-11-2025"/>
    <x v="0"/>
    <s v="135029480440"/>
    <n v="5358.65"/>
    <n v="21698217.890000001"/>
  </r>
  <r>
    <s v="24-11-2025"/>
    <x v="0"/>
    <s v="134415173699"/>
    <n v="64806.42"/>
    <n v="21763024.309999999"/>
  </r>
  <r>
    <s v="24-11-2025"/>
    <x v="223"/>
    <s v="134415142053"/>
    <n v="4895"/>
    <n v="21767919.309999999"/>
  </r>
  <r>
    <s v="24-11-2025"/>
    <x v="0"/>
    <s v="134415446303"/>
    <n v="4871.5"/>
    <n v="21772790.809999999"/>
  </r>
  <r>
    <s v="24-11-2025"/>
    <x v="0"/>
    <s v="135029461108"/>
    <n v="9743"/>
    <n v="21782533.809999999"/>
  </r>
  <r>
    <s v="24-11-2025"/>
    <x v="0"/>
    <s v="135029328080"/>
    <n v="5845.8"/>
    <n v="21788379.609999999"/>
  </r>
  <r>
    <s v="24-11-2025"/>
    <x v="0"/>
    <s v="135029505082"/>
    <n v="13640.2"/>
    <n v="21802019.809999999"/>
  </r>
  <r>
    <s v="24-11-2025"/>
    <x v="224"/>
    <s v="135029626590"/>
    <n v="9790"/>
    <n v="21811809.809999999"/>
  </r>
  <r>
    <s v="24-11-2025"/>
    <x v="0"/>
    <s v="134415481255"/>
    <n v="15588.8"/>
    <n v="21827398.609999999"/>
  </r>
  <r>
    <s v="24-11-2025"/>
    <x v="0"/>
    <s v="135029649126"/>
    <n v="19486"/>
    <n v="21846884.609999999"/>
  </r>
  <r>
    <s v="24-11-2025"/>
    <x v="225"/>
    <s v="135029551728"/>
    <n v="979"/>
    <n v="21847863.609999999"/>
  </r>
  <r>
    <s v="24-11-2025"/>
    <x v="0"/>
    <s v="135029776614"/>
    <n v="27085.54"/>
    <n v="21874949.149999999"/>
  </r>
  <r>
    <s v="24-11-2025"/>
    <x v="226"/>
    <s v="135029673138"/>
    <n v="1360.81"/>
    <n v="21876309.960000001"/>
  </r>
  <r>
    <s v="24-11-2025"/>
    <x v="0"/>
    <s v="134415513549"/>
    <n v="5845.8"/>
    <n v="21882155.760000002"/>
  </r>
  <r>
    <s v="24-11-2025"/>
    <x v="0"/>
    <s v="135029635916"/>
    <n v="9743"/>
    <n v="21891898.760000002"/>
  </r>
  <r>
    <s v="24-11-2025"/>
    <x v="0"/>
    <s v="135029721454"/>
    <n v="18803.990000000002"/>
    <n v="21910702.75"/>
  </r>
  <r>
    <s v="24-11-2025"/>
    <x v="227"/>
    <s v="135029641944"/>
    <n v="1889.47"/>
    <n v="21912592.219999999"/>
  </r>
  <r>
    <s v="24-11-2025"/>
    <x v="0"/>
    <s v="134415772515"/>
    <n v="9743"/>
    <n v="21922335.219999999"/>
  </r>
  <r>
    <s v="24-11-2025"/>
    <x v="0"/>
    <s v="135029978284"/>
    <n v="4871.5"/>
    <n v="21927206.719999999"/>
  </r>
  <r>
    <s v="24-11-2025"/>
    <x v="0"/>
    <s v="134415765031"/>
    <n v="4871.5"/>
    <n v="21932078.219999999"/>
  </r>
  <r>
    <s v="24-11-2025"/>
    <x v="0"/>
    <s v="135029990444"/>
    <n v="34295.360000000001"/>
    <n v="21966373.579999998"/>
  </r>
  <r>
    <s v="24-11-2025"/>
    <x v="0"/>
    <s v="135029993114"/>
    <n v="10717.3"/>
    <n v="21977090.879999999"/>
  </r>
  <r>
    <s v="24-11-2025"/>
    <x v="0"/>
    <s v="134415831765"/>
    <n v="78138.86"/>
    <n v="22055229.739999998"/>
  </r>
  <r>
    <s v="24-11-2025"/>
    <x v="0"/>
    <s v="135030248486"/>
    <n v="9743"/>
    <n v="22064972.739999998"/>
  </r>
  <r>
    <s v="24-11-2025"/>
    <x v="0"/>
    <s v="135030037878"/>
    <n v="11691.6"/>
    <n v="22076664.34"/>
  </r>
  <r>
    <s v="24-11-2025"/>
    <x v="0"/>
    <s v="135030322124"/>
    <n v="4871.5"/>
    <n v="22081535.84"/>
  </r>
  <r>
    <s v="24-11-2025"/>
    <x v="0"/>
    <s v="135030238894"/>
    <n v="33158.97"/>
    <n v="22114694.809999999"/>
  </r>
  <r>
    <s v="24-11-2025"/>
    <x v="0"/>
    <s v="134416111119"/>
    <n v="4871.5"/>
    <n v="22119566.309999999"/>
  </r>
  <r>
    <s v="24-11-2025"/>
    <x v="0"/>
    <s v="134416091205"/>
    <n v="9743"/>
    <n v="22129309.309999999"/>
  </r>
  <r>
    <s v="24-11-2025"/>
    <x v="0"/>
    <s v="135030334752"/>
    <n v="10717.3"/>
    <n v="22140026.609999999"/>
  </r>
  <r>
    <s v="24-11-2025"/>
    <x v="0"/>
    <s v="135030318932"/>
    <n v="9743"/>
    <n v="22149769.609999999"/>
  </r>
  <r>
    <s v="24-11-2025"/>
    <x v="0"/>
    <s v="135030420676"/>
    <n v="45986.96"/>
    <n v="22195756.57"/>
  </r>
  <r>
    <s v="24-11-2025"/>
    <x v="228"/>
    <s v="134416310231"/>
    <n v="2310.44"/>
    <n v="22198067.010000002"/>
  </r>
  <r>
    <s v="24-11-2025"/>
    <x v="0"/>
    <s v="134416336129"/>
    <n v="9743"/>
    <n v="22207810.010000002"/>
  </r>
  <r>
    <s v="24-11-2025"/>
    <x v="0"/>
    <s v="134416143747"/>
    <n v="4539.5"/>
    <n v="22212349.510000002"/>
  </r>
  <r>
    <s v="24-11-2025"/>
    <x v="0"/>
    <s v="134416360805"/>
    <n v="43551.21"/>
    <n v="22255900.719999999"/>
  </r>
  <r>
    <s v="24-11-2025"/>
    <x v="229"/>
    <s v="134416287141"/>
    <n v="2188.06"/>
    <n v="22258088.780000001"/>
  </r>
  <r>
    <s v="24-11-2025"/>
    <x v="0"/>
    <s v="134416339519"/>
    <n v="5845.8"/>
    <n v="22263934.579999998"/>
  </r>
  <r>
    <s v="24-11-2025"/>
    <x v="0"/>
    <s v="135030632824"/>
    <n v="9743"/>
    <n v="22273677.579999998"/>
  </r>
  <r>
    <s v="24-11-2025"/>
    <x v="0"/>
    <s v="135030591274"/>
    <n v="36049.1"/>
    <n v="22309726.68"/>
  </r>
  <r>
    <s v="24-11-2025"/>
    <x v="211"/>
    <s v="135030575656"/>
    <n v="5874"/>
    <n v="22315600.68"/>
  </r>
  <r>
    <s v="24-11-2025"/>
    <x v="0"/>
    <s v="134416622509"/>
    <n v="4871.5"/>
    <n v="22320472.18"/>
  </r>
  <r>
    <s v="24-11-2025"/>
    <x v="0"/>
    <s v="134416541139"/>
    <n v="4871.5"/>
    <n v="22325343.68"/>
  </r>
  <r>
    <s v="24-11-2025"/>
    <x v="230"/>
    <s v="135030663358"/>
    <n v="4895"/>
    <n v="22330238.68"/>
  </r>
  <r>
    <s v="24-11-2025"/>
    <x v="0"/>
    <s v="134416571017"/>
    <n v="8715.84"/>
    <n v="22338954.52"/>
  </r>
  <r>
    <s v="24-11-2025"/>
    <x v="0"/>
    <s v="135030659538"/>
    <n v="9743"/>
    <n v="22348697.52"/>
  </r>
  <r>
    <s v="24-11-2025"/>
    <x v="0"/>
    <s v="134416632797"/>
    <n v="179758.35"/>
    <n v="22528455.870000001"/>
  </r>
  <r>
    <s v="24-11-2025"/>
    <x v="0"/>
    <s v="134416726341"/>
    <n v="14419.64"/>
    <n v="22542875.510000002"/>
  </r>
  <r>
    <s v="24-11-2025"/>
    <x v="223"/>
    <s v="135030882672"/>
    <n v="4895"/>
    <n v="22547770.510000002"/>
  </r>
  <r>
    <s v="24-11-2025"/>
    <x v="0"/>
    <s v="134416744593"/>
    <n v="60190.94"/>
    <n v="22607961.449999999"/>
  </r>
  <r>
    <s v="24-11-2025"/>
    <x v="0"/>
    <s v="134416716857"/>
    <n v="14614.5"/>
    <n v="22622575.949999999"/>
  </r>
  <r>
    <s v="24-11-2025"/>
    <x v="0"/>
    <s v="134416792795"/>
    <n v="4871.5"/>
    <n v="22627447.449999999"/>
  </r>
  <r>
    <s v="24-11-2025"/>
    <x v="0"/>
    <s v="135031038782"/>
    <n v="12847.92"/>
    <n v="22640295.370000001"/>
  </r>
  <r>
    <s v="24-11-2025"/>
    <x v="0"/>
    <s v="134416741565"/>
    <n v="4871.5"/>
    <n v="22645166.870000001"/>
  </r>
  <r>
    <s v="24-11-2025"/>
    <x v="0"/>
    <s v="134416940305"/>
    <n v="5845.8"/>
    <n v="22651012.670000002"/>
  </r>
  <r>
    <s v="24-11-2025"/>
    <x v="0"/>
    <s v="134416760075"/>
    <n v="10132.719999999999"/>
    <n v="22661145.390000001"/>
  </r>
  <r>
    <s v="24-11-2025"/>
    <x v="231"/>
    <s v="134417040129"/>
    <n v="509.08"/>
    <n v="22661654.469999999"/>
  </r>
  <r>
    <s v="24-11-2025"/>
    <x v="0"/>
    <s v="134416923051"/>
    <n v="4871.5"/>
    <n v="22666525.969999999"/>
  </r>
  <r>
    <s v="24-11-2025"/>
    <x v="0"/>
    <s v="135031083866"/>
    <n v="4871.5"/>
    <n v="22671397.469999999"/>
  </r>
  <r>
    <s v="24-11-2025"/>
    <x v="0"/>
    <s v="134417178581"/>
    <n v="4871.5"/>
    <n v="22676268.969999999"/>
  </r>
  <r>
    <s v="24-11-2025"/>
    <x v="0"/>
    <s v="134417099131"/>
    <n v="19486"/>
    <n v="22695754.969999999"/>
  </r>
  <r>
    <s v="24-11-2025"/>
    <x v="0"/>
    <s v="134417243131"/>
    <n v="17417.79"/>
    <n v="22713172.760000002"/>
  </r>
  <r>
    <s v="24-11-2025"/>
    <x v="0"/>
    <s v="135031455468"/>
    <n v="794.34"/>
    <n v="22713967.100000001"/>
  </r>
  <r>
    <s v="24-11-2025"/>
    <x v="0"/>
    <s v="135031649292"/>
    <n v="11691.6"/>
    <n v="22725658.699999999"/>
  </r>
  <r>
    <s v="24-11-2025"/>
    <x v="232"/>
    <s v="135031681138"/>
    <n v="587.4"/>
    <n v="22726246.100000001"/>
  </r>
  <r>
    <s v="24-11-2025"/>
    <x v="0"/>
    <s v="134417369557"/>
    <n v="9743"/>
    <n v="22735989.100000001"/>
  </r>
  <r>
    <s v="24-11-2025"/>
    <x v="0"/>
    <s v="134417377913"/>
    <n v="4871.5"/>
    <n v="22740860.600000001"/>
  </r>
  <r>
    <s v="24-11-2025"/>
    <x v="0"/>
    <s v="135031711536"/>
    <n v="4871.5"/>
    <n v="22745732.100000001"/>
  </r>
  <r>
    <s v="24-11-2025"/>
    <x v="0"/>
    <s v="135031898196"/>
    <n v="4871.5"/>
    <n v="22750603.600000001"/>
  </r>
  <r>
    <s v="24-11-2025"/>
    <x v="0"/>
    <s v="135031816856"/>
    <n v="9743"/>
    <n v="22760346.600000001"/>
  </r>
  <r>
    <s v="24-11-2025"/>
    <x v="0"/>
    <s v="135031727612"/>
    <n v="9677"/>
    <n v="22770023.600000001"/>
  </r>
  <r>
    <s v="24-11-2025"/>
    <x v="0"/>
    <s v="134417614345"/>
    <n v="4871.5"/>
    <n v="22774895.100000001"/>
  </r>
  <r>
    <s v="24-11-2025"/>
    <x v="0"/>
    <s v="135031769488"/>
    <n v="4871.5"/>
    <n v="22779766.600000001"/>
  </r>
  <r>
    <s v="24-11-2025"/>
    <x v="0"/>
    <s v="135031733730"/>
    <n v="4871.5"/>
    <n v="22784638.100000001"/>
  </r>
  <r>
    <s v="24-11-2025"/>
    <x v="0"/>
    <s v="135031847370"/>
    <n v="4871.5"/>
    <n v="22789509.600000001"/>
  </r>
  <r>
    <s v="24-11-2025"/>
    <x v="0"/>
    <s v="134417668565"/>
    <n v="4871.5"/>
    <n v="22794381.100000001"/>
  </r>
  <r>
    <s v="24-11-2025"/>
    <x v="0"/>
    <s v="135032050240"/>
    <n v="9353.2800000000007"/>
    <n v="22803734.379999999"/>
  </r>
  <r>
    <s v="24-11-2025"/>
    <x v="0"/>
    <s v="135031893262"/>
    <n v="5845.8"/>
    <n v="22809580.18"/>
  </r>
  <r>
    <s v="24-11-2025"/>
    <x v="0"/>
    <s v="134417520093"/>
    <n v="4871.5"/>
    <n v="22814451.68"/>
  </r>
  <r>
    <s v="24-11-2025"/>
    <x v="0"/>
    <s v="134417715013"/>
    <n v="4871.5"/>
    <n v="22819323.18"/>
  </r>
  <r>
    <s v="24-11-2025"/>
    <x v="233"/>
    <s v="134417589701"/>
    <n v="244.75"/>
    <n v="22819567.93"/>
  </r>
  <r>
    <s v="24-11-2025"/>
    <x v="223"/>
    <s v="134417605591"/>
    <n v="4895"/>
    <n v="22824462.93"/>
  </r>
  <r>
    <s v="24-11-2025"/>
    <x v="0"/>
    <s v="135031875846"/>
    <n v="9743"/>
    <n v="22834205.93"/>
  </r>
  <r>
    <s v="24-11-2025"/>
    <x v="0"/>
    <s v="135032112510"/>
    <n v="1948.6"/>
    <n v="22836154.530000001"/>
  </r>
  <r>
    <s v="24-11-2025"/>
    <x v="0"/>
    <s v="134417790847"/>
    <n v="7172.41"/>
    <n v="22843326.940000001"/>
  </r>
  <r>
    <s v="24-11-2025"/>
    <x v="0"/>
    <s v="135032037138"/>
    <n v="9104.42"/>
    <n v="22852431.359999999"/>
  </r>
  <r>
    <s v="24-11-2025"/>
    <x v="0"/>
    <s v="134417671765"/>
    <n v="22214.04"/>
    <n v="22874645.399999999"/>
  </r>
  <r>
    <s v="24-11-2025"/>
    <x v="0"/>
    <s v="134417940113"/>
    <n v="4871.5"/>
    <n v="22879516.899999999"/>
  </r>
  <r>
    <s v="24-11-2025"/>
    <x v="0"/>
    <s v="134417882465"/>
    <n v="4871.5"/>
    <n v="22884388.399999999"/>
  </r>
  <r>
    <s v="24-11-2025"/>
    <x v="0"/>
    <s v="135031959886"/>
    <n v="25429.23"/>
    <n v="22909817.629999999"/>
  </r>
  <r>
    <s v="24-11-2025"/>
    <x v="0"/>
    <s v="135031999832"/>
    <n v="4539.5"/>
    <n v="22914357.129999999"/>
  </r>
  <r>
    <s v="24-11-2025"/>
    <x v="0"/>
    <s v="135032154936"/>
    <n v="9743"/>
    <n v="22924100.129999999"/>
  </r>
  <r>
    <s v="24-11-2025"/>
    <x v="0"/>
    <s v="134417769997"/>
    <n v="16075.95"/>
    <n v="22940176.079999998"/>
  </r>
  <r>
    <s v="24-11-2025"/>
    <x v="0"/>
    <s v="135032302376"/>
    <n v="14614.5"/>
    <n v="22954790.579999998"/>
  </r>
  <r>
    <s v="24-11-2025"/>
    <x v="0"/>
    <s v="134418058455"/>
    <n v="14614.5"/>
    <n v="22969405.079999998"/>
  </r>
  <r>
    <s v="24-11-2025"/>
    <x v="0"/>
    <s v="134418204111"/>
    <n v="9743"/>
    <n v="22979148.079999998"/>
  </r>
  <r>
    <s v="24-11-2025"/>
    <x v="0"/>
    <s v="134417963741"/>
    <n v="15588.8"/>
    <n v="22994736.879999999"/>
  </r>
  <r>
    <s v="24-11-2025"/>
    <x v="0"/>
    <s v="134418069101"/>
    <n v="4871.5"/>
    <n v="22999608.379999999"/>
  </r>
  <r>
    <s v="24-11-2025"/>
    <x v="0"/>
    <s v="134417965981"/>
    <n v="17537.400000000001"/>
    <n v="23017145.780000001"/>
  </r>
  <r>
    <s v="24-11-2025"/>
    <x v="0"/>
    <s v="134418314195"/>
    <n v="5845.8"/>
    <n v="23022991.579999998"/>
  </r>
  <r>
    <s v="24-11-2025"/>
    <x v="0"/>
    <s v="134418185213"/>
    <n v="24357.5"/>
    <n v="23047349.079999998"/>
  </r>
  <r>
    <s v="24-11-2025"/>
    <x v="0"/>
    <s v="135032499022"/>
    <n v="14614.5"/>
    <n v="23061963.579999998"/>
  </r>
  <r>
    <s v="24-11-2025"/>
    <x v="0"/>
    <s v="135032533122"/>
    <n v="5845.8"/>
    <n v="23067809.379999999"/>
  </r>
  <r>
    <s v="24-11-2025"/>
    <x v="0"/>
    <s v="135032431978"/>
    <n v="11691.6"/>
    <n v="23079500.98"/>
  </r>
  <r>
    <s v="24-11-2025"/>
    <x v="0"/>
    <s v="134418448311"/>
    <n v="4871.5"/>
    <n v="23084372.48"/>
  </r>
  <r>
    <s v="24-11-2025"/>
    <x v="0"/>
    <s v="134418424857"/>
    <n v="4871.5"/>
    <n v="23089243.98"/>
  </r>
  <r>
    <s v="24-11-2025"/>
    <x v="0"/>
    <s v="134418303653"/>
    <n v="5845.8"/>
    <n v="23095089.780000001"/>
  </r>
  <r>
    <s v="24-11-2025"/>
    <x v="0"/>
    <s v="134418462677"/>
    <n v="5845.8"/>
    <n v="23100935.579999998"/>
  </r>
  <r>
    <s v="24-11-2025"/>
    <x v="0"/>
    <s v="134418317621"/>
    <n v="5845.8"/>
    <n v="23106781.379999999"/>
  </r>
  <r>
    <s v="24-11-2025"/>
    <x v="0"/>
    <s v="135032655114"/>
    <n v="9743"/>
    <n v="23116524.379999999"/>
  </r>
  <r>
    <s v="24-11-2025"/>
    <x v="0"/>
    <s v="135032794414"/>
    <n v="14614.5"/>
    <n v="23131138.879999999"/>
  </r>
  <r>
    <s v="24-11-2025"/>
    <x v="234"/>
    <s v="134418520529"/>
    <n v="1468.5"/>
    <n v="23132607.379999999"/>
  </r>
  <r>
    <s v="24-11-2025"/>
    <x v="0"/>
    <s v="135032665304"/>
    <n v="4871.5"/>
    <n v="23137478.879999999"/>
  </r>
  <r>
    <s v="24-11-2025"/>
    <x v="0"/>
    <s v="134418634157"/>
    <n v="11612.4"/>
    <n v="23149091.280000001"/>
  </r>
  <r>
    <s v="24-11-2025"/>
    <x v="0"/>
    <s v="134418441571"/>
    <n v="4871.5"/>
    <n v="23153962.780000001"/>
  </r>
  <r>
    <s v="24-11-2025"/>
    <x v="0"/>
    <s v="134418610629"/>
    <n v="5845.8"/>
    <n v="23159808.579999998"/>
  </r>
  <r>
    <s v="24-11-2025"/>
    <x v="0"/>
    <s v="134418499375"/>
    <n v="9743"/>
    <n v="23169551.579999998"/>
  </r>
  <r>
    <s v="24-11-2025"/>
    <x v="0"/>
    <s v="134418489855"/>
    <n v="9743"/>
    <n v="23179294.579999998"/>
  </r>
  <r>
    <s v="24-11-2025"/>
    <x v="0"/>
    <s v="134418796205"/>
    <n v="4871.5"/>
    <n v="23184166.079999998"/>
  </r>
  <r>
    <s v="24-11-2025"/>
    <x v="0"/>
    <s v="135033098222"/>
    <n v="9743"/>
    <n v="23193909.079999998"/>
  </r>
  <r>
    <s v="24-11-2025"/>
    <x v="0"/>
    <s v="134418595933"/>
    <n v="9079"/>
    <n v="23202988.079999998"/>
  </r>
  <r>
    <s v="24-11-2025"/>
    <x v="0"/>
    <s v="135032862054"/>
    <n v="4871.5"/>
    <n v="23207859.579999998"/>
  </r>
  <r>
    <s v="24-11-2025"/>
    <x v="0"/>
    <s v="134418804887"/>
    <n v="5845.8"/>
    <n v="23213705.379999999"/>
  </r>
  <r>
    <s v="24-11-2025"/>
    <x v="0"/>
    <s v="135032989310"/>
    <n v="11691.6"/>
    <n v="23225396.98"/>
  </r>
  <r>
    <s v="24-11-2025"/>
    <x v="0"/>
    <s v="134418757497"/>
    <n v="4871.5"/>
    <n v="23230268.48"/>
  </r>
  <r>
    <s v="24-11-2025"/>
    <x v="0"/>
    <s v="134418912637"/>
    <n v="5447.4"/>
    <n v="23235715.879999999"/>
  </r>
  <r>
    <s v="24-11-2025"/>
    <x v="0"/>
    <s v="135033160968"/>
    <n v="14614.5"/>
    <n v="23250330.379999999"/>
  </r>
  <r>
    <s v="24-11-2025"/>
    <x v="0"/>
    <s v="135033105388"/>
    <n v="3897.2"/>
    <n v="23254227.579999998"/>
  </r>
  <r>
    <s v="24-11-2025"/>
    <x v="0"/>
    <s v="134418811869"/>
    <n v="4871.5"/>
    <n v="23259099.079999998"/>
  </r>
  <r>
    <s v="24-11-2025"/>
    <x v="0"/>
    <s v="135033089434"/>
    <n v="4871.5"/>
    <n v="23263970.579999998"/>
  </r>
  <r>
    <s v="24-11-2025"/>
    <x v="0"/>
    <s v="135033107774"/>
    <n v="4871.5"/>
    <n v="23268842.079999998"/>
  </r>
  <r>
    <s v="24-11-2025"/>
    <x v="0"/>
    <s v="134419110435"/>
    <n v="4871.5"/>
    <n v="23273713.579999998"/>
  </r>
  <r>
    <s v="24-11-2025"/>
    <x v="0"/>
    <s v="135033382258"/>
    <n v="4871.5"/>
    <n v="23278585.079999998"/>
  </r>
  <r>
    <s v="24-11-2025"/>
    <x v="224"/>
    <s v="135033364546"/>
    <n v="14685"/>
    <n v="23293270.079999998"/>
  </r>
  <r>
    <s v="24-11-2025"/>
    <x v="0"/>
    <s v="134418966045"/>
    <n v="4871.5"/>
    <n v="23298141.579999998"/>
  </r>
  <r>
    <s v="24-11-2025"/>
    <x v="0"/>
    <s v="134419101681"/>
    <n v="9743"/>
    <n v="23307884.579999998"/>
  </r>
  <r>
    <s v="24-11-2025"/>
    <x v="0"/>
    <s v="135033240074"/>
    <n v="4871.5"/>
    <n v="23312756.079999998"/>
  </r>
  <r>
    <s v="24-11-2025"/>
    <x v="0"/>
    <s v="134419328357"/>
    <n v="9743"/>
    <n v="23322499.079999998"/>
  </r>
  <r>
    <s v="24-11-2025"/>
    <x v="0"/>
    <s v="134419404645"/>
    <n v="4871.5"/>
    <n v="23327370.579999998"/>
  </r>
  <r>
    <s v="24-11-2025"/>
    <x v="156"/>
    <s v="134419351525"/>
    <n v="5874"/>
    <n v="23333244.579999998"/>
  </r>
  <r>
    <s v="24-11-2025"/>
    <x v="0"/>
    <s v="134419287899"/>
    <n v="4871.5"/>
    <n v="23338116.079999998"/>
  </r>
  <r>
    <s v="24-11-2025"/>
    <x v="0"/>
    <s v="135033752276"/>
    <n v="4871.5"/>
    <n v="23342987.579999998"/>
  </r>
  <r>
    <s v="24-11-2025"/>
    <x v="0"/>
    <s v="134419526783"/>
    <n v="4871.5"/>
    <n v="23347859.079999998"/>
  </r>
  <r>
    <s v="24-11-2025"/>
    <x v="0"/>
    <s v="134419630439"/>
    <n v="4871.5"/>
    <n v="23352730.579999998"/>
  </r>
  <r>
    <s v="24-11-2025"/>
    <x v="0"/>
    <s v="134419562973"/>
    <n v="4871.5"/>
    <n v="23357602.079999998"/>
  </r>
  <r>
    <s v="24-11-2025"/>
    <x v="0"/>
    <s v="135033814620"/>
    <n v="14614.5"/>
    <n v="23372216.579999998"/>
  </r>
  <r>
    <s v="24-11-2025"/>
    <x v="0"/>
    <s v="135120630268"/>
    <n v="13509.21"/>
    <n v="23385725.789999999"/>
  </r>
  <r>
    <s v="24-11-2025"/>
    <x v="0"/>
    <s v="135128528844"/>
    <n v="22214.04"/>
    <n v="23407939.829999998"/>
  </r>
  <r>
    <s v="24-11-2025"/>
    <x v="235"/>
    <s v="135128522918"/>
    <n v="1116.06"/>
    <n v="23409055.890000001"/>
  </r>
  <r>
    <s v="24-11-2025"/>
    <x v="0"/>
    <s v="134514650339"/>
    <n v="42035.77"/>
    <n v="23451091.66"/>
  </r>
  <r>
    <s v="24-11-2025"/>
    <x v="0"/>
    <s v="135134036944"/>
    <n v="30982.74"/>
    <n v="23482074.399999999"/>
  </r>
  <r>
    <s v="24-11-2025"/>
    <x v="0"/>
    <s v="134520534441"/>
    <n v="8573.84"/>
    <n v="23490648.239999998"/>
  </r>
  <r>
    <s v="24-11-2025"/>
    <x v="0"/>
    <s v="135135411406"/>
    <n v="8378.98"/>
    <n v="23499027.219999999"/>
  </r>
  <r>
    <s v="25-11-2025"/>
    <x v="0"/>
    <s v="134526726035"/>
    <n v="56022.25"/>
    <n v="23555049.469999999"/>
  </r>
  <r>
    <s v="25-11-2025"/>
    <x v="0"/>
    <s v="135141493288"/>
    <n v="17927.259999999998"/>
    <n v="23572976.73"/>
  </r>
  <r>
    <s v="25-11-2025"/>
    <x v="0"/>
    <s v="135143042900"/>
    <n v="40043.730000000003"/>
    <n v="23613020.460000001"/>
  </r>
  <r>
    <s v="25-11-2025"/>
    <x v="73"/>
    <s v="135211710106"/>
    <n v="-700000"/>
    <n v="22913020.460000001"/>
  </r>
  <r>
    <s v="25-11-2025"/>
    <x v="26"/>
    <s v="135211710106"/>
    <n v="-4200"/>
    <n v="22908820.460000001"/>
  </r>
  <r>
    <s v="26-11-2025"/>
    <x v="74"/>
    <s v="135310990284"/>
    <n v="-2000000"/>
    <n v="20908820.460000001"/>
  </r>
  <r>
    <s v="26-11-2025"/>
    <x v="74"/>
    <s v="134694879611"/>
    <n v="-2000000"/>
    <n v="18908820.460000001"/>
  </r>
  <r>
    <s v="26-11-2025"/>
    <x v="74"/>
    <s v="134694715899"/>
    <n v="-2000000"/>
    <n v="16908820.460000001"/>
  </r>
  <r>
    <s v="26-11-2025"/>
    <x v="74"/>
    <s v="134695209423"/>
    <n v="-2000000"/>
    <n v="14908820.460000001"/>
  </r>
  <r>
    <s v="26-11-2025"/>
    <x v="74"/>
    <s v="135311484214"/>
    <n v="-200000"/>
    <n v="14708820.460000001"/>
  </r>
  <r>
    <s v="26-11-2025"/>
    <x v="0"/>
    <s v="134777982169"/>
    <n v="34197.93"/>
    <n v="14743018.390000001"/>
  </r>
  <r>
    <s v="26-11-2025"/>
    <x v="236"/>
    <s v="134777855059"/>
    <n v="3436.29"/>
    <n v="14746454.68"/>
  </r>
  <r>
    <s v="26-11-2025"/>
    <x v="0"/>
    <s v="135395208566"/>
    <n v="19096.28"/>
    <n v="14765550.960000001"/>
  </r>
  <r>
    <s v="26-11-2025"/>
    <x v="0"/>
    <s v="135395835508"/>
    <n v="19339.849999999999"/>
    <n v="14784890.810000001"/>
  </r>
  <r>
    <s v="26-11-2025"/>
    <x v="237"/>
    <s v="135395972782"/>
    <n v="1943.31"/>
    <n v="14786834.119999999"/>
  </r>
  <r>
    <s v="26-11-2025"/>
    <x v="0"/>
    <s v="134780771533"/>
    <n v="17301.259999999998"/>
    <n v="14804135.380000001"/>
  </r>
  <r>
    <s v="26-11-2025"/>
    <x v="0"/>
    <s v="134782220617"/>
    <n v="71145.88"/>
    <n v="14875281.26"/>
  </r>
  <r>
    <s v="26-11-2025"/>
    <x v="0"/>
    <s v="135398198034"/>
    <n v="9353.2800000000007"/>
    <n v="14884634.539999999"/>
  </r>
  <r>
    <s v="26-11-2025"/>
    <x v="115"/>
    <s v="134783212489"/>
    <n v="469.92"/>
    <n v="14885104.460000001"/>
  </r>
  <r>
    <s v="26-11-2025"/>
    <x v="0"/>
    <s v="135398916658"/>
    <n v="30129.06"/>
    <n v="14915233.52"/>
  </r>
  <r>
    <s v="26-11-2025"/>
    <x v="0"/>
    <s v="134784142473"/>
    <n v="22670.91"/>
    <n v="14937904.43"/>
  </r>
  <r>
    <s v="26-11-2025"/>
    <x v="0"/>
    <s v="135400244704"/>
    <n v="30494.62"/>
    <n v="14968399.050000001"/>
  </r>
  <r>
    <s v="26-11-2025"/>
    <x v="0"/>
    <s v="135400835396"/>
    <n v="101618.52"/>
    <n v="15070017.57"/>
  </r>
  <r>
    <s v="26-11-2025"/>
    <x v="0"/>
    <s v="134785915645"/>
    <n v="27207.360000000001"/>
    <n v="15097224.93"/>
  </r>
  <r>
    <s v="26-11-2025"/>
    <x v="0"/>
    <s v="135401336758"/>
    <n v="37073.769999999997"/>
    <n v="15134298.699999999"/>
  </r>
  <r>
    <s v="26-11-2025"/>
    <x v="0"/>
    <s v="134786489745"/>
    <n v="16660.53"/>
    <n v="15150959.23"/>
  </r>
  <r>
    <s v="26-11-2025"/>
    <x v="238"/>
    <s v="135401818842"/>
    <n v="2511.13"/>
    <n v="15153470.359999999"/>
  </r>
  <r>
    <s v="26-11-2025"/>
    <x v="0"/>
    <s v="134786668823"/>
    <n v="21238.77"/>
    <n v="15174709.130000001"/>
  </r>
  <r>
    <s v="26-11-2025"/>
    <x v="0"/>
    <s v="135402617984"/>
    <n v="9570.83"/>
    <n v="15184279.960000001"/>
  </r>
  <r>
    <s v="26-11-2025"/>
    <x v="0"/>
    <s v="135402733774"/>
    <n v="8768.7000000000007"/>
    <n v="15193048.66"/>
  </r>
  <r>
    <s v="26-11-2025"/>
    <x v="0"/>
    <s v="135402907668"/>
    <n v="22524.52"/>
    <n v="15215573.18"/>
  </r>
  <r>
    <s v="26-11-2025"/>
    <x v="0"/>
    <s v="134788276809"/>
    <n v="44400.9"/>
    <n v="15259974.08"/>
  </r>
  <r>
    <s v="27-11-2025"/>
    <x v="0"/>
    <s v="135406502722"/>
    <n v="22670.91"/>
    <n v="15282644.99"/>
  </r>
  <r>
    <s v="27-11-2025"/>
    <x v="0"/>
    <s v="135408026264"/>
    <n v="14468.56"/>
    <n v="15297113.550000001"/>
  </r>
  <r>
    <s v="27-11-2025"/>
    <x v="0"/>
    <s v="134792939509"/>
    <n v="4774.07"/>
    <n v="15301887.619999999"/>
  </r>
  <r>
    <s v="27-11-2025"/>
    <x v="0"/>
    <s v="135409124652"/>
    <n v="17829.689999999999"/>
    <n v="15319717.310000001"/>
  </r>
  <r>
    <s v="27-11-2025"/>
    <x v="0"/>
    <s v="134794015967"/>
    <n v="50564.22"/>
    <n v="15370281.529999999"/>
  </r>
  <r>
    <s v="27-11-2025"/>
    <x v="68"/>
    <s v="134794338457"/>
    <n v="2539.5300000000002"/>
    <n v="15372821.060000001"/>
  </r>
  <r>
    <s v="27-11-2025"/>
    <x v="0"/>
    <s v="134794910427"/>
    <n v="11301.88"/>
    <n v="15384122.939999999"/>
  </r>
  <r>
    <s v="27-11-2025"/>
    <x v="0"/>
    <s v="134795002339"/>
    <n v="7794.4"/>
    <n v="15391917.34"/>
  </r>
  <r>
    <s v="27-11-2025"/>
    <x v="239"/>
    <s v="134830828981"/>
    <n v="-209761.06"/>
    <n v="15182156.279999999"/>
  </r>
  <r>
    <s v="27-11-2025"/>
    <x v="0"/>
    <s v="134901429195"/>
    <n v="4534.5600000000004"/>
    <n v="15186690.84"/>
  </r>
  <r>
    <s v="27-11-2025"/>
    <x v="0"/>
    <s v="134901829423"/>
    <n v="11301.88"/>
    <n v="15197992.720000001"/>
  </r>
  <r>
    <s v="27-11-2025"/>
    <x v="7"/>
    <s v="135517382694"/>
    <n v="567.82000000000005"/>
    <n v="15198560.539999999"/>
  </r>
  <r>
    <s v="27-11-2025"/>
    <x v="0"/>
    <s v="135521809558"/>
    <n v="4357.92"/>
    <n v="15202918.460000001"/>
  </r>
  <r>
    <s v="27-11-2025"/>
    <x v="19"/>
    <s v="135521877256"/>
    <n v="234.96"/>
    <n v="15203153.42"/>
  </r>
  <r>
    <s v="27-11-2025"/>
    <x v="0"/>
    <s v="135526422822"/>
    <n v="9450.7099999999991"/>
    <n v="15212604.130000001"/>
  </r>
  <r>
    <s v="27-11-2025"/>
    <x v="0"/>
    <s v="134914193485"/>
    <n v="10522.44"/>
    <n v="15223126.57"/>
  </r>
  <r>
    <s v="27-11-2025"/>
    <x v="0"/>
    <s v="134915810075"/>
    <n v="18901.419999999998"/>
    <n v="15242027.99"/>
  </r>
  <r>
    <s v="27-11-2025"/>
    <x v="0"/>
    <s v="135533542278"/>
    <n v="15783.66"/>
    <n v="15257811.65"/>
  </r>
  <r>
    <s v="27-11-2025"/>
    <x v="0"/>
    <s v="134917754061"/>
    <n v="4774.07"/>
    <n v="15262585.720000001"/>
  </r>
  <r>
    <s v="27-11-2025"/>
    <x v="0"/>
    <s v="135533767638"/>
    <n v="4774.07"/>
    <n v="15267359.789999999"/>
  </r>
  <r>
    <s v="27-11-2025"/>
    <x v="0"/>
    <s v="135534884148"/>
    <n v="4676.6400000000003"/>
    <n v="15272036.43"/>
  </r>
  <r>
    <s v="27-11-2025"/>
    <x v="240"/>
    <s v="135534798796"/>
    <n v="234.96"/>
    <n v="15272271.390000001"/>
  </r>
  <r>
    <s v="27-11-2025"/>
    <x v="0"/>
    <s v="134919151937"/>
    <n v="9198.2800000000007"/>
    <n v="15281469.67"/>
  </r>
  <r>
    <s v="27-11-2025"/>
    <x v="0"/>
    <s v="135535683158"/>
    <n v="7884.24"/>
    <n v="15289353.91"/>
  </r>
  <r>
    <s v="27-11-2025"/>
    <x v="0"/>
    <s v="135535699456"/>
    <n v="44769.08"/>
    <n v="15334122.99"/>
  </r>
  <r>
    <s v="27-11-2025"/>
    <x v="241"/>
    <s v="134920323115"/>
    <n v="2248.7600000000002"/>
    <n v="15336371.75"/>
  </r>
  <r>
    <s v="27-11-2025"/>
    <x v="0"/>
    <s v="135535677822"/>
    <n v="24747.22"/>
    <n v="15361118.970000001"/>
  </r>
  <r>
    <s v="27-11-2025"/>
    <x v="0"/>
    <s v="135536502296"/>
    <n v="4345.62"/>
    <n v="15365464.59"/>
  </r>
  <r>
    <s v="27-11-2025"/>
    <x v="0"/>
    <s v="135536433164"/>
    <n v="38998.31"/>
    <n v="15404462.9"/>
  </r>
  <r>
    <s v="27-11-2025"/>
    <x v="0"/>
    <s v="134921095165"/>
    <n v="13250.48"/>
    <n v="15417713.380000001"/>
  </r>
  <r>
    <s v="27-11-2025"/>
    <x v="0"/>
    <s v="135537175610"/>
    <n v="30982.74"/>
    <n v="15448696.119999999"/>
  </r>
  <r>
    <s v="27-11-2025"/>
    <x v="0"/>
    <s v="135537835716"/>
    <n v="9353.2800000000007"/>
    <n v="15458049.4"/>
  </r>
  <r>
    <s v="27-11-2025"/>
    <x v="0"/>
    <s v="134922237627"/>
    <n v="34246.639999999999"/>
    <n v="15492296.039999999"/>
  </r>
  <r>
    <s v="27-11-2025"/>
    <x v="0"/>
    <s v="134923256693"/>
    <n v="21726.89"/>
    <n v="15514022.93"/>
  </r>
  <r>
    <s v="27-11-2025"/>
    <x v="0"/>
    <s v="135538891740"/>
    <n v="2338.3200000000002"/>
    <n v="15516361.25"/>
  </r>
  <r>
    <s v="27-11-2025"/>
    <x v="0"/>
    <s v="134923603323"/>
    <n v="9158.42"/>
    <n v="15525519.67"/>
  </r>
  <r>
    <s v="27-11-2025"/>
    <x v="0"/>
    <s v="135539119944"/>
    <n v="33288.879999999997"/>
    <n v="15558808.550000001"/>
  </r>
  <r>
    <s v="27-11-2025"/>
    <x v="0"/>
    <s v="135539759054"/>
    <n v="17829.689999999999"/>
    <n v="15576638.24"/>
  </r>
  <r>
    <s v="27-11-2025"/>
    <x v="0"/>
    <s v="135540475554"/>
    <n v="13445.34"/>
    <n v="15590083.58"/>
  </r>
  <r>
    <s v="27-11-2025"/>
    <x v="0"/>
    <s v="135540573386"/>
    <n v="5358.65"/>
    <n v="15595442.23"/>
  </r>
  <r>
    <s v="27-11-2025"/>
    <x v="0"/>
    <s v="135540609822"/>
    <n v="14711.93"/>
    <n v="15610154.16"/>
  </r>
  <r>
    <s v="27-11-2025"/>
    <x v="0"/>
    <s v="135540816948"/>
    <n v="27869.759999999998"/>
    <n v="15638023.92"/>
  </r>
  <r>
    <s v="27-11-2025"/>
    <x v="0"/>
    <s v="135540915474"/>
    <n v="8573.84"/>
    <n v="15646597.76"/>
  </r>
  <r>
    <s v="27-11-2025"/>
    <x v="242"/>
    <s v="135541048646"/>
    <n v="430.76"/>
    <n v="15647028.52"/>
  </r>
  <r>
    <s v="27-11-2025"/>
    <x v="0"/>
    <s v="135541158626"/>
    <n v="14711.93"/>
    <n v="15661740.449999999"/>
  </r>
  <r>
    <s v="27-11-2025"/>
    <x v="0"/>
    <s v="134925953623"/>
    <n v="85251.25"/>
    <n v="15746991.699999999"/>
  </r>
  <r>
    <s v="27-11-2025"/>
    <x v="243"/>
    <s v="134925989483"/>
    <n v="4283.12"/>
    <n v="15751274.82"/>
  </r>
  <r>
    <s v="27-11-2025"/>
    <x v="0"/>
    <s v="135541641092"/>
    <n v="36087.54"/>
    <n v="15787362.359999999"/>
  </r>
  <r>
    <s v="27-11-2025"/>
    <x v="0"/>
    <s v="134926488151"/>
    <n v="15978.52"/>
    <n v="15803340.880000001"/>
  </r>
  <r>
    <s v="28-11-2025"/>
    <x v="0"/>
    <s v="135542071756"/>
    <n v="37410.120000000003"/>
    <n v="15840751"/>
  </r>
  <r>
    <s v="28-11-2025"/>
    <x v="0"/>
    <s v="135542183310"/>
    <n v="18421.650000000001"/>
    <n v="15859172.65"/>
  </r>
  <r>
    <s v="28-11-2025"/>
    <x v="0"/>
    <s v="134926848415"/>
    <n v="52092.3"/>
    <n v="15911264.949999999"/>
  </r>
  <r>
    <s v="28-11-2025"/>
    <x v="0"/>
    <s v="134926861181"/>
    <n v="8768.7000000000007"/>
    <n v="15920033.65"/>
  </r>
  <r>
    <s v="28-11-2025"/>
    <x v="0"/>
    <s v="135542560742"/>
    <n v="61380.9"/>
    <n v="15981414.550000001"/>
  </r>
  <r>
    <s v="28-11-2025"/>
    <x v="244"/>
    <s v="134927002451"/>
    <n v="3083.85"/>
    <n v="15984498.4"/>
  </r>
  <r>
    <s v="28-11-2025"/>
    <x v="0"/>
    <s v="135542595034"/>
    <n v="9289.92"/>
    <n v="15993788.32"/>
  </r>
  <r>
    <s v="28-11-2025"/>
    <x v="0"/>
    <s v="134927196441"/>
    <n v="9060.99"/>
    <n v="16002849.310000001"/>
  </r>
  <r>
    <s v="28-11-2025"/>
    <x v="0"/>
    <s v="134927464309"/>
    <n v="6917.53"/>
    <n v="16009766.84"/>
  </r>
  <r>
    <s v="28-11-2025"/>
    <x v="0"/>
    <s v="134927353889"/>
    <n v="7935.48"/>
    <n v="16017702.32"/>
  </r>
  <r>
    <s v="28-11-2025"/>
    <x v="0"/>
    <s v="134927656697"/>
    <n v="11691.6"/>
    <n v="16029393.92"/>
  </r>
  <r>
    <s v="28-11-2025"/>
    <x v="0"/>
    <s v="135543125902"/>
    <n v="4676.6400000000003"/>
    <n v="16034070.560000001"/>
  </r>
  <r>
    <s v="28-11-2025"/>
    <x v="0"/>
    <s v="134927764933"/>
    <n v="9479.86"/>
    <n v="16043550.42"/>
  </r>
  <r>
    <s v="28-11-2025"/>
    <x v="0"/>
    <s v="135543560436"/>
    <n v="15393.94"/>
    <n v="16058944.359999999"/>
  </r>
  <r>
    <s v="28-11-2025"/>
    <x v="0"/>
    <s v="134927905331"/>
    <n v="20655.16"/>
    <n v="16079599.52"/>
  </r>
  <r>
    <s v="28-11-2025"/>
    <x v="0"/>
    <s v="134928076925"/>
    <n v="64523.01"/>
    <n v="16144122.529999999"/>
  </r>
  <r>
    <s v="28-11-2025"/>
    <x v="0"/>
    <s v="135543541764"/>
    <n v="8635.1200000000008"/>
    <n v="16152757.65"/>
  </r>
  <r>
    <s v="28-11-2025"/>
    <x v="0"/>
    <s v="135543906422"/>
    <n v="36049.1"/>
    <n v="16188806.75"/>
  </r>
  <r>
    <s v="28-11-2025"/>
    <x v="0"/>
    <s v="135543715956"/>
    <n v="4481.78"/>
    <n v="16193288.529999999"/>
  </r>
  <r>
    <s v="28-11-2025"/>
    <x v="0"/>
    <s v="134928662195"/>
    <n v="10717.3"/>
    <n v="16204005.83"/>
  </r>
  <r>
    <s v="28-11-2025"/>
    <x v="0"/>
    <s v="134928579571"/>
    <n v="9667.58"/>
    <n v="16213673.41"/>
  </r>
  <r>
    <s v="28-11-2025"/>
    <x v="0"/>
    <s v="134928994455"/>
    <n v="24065.21"/>
    <n v="16237738.619999999"/>
  </r>
  <r>
    <s v="28-11-2025"/>
    <x v="0"/>
    <s v="135544579126"/>
    <n v="16343.31"/>
    <n v="16254081.93"/>
  </r>
  <r>
    <s v="28-11-2025"/>
    <x v="0"/>
    <s v="135544555644"/>
    <n v="23285.77"/>
    <n v="16277367.699999999"/>
  </r>
  <r>
    <s v="28-11-2025"/>
    <x v="0"/>
    <s v="134929611381"/>
    <n v="22993.48"/>
    <n v="16300361.18"/>
  </r>
  <r>
    <s v="28-11-2025"/>
    <x v="0"/>
    <s v="135545497110"/>
    <n v="12763.33"/>
    <n v="16313124.51"/>
  </r>
  <r>
    <s v="28-11-2025"/>
    <x v="63"/>
    <s v="135545457432"/>
    <n v="1282.49"/>
    <n v="16314407"/>
  </r>
  <r>
    <s v="28-11-2025"/>
    <x v="0"/>
    <s v="135545800436"/>
    <n v="19335.16"/>
    <n v="16333742.16"/>
  </r>
  <r>
    <s v="28-11-2025"/>
    <x v="0"/>
    <s v="135546142376"/>
    <n v="8367.36"/>
    <n v="16342109.52"/>
  </r>
  <r>
    <s v="28-11-2025"/>
    <x v="0"/>
    <s v="135546306146"/>
    <n v="10912.16"/>
    <n v="16353021.68"/>
  </r>
  <r>
    <s v="28-11-2025"/>
    <x v="0"/>
    <s v="134930704745"/>
    <n v="9010.56"/>
    <n v="16362032.24"/>
  </r>
  <r>
    <s v="28-11-2025"/>
    <x v="0"/>
    <s v="134930760647"/>
    <n v="7794.4"/>
    <n v="16369826.640000001"/>
  </r>
  <r>
    <s v="28-11-2025"/>
    <x v="242"/>
    <s v="135546251160"/>
    <n v="391.6"/>
    <n v="16370218.24"/>
  </r>
  <r>
    <s v="28-11-2025"/>
    <x v="0"/>
    <s v="135546391550"/>
    <n v="3897.2"/>
    <n v="16374115.439999999"/>
  </r>
  <r>
    <s v="28-11-2025"/>
    <x v="0"/>
    <s v="135546579042"/>
    <n v="5358.65"/>
    <n v="16379474.09"/>
  </r>
  <r>
    <s v="28-11-2025"/>
    <x v="0"/>
    <s v="134931207185"/>
    <n v="4676.6400000000003"/>
    <n v="16384150.73"/>
  </r>
  <r>
    <s v="28-11-2025"/>
    <x v="0"/>
    <s v="135546715630"/>
    <n v="15393.94"/>
    <n v="16399544.67"/>
  </r>
  <r>
    <s v="28-11-2025"/>
    <x v="0"/>
    <s v="134931233715"/>
    <n v="47253.55"/>
    <n v="16446798.220000001"/>
  </r>
  <r>
    <s v="28-11-2025"/>
    <x v="0"/>
    <s v="135546877420"/>
    <n v="5163.79"/>
    <n v="16451962.01"/>
  </r>
  <r>
    <s v="28-11-2025"/>
    <x v="0"/>
    <s v="135547212378"/>
    <n v="5358.65"/>
    <n v="16457320.66"/>
  </r>
  <r>
    <s v="28-11-2025"/>
    <x v="0"/>
    <s v="134931670805"/>
    <n v="13153.05"/>
    <n v="16470473.710000001"/>
  </r>
  <r>
    <s v="28-11-2025"/>
    <x v="0"/>
    <s v="135547270964"/>
    <n v="5358.65"/>
    <n v="16475832.359999999"/>
  </r>
  <r>
    <s v="28-11-2025"/>
    <x v="0"/>
    <s v="134931793221"/>
    <n v="8963.56"/>
    <n v="16484795.92"/>
  </r>
  <r>
    <s v="28-11-2025"/>
    <x v="0"/>
    <s v="134932068373"/>
    <n v="7989.26"/>
    <n v="16492785.18"/>
  </r>
  <r>
    <s v="28-11-2025"/>
    <x v="0"/>
    <s v="134931861689"/>
    <n v="10912.16"/>
    <n v="16503697.34"/>
  </r>
  <r>
    <s v="28-11-2025"/>
    <x v="0"/>
    <s v="134932184733"/>
    <n v="19388.57"/>
    <n v="16523085.91"/>
  </r>
  <r>
    <s v="28-11-2025"/>
    <x v="0"/>
    <s v="134932355605"/>
    <n v="29229"/>
    <n v="16552314.91"/>
  </r>
  <r>
    <s v="28-11-2025"/>
    <x v="0"/>
    <s v="134932692569"/>
    <n v="4357.92"/>
    <n v="16556672.83"/>
  </r>
  <r>
    <s v="28-11-2025"/>
    <x v="0"/>
    <s v="134932585113"/>
    <n v="10035.290000000001"/>
    <n v="16566708.119999999"/>
  </r>
  <r>
    <s v="28-11-2025"/>
    <x v="0"/>
    <s v="134932519767"/>
    <n v="41944.98"/>
    <n v="16608653.1"/>
  </r>
  <r>
    <s v="28-11-2025"/>
    <x v="0"/>
    <s v="135548504898"/>
    <n v="16075.95"/>
    <n v="16624729.050000001"/>
  </r>
  <r>
    <s v="28-11-2025"/>
    <x v="0"/>
    <s v="134933176691"/>
    <n v="9010.56"/>
    <n v="16633739.609999999"/>
  </r>
  <r>
    <s v="28-11-2025"/>
    <x v="0"/>
    <s v="134932782047"/>
    <n v="12568.47"/>
    <n v="16646308.08"/>
  </r>
  <r>
    <s v="28-11-2025"/>
    <x v="0"/>
    <s v="134933364305"/>
    <n v="38387.42"/>
    <n v="16684695.5"/>
  </r>
  <r>
    <s v="28-11-2025"/>
    <x v="0"/>
    <s v="134932963817"/>
    <n v="30105.87"/>
    <n v="16714801.369999999"/>
  </r>
  <r>
    <s v="28-11-2025"/>
    <x v="0"/>
    <s v="134933157831"/>
    <n v="21161.279999999999"/>
    <n v="16735962.65"/>
  </r>
  <r>
    <s v="28-11-2025"/>
    <x v="0"/>
    <s v="135549200574"/>
    <n v="3702.34"/>
    <n v="16739664.99"/>
  </r>
  <r>
    <s v="28-11-2025"/>
    <x v="245"/>
    <s v="135549017212"/>
    <n v="186.01"/>
    <n v="16739851"/>
  </r>
  <r>
    <s v="28-11-2025"/>
    <x v="0"/>
    <s v="135549080048"/>
    <n v="21434.6"/>
    <n v="16761285.6"/>
  </r>
  <r>
    <s v="28-11-2025"/>
    <x v="0"/>
    <s v="135549628504"/>
    <n v="6430.38"/>
    <n v="16767715.98"/>
  </r>
  <r>
    <s v="28-11-2025"/>
    <x v="0"/>
    <s v="134933703999"/>
    <n v="7307.25"/>
    <n v="16775023.23"/>
  </r>
  <r>
    <s v="28-11-2025"/>
    <x v="0"/>
    <s v="134934374101"/>
    <n v="30787.88"/>
    <n v="16805811.109999999"/>
  </r>
  <r>
    <s v="28-11-2025"/>
    <x v="0"/>
    <s v="134934470129"/>
    <n v="3897.2"/>
    <n v="16809708.309999999"/>
  </r>
  <r>
    <s v="28-11-2025"/>
    <x v="0"/>
    <s v="134934512253"/>
    <n v="32151.9"/>
    <n v="16841860.210000001"/>
  </r>
  <r>
    <s v="28-11-2025"/>
    <x v="0"/>
    <s v="135550114230"/>
    <n v="5358.65"/>
    <n v="16847218.859999999"/>
  </r>
  <r>
    <s v="28-11-2025"/>
    <x v="0"/>
    <s v="134934546441"/>
    <n v="14614.5"/>
    <n v="16861833.359999999"/>
  </r>
  <r>
    <s v="28-11-2025"/>
    <x v="0"/>
    <s v="135550244192"/>
    <n v="21434.6"/>
    <n v="16883267.960000001"/>
  </r>
  <r>
    <s v="28-11-2025"/>
    <x v="0"/>
    <s v="134934343573"/>
    <n v="3897.2"/>
    <n v="16887165.16"/>
  </r>
  <r>
    <s v="28-11-2025"/>
    <x v="246"/>
    <s v="135550302140"/>
    <n v="391.6"/>
    <n v="16887556.760000002"/>
  </r>
  <r>
    <s v="28-11-2025"/>
    <x v="0"/>
    <s v="134934752903"/>
    <n v="4676.6400000000003"/>
    <n v="16892233.399999999"/>
  </r>
  <r>
    <s v="28-11-2025"/>
    <x v="0"/>
    <s v="135550446442"/>
    <n v="10619.87"/>
    <n v="16902853.27"/>
  </r>
  <r>
    <s v="28-11-2025"/>
    <x v="0"/>
    <s v="134934981357"/>
    <n v="4481.78"/>
    <n v="16907335.050000001"/>
  </r>
  <r>
    <s v="28-11-2025"/>
    <x v="0"/>
    <s v="134935320273"/>
    <n v="10717.3"/>
    <n v="16918052.350000001"/>
  </r>
  <r>
    <s v="28-11-2025"/>
    <x v="247"/>
    <s v="134935121183"/>
    <n v="538.45000000000005"/>
    <n v="16918590.800000001"/>
  </r>
  <r>
    <s v="28-11-2025"/>
    <x v="0"/>
    <s v="135550892346"/>
    <n v="4505.28"/>
    <n v="16923096.079999998"/>
  </r>
  <r>
    <s v="28-11-2025"/>
    <x v="0"/>
    <s v="134935568493"/>
    <n v="2338.3200000000002"/>
    <n v="16925434.399999999"/>
  </r>
  <r>
    <s v="28-11-2025"/>
    <x v="248"/>
    <s v="134935628287"/>
    <n v="234.96"/>
    <n v="16925669.359999999"/>
  </r>
  <r>
    <s v="28-11-2025"/>
    <x v="0"/>
    <s v="134935381143"/>
    <n v="96747.99"/>
    <n v="17022417.350000001"/>
  </r>
  <r>
    <s v="28-11-2025"/>
    <x v="0"/>
    <s v="135550951512"/>
    <n v="15004.22"/>
    <n v="17037421.57"/>
  </r>
  <r>
    <s v="28-11-2025"/>
    <x v="0"/>
    <s v="135551057530"/>
    <n v="16894.8"/>
    <n v="17054316.370000001"/>
  </r>
  <r>
    <s v="28-11-2025"/>
    <x v="0"/>
    <s v="135551143480"/>
    <n v="7307.25"/>
    <n v="17061623.620000001"/>
  </r>
  <r>
    <s v="28-11-2025"/>
    <x v="0"/>
    <s v="135683122180"/>
    <n v="4676.6400000000003"/>
    <n v="17066300.260000002"/>
  </r>
  <r>
    <s v="28-11-2025"/>
    <x v="0"/>
    <s v="135067097761"/>
    <n v="9010.56"/>
    <n v="17075310.82"/>
  </r>
  <r>
    <s v="28-11-2025"/>
    <x v="0"/>
    <s v="135067488281"/>
    <n v="16734.72"/>
    <n v="17092045.539999999"/>
  </r>
  <r>
    <s v="28-11-2025"/>
    <x v="0"/>
    <s v="135068979825"/>
    <n v="9255.85"/>
    <n v="17101301.390000001"/>
  </r>
  <r>
    <s v="28-11-2025"/>
    <x v="249"/>
    <s v="135685138828"/>
    <n v="465.02"/>
    <n v="17101766.41"/>
  </r>
  <r>
    <s v="28-11-2025"/>
    <x v="0"/>
    <s v="135690260370"/>
    <n v="22515.919999999998"/>
    <n v="17124282.329999998"/>
  </r>
  <r>
    <s v="28-11-2025"/>
    <x v="0"/>
    <s v="135690265504"/>
    <n v="4676.6400000000003"/>
    <n v="17128958.969999999"/>
  </r>
  <r>
    <s v="28-11-2025"/>
    <x v="0"/>
    <s v="135692288398"/>
    <n v="4629.03"/>
    <n v="17133588"/>
  </r>
  <r>
    <s v="28-11-2025"/>
    <x v="0"/>
    <s v="135692455994"/>
    <n v="12860.76"/>
    <n v="17146448.760000002"/>
  </r>
  <r>
    <s v="28-11-2025"/>
    <x v="250"/>
    <s v="135076760543"/>
    <n v="646.14"/>
    <n v="17147094.899999999"/>
  </r>
  <r>
    <s v="28-11-2025"/>
    <x v="0"/>
    <s v="135692906790"/>
    <n v="3942.12"/>
    <n v="17151037.02"/>
  </r>
  <r>
    <s v="28-11-2025"/>
    <x v="0"/>
    <s v="135694287552"/>
    <n v="4534.5600000000004"/>
    <n v="17155571.579999998"/>
  </r>
  <r>
    <s v="28-11-2025"/>
    <x v="0"/>
    <s v="135078914287"/>
    <n v="25818.95"/>
    <n v="17181390.530000001"/>
  </r>
  <r>
    <s v="28-11-2025"/>
    <x v="251"/>
    <s v="135078719671"/>
    <n v="2594.35"/>
    <n v="17183984.879999999"/>
  </r>
  <r>
    <s v="28-11-2025"/>
    <x v="0"/>
    <s v="135695489494"/>
    <n v="24513.3"/>
    <n v="17208498.18"/>
  </r>
  <r>
    <s v="28-11-2025"/>
    <x v="0"/>
    <s v="135080292643"/>
    <n v="10425.01"/>
    <n v="17218923.190000001"/>
  </r>
  <r>
    <s v="28-11-2025"/>
    <x v="0"/>
    <s v="135696385042"/>
    <n v="32346.76"/>
    <n v="17251269.949999999"/>
  </r>
  <r>
    <s v="28-11-2025"/>
    <x v="0"/>
    <s v="135697356894"/>
    <n v="4676.6400000000003"/>
    <n v="17255946.59"/>
  </r>
  <r>
    <s v="28-11-2025"/>
    <x v="0"/>
    <s v="135697688236"/>
    <n v="38827.17"/>
    <n v="17294773.760000002"/>
  </r>
  <r>
    <s v="28-11-2025"/>
    <x v="0"/>
    <s v="135083790297"/>
    <n v="21244.86"/>
    <n v="17316018.620000001"/>
  </r>
  <r>
    <s v="28-11-2025"/>
    <x v="0"/>
    <s v="135701173228"/>
    <n v="42126.559999999998"/>
    <n v="17358145.18"/>
  </r>
  <r>
    <s v="28-11-2025"/>
    <x v="0"/>
    <s v="135701396516"/>
    <n v="48812.43"/>
    <n v="17406957.609999999"/>
  </r>
  <r>
    <s v="28-11-2025"/>
    <x v="252"/>
    <s v="135701464102"/>
    <n v="2452.39"/>
    <n v="17409410"/>
  </r>
  <r>
    <s v="28-11-2025"/>
    <x v="0"/>
    <s v="135085352057"/>
    <n v="9010.56"/>
    <n v="17418420.559999999"/>
  </r>
  <r>
    <s v="28-11-2025"/>
    <x v="0"/>
    <s v="135085755997"/>
    <n v="39771.870000000003"/>
    <n v="17458192.43"/>
  </r>
  <r>
    <s v="28-11-2025"/>
    <x v="0"/>
    <s v="135087323587"/>
    <n v="8768.7000000000007"/>
    <n v="17466961.129999999"/>
  </r>
  <r>
    <s v="28-11-2025"/>
    <x v="253"/>
    <s v="135087486425"/>
    <n v="440.55"/>
    <n v="17467401.68"/>
  </r>
  <r>
    <s v="28-11-2025"/>
    <x v="0"/>
    <s v="135703590862"/>
    <n v="42049.279999999999"/>
    <n v="17509450.960000001"/>
  </r>
  <r>
    <s v="28-11-2025"/>
    <x v="0"/>
    <s v="135705512058"/>
    <n v="4092.06"/>
    <n v="17513543.02"/>
  </r>
  <r>
    <s v="28-11-2025"/>
    <x v="0"/>
    <s v="135089801895"/>
    <n v="9353.2800000000007"/>
    <n v="17522896.300000001"/>
  </r>
  <r>
    <s v="28-11-2025"/>
    <x v="254"/>
    <s v="135090062171"/>
    <n v="939.84"/>
    <n v="17523836.140000001"/>
  </r>
  <r>
    <s v="28-11-2025"/>
    <x v="0"/>
    <s v="135706066554"/>
    <n v="42675.57"/>
    <n v="17566511.710000001"/>
  </r>
  <r>
    <s v="28-11-2025"/>
    <x v="0"/>
    <s v="135706925912"/>
    <n v="13515.84"/>
    <n v="17580027.550000001"/>
  </r>
  <r>
    <s v="28-11-2025"/>
    <x v="0"/>
    <s v="135091297691"/>
    <n v="85348.68"/>
    <n v="17665376.23"/>
  </r>
  <r>
    <s v="28-11-2025"/>
    <x v="55"/>
    <s v="135707337416"/>
    <n v="4288.0200000000004"/>
    <n v="17669664.25"/>
  </r>
  <r>
    <s v="28-11-2025"/>
    <x v="0"/>
    <s v="135707511796"/>
    <n v="58945.15"/>
    <n v="17728609.399999999"/>
  </r>
  <r>
    <s v="28-11-2025"/>
    <x v="255"/>
    <s v="135707754366"/>
    <n v="2961.47"/>
    <n v="17731570.870000001"/>
  </r>
  <r>
    <s v="29-11-2025"/>
    <x v="0"/>
    <s v="135709355872"/>
    <n v="34879.94"/>
    <n v="17766450.809999999"/>
  </r>
  <r>
    <s v="29-11-2025"/>
    <x v="256"/>
    <s v="135709429572"/>
    <n v="3504.82"/>
    <n v="17769955.629999999"/>
  </r>
  <r>
    <s v="29-11-2025"/>
    <x v="0"/>
    <s v="135709622012"/>
    <n v="19701.43"/>
    <n v="17789657.059999999"/>
  </r>
  <r>
    <s v="29-11-2025"/>
    <x v="0"/>
    <s v="135094070195"/>
    <n v="9353.2800000000007"/>
    <n v="17799010.34"/>
  </r>
  <r>
    <s v="29-11-2025"/>
    <x v="0"/>
    <s v="135094170695"/>
    <n v="60016.88"/>
    <n v="17859027.219999999"/>
  </r>
  <r>
    <s v="29-11-2025"/>
    <x v="0"/>
    <s v="135094487571"/>
    <n v="61877.85"/>
    <n v="17920905.07"/>
  </r>
  <r>
    <s v="29-11-2025"/>
    <x v="0"/>
    <s v="135710785218"/>
    <n v="12847.92"/>
    <n v="17933752.989999998"/>
  </r>
  <r>
    <s v="29-11-2025"/>
    <x v="0"/>
    <s v="135095769979"/>
    <n v="46084.39"/>
    <n v="17979837.379999999"/>
  </r>
  <r>
    <s v="29-11-2025"/>
    <x v="0"/>
    <s v="135096329237"/>
    <n v="9743"/>
    <n v="17989580.379999999"/>
  </r>
  <r>
    <s v="29-11-2025"/>
    <x v="257"/>
    <s v="135712327526"/>
    <n v="489.5"/>
    <n v="17990069.879999999"/>
  </r>
  <r>
    <s v="29-11-2025"/>
    <x v="0"/>
    <s v="135712540574"/>
    <n v="80866.899999999994"/>
    <n v="18070936.780000001"/>
  </r>
  <r>
    <s v="29-11-2025"/>
    <x v="0"/>
    <s v="135096415437"/>
    <n v="4676.6400000000003"/>
    <n v="18075613.420000002"/>
  </r>
  <r>
    <s v="29-11-2025"/>
    <x v="115"/>
    <s v="135096554487"/>
    <n v="234.96"/>
    <n v="18075848.379999999"/>
  </r>
  <r>
    <s v="29-11-2025"/>
    <x v="0"/>
    <s v="135096473441"/>
    <n v="4676.6400000000003"/>
    <n v="18080525.02"/>
  </r>
  <r>
    <s v="29-11-2025"/>
    <x v="0"/>
    <s v="135096563321"/>
    <n v="14266.72"/>
    <n v="18094791.739999998"/>
  </r>
  <r>
    <s v="29-11-2025"/>
    <x v="0"/>
    <s v="135096806561"/>
    <n v="24940.080000000002"/>
    <n v="18119731.82"/>
  </r>
  <r>
    <s v="29-11-2025"/>
    <x v="0"/>
    <s v="135097416471"/>
    <n v="37802.839999999997"/>
    <n v="18157534.66"/>
  </r>
  <r>
    <s v="29-11-2025"/>
    <x v="0"/>
    <s v="135713806686"/>
    <n v="22896.05"/>
    <n v="18180430.710000001"/>
  </r>
  <r>
    <s v="29-11-2025"/>
    <x v="258"/>
    <s v="135713842474"/>
    <n v="1150.32"/>
    <n v="18181581.030000001"/>
  </r>
  <r>
    <s v="29-11-2025"/>
    <x v="0"/>
    <s v="135098074817"/>
    <n v="10717.3"/>
    <n v="18192298.329999998"/>
  </r>
  <r>
    <s v="29-11-2025"/>
    <x v="0"/>
    <s v="135714664382"/>
    <n v="20265.439999999999"/>
    <n v="18212563.77"/>
  </r>
  <r>
    <s v="29-11-2025"/>
    <x v="0"/>
    <s v="135098486045"/>
    <n v="12373.61"/>
    <n v="18224937.379999999"/>
  </r>
  <r>
    <s v="29-11-2025"/>
    <x v="0"/>
    <s v="135098773213"/>
    <n v="18095.990000000002"/>
    <n v="18243033.370000001"/>
  </r>
  <r>
    <s v="29-11-2025"/>
    <x v="0"/>
    <s v="135715462256"/>
    <n v="22896.05"/>
    <n v="18265929.420000002"/>
  </r>
  <r>
    <s v="29-11-2025"/>
    <x v="259"/>
    <s v="135715297264"/>
    <n v="1150.32"/>
    <n v="18267079.739999998"/>
  </r>
  <r>
    <s v="29-11-2025"/>
    <x v="0"/>
    <s v="135715574512"/>
    <n v="21434.6"/>
    <n v="18288514.34"/>
  </r>
  <r>
    <s v="29-11-2025"/>
    <x v="0"/>
    <s v="135100538365"/>
    <n v="26500.959999999999"/>
    <n v="18315015.300000001"/>
  </r>
  <r>
    <s v="29-11-2025"/>
    <x v="0"/>
    <s v="135716501216"/>
    <n v="19335.16"/>
    <n v="18334350.460000001"/>
  </r>
  <r>
    <s v="29-11-2025"/>
    <x v="0"/>
    <s v="135716433742"/>
    <n v="11450.92"/>
    <n v="18345801.379999999"/>
  </r>
  <r>
    <s v="29-11-2025"/>
    <x v="0"/>
    <s v="135717120408"/>
    <n v="9158.42"/>
    <n v="18354959.800000001"/>
  </r>
  <r>
    <s v="29-11-2025"/>
    <x v="0"/>
    <s v="135717043128"/>
    <n v="3942.12"/>
    <n v="18358901.920000002"/>
  </r>
  <r>
    <s v="29-11-2025"/>
    <x v="0"/>
    <s v="135101097385"/>
    <n v="36828.54"/>
    <n v="18395730.460000001"/>
  </r>
  <r>
    <s v="29-11-2025"/>
    <x v="0"/>
    <s v="135717295880"/>
    <n v="37802.839999999997"/>
    <n v="18433533.300000001"/>
  </r>
  <r>
    <s v="29-11-2025"/>
    <x v="0"/>
    <s v="135812563396"/>
    <n v="16075.95"/>
    <n v="18449609.25"/>
  </r>
  <r>
    <s v="29-11-2025"/>
    <x v="260"/>
    <s v="135812555478"/>
    <n v="2423.02"/>
    <n v="18452032.27"/>
  </r>
  <r>
    <s v="29-11-2025"/>
    <x v="0"/>
    <s v="135816135810"/>
    <n v="9548.14"/>
    <n v="18461580.41"/>
  </r>
  <r>
    <s v="29-11-2025"/>
    <x v="0"/>
    <s v="135817909476"/>
    <n v="9258.06"/>
    <n v="18470838.469999999"/>
  </r>
  <r>
    <s v="29-11-2025"/>
    <x v="0"/>
    <s v="135818197928"/>
    <n v="19778.29"/>
    <n v="18490616.760000002"/>
  </r>
  <r>
    <s v="29-11-2025"/>
    <x v="0"/>
    <s v="135203675773"/>
    <n v="9198.2800000000007"/>
    <n v="18499815.039999999"/>
  </r>
  <r>
    <s v="29-11-2025"/>
    <x v="0"/>
    <s v="135206852155"/>
    <n v="5748.37"/>
    <n v="18505563.41"/>
  </r>
  <r>
    <s v="29-11-2025"/>
    <x v="261"/>
    <s v="135206826309"/>
    <n v="288.8"/>
    <n v="18505852.210000001"/>
  </r>
  <r>
    <s v="29-11-2025"/>
    <x v="0"/>
    <s v="135208916083"/>
    <n v="57815.64"/>
    <n v="18563667.850000001"/>
  </r>
  <r>
    <s v="29-11-2025"/>
    <x v="0"/>
    <s v="135826289986"/>
    <n v="12373.61"/>
    <n v="18576041.460000001"/>
  </r>
  <r>
    <s v="29-11-2025"/>
    <x v="0"/>
    <s v="135826499470"/>
    <n v="9010.56"/>
    <n v="18585052.02"/>
  </r>
  <r>
    <s v="29-11-2025"/>
    <x v="0"/>
    <s v="135211160849"/>
    <n v="4774.07"/>
    <n v="18589826.09"/>
  </r>
  <r>
    <s v="29-11-2025"/>
    <x v="0"/>
    <s v="135212685147"/>
    <n v="20902.32"/>
    <n v="18610728.41"/>
  </r>
  <r>
    <s v="29-11-2025"/>
    <x v="0"/>
    <s v="135829030854"/>
    <n v="33613.35"/>
    <n v="18644341.760000002"/>
  </r>
  <r>
    <s v="29-11-2025"/>
    <x v="0"/>
    <s v="135213876509"/>
    <n v="4534.5600000000004"/>
    <n v="18648876.32"/>
  </r>
  <r>
    <s v="29-11-2025"/>
    <x v="0"/>
    <s v="135215731313"/>
    <n v="9069.1200000000008"/>
    <n v="18657945.440000001"/>
  </r>
  <r>
    <s v="29-11-2025"/>
    <x v="0"/>
    <s v="135831963930"/>
    <n v="15004.22"/>
    <n v="18672949.66"/>
  </r>
  <r>
    <s v="29-11-2025"/>
    <x v="0"/>
    <s v="135217527787"/>
    <n v="9198.2800000000007"/>
    <n v="18682147.940000001"/>
  </r>
  <r>
    <s v="29-11-2025"/>
    <x v="0"/>
    <s v="135835120438"/>
    <n v="44395.78"/>
    <n v="18726543.719999999"/>
  </r>
  <r>
    <s v="29-11-2025"/>
    <x v="0"/>
    <s v="135836249112"/>
    <n v="42966.63"/>
    <n v="18769510.350000001"/>
  </r>
  <r>
    <s v="29-11-2025"/>
    <x v="0"/>
    <s v="135837965834"/>
    <n v="4676.6400000000003"/>
    <n v="18774186.989999998"/>
  </r>
  <r>
    <s v="29-11-2025"/>
    <x v="0"/>
    <s v="135222477153"/>
    <n v="37607.980000000003"/>
    <n v="18811794.969999999"/>
  </r>
  <r>
    <s v="29-11-2025"/>
    <x v="262"/>
    <s v="135222548609"/>
    <n v="1889.47"/>
    <n v="18813684.440000001"/>
  </r>
  <r>
    <s v="29-11-2025"/>
    <x v="0"/>
    <s v="135222924981"/>
    <n v="36043.629999999997"/>
    <n v="18849728.07"/>
  </r>
  <r>
    <s v="29-11-2025"/>
    <x v="0"/>
    <s v="135839746818"/>
    <n v="50223.63"/>
    <n v="18899951.699999999"/>
  </r>
  <r>
    <s v="29-11-2025"/>
    <x v="263"/>
    <s v="135839764636"/>
    <n v="2540.5"/>
    <n v="18902492.199999999"/>
  </r>
  <r>
    <s v="29-11-2025"/>
    <x v="0"/>
    <s v="135223697619"/>
    <n v="48422.71"/>
    <n v="18950914.91"/>
  </r>
  <r>
    <s v="29-11-2025"/>
    <x v="0"/>
    <s v="135840314684"/>
    <n v="20850.02"/>
    <n v="18971764.93"/>
  </r>
  <r>
    <s v="29-11-2025"/>
    <x v="0"/>
    <s v="135224103495"/>
    <n v="46279.25"/>
    <n v="19018044.18"/>
  </r>
  <r>
    <s v="29-11-2025"/>
    <x v="0"/>
    <s v="135225144987"/>
    <n v="43551.21"/>
    <n v="19061595.390000001"/>
  </r>
  <r>
    <s v="29-11-2025"/>
    <x v="0"/>
    <s v="135225287169"/>
    <n v="50446.98"/>
    <n v="19112042.370000001"/>
  </r>
  <r>
    <s v="29-11-2025"/>
    <x v="0"/>
    <s v="135225460679"/>
    <n v="47253.55"/>
    <n v="19159295.920000002"/>
  </r>
  <r>
    <s v="29-11-2025"/>
    <x v="264"/>
    <s v="135225524371"/>
    <n v="2374.0700000000002"/>
    <n v="19161669.989999998"/>
  </r>
  <r>
    <s v="30-11-2025"/>
    <x v="0"/>
    <s v="135225595915"/>
    <n v="12725.25"/>
    <n v="19174395.239999998"/>
  </r>
  <r>
    <s v="30-11-2025"/>
    <x v="0"/>
    <s v="135842036548"/>
    <n v="5163.79"/>
    <n v="19179559.030000001"/>
  </r>
  <r>
    <s v="30-11-2025"/>
    <x v="0"/>
    <s v="135842306594"/>
    <n v="9548.14"/>
    <n v="19189107.170000002"/>
  </r>
  <r>
    <s v="30-11-2025"/>
    <x v="0"/>
    <s v="135842753022"/>
    <n v="196636.7"/>
    <n v="19385743.870000001"/>
  </r>
  <r>
    <s v="30-11-2025"/>
    <x v="0"/>
    <s v="135844214656"/>
    <n v="8768.7000000000007"/>
    <n v="19394512.57"/>
  </r>
  <r>
    <s v="30-11-2025"/>
    <x v="0"/>
    <s v="135844253222"/>
    <n v="28057.59"/>
    <n v="19422570.16"/>
  </r>
  <r>
    <s v="30-11-2025"/>
    <x v="0"/>
    <s v="135228286279"/>
    <n v="20752.59"/>
    <n v="19443322.75"/>
  </r>
  <r>
    <s v="30-11-2025"/>
    <x v="265"/>
    <s v="135844406772"/>
    <n v="1042.6300000000001"/>
    <n v="19444365.379999999"/>
  </r>
  <r>
    <s v="30-11-2025"/>
    <x v="0"/>
    <s v="135846050946"/>
    <n v="48274.17"/>
    <n v="19492639.550000001"/>
  </r>
  <r>
    <s v="30-11-2025"/>
    <x v="0"/>
    <s v="135846565348"/>
    <n v="10644.7"/>
    <n v="19503284.25"/>
  </r>
  <r>
    <s v="30-11-2025"/>
    <x v="0"/>
    <s v="135230646557"/>
    <n v="34295.360000000001"/>
    <n v="19537579.609999999"/>
  </r>
  <r>
    <s v="30-11-2025"/>
    <x v="0"/>
    <s v="135847547580"/>
    <n v="44030.35"/>
    <n v="19581609.960000001"/>
  </r>
  <r>
    <s v="30-11-2025"/>
    <x v="0"/>
    <s v="135848564258"/>
    <n v="45207.519999999997"/>
    <n v="19626817.48"/>
  </r>
  <r>
    <s v="30-11-2025"/>
    <x v="0"/>
    <s v="135848579690"/>
    <n v="16075.95"/>
    <n v="19642893.43"/>
  </r>
  <r>
    <s v="30-11-2025"/>
    <x v="266"/>
    <s v="135848599550"/>
    <n v="2423.02"/>
    <n v="19645316.449999999"/>
  </r>
  <r>
    <s v="30-11-2025"/>
    <x v="0"/>
    <s v="135848579882"/>
    <n v="16075.95"/>
    <n v="19661392.399999999"/>
  </r>
  <r>
    <s v="30-11-2025"/>
    <x v="267"/>
    <s v="135848575872"/>
    <n v="807.67"/>
    <n v="19662200.07"/>
  </r>
  <r>
    <s v="30-11-2025"/>
    <x v="0"/>
    <s v="135232703211"/>
    <n v="42187.19"/>
    <n v="19704387.260000002"/>
  </r>
  <r>
    <s v="30-11-2025"/>
    <x v="0"/>
    <s v="135848973616"/>
    <n v="23870.35"/>
    <n v="19728257.609999999"/>
  </r>
  <r>
    <s v="30-11-2025"/>
    <x v="268"/>
    <s v="135232988321"/>
    <n v="1199.27"/>
    <n v="19729456.879999999"/>
  </r>
  <r>
    <s v="30-11-2025"/>
    <x v="0"/>
    <s v="135849189542"/>
    <n v="9353.2800000000007"/>
    <n v="19738810.16"/>
  </r>
  <r>
    <s v="30-11-2025"/>
    <x v="269"/>
    <s v="135849280792"/>
    <n v="469.92"/>
    <n v="19739280.079999998"/>
  </r>
  <r>
    <s v="30-11-2025"/>
    <x v="0"/>
    <s v="135233416739"/>
    <n v="9060.99"/>
    <n v="19748341.07"/>
  </r>
  <r>
    <s v="30-11-2025"/>
    <x v="0"/>
    <s v="135849912440"/>
    <n v="62550.06"/>
    <n v="19810891.129999999"/>
  </r>
  <r>
    <s v="30-11-2025"/>
    <x v="0"/>
    <s v="135233599687"/>
    <n v="9450.7099999999991"/>
    <n v="19820341.84"/>
  </r>
  <r>
    <s v="30-11-2025"/>
    <x v="270"/>
    <s v="135233621445"/>
    <n v="474.81"/>
    <n v="19820816.649999999"/>
  </r>
  <r>
    <s v="30-11-2025"/>
    <x v="0"/>
    <s v="135849875202"/>
    <n v="9840.43"/>
    <n v="19830657.079999998"/>
  </r>
  <r>
    <s v="30-11-2025"/>
    <x v="0"/>
    <s v="135850028136"/>
    <n v="29813.58"/>
    <n v="19860470.66"/>
  </r>
  <r>
    <s v="30-11-2025"/>
    <x v="0"/>
    <s v="135233842775"/>
    <n v="26598.39"/>
    <n v="19887069.050000001"/>
  </r>
  <r>
    <s v="30-11-2025"/>
    <x v="0"/>
    <s v="135233926675"/>
    <n v="13055.62"/>
    <n v="19900124.670000002"/>
  </r>
  <r>
    <s v="30-11-2025"/>
    <x v="0"/>
    <s v="135849987232"/>
    <n v="47156.12"/>
    <n v="19947280.789999999"/>
  </r>
  <r>
    <s v="30-11-2025"/>
    <x v="0"/>
    <s v="135233905445"/>
    <n v="63329.5"/>
    <n v="20010610.289999999"/>
  </r>
  <r>
    <s v="30-11-2025"/>
    <x v="0"/>
    <s v="135233998955"/>
    <n v="21434.6"/>
    <n v="20032044.890000001"/>
  </r>
  <r>
    <s v="30-11-2025"/>
    <x v="0"/>
    <s v="135924260328"/>
    <n v="4629.03"/>
    <n v="20036673.920000002"/>
  </r>
  <r>
    <s v="30-11-2025"/>
    <x v="0"/>
    <s v="135925457670"/>
    <n v="9258.06"/>
    <n v="20045931.98"/>
  </r>
  <r>
    <s v="30-11-2025"/>
    <x v="0"/>
    <s v="135929233448"/>
    <n v="28303.41"/>
    <n v="20074235.390000001"/>
  </r>
  <r>
    <s v="30-11-2025"/>
    <x v="271"/>
    <s v="135929279262"/>
    <n v="1421.51"/>
    <n v="20075656.899999999"/>
  </r>
  <r>
    <s v="30-11-2025"/>
    <x v="0"/>
    <s v="135929957250"/>
    <n v="8184.12"/>
    <n v="20083841.02"/>
  </r>
  <r>
    <s v="30-11-2025"/>
    <x v="272"/>
    <s v="135930158102"/>
    <n v="822.36"/>
    <n v="20084663.379999999"/>
  </r>
  <r>
    <s v="30-11-2025"/>
    <x v="0"/>
    <s v="135930584980"/>
    <n v="15978.52"/>
    <n v="20100641.899999999"/>
  </r>
  <r>
    <s v="30-11-2025"/>
    <x v="273"/>
    <s v="135930672462"/>
    <n v="802.78"/>
    <n v="20101444.68"/>
  </r>
  <r>
    <s v="30-11-2025"/>
    <x v="0"/>
    <s v="135314818479"/>
    <n v="38030.61"/>
    <n v="20139475.289999999"/>
  </r>
  <r>
    <s v="30-11-2025"/>
    <x v="0"/>
    <s v="135930993778"/>
    <n v="24162.639999999999"/>
    <n v="20163637.93"/>
  </r>
  <r>
    <s v="30-11-2025"/>
    <x v="0"/>
    <s v="135314981189"/>
    <n v="31664.75"/>
    <n v="20195302.68"/>
  </r>
  <r>
    <s v="30-11-2025"/>
    <x v="0"/>
    <s v="135315524839"/>
    <n v="4912.4399999999996"/>
    <n v="20200215.120000001"/>
  </r>
  <r>
    <s v="30-11-2025"/>
    <x v="0"/>
    <s v="135316062999"/>
    <n v="38777.14"/>
    <n v="20238992.260000002"/>
  </r>
  <r>
    <s v="30-11-2025"/>
    <x v="274"/>
    <s v="135932193190"/>
    <n v="3896.42"/>
    <n v="20242888.68"/>
  </r>
  <r>
    <s v="30-11-2025"/>
    <x v="0"/>
    <s v="135317354965"/>
    <n v="26451.599999999999"/>
    <n v="20269340.280000001"/>
  </r>
  <r>
    <s v="30-11-2025"/>
    <x v="0"/>
    <s v="135318540241"/>
    <n v="18609.13"/>
    <n v="20287949.41"/>
  </r>
  <r>
    <s v="30-11-2025"/>
    <x v="0"/>
    <s v="135934814272"/>
    <n v="30885.31"/>
    <n v="20318834.719999999"/>
  </r>
  <r>
    <s v="30-11-2025"/>
    <x v="0"/>
    <s v="135934861598"/>
    <n v="30129.06"/>
    <n v="20348963.780000001"/>
  </r>
  <r>
    <s v="30-11-2025"/>
    <x v="0"/>
    <s v="135318959423"/>
    <n v="50566.17"/>
    <n v="20399529.949999999"/>
  </r>
  <r>
    <s v="30-11-2025"/>
    <x v="0"/>
    <s v="135935450296"/>
    <n v="29034.14"/>
    <n v="20428564.09"/>
  </r>
  <r>
    <s v="30-11-2025"/>
    <x v="0"/>
    <s v="135319282425"/>
    <n v="9548.14"/>
    <n v="20438112.23"/>
  </r>
  <r>
    <s v="30-11-2025"/>
    <x v="0"/>
    <s v="135935632516"/>
    <n v="25884.78"/>
    <n v="20463997.010000002"/>
  </r>
  <r>
    <s v="30-11-2025"/>
    <x v="0"/>
    <s v="135937007864"/>
    <n v="7794.4"/>
    <n v="20471791.41"/>
  </r>
  <r>
    <s v="30-11-2025"/>
    <x v="275"/>
    <s v="135320947115"/>
    <n v="391.6"/>
    <n v="20472183.010000002"/>
  </r>
  <r>
    <s v="30-11-2025"/>
    <x v="0"/>
    <s v="135938000902"/>
    <n v="37221.18"/>
    <n v="20509404.190000001"/>
  </r>
  <r>
    <s v="30-11-2025"/>
    <x v="0"/>
    <s v="135938762800"/>
    <n v="20122.11"/>
    <n v="20529526.300000001"/>
  </r>
  <r>
    <s v="30-11-2025"/>
    <x v="0"/>
    <s v="135939172708"/>
    <n v="27182.97"/>
    <n v="20556709.27"/>
  </r>
  <r>
    <s v="30-11-2025"/>
    <x v="0"/>
    <s v="135939329734"/>
    <n v="21337.17"/>
    <n v="20578046.440000001"/>
  </r>
  <r>
    <s v="30-11-2025"/>
    <x v="0"/>
    <s v="135939437774"/>
    <n v="41763.4"/>
    <n v="20619809.84"/>
  </r>
  <r>
    <s v="30-11-2025"/>
    <x v="0"/>
    <s v="135940566342"/>
    <n v="23188.34"/>
    <n v="20642998.18"/>
  </r>
  <r>
    <s v="30-11-2025"/>
    <x v="0"/>
    <s v="135324608697"/>
    <n v="58658.68"/>
    <n v="20701656.859999999"/>
  </r>
  <r>
    <s v="30-11-2025"/>
    <x v="0"/>
    <s v="135941093414"/>
    <n v="32444.19"/>
    <n v="20734101.050000001"/>
  </r>
  <r>
    <s v="30-11-2025"/>
    <x v="0"/>
    <s v="135942234542"/>
    <n v="33028.769999999997"/>
    <n v="20767129.82"/>
  </r>
  <r>
    <s v="30-11-2025"/>
    <x v="0"/>
    <s v="135326591743"/>
    <n v="17439.97"/>
    <n v="20784569.789999999"/>
  </r>
  <r>
    <s v="30-11-2025"/>
    <x v="0"/>
    <s v="135943070818"/>
    <n v="29034.14"/>
    <n v="20813603.93"/>
  </r>
  <r>
    <s v="30-11-2025"/>
    <x v="0"/>
    <s v="135327652905"/>
    <n v="60211.74"/>
    <n v="20873815.670000002"/>
  </r>
  <r>
    <s v="30-11-2025"/>
    <x v="0"/>
    <s v="135328594423"/>
    <n v="17927.12"/>
    <n v="20891742.789999999"/>
  </r>
  <r>
    <s v="30-11-2025"/>
    <x v="276"/>
    <s v="135944746702"/>
    <n v="1801.36"/>
    <n v="20893544.149999999"/>
  </r>
  <r>
    <s v="30-11-2025"/>
    <x v="0"/>
    <s v="135944921672"/>
    <n v="59334.87"/>
    <n v="20952879.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17">
  <r>
    <x v="0"/>
    <x v="0"/>
    <n v="134203029881"/>
    <n v="101977.2"/>
    <n v="11221513.26"/>
    <x v="0"/>
    <m/>
    <m/>
    <n v="0"/>
    <n v="-1170"/>
    <n v="-13150.8"/>
    <n v="-702"/>
    <n v="117000"/>
  </r>
  <r>
    <x v="1"/>
    <x v="0"/>
    <n v="135842753022"/>
    <n v="196636.7"/>
    <n v="19385743.870000001"/>
    <x v="0"/>
    <m/>
    <m/>
    <n v="0"/>
    <n v="-2095"/>
    <n v="-9511.2999999999993"/>
    <n v="-1257"/>
    <n v="209500"/>
  </r>
  <r>
    <x v="2"/>
    <x v="0"/>
    <n v="133316015423"/>
    <n v="108494.05"/>
    <n v="7099125.0899999999"/>
    <x v="0"/>
    <m/>
    <m/>
    <n v="0"/>
    <n v="-1195"/>
    <n v="-9093.9500000000007"/>
    <n v="-717"/>
    <n v="119500"/>
  </r>
  <r>
    <x v="3"/>
    <x v="0"/>
    <n v="132172242648"/>
    <n v="59966.080000000002"/>
    <n v="11920738.76"/>
    <x v="0"/>
    <m/>
    <m/>
    <n v="0"/>
    <n v="-688"/>
    <n v="-7733.12"/>
    <n v="-412.8"/>
    <n v="68800"/>
  </r>
  <r>
    <x v="1"/>
    <x v="0"/>
    <n v="135324608697"/>
    <n v="58658.68"/>
    <n v="20701656.859999999"/>
    <x v="0"/>
    <m/>
    <m/>
    <n v="0"/>
    <n v="-673"/>
    <n v="-7564.52"/>
    <n v="-403.8"/>
    <n v="67300"/>
  </r>
  <r>
    <x v="0"/>
    <x v="0"/>
    <n v="134821855786"/>
    <n v="87067.61"/>
    <n v="12404263.210000001"/>
    <x v="0"/>
    <m/>
    <m/>
    <n v="0"/>
    <n v="-959"/>
    <n v="-7297.99"/>
    <n v="-575.4"/>
    <n v="95900"/>
  </r>
  <r>
    <x v="4"/>
    <x v="0"/>
    <n v="132197936925"/>
    <n v="54562.16"/>
    <n v="9954234.6899999995"/>
    <x v="0"/>
    <m/>
    <m/>
    <n v="0"/>
    <n v="-626"/>
    <n v="-7036.24"/>
    <n v="-375.6"/>
    <n v="62600"/>
  </r>
  <r>
    <x v="3"/>
    <x v="0"/>
    <n v="131458138389"/>
    <n v="83617.59"/>
    <n v="11102244.02"/>
    <x v="0"/>
    <m/>
    <m/>
    <n v="0"/>
    <n v="-921"/>
    <n v="-7008.81"/>
    <n v="-552.6"/>
    <n v="92100"/>
  </r>
  <r>
    <x v="0"/>
    <x v="0"/>
    <n v="134208327789"/>
    <n v="147089.79"/>
    <n v="12713381.51"/>
    <x v="0"/>
    <m/>
    <m/>
    <n v="0"/>
    <n v="-1557"/>
    <n v="-6119.01"/>
    <n v="-934.2"/>
    <n v="155700.00000000003"/>
  </r>
  <r>
    <x v="5"/>
    <x v="0"/>
    <n v="134071810937"/>
    <n v="70634.62"/>
    <n v="10033630.85"/>
    <x v="0"/>
    <m/>
    <m/>
    <n v="0"/>
    <n v="-778"/>
    <n v="-5920.58"/>
    <n v="-466.8"/>
    <n v="77800"/>
  </r>
  <r>
    <x v="6"/>
    <x v="0"/>
    <n v="133633841754"/>
    <n v="138398.54999999999"/>
    <n v="3902095.58"/>
    <x v="0"/>
    <m/>
    <m/>
    <n v="0"/>
    <n v="-1465"/>
    <n v="-5757.45"/>
    <n v="-879"/>
    <n v="146500"/>
  </r>
  <r>
    <x v="7"/>
    <x v="0"/>
    <n v="132376967049"/>
    <n v="68546.45"/>
    <n v="13004940.83"/>
    <x v="0"/>
    <m/>
    <m/>
    <n v="0"/>
    <n v="-755"/>
    <n v="-5745.55"/>
    <n v="-453"/>
    <n v="75500"/>
  </r>
  <r>
    <x v="0"/>
    <x v="0"/>
    <n v="134203737069"/>
    <n v="68092.5"/>
    <n v="11385788.9"/>
    <x v="0"/>
    <m/>
    <m/>
    <n v="0"/>
    <n v="-750"/>
    <n v="-5707.5"/>
    <n v="-450"/>
    <n v="75000"/>
  </r>
  <r>
    <x v="5"/>
    <x v="0"/>
    <n v="134192229347"/>
    <n v="42272.6"/>
    <n v="10482260.65"/>
    <x v="0"/>
    <m/>
    <m/>
    <n v="0"/>
    <n v="-485"/>
    <n v="-5451.4"/>
    <n v="-291"/>
    <n v="48500"/>
  </r>
  <r>
    <x v="8"/>
    <x v="0"/>
    <n v="134060980575"/>
    <n v="64097.74"/>
    <n v="9270638.6500000004"/>
    <x v="0"/>
    <m/>
    <m/>
    <n v="0"/>
    <n v="-706"/>
    <n v="-5372.66"/>
    <n v="-423.6"/>
    <n v="70600"/>
  </r>
  <r>
    <x v="7"/>
    <x v="0"/>
    <n v="132497635211"/>
    <n v="44277.599999999999"/>
    <n v="14385150.699999999"/>
    <x v="0"/>
    <m/>
    <m/>
    <n v="0"/>
    <n v="-456"/>
    <n v="-5125.4399999999996"/>
    <n v="-300.95999999999998"/>
    <n v="50160"/>
  </r>
  <r>
    <x v="2"/>
    <x v="0"/>
    <n v="133320247567"/>
    <n v="60829.3"/>
    <n v="7412374.8799999999"/>
    <x v="0"/>
    <m/>
    <m/>
    <n v="0"/>
    <n v="-670"/>
    <n v="-5098.7"/>
    <n v="-402"/>
    <n v="67000"/>
  </r>
  <r>
    <x v="8"/>
    <x v="0"/>
    <n v="134063116005"/>
    <n v="119599.02"/>
    <n v="9475180.7899999991"/>
    <x v="0"/>
    <m/>
    <m/>
    <n v="0"/>
    <n v="-1266"/>
    <n v="-4975.38"/>
    <n v="-759.6"/>
    <n v="126600.00000000001"/>
  </r>
  <r>
    <x v="9"/>
    <x v="0"/>
    <n v="133016533643"/>
    <n v="55290.21"/>
    <n v="3599766.24"/>
    <x v="0"/>
    <m/>
    <m/>
    <n v="0"/>
    <n v="-608.99"/>
    <n v="-4634.41"/>
    <n v="-365.39"/>
    <n v="60899"/>
  </r>
  <r>
    <x v="2"/>
    <x v="0"/>
    <n v="133924402082"/>
    <n v="95080.18"/>
    <n v="6926814.3899999997"/>
    <x v="0"/>
    <m/>
    <m/>
    <n v="0"/>
    <n v="-1013"/>
    <n v="-4599.0200000000004"/>
    <n v="-607.79999999999995"/>
    <n v="101300"/>
  </r>
  <r>
    <x v="10"/>
    <x v="0"/>
    <n v="134050303236"/>
    <n v="95080.18"/>
    <n v="9229091.6799999997"/>
    <x v="0"/>
    <m/>
    <m/>
    <n v="0"/>
    <n v="-1013"/>
    <n v="-4599.0200000000004"/>
    <n v="-607.79999999999995"/>
    <n v="101300"/>
  </r>
  <r>
    <x v="7"/>
    <x v="0"/>
    <n v="132376262207"/>
    <n v="54292.42"/>
    <n v="12936394.380000001"/>
    <x v="0"/>
    <m/>
    <m/>
    <n v="0"/>
    <n v="-598"/>
    <n v="-4550.78"/>
    <n v="-358.8"/>
    <n v="59800"/>
  </r>
  <r>
    <x v="11"/>
    <x v="0"/>
    <n v="135025775768"/>
    <n v="53293.73"/>
    <n v="20704915.600000001"/>
    <x v="0"/>
    <m/>
    <m/>
    <n v="0"/>
    <n v="-587"/>
    <n v="-4467.07"/>
    <n v="-352.2"/>
    <n v="58700"/>
  </r>
  <r>
    <x v="11"/>
    <x v="0"/>
    <n v="134412274371"/>
    <n v="52839.78"/>
    <n v="20825292.379999999"/>
    <x v="0"/>
    <m/>
    <m/>
    <n v="0"/>
    <n v="-582"/>
    <n v="-4429.0200000000004"/>
    <n v="-349.2"/>
    <n v="58200"/>
  </r>
  <r>
    <x v="2"/>
    <x v="0"/>
    <n v="134042989708"/>
    <n v="52385.83"/>
    <n v="8352906.9299999997"/>
    <x v="0"/>
    <m/>
    <m/>
    <n v="0"/>
    <n v="-577"/>
    <n v="-4390.97"/>
    <n v="-346.2"/>
    <n v="57700"/>
  </r>
  <r>
    <x v="9"/>
    <x v="0"/>
    <n v="133630153634"/>
    <n v="50931.37"/>
    <n v="3691140.29"/>
    <x v="0"/>
    <m/>
    <m/>
    <n v="0"/>
    <n v="-560.98"/>
    <n v="-4269.0600000000004"/>
    <n v="-336.59"/>
    <n v="56098"/>
  </r>
  <r>
    <x v="12"/>
    <x v="0"/>
    <n v="132975314710"/>
    <n v="49571.34"/>
    <n v="12555575.41"/>
    <x v="0"/>
    <m/>
    <m/>
    <n v="0"/>
    <n v="-546"/>
    <n v="-4155.0600000000004"/>
    <n v="-327.60000000000002"/>
    <n v="54599.999999999993"/>
  </r>
  <r>
    <x v="13"/>
    <x v="0"/>
    <n v="132177869824"/>
    <n v="49026.6"/>
    <n v="12814122.060000001"/>
    <x v="0"/>
    <m/>
    <m/>
    <n v="0"/>
    <n v="-540"/>
    <n v="-4109.3999999999996"/>
    <n v="-324"/>
    <n v="54000"/>
  </r>
  <r>
    <x v="14"/>
    <x v="0"/>
    <n v="133203631904"/>
    <n v="48572.65"/>
    <n v="14762278.91"/>
    <x v="0"/>
    <m/>
    <m/>
    <n v="0"/>
    <n v="-535"/>
    <n v="-4071.35"/>
    <n v="-321"/>
    <n v="53500"/>
  </r>
  <r>
    <x v="15"/>
    <x v="0"/>
    <n v="133294254529"/>
    <n v="45322.37"/>
    <n v="6132489.5499999998"/>
    <x v="0"/>
    <m/>
    <m/>
    <n v="0"/>
    <n v="-499.2"/>
    <n v="-3798.91"/>
    <n v="-299.52"/>
    <n v="49919.999999999993"/>
  </r>
  <r>
    <x v="5"/>
    <x v="0"/>
    <n v="134814470326"/>
    <n v="90502.26"/>
    <n v="10937949.859999999"/>
    <x v="0"/>
    <m/>
    <m/>
    <n v="0"/>
    <n v="-958"/>
    <n v="-3764.94"/>
    <n v="-574.79999999999995"/>
    <n v="95800"/>
  </r>
  <r>
    <x v="12"/>
    <x v="0"/>
    <n v="132357548107"/>
    <n v="42852.88"/>
    <n v="12168852.93"/>
    <x v="0"/>
    <m/>
    <m/>
    <n v="0"/>
    <n v="-472"/>
    <n v="-3591.92"/>
    <n v="-283.2"/>
    <n v="47199.999999999993"/>
  </r>
  <r>
    <x v="16"/>
    <x v="0"/>
    <n v="135701173228"/>
    <n v="42126.559999999998"/>
    <n v="17358145.18"/>
    <x v="0"/>
    <m/>
    <m/>
    <n v="0"/>
    <n v="-464"/>
    <n v="-3531.04"/>
    <n v="-278.39999999999998"/>
    <n v="46400"/>
  </r>
  <r>
    <x v="17"/>
    <x v="0"/>
    <n v="134514650339"/>
    <n v="42035.77"/>
    <n v="23451091.66"/>
    <x v="0"/>
    <m/>
    <m/>
    <n v="0"/>
    <n v="-463"/>
    <n v="-3523.43"/>
    <n v="-277.8"/>
    <n v="46300"/>
  </r>
  <r>
    <x v="16"/>
    <x v="0"/>
    <n v="134932519767"/>
    <n v="41944.98"/>
    <n v="16608653.1"/>
    <x v="0"/>
    <m/>
    <m/>
    <n v="0"/>
    <n v="-462"/>
    <n v="-3515.82"/>
    <n v="-277.2"/>
    <n v="46200"/>
  </r>
  <r>
    <x v="1"/>
    <x v="0"/>
    <n v="135939437774"/>
    <n v="41763.4"/>
    <n v="20619809.84"/>
    <x v="0"/>
    <m/>
    <m/>
    <n v="0"/>
    <n v="-460"/>
    <n v="-3500.6"/>
    <n v="-276"/>
    <n v="46000"/>
  </r>
  <r>
    <x v="18"/>
    <x v="0"/>
    <n v="134782220617"/>
    <n v="71145.88"/>
    <n v="14875281.26"/>
    <x v="0"/>
    <m/>
    <m/>
    <n v="0"/>
    <n v="-758"/>
    <n v="-3441.32"/>
    <n v="-454.8"/>
    <n v="75800.000000000015"/>
  </r>
  <r>
    <x v="11"/>
    <x v="0"/>
    <n v="134935828120"/>
    <n v="81055.259999999995"/>
    <n v="16929524.390000001"/>
    <x v="0"/>
    <m/>
    <m/>
    <n v="0"/>
    <n v="-858"/>
    <n v="-3371.94"/>
    <n v="-514.79999999999995"/>
    <n v="85800"/>
  </r>
  <r>
    <x v="2"/>
    <x v="0"/>
    <n v="133315760135"/>
    <n v="25537.88"/>
    <n v="6831734.21"/>
    <x v="0"/>
    <m/>
    <m/>
    <n v="0"/>
    <n v="-293"/>
    <n v="-3293.32"/>
    <n v="-175.8"/>
    <n v="29300"/>
  </r>
  <r>
    <x v="19"/>
    <x v="0"/>
    <n v="134550394596"/>
    <n v="39219.46"/>
    <n v="10935575.539999999"/>
    <x v="0"/>
    <m/>
    <m/>
    <n v="0"/>
    <n v="-431.98"/>
    <n v="-3287.37"/>
    <n v="-259.19"/>
    <n v="43198.000000000007"/>
  </r>
  <r>
    <x v="4"/>
    <x v="0"/>
    <n v="132082714449"/>
    <n v="39038.800000000003"/>
    <n v="9940000.9199999999"/>
    <x v="0"/>
    <m/>
    <m/>
    <n v="0"/>
    <n v="-429.99"/>
    <n v="-3272.22"/>
    <n v="-257.99"/>
    <n v="42999"/>
  </r>
  <r>
    <x v="0"/>
    <x v="0"/>
    <n v="134309291883"/>
    <n v="77370.929999999993"/>
    <n v="13525561.98"/>
    <x v="0"/>
    <m/>
    <m/>
    <n v="0"/>
    <n v="-819"/>
    <n v="-3218.67"/>
    <n v="-491.4"/>
    <n v="81899.999999999985"/>
  </r>
  <r>
    <x v="13"/>
    <x v="0"/>
    <n v="131664427965"/>
    <n v="38222.589999999997"/>
    <n v="13926423.34"/>
    <x v="0"/>
    <m/>
    <m/>
    <n v="0"/>
    <n v="-421"/>
    <n v="-3203.81"/>
    <n v="-252.6"/>
    <n v="42099.999999999993"/>
  </r>
  <r>
    <x v="0"/>
    <x v="0"/>
    <n v="134932852906"/>
    <n v="37677.85"/>
    <n v="15821557.640000001"/>
    <x v="0"/>
    <m/>
    <m/>
    <n v="0"/>
    <n v="-415"/>
    <n v="-3158.15"/>
    <n v="-249"/>
    <n v="41500"/>
  </r>
  <r>
    <x v="13"/>
    <x v="0"/>
    <n v="132260745956"/>
    <n v="37496.269999999997"/>
    <n v="13806972.189999999"/>
    <x v="0"/>
    <m/>
    <m/>
    <n v="0"/>
    <n v="-413"/>
    <n v="-3142.93"/>
    <n v="-247.8"/>
    <n v="41300"/>
  </r>
  <r>
    <x v="3"/>
    <x v="0"/>
    <n v="131575921471"/>
    <n v="37133.11"/>
    <n v="12148786.380000001"/>
    <x v="0"/>
    <m/>
    <m/>
    <n v="0"/>
    <n v="-409"/>
    <n v="-3112.49"/>
    <n v="-245.4"/>
    <n v="40900"/>
  </r>
  <r>
    <x v="20"/>
    <x v="0"/>
    <n v="135222924981"/>
    <n v="36043.629999999997"/>
    <n v="18849728.07"/>
    <x v="0"/>
    <m/>
    <m/>
    <n v="0"/>
    <n v="-397"/>
    <n v="-3021.17"/>
    <n v="-238.2"/>
    <n v="39699.999999999993"/>
  </r>
  <r>
    <x v="5"/>
    <x v="0"/>
    <n v="134687642308"/>
    <n v="71608.259999999995"/>
    <n v="10597855.92"/>
    <x v="0"/>
    <m/>
    <m/>
    <n v="0"/>
    <n v="-758"/>
    <n v="-2978.94"/>
    <n v="-454.8"/>
    <n v="75800"/>
  </r>
  <r>
    <x v="11"/>
    <x v="0"/>
    <n v="134396407393"/>
    <n v="35408.1"/>
    <n v="19672587.699999999"/>
    <x v="0"/>
    <m/>
    <m/>
    <n v="0"/>
    <n v="-390"/>
    <n v="-2967.9"/>
    <n v="-234"/>
    <n v="39000"/>
  </r>
  <r>
    <x v="7"/>
    <x v="0"/>
    <n v="132487258563"/>
    <n v="35226.519999999997"/>
    <n v="13980596.58"/>
    <x v="0"/>
    <m/>
    <m/>
    <n v="0"/>
    <n v="-388"/>
    <n v="-2952.68"/>
    <n v="-232.8"/>
    <n v="38800"/>
  </r>
  <r>
    <x v="7"/>
    <x v="0"/>
    <n v="133100817406"/>
    <n v="34772.57"/>
    <n v="14312228.68"/>
    <x v="0"/>
    <m/>
    <m/>
    <n v="0"/>
    <n v="-383"/>
    <n v="-2914.63"/>
    <n v="-229.8"/>
    <n v="38300"/>
  </r>
  <r>
    <x v="0"/>
    <x v="0"/>
    <n v="134822285672"/>
    <n v="59413.38"/>
    <n v="12561175.630000001"/>
    <x v="0"/>
    <m/>
    <m/>
    <n v="0"/>
    <n v="-633"/>
    <n v="-2873.82"/>
    <n v="-379.8"/>
    <n v="63300"/>
  </r>
  <r>
    <x v="10"/>
    <x v="0"/>
    <n v="133442872577"/>
    <n v="168766.88"/>
    <n v="9459004.7400000002"/>
    <x v="0"/>
    <m/>
    <m/>
    <n v="0"/>
    <n v="-1744"/>
    <n v="-2842.72"/>
    <n v="-1046.4000000000001"/>
    <n v="174400"/>
  </r>
  <r>
    <x v="14"/>
    <x v="0"/>
    <n v="133110924772"/>
    <n v="33592.300000000003"/>
    <n v="15354259.07"/>
    <x v="0"/>
    <m/>
    <m/>
    <n v="0"/>
    <n v="-370"/>
    <n v="-2815.7"/>
    <n v="-222"/>
    <n v="37000"/>
  </r>
  <r>
    <x v="2"/>
    <x v="0"/>
    <n v="134036787892"/>
    <n v="33501.51"/>
    <n v="8097761.3099999996"/>
    <x v="0"/>
    <m/>
    <m/>
    <n v="0"/>
    <n v="-369"/>
    <n v="-2808.09"/>
    <n v="-221.4"/>
    <n v="36900.000000000007"/>
  </r>
  <r>
    <x v="14"/>
    <x v="0"/>
    <n v="133113428858"/>
    <n v="70900.72"/>
    <n v="15801075.85"/>
    <x v="0"/>
    <m/>
    <m/>
    <n v="0"/>
    <n v="-713"/>
    <n v="-2802.09"/>
    <n v="-449.19"/>
    <n v="74865"/>
  </r>
  <r>
    <x v="21"/>
    <x v="0"/>
    <n v="132676210044"/>
    <n v="56222.14"/>
    <n v="9648347.1300000008"/>
    <x v="0"/>
    <m/>
    <m/>
    <n v="0"/>
    <n v="-599"/>
    <n v="-2719.46"/>
    <n v="-359.4"/>
    <n v="59900"/>
  </r>
  <r>
    <x v="17"/>
    <x v="0"/>
    <n v="134415173699"/>
    <n v="64806.42"/>
    <n v="21763024.309999999"/>
    <x v="0"/>
    <m/>
    <m/>
    <n v="0"/>
    <n v="-686"/>
    <n v="-2695.98"/>
    <n v="-411.6"/>
    <n v="68600"/>
  </r>
  <r>
    <x v="3"/>
    <x v="0"/>
    <n v="132169724314"/>
    <n v="32139.66"/>
    <n v="11772883.77"/>
    <x v="0"/>
    <m/>
    <m/>
    <n v="0"/>
    <n v="-354"/>
    <n v="-2693.94"/>
    <n v="-212.4"/>
    <n v="35400"/>
  </r>
  <r>
    <x v="16"/>
    <x v="0"/>
    <n v="134928076925"/>
    <n v="64523.01"/>
    <n v="16144122.529999999"/>
    <x v="0"/>
    <m/>
    <m/>
    <n v="0"/>
    <n v="-683"/>
    <n v="-2684.19"/>
    <n v="-409.8"/>
    <n v="68300"/>
  </r>
  <r>
    <x v="8"/>
    <x v="0"/>
    <n v="133938353667"/>
    <n v="31413.34"/>
    <n v="10966988.880000001"/>
    <x v="0"/>
    <m/>
    <m/>
    <n v="0"/>
    <n v="-346"/>
    <n v="-2633.06"/>
    <n v="-207.6"/>
    <n v="34600"/>
  </r>
  <r>
    <x v="10"/>
    <x v="0"/>
    <n v="133446288889"/>
    <n v="31231.759999999998"/>
    <n v="10193978.630000001"/>
    <x v="0"/>
    <m/>
    <m/>
    <n v="0"/>
    <n v="-344"/>
    <n v="-2617.84"/>
    <n v="-206.4"/>
    <n v="34400"/>
  </r>
  <r>
    <x v="13"/>
    <x v="0"/>
    <n v="131668017119"/>
    <n v="62633.61"/>
    <n v="14141865.15"/>
    <x v="0"/>
    <m/>
    <m/>
    <n v="0"/>
    <n v="-663"/>
    <n v="-2605.59"/>
    <n v="-397.8"/>
    <n v="66300"/>
  </r>
  <r>
    <x v="0"/>
    <x v="0"/>
    <n v="134315273377"/>
    <n v="62633.61"/>
    <n v="14771617"/>
    <x v="0"/>
    <m/>
    <m/>
    <n v="0"/>
    <n v="-663"/>
    <n v="-2605.59"/>
    <n v="-397.8"/>
    <n v="66300"/>
  </r>
  <r>
    <x v="20"/>
    <x v="0"/>
    <n v="135094487571"/>
    <n v="61877.85"/>
    <n v="17920905.07"/>
    <x v="0"/>
    <m/>
    <m/>
    <n v="0"/>
    <n v="-655"/>
    <n v="-2574.15"/>
    <n v="-393"/>
    <n v="65500"/>
  </r>
  <r>
    <x v="5"/>
    <x v="0"/>
    <n v="134807200980"/>
    <n v="60649.74"/>
    <n v="10556855.99"/>
    <x v="0"/>
    <m/>
    <m/>
    <n v="0"/>
    <n v="-642"/>
    <n v="-2523.06"/>
    <n v="-385.2"/>
    <n v="64199.999999999993"/>
  </r>
  <r>
    <x v="0"/>
    <x v="0"/>
    <n v="134205002691"/>
    <n v="52092.3"/>
    <n v="11539398.99"/>
    <x v="0"/>
    <m/>
    <m/>
    <n v="0"/>
    <n v="-555"/>
    <n v="-2519.6999999999998"/>
    <n v="-333"/>
    <n v="55500"/>
  </r>
  <r>
    <x v="16"/>
    <x v="0"/>
    <n v="134926848415"/>
    <n v="52092.3"/>
    <n v="15911264.949999999"/>
    <x v="0"/>
    <m/>
    <m/>
    <n v="0"/>
    <n v="-555"/>
    <n v="-2519.6999999999998"/>
    <n v="-333"/>
    <n v="55500"/>
  </r>
  <r>
    <x v="0"/>
    <x v="0"/>
    <n v="134821028886"/>
    <n v="29960.7"/>
    <n v="12065861.550000001"/>
    <x v="0"/>
    <m/>
    <m/>
    <n v="0"/>
    <n v="-330"/>
    <n v="-2511.3000000000002"/>
    <n v="-198"/>
    <n v="33000"/>
  </r>
  <r>
    <x v="8"/>
    <x v="0"/>
    <n v="134680685404"/>
    <n v="66459.31"/>
    <n v="9683830.6699999999"/>
    <x v="0"/>
    <m/>
    <m/>
    <n v="0"/>
    <n v="-633"/>
    <n v="-2487.69"/>
    <n v="-420"/>
    <n v="70000"/>
  </r>
  <r>
    <x v="6"/>
    <x v="0"/>
    <n v="133162236933"/>
    <n v="59327.16"/>
    <n v="4944288.45"/>
    <x v="0"/>
    <m/>
    <m/>
    <n v="0"/>
    <n v="-628"/>
    <n v="-2468.04"/>
    <n v="-376.8"/>
    <n v="62800.000000000007"/>
  </r>
  <r>
    <x v="15"/>
    <x v="0"/>
    <n v="133776595376"/>
    <n v="58571.4"/>
    <n v="5704423.6200000001"/>
    <x v="0"/>
    <m/>
    <m/>
    <n v="0"/>
    <n v="-620"/>
    <n v="-2436.6"/>
    <n v="-372"/>
    <n v="62000"/>
  </r>
  <r>
    <x v="14"/>
    <x v="0"/>
    <n v="133115369144"/>
    <n v="58476.93"/>
    <n v="16285941.699999999"/>
    <x v="0"/>
    <m/>
    <m/>
    <n v="0"/>
    <n v="-619"/>
    <n v="-2432.67"/>
    <n v="-371.4"/>
    <n v="61900"/>
  </r>
  <r>
    <x v="5"/>
    <x v="0"/>
    <n v="134813641490"/>
    <n v="28871.22"/>
    <n v="10844334.380000001"/>
    <x v="0"/>
    <m/>
    <m/>
    <n v="0"/>
    <n v="-318"/>
    <n v="-2419.98"/>
    <n v="-190.8"/>
    <n v="31800"/>
  </r>
  <r>
    <x v="7"/>
    <x v="0"/>
    <n v="132378301579"/>
    <n v="58099.05"/>
    <n v="13533797.029999999"/>
    <x v="0"/>
    <m/>
    <m/>
    <n v="0"/>
    <n v="-615"/>
    <n v="-2416.9499999999998"/>
    <n v="-369"/>
    <n v="61500"/>
  </r>
  <r>
    <x v="7"/>
    <x v="0"/>
    <n v="132981509982"/>
    <n v="58099.05"/>
    <n v="13591896.08"/>
    <x v="0"/>
    <m/>
    <m/>
    <n v="0"/>
    <n v="-615"/>
    <n v="-2416.9499999999998"/>
    <n v="-369"/>
    <n v="61500"/>
  </r>
  <r>
    <x v="20"/>
    <x v="0"/>
    <n v="135208916083"/>
    <n v="57815.64"/>
    <n v="18563667.850000001"/>
    <x v="0"/>
    <m/>
    <m/>
    <n v="0"/>
    <n v="-612"/>
    <n v="-2405.16"/>
    <n v="-367.2"/>
    <n v="61200"/>
  </r>
  <r>
    <x v="14"/>
    <x v="0"/>
    <n v="133203763050"/>
    <n v="49370.36"/>
    <n v="14811649.27"/>
    <x v="0"/>
    <m/>
    <m/>
    <n v="0"/>
    <n v="-526"/>
    <n v="-2388.04"/>
    <n v="-315.60000000000002"/>
    <n v="52600"/>
  </r>
  <r>
    <x v="10"/>
    <x v="0"/>
    <n v="133446346171"/>
    <n v="48525.62"/>
    <n v="10162746.869999999"/>
    <x v="0"/>
    <m/>
    <m/>
    <n v="0"/>
    <n v="-517"/>
    <n v="-2347.1799999999998"/>
    <n v="-310.2"/>
    <n v="51700"/>
  </r>
  <r>
    <x v="12"/>
    <x v="0"/>
    <n v="132349247981"/>
    <n v="27781.74"/>
    <n v="12099580.9"/>
    <x v="0"/>
    <m/>
    <m/>
    <n v="0"/>
    <n v="-306"/>
    <n v="-2328.66"/>
    <n v="-183.6"/>
    <n v="30600"/>
  </r>
  <r>
    <x v="3"/>
    <x v="0"/>
    <n v="132167850164"/>
    <n v="55831.77"/>
    <n v="11681983.77"/>
    <x v="0"/>
    <m/>
    <m/>
    <n v="0"/>
    <n v="-591"/>
    <n v="-2322.63"/>
    <n v="-354.6"/>
    <n v="59099.999999999993"/>
  </r>
  <r>
    <x v="8"/>
    <x v="0"/>
    <n v="134672188956"/>
    <n v="46789.21"/>
    <n v="9150425.6899999995"/>
    <x v="0"/>
    <m/>
    <m/>
    <n v="0"/>
    <n v="-498.5"/>
    <n v="-2263.19"/>
    <n v="-299.10000000000002"/>
    <n v="49850"/>
  </r>
  <r>
    <x v="13"/>
    <x v="0"/>
    <n v="132266415460"/>
    <n v="26783.05"/>
    <n v="14168648.199999999"/>
    <x v="0"/>
    <m/>
    <m/>
    <n v="0"/>
    <n v="-295"/>
    <n v="-2244.9499999999998"/>
    <n v="-177"/>
    <n v="29500"/>
  </r>
  <r>
    <x v="21"/>
    <x v="0"/>
    <n v="132063320073"/>
    <n v="53846.96"/>
    <n v="9572242.8800000008"/>
    <x v="0"/>
    <m/>
    <m/>
    <n v="0"/>
    <n v="-569.99"/>
    <n v="-2240.06"/>
    <n v="-341.99"/>
    <n v="56998.999999999993"/>
  </r>
  <r>
    <x v="18"/>
    <x v="0"/>
    <n v="134780771533"/>
    <n v="17301.259999999998"/>
    <n v="14804135.380000001"/>
    <x v="0"/>
    <m/>
    <m/>
    <n v="0"/>
    <n v="-198.5"/>
    <n v="-2231.14"/>
    <n v="-119.1"/>
    <n v="19849.999999999996"/>
  </r>
  <r>
    <x v="6"/>
    <x v="0"/>
    <n v="133768147668"/>
    <n v="26419.89"/>
    <n v="4535537.58"/>
    <x v="0"/>
    <m/>
    <m/>
    <n v="0"/>
    <n v="-291"/>
    <n v="-2214.5100000000002"/>
    <n v="-174.6"/>
    <n v="29100"/>
  </r>
  <r>
    <x v="3"/>
    <x v="0"/>
    <n v="132172960086"/>
    <n v="52336.38"/>
    <n v="12015554.619999999"/>
    <x v="0"/>
    <m/>
    <m/>
    <n v="0"/>
    <n v="-554"/>
    <n v="-2177.2199999999998"/>
    <n v="-332.4"/>
    <n v="55400"/>
  </r>
  <r>
    <x v="16"/>
    <x v="0"/>
    <n v="135067488281"/>
    <n v="16734.72"/>
    <n v="17092045.539999999"/>
    <x v="0"/>
    <m/>
    <m/>
    <n v="0"/>
    <n v="-192"/>
    <n v="-2158.08"/>
    <n v="-115.2"/>
    <n v="19200.000000000004"/>
  </r>
  <r>
    <x v="20"/>
    <x v="0"/>
    <n v="135835120438"/>
    <n v="44395.78"/>
    <n v="18726543.719999999"/>
    <x v="0"/>
    <m/>
    <m/>
    <n v="0"/>
    <n v="-473"/>
    <n v="-2147.42"/>
    <n v="-283.8"/>
    <n v="47300"/>
  </r>
  <r>
    <x v="21"/>
    <x v="0"/>
    <n v="132077808163"/>
    <n v="25421.200000000001"/>
    <n v="9673768.3300000001"/>
    <x v="0"/>
    <m/>
    <m/>
    <n v="0"/>
    <n v="-280"/>
    <n v="-2130.8000000000002"/>
    <n v="-168"/>
    <n v="28000"/>
  </r>
  <r>
    <x v="2"/>
    <x v="0"/>
    <n v="133314847557"/>
    <n v="50635.92"/>
    <n v="6763259.0899999999"/>
    <x v="0"/>
    <m/>
    <m/>
    <n v="0"/>
    <n v="-536"/>
    <n v="-2106.48"/>
    <n v="-321.60000000000002"/>
    <n v="53600"/>
  </r>
  <r>
    <x v="0"/>
    <x v="0"/>
    <n v="134932276384"/>
    <n v="50541.45"/>
    <n v="15595547.6"/>
    <x v="0"/>
    <m/>
    <m/>
    <n v="0"/>
    <n v="-535"/>
    <n v="-2102.5500000000002"/>
    <n v="-321"/>
    <n v="53500"/>
  </r>
  <r>
    <x v="20"/>
    <x v="0"/>
    <n v="135225287169"/>
    <n v="50446.98"/>
    <n v="19112042.370000001"/>
    <x v="0"/>
    <m/>
    <m/>
    <n v="0"/>
    <n v="-534"/>
    <n v="-2098.62"/>
    <n v="-320.39999999999998"/>
    <n v="53400.000000000007"/>
  </r>
  <r>
    <x v="8"/>
    <x v="0"/>
    <n v="134062684199"/>
    <n v="50258.04"/>
    <n v="9337459.7899999991"/>
    <x v="0"/>
    <m/>
    <m/>
    <n v="0"/>
    <n v="-532"/>
    <n v="-2090.7600000000002"/>
    <n v="-319.2"/>
    <n v="53200"/>
  </r>
  <r>
    <x v="13"/>
    <x v="0"/>
    <n v="131577618637"/>
    <n v="49880.160000000003"/>
    <n v="12349627.76"/>
    <x v="0"/>
    <m/>
    <m/>
    <n v="0"/>
    <n v="-528"/>
    <n v="-2075.04"/>
    <n v="-316.8"/>
    <n v="52800.000000000007"/>
  </r>
  <r>
    <x v="16"/>
    <x v="0"/>
    <n v="135695489494"/>
    <n v="24513.3"/>
    <n v="17208498.18"/>
    <x v="0"/>
    <m/>
    <m/>
    <n v="0"/>
    <n v="-270"/>
    <n v="-2054.6999999999998"/>
    <n v="-162"/>
    <n v="27000"/>
  </r>
  <r>
    <x v="7"/>
    <x v="0"/>
    <n v="133107237670"/>
    <n v="49029.93"/>
    <n v="14945291.470000001"/>
    <x v="0"/>
    <m/>
    <m/>
    <n v="0"/>
    <n v="-519"/>
    <n v="-2039.67"/>
    <n v="-311.39999999999998"/>
    <n v="51900"/>
  </r>
  <r>
    <x v="16"/>
    <x v="0"/>
    <n v="135703590862"/>
    <n v="42049.279999999999"/>
    <n v="17509450.960000001"/>
    <x v="0"/>
    <m/>
    <m/>
    <n v="0"/>
    <n v="-448"/>
    <n v="-2033.92"/>
    <n v="-268.8"/>
    <n v="44800"/>
  </r>
  <r>
    <x v="5"/>
    <x v="0"/>
    <n v="134798261468"/>
    <n v="15688.8"/>
    <n v="10419504.9"/>
    <x v="0"/>
    <m/>
    <m/>
    <n v="0"/>
    <n v="-180"/>
    <n v="-2023.2"/>
    <n v="-108"/>
    <n v="18000"/>
  </r>
  <r>
    <x v="13"/>
    <x v="0"/>
    <n v="131580718023"/>
    <n v="48368.639999999999"/>
    <n v="12877605.9"/>
    <x v="0"/>
    <m/>
    <m/>
    <n v="0"/>
    <n v="-512"/>
    <n v="-2012.16"/>
    <n v="-307.2"/>
    <n v="51200"/>
  </r>
  <r>
    <x v="4"/>
    <x v="0"/>
    <n v="132207780915"/>
    <n v="48368.639999999999"/>
    <n v="10034250.779999999"/>
    <x v="0"/>
    <m/>
    <m/>
    <n v="0"/>
    <n v="-512"/>
    <n v="-2012.16"/>
    <n v="-307.2"/>
    <n v="51200"/>
  </r>
  <r>
    <x v="1"/>
    <x v="0"/>
    <n v="135846050946"/>
    <n v="48274.17"/>
    <n v="19492639.550000001"/>
    <x v="0"/>
    <m/>
    <m/>
    <n v="0"/>
    <n v="-511"/>
    <n v="-2008.23"/>
    <n v="-306.60000000000002"/>
    <n v="51100"/>
  </r>
  <r>
    <x v="15"/>
    <x v="0"/>
    <n v="133771922082"/>
    <n v="48085.23"/>
    <n v="5275753.18"/>
    <x v="0"/>
    <m/>
    <m/>
    <n v="0"/>
    <n v="-509"/>
    <n v="-2000.37"/>
    <n v="-305.39999999999998"/>
    <n v="50900.000000000007"/>
  </r>
  <r>
    <x v="6"/>
    <x v="0"/>
    <n v="133160737193"/>
    <n v="46479.24"/>
    <n v="4689885.32"/>
    <x v="0"/>
    <m/>
    <m/>
    <n v="0"/>
    <n v="-492"/>
    <n v="-1933.56"/>
    <n v="-295.2"/>
    <n v="49199.999999999993"/>
  </r>
  <r>
    <x v="0"/>
    <x v="0"/>
    <n v="134205672585"/>
    <n v="46384.77"/>
    <n v="11886373.710000001"/>
    <x v="0"/>
    <m/>
    <m/>
    <n v="0"/>
    <n v="-491"/>
    <n v="-1929.63"/>
    <n v="-294.60000000000002"/>
    <n v="49099.999999999993"/>
  </r>
  <r>
    <x v="3"/>
    <x v="0"/>
    <n v="132173642032"/>
    <n v="39796.639999999999"/>
    <n v="12111653.27"/>
    <x v="0"/>
    <m/>
    <m/>
    <n v="0"/>
    <n v="-424"/>
    <n v="-1924.96"/>
    <n v="-254.4"/>
    <n v="42400"/>
  </r>
  <r>
    <x v="3"/>
    <x v="0"/>
    <n v="132055387448"/>
    <n v="46195.83"/>
    <n v="11018626.43"/>
    <x v="0"/>
    <m/>
    <m/>
    <n v="0"/>
    <n v="-489"/>
    <n v="-1921.77"/>
    <n v="-293.39999999999998"/>
    <n v="48900"/>
  </r>
  <r>
    <x v="0"/>
    <x v="0"/>
    <n v="134929766190"/>
    <n v="46195.83"/>
    <n v="14817812.83"/>
    <x v="0"/>
    <m/>
    <m/>
    <n v="0"/>
    <n v="-489"/>
    <n v="-1921.77"/>
    <n v="-293.39999999999998"/>
    <n v="48900"/>
  </r>
  <r>
    <x v="11"/>
    <x v="0"/>
    <n v="134321208315"/>
    <n v="45912.42"/>
    <n v="16734283.33"/>
    <x v="0"/>
    <m/>
    <m/>
    <n v="0"/>
    <n v="-486"/>
    <n v="-1909.98"/>
    <n v="-291.60000000000002"/>
    <n v="48600"/>
  </r>
  <r>
    <x v="6"/>
    <x v="0"/>
    <n v="133768947224"/>
    <n v="45817.95"/>
    <n v="4643406.08"/>
    <x v="0"/>
    <m/>
    <m/>
    <n v="0"/>
    <n v="-485"/>
    <n v="-1906.05"/>
    <n v="-291"/>
    <n v="48500"/>
  </r>
  <r>
    <x v="11"/>
    <x v="0"/>
    <n v="135023045348"/>
    <n v="45534.54"/>
    <n v="20311725.07"/>
    <x v="0"/>
    <m/>
    <m/>
    <n v="0"/>
    <n v="-482"/>
    <n v="-1894.26"/>
    <n v="-289.2"/>
    <n v="48200"/>
  </r>
  <r>
    <x v="16"/>
    <x v="0"/>
    <n v="135690260370"/>
    <n v="22515.919999999998"/>
    <n v="17124282.329999998"/>
    <x v="0"/>
    <m/>
    <m/>
    <n v="0"/>
    <n v="-248"/>
    <n v="-1887.28"/>
    <n v="-148.80000000000001"/>
    <n v="24799.999999999996"/>
  </r>
  <r>
    <x v="11"/>
    <x v="0"/>
    <n v="134323430695"/>
    <n v="45156.66"/>
    <n v="17601879.739999998"/>
    <x v="0"/>
    <m/>
    <m/>
    <n v="0"/>
    <n v="-478"/>
    <n v="-1878.54"/>
    <n v="-286.8"/>
    <n v="47800.000000000007"/>
  </r>
  <r>
    <x v="0"/>
    <x v="0"/>
    <n v="134204924869"/>
    <n v="44967.72"/>
    <n v="11487306.689999999"/>
    <x v="0"/>
    <m/>
    <m/>
    <n v="0"/>
    <n v="-476"/>
    <n v="-1870.68"/>
    <n v="-285.60000000000002"/>
    <n v="47600"/>
  </r>
  <r>
    <x v="22"/>
    <x v="0"/>
    <n v="135408026264"/>
    <n v="14468.56"/>
    <n v="15297113.550000001"/>
    <x v="0"/>
    <m/>
    <m/>
    <n v="0"/>
    <n v="-166"/>
    <n v="-1865.84"/>
    <n v="-99.6"/>
    <n v="16599.999999999996"/>
  </r>
  <r>
    <x v="18"/>
    <x v="0"/>
    <n v="134788276809"/>
    <n v="44400.9"/>
    <n v="15259974.08"/>
    <x v="0"/>
    <m/>
    <m/>
    <n v="0"/>
    <n v="-470"/>
    <n v="-1847.1"/>
    <n v="-282"/>
    <n v="47000"/>
  </r>
  <r>
    <x v="10"/>
    <x v="0"/>
    <n v="134144902546"/>
    <n v="44211.96"/>
    <n v="10709457.050000001"/>
    <x v="0"/>
    <m/>
    <m/>
    <n v="0"/>
    <n v="-468"/>
    <n v="-1839.24"/>
    <n v="-280.8"/>
    <n v="46800"/>
  </r>
  <r>
    <x v="12"/>
    <x v="0"/>
    <n v="132226228067"/>
    <n v="37637.86"/>
    <n v="11375815.67"/>
    <x v="0"/>
    <m/>
    <m/>
    <n v="0"/>
    <n v="-401"/>
    <n v="-1820.54"/>
    <n v="-240.6"/>
    <n v="40100"/>
  </r>
  <r>
    <x v="5"/>
    <x v="0"/>
    <n v="134686008386"/>
    <n v="43267.26"/>
    <n v="10076898.109999999"/>
    <x v="0"/>
    <m/>
    <m/>
    <n v="0"/>
    <n v="-458"/>
    <n v="-1799.94"/>
    <n v="-274.8"/>
    <n v="45800.000000000007"/>
  </r>
  <r>
    <x v="5"/>
    <x v="0"/>
    <n v="134806390816"/>
    <n v="13945.6"/>
    <n v="10496206.25"/>
    <x v="0"/>
    <m/>
    <m/>
    <n v="0"/>
    <n v="-160"/>
    <n v="-1798.4"/>
    <n v="-96"/>
    <n v="16000"/>
  </r>
  <r>
    <x v="18"/>
    <x v="0"/>
    <n v="135401336758"/>
    <n v="37073.769999999997"/>
    <n v="15134298.699999999"/>
    <x v="0"/>
    <m/>
    <m/>
    <n v="0"/>
    <n v="-394.99"/>
    <n v="-1793.25"/>
    <n v="-236.99"/>
    <n v="39498.999999999993"/>
  </r>
  <r>
    <x v="17"/>
    <x v="0"/>
    <n v="134416632797"/>
    <n v="179758.35"/>
    <n v="22528455.870000001"/>
    <x v="0"/>
    <m/>
    <m/>
    <n v="0"/>
    <n v="-1845"/>
    <n v="-1789.65"/>
    <n v="-1107"/>
    <n v="184500"/>
  </r>
  <r>
    <x v="16"/>
    <x v="0"/>
    <n v="135083790297"/>
    <n v="21244.86"/>
    <n v="17316018.620000001"/>
    <x v="0"/>
    <m/>
    <m/>
    <n v="0"/>
    <n v="-234"/>
    <n v="-1780.74"/>
    <n v="-140.4"/>
    <n v="23400.000000000004"/>
  </r>
  <r>
    <x v="14"/>
    <x v="0"/>
    <n v="132596553069"/>
    <n v="42605.97"/>
    <n v="14513721.33"/>
    <x v="0"/>
    <m/>
    <m/>
    <n v="0"/>
    <n v="-451"/>
    <n v="-1772.43"/>
    <n v="-270.60000000000002"/>
    <n v="45100"/>
  </r>
  <r>
    <x v="23"/>
    <x v="0"/>
    <n v="133539915961"/>
    <n v="42464.26"/>
    <n v="10990190"/>
    <x v="0"/>
    <m/>
    <m/>
    <n v="0"/>
    <n v="-449.5"/>
    <n v="-1766.54"/>
    <n v="-269.7"/>
    <n v="44950"/>
  </r>
  <r>
    <x v="14"/>
    <x v="0"/>
    <n v="132601633045"/>
    <n v="36511.54"/>
    <n v="14954194.6"/>
    <x v="0"/>
    <m/>
    <m/>
    <n v="0"/>
    <n v="-389"/>
    <n v="-1766.06"/>
    <n v="-233.4"/>
    <n v="38900"/>
  </r>
  <r>
    <x v="0"/>
    <x v="0"/>
    <n v="134819503880"/>
    <n v="21063.279999999999"/>
    <n v="11777244.02"/>
    <x v="0"/>
    <m/>
    <m/>
    <n v="0"/>
    <n v="-232"/>
    <n v="-1765.52"/>
    <n v="-139.19999999999999"/>
    <n v="23200"/>
  </r>
  <r>
    <x v="2"/>
    <x v="0"/>
    <n v="133438080119"/>
    <n v="42322.559999999998"/>
    <n v="8650343.1999999993"/>
    <x v="0"/>
    <m/>
    <m/>
    <n v="0"/>
    <n v="-448"/>
    <n v="-1760.64"/>
    <n v="-268.8"/>
    <n v="44800"/>
  </r>
  <r>
    <x v="19"/>
    <x v="0"/>
    <n v="133935552337"/>
    <n v="41659.379999999997"/>
    <n v="10896356.08"/>
    <x v="0"/>
    <m/>
    <m/>
    <n v="0"/>
    <n v="-440.98"/>
    <n v="-1733.05"/>
    <n v="-264.58999999999997"/>
    <n v="44098"/>
  </r>
  <r>
    <x v="14"/>
    <x v="0"/>
    <n v="132601326879"/>
    <n v="41377.86"/>
    <n v="14890663.619999999"/>
    <x v="0"/>
    <m/>
    <m/>
    <n v="0"/>
    <n v="-438"/>
    <n v="-1721.34"/>
    <n v="-262.8"/>
    <n v="43800"/>
  </r>
  <r>
    <x v="7"/>
    <x v="0"/>
    <n v="132980486586"/>
    <n v="41283.39"/>
    <n v="13274117.73"/>
    <x v="0"/>
    <m/>
    <m/>
    <n v="0"/>
    <n v="-437"/>
    <n v="-1717.41"/>
    <n v="-262.2"/>
    <n v="43700"/>
  </r>
  <r>
    <x v="7"/>
    <x v="0"/>
    <n v="133091120228"/>
    <n v="20473.14"/>
    <n v="14001069.720000001"/>
    <x v="0"/>
    <m/>
    <m/>
    <n v="0"/>
    <n v="-225.5"/>
    <n v="-1716.06"/>
    <n v="-135.30000000000001"/>
    <n v="22550"/>
  </r>
  <r>
    <x v="8"/>
    <x v="0"/>
    <n v="133939665619"/>
    <n v="40999.980000000003"/>
    <n v="11033047.369999999"/>
    <x v="0"/>
    <m/>
    <m/>
    <n v="0"/>
    <n v="-434"/>
    <n v="-1705.62"/>
    <n v="-260.39999999999998"/>
    <n v="43400.000000000007"/>
  </r>
  <r>
    <x v="13"/>
    <x v="0"/>
    <n v="131583831737"/>
    <n v="34915.919999999998"/>
    <n v="13297989.460000001"/>
    <x v="0"/>
    <m/>
    <m/>
    <n v="0"/>
    <n v="-372"/>
    <n v="-1688.88"/>
    <n v="-223.2"/>
    <n v="37199.999999999993"/>
  </r>
  <r>
    <x v="5"/>
    <x v="0"/>
    <n v="134815006514"/>
    <n v="20064.59"/>
    <n v="10958014.449999999"/>
    <x v="0"/>
    <m/>
    <m/>
    <n v="0"/>
    <n v="-221"/>
    <n v="-1681.81"/>
    <n v="-132.6"/>
    <n v="22100"/>
  </r>
  <r>
    <x v="21"/>
    <x v="0"/>
    <n v="132675569176"/>
    <n v="19882.11"/>
    <n v="9592124.9900000002"/>
    <x v="0"/>
    <m/>
    <m/>
    <n v="0"/>
    <n v="-218.99"/>
    <n v="-1666.51"/>
    <n v="-131.38999999999999"/>
    <n v="21899"/>
  </r>
  <r>
    <x v="17"/>
    <x v="0"/>
    <n v="134414820995"/>
    <n v="40055.279999999999"/>
    <n v="21579200.370000001"/>
    <x v="0"/>
    <m/>
    <m/>
    <n v="0"/>
    <n v="-424"/>
    <n v="-1666.32"/>
    <n v="-254.4"/>
    <n v="42400"/>
  </r>
  <r>
    <x v="14"/>
    <x v="0"/>
    <n v="132594391995"/>
    <n v="34352.76"/>
    <n v="14371249.029999999"/>
    <x v="0"/>
    <m/>
    <m/>
    <n v="0"/>
    <n v="-366"/>
    <n v="-1661.64"/>
    <n v="-219.6"/>
    <n v="36600"/>
  </r>
  <r>
    <x v="0"/>
    <x v="0"/>
    <n v="134930285564"/>
    <n v="39866.339999999997"/>
    <n v="15068949.140000001"/>
    <x v="0"/>
    <m/>
    <m/>
    <n v="0"/>
    <n v="-422"/>
    <n v="-1658.46"/>
    <n v="-253.2"/>
    <n v="42199.999999999993"/>
  </r>
  <r>
    <x v="16"/>
    <x v="0"/>
    <n v="135085755997"/>
    <n v="39771.870000000003"/>
    <n v="17458192.43"/>
    <x v="0"/>
    <m/>
    <m/>
    <n v="0"/>
    <n v="-421"/>
    <n v="-1654.53"/>
    <n v="-252.6"/>
    <n v="42100"/>
  </r>
  <r>
    <x v="20"/>
    <x v="0"/>
    <n v="135709622012"/>
    <n v="19701.43"/>
    <n v="17789657.059999999"/>
    <x v="0"/>
    <m/>
    <m/>
    <n v="0"/>
    <n v="-217"/>
    <n v="-1651.37"/>
    <n v="-130.19999999999999"/>
    <n v="21700"/>
  </r>
  <r>
    <x v="10"/>
    <x v="0"/>
    <n v="133443213699"/>
    <n v="165046.42000000001"/>
    <n v="9730931.8699999992"/>
    <x v="0"/>
    <m/>
    <m/>
    <n v="0"/>
    <n v="-1694"/>
    <n v="-1643.18"/>
    <n v="-1016.4"/>
    <n v="169400"/>
  </r>
  <r>
    <x v="14"/>
    <x v="0"/>
    <n v="132509451033"/>
    <n v="38827.17"/>
    <n v="15692664.58"/>
    <x v="0"/>
    <m/>
    <m/>
    <n v="0"/>
    <n v="-411"/>
    <n v="-1615.23"/>
    <n v="-246.6"/>
    <n v="41100"/>
  </r>
  <r>
    <x v="10"/>
    <x v="0"/>
    <n v="134145271244"/>
    <n v="38827.17"/>
    <n v="10748284.220000001"/>
    <x v="0"/>
    <m/>
    <m/>
    <n v="0"/>
    <n v="-411"/>
    <n v="-1615.23"/>
    <n v="-246.6"/>
    <n v="41100"/>
  </r>
  <r>
    <x v="16"/>
    <x v="0"/>
    <n v="135697688236"/>
    <n v="38827.17"/>
    <n v="17294773.760000002"/>
    <x v="0"/>
    <m/>
    <m/>
    <n v="0"/>
    <n v="-411"/>
    <n v="-1615.23"/>
    <n v="-246.6"/>
    <n v="41100"/>
  </r>
  <r>
    <x v="4"/>
    <x v="0"/>
    <n v="132811669512"/>
    <n v="38354.82"/>
    <n v="10200366.25"/>
    <x v="0"/>
    <m/>
    <m/>
    <n v="0"/>
    <n v="-406"/>
    <n v="-1595.58"/>
    <n v="-243.6"/>
    <n v="40600"/>
  </r>
  <r>
    <x v="2"/>
    <x v="0"/>
    <n v="134035401370"/>
    <n v="32663.279999999999"/>
    <n v="8054906.5199999996"/>
    <x v="0"/>
    <m/>
    <m/>
    <n v="0"/>
    <n v="-348"/>
    <n v="-1579.92"/>
    <n v="-208.8"/>
    <n v="34800"/>
  </r>
  <r>
    <x v="8"/>
    <x v="0"/>
    <n v="134658557630"/>
    <n v="37976.94"/>
    <n v="9013534.5700000003"/>
    <x v="0"/>
    <m/>
    <m/>
    <n v="0"/>
    <n v="-402"/>
    <n v="-1579.86"/>
    <n v="-241.2"/>
    <n v="40200"/>
  </r>
  <r>
    <x v="4"/>
    <x v="0"/>
    <n v="132823897644"/>
    <n v="93479.82"/>
    <n v="10828365.529999999"/>
    <x v="0"/>
    <m/>
    <m/>
    <n v="0"/>
    <n v="-966"/>
    <n v="-1574.58"/>
    <n v="-579.6"/>
    <n v="96600.000000000015"/>
  </r>
  <r>
    <x v="7"/>
    <x v="0"/>
    <n v="133106519974"/>
    <n v="32381.7"/>
    <n v="14845531.15"/>
    <x v="0"/>
    <m/>
    <m/>
    <n v="0"/>
    <n v="-345"/>
    <n v="-1566.3"/>
    <n v="-207"/>
    <n v="34500"/>
  </r>
  <r>
    <x v="21"/>
    <x v="0"/>
    <n v="132078853589"/>
    <n v="43328.58"/>
    <n v="9762063.6899999995"/>
    <x v="0"/>
    <m/>
    <m/>
    <n v="0"/>
    <n v="-456.55"/>
    <n v="-1560.21"/>
    <n v="-309.66000000000003"/>
    <n v="45655.000000000007"/>
  </r>
  <r>
    <x v="16"/>
    <x v="0"/>
    <n v="135542071756"/>
    <n v="37410.120000000003"/>
    <n v="15840751"/>
    <x v="0"/>
    <m/>
    <m/>
    <n v="0"/>
    <n v="-396"/>
    <n v="-1556.28"/>
    <n v="-237.6"/>
    <n v="39600"/>
  </r>
  <r>
    <x v="3"/>
    <x v="0"/>
    <n v="132052239804"/>
    <n v="37315.65"/>
    <n v="10665861.35"/>
    <x v="0"/>
    <m/>
    <m/>
    <n v="0"/>
    <n v="-395"/>
    <n v="-1552.35"/>
    <n v="-237"/>
    <n v="39500"/>
  </r>
  <r>
    <x v="1"/>
    <x v="0"/>
    <n v="135938000902"/>
    <n v="37221.18"/>
    <n v="20509404.190000001"/>
    <x v="0"/>
    <m/>
    <m/>
    <n v="0"/>
    <n v="-394"/>
    <n v="-1548.42"/>
    <n v="-236.4"/>
    <n v="39400"/>
  </r>
  <r>
    <x v="13"/>
    <x v="0"/>
    <n v="132259500258"/>
    <n v="37032.239999999998"/>
    <n v="13694941.970000001"/>
    <x v="0"/>
    <m/>
    <m/>
    <n v="0"/>
    <n v="-392"/>
    <n v="-1540.56"/>
    <n v="-235.2"/>
    <n v="39199.999999999993"/>
  </r>
  <r>
    <x v="8"/>
    <x v="0"/>
    <n v="134676745722"/>
    <n v="36843.300000000003"/>
    <n v="9512024.0899999999"/>
    <x v="0"/>
    <m/>
    <m/>
    <n v="0"/>
    <n v="-390"/>
    <n v="-1532.7"/>
    <n v="-234"/>
    <n v="39000"/>
  </r>
  <r>
    <x v="0"/>
    <x v="0"/>
    <n v="134311548337"/>
    <n v="36748.83"/>
    <n v="13802906.85"/>
    <x v="0"/>
    <m/>
    <m/>
    <n v="0"/>
    <n v="-389"/>
    <n v="-1528.77"/>
    <n v="-233.4"/>
    <n v="38900"/>
  </r>
  <r>
    <x v="11"/>
    <x v="0"/>
    <n v="134325973827"/>
    <n v="18158"/>
    <n v="18625057.940000001"/>
    <x v="0"/>
    <m/>
    <m/>
    <n v="0"/>
    <n v="-200"/>
    <n v="-1522"/>
    <n v="-120"/>
    <n v="20000"/>
  </r>
  <r>
    <x v="5"/>
    <x v="0"/>
    <n v="134808035642"/>
    <n v="36465.42"/>
    <n v="10605224.630000001"/>
    <x v="0"/>
    <m/>
    <m/>
    <n v="0"/>
    <n v="-386"/>
    <n v="-1516.98"/>
    <n v="-231.6"/>
    <n v="38600"/>
  </r>
  <r>
    <x v="8"/>
    <x v="0"/>
    <n v="134681163546"/>
    <n v="18067.21"/>
    <n v="9735803.5199999996"/>
    <x v="0"/>
    <m/>
    <m/>
    <n v="0"/>
    <n v="-199"/>
    <n v="-1514.39"/>
    <n v="-119.4"/>
    <n v="19900"/>
  </r>
  <r>
    <x v="15"/>
    <x v="0"/>
    <n v="133163481469"/>
    <n v="36370.949999999997"/>
    <n v="5211592"/>
    <x v="0"/>
    <m/>
    <m/>
    <n v="0"/>
    <n v="-385"/>
    <n v="-1513.05"/>
    <n v="-231"/>
    <n v="38500"/>
  </r>
  <r>
    <x v="7"/>
    <x v="0"/>
    <n v="132983844756"/>
    <n v="36276.480000000003"/>
    <n v="13809709.25"/>
    <x v="0"/>
    <m/>
    <m/>
    <n v="0"/>
    <n v="-384"/>
    <n v="-1509.12"/>
    <n v="-230.4"/>
    <n v="38400.000000000007"/>
  </r>
  <r>
    <x v="22"/>
    <x v="0"/>
    <n v="135541641092"/>
    <n v="36087.54"/>
    <n v="15787362.359999999"/>
    <x v="0"/>
    <m/>
    <m/>
    <n v="0"/>
    <n v="-382"/>
    <n v="-1501.26"/>
    <n v="-229.2"/>
    <n v="38200"/>
  </r>
  <r>
    <x v="0"/>
    <x v="0"/>
    <n v="134319463897"/>
    <n v="89125.17"/>
    <n v="16147101.640000001"/>
    <x v="0"/>
    <m/>
    <m/>
    <n v="0"/>
    <n v="-921"/>
    <n v="-1501.23"/>
    <n v="-552.6"/>
    <n v="92100"/>
  </r>
  <r>
    <x v="24"/>
    <x v="0"/>
    <n v="131668874411"/>
    <n v="30973.8"/>
    <n v="14244050.08"/>
    <x v="0"/>
    <m/>
    <m/>
    <n v="0"/>
    <n v="-330"/>
    <n v="-1498.2"/>
    <n v="-198"/>
    <n v="33000"/>
  </r>
  <r>
    <x v="12"/>
    <x v="0"/>
    <n v="132373698143"/>
    <n v="35993.07"/>
    <n v="12606171.880000001"/>
    <x v="0"/>
    <m/>
    <m/>
    <n v="0"/>
    <n v="-381"/>
    <n v="-1497.33"/>
    <n v="-228.6"/>
    <n v="38100"/>
  </r>
  <r>
    <x v="11"/>
    <x v="0"/>
    <n v="134937339442"/>
    <n v="30786.080000000002"/>
    <n v="17526248.280000001"/>
    <x v="0"/>
    <m/>
    <m/>
    <n v="0"/>
    <n v="-328"/>
    <n v="-1489.12"/>
    <n v="-196.8"/>
    <n v="32800"/>
  </r>
  <r>
    <x v="7"/>
    <x v="0"/>
    <n v="132981178180"/>
    <n v="149457.62"/>
    <n v="13468189.050000001"/>
    <x v="0"/>
    <m/>
    <m/>
    <n v="0"/>
    <n v="-1534"/>
    <n v="-1487.98"/>
    <n v="-920.4"/>
    <n v="153400"/>
  </r>
  <r>
    <x v="11"/>
    <x v="0"/>
    <n v="134320548957"/>
    <n v="35709.660000000003"/>
    <n v="16540525.41"/>
    <x v="0"/>
    <m/>
    <m/>
    <n v="0"/>
    <n v="-378"/>
    <n v="-1485.54"/>
    <n v="-226.8"/>
    <n v="37800.000000000007"/>
  </r>
  <r>
    <x v="2"/>
    <x v="0"/>
    <n v="133314973125"/>
    <n v="35142.839999999997"/>
    <n v="6798401.9299999997"/>
    <x v="0"/>
    <m/>
    <m/>
    <n v="0"/>
    <n v="-372"/>
    <n v="-1461.96"/>
    <n v="-223.2"/>
    <n v="37199.999999999993"/>
  </r>
  <r>
    <x v="17"/>
    <x v="0"/>
    <n v="134417243131"/>
    <n v="17417.79"/>
    <n v="22713172.760000002"/>
    <x v="0"/>
    <m/>
    <m/>
    <n v="0"/>
    <n v="-191.85"/>
    <n v="-1459.96"/>
    <n v="-115.11"/>
    <n v="19184.71"/>
  </r>
  <r>
    <x v="18"/>
    <x v="0"/>
    <n v="135398916658"/>
    <n v="30129.06"/>
    <n v="14915233.52"/>
    <x v="0"/>
    <m/>
    <m/>
    <n v="0"/>
    <n v="-321"/>
    <n v="-1457.34"/>
    <n v="-192.6"/>
    <n v="32100"/>
  </r>
  <r>
    <x v="1"/>
    <x v="0"/>
    <n v="135934861598"/>
    <n v="30129.06"/>
    <n v="20348963.780000001"/>
    <x v="0"/>
    <m/>
    <m/>
    <n v="0"/>
    <n v="-321"/>
    <n v="-1457.34"/>
    <n v="-192.6"/>
    <n v="32100"/>
  </r>
  <r>
    <x v="0"/>
    <x v="0"/>
    <n v="134304301689"/>
    <n v="34953.9"/>
    <n v="13189198.76"/>
    <x v="0"/>
    <m/>
    <m/>
    <n v="0"/>
    <n v="-370"/>
    <n v="-1454.1"/>
    <n v="-222"/>
    <n v="37000"/>
  </r>
  <r>
    <x v="7"/>
    <x v="0"/>
    <n v="132503267021"/>
    <n v="34764.959999999999"/>
    <n v="14880296.109999999"/>
    <x v="0"/>
    <m/>
    <m/>
    <n v="0"/>
    <n v="-368"/>
    <n v="-1446.24"/>
    <n v="-220.8"/>
    <n v="36800"/>
  </r>
  <r>
    <x v="0"/>
    <x v="0"/>
    <n v="134816794356"/>
    <n v="34576.019999999997"/>
    <n v="11039157.060000001"/>
    <x v="0"/>
    <m/>
    <m/>
    <n v="0"/>
    <n v="-366"/>
    <n v="-1438.38"/>
    <n v="-219.6"/>
    <n v="36599.999999999993"/>
  </r>
  <r>
    <x v="9"/>
    <x v="0"/>
    <n v="133629617896"/>
    <n v="34481.550000000003"/>
    <n v="3640208.92"/>
    <x v="0"/>
    <m/>
    <m/>
    <n v="0"/>
    <n v="-365"/>
    <n v="-1434.45"/>
    <n v="-219"/>
    <n v="36500"/>
  </r>
  <r>
    <x v="13"/>
    <x v="0"/>
    <n v="132175561740"/>
    <n v="34292.61"/>
    <n v="12431076.49"/>
    <x v="0"/>
    <m/>
    <m/>
    <n v="0"/>
    <n v="-363"/>
    <n v="-1426.59"/>
    <n v="-217.8"/>
    <n v="36300"/>
  </r>
  <r>
    <x v="4"/>
    <x v="0"/>
    <n v="132821257212"/>
    <n v="34006.370000000003"/>
    <n v="10551725.73"/>
    <x v="0"/>
    <m/>
    <m/>
    <n v="0"/>
    <n v="-359.97"/>
    <n v="-1414.68"/>
    <n v="-215.98"/>
    <n v="35997.000000000007"/>
  </r>
  <r>
    <x v="7"/>
    <x v="0"/>
    <n v="132381809713"/>
    <n v="33725.79"/>
    <n v="13884224.529999999"/>
    <x v="0"/>
    <m/>
    <m/>
    <n v="0"/>
    <n v="-357"/>
    <n v="-1403.01"/>
    <n v="-214.2"/>
    <n v="35700"/>
  </r>
  <r>
    <x v="21"/>
    <x v="0"/>
    <n v="132078512753"/>
    <n v="33631.32"/>
    <n v="9718735.1099999994"/>
    <x v="0"/>
    <m/>
    <m/>
    <n v="0"/>
    <n v="-356"/>
    <n v="-1399.08"/>
    <n v="-213.6"/>
    <n v="35600"/>
  </r>
  <r>
    <x v="4"/>
    <x v="0"/>
    <n v="132209051485"/>
    <n v="16614.57"/>
    <n v="10145606.77"/>
    <x v="0"/>
    <m/>
    <m/>
    <n v="0"/>
    <n v="-183"/>
    <n v="-1392.63"/>
    <n v="-109.8"/>
    <n v="18300"/>
  </r>
  <r>
    <x v="14"/>
    <x v="0"/>
    <n v="133109079898"/>
    <n v="33158.97"/>
    <n v="15062930.52"/>
    <x v="0"/>
    <m/>
    <m/>
    <n v="0"/>
    <n v="-351"/>
    <n v="-1379.43"/>
    <n v="-210.6"/>
    <n v="35100"/>
  </r>
  <r>
    <x v="17"/>
    <x v="0"/>
    <n v="135030238894"/>
    <n v="33158.97"/>
    <n v="22114694.809999999"/>
    <x v="0"/>
    <m/>
    <m/>
    <n v="0"/>
    <n v="-351"/>
    <n v="-1379.43"/>
    <n v="-210.6"/>
    <n v="35100"/>
  </r>
  <r>
    <x v="0"/>
    <x v="0"/>
    <n v="134927985190"/>
    <n v="16342.2"/>
    <n v="14297418.039999999"/>
    <x v="0"/>
    <m/>
    <m/>
    <n v="0"/>
    <n v="-180"/>
    <n v="-1369.8"/>
    <n v="-108"/>
    <n v="18000"/>
  </r>
  <r>
    <x v="14"/>
    <x v="0"/>
    <n v="132596399115"/>
    <n v="28298.79"/>
    <n v="14471115.359999999"/>
    <x v="0"/>
    <m/>
    <m/>
    <n v="0"/>
    <n v="-301.5"/>
    <n v="-1368.81"/>
    <n v="-180.9"/>
    <n v="30150.000000000004"/>
  </r>
  <r>
    <x v="0"/>
    <x v="0"/>
    <n v="134931171856"/>
    <n v="32875.56"/>
    <n v="15277245.699999999"/>
    <x v="0"/>
    <m/>
    <m/>
    <n v="0"/>
    <n v="-348"/>
    <n v="-1367.64"/>
    <n v="-208.8"/>
    <n v="34800"/>
  </r>
  <r>
    <x v="2"/>
    <x v="0"/>
    <n v="133438799731"/>
    <n v="28064.14"/>
    <n v="8745758.0800000001"/>
    <x v="0"/>
    <m/>
    <m/>
    <n v="0"/>
    <n v="-299"/>
    <n v="-1357.46"/>
    <n v="-179.4"/>
    <n v="29900"/>
  </r>
  <r>
    <x v="14"/>
    <x v="0"/>
    <n v="132511351061"/>
    <n v="15888.25"/>
    <n v="16106136.550000001"/>
    <x v="0"/>
    <m/>
    <m/>
    <n v="0"/>
    <n v="-175"/>
    <n v="-1331.75"/>
    <n v="-105"/>
    <n v="17500"/>
  </r>
  <r>
    <x v="14"/>
    <x v="0"/>
    <n v="132596874057"/>
    <n v="27313.26"/>
    <n v="14541034.59"/>
    <x v="0"/>
    <m/>
    <m/>
    <n v="0"/>
    <n v="-291"/>
    <n v="-1321.14"/>
    <n v="-174.6"/>
    <n v="29099.999999999996"/>
  </r>
  <r>
    <x v="10"/>
    <x v="0"/>
    <n v="133532038391"/>
    <n v="31741.919999999998"/>
    <n v="10519719.130000001"/>
    <x v="0"/>
    <m/>
    <m/>
    <n v="0"/>
    <n v="-336"/>
    <n v="-1320.48"/>
    <n v="-201.6"/>
    <n v="33600"/>
  </r>
  <r>
    <x v="8"/>
    <x v="0"/>
    <n v="134670976468"/>
    <n v="31552.98"/>
    <n v="9094283.1999999993"/>
    <x v="0"/>
    <m/>
    <m/>
    <n v="0"/>
    <n v="-334"/>
    <n v="-1312.62"/>
    <n v="-200.4"/>
    <n v="33400"/>
  </r>
  <r>
    <x v="7"/>
    <x v="0"/>
    <n v="132501265123"/>
    <n v="31458.51"/>
    <n v="14683480"/>
    <x v="0"/>
    <m/>
    <m/>
    <n v="0"/>
    <n v="-333"/>
    <n v="-1308.69"/>
    <n v="-199.8"/>
    <n v="33300"/>
  </r>
  <r>
    <x v="4"/>
    <x v="0"/>
    <n v="132211269417"/>
    <n v="9936.24"/>
    <n v="10256375.439999999"/>
    <x v="0"/>
    <m/>
    <m/>
    <n v="0"/>
    <n v="-114"/>
    <n v="-1281.3599999999999"/>
    <n v="-68.400000000000006"/>
    <n v="11400"/>
  </r>
  <r>
    <x v="9"/>
    <x v="0"/>
    <n v="133001051249"/>
    <n v="15251.82"/>
    <n v="3518870.95"/>
    <x v="0"/>
    <m/>
    <m/>
    <n v="0"/>
    <n v="-167.99"/>
    <n v="-1278.4000000000001"/>
    <n v="-100.79"/>
    <n v="16799"/>
  </r>
  <r>
    <x v="2"/>
    <x v="0"/>
    <n v="133313917227"/>
    <n v="30702.75"/>
    <n v="6622667.6799999997"/>
    <x v="0"/>
    <m/>
    <m/>
    <n v="0"/>
    <n v="-325"/>
    <n v="-1277.25"/>
    <n v="-195"/>
    <n v="32500"/>
  </r>
  <r>
    <x v="2"/>
    <x v="0"/>
    <n v="134047390382"/>
    <n v="30608.28"/>
    <n v="8680951.4800000004"/>
    <x v="0"/>
    <m/>
    <m/>
    <n v="0"/>
    <n v="-324"/>
    <n v="-1273.32"/>
    <n v="-194.4"/>
    <n v="32400"/>
  </r>
  <r>
    <x v="3"/>
    <x v="0"/>
    <n v="131456214529"/>
    <n v="126756.43"/>
    <n v="10917621.76"/>
    <x v="0"/>
    <m/>
    <m/>
    <n v="0"/>
    <n v="-1301"/>
    <n v="-1261.97"/>
    <n v="-780.6"/>
    <n v="130100"/>
  </r>
  <r>
    <x v="7"/>
    <x v="0"/>
    <n v="132493455147"/>
    <n v="30230.400000000001"/>
    <n v="14132364.26"/>
    <x v="0"/>
    <m/>
    <m/>
    <n v="0"/>
    <n v="-320"/>
    <n v="-1257.5999999999999"/>
    <n v="-192"/>
    <n v="32000"/>
  </r>
  <r>
    <x v="0"/>
    <x v="0"/>
    <n v="134314000179"/>
    <n v="30230.400000000001"/>
    <n v="14269384.24"/>
    <x v="0"/>
    <m/>
    <m/>
    <n v="0"/>
    <n v="-320"/>
    <n v="-1257.5999999999999"/>
    <n v="-192"/>
    <n v="32000"/>
  </r>
  <r>
    <x v="5"/>
    <x v="0"/>
    <n v="134686305412"/>
    <n v="124710.39999999999"/>
    <n v="10215248.710000001"/>
    <x v="0"/>
    <m/>
    <m/>
    <n v="0"/>
    <n v="-1280"/>
    <n v="-1241.5999999999999"/>
    <n v="-768"/>
    <n v="128000"/>
  </r>
  <r>
    <x v="11"/>
    <x v="0"/>
    <n v="135022748144"/>
    <n v="29758.05"/>
    <n v="20233064.329999998"/>
    <x v="0"/>
    <m/>
    <m/>
    <n v="0"/>
    <n v="-315"/>
    <n v="-1237.95"/>
    <n v="-189"/>
    <n v="31500"/>
  </r>
  <r>
    <x v="4"/>
    <x v="0"/>
    <n v="132208826667"/>
    <n v="9587.6"/>
    <n v="10122269.529999999"/>
    <x v="0"/>
    <m/>
    <m/>
    <n v="0"/>
    <n v="-110"/>
    <n v="-1236.4000000000001"/>
    <n v="-66"/>
    <n v="11000"/>
  </r>
  <r>
    <x v="0"/>
    <x v="0"/>
    <n v="134926309684"/>
    <n v="29285.7"/>
    <n v="13972067.33"/>
    <x v="0"/>
    <m/>
    <m/>
    <n v="0"/>
    <n v="-310"/>
    <n v="-1218.3"/>
    <n v="-186"/>
    <n v="31000"/>
  </r>
  <r>
    <x v="25"/>
    <x v="0"/>
    <n v="133211109774"/>
    <n v="29002.29"/>
    <n v="15146197.279999999"/>
    <x v="0"/>
    <m/>
    <m/>
    <n v="0"/>
    <n v="-307"/>
    <n v="-1206.51"/>
    <n v="-184.2"/>
    <n v="30700"/>
  </r>
  <r>
    <x v="15"/>
    <x v="0"/>
    <n v="133777920298"/>
    <n v="28907.82"/>
    <n v="5850476.29"/>
    <x v="0"/>
    <m/>
    <m/>
    <n v="0"/>
    <n v="-306"/>
    <n v="-1202.58"/>
    <n v="-183.6"/>
    <n v="30600"/>
  </r>
  <r>
    <x v="3"/>
    <x v="0"/>
    <n v="132167577648"/>
    <n v="28624.41"/>
    <n v="11590882.34"/>
    <x v="0"/>
    <m/>
    <m/>
    <n v="0"/>
    <n v="-303"/>
    <n v="-1190.79"/>
    <n v="-181.8"/>
    <n v="30300"/>
  </r>
  <r>
    <x v="13"/>
    <x v="0"/>
    <n v="131583950719"/>
    <n v="24403.599999999999"/>
    <n v="13322393.060000001"/>
    <x v="0"/>
    <m/>
    <m/>
    <n v="0"/>
    <n v="-260"/>
    <n v="-1180.4000000000001"/>
    <n v="-156"/>
    <n v="26000"/>
  </r>
  <r>
    <x v="0"/>
    <x v="0"/>
    <n v="134933606344"/>
    <n v="28152.06"/>
    <n v="16021927.369999999"/>
    <x v="0"/>
    <m/>
    <m/>
    <n v="0"/>
    <n v="-298"/>
    <n v="-1171.1400000000001"/>
    <n v="-178.8"/>
    <n v="29800"/>
  </r>
  <r>
    <x v="1"/>
    <x v="0"/>
    <n v="135844253222"/>
    <n v="28057.59"/>
    <n v="19422570.16"/>
    <x v="0"/>
    <m/>
    <m/>
    <n v="0"/>
    <n v="-297"/>
    <n v="-1167.21"/>
    <n v="-178.2"/>
    <n v="29700"/>
  </r>
  <r>
    <x v="0"/>
    <x v="0"/>
    <n v="134205172169"/>
    <n v="117208.29"/>
    <n v="11756180.74"/>
    <x v="0"/>
    <m/>
    <m/>
    <n v="0"/>
    <n v="-1203"/>
    <n v="-1166.9100000000001"/>
    <n v="-721.8"/>
    <n v="120300"/>
  </r>
  <r>
    <x v="7"/>
    <x v="0"/>
    <n v="132496721649"/>
    <n v="116233.99"/>
    <n v="14277456.109999999"/>
    <x v="0"/>
    <m/>
    <m/>
    <n v="0"/>
    <n v="-1193"/>
    <n v="-1157.21"/>
    <n v="-715.8"/>
    <n v="119300.00000000001"/>
  </r>
  <r>
    <x v="5"/>
    <x v="0"/>
    <n v="134199283339"/>
    <n v="27774.18"/>
    <n v="10815463.16"/>
    <x v="0"/>
    <m/>
    <m/>
    <n v="0"/>
    <n v="-294"/>
    <n v="-1155.42"/>
    <n v="-176.4"/>
    <n v="29400"/>
  </r>
  <r>
    <x v="0"/>
    <x v="0"/>
    <n v="134912392536"/>
    <n v="13709.29"/>
    <n v="12980717.689999999"/>
    <x v="0"/>
    <m/>
    <m/>
    <n v="0"/>
    <n v="-151"/>
    <n v="-1149.1099999999999"/>
    <n v="-90.6"/>
    <n v="15100.000000000002"/>
  </r>
  <r>
    <x v="5"/>
    <x v="0"/>
    <n v="134073422431"/>
    <n v="115357.12"/>
    <n v="10401611.189999999"/>
    <x v="0"/>
    <m/>
    <m/>
    <n v="0"/>
    <n v="-1184"/>
    <n v="-1148.48"/>
    <n v="-710.4"/>
    <n v="118399.99999999999"/>
  </r>
  <r>
    <x v="12"/>
    <x v="0"/>
    <n v="132226606321"/>
    <n v="115162.26"/>
    <n v="11501912.939999999"/>
    <x v="0"/>
    <m/>
    <m/>
    <n v="0"/>
    <n v="-1182"/>
    <n v="-1146.54"/>
    <n v="-709.2"/>
    <n v="118199.99999999999"/>
  </r>
  <r>
    <x v="13"/>
    <x v="0"/>
    <n v="131667192349"/>
    <n v="27490.77"/>
    <n v="14079231.539999999"/>
    <x v="0"/>
    <m/>
    <m/>
    <n v="0"/>
    <n v="-291"/>
    <n v="-1143.6300000000001"/>
    <n v="-174.6"/>
    <n v="29100"/>
  </r>
  <r>
    <x v="0"/>
    <x v="0"/>
    <n v="134819963572"/>
    <n v="27490.77"/>
    <n v="11976909.84"/>
    <x v="0"/>
    <m/>
    <m/>
    <n v="0"/>
    <n v="-291"/>
    <n v="-1143.6300000000001"/>
    <n v="-174.6"/>
    <n v="29100"/>
  </r>
  <r>
    <x v="10"/>
    <x v="0"/>
    <n v="133445116263"/>
    <n v="13618.5"/>
    <n v="9864015.4499999993"/>
    <x v="0"/>
    <m/>
    <m/>
    <n v="0"/>
    <n v="-150"/>
    <n v="-1141.5"/>
    <n v="-90"/>
    <n v="15000"/>
  </r>
  <r>
    <x v="11"/>
    <x v="0"/>
    <n v="134325692849"/>
    <n v="13618.5"/>
    <n v="18474617.59"/>
    <x v="0"/>
    <m/>
    <m/>
    <n v="0"/>
    <n v="-150"/>
    <n v="-1141.5"/>
    <n v="-90"/>
    <n v="15000"/>
  </r>
  <r>
    <x v="2"/>
    <x v="0"/>
    <n v="133435078651"/>
    <n v="27301.83"/>
    <n v="8380208.7599999998"/>
    <x v="0"/>
    <m/>
    <m/>
    <n v="0"/>
    <n v="-289"/>
    <n v="-1135.77"/>
    <n v="-173.4"/>
    <n v="28900.000000000004"/>
  </r>
  <r>
    <x v="18"/>
    <x v="0"/>
    <n v="134785915645"/>
    <n v="27207.360000000001"/>
    <n v="15097224.93"/>
    <x v="0"/>
    <m/>
    <m/>
    <n v="0"/>
    <n v="-288"/>
    <n v="-1131.8399999999999"/>
    <n v="-172.8"/>
    <n v="28800"/>
  </r>
  <r>
    <x v="2"/>
    <x v="0"/>
    <n v="133318328655"/>
    <n v="27018.42"/>
    <n v="7238146.7400000002"/>
    <x v="0"/>
    <m/>
    <m/>
    <n v="0"/>
    <n v="-286"/>
    <n v="-1123.98"/>
    <n v="-171.6"/>
    <n v="28599.999999999996"/>
  </r>
  <r>
    <x v="13"/>
    <x v="0"/>
    <n v="132180740610"/>
    <n v="13255.34"/>
    <n v="13123592.289999999"/>
    <x v="0"/>
    <m/>
    <m/>
    <n v="0"/>
    <n v="-146"/>
    <n v="-1111.06"/>
    <n v="-87.6"/>
    <n v="14600"/>
  </r>
  <r>
    <x v="1"/>
    <x v="0"/>
    <n v="135317354965"/>
    <n v="26451.599999999999"/>
    <n v="20269340.280000001"/>
    <x v="0"/>
    <m/>
    <m/>
    <n v="0"/>
    <n v="-280"/>
    <n v="-1100.4000000000001"/>
    <n v="-168"/>
    <n v="28000"/>
  </r>
  <r>
    <x v="13"/>
    <x v="0"/>
    <n v="131583431153"/>
    <n v="13073.76"/>
    <n v="13150890.83"/>
    <x v="0"/>
    <m/>
    <m/>
    <n v="0"/>
    <n v="-144"/>
    <n v="-1095.8399999999999"/>
    <n v="-86.4"/>
    <n v="14400"/>
  </r>
  <r>
    <x v="18"/>
    <x v="0"/>
    <n v="135402907668"/>
    <n v="22524.52"/>
    <n v="15215573.18"/>
    <x v="0"/>
    <m/>
    <m/>
    <n v="0"/>
    <n v="-239.98"/>
    <n v="-1089.51"/>
    <n v="-143.99"/>
    <n v="23998"/>
  </r>
  <r>
    <x v="12"/>
    <x v="0"/>
    <n v="132224655621"/>
    <n v="109121.60000000001"/>
    <n v="11097227.08"/>
    <x v="0"/>
    <m/>
    <m/>
    <n v="0"/>
    <n v="-1120"/>
    <n v="-1086.4000000000001"/>
    <n v="-672"/>
    <n v="112000"/>
  </r>
  <r>
    <x v="16"/>
    <x v="0"/>
    <n v="135546142376"/>
    <n v="8367.36"/>
    <n v="16342109.52"/>
    <x v="0"/>
    <m/>
    <m/>
    <n v="0"/>
    <n v="-96"/>
    <n v="-1079.04"/>
    <n v="-57.6"/>
    <n v="9600.0000000000018"/>
  </r>
  <r>
    <x v="1"/>
    <x v="0"/>
    <n v="135935632516"/>
    <n v="25884.78"/>
    <n v="20463997.010000002"/>
    <x v="0"/>
    <m/>
    <m/>
    <n v="0"/>
    <n v="-274"/>
    <n v="-1076.82"/>
    <n v="-164.4"/>
    <n v="27400"/>
  </r>
  <r>
    <x v="14"/>
    <x v="0"/>
    <n v="133197719548"/>
    <n v="22244.82"/>
    <n v="14336896.27"/>
    <x v="0"/>
    <m/>
    <m/>
    <n v="0"/>
    <n v="-237"/>
    <n v="-1075.98"/>
    <n v="-142.19999999999999"/>
    <n v="23700"/>
  </r>
  <r>
    <x v="10"/>
    <x v="0"/>
    <n v="134050193306"/>
    <n v="108049.87"/>
    <n v="9134011.5"/>
    <x v="0"/>
    <m/>
    <m/>
    <n v="0"/>
    <n v="-1109"/>
    <n v="-1075.73"/>
    <n v="-665.4"/>
    <n v="110899.99999999999"/>
  </r>
  <r>
    <x v="7"/>
    <x v="0"/>
    <n v="133104118078"/>
    <n v="63577.89"/>
    <n v="14562036.859999999"/>
    <x v="0"/>
    <m/>
    <m/>
    <n v="0"/>
    <n v="-657"/>
    <n v="-1070.9100000000001"/>
    <n v="-394.2"/>
    <n v="65700"/>
  </r>
  <r>
    <x v="2"/>
    <x v="0"/>
    <n v="133313779593"/>
    <n v="106003.84"/>
    <n v="6581313.4100000001"/>
    <x v="0"/>
    <m/>
    <m/>
    <n v="0"/>
    <n v="-1088"/>
    <n v="-1055.3599999999999"/>
    <n v="-652.79999999999995"/>
    <n v="108800"/>
  </r>
  <r>
    <x v="3"/>
    <x v="0"/>
    <n v="131570532387"/>
    <n v="25129.02"/>
    <n v="11707112.789999999"/>
    <x v="0"/>
    <m/>
    <m/>
    <n v="0"/>
    <n v="-266"/>
    <n v="-1045.3800000000001"/>
    <n v="-159.6"/>
    <n v="26600"/>
  </r>
  <r>
    <x v="12"/>
    <x v="0"/>
    <n v="132224576879"/>
    <n v="25129.02"/>
    <n v="10988105.48"/>
    <x v="0"/>
    <m/>
    <m/>
    <n v="0"/>
    <n v="-266"/>
    <n v="-1045.3800000000001"/>
    <n v="-159.6"/>
    <n v="26600"/>
  </r>
  <r>
    <x v="15"/>
    <x v="0"/>
    <n v="133776360352"/>
    <n v="12438.23"/>
    <n v="5633357.9400000004"/>
    <x v="0"/>
    <m/>
    <m/>
    <n v="0"/>
    <n v="-137"/>
    <n v="-1042.57"/>
    <n v="-82.2"/>
    <n v="13700"/>
  </r>
  <r>
    <x v="14"/>
    <x v="0"/>
    <n v="133114812416"/>
    <n v="25034.55"/>
    <n v="16033056.890000001"/>
    <x v="0"/>
    <m/>
    <m/>
    <n v="0"/>
    <n v="-265"/>
    <n v="-1041.45"/>
    <n v="-159"/>
    <n v="26500"/>
  </r>
  <r>
    <x v="20"/>
    <x v="0"/>
    <n v="135096806561"/>
    <n v="24940.080000000002"/>
    <n v="18119731.82"/>
    <x v="0"/>
    <m/>
    <m/>
    <n v="0"/>
    <n v="-264"/>
    <n v="-1037.52"/>
    <n v="-158.4"/>
    <n v="26400.000000000004"/>
  </r>
  <r>
    <x v="19"/>
    <x v="0"/>
    <n v="134531167480"/>
    <n v="12347.44"/>
    <n v="10505618.16"/>
    <x v="0"/>
    <m/>
    <m/>
    <n v="0"/>
    <n v="-136"/>
    <n v="-1034.96"/>
    <n v="-81.599999999999994"/>
    <n v="13600.000000000002"/>
  </r>
  <r>
    <x v="15"/>
    <x v="0"/>
    <n v="133900866376"/>
    <n v="24656.67"/>
    <n v="6087167.1799999997"/>
    <x v="0"/>
    <m/>
    <m/>
    <n v="0"/>
    <n v="-261"/>
    <n v="-1025.73"/>
    <n v="-156.6"/>
    <n v="26099.999999999996"/>
  </r>
  <r>
    <x v="3"/>
    <x v="0"/>
    <n v="132168375198"/>
    <n v="24562.2"/>
    <n v="11731674.99"/>
    <x v="0"/>
    <m/>
    <m/>
    <n v="0"/>
    <n v="-260"/>
    <n v="-1021.8"/>
    <n v="-156"/>
    <n v="26000"/>
  </r>
  <r>
    <x v="15"/>
    <x v="0"/>
    <n v="133309369513"/>
    <n v="24562.2"/>
    <n v="6352006.9199999999"/>
    <x v="0"/>
    <m/>
    <m/>
    <n v="0"/>
    <n v="-260"/>
    <n v="-1021.8"/>
    <n v="-156"/>
    <n v="26000"/>
  </r>
  <r>
    <x v="7"/>
    <x v="0"/>
    <n v="132496784453"/>
    <n v="24373.26"/>
    <n v="14161222.119999999"/>
    <x v="0"/>
    <m/>
    <m/>
    <n v="0"/>
    <n v="-258"/>
    <n v="-1013.94"/>
    <n v="-154.80000000000001"/>
    <n v="25799.999999999996"/>
  </r>
  <r>
    <x v="15"/>
    <x v="0"/>
    <n v="133777704340"/>
    <n v="24373.26"/>
    <n v="5798380.1299999999"/>
    <x v="0"/>
    <m/>
    <m/>
    <n v="0"/>
    <n v="-258"/>
    <n v="-1013.94"/>
    <n v="-154.80000000000001"/>
    <n v="25799.999999999996"/>
  </r>
  <r>
    <x v="17"/>
    <x v="0"/>
    <n v="134416744593"/>
    <n v="60190.94"/>
    <n v="22607961.449999999"/>
    <x v="0"/>
    <m/>
    <m/>
    <n v="0"/>
    <n v="-622"/>
    <n v="-1013.86"/>
    <n v="-373.2"/>
    <n v="62200"/>
  </r>
  <r>
    <x v="7"/>
    <x v="0"/>
    <n v="132377583459"/>
    <n v="101814.35"/>
    <n v="13232834.34"/>
    <x v="0"/>
    <m/>
    <m/>
    <n v="0"/>
    <n v="-1045"/>
    <n v="-1013.65"/>
    <n v="-627"/>
    <n v="104500"/>
  </r>
  <r>
    <x v="18"/>
    <x v="0"/>
    <n v="135400835396"/>
    <n v="101618.52"/>
    <n v="15070017.57"/>
    <x v="0"/>
    <m/>
    <m/>
    <n v="0"/>
    <n v="-1042.99"/>
    <n v="-1011.7"/>
    <n v="-625.79"/>
    <n v="104299"/>
  </r>
  <r>
    <x v="2"/>
    <x v="0"/>
    <n v="133923624912"/>
    <n v="23995.38"/>
    <n v="6712623.1699999999"/>
    <x v="0"/>
    <m/>
    <m/>
    <n v="0"/>
    <n v="-254"/>
    <n v="-998.22"/>
    <n v="-152.4"/>
    <n v="25400.000000000004"/>
  </r>
  <r>
    <x v="5"/>
    <x v="0"/>
    <n v="134688248144"/>
    <n v="23995.38"/>
    <n v="10744816.109999999"/>
    <x v="0"/>
    <m/>
    <m/>
    <n v="0"/>
    <n v="-254"/>
    <n v="-998.22"/>
    <n v="-152.4"/>
    <n v="25400.000000000004"/>
  </r>
  <r>
    <x v="0"/>
    <x v="0"/>
    <n v="134819254992"/>
    <n v="99573.46"/>
    <n v="11638972.449999999"/>
    <x v="0"/>
    <m/>
    <m/>
    <n v="0"/>
    <n v="-1022"/>
    <n v="-991.34"/>
    <n v="-613.20000000000005"/>
    <n v="102200"/>
  </r>
  <r>
    <x v="2"/>
    <x v="0"/>
    <n v="133930642864"/>
    <n v="99378.6"/>
    <n v="7693774.7300000004"/>
    <x v="0"/>
    <m/>
    <m/>
    <n v="0"/>
    <n v="-1020"/>
    <n v="-989.4"/>
    <n v="-612"/>
    <n v="102000"/>
  </r>
  <r>
    <x v="12"/>
    <x v="0"/>
    <n v="132964226618"/>
    <n v="97819.72"/>
    <n v="12289051.689999999"/>
    <x v="0"/>
    <m/>
    <m/>
    <n v="0"/>
    <n v="-1004"/>
    <n v="-973.88"/>
    <n v="-602.4"/>
    <n v="100400"/>
  </r>
  <r>
    <x v="16"/>
    <x v="0"/>
    <n v="134935381143"/>
    <n v="96747.99"/>
    <n v="17022417.350000001"/>
    <x v="0"/>
    <m/>
    <m/>
    <n v="0"/>
    <n v="-993"/>
    <n v="-963.21"/>
    <n v="-595.79999999999995"/>
    <n v="99300.000000000015"/>
  </r>
  <r>
    <x v="11"/>
    <x v="0"/>
    <n v="134938038108"/>
    <n v="23050.68"/>
    <n v="17810146.469999999"/>
    <x v="0"/>
    <m/>
    <m/>
    <n v="0"/>
    <n v="-244"/>
    <n v="-958.92"/>
    <n v="-146.4"/>
    <n v="24400"/>
  </r>
  <r>
    <x v="0"/>
    <x v="0"/>
    <n v="134822169806"/>
    <n v="22672.799999999999"/>
    <n v="12501762.25"/>
    <x v="0"/>
    <m/>
    <m/>
    <n v="0"/>
    <n v="-240"/>
    <n v="-943.2"/>
    <n v="-144"/>
    <n v="24000"/>
  </r>
  <r>
    <x v="19"/>
    <x v="0"/>
    <n v="134542763198"/>
    <n v="22670.91"/>
    <n v="10658007.529999999"/>
    <x v="0"/>
    <m/>
    <m/>
    <n v="0"/>
    <n v="-239.98"/>
    <n v="-943.12"/>
    <n v="-143.99"/>
    <n v="23998"/>
  </r>
  <r>
    <x v="18"/>
    <x v="0"/>
    <n v="134784142473"/>
    <n v="22670.91"/>
    <n v="14937904.43"/>
    <x v="0"/>
    <m/>
    <m/>
    <n v="0"/>
    <n v="-239.98"/>
    <n v="-943.12"/>
    <n v="-143.99"/>
    <n v="23998"/>
  </r>
  <r>
    <x v="22"/>
    <x v="0"/>
    <n v="135406502722"/>
    <n v="22670.91"/>
    <n v="15282644.99"/>
    <x v="0"/>
    <m/>
    <m/>
    <n v="0"/>
    <n v="-239.98"/>
    <n v="-943.12"/>
    <n v="-143.99"/>
    <n v="23998"/>
  </r>
  <r>
    <x v="2"/>
    <x v="0"/>
    <n v="134047808616"/>
    <n v="55836.29"/>
    <n v="8801594.3699999992"/>
    <x v="0"/>
    <m/>
    <m/>
    <n v="0"/>
    <n v="-577"/>
    <n v="-940.51"/>
    <n v="-346.2"/>
    <n v="57700"/>
  </r>
  <r>
    <x v="15"/>
    <x v="0"/>
    <n v="133296612281"/>
    <n v="19429.02"/>
    <n v="6209671.3099999996"/>
    <x v="0"/>
    <m/>
    <m/>
    <n v="0"/>
    <n v="-207"/>
    <n v="-939.78"/>
    <n v="-124.2"/>
    <n v="20700"/>
  </r>
  <r>
    <x v="4"/>
    <x v="0"/>
    <n v="132806216938"/>
    <n v="22578.33"/>
    <n v="9976813.0199999996"/>
    <x v="0"/>
    <m/>
    <m/>
    <n v="0"/>
    <n v="-239"/>
    <n v="-939.27"/>
    <n v="-143.4"/>
    <n v="23900.000000000004"/>
  </r>
  <r>
    <x v="23"/>
    <x v="0"/>
    <n v="134146836858"/>
    <n v="19335.16"/>
    <n v="10947725.74"/>
    <x v="0"/>
    <m/>
    <m/>
    <n v="0"/>
    <n v="-206"/>
    <n v="-935.24"/>
    <n v="-123.6"/>
    <n v="20600"/>
  </r>
  <r>
    <x v="16"/>
    <x v="0"/>
    <n v="135545800436"/>
    <n v="19335.16"/>
    <n v="16333742.16"/>
    <x v="0"/>
    <m/>
    <m/>
    <n v="0"/>
    <n v="-206"/>
    <n v="-935.24"/>
    <n v="-123.6"/>
    <n v="20600"/>
  </r>
  <r>
    <x v="20"/>
    <x v="0"/>
    <n v="135716501216"/>
    <n v="19335.16"/>
    <n v="18334350.460000001"/>
    <x v="0"/>
    <m/>
    <m/>
    <n v="0"/>
    <n v="-206"/>
    <n v="-935.24"/>
    <n v="-123.6"/>
    <n v="20600"/>
  </r>
  <r>
    <x v="23"/>
    <x v="0"/>
    <n v="133537826727"/>
    <n v="93630.23"/>
    <n v="10928390.58"/>
    <x v="0"/>
    <m/>
    <m/>
    <n v="0"/>
    <n v="-961"/>
    <n v="-932.17"/>
    <n v="-576.6"/>
    <n v="96100"/>
  </r>
  <r>
    <x v="10"/>
    <x v="0"/>
    <n v="133440852551"/>
    <n v="93435.37"/>
    <n v="9012011.4800000004"/>
    <x v="0"/>
    <m/>
    <m/>
    <n v="0"/>
    <n v="-959"/>
    <n v="-930.23"/>
    <n v="-575.4"/>
    <n v="95899.999999999985"/>
  </r>
  <r>
    <x v="10"/>
    <x v="0"/>
    <n v="134128445542"/>
    <n v="22294.92"/>
    <n v="10294433.26"/>
    <x v="0"/>
    <m/>
    <m/>
    <n v="0"/>
    <n v="-236"/>
    <n v="-927.48"/>
    <n v="-141.6"/>
    <n v="23599.999999999996"/>
  </r>
  <r>
    <x v="21"/>
    <x v="0"/>
    <n v="132082022157"/>
    <n v="54965.36"/>
    <n v="9817029.0500000007"/>
    <x v="0"/>
    <m/>
    <m/>
    <n v="0"/>
    <n v="-568"/>
    <n v="-925.84"/>
    <n v="-340.8"/>
    <n v="56800"/>
  </r>
  <r>
    <x v="3"/>
    <x v="0"/>
    <n v="132151858318"/>
    <n v="22105.98"/>
    <n v="11566693.42"/>
    <x v="0"/>
    <m/>
    <m/>
    <n v="0"/>
    <n v="-234"/>
    <n v="-919.62"/>
    <n v="-140.4"/>
    <n v="23400"/>
  </r>
  <r>
    <x v="4"/>
    <x v="0"/>
    <n v="132210978231"/>
    <n v="22011.51"/>
    <n v="10239902.32"/>
    <x v="0"/>
    <m/>
    <m/>
    <n v="0"/>
    <n v="-233"/>
    <n v="-915.69"/>
    <n v="-139.80000000000001"/>
    <n v="23299.999999999996"/>
  </r>
  <r>
    <x v="0"/>
    <x v="0"/>
    <n v="134919137862"/>
    <n v="10894.8"/>
    <n v="13200093.560000001"/>
    <x v="0"/>
    <m/>
    <m/>
    <n v="0"/>
    <n v="-120"/>
    <n v="-913.2"/>
    <n v="-72"/>
    <n v="12000"/>
  </r>
  <r>
    <x v="0"/>
    <x v="0"/>
    <n v="134314231259"/>
    <n v="10894.8"/>
    <n v="14324955.84"/>
    <x v="0"/>
    <m/>
    <m/>
    <n v="0"/>
    <n v="-120"/>
    <n v="-913.2"/>
    <n v="-72"/>
    <n v="12000"/>
  </r>
  <r>
    <x v="11"/>
    <x v="0"/>
    <n v="134323299459"/>
    <n v="10894.8"/>
    <n v="17556723.079999998"/>
    <x v="0"/>
    <m/>
    <m/>
    <n v="0"/>
    <n v="-120"/>
    <n v="-913.2"/>
    <n v="-72"/>
    <n v="12000"/>
  </r>
  <r>
    <x v="11"/>
    <x v="0"/>
    <n v="134937582998"/>
    <n v="10894.8"/>
    <n v="17666970.949999999"/>
    <x v="0"/>
    <m/>
    <m/>
    <n v="0"/>
    <n v="-120"/>
    <n v="-913.2"/>
    <n v="-72"/>
    <n v="12000"/>
  </r>
  <r>
    <x v="19"/>
    <x v="0"/>
    <n v="134544503806"/>
    <n v="10893.9"/>
    <n v="10668901.43"/>
    <x v="0"/>
    <m/>
    <m/>
    <n v="0"/>
    <n v="-119.99"/>
    <n v="-913.12"/>
    <n v="-71.989999999999995"/>
    <n v="11999"/>
  </r>
  <r>
    <x v="0"/>
    <x v="0"/>
    <n v="134203744749"/>
    <n v="91389.34"/>
    <n v="11317696.4"/>
    <x v="0"/>
    <m/>
    <m/>
    <n v="0"/>
    <n v="-938"/>
    <n v="-909.86"/>
    <n v="-562.79999999999995"/>
    <n v="93800"/>
  </r>
  <r>
    <x v="12"/>
    <x v="0"/>
    <n v="132226797501"/>
    <n v="21822.57"/>
    <n v="11544873.48"/>
    <x v="0"/>
    <m/>
    <m/>
    <n v="0"/>
    <n v="-231"/>
    <n v="-907.83"/>
    <n v="-138.6"/>
    <n v="23100"/>
  </r>
  <r>
    <x v="11"/>
    <x v="0"/>
    <n v="134941629926"/>
    <n v="91097.05"/>
    <n v="19408619.57"/>
    <x v="0"/>
    <m/>
    <m/>
    <n v="0"/>
    <n v="-935"/>
    <n v="-906.95"/>
    <n v="-561"/>
    <n v="93500"/>
  </r>
  <r>
    <x v="11"/>
    <x v="0"/>
    <n v="134413328993"/>
    <n v="10805.4"/>
    <n v="21146383.539999999"/>
    <x v="0"/>
    <m/>
    <m/>
    <n v="0"/>
    <n v="-119.02"/>
    <n v="-905.71"/>
    <n v="-71.41"/>
    <n v="11901.54"/>
  </r>
  <r>
    <x v="15"/>
    <x v="0"/>
    <n v="133300135235"/>
    <n v="18678.14"/>
    <n v="6248536.75"/>
    <x v="0"/>
    <m/>
    <m/>
    <n v="0"/>
    <n v="-199"/>
    <n v="-903.46"/>
    <n v="-119.4"/>
    <n v="19900"/>
  </r>
  <r>
    <x v="0"/>
    <x v="0"/>
    <n v="134208711121"/>
    <n v="90220.18"/>
    <n v="12812859.75"/>
    <x v="0"/>
    <m/>
    <m/>
    <n v="0"/>
    <n v="-926"/>
    <n v="-898.22"/>
    <n v="-555.6"/>
    <n v="92600"/>
  </r>
  <r>
    <x v="14"/>
    <x v="0"/>
    <n v="133111067052"/>
    <n v="52836.42"/>
    <n v="15407095.49"/>
    <x v="0"/>
    <m/>
    <m/>
    <n v="0"/>
    <n v="-546"/>
    <n v="-889.98"/>
    <n v="-327.60000000000002"/>
    <n v="54600"/>
  </r>
  <r>
    <x v="4"/>
    <x v="0"/>
    <n v="132814370564"/>
    <n v="21255.75"/>
    <n v="10314096.630000001"/>
    <x v="0"/>
    <m/>
    <m/>
    <n v="0"/>
    <n v="-225"/>
    <n v="-884.25"/>
    <n v="-135"/>
    <n v="22500"/>
  </r>
  <r>
    <x v="16"/>
    <x v="0"/>
    <n v="134933157831"/>
    <n v="21161.279999999999"/>
    <n v="16735962.65"/>
    <x v="0"/>
    <m/>
    <m/>
    <n v="0"/>
    <n v="-224"/>
    <n v="-880.32"/>
    <n v="-134.4"/>
    <n v="22400"/>
  </r>
  <r>
    <x v="12"/>
    <x v="0"/>
    <n v="132371767073"/>
    <n v="18114.98"/>
    <n v="12506004.07"/>
    <x v="0"/>
    <m/>
    <m/>
    <n v="0"/>
    <n v="-193"/>
    <n v="-876.22"/>
    <n v="-115.8"/>
    <n v="19300"/>
  </r>
  <r>
    <x v="0"/>
    <x v="0"/>
    <n v="134932798374"/>
    <n v="87979.29"/>
    <n v="15774136.789999999"/>
    <x v="0"/>
    <m/>
    <m/>
    <n v="0"/>
    <n v="-903"/>
    <n v="-875.91"/>
    <n v="-541.79999999999995"/>
    <n v="90300"/>
  </r>
  <r>
    <x v="12"/>
    <x v="0"/>
    <n v="132971422366"/>
    <n v="87589.57"/>
    <n v="12423877.58"/>
    <x v="0"/>
    <m/>
    <m/>
    <n v="0"/>
    <n v="-899"/>
    <n v="-872.03"/>
    <n v="-539.4"/>
    <n v="89900"/>
  </r>
  <r>
    <x v="12"/>
    <x v="0"/>
    <n v="132360509991"/>
    <n v="18021.12"/>
    <n v="12191231.970000001"/>
    <x v="0"/>
    <m/>
    <m/>
    <n v="0"/>
    <n v="-192"/>
    <n v="-871.68"/>
    <n v="-115.2"/>
    <n v="19200"/>
  </r>
  <r>
    <x v="26"/>
    <x v="0"/>
    <n v="135141493288"/>
    <n v="17927.259999999998"/>
    <n v="23572976.73"/>
    <x v="0"/>
    <m/>
    <m/>
    <n v="0"/>
    <n v="-191"/>
    <n v="-867.14"/>
    <n v="-114.6"/>
    <n v="19099.999999999996"/>
  </r>
  <r>
    <x v="13"/>
    <x v="0"/>
    <n v="132262760334"/>
    <n v="51384.87"/>
    <n v="13888200.75"/>
    <x v="0"/>
    <m/>
    <m/>
    <n v="0"/>
    <n v="-531"/>
    <n v="-865.53"/>
    <n v="-318.60000000000002"/>
    <n v="53100"/>
  </r>
  <r>
    <x v="11"/>
    <x v="0"/>
    <n v="134397961809"/>
    <n v="17833.400000000001"/>
    <n v="19690421.100000001"/>
    <x v="0"/>
    <m/>
    <m/>
    <n v="0"/>
    <n v="-190"/>
    <n v="-862.6"/>
    <n v="-114"/>
    <n v="19000"/>
  </r>
  <r>
    <x v="17"/>
    <x v="0"/>
    <n v="135028841692"/>
    <n v="17739.54"/>
    <n v="21533299.289999999"/>
    <x v="0"/>
    <m/>
    <m/>
    <n v="0"/>
    <n v="-189"/>
    <n v="-858.06"/>
    <n v="-113.4"/>
    <n v="18900.000000000004"/>
  </r>
  <r>
    <x v="16"/>
    <x v="0"/>
    <n v="135091297691"/>
    <n v="85348.68"/>
    <n v="17665376.23"/>
    <x v="0"/>
    <m/>
    <m/>
    <n v="0"/>
    <n v="-876"/>
    <n v="-849.72"/>
    <n v="-525.6"/>
    <n v="87600"/>
  </r>
  <r>
    <x v="6"/>
    <x v="0"/>
    <n v="133770580154"/>
    <n v="17551.82"/>
    <n v="4884961.29"/>
    <x v="0"/>
    <m/>
    <m/>
    <n v="0"/>
    <n v="-187"/>
    <n v="-848.98"/>
    <n v="-112.2"/>
    <n v="18700"/>
  </r>
  <r>
    <x v="22"/>
    <x v="0"/>
    <n v="134925953623"/>
    <n v="85251.25"/>
    <n v="15746991.699999999"/>
    <x v="0"/>
    <m/>
    <m/>
    <n v="0"/>
    <n v="-875"/>
    <n v="-848.75"/>
    <n v="-525"/>
    <n v="87500"/>
  </r>
  <r>
    <x v="7"/>
    <x v="0"/>
    <n v="133101470796"/>
    <n v="50223.63"/>
    <n v="14435374.33"/>
    <x v="0"/>
    <m/>
    <m/>
    <n v="0"/>
    <n v="-519"/>
    <n v="-845.97"/>
    <n v="-311.39999999999998"/>
    <n v="51900"/>
  </r>
  <r>
    <x v="20"/>
    <x v="0"/>
    <n v="135839746818"/>
    <n v="50223.63"/>
    <n v="18899951.699999999"/>
    <x v="0"/>
    <m/>
    <m/>
    <n v="0"/>
    <n v="-519"/>
    <n v="-845.97"/>
    <n v="-311.39999999999998"/>
    <n v="51900"/>
  </r>
  <r>
    <x v="11"/>
    <x v="0"/>
    <n v="134325849545"/>
    <n v="9986.9"/>
    <n v="18540553.539999999"/>
    <x v="0"/>
    <m/>
    <m/>
    <n v="0"/>
    <n v="-110"/>
    <n v="-837.1"/>
    <n v="-66"/>
    <n v="11000"/>
  </r>
  <r>
    <x v="1"/>
    <x v="0"/>
    <n v="135938762800"/>
    <n v="20122.11"/>
    <n v="20529526.300000001"/>
    <x v="0"/>
    <m/>
    <m/>
    <n v="0"/>
    <n v="-213"/>
    <n v="-837.09"/>
    <n v="-127.8"/>
    <n v="21300"/>
  </r>
  <r>
    <x v="14"/>
    <x v="0"/>
    <n v="133114964440"/>
    <n v="20027.64"/>
    <n v="16126164.189999999"/>
    <x v="0"/>
    <m/>
    <m/>
    <n v="0"/>
    <n v="-212"/>
    <n v="-833.16"/>
    <n v="-127.2"/>
    <n v="21200"/>
  </r>
  <r>
    <x v="6"/>
    <x v="0"/>
    <n v="133769408440"/>
    <n v="83497.509999999995"/>
    <n v="4773382.83"/>
    <x v="0"/>
    <m/>
    <m/>
    <n v="0"/>
    <n v="-857"/>
    <n v="-831.29"/>
    <n v="-514.20000000000005"/>
    <n v="85699.999999999985"/>
  </r>
  <r>
    <x v="0"/>
    <x v="0"/>
    <n v="134319114087"/>
    <n v="19933.169999999998"/>
    <n v="15964546.310000001"/>
    <x v="0"/>
    <m/>
    <m/>
    <n v="0"/>
    <n v="-211"/>
    <n v="-829.23"/>
    <n v="-126.6"/>
    <n v="21099.999999999996"/>
  </r>
  <r>
    <x v="11"/>
    <x v="0"/>
    <n v="134412497021"/>
    <n v="83107.789999999994"/>
    <n v="20982051.199999999"/>
    <x v="0"/>
    <m/>
    <m/>
    <n v="0"/>
    <n v="-853"/>
    <n v="-827.41"/>
    <n v="-511.8"/>
    <n v="85300"/>
  </r>
  <r>
    <x v="17"/>
    <x v="0"/>
    <n v="135028848860"/>
    <n v="82912.929999999993"/>
    <n v="21476138.350000001"/>
    <x v="0"/>
    <m/>
    <m/>
    <n v="0"/>
    <n v="-851"/>
    <n v="-825.47"/>
    <n v="-510.6"/>
    <n v="85100"/>
  </r>
  <r>
    <x v="6"/>
    <x v="0"/>
    <n v="133154000835"/>
    <n v="19649.759999999998"/>
    <n v="4216714.2"/>
    <x v="0"/>
    <m/>
    <m/>
    <n v="0"/>
    <n v="-208"/>
    <n v="-817.44"/>
    <n v="-124.8"/>
    <n v="20799.999999999996"/>
  </r>
  <r>
    <x v="16"/>
    <x v="0"/>
    <n v="135551057530"/>
    <n v="16894.8"/>
    <n v="17054316.370000001"/>
    <x v="0"/>
    <m/>
    <m/>
    <n v="0"/>
    <n v="-180"/>
    <n v="-817.2"/>
    <n v="-108"/>
    <n v="18000"/>
  </r>
  <r>
    <x v="8"/>
    <x v="0"/>
    <n v="133941027049"/>
    <n v="19555.29"/>
    <n v="11091642.07"/>
    <x v="0"/>
    <m/>
    <m/>
    <n v="0"/>
    <n v="-207"/>
    <n v="-813.51"/>
    <n v="-124.2"/>
    <n v="20700"/>
  </r>
  <r>
    <x v="12"/>
    <x v="0"/>
    <n v="132832393602"/>
    <n v="81159.19"/>
    <n v="12045637.16"/>
    <x v="0"/>
    <m/>
    <m/>
    <n v="0"/>
    <n v="-833"/>
    <n v="-808.01"/>
    <n v="-499.8"/>
    <n v="83300"/>
  </r>
  <r>
    <x v="20"/>
    <x v="0"/>
    <n v="135712540574"/>
    <n v="80866.899999999994"/>
    <n v="18070936.780000001"/>
    <x v="0"/>
    <m/>
    <m/>
    <n v="0"/>
    <n v="-830"/>
    <n v="-805.1"/>
    <n v="-498"/>
    <n v="83000"/>
  </r>
  <r>
    <x v="10"/>
    <x v="0"/>
    <n v="133440262263"/>
    <n v="47514.07"/>
    <n v="8875804.2599999998"/>
    <x v="0"/>
    <m/>
    <m/>
    <n v="0"/>
    <n v="-491"/>
    <n v="-800.33"/>
    <n v="-294.60000000000002"/>
    <n v="49100"/>
  </r>
  <r>
    <x v="6"/>
    <x v="0"/>
    <n v="133026176517"/>
    <n v="80379.75"/>
    <n v="3982475.33"/>
    <x v="0"/>
    <m/>
    <m/>
    <n v="0"/>
    <n v="-825"/>
    <n v="-800.25"/>
    <n v="-495"/>
    <n v="82500"/>
  </r>
  <r>
    <x v="11"/>
    <x v="0"/>
    <n v="134403827099"/>
    <n v="9442.16"/>
    <n v="19874879.620000001"/>
    <x v="0"/>
    <m/>
    <m/>
    <n v="0"/>
    <n v="-104"/>
    <n v="-791.44"/>
    <n v="-62.4"/>
    <n v="10400"/>
  </r>
  <r>
    <x v="2"/>
    <x v="0"/>
    <n v="133432835933"/>
    <n v="79210.59"/>
    <n v="8287885.1900000004"/>
    <x v="0"/>
    <m/>
    <m/>
    <n v="0"/>
    <n v="-813"/>
    <n v="-788.61"/>
    <n v="-487.8"/>
    <n v="81300"/>
  </r>
  <r>
    <x v="8"/>
    <x v="0"/>
    <n v="134060340473"/>
    <n v="18799.53"/>
    <n v="9169225.2200000007"/>
    <x v="0"/>
    <m/>
    <m/>
    <n v="0"/>
    <n v="-199"/>
    <n v="-782.07"/>
    <n v="-119.4"/>
    <n v="19900"/>
  </r>
  <r>
    <x v="4"/>
    <x v="0"/>
    <n v="132208493469"/>
    <n v="78431.149999999994"/>
    <n v="10112681.93"/>
    <x v="0"/>
    <m/>
    <m/>
    <n v="0"/>
    <n v="-805"/>
    <n v="-780.85"/>
    <n v="-483"/>
    <n v="80500"/>
  </r>
  <r>
    <x v="17"/>
    <x v="0"/>
    <n v="134415831765"/>
    <n v="78138.86"/>
    <n v="22055229.739999998"/>
    <x v="0"/>
    <m/>
    <m/>
    <n v="0"/>
    <n v="-802"/>
    <n v="-777.94"/>
    <n v="-481.2"/>
    <n v="80200"/>
  </r>
  <r>
    <x v="12"/>
    <x v="0"/>
    <n v="132227836099"/>
    <n v="18610.59"/>
    <n v="11732697.880000001"/>
    <x v="0"/>
    <m/>
    <m/>
    <n v="0"/>
    <n v="-197"/>
    <n v="-774.21"/>
    <n v="-118.2"/>
    <n v="19700"/>
  </r>
  <r>
    <x v="17"/>
    <x v="0"/>
    <n v="134414513387"/>
    <n v="18610.59"/>
    <n v="21383482.420000002"/>
    <x v="0"/>
    <m/>
    <m/>
    <n v="0"/>
    <n v="-197"/>
    <n v="-774.21"/>
    <n v="-118.2"/>
    <n v="19700"/>
  </r>
  <r>
    <x v="2"/>
    <x v="0"/>
    <n v="133418836751"/>
    <n v="18516.12"/>
    <n v="7845174.2000000002"/>
    <x v="0"/>
    <m/>
    <m/>
    <n v="0"/>
    <n v="-196"/>
    <n v="-770.28"/>
    <n v="-117.6"/>
    <n v="19599.999999999996"/>
  </r>
  <r>
    <x v="13"/>
    <x v="0"/>
    <n v="132263059166"/>
    <n v="15862.34"/>
    <n v="13942285.68"/>
    <x v="0"/>
    <m/>
    <m/>
    <n v="0"/>
    <n v="-169"/>
    <n v="-767.26"/>
    <n v="-101.4"/>
    <n v="16900"/>
  </r>
  <r>
    <x v="16"/>
    <x v="0"/>
    <n v="135542183310"/>
    <n v="18421.650000000001"/>
    <n v="15859172.65"/>
    <x v="0"/>
    <m/>
    <m/>
    <n v="0"/>
    <n v="-195"/>
    <n v="-766.35"/>
    <n v="-117"/>
    <n v="19500"/>
  </r>
  <r>
    <x v="11"/>
    <x v="0"/>
    <n v="135026428270"/>
    <n v="9079"/>
    <n v="20767581.100000001"/>
    <x v="0"/>
    <m/>
    <m/>
    <n v="0"/>
    <n v="-100"/>
    <n v="-761"/>
    <n v="-60"/>
    <n v="10000"/>
  </r>
  <r>
    <x v="17"/>
    <x v="0"/>
    <n v="134418595933"/>
    <n v="9079"/>
    <n v="23202988.079999998"/>
    <x v="0"/>
    <m/>
    <m/>
    <n v="0"/>
    <n v="-100"/>
    <n v="-761"/>
    <n v="-60"/>
    <n v="10000"/>
  </r>
  <r>
    <x v="11"/>
    <x v="0"/>
    <n v="134934807006"/>
    <n v="76190.259999999995"/>
    <n v="16504815.75"/>
    <x v="0"/>
    <m/>
    <m/>
    <n v="0"/>
    <n v="-782"/>
    <n v="-758.54"/>
    <n v="-469.2"/>
    <n v="78199.999999999985"/>
  </r>
  <r>
    <x v="13"/>
    <x v="0"/>
    <n v="132181289380"/>
    <n v="18138.240000000002"/>
    <n v="13169029.07"/>
    <x v="0"/>
    <m/>
    <m/>
    <n v="0"/>
    <n v="-192"/>
    <n v="-754.56"/>
    <n v="-115.2"/>
    <n v="19200.000000000004"/>
  </r>
  <r>
    <x v="19"/>
    <x v="0"/>
    <n v="134540327316"/>
    <n v="18138.240000000002"/>
    <n v="10603184.720000001"/>
    <x v="0"/>
    <m/>
    <m/>
    <n v="0"/>
    <n v="-192"/>
    <n v="-754.56"/>
    <n v="-115.2"/>
    <n v="19200.000000000004"/>
  </r>
  <r>
    <x v="13"/>
    <x v="0"/>
    <n v="132177096328"/>
    <n v="75215.960000000006"/>
    <n v="12718747.130000001"/>
    <x v="0"/>
    <m/>
    <m/>
    <n v="0"/>
    <n v="-772"/>
    <n v="-748.84"/>
    <n v="-463.2"/>
    <n v="77200"/>
  </r>
  <r>
    <x v="15"/>
    <x v="0"/>
    <n v="133918442198"/>
    <n v="74631.38"/>
    <n v="6426638.2999999998"/>
    <x v="0"/>
    <m/>
    <m/>
    <n v="0"/>
    <n v="-766"/>
    <n v="-743.02"/>
    <n v="-459.6"/>
    <n v="76600.000000000015"/>
  </r>
  <r>
    <x v="10"/>
    <x v="0"/>
    <n v="134054449062"/>
    <n v="74631.38"/>
    <n v="10063486.65"/>
    <x v="0"/>
    <m/>
    <m/>
    <n v="0"/>
    <n v="-766"/>
    <n v="-743.02"/>
    <n v="-459.6"/>
    <n v="76600.000000000015"/>
  </r>
  <r>
    <x v="1"/>
    <x v="0"/>
    <n v="135847547580"/>
    <n v="44030.35"/>
    <n v="19581609.960000001"/>
    <x v="0"/>
    <m/>
    <m/>
    <n v="0"/>
    <n v="-455"/>
    <n v="-741.65"/>
    <n v="-273"/>
    <n v="45500"/>
  </r>
  <r>
    <x v="6"/>
    <x v="0"/>
    <n v="133636656918"/>
    <n v="73754.509999999995"/>
    <n v="4077274.72"/>
    <x v="0"/>
    <m/>
    <m/>
    <n v="0"/>
    <n v="-757"/>
    <n v="-734.29"/>
    <n v="-454.2"/>
    <n v="75699.999999999985"/>
  </r>
  <r>
    <x v="17"/>
    <x v="0"/>
    <n v="134416571017"/>
    <n v="8715.84"/>
    <n v="22338954.52"/>
    <x v="0"/>
    <m/>
    <m/>
    <n v="0"/>
    <n v="-96"/>
    <n v="-730.56"/>
    <n v="-57.6"/>
    <n v="9600"/>
  </r>
  <r>
    <x v="10"/>
    <x v="0"/>
    <n v="133534675121"/>
    <n v="72975.070000000007"/>
    <n v="10654951.970000001"/>
    <x v="0"/>
    <m/>
    <m/>
    <n v="0"/>
    <n v="-749"/>
    <n v="-726.53"/>
    <n v="-449.4"/>
    <n v="74900"/>
  </r>
  <r>
    <x v="14"/>
    <x v="0"/>
    <n v="133202763014"/>
    <n v="72390.490000000005"/>
    <n v="14680143.66"/>
    <x v="0"/>
    <m/>
    <m/>
    <n v="0"/>
    <n v="-743"/>
    <n v="-720.71"/>
    <n v="-445.8"/>
    <n v="74300.000000000015"/>
  </r>
  <r>
    <x v="2"/>
    <x v="0"/>
    <n v="133431130803"/>
    <n v="42675.57"/>
    <n v="8140436.8799999999"/>
    <x v="0"/>
    <m/>
    <m/>
    <n v="0"/>
    <n v="-441"/>
    <n v="-718.83"/>
    <n v="-264.60000000000002"/>
    <n v="44100"/>
  </r>
  <r>
    <x v="16"/>
    <x v="0"/>
    <n v="135706066554"/>
    <n v="42675.57"/>
    <n v="17566511.710000001"/>
    <x v="0"/>
    <m/>
    <m/>
    <n v="0"/>
    <n v="-441"/>
    <n v="-718.83"/>
    <n v="-264.60000000000002"/>
    <n v="44100"/>
  </r>
  <r>
    <x v="6"/>
    <x v="0"/>
    <n v="133745806662"/>
    <n v="8534.26"/>
    <n v="4043580.1"/>
    <x v="0"/>
    <m/>
    <m/>
    <n v="0"/>
    <n v="-94"/>
    <n v="-715.34"/>
    <n v="-56.4"/>
    <n v="9400"/>
  </r>
  <r>
    <x v="0"/>
    <x v="0"/>
    <n v="134206313071"/>
    <n v="17193.54"/>
    <n v="12035900.85"/>
    <x v="0"/>
    <m/>
    <m/>
    <n v="0"/>
    <n v="-182"/>
    <n v="-715.26"/>
    <n v="-109.2"/>
    <n v="18200"/>
  </r>
  <r>
    <x v="3"/>
    <x v="0"/>
    <n v="132055965040"/>
    <n v="70929.039999999994"/>
    <n v="11173173.060000001"/>
    <x v="0"/>
    <m/>
    <m/>
    <n v="0"/>
    <n v="-728"/>
    <n v="-706.16"/>
    <n v="-436.8"/>
    <n v="72800"/>
  </r>
  <r>
    <x v="10"/>
    <x v="0"/>
    <n v="134055130940"/>
    <n v="8352.68"/>
    <n v="10217140.67"/>
    <x v="0"/>
    <m/>
    <m/>
    <n v="0"/>
    <n v="-92"/>
    <n v="-700.12"/>
    <n v="-55.2"/>
    <n v="9200.0000000000018"/>
  </r>
  <r>
    <x v="12"/>
    <x v="0"/>
    <n v="132828263222"/>
    <n v="41417.56"/>
    <n v="11316791.890000001"/>
    <x v="0"/>
    <m/>
    <m/>
    <n v="0"/>
    <n v="-428"/>
    <n v="-697.64"/>
    <n v="-256.8"/>
    <n v="42800"/>
  </r>
  <r>
    <x v="13"/>
    <x v="0"/>
    <n v="131578681107"/>
    <n v="70052.17"/>
    <n v="12546490.890000001"/>
    <x v="0"/>
    <m/>
    <m/>
    <n v="0"/>
    <n v="-719"/>
    <n v="-697.43"/>
    <n v="-431.4"/>
    <n v="71899.999999999985"/>
  </r>
  <r>
    <x v="15"/>
    <x v="0"/>
    <n v="133904305330"/>
    <n v="8261.89"/>
    <n v="6150340.1399999997"/>
    <x v="0"/>
    <m/>
    <m/>
    <n v="0"/>
    <n v="-91"/>
    <n v="-692.51"/>
    <n v="-54.6"/>
    <n v="9100"/>
  </r>
  <r>
    <x v="20"/>
    <x v="0"/>
    <n v="135096563321"/>
    <n v="14266.72"/>
    <n v="18094791.739999998"/>
    <x v="0"/>
    <m/>
    <m/>
    <n v="0"/>
    <n v="-152"/>
    <n v="-690.08"/>
    <n v="-91.2"/>
    <n v="15200"/>
  </r>
  <r>
    <x v="17"/>
    <x v="0"/>
    <n v="134413811491"/>
    <n v="68980.44"/>
    <n v="21255406.210000001"/>
    <x v="0"/>
    <m/>
    <m/>
    <n v="0"/>
    <n v="-708"/>
    <n v="-686.76"/>
    <n v="-424.8"/>
    <n v="70800"/>
  </r>
  <r>
    <x v="2"/>
    <x v="0"/>
    <n v="133930940584"/>
    <n v="68493.289999999994"/>
    <n v="7785553.79"/>
    <x v="0"/>
    <m/>
    <m/>
    <n v="0"/>
    <n v="-703"/>
    <n v="-681.91"/>
    <n v="-421.8"/>
    <n v="70300"/>
  </r>
  <r>
    <x v="15"/>
    <x v="0"/>
    <n v="133775767660"/>
    <n v="16343.31"/>
    <n v="5606500.0700000003"/>
    <x v="0"/>
    <m/>
    <m/>
    <n v="0"/>
    <n v="-173"/>
    <n v="-679.89"/>
    <n v="-103.8"/>
    <n v="17299.999999999996"/>
  </r>
  <r>
    <x v="16"/>
    <x v="0"/>
    <n v="135544579126"/>
    <n v="16343.31"/>
    <n v="16254081.93"/>
    <x v="0"/>
    <m/>
    <m/>
    <n v="0"/>
    <n v="-173"/>
    <n v="-679.89"/>
    <n v="-103.8"/>
    <n v="17299.999999999996"/>
  </r>
  <r>
    <x v="12"/>
    <x v="0"/>
    <n v="132956783538"/>
    <n v="8080.31"/>
    <n v="12126000.050000001"/>
    <x v="0"/>
    <m/>
    <m/>
    <n v="0"/>
    <n v="-89"/>
    <n v="-677.29"/>
    <n v="-53.4"/>
    <n v="8900"/>
  </r>
  <r>
    <x v="25"/>
    <x v="0"/>
    <n v="132608201985"/>
    <n v="13891.28"/>
    <n v="15160088.560000001"/>
    <x v="0"/>
    <m/>
    <m/>
    <n v="0"/>
    <n v="-148"/>
    <n v="-671.92"/>
    <n v="-88.8"/>
    <n v="14800"/>
  </r>
  <r>
    <x v="0"/>
    <x v="0"/>
    <n v="134207591347"/>
    <n v="67421.56"/>
    <n v="12303138.42"/>
    <x v="0"/>
    <m/>
    <m/>
    <n v="0"/>
    <n v="-692"/>
    <n v="-671.24"/>
    <n v="-415.2"/>
    <n v="69200"/>
  </r>
  <r>
    <x v="0"/>
    <x v="0"/>
    <n v="134823032742"/>
    <n v="16059.9"/>
    <n v="12828919.65"/>
    <x v="0"/>
    <m/>
    <m/>
    <n v="0"/>
    <n v="-170"/>
    <n v="-668.1"/>
    <n v="-102"/>
    <n v="17000"/>
  </r>
  <r>
    <x v="2"/>
    <x v="0"/>
    <n v="133435933889"/>
    <n v="66934.41"/>
    <n v="8485240.5099999998"/>
    <x v="0"/>
    <m/>
    <m/>
    <n v="0"/>
    <n v="-687"/>
    <n v="-666.39"/>
    <n v="-412.2"/>
    <n v="68700"/>
  </r>
  <r>
    <x v="7"/>
    <x v="0"/>
    <n v="132503340797"/>
    <n v="15965.43"/>
    <n v="14896261.539999999"/>
    <x v="0"/>
    <m/>
    <m/>
    <n v="0"/>
    <n v="-169"/>
    <n v="-664.17"/>
    <n v="-101.4"/>
    <n v="16900"/>
  </r>
  <r>
    <x v="5"/>
    <x v="0"/>
    <n v="134179719337"/>
    <n v="15965.43"/>
    <n v="10362214.74"/>
    <x v="0"/>
    <m/>
    <m/>
    <n v="0"/>
    <n v="-169"/>
    <n v="-664.17"/>
    <n v="-101.4"/>
    <n v="16900"/>
  </r>
  <r>
    <x v="3"/>
    <x v="0"/>
    <n v="131564596361"/>
    <n v="13703.56"/>
    <n v="11562257.93"/>
    <x v="0"/>
    <m/>
    <m/>
    <n v="0"/>
    <n v="-146"/>
    <n v="-662.84"/>
    <n v="-87.6"/>
    <n v="14600"/>
  </r>
  <r>
    <x v="2"/>
    <x v="0"/>
    <n v="134028866100"/>
    <n v="13703.56"/>
    <n v="7867061.8799999999"/>
    <x v="0"/>
    <m/>
    <m/>
    <n v="0"/>
    <n v="-146"/>
    <n v="-662.84"/>
    <n v="-87.6"/>
    <n v="14600"/>
  </r>
  <r>
    <x v="19"/>
    <x v="0"/>
    <n v="134546792082"/>
    <n v="66349.83"/>
    <n v="10845343.42"/>
    <x v="0"/>
    <m/>
    <m/>
    <n v="0"/>
    <n v="-681"/>
    <n v="-660.57"/>
    <n v="-408.6"/>
    <n v="68100.000000000015"/>
  </r>
  <r>
    <x v="11"/>
    <x v="0"/>
    <n v="134940644932"/>
    <n v="13609.7"/>
    <n v="18805370.370000001"/>
    <x v="0"/>
    <m/>
    <m/>
    <n v="0"/>
    <n v="-145"/>
    <n v="-658.3"/>
    <n v="-87"/>
    <n v="14500"/>
  </r>
  <r>
    <x v="22"/>
    <x v="0"/>
    <n v="135536433164"/>
    <n v="38998.31"/>
    <n v="15404462.9"/>
    <x v="0"/>
    <m/>
    <m/>
    <n v="0"/>
    <n v="-403"/>
    <n v="-656.89"/>
    <n v="-241.8"/>
    <n v="40300"/>
  </r>
  <r>
    <x v="15"/>
    <x v="0"/>
    <n v="133170036811"/>
    <n v="13515.84"/>
    <n v="5993585.9699999997"/>
    <x v="0"/>
    <m/>
    <m/>
    <n v="0"/>
    <n v="-144"/>
    <n v="-653.76"/>
    <n v="-86.4"/>
    <n v="14400"/>
  </r>
  <r>
    <x v="16"/>
    <x v="0"/>
    <n v="135706925912"/>
    <n v="13515.84"/>
    <n v="17580027.550000001"/>
    <x v="0"/>
    <m/>
    <m/>
    <n v="0"/>
    <n v="-144"/>
    <n v="-653.76"/>
    <n v="-86.4"/>
    <n v="14400"/>
  </r>
  <r>
    <x v="8"/>
    <x v="0"/>
    <n v="134679564012"/>
    <n v="15587.55"/>
    <n v="9595325.4900000002"/>
    <x v="0"/>
    <m/>
    <m/>
    <n v="0"/>
    <n v="-165"/>
    <n v="-648.45000000000005"/>
    <n v="-99"/>
    <n v="16500"/>
  </r>
  <r>
    <x v="2"/>
    <x v="0"/>
    <n v="133438658959"/>
    <n v="7717.15"/>
    <n v="8688668.6300000008"/>
    <x v="0"/>
    <m/>
    <m/>
    <n v="0"/>
    <n v="-85"/>
    <n v="-646.85"/>
    <n v="-51"/>
    <n v="8500"/>
  </r>
  <r>
    <x v="1"/>
    <x v="0"/>
    <n v="135314818479"/>
    <n v="38030.61"/>
    <n v="20139475.289999999"/>
    <x v="0"/>
    <m/>
    <m/>
    <n v="0"/>
    <n v="-393"/>
    <n v="-640.59"/>
    <n v="-235.8"/>
    <n v="39300"/>
  </r>
  <r>
    <x v="2"/>
    <x v="0"/>
    <n v="133316052665"/>
    <n v="63816.65"/>
    <n v="6990631.04"/>
    <x v="0"/>
    <m/>
    <m/>
    <n v="0"/>
    <n v="-655"/>
    <n v="-635.35"/>
    <n v="-393"/>
    <n v="65500"/>
  </r>
  <r>
    <x v="7"/>
    <x v="0"/>
    <n v="132982654210"/>
    <n v="63524.36"/>
    <n v="13708739.25"/>
    <x v="0"/>
    <m/>
    <m/>
    <n v="0"/>
    <n v="-652"/>
    <n v="-632.44000000000005"/>
    <n v="-391.2"/>
    <n v="65200"/>
  </r>
  <r>
    <x v="12"/>
    <x v="0"/>
    <n v="132223810495"/>
    <n v="13046.54"/>
    <n v="10912941.6"/>
    <x v="0"/>
    <m/>
    <m/>
    <n v="0"/>
    <n v="-139"/>
    <n v="-631.05999999999995"/>
    <n v="-83.4"/>
    <n v="13900"/>
  </r>
  <r>
    <x v="1"/>
    <x v="0"/>
    <n v="135233905445"/>
    <n v="63329.5"/>
    <n v="20010610.289999999"/>
    <x v="0"/>
    <m/>
    <m/>
    <n v="0"/>
    <n v="-650"/>
    <n v="-630.5"/>
    <n v="-390"/>
    <n v="65000"/>
  </r>
  <r>
    <x v="10"/>
    <x v="0"/>
    <n v="134054250532"/>
    <n v="63232.07"/>
    <n v="9988855.2699999996"/>
    <x v="0"/>
    <m/>
    <m/>
    <n v="0"/>
    <n v="-649"/>
    <n v="-629.53"/>
    <n v="-389.4"/>
    <n v="64900"/>
  </r>
  <r>
    <x v="13"/>
    <x v="0"/>
    <n v="132178184768"/>
    <n v="15115.2"/>
    <n v="12829237.26"/>
    <x v="0"/>
    <m/>
    <m/>
    <n v="0"/>
    <n v="-160"/>
    <n v="-628.79999999999995"/>
    <n v="-96"/>
    <n v="16000"/>
  </r>
  <r>
    <x v="14"/>
    <x v="0"/>
    <n v="132506885099"/>
    <n v="63037.21"/>
    <n v="15320666.77"/>
    <x v="0"/>
    <m/>
    <m/>
    <n v="0"/>
    <n v="-647"/>
    <n v="-627.59"/>
    <n v="-388.2"/>
    <n v="64699.999999999993"/>
  </r>
  <r>
    <x v="6"/>
    <x v="0"/>
    <n v="133160480021"/>
    <n v="12952.68"/>
    <n v="4597588.13"/>
    <x v="0"/>
    <m/>
    <m/>
    <n v="0"/>
    <n v="-138"/>
    <n v="-626.52"/>
    <n v="-82.8"/>
    <n v="13800"/>
  </r>
  <r>
    <x v="6"/>
    <x v="0"/>
    <n v="133155171651"/>
    <n v="15020.73"/>
    <n v="4327938.33"/>
    <x v="0"/>
    <m/>
    <m/>
    <n v="0"/>
    <n v="-159"/>
    <n v="-624.87"/>
    <n v="-95.4"/>
    <n v="15900"/>
  </r>
  <r>
    <x v="1"/>
    <x v="0"/>
    <n v="135849912440"/>
    <n v="62550.06"/>
    <n v="19810891.129999999"/>
    <x v="0"/>
    <m/>
    <m/>
    <n v="0"/>
    <n v="-642"/>
    <n v="-622.74"/>
    <n v="-385.2"/>
    <n v="64199.999999999993"/>
  </r>
  <r>
    <x v="0"/>
    <x v="0"/>
    <n v="134823577160"/>
    <n v="36869.370000000003"/>
    <n v="12930102.220000001"/>
    <x v="0"/>
    <m/>
    <m/>
    <n v="0"/>
    <n v="-381"/>
    <n v="-621.03"/>
    <n v="-228.6"/>
    <n v="38100"/>
  </r>
  <r>
    <x v="6"/>
    <x v="0"/>
    <n v="133763192536"/>
    <n v="14926.26"/>
    <n v="4312917.5999999996"/>
    <x v="0"/>
    <m/>
    <m/>
    <n v="0"/>
    <n v="-158"/>
    <n v="-620.94000000000005"/>
    <n v="-94.8"/>
    <n v="15800"/>
  </r>
  <r>
    <x v="10"/>
    <x v="0"/>
    <n v="133533930093"/>
    <n v="62257.77"/>
    <n v="10581976.9"/>
    <x v="0"/>
    <m/>
    <m/>
    <n v="0"/>
    <n v="-639"/>
    <n v="-619.83000000000004"/>
    <n v="-383.4"/>
    <n v="63900"/>
  </r>
  <r>
    <x v="14"/>
    <x v="0"/>
    <n v="132506657013"/>
    <n v="36772.6"/>
    <n v="15213104.050000001"/>
    <x v="0"/>
    <m/>
    <m/>
    <n v="0"/>
    <n v="-380"/>
    <n v="-619.4"/>
    <n v="-228"/>
    <n v="38000"/>
  </r>
  <r>
    <x v="0"/>
    <x v="0"/>
    <n v="134817212354"/>
    <n v="4793.8"/>
    <n v="11226307.060000001"/>
    <x v="0"/>
    <m/>
    <m/>
    <n v="0"/>
    <n v="-55"/>
    <n v="-618.20000000000005"/>
    <n v="-33"/>
    <n v="5500"/>
  </r>
  <r>
    <x v="13"/>
    <x v="0"/>
    <n v="132176598634"/>
    <n v="61673.19"/>
    <n v="12608164.08"/>
    <x v="0"/>
    <m/>
    <m/>
    <n v="0"/>
    <n v="-633"/>
    <n v="-614.01"/>
    <n v="-379.8"/>
    <n v="63300.000000000007"/>
  </r>
  <r>
    <x v="10"/>
    <x v="0"/>
    <n v="133527052007"/>
    <n v="61478.33"/>
    <n v="10424072.369999999"/>
    <x v="0"/>
    <m/>
    <m/>
    <n v="0"/>
    <n v="-631"/>
    <n v="-612.07000000000005"/>
    <n v="-378.6"/>
    <n v="63100"/>
  </r>
  <r>
    <x v="16"/>
    <x v="0"/>
    <n v="135542560742"/>
    <n v="61380.9"/>
    <n v="15981414.550000001"/>
    <x v="0"/>
    <m/>
    <m/>
    <n v="0"/>
    <n v="-630"/>
    <n v="-611.1"/>
    <n v="-378"/>
    <n v="63000"/>
  </r>
  <r>
    <x v="0"/>
    <x v="0"/>
    <n v="134816984650"/>
    <n v="61186.04"/>
    <n v="11109695.630000001"/>
    <x v="0"/>
    <m/>
    <m/>
    <n v="0"/>
    <n v="-628"/>
    <n v="-609.16"/>
    <n v="-376.8"/>
    <n v="62800.000000000007"/>
  </r>
  <r>
    <x v="6"/>
    <x v="0"/>
    <n v="133156784743"/>
    <n v="7263.2"/>
    <n v="4375061.6500000004"/>
    <x v="0"/>
    <m/>
    <m/>
    <n v="0"/>
    <n v="-80"/>
    <n v="-608.79999999999995"/>
    <n v="-48"/>
    <n v="8000"/>
  </r>
  <r>
    <x v="7"/>
    <x v="0"/>
    <n v="132978047970"/>
    <n v="60991.18"/>
    <n v="12839841.74"/>
    <x v="0"/>
    <m/>
    <m/>
    <n v="0"/>
    <n v="-626"/>
    <n v="-607.22"/>
    <n v="-375.6"/>
    <n v="62600"/>
  </r>
  <r>
    <x v="21"/>
    <x v="0"/>
    <n v="132082316453"/>
    <n v="60988.26"/>
    <n v="9878017.3100000005"/>
    <x v="0"/>
    <m/>
    <m/>
    <n v="0"/>
    <n v="-625.97"/>
    <n v="-607.19000000000005"/>
    <n v="-375.58"/>
    <n v="62597.000000000007"/>
  </r>
  <r>
    <x v="7"/>
    <x v="0"/>
    <n v="132498291701"/>
    <n v="7172.41"/>
    <n v="14450243.710000001"/>
    <x v="0"/>
    <m/>
    <m/>
    <n v="0"/>
    <n v="-79"/>
    <n v="-601.19000000000005"/>
    <n v="-47.4"/>
    <n v="7900"/>
  </r>
  <r>
    <x v="17"/>
    <x v="0"/>
    <n v="134417790847"/>
    <n v="7172.41"/>
    <n v="22843326.940000001"/>
    <x v="0"/>
    <m/>
    <m/>
    <n v="0"/>
    <n v="-79"/>
    <n v="-601.19000000000005"/>
    <n v="-47.4"/>
    <n v="7900"/>
  </r>
  <r>
    <x v="1"/>
    <x v="0"/>
    <n v="135327652905"/>
    <n v="60211.74"/>
    <n v="20873815.670000002"/>
    <x v="0"/>
    <m/>
    <m/>
    <n v="0"/>
    <n v="-618"/>
    <n v="-599.46"/>
    <n v="-370.8"/>
    <n v="61800"/>
  </r>
  <r>
    <x v="12"/>
    <x v="0"/>
    <n v="132223559041"/>
    <n v="12389.52"/>
    <n v="10899895.060000001"/>
    <x v="0"/>
    <m/>
    <m/>
    <n v="0"/>
    <n v="-132"/>
    <n v="-599.28"/>
    <n v="-79.2"/>
    <n v="13200.000000000002"/>
  </r>
  <r>
    <x v="12"/>
    <x v="0"/>
    <n v="132830704026"/>
    <n v="12389.52"/>
    <n v="11812734.539999999"/>
    <x v="0"/>
    <m/>
    <m/>
    <n v="0"/>
    <n v="-132"/>
    <n v="-599.28"/>
    <n v="-79.2"/>
    <n v="13200.000000000002"/>
  </r>
  <r>
    <x v="20"/>
    <x v="0"/>
    <n v="135094170695"/>
    <n v="60016.88"/>
    <n v="17859027.219999999"/>
    <x v="0"/>
    <m/>
    <m/>
    <n v="0"/>
    <n v="-616"/>
    <n v="-597.52"/>
    <n v="-369.6"/>
    <n v="61599.999999999993"/>
  </r>
  <r>
    <x v="4"/>
    <x v="0"/>
    <n v="132819305706"/>
    <n v="14264.97"/>
    <n v="10450815.58"/>
    <x v="0"/>
    <m/>
    <m/>
    <n v="0"/>
    <n v="-151"/>
    <n v="-593.42999999999995"/>
    <n v="-90.6"/>
    <n v="15100"/>
  </r>
  <r>
    <x v="5"/>
    <x v="0"/>
    <n v="134813179902"/>
    <n v="59432.3"/>
    <n v="10784703.029999999"/>
    <x v="0"/>
    <m/>
    <m/>
    <n v="0"/>
    <n v="-610"/>
    <n v="-591.70000000000005"/>
    <n v="-366"/>
    <n v="61000"/>
  </r>
  <r>
    <x v="1"/>
    <x v="0"/>
    <n v="135944921672"/>
    <n v="59334.87"/>
    <n v="20952879.02"/>
    <x v="0"/>
    <m/>
    <m/>
    <n v="0"/>
    <n v="-609"/>
    <n v="-590.73"/>
    <n v="-365.4"/>
    <n v="60900.000000000007"/>
  </r>
  <r>
    <x v="6"/>
    <x v="0"/>
    <n v="133025172309"/>
    <n v="59236.47"/>
    <n v="3763697.03"/>
    <x v="0"/>
    <m/>
    <m/>
    <n v="0"/>
    <n v="-607.99"/>
    <n v="-589.75"/>
    <n v="-364.79"/>
    <n v="60799"/>
  </r>
  <r>
    <x v="2"/>
    <x v="0"/>
    <n v="133922637492"/>
    <n v="59140.01"/>
    <n v="6681807.6900000004"/>
    <x v="0"/>
    <m/>
    <m/>
    <n v="0"/>
    <n v="-607"/>
    <n v="-588.79"/>
    <n v="-364.2"/>
    <n v="60700"/>
  </r>
  <r>
    <x v="16"/>
    <x v="0"/>
    <n v="135707511796"/>
    <n v="58945.15"/>
    <n v="17728609.399999999"/>
    <x v="0"/>
    <m/>
    <m/>
    <n v="0"/>
    <n v="-605"/>
    <n v="-586.85"/>
    <n v="-363"/>
    <n v="60500"/>
  </r>
  <r>
    <x v="4"/>
    <x v="0"/>
    <n v="132814097560"/>
    <n v="12107.94"/>
    <n v="10292840.880000001"/>
    <x v="0"/>
    <m/>
    <m/>
    <n v="0"/>
    <n v="-129"/>
    <n v="-585.66"/>
    <n v="-77.400000000000006"/>
    <n v="12900"/>
  </r>
  <r>
    <x v="15"/>
    <x v="0"/>
    <n v="133313603709"/>
    <n v="6900.04"/>
    <n v="6442891.6200000001"/>
    <x v="0"/>
    <m/>
    <m/>
    <n v="0"/>
    <n v="-76"/>
    <n v="-578.36"/>
    <n v="-45.6"/>
    <n v="7600"/>
  </r>
  <r>
    <x v="15"/>
    <x v="0"/>
    <n v="133916134300"/>
    <n v="13887.09"/>
    <n v="6293867.6699999999"/>
    <x v="0"/>
    <m/>
    <m/>
    <n v="0"/>
    <n v="-147"/>
    <n v="-577.71"/>
    <n v="-88.2"/>
    <n v="14700"/>
  </r>
  <r>
    <x v="0"/>
    <x v="0"/>
    <n v="134820999726"/>
    <n v="57970.85"/>
    <n v="12138092.66"/>
    <x v="0"/>
    <m/>
    <m/>
    <n v="0"/>
    <n v="-595"/>
    <n v="-577.15"/>
    <n v="-357"/>
    <n v="59500"/>
  </r>
  <r>
    <x v="5"/>
    <x v="0"/>
    <n v="134074376421"/>
    <n v="57288.84"/>
    <n v="10675117.91"/>
    <x v="0"/>
    <m/>
    <m/>
    <n v="0"/>
    <n v="-588"/>
    <n v="-570.36"/>
    <n v="-352.8"/>
    <n v="58800"/>
  </r>
  <r>
    <x v="0"/>
    <x v="0"/>
    <n v="134820041014"/>
    <n v="57288.84"/>
    <n v="11943662.550000001"/>
    <x v="0"/>
    <m/>
    <m/>
    <n v="0"/>
    <n v="-588"/>
    <n v="-570.36"/>
    <n v="-352.8"/>
    <n v="58800"/>
  </r>
  <r>
    <x v="14"/>
    <x v="0"/>
    <n v="133114733590"/>
    <n v="57191.41"/>
    <n v="16090248.300000001"/>
    <x v="0"/>
    <m/>
    <m/>
    <n v="0"/>
    <n v="-587"/>
    <n v="-569.39"/>
    <n v="-352.2"/>
    <n v="58700"/>
  </r>
  <r>
    <x v="3"/>
    <x v="0"/>
    <n v="131461068663"/>
    <n v="57093.98"/>
    <n v="11422009.279999999"/>
    <x v="0"/>
    <m/>
    <m/>
    <n v="0"/>
    <n v="-586"/>
    <n v="-568.41999999999996"/>
    <n v="-351.6"/>
    <n v="58600"/>
  </r>
  <r>
    <x v="3"/>
    <x v="0"/>
    <n v="132156161244"/>
    <n v="13603.68"/>
    <n v="11474559.619999999"/>
    <x v="0"/>
    <m/>
    <m/>
    <n v="0"/>
    <n v="-144"/>
    <n v="-565.91999999999996"/>
    <n v="-86.4"/>
    <n v="14400"/>
  </r>
  <r>
    <x v="14"/>
    <x v="0"/>
    <n v="133114379716"/>
    <n v="56801.69"/>
    <n v="15976649.880000001"/>
    <x v="0"/>
    <m/>
    <m/>
    <n v="0"/>
    <n v="-583"/>
    <n v="-565.51"/>
    <n v="-349.8"/>
    <n v="58300.000000000007"/>
  </r>
  <r>
    <x v="5"/>
    <x v="0"/>
    <n v="134073587687"/>
    <n v="56606.83"/>
    <n v="10503059.32"/>
    <x v="0"/>
    <m/>
    <m/>
    <n v="0"/>
    <n v="-581"/>
    <n v="-563.57000000000005"/>
    <n v="-348.6"/>
    <n v="58100"/>
  </r>
  <r>
    <x v="15"/>
    <x v="0"/>
    <n v="133772919782"/>
    <n v="13509.21"/>
    <n v="5387569.2599999998"/>
    <x v="0"/>
    <m/>
    <m/>
    <n v="0"/>
    <n v="-143"/>
    <n v="-561.99"/>
    <n v="-85.8"/>
    <n v="14299.999999999998"/>
  </r>
  <r>
    <x v="17"/>
    <x v="0"/>
    <n v="135120630268"/>
    <n v="13509.21"/>
    <n v="23385725.789999999"/>
    <x v="0"/>
    <m/>
    <m/>
    <n v="0"/>
    <n v="-143"/>
    <n v="-561.99"/>
    <n v="-85.8"/>
    <n v="14299.999999999998"/>
  </r>
  <r>
    <x v="22"/>
    <x v="0"/>
    <n v="135539119944"/>
    <n v="33288.879999999997"/>
    <n v="15558808.550000001"/>
    <x v="0"/>
    <m/>
    <m/>
    <n v="0"/>
    <n v="-344"/>
    <n v="-560.72"/>
    <n v="-206.4"/>
    <n v="34400"/>
  </r>
  <r>
    <x v="24"/>
    <x v="0"/>
    <n v="131669620427"/>
    <n v="56217.11"/>
    <n v="14343364.029999999"/>
    <x v="0"/>
    <m/>
    <m/>
    <n v="0"/>
    <n v="-577"/>
    <n v="-559.69000000000005"/>
    <n v="-346.2"/>
    <n v="57700"/>
  </r>
  <r>
    <x v="26"/>
    <x v="0"/>
    <n v="134526726035"/>
    <n v="56022.25"/>
    <n v="23555049.469999999"/>
    <x v="0"/>
    <m/>
    <m/>
    <n v="0"/>
    <n v="-575"/>
    <n v="-557.75"/>
    <n v="-345"/>
    <n v="57500"/>
  </r>
  <r>
    <x v="24"/>
    <x v="0"/>
    <n v="132267494712"/>
    <n v="13320.27"/>
    <n v="14287146.92"/>
    <x v="0"/>
    <m/>
    <m/>
    <n v="0"/>
    <n v="-141"/>
    <n v="-554.13"/>
    <n v="-84.6"/>
    <n v="14100"/>
  </r>
  <r>
    <x v="20"/>
    <x v="0"/>
    <n v="135716433742"/>
    <n v="11450.92"/>
    <n v="18345801.379999999"/>
    <x v="0"/>
    <m/>
    <m/>
    <n v="0"/>
    <n v="-122"/>
    <n v="-553.88"/>
    <n v="-73.2"/>
    <n v="12200"/>
  </r>
  <r>
    <x v="8"/>
    <x v="0"/>
    <n v="133940274673"/>
    <n v="32708.26"/>
    <n v="11065755.630000001"/>
    <x v="0"/>
    <m/>
    <m/>
    <n v="0"/>
    <n v="-338"/>
    <n v="-550.94000000000005"/>
    <n v="-202.8"/>
    <n v="33800"/>
  </r>
  <r>
    <x v="4"/>
    <x v="0"/>
    <n v="132813328738"/>
    <n v="6536.88"/>
    <n v="10246439.199999999"/>
    <x v="0"/>
    <m/>
    <m/>
    <n v="0"/>
    <n v="-72"/>
    <n v="-547.91999999999996"/>
    <n v="-43.2"/>
    <n v="7200"/>
  </r>
  <r>
    <x v="0"/>
    <x v="0"/>
    <n v="134205600335"/>
    <n v="54950.52"/>
    <n v="11832194.539999999"/>
    <x v="0"/>
    <m/>
    <m/>
    <n v="0"/>
    <n v="-564"/>
    <n v="-547.08000000000004"/>
    <n v="-338.4"/>
    <n v="56400"/>
  </r>
  <r>
    <x v="2"/>
    <x v="0"/>
    <n v="133922397002"/>
    <n v="32417.95"/>
    <n v="6475309.5700000003"/>
    <x v="0"/>
    <m/>
    <m/>
    <n v="0"/>
    <n v="-335"/>
    <n v="-546.04999999999995"/>
    <n v="-201"/>
    <n v="33500"/>
  </r>
  <r>
    <x v="11"/>
    <x v="0"/>
    <n v="134937563814"/>
    <n v="54365.94"/>
    <n v="17726231.890000001"/>
    <x v="0"/>
    <m/>
    <m/>
    <n v="0"/>
    <n v="-558"/>
    <n v="-541.26"/>
    <n v="-334.8"/>
    <n v="55800.000000000007"/>
  </r>
  <r>
    <x v="5"/>
    <x v="0"/>
    <n v="134684098038"/>
    <n v="53976.22"/>
    <n v="9926571.4600000009"/>
    <x v="0"/>
    <m/>
    <m/>
    <n v="0"/>
    <n v="-554"/>
    <n v="-537.38"/>
    <n v="-332.4"/>
    <n v="55400"/>
  </r>
  <r>
    <x v="4"/>
    <x v="0"/>
    <n v="132210351545"/>
    <n v="12847.92"/>
    <n v="10213214.17"/>
    <x v="0"/>
    <m/>
    <m/>
    <n v="0"/>
    <n v="-136"/>
    <n v="-534.48"/>
    <n v="-81.599999999999994"/>
    <n v="13600"/>
  </r>
  <r>
    <x v="17"/>
    <x v="0"/>
    <n v="135031038782"/>
    <n v="12847.92"/>
    <n v="22640295.370000001"/>
    <x v="0"/>
    <m/>
    <m/>
    <n v="0"/>
    <n v="-136"/>
    <n v="-534.48"/>
    <n v="-81.599999999999994"/>
    <n v="13600"/>
  </r>
  <r>
    <x v="20"/>
    <x v="0"/>
    <n v="135710785218"/>
    <n v="12847.92"/>
    <n v="17933752.989999998"/>
    <x v="0"/>
    <m/>
    <m/>
    <n v="0"/>
    <n v="-136"/>
    <n v="-534.48"/>
    <n v="-81.599999999999994"/>
    <n v="13600"/>
  </r>
  <r>
    <x v="7"/>
    <x v="0"/>
    <n v="132501021079"/>
    <n v="53489.07"/>
    <n v="14649334.140000001"/>
    <x v="0"/>
    <m/>
    <m/>
    <n v="0"/>
    <n v="-549"/>
    <n v="-532.53"/>
    <n v="-329.4"/>
    <n v="54900"/>
  </r>
  <r>
    <x v="2"/>
    <x v="0"/>
    <n v="134034305274"/>
    <n v="53489.07"/>
    <n v="7988264.7999999998"/>
    <x v="0"/>
    <m/>
    <m/>
    <n v="0"/>
    <n v="-549"/>
    <n v="-532.53"/>
    <n v="-329.4"/>
    <n v="54900"/>
  </r>
  <r>
    <x v="0"/>
    <x v="0"/>
    <n v="134207319069"/>
    <n v="53294.21"/>
    <n v="12214527.6"/>
    <x v="0"/>
    <m/>
    <m/>
    <n v="0"/>
    <n v="-547"/>
    <n v="-530.59"/>
    <n v="-328.2"/>
    <n v="54699.999999999993"/>
  </r>
  <r>
    <x v="7"/>
    <x v="0"/>
    <n v="132984637210"/>
    <n v="12753.45"/>
    <n v="13850498.74"/>
    <x v="0"/>
    <m/>
    <m/>
    <n v="0"/>
    <n v="-135"/>
    <n v="-530.54999999999995"/>
    <n v="-81"/>
    <n v="13500"/>
  </r>
  <r>
    <x v="7"/>
    <x v="0"/>
    <n v="132502314847"/>
    <n v="12753.45"/>
    <n v="14716304.029999999"/>
    <x v="0"/>
    <m/>
    <m/>
    <n v="0"/>
    <n v="-135"/>
    <n v="-530.54999999999995"/>
    <n v="-81"/>
    <n v="13500"/>
  </r>
  <r>
    <x v="2"/>
    <x v="0"/>
    <n v="133930165368"/>
    <n v="52612.2"/>
    <n v="7594396.1299999999"/>
    <x v="0"/>
    <m/>
    <m/>
    <n v="0"/>
    <n v="-540"/>
    <n v="-523.79999999999995"/>
    <n v="-324"/>
    <n v="54000"/>
  </r>
  <r>
    <x v="2"/>
    <x v="0"/>
    <n v="133436037641"/>
    <n v="52612.2"/>
    <n v="8537852.7100000009"/>
    <x v="0"/>
    <m/>
    <m/>
    <n v="0"/>
    <n v="-540"/>
    <n v="-523.79999999999995"/>
    <n v="-324"/>
    <n v="54000"/>
  </r>
  <r>
    <x v="4"/>
    <x v="0"/>
    <n v="132823157814"/>
    <n v="12564.51"/>
    <n v="10665595.51"/>
    <x v="0"/>
    <m/>
    <m/>
    <n v="0"/>
    <n v="-133"/>
    <n v="-522.69000000000005"/>
    <n v="-79.8"/>
    <n v="13300"/>
  </r>
  <r>
    <x v="0"/>
    <x v="0"/>
    <n v="134928339972"/>
    <n v="52417.34"/>
    <n v="14406602.18"/>
    <x v="0"/>
    <m/>
    <m/>
    <n v="0"/>
    <n v="-538"/>
    <n v="-521.86"/>
    <n v="-322.8"/>
    <n v="53800"/>
  </r>
  <r>
    <x v="12"/>
    <x v="0"/>
    <n v="132977217682"/>
    <n v="52319.91"/>
    <n v="12703829.460000001"/>
    <x v="0"/>
    <m/>
    <m/>
    <n v="0"/>
    <n v="-537"/>
    <n v="-520.89"/>
    <n v="-322.2"/>
    <n v="53700"/>
  </r>
  <r>
    <x v="15"/>
    <x v="0"/>
    <n v="133778363248"/>
    <n v="51930.19"/>
    <n v="6045516.1600000001"/>
    <x v="0"/>
    <m/>
    <m/>
    <n v="0"/>
    <n v="-533"/>
    <n v="-517.01"/>
    <n v="-319.8"/>
    <n v="53300.000000000007"/>
  </r>
  <r>
    <x v="0"/>
    <x v="0"/>
    <n v="134916977716"/>
    <n v="12186.63"/>
    <n v="13064017.16"/>
    <x v="0"/>
    <m/>
    <m/>
    <n v="0"/>
    <n v="-129"/>
    <n v="-506.97"/>
    <n v="-77.400000000000006"/>
    <n v="12899.999999999998"/>
  </r>
  <r>
    <x v="14"/>
    <x v="0"/>
    <n v="132508527773"/>
    <n v="50761.03"/>
    <n v="15587774.98"/>
    <x v="0"/>
    <m/>
    <m/>
    <n v="0"/>
    <n v="-521"/>
    <n v="-505.37"/>
    <n v="-312.60000000000002"/>
    <n v="52100"/>
  </r>
  <r>
    <x v="1"/>
    <x v="0"/>
    <n v="135318959423"/>
    <n v="50566.17"/>
    <n v="20399529.949999999"/>
    <x v="0"/>
    <m/>
    <m/>
    <n v="0"/>
    <n v="-519"/>
    <n v="-503.43"/>
    <n v="-311.39999999999998"/>
    <n v="51900"/>
  </r>
  <r>
    <x v="22"/>
    <x v="0"/>
    <n v="134794015967"/>
    <n v="50564.22"/>
    <n v="15370281.529999999"/>
    <x v="0"/>
    <m/>
    <m/>
    <n v="0"/>
    <n v="-518.98"/>
    <n v="-503.41"/>
    <n v="-311.39"/>
    <n v="51898.000000000007"/>
  </r>
  <r>
    <x v="19"/>
    <x v="0"/>
    <n v="133912393735"/>
    <n v="11903.22"/>
    <n v="10493270.720000001"/>
    <x v="0"/>
    <m/>
    <m/>
    <n v="0"/>
    <n v="-126"/>
    <n v="-495.18"/>
    <n v="-75.599999999999994"/>
    <n v="12600"/>
  </r>
  <r>
    <x v="5"/>
    <x v="0"/>
    <n v="134192931443"/>
    <n v="11903.22"/>
    <n v="10568759.210000001"/>
    <x v="0"/>
    <m/>
    <m/>
    <n v="0"/>
    <n v="-126"/>
    <n v="-495.18"/>
    <n v="-75.599999999999994"/>
    <n v="12600"/>
  </r>
  <r>
    <x v="14"/>
    <x v="0"/>
    <n v="132508987323"/>
    <n v="10230.74"/>
    <n v="15598005.720000001"/>
    <x v="0"/>
    <m/>
    <m/>
    <n v="0"/>
    <n v="-109"/>
    <n v="-494.86"/>
    <n v="-65.400000000000006"/>
    <n v="10900"/>
  </r>
  <r>
    <x v="14"/>
    <x v="0"/>
    <n v="133188173252"/>
    <n v="29224.54"/>
    <n v="14172149.619999999"/>
    <x v="0"/>
    <m/>
    <m/>
    <n v="0"/>
    <n v="-302"/>
    <n v="-492.26"/>
    <n v="-181.2"/>
    <n v="30200"/>
  </r>
  <r>
    <x v="2"/>
    <x v="0"/>
    <n v="133927971566"/>
    <n v="49397.01"/>
    <n v="7296554.3099999996"/>
    <x v="0"/>
    <m/>
    <m/>
    <n v="0"/>
    <n v="-507"/>
    <n v="-491.79"/>
    <n v="-304.2"/>
    <n v="50700"/>
  </r>
  <r>
    <x v="12"/>
    <x v="0"/>
    <n v="132829010154"/>
    <n v="49007.29"/>
    <n v="11593880.77"/>
    <x v="0"/>
    <m/>
    <m/>
    <n v="0"/>
    <n v="-503"/>
    <n v="-487.91"/>
    <n v="-301.8"/>
    <n v="50300.000000000007"/>
  </r>
  <r>
    <x v="14"/>
    <x v="0"/>
    <n v="133107871608"/>
    <n v="11714.28"/>
    <n v="14967723.050000001"/>
    <x v="0"/>
    <m/>
    <m/>
    <n v="0"/>
    <n v="-124"/>
    <n v="-487.32"/>
    <n v="-74.400000000000006"/>
    <n v="12400"/>
  </r>
  <r>
    <x v="16"/>
    <x v="0"/>
    <n v="135701396516"/>
    <n v="48812.43"/>
    <n v="17406957.609999999"/>
    <x v="0"/>
    <m/>
    <m/>
    <n v="0"/>
    <n v="-501"/>
    <n v="-485.97"/>
    <n v="-300.60000000000002"/>
    <n v="50100"/>
  </r>
  <r>
    <x v="7"/>
    <x v="0"/>
    <n v="132502925909"/>
    <n v="48715"/>
    <n v="14813149.449999999"/>
    <x v="0"/>
    <m/>
    <m/>
    <n v="0"/>
    <n v="-500"/>
    <n v="-485"/>
    <n v="-300"/>
    <n v="50000"/>
  </r>
  <r>
    <x v="20"/>
    <x v="0"/>
    <n v="135223697619"/>
    <n v="48422.71"/>
    <n v="18950914.91"/>
    <x v="0"/>
    <m/>
    <m/>
    <n v="0"/>
    <n v="-497"/>
    <n v="-482.09"/>
    <n v="-298.2"/>
    <n v="49699.999999999993"/>
  </r>
  <r>
    <x v="6"/>
    <x v="0"/>
    <n v="133637883972"/>
    <n v="11525.34"/>
    <n v="4225248.43"/>
    <x v="0"/>
    <m/>
    <m/>
    <n v="0"/>
    <n v="-122"/>
    <n v="-479.46"/>
    <n v="-73.2"/>
    <n v="12200"/>
  </r>
  <r>
    <x v="14"/>
    <x v="0"/>
    <n v="132510069123"/>
    <n v="47643.27"/>
    <n v="15869866.6"/>
    <x v="0"/>
    <m/>
    <m/>
    <n v="0"/>
    <n v="-489"/>
    <n v="-474.33"/>
    <n v="-293.39999999999998"/>
    <n v="48900"/>
  </r>
  <r>
    <x v="2"/>
    <x v="0"/>
    <n v="133431836069"/>
    <n v="47643.27"/>
    <n v="8206280.9500000002"/>
    <x v="0"/>
    <m/>
    <m/>
    <n v="0"/>
    <n v="-489"/>
    <n v="-474.33"/>
    <n v="-293.39999999999998"/>
    <n v="48900"/>
  </r>
  <r>
    <x v="14"/>
    <x v="0"/>
    <n v="132511653743"/>
    <n v="47545.84"/>
    <n v="16333487.539999999"/>
    <x v="0"/>
    <m/>
    <m/>
    <n v="0"/>
    <n v="-488"/>
    <n v="-473.36"/>
    <n v="-292.8"/>
    <n v="48800"/>
  </r>
  <r>
    <x v="21"/>
    <x v="0"/>
    <n v="132677945654"/>
    <n v="11335.46"/>
    <n v="9685103.7899999991"/>
    <x v="0"/>
    <m/>
    <m/>
    <n v="0"/>
    <n v="-119.99"/>
    <n v="-471.56"/>
    <n v="-71.989999999999995"/>
    <n v="11998.999999999998"/>
  </r>
  <r>
    <x v="13"/>
    <x v="0"/>
    <n v="131584069489"/>
    <n v="47253.55"/>
    <n v="13380596.83"/>
    <x v="0"/>
    <m/>
    <m/>
    <n v="0"/>
    <n v="-485"/>
    <n v="-470.45"/>
    <n v="-291"/>
    <n v="48500"/>
  </r>
  <r>
    <x v="13"/>
    <x v="0"/>
    <n v="132182077312"/>
    <n v="47253.55"/>
    <n v="13427850.380000001"/>
    <x v="0"/>
    <m/>
    <m/>
    <n v="0"/>
    <n v="-485"/>
    <n v="-470.45"/>
    <n v="-291"/>
    <n v="48500"/>
  </r>
  <r>
    <x v="16"/>
    <x v="0"/>
    <n v="134931233715"/>
    <n v="47253.55"/>
    <n v="16446798.220000001"/>
    <x v="0"/>
    <m/>
    <m/>
    <n v="0"/>
    <n v="-485"/>
    <n v="-470.45"/>
    <n v="-291"/>
    <n v="48500"/>
  </r>
  <r>
    <x v="20"/>
    <x v="0"/>
    <n v="135225460679"/>
    <n v="47253.55"/>
    <n v="19159295.920000002"/>
    <x v="0"/>
    <m/>
    <m/>
    <n v="0"/>
    <n v="-485"/>
    <n v="-470.45"/>
    <n v="-291"/>
    <n v="48500"/>
  </r>
  <r>
    <x v="13"/>
    <x v="0"/>
    <n v="131577658249"/>
    <n v="47156.12"/>
    <n v="12396783.880000001"/>
    <x v="0"/>
    <m/>
    <m/>
    <n v="0"/>
    <n v="-484"/>
    <n v="-469.48"/>
    <n v="-290.39999999999998"/>
    <n v="48400.000000000007"/>
  </r>
  <r>
    <x v="1"/>
    <x v="0"/>
    <n v="135849987232"/>
    <n v="47156.12"/>
    <n v="19947280.789999999"/>
    <x v="0"/>
    <m/>
    <m/>
    <n v="0"/>
    <n v="-484"/>
    <n v="-469.48"/>
    <n v="-290.39999999999998"/>
    <n v="48400.000000000007"/>
  </r>
  <r>
    <x v="22"/>
    <x v="0"/>
    <n v="135540816948"/>
    <n v="27869.759999999998"/>
    <n v="15638023.92"/>
    <x v="0"/>
    <m/>
    <m/>
    <n v="0"/>
    <n v="-288"/>
    <n v="-469.44"/>
    <n v="-172.8"/>
    <n v="28799.999999999996"/>
  </r>
  <r>
    <x v="2"/>
    <x v="0"/>
    <n v="133321184185"/>
    <n v="9667.58"/>
    <n v="7493166.3600000003"/>
    <x v="0"/>
    <m/>
    <m/>
    <n v="0"/>
    <n v="-103"/>
    <n v="-467.62"/>
    <n v="-61.8"/>
    <n v="10300"/>
  </r>
  <r>
    <x v="16"/>
    <x v="0"/>
    <n v="134928579571"/>
    <n v="9667.58"/>
    <n v="16213673.41"/>
    <x v="0"/>
    <m/>
    <m/>
    <n v="0"/>
    <n v="-103"/>
    <n v="-467.62"/>
    <n v="-61.8"/>
    <n v="10300"/>
  </r>
  <r>
    <x v="12"/>
    <x v="0"/>
    <n v="132225614983"/>
    <n v="46961.26"/>
    <n v="11213869.68"/>
    <x v="0"/>
    <m/>
    <m/>
    <n v="0"/>
    <n v="-482"/>
    <n v="-467.54"/>
    <n v="-289.2"/>
    <n v="48200"/>
  </r>
  <r>
    <x v="10"/>
    <x v="0"/>
    <n v="134145394754"/>
    <n v="46961.26"/>
    <n v="10825448.779999999"/>
    <x v="0"/>
    <m/>
    <m/>
    <n v="0"/>
    <n v="-482"/>
    <n v="-467.54"/>
    <n v="-289.2"/>
    <n v="48200"/>
  </r>
  <r>
    <x v="15"/>
    <x v="0"/>
    <n v="133163099225"/>
    <n v="46668.97"/>
    <n v="5094233.22"/>
    <x v="0"/>
    <m/>
    <m/>
    <n v="0"/>
    <n v="-479"/>
    <n v="-464.63"/>
    <n v="-287.39999999999998"/>
    <n v="47900"/>
  </r>
  <r>
    <x v="17"/>
    <x v="0"/>
    <n v="134415256171"/>
    <n v="46474.11"/>
    <n v="21692859.239999998"/>
    <x v="0"/>
    <m/>
    <m/>
    <n v="0"/>
    <n v="-477"/>
    <n v="-462.69"/>
    <n v="-286.2"/>
    <n v="47700"/>
  </r>
  <r>
    <x v="20"/>
    <x v="0"/>
    <n v="135224103495"/>
    <n v="46279.25"/>
    <n v="19018044.18"/>
    <x v="0"/>
    <m/>
    <m/>
    <n v="0"/>
    <n v="-475"/>
    <n v="-460.75"/>
    <n v="-285"/>
    <n v="47500"/>
  </r>
  <r>
    <x v="15"/>
    <x v="0"/>
    <n v="133907952654"/>
    <n v="11052.99"/>
    <n v="6229858.6100000003"/>
    <x v="0"/>
    <m/>
    <m/>
    <n v="0"/>
    <n v="-117"/>
    <n v="-459.81"/>
    <n v="-70.2"/>
    <n v="11700"/>
  </r>
  <r>
    <x v="14"/>
    <x v="0"/>
    <n v="133109361894"/>
    <n v="46181.82"/>
    <n v="15113886.41"/>
    <x v="0"/>
    <m/>
    <m/>
    <n v="0"/>
    <n v="-474"/>
    <n v="-459.78"/>
    <n v="-284.39999999999998"/>
    <n v="47400"/>
  </r>
  <r>
    <x v="20"/>
    <x v="0"/>
    <n v="135095769979"/>
    <n v="46084.39"/>
    <n v="17979837.379999999"/>
    <x v="0"/>
    <m/>
    <m/>
    <n v="0"/>
    <n v="-473"/>
    <n v="-458.81"/>
    <n v="-283.8"/>
    <n v="47300"/>
  </r>
  <r>
    <x v="16"/>
    <x v="0"/>
    <n v="134927764933"/>
    <n v="9479.86"/>
    <n v="16043550.42"/>
    <x v="0"/>
    <m/>
    <m/>
    <n v="0"/>
    <n v="-101"/>
    <n v="-458.54"/>
    <n v="-60.6"/>
    <n v="10100.000000000002"/>
  </r>
  <r>
    <x v="17"/>
    <x v="0"/>
    <n v="135030420676"/>
    <n v="45986.96"/>
    <n v="22195756.57"/>
    <x v="0"/>
    <m/>
    <m/>
    <n v="0"/>
    <n v="-472"/>
    <n v="-457.84"/>
    <n v="-283.2"/>
    <n v="47199.999999999993"/>
  </r>
  <r>
    <x v="0"/>
    <x v="0"/>
    <n v="134305239685"/>
    <n v="5447.4"/>
    <n v="13205540.960000001"/>
    <x v="0"/>
    <m/>
    <m/>
    <n v="0"/>
    <n v="-60"/>
    <n v="-456.6"/>
    <n v="-36"/>
    <n v="6000"/>
  </r>
  <r>
    <x v="0"/>
    <x v="0"/>
    <n v="134307796849"/>
    <n v="5447.4"/>
    <n v="13343688.02"/>
    <x v="0"/>
    <m/>
    <m/>
    <n v="0"/>
    <n v="-60"/>
    <n v="-456.6"/>
    <n v="-36"/>
    <n v="6000"/>
  </r>
  <r>
    <x v="0"/>
    <x v="0"/>
    <n v="134310653779"/>
    <n v="5447.4"/>
    <n v="13634277.51"/>
    <x v="0"/>
    <m/>
    <m/>
    <n v="0"/>
    <n v="-60"/>
    <n v="-456.6"/>
    <n v="-36"/>
    <n v="6000"/>
  </r>
  <r>
    <x v="0"/>
    <x v="0"/>
    <n v="134313548071"/>
    <n v="5447.4"/>
    <n v="14216744.939999999"/>
    <x v="0"/>
    <m/>
    <m/>
    <n v="0"/>
    <n v="-60"/>
    <n v="-456.6"/>
    <n v="-36"/>
    <n v="6000"/>
  </r>
  <r>
    <x v="11"/>
    <x v="0"/>
    <n v="134402607005"/>
    <n v="5447.4"/>
    <n v="19815294.66"/>
    <x v="0"/>
    <m/>
    <m/>
    <n v="0"/>
    <n v="-60"/>
    <n v="-456.6"/>
    <n v="-36"/>
    <n v="6000"/>
  </r>
  <r>
    <x v="11"/>
    <x v="0"/>
    <n v="134412661389"/>
    <n v="5447.4"/>
    <n v="21017005.829999998"/>
    <x v="0"/>
    <m/>
    <m/>
    <n v="0"/>
    <n v="-60"/>
    <n v="-456.6"/>
    <n v="-36"/>
    <n v="6000"/>
  </r>
  <r>
    <x v="17"/>
    <x v="0"/>
    <n v="134418912637"/>
    <n v="5447.4"/>
    <n v="23235715.879999999"/>
    <x v="0"/>
    <m/>
    <m/>
    <n v="0"/>
    <n v="-60"/>
    <n v="-456.6"/>
    <n v="-36"/>
    <n v="6000"/>
  </r>
  <r>
    <x v="2"/>
    <x v="0"/>
    <n v="133925579666"/>
    <n v="45792.1"/>
    <n v="7161675.1500000004"/>
    <x v="0"/>
    <m/>
    <m/>
    <n v="0"/>
    <n v="-470"/>
    <n v="-455.9"/>
    <n v="-282"/>
    <n v="47000"/>
  </r>
  <r>
    <x v="3"/>
    <x v="0"/>
    <n v="131557771975"/>
    <n v="10958.52"/>
    <n v="11460955.939999999"/>
    <x v="0"/>
    <m/>
    <m/>
    <n v="0"/>
    <n v="-116"/>
    <n v="-455.88"/>
    <n v="-69.599999999999994"/>
    <n v="11600"/>
  </r>
  <r>
    <x v="0"/>
    <x v="0"/>
    <n v="134315744325"/>
    <n v="45694.67"/>
    <n v="14913099.369999999"/>
    <x v="0"/>
    <m/>
    <m/>
    <n v="0"/>
    <n v="-469"/>
    <n v="-454.93"/>
    <n v="-281.39999999999998"/>
    <n v="46900"/>
  </r>
  <r>
    <x v="12"/>
    <x v="0"/>
    <n v="132373763567"/>
    <n v="9386"/>
    <n v="12615557.880000001"/>
    <x v="0"/>
    <m/>
    <m/>
    <n v="0"/>
    <n v="-100"/>
    <n v="-454"/>
    <n v="-60"/>
    <n v="10000"/>
  </r>
  <r>
    <x v="0"/>
    <x v="0"/>
    <n v="134930037474"/>
    <n v="9386"/>
    <n v="14970279.720000001"/>
    <x v="0"/>
    <m/>
    <m/>
    <n v="0"/>
    <n v="-100"/>
    <n v="-454"/>
    <n v="-60"/>
    <n v="10000"/>
  </r>
  <r>
    <x v="10"/>
    <x v="0"/>
    <n v="133442662569"/>
    <n v="45597.24"/>
    <n v="9285732.5800000001"/>
    <x v="0"/>
    <m/>
    <m/>
    <n v="0"/>
    <n v="-468"/>
    <n v="-453.96"/>
    <n v="-280.8"/>
    <n v="46800"/>
  </r>
  <r>
    <x v="11"/>
    <x v="0"/>
    <n v="135026662156"/>
    <n v="5411.48"/>
    <n v="20871624.460000001"/>
    <x v="0"/>
    <m/>
    <m/>
    <n v="0"/>
    <n v="-59.6"/>
    <n v="-453.59"/>
    <n v="-35.76"/>
    <n v="5960.43"/>
  </r>
  <r>
    <x v="1"/>
    <x v="0"/>
    <n v="135848564258"/>
    <n v="45207.519999999997"/>
    <n v="19626817.48"/>
    <x v="0"/>
    <m/>
    <m/>
    <n v="0"/>
    <n v="-464"/>
    <n v="-450.08"/>
    <n v="-278.39999999999998"/>
    <n v="46400"/>
  </r>
  <r>
    <x v="3"/>
    <x v="0"/>
    <n v="131455026773"/>
    <n v="45012.66"/>
    <n v="10710874.01"/>
    <x v="0"/>
    <m/>
    <m/>
    <n v="0"/>
    <n v="-462"/>
    <n v="-448.14"/>
    <n v="-277.2"/>
    <n v="46200"/>
  </r>
  <r>
    <x v="13"/>
    <x v="0"/>
    <n v="131665531819"/>
    <n v="45012.66"/>
    <n v="14047217.789999999"/>
    <x v="0"/>
    <m/>
    <m/>
    <n v="0"/>
    <n v="-462"/>
    <n v="-448.14"/>
    <n v="-277.2"/>
    <n v="46200"/>
  </r>
  <r>
    <x v="4"/>
    <x v="0"/>
    <n v="132217460737"/>
    <n v="26514.98"/>
    <n v="10481865.119999999"/>
    <x v="0"/>
    <m/>
    <m/>
    <n v="0"/>
    <n v="-274"/>
    <n v="-446.62"/>
    <n v="-164.4"/>
    <n v="27400"/>
  </r>
  <r>
    <x v="22"/>
    <x v="0"/>
    <n v="135535699456"/>
    <n v="44769.08"/>
    <n v="15334122.99"/>
    <x v="0"/>
    <m/>
    <m/>
    <n v="0"/>
    <n v="-459.5"/>
    <n v="-445.72"/>
    <n v="-275.7"/>
    <n v="45950"/>
  </r>
  <r>
    <x v="22"/>
    <x v="0"/>
    <n v="134919151937"/>
    <n v="9198.2800000000007"/>
    <n v="15281469.67"/>
    <x v="0"/>
    <m/>
    <m/>
    <n v="0"/>
    <n v="-98"/>
    <n v="-444.92"/>
    <n v="-58.8"/>
    <n v="9800"/>
  </r>
  <r>
    <x v="20"/>
    <x v="0"/>
    <n v="135203675773"/>
    <n v="9198.2800000000007"/>
    <n v="18499815.039999999"/>
    <x v="0"/>
    <m/>
    <m/>
    <n v="0"/>
    <n v="-98"/>
    <n v="-444.92"/>
    <n v="-58.8"/>
    <n v="9800"/>
  </r>
  <r>
    <x v="20"/>
    <x v="0"/>
    <n v="135217527787"/>
    <n v="9198.2800000000007"/>
    <n v="18682147.940000001"/>
    <x v="0"/>
    <m/>
    <m/>
    <n v="0"/>
    <n v="-98"/>
    <n v="-444.92"/>
    <n v="-58.8"/>
    <n v="9800"/>
  </r>
  <r>
    <x v="11"/>
    <x v="0"/>
    <n v="135027327432"/>
    <n v="44525.51"/>
    <n v="21104400.539999999"/>
    <x v="0"/>
    <m/>
    <m/>
    <n v="0"/>
    <n v="-457"/>
    <n v="-443.29"/>
    <n v="-274.2"/>
    <n v="45700"/>
  </r>
  <r>
    <x v="13"/>
    <x v="0"/>
    <n v="132267056838"/>
    <n v="44428.08"/>
    <n v="14213076.279999999"/>
    <x v="0"/>
    <m/>
    <m/>
    <n v="0"/>
    <n v="-456"/>
    <n v="-442.32"/>
    <n v="-273.60000000000002"/>
    <n v="45600"/>
  </r>
  <r>
    <x v="11"/>
    <x v="0"/>
    <n v="134937612572"/>
    <n v="44428.08"/>
    <n v="17656076.149999999"/>
    <x v="0"/>
    <m/>
    <m/>
    <n v="0"/>
    <n v="-456"/>
    <n v="-442.32"/>
    <n v="-273.60000000000002"/>
    <n v="45600"/>
  </r>
  <r>
    <x v="2"/>
    <x v="0"/>
    <n v="133431463261"/>
    <n v="9104.42"/>
    <n v="8158637.6799999997"/>
    <x v="0"/>
    <m/>
    <m/>
    <n v="0"/>
    <n v="-97"/>
    <n v="-440.38"/>
    <n v="-58.2"/>
    <n v="9700"/>
  </r>
  <r>
    <x v="17"/>
    <x v="0"/>
    <n v="135032037138"/>
    <n v="9104.42"/>
    <n v="22852431.359999999"/>
    <x v="0"/>
    <m/>
    <m/>
    <n v="0"/>
    <n v="-97"/>
    <n v="-440.38"/>
    <n v="-58.2"/>
    <n v="9700"/>
  </r>
  <r>
    <x v="15"/>
    <x v="0"/>
    <n v="133771737466"/>
    <n v="44135.79"/>
    <n v="5175221.05"/>
    <x v="0"/>
    <m/>
    <m/>
    <n v="0"/>
    <n v="-453"/>
    <n v="-439.41"/>
    <n v="-271.8"/>
    <n v="45300.000000000007"/>
  </r>
  <r>
    <x v="13"/>
    <x v="0"/>
    <n v="132182486426"/>
    <n v="26031.13"/>
    <n v="13516529"/>
    <x v="0"/>
    <m/>
    <m/>
    <n v="0"/>
    <n v="-269"/>
    <n v="-438.47"/>
    <n v="-161.4"/>
    <n v="26900.000000000004"/>
  </r>
  <r>
    <x v="6"/>
    <x v="0"/>
    <n v="133161145441"/>
    <n v="44038.36"/>
    <n v="4825410.45"/>
    <x v="0"/>
    <m/>
    <m/>
    <n v="0"/>
    <n v="-452"/>
    <n v="-438.44"/>
    <n v="-271.2"/>
    <n v="45200"/>
  </r>
  <r>
    <x v="15"/>
    <x v="0"/>
    <n v="133774948542"/>
    <n v="9010.56"/>
    <n v="5486312.4000000004"/>
    <x v="0"/>
    <m/>
    <m/>
    <n v="0"/>
    <n v="-96"/>
    <n v="-435.84"/>
    <n v="-57.6"/>
    <n v="9600"/>
  </r>
  <r>
    <x v="15"/>
    <x v="0"/>
    <n v="133776804298"/>
    <n v="9010.56"/>
    <n v="5645852.2199999997"/>
    <x v="0"/>
    <m/>
    <m/>
    <n v="0"/>
    <n v="-96"/>
    <n v="-435.84"/>
    <n v="-57.6"/>
    <n v="9600"/>
  </r>
  <r>
    <x v="2"/>
    <x v="0"/>
    <n v="133318313257"/>
    <n v="9010.56"/>
    <n v="7247157.2999999998"/>
    <x v="0"/>
    <m/>
    <m/>
    <n v="0"/>
    <n v="-96"/>
    <n v="-435.84"/>
    <n v="-57.6"/>
    <n v="9600"/>
  </r>
  <r>
    <x v="16"/>
    <x v="0"/>
    <n v="134930704745"/>
    <n v="9010.56"/>
    <n v="16362032.24"/>
    <x v="0"/>
    <m/>
    <m/>
    <n v="0"/>
    <n v="-96"/>
    <n v="-435.84"/>
    <n v="-57.6"/>
    <n v="9600"/>
  </r>
  <r>
    <x v="16"/>
    <x v="0"/>
    <n v="134933176691"/>
    <n v="9010.56"/>
    <n v="16633739.609999999"/>
    <x v="0"/>
    <m/>
    <m/>
    <n v="0"/>
    <n v="-96"/>
    <n v="-435.84"/>
    <n v="-57.6"/>
    <n v="9600"/>
  </r>
  <r>
    <x v="16"/>
    <x v="0"/>
    <n v="135067097761"/>
    <n v="9010.56"/>
    <n v="17075310.82"/>
    <x v="0"/>
    <m/>
    <m/>
    <n v="0"/>
    <n v="-96"/>
    <n v="-435.84"/>
    <n v="-57.6"/>
    <n v="9600"/>
  </r>
  <r>
    <x v="16"/>
    <x v="0"/>
    <n v="135085352057"/>
    <n v="9010.56"/>
    <n v="17418420.559999999"/>
    <x v="0"/>
    <m/>
    <m/>
    <n v="0"/>
    <n v="-96"/>
    <n v="-435.84"/>
    <n v="-57.6"/>
    <n v="9600"/>
  </r>
  <r>
    <x v="20"/>
    <x v="0"/>
    <n v="135826499470"/>
    <n v="9010.56"/>
    <n v="18585052.02"/>
    <x v="0"/>
    <m/>
    <m/>
    <n v="0"/>
    <n v="-96"/>
    <n v="-435.84"/>
    <n v="-57.6"/>
    <n v="9600"/>
  </r>
  <r>
    <x v="7"/>
    <x v="0"/>
    <n v="132980041460"/>
    <n v="43746.07"/>
    <n v="13052382.619999999"/>
    <x v="0"/>
    <m/>
    <m/>
    <n v="0"/>
    <n v="-449"/>
    <n v="-435.53"/>
    <n v="-269.39999999999998"/>
    <n v="44900"/>
  </r>
  <r>
    <x v="17"/>
    <x v="0"/>
    <n v="134416360805"/>
    <n v="43551.21"/>
    <n v="22255900.719999999"/>
    <x v="0"/>
    <m/>
    <m/>
    <n v="0"/>
    <n v="-447"/>
    <n v="-433.59"/>
    <n v="-268.2"/>
    <n v="44699.999999999993"/>
  </r>
  <r>
    <x v="20"/>
    <x v="0"/>
    <n v="135225144987"/>
    <n v="43551.21"/>
    <n v="19061595.390000001"/>
    <x v="0"/>
    <m/>
    <m/>
    <n v="0"/>
    <n v="-447"/>
    <n v="-433.59"/>
    <n v="-268.2"/>
    <n v="44699.999999999993"/>
  </r>
  <r>
    <x v="4"/>
    <x v="0"/>
    <n v="132821507150"/>
    <n v="10391.700000000001"/>
    <n v="10562117.43"/>
    <x v="0"/>
    <m/>
    <m/>
    <n v="0"/>
    <n v="-110"/>
    <n v="-432.3"/>
    <n v="-66"/>
    <n v="11000"/>
  </r>
  <r>
    <x v="14"/>
    <x v="0"/>
    <n v="132511476737"/>
    <n v="10391.700000000001"/>
    <n v="16150585.810000001"/>
    <x v="0"/>
    <m/>
    <m/>
    <n v="0"/>
    <n v="-110"/>
    <n v="-432.3"/>
    <n v="-66"/>
    <n v="11000"/>
  </r>
  <r>
    <x v="7"/>
    <x v="0"/>
    <n v="132377575063"/>
    <n v="43356.35"/>
    <n v="13131019.99"/>
    <x v="0"/>
    <m/>
    <m/>
    <n v="0"/>
    <n v="-445"/>
    <n v="-431.65"/>
    <n v="-267"/>
    <n v="44500"/>
  </r>
  <r>
    <x v="2"/>
    <x v="0"/>
    <n v="133929023216"/>
    <n v="43161.49"/>
    <n v="7455536.3700000001"/>
    <x v="0"/>
    <m/>
    <m/>
    <n v="0"/>
    <n v="-443"/>
    <n v="-429.71"/>
    <n v="-265.8"/>
    <n v="44300"/>
  </r>
  <r>
    <x v="11"/>
    <x v="0"/>
    <n v="134940656304"/>
    <n v="10297.23"/>
    <n v="18730332.77"/>
    <x v="0"/>
    <m/>
    <m/>
    <n v="0"/>
    <n v="-109"/>
    <n v="-428.37"/>
    <n v="-65.400000000000006"/>
    <n v="10900"/>
  </r>
  <r>
    <x v="20"/>
    <x v="0"/>
    <n v="135836249112"/>
    <n v="42966.63"/>
    <n v="18769510.350000001"/>
    <x v="0"/>
    <m/>
    <m/>
    <n v="0"/>
    <n v="-441"/>
    <n v="-427.77"/>
    <n v="-264.60000000000002"/>
    <n v="44099.999999999993"/>
  </r>
  <r>
    <x v="0"/>
    <x v="0"/>
    <n v="134818150686"/>
    <n v="42869.2"/>
    <n v="11428658.1"/>
    <x v="0"/>
    <m/>
    <m/>
    <n v="0"/>
    <n v="-440"/>
    <n v="-426.8"/>
    <n v="-264"/>
    <n v="44000"/>
  </r>
  <r>
    <x v="3"/>
    <x v="0"/>
    <n v="131575087177"/>
    <n v="42479.48"/>
    <n v="11963218.24"/>
    <x v="0"/>
    <m/>
    <m/>
    <n v="0"/>
    <n v="-436"/>
    <n v="-422.92"/>
    <n v="-261.60000000000002"/>
    <n v="43600"/>
  </r>
  <r>
    <x v="7"/>
    <x v="0"/>
    <n v="132377772637"/>
    <n v="42479.48"/>
    <n v="13316597.210000001"/>
    <x v="0"/>
    <m/>
    <m/>
    <n v="0"/>
    <n v="-436"/>
    <n v="-422.92"/>
    <n v="-261.60000000000002"/>
    <n v="43600"/>
  </r>
  <r>
    <x v="10"/>
    <x v="0"/>
    <n v="133530776409"/>
    <n v="42479.48"/>
    <n v="10485842.99"/>
    <x v="0"/>
    <m/>
    <m/>
    <n v="0"/>
    <n v="-436"/>
    <n v="-422.92"/>
    <n v="-261.60000000000002"/>
    <n v="43600"/>
  </r>
  <r>
    <x v="1"/>
    <x v="0"/>
    <n v="135232703211"/>
    <n v="42187.19"/>
    <n v="19704387.260000002"/>
    <x v="0"/>
    <m/>
    <m/>
    <n v="0"/>
    <n v="-433"/>
    <n v="-420.01"/>
    <n v="-259.8"/>
    <n v="43300.000000000007"/>
  </r>
  <r>
    <x v="13"/>
    <x v="0"/>
    <n v="131583691511"/>
    <n v="4993.45"/>
    <n v="13183375.800000001"/>
    <x v="0"/>
    <m/>
    <m/>
    <n v="0"/>
    <n v="-55"/>
    <n v="-418.55"/>
    <n v="-33"/>
    <n v="5500"/>
  </r>
  <r>
    <x v="16"/>
    <x v="0"/>
    <n v="135543541764"/>
    <n v="8635.1200000000008"/>
    <n v="16152757.65"/>
    <x v="0"/>
    <m/>
    <m/>
    <n v="0"/>
    <n v="-92"/>
    <n v="-417.68"/>
    <n v="-55.2"/>
    <n v="9200.0000000000018"/>
  </r>
  <r>
    <x v="19"/>
    <x v="0"/>
    <n v="133933894961"/>
    <n v="41894.9"/>
    <n v="10778993.59"/>
    <x v="0"/>
    <m/>
    <m/>
    <n v="0"/>
    <n v="-430"/>
    <n v="-417.1"/>
    <n v="-258"/>
    <n v="43000"/>
  </r>
  <r>
    <x v="14"/>
    <x v="0"/>
    <n v="132595746253"/>
    <n v="41797.47"/>
    <n v="14440716.619999999"/>
    <x v="0"/>
    <m/>
    <m/>
    <n v="0"/>
    <n v="-429"/>
    <n v="-416.13"/>
    <n v="-257.39999999999998"/>
    <n v="42900"/>
  </r>
  <r>
    <x v="0"/>
    <x v="0"/>
    <n v="134820218532"/>
    <n v="41797.47"/>
    <n v="12018707.310000001"/>
    <x v="0"/>
    <m/>
    <m/>
    <n v="0"/>
    <n v="-429"/>
    <n v="-416.13"/>
    <n v="-257.39999999999998"/>
    <n v="42900"/>
  </r>
  <r>
    <x v="25"/>
    <x v="0"/>
    <n v="132604763203"/>
    <n v="41505.18"/>
    <n v="15043635.34"/>
    <x v="0"/>
    <m/>
    <m/>
    <n v="0"/>
    <n v="-426"/>
    <n v="-413.22"/>
    <n v="-255.6"/>
    <n v="42600"/>
  </r>
  <r>
    <x v="12"/>
    <x v="0"/>
    <n v="132956321660"/>
    <n v="8541.26"/>
    <n v="12111117.9"/>
    <x v="0"/>
    <m/>
    <m/>
    <n v="0"/>
    <n v="-91"/>
    <n v="-413.14"/>
    <n v="-54.6"/>
    <n v="9100"/>
  </r>
  <r>
    <x v="6"/>
    <x v="0"/>
    <n v="133029383045"/>
    <n v="41407.75"/>
    <n v="4191272.45"/>
    <x v="0"/>
    <m/>
    <m/>
    <n v="0"/>
    <n v="-425"/>
    <n v="-412.25"/>
    <n v="-255"/>
    <n v="42500"/>
  </r>
  <r>
    <x v="12"/>
    <x v="0"/>
    <n v="132829349480"/>
    <n v="41115.46"/>
    <n v="11663498.66"/>
    <x v="0"/>
    <m/>
    <m/>
    <n v="0"/>
    <n v="-422"/>
    <n v="-409.34"/>
    <n v="-253.2"/>
    <n v="42199.999999999993"/>
  </r>
  <r>
    <x v="10"/>
    <x v="0"/>
    <n v="133443282213"/>
    <n v="40920.6"/>
    <n v="9535682.1500000004"/>
    <x v="0"/>
    <m/>
    <m/>
    <n v="0"/>
    <n v="-420"/>
    <n v="-407.4"/>
    <n v="-252"/>
    <n v="42000"/>
  </r>
  <r>
    <x v="13"/>
    <x v="0"/>
    <n v="132181655292"/>
    <n v="40823.17"/>
    <n v="13224198.970000001"/>
    <x v="0"/>
    <m/>
    <m/>
    <n v="0"/>
    <n v="-419"/>
    <n v="-406.43"/>
    <n v="-251.4"/>
    <n v="41900"/>
  </r>
  <r>
    <x v="6"/>
    <x v="0"/>
    <n v="133762678540"/>
    <n v="40823.17"/>
    <n v="4262039.67"/>
    <x v="0"/>
    <m/>
    <m/>
    <n v="0"/>
    <n v="-419"/>
    <n v="-406.43"/>
    <n v="-251.4"/>
    <n v="41900"/>
  </r>
  <r>
    <x v="0"/>
    <x v="0"/>
    <n v="134928487790"/>
    <n v="40823.17"/>
    <n v="14466974.869999999"/>
    <x v="0"/>
    <m/>
    <m/>
    <n v="0"/>
    <n v="-419"/>
    <n v="-406.43"/>
    <n v="-251.4"/>
    <n v="41900"/>
  </r>
  <r>
    <x v="10"/>
    <x v="0"/>
    <n v="134049489260"/>
    <n v="40725.74"/>
    <n v="8916530"/>
    <x v="0"/>
    <m/>
    <m/>
    <n v="0"/>
    <n v="-418"/>
    <n v="-405.46"/>
    <n v="-250.8"/>
    <n v="41800"/>
  </r>
  <r>
    <x v="19"/>
    <x v="0"/>
    <n v="134544838610"/>
    <n v="40724.769999999997"/>
    <n v="10709626.199999999"/>
    <x v="0"/>
    <m/>
    <m/>
    <n v="0"/>
    <n v="-417.99"/>
    <n v="-405.45"/>
    <n v="-250.79"/>
    <n v="41798.999999999993"/>
  </r>
  <r>
    <x v="13"/>
    <x v="0"/>
    <n v="132174941170"/>
    <n v="9730.41"/>
    <n v="12269050.1"/>
    <x v="0"/>
    <m/>
    <m/>
    <n v="0"/>
    <n v="-103"/>
    <n v="-404.79"/>
    <n v="-61.8"/>
    <n v="10300"/>
  </r>
  <r>
    <x v="7"/>
    <x v="0"/>
    <n v="132498608513"/>
    <n v="9730.41"/>
    <n v="14459974.119999999"/>
    <x v="0"/>
    <m/>
    <m/>
    <n v="0"/>
    <n v="-103"/>
    <n v="-404.79"/>
    <n v="-61.8"/>
    <n v="10300"/>
  </r>
  <r>
    <x v="3"/>
    <x v="0"/>
    <n v="131575571071"/>
    <n v="40433.449999999997"/>
    <n v="12055988.07"/>
    <x v="0"/>
    <m/>
    <m/>
    <n v="0"/>
    <n v="-415"/>
    <n v="-402.55"/>
    <n v="-249"/>
    <n v="41500"/>
  </r>
  <r>
    <x v="14"/>
    <x v="0"/>
    <n v="133112230902"/>
    <n v="40433.449999999997"/>
    <n v="15527944.83"/>
    <x v="0"/>
    <m/>
    <m/>
    <n v="0"/>
    <n v="-415"/>
    <n v="-402.55"/>
    <n v="-249"/>
    <n v="41500"/>
  </r>
  <r>
    <x v="7"/>
    <x v="0"/>
    <n v="132376145319"/>
    <n v="40238.589999999997"/>
    <n v="12880080.33"/>
    <x v="0"/>
    <m/>
    <m/>
    <n v="0"/>
    <n v="-413"/>
    <n v="-400.61"/>
    <n v="-247.8"/>
    <n v="41300"/>
  </r>
  <r>
    <x v="12"/>
    <x v="0"/>
    <n v="132229305565"/>
    <n v="40141.160000000003"/>
    <n v="11907091.699999999"/>
    <x v="0"/>
    <m/>
    <m/>
    <n v="0"/>
    <n v="-412"/>
    <n v="-399.64"/>
    <n v="-247.2"/>
    <n v="41200"/>
  </r>
  <r>
    <x v="5"/>
    <x v="0"/>
    <n v="134071760957"/>
    <n v="8259.68"/>
    <n v="9962996.2300000004"/>
    <x v="0"/>
    <m/>
    <m/>
    <n v="0"/>
    <n v="-88"/>
    <n v="-399.52"/>
    <n v="-52.8"/>
    <n v="8800"/>
  </r>
  <r>
    <x v="0"/>
    <x v="0"/>
    <n v="134311929547"/>
    <n v="8259.68"/>
    <n v="13900802.130000001"/>
    <x v="0"/>
    <m/>
    <m/>
    <n v="0"/>
    <n v="-88"/>
    <n v="-399.52"/>
    <n v="-52.8"/>
    <n v="8800"/>
  </r>
  <r>
    <x v="18"/>
    <x v="0"/>
    <n v="135402617984"/>
    <n v="9570.83"/>
    <n v="15184279.960000001"/>
    <x v="0"/>
    <m/>
    <m/>
    <n v="0"/>
    <n v="-87.99"/>
    <n v="-399.47"/>
    <n v="-60.71"/>
    <n v="10118.999999999998"/>
  </r>
  <r>
    <x v="15"/>
    <x v="0"/>
    <n v="133295561587"/>
    <n v="9588.7000000000007"/>
    <n v="6142078.25"/>
    <x v="0"/>
    <m/>
    <m/>
    <n v="0"/>
    <n v="-101.5"/>
    <n v="-398.9"/>
    <n v="-60.9"/>
    <n v="10150"/>
  </r>
  <r>
    <x v="3"/>
    <x v="0"/>
    <n v="131460056581"/>
    <n v="40043.730000000003"/>
    <n v="11295252.85"/>
    <x v="0"/>
    <m/>
    <m/>
    <n v="0"/>
    <n v="-411"/>
    <n v="-398.67"/>
    <n v="-246.6"/>
    <n v="41100"/>
  </r>
  <r>
    <x v="26"/>
    <x v="0"/>
    <n v="135143042900"/>
    <n v="40043.730000000003"/>
    <n v="23613020.460000001"/>
    <x v="0"/>
    <m/>
    <m/>
    <n v="0"/>
    <n v="-411"/>
    <n v="-398.67"/>
    <n v="-246.6"/>
    <n v="41100"/>
  </r>
  <r>
    <x v="14"/>
    <x v="0"/>
    <n v="132504551683"/>
    <n v="39946.300000000003"/>
    <n v="15007669.35"/>
    <x v="0"/>
    <m/>
    <m/>
    <n v="0"/>
    <n v="-410"/>
    <n v="-397.7"/>
    <n v="-246"/>
    <n v="41000"/>
  </r>
  <r>
    <x v="0"/>
    <x v="0"/>
    <n v="134933117396"/>
    <n v="39946.300000000003"/>
    <n v="15898527.34"/>
    <x v="0"/>
    <m/>
    <m/>
    <n v="0"/>
    <n v="-410"/>
    <n v="-397.7"/>
    <n v="-246"/>
    <n v="41000"/>
  </r>
  <r>
    <x v="6"/>
    <x v="0"/>
    <n v="133761639996"/>
    <n v="9541.4699999999993"/>
    <n v="4185795.63"/>
    <x v="0"/>
    <m/>
    <m/>
    <n v="0"/>
    <n v="-101"/>
    <n v="-396.93"/>
    <n v="-60.6"/>
    <n v="10100"/>
  </r>
  <r>
    <x v="2"/>
    <x v="0"/>
    <n v="133319529257"/>
    <n v="9541.4699999999993"/>
    <n v="7314717.04"/>
    <x v="0"/>
    <m/>
    <m/>
    <n v="0"/>
    <n v="-101"/>
    <n v="-396.93"/>
    <n v="-60.6"/>
    <n v="10100"/>
  </r>
  <r>
    <x v="0"/>
    <x v="0"/>
    <n v="134929127040"/>
    <n v="39848.870000000003"/>
    <n v="14645133.07"/>
    <x v="0"/>
    <m/>
    <m/>
    <n v="0"/>
    <n v="-409"/>
    <n v="-396.73"/>
    <n v="-245.4"/>
    <n v="40900.000000000007"/>
  </r>
  <r>
    <x v="14"/>
    <x v="0"/>
    <n v="133196661396"/>
    <n v="39751.440000000002"/>
    <n v="14314651.449999999"/>
    <x v="0"/>
    <m/>
    <m/>
    <n v="0"/>
    <n v="-408"/>
    <n v="-395.76"/>
    <n v="-244.8"/>
    <n v="40800.000000000007"/>
  </r>
  <r>
    <x v="13"/>
    <x v="0"/>
    <n v="131662277269"/>
    <n v="39654.01"/>
    <n v="13769475.92"/>
    <x v="0"/>
    <m/>
    <m/>
    <n v="0"/>
    <n v="-407"/>
    <n v="-394.79"/>
    <n v="-244.2"/>
    <n v="40700"/>
  </r>
  <r>
    <x v="5"/>
    <x v="0"/>
    <n v="134810716546"/>
    <n v="39556.58"/>
    <n v="10672256.470000001"/>
    <x v="0"/>
    <m/>
    <m/>
    <n v="0"/>
    <n v="-406"/>
    <n v="-393.82"/>
    <n v="-243.6"/>
    <n v="40600"/>
  </r>
  <r>
    <x v="14"/>
    <x v="0"/>
    <n v="132510333385"/>
    <n v="39264.29"/>
    <n v="15919848.189999999"/>
    <x v="0"/>
    <m/>
    <m/>
    <n v="0"/>
    <n v="-403"/>
    <n v="-390.91"/>
    <n v="-241.8"/>
    <n v="40300.000000000007"/>
  </r>
  <r>
    <x v="14"/>
    <x v="0"/>
    <n v="132591431105"/>
    <n v="39166.86"/>
    <n v="14225346.4"/>
    <x v="0"/>
    <m/>
    <m/>
    <n v="0"/>
    <n v="-402"/>
    <n v="-389.94"/>
    <n v="-241.2"/>
    <n v="40200"/>
  </r>
  <r>
    <x v="0"/>
    <x v="0"/>
    <n v="134816663858"/>
    <n v="9352.5300000000007"/>
    <n v="11048509.59"/>
    <x v="0"/>
    <m/>
    <m/>
    <n v="0"/>
    <n v="-99"/>
    <n v="-389.07"/>
    <n v="-59.4"/>
    <n v="9900"/>
  </r>
  <r>
    <x v="3"/>
    <x v="0"/>
    <n v="132052913658"/>
    <n v="39069.43"/>
    <n v="10778185.140000001"/>
    <x v="0"/>
    <m/>
    <m/>
    <n v="0"/>
    <n v="-401"/>
    <n v="-388.97"/>
    <n v="-240.6"/>
    <n v="40100"/>
  </r>
  <r>
    <x v="4"/>
    <x v="0"/>
    <n v="132684515592"/>
    <n v="39069.43"/>
    <n v="9990760.9800000004"/>
    <x v="0"/>
    <m/>
    <m/>
    <n v="0"/>
    <n v="-401"/>
    <n v="-388.97"/>
    <n v="-240.6"/>
    <n v="40100"/>
  </r>
  <r>
    <x v="15"/>
    <x v="0"/>
    <n v="133169947241"/>
    <n v="38972"/>
    <n v="5980070.1299999999"/>
    <x v="0"/>
    <m/>
    <m/>
    <n v="0"/>
    <n v="-400"/>
    <n v="-388"/>
    <n v="-240"/>
    <n v="40000"/>
  </r>
  <r>
    <x v="13"/>
    <x v="0"/>
    <n v="132175628956"/>
    <n v="38874.57"/>
    <n v="12469951.060000001"/>
    <x v="0"/>
    <m/>
    <m/>
    <n v="0"/>
    <n v="-399"/>
    <n v="-387.03"/>
    <n v="-239.4"/>
    <n v="39900"/>
  </r>
  <r>
    <x v="13"/>
    <x v="0"/>
    <n v="131583864971"/>
    <n v="38874.57"/>
    <n v="13263073.539999999"/>
    <x v="0"/>
    <m/>
    <m/>
    <n v="0"/>
    <n v="-399"/>
    <n v="-387.03"/>
    <n v="-239.4"/>
    <n v="39900"/>
  </r>
  <r>
    <x v="3"/>
    <x v="0"/>
    <n v="131576487977"/>
    <n v="38777.14"/>
    <n v="12229057.66"/>
    <x v="0"/>
    <m/>
    <m/>
    <n v="0"/>
    <n v="-398"/>
    <n v="-386.06"/>
    <n v="-238.8"/>
    <n v="39800"/>
  </r>
  <r>
    <x v="1"/>
    <x v="0"/>
    <n v="135316062999"/>
    <n v="38777.14"/>
    <n v="20238992.260000002"/>
    <x v="0"/>
    <m/>
    <m/>
    <n v="0"/>
    <n v="-398"/>
    <n v="-386.06"/>
    <n v="-238.8"/>
    <n v="39800"/>
  </r>
  <r>
    <x v="3"/>
    <x v="0"/>
    <n v="132156880960"/>
    <n v="9258.06"/>
    <n v="11513901.23"/>
    <x v="0"/>
    <m/>
    <m/>
    <n v="0"/>
    <n v="-98"/>
    <n v="-385.14"/>
    <n v="-58.8"/>
    <n v="9799.9999999999982"/>
  </r>
  <r>
    <x v="12"/>
    <x v="0"/>
    <n v="132372783465"/>
    <n v="9258.06"/>
    <n v="12570178.810000001"/>
    <x v="0"/>
    <m/>
    <m/>
    <n v="0"/>
    <n v="-98"/>
    <n v="-385.14"/>
    <n v="-58.8"/>
    <n v="9799.9999999999982"/>
  </r>
  <r>
    <x v="7"/>
    <x v="0"/>
    <n v="132485288709"/>
    <n v="9258.06"/>
    <n v="13937185.939999999"/>
    <x v="0"/>
    <m/>
    <m/>
    <n v="0"/>
    <n v="-98"/>
    <n v="-385.14"/>
    <n v="-58.8"/>
    <n v="9799.9999999999982"/>
  </r>
  <r>
    <x v="2"/>
    <x v="0"/>
    <n v="133435373615"/>
    <n v="9258.06"/>
    <n v="8389466.8200000003"/>
    <x v="0"/>
    <m/>
    <m/>
    <n v="0"/>
    <n v="-98"/>
    <n v="-385.14"/>
    <n v="-58.8"/>
    <n v="9799.9999999999982"/>
  </r>
  <r>
    <x v="0"/>
    <x v="0"/>
    <n v="134208697017"/>
    <n v="9258.06"/>
    <n v="12722639.57"/>
    <x v="0"/>
    <m/>
    <m/>
    <n v="0"/>
    <n v="-98"/>
    <n v="-385.14"/>
    <n v="-58.8"/>
    <n v="9799.9999999999982"/>
  </r>
  <r>
    <x v="20"/>
    <x v="0"/>
    <n v="135817909476"/>
    <n v="9258.06"/>
    <n v="18470838.469999999"/>
    <x v="0"/>
    <m/>
    <m/>
    <n v="0"/>
    <n v="-98"/>
    <n v="-385.14"/>
    <n v="-58.8"/>
    <n v="9799.9999999999982"/>
  </r>
  <r>
    <x v="1"/>
    <x v="0"/>
    <n v="135925457670"/>
    <n v="9258.06"/>
    <n v="20045931.98"/>
    <x v="0"/>
    <m/>
    <m/>
    <n v="0"/>
    <n v="-98"/>
    <n v="-385.14"/>
    <n v="-58.8"/>
    <n v="9799.9999999999982"/>
  </r>
  <r>
    <x v="10"/>
    <x v="0"/>
    <n v="134054488784"/>
    <n v="38582.28"/>
    <n v="10102068.93"/>
    <x v="0"/>
    <m/>
    <m/>
    <n v="0"/>
    <n v="-396"/>
    <n v="-384.12"/>
    <n v="-237.6"/>
    <n v="39600"/>
  </r>
  <r>
    <x v="16"/>
    <x v="0"/>
    <n v="134933364305"/>
    <n v="38387.42"/>
    <n v="16684695.5"/>
    <x v="0"/>
    <m/>
    <m/>
    <n v="0"/>
    <n v="-394"/>
    <n v="-382.18"/>
    <n v="-236.4"/>
    <n v="39400"/>
  </r>
  <r>
    <x v="14"/>
    <x v="0"/>
    <n v="133109682140"/>
    <n v="7884.24"/>
    <n v="15157819.75"/>
    <x v="0"/>
    <m/>
    <m/>
    <n v="0"/>
    <n v="-84"/>
    <n v="-381.36"/>
    <n v="-50.4"/>
    <n v="8400"/>
  </r>
  <r>
    <x v="6"/>
    <x v="0"/>
    <n v="133767179490"/>
    <n v="7884.24"/>
    <n v="4485539.63"/>
    <x v="0"/>
    <m/>
    <m/>
    <n v="0"/>
    <n v="-84"/>
    <n v="-381.36"/>
    <n v="-50.4"/>
    <n v="8400"/>
  </r>
  <r>
    <x v="22"/>
    <x v="0"/>
    <n v="135535683158"/>
    <n v="7884.24"/>
    <n v="15289353.91"/>
    <x v="0"/>
    <m/>
    <m/>
    <n v="0"/>
    <n v="-84"/>
    <n v="-381.36"/>
    <n v="-50.4"/>
    <n v="8400"/>
  </r>
  <r>
    <x v="5"/>
    <x v="0"/>
    <n v="134201319469"/>
    <n v="10127.77"/>
    <n v="11004581.039999999"/>
    <x v="0"/>
    <m/>
    <m/>
    <n v="0"/>
    <n v="-97"/>
    <n v="-381.21"/>
    <n v="-64.02"/>
    <n v="10670"/>
  </r>
  <r>
    <x v="0"/>
    <x v="0"/>
    <n v="134924921270"/>
    <n v="4539.5"/>
    <n v="13648560.01"/>
    <x v="0"/>
    <m/>
    <m/>
    <n v="0"/>
    <n v="-50"/>
    <n v="-380.5"/>
    <n v="-30"/>
    <n v="5000"/>
  </r>
  <r>
    <x v="0"/>
    <x v="0"/>
    <n v="134314381367"/>
    <n v="4539.5"/>
    <n v="14416408.699999999"/>
    <x v="0"/>
    <m/>
    <m/>
    <n v="0"/>
    <n v="-50"/>
    <n v="-380.5"/>
    <n v="-30"/>
    <n v="5000"/>
  </r>
  <r>
    <x v="11"/>
    <x v="0"/>
    <n v="134326959563"/>
    <n v="4539.5"/>
    <n v="18969702.469999999"/>
    <x v="0"/>
    <m/>
    <m/>
    <n v="0"/>
    <n v="-50"/>
    <n v="-380.5"/>
    <n v="-30"/>
    <n v="5000"/>
  </r>
  <r>
    <x v="11"/>
    <x v="0"/>
    <n v="134407959529"/>
    <n v="4539.5"/>
    <n v="20177000.18"/>
    <x v="0"/>
    <m/>
    <m/>
    <n v="0"/>
    <n v="-50"/>
    <n v="-380.5"/>
    <n v="-30"/>
    <n v="5000"/>
  </r>
  <r>
    <x v="17"/>
    <x v="0"/>
    <n v="134416143747"/>
    <n v="4539.5"/>
    <n v="22212349.510000002"/>
    <x v="0"/>
    <m/>
    <m/>
    <n v="0"/>
    <n v="-50"/>
    <n v="-380.5"/>
    <n v="-30"/>
    <n v="5000"/>
  </r>
  <r>
    <x v="17"/>
    <x v="0"/>
    <n v="135031999832"/>
    <n v="4539.5"/>
    <n v="22914357.129999999"/>
    <x v="0"/>
    <m/>
    <m/>
    <n v="0"/>
    <n v="-50"/>
    <n v="-380.5"/>
    <n v="-30"/>
    <n v="5000"/>
  </r>
  <r>
    <x v="5"/>
    <x v="0"/>
    <n v="134688228416"/>
    <n v="38095.129999999997"/>
    <n v="10782911.24"/>
    <x v="0"/>
    <m/>
    <m/>
    <n v="0"/>
    <n v="-391"/>
    <n v="-379.27"/>
    <n v="-234.6"/>
    <n v="39099.999999999993"/>
  </r>
  <r>
    <x v="2"/>
    <x v="0"/>
    <n v="133436215749"/>
    <n v="37997.699999999997"/>
    <n v="8575850.4100000001"/>
    <x v="0"/>
    <m/>
    <m/>
    <n v="0"/>
    <n v="-390"/>
    <n v="-378.3"/>
    <n v="-234"/>
    <n v="39000"/>
  </r>
  <r>
    <x v="5"/>
    <x v="0"/>
    <n v="134687264178"/>
    <n v="37997.699999999997"/>
    <n v="10441947.210000001"/>
    <x v="0"/>
    <m/>
    <m/>
    <n v="0"/>
    <n v="-390"/>
    <n v="-378.3"/>
    <n v="-234"/>
    <n v="39000"/>
  </r>
  <r>
    <x v="11"/>
    <x v="0"/>
    <n v="134938286796"/>
    <n v="37997.699999999997"/>
    <n v="17992875.870000001"/>
    <x v="0"/>
    <m/>
    <m/>
    <n v="0"/>
    <n v="-390"/>
    <n v="-378.3"/>
    <n v="-234"/>
    <n v="39000"/>
  </r>
  <r>
    <x v="6"/>
    <x v="0"/>
    <n v="133029419429"/>
    <n v="22450.639999999999"/>
    <n v="4213723.09"/>
    <x v="0"/>
    <m/>
    <m/>
    <n v="0"/>
    <n v="-232"/>
    <n v="-378.16"/>
    <n v="-139.19999999999999"/>
    <n v="23200"/>
  </r>
  <r>
    <x v="4"/>
    <x v="0"/>
    <n v="132822568896"/>
    <n v="37900.269999999997"/>
    <n v="10653031"/>
    <x v="0"/>
    <m/>
    <m/>
    <n v="0"/>
    <n v="-389"/>
    <n v="-377.33"/>
    <n v="-233.4"/>
    <n v="38900"/>
  </r>
  <r>
    <x v="3"/>
    <x v="0"/>
    <n v="132142231840"/>
    <n v="9069.1200000000008"/>
    <n v="11544587.439999999"/>
    <x v="0"/>
    <m/>
    <m/>
    <n v="0"/>
    <n v="-96"/>
    <n v="-377.28"/>
    <n v="-57.6"/>
    <n v="9600.0000000000018"/>
  </r>
  <r>
    <x v="3"/>
    <x v="0"/>
    <n v="131570693323"/>
    <n v="9069.1200000000008"/>
    <n v="11740744.109999999"/>
    <x v="0"/>
    <m/>
    <m/>
    <n v="0"/>
    <n v="-96"/>
    <n v="-377.28"/>
    <n v="-57.6"/>
    <n v="9600.0000000000018"/>
  </r>
  <r>
    <x v="3"/>
    <x v="0"/>
    <n v="131576573415"/>
    <n v="9069.1200000000008"/>
    <n v="12238126.779999999"/>
    <x v="0"/>
    <m/>
    <m/>
    <n v="0"/>
    <n v="-96"/>
    <n v="-377.28"/>
    <n v="-57.6"/>
    <n v="9600.0000000000018"/>
  </r>
  <r>
    <x v="4"/>
    <x v="0"/>
    <n v="132809559458"/>
    <n v="9069.1200000000008"/>
    <n v="9985882.1400000006"/>
    <x v="0"/>
    <m/>
    <m/>
    <n v="0"/>
    <n v="-96"/>
    <n v="-377.28"/>
    <n v="-57.6"/>
    <n v="9600.0000000000018"/>
  </r>
  <r>
    <x v="7"/>
    <x v="0"/>
    <n v="132381108459"/>
    <n v="9069.1200000000008"/>
    <n v="13818778.369999999"/>
    <x v="0"/>
    <m/>
    <m/>
    <n v="0"/>
    <n v="-96"/>
    <n v="-377.28"/>
    <n v="-57.6"/>
    <n v="9600.0000000000018"/>
  </r>
  <r>
    <x v="7"/>
    <x v="0"/>
    <n v="132492813347"/>
    <n v="9069.1200000000008"/>
    <n v="14072487.539999999"/>
    <x v="0"/>
    <m/>
    <m/>
    <n v="0"/>
    <n v="-96"/>
    <n v="-377.28"/>
    <n v="-57.6"/>
    <n v="9600.0000000000018"/>
  </r>
  <r>
    <x v="14"/>
    <x v="0"/>
    <n v="132508432649"/>
    <n v="9069.1200000000008"/>
    <n v="15537013.949999999"/>
    <x v="0"/>
    <m/>
    <m/>
    <n v="0"/>
    <n v="-96"/>
    <n v="-377.28"/>
    <n v="-57.6"/>
    <n v="9600.0000000000018"/>
  </r>
  <r>
    <x v="6"/>
    <x v="0"/>
    <n v="133156103281"/>
    <n v="9069.1200000000008"/>
    <n v="4344610.1100000003"/>
    <x v="0"/>
    <m/>
    <m/>
    <n v="0"/>
    <n v="-96"/>
    <n v="-377.28"/>
    <n v="-57.6"/>
    <n v="9600.0000000000018"/>
  </r>
  <r>
    <x v="6"/>
    <x v="0"/>
    <n v="133767096314"/>
    <n v="9069.1200000000008"/>
    <n v="4477655.3899999997"/>
    <x v="0"/>
    <m/>
    <m/>
    <n v="0"/>
    <n v="-96"/>
    <n v="-377.28"/>
    <n v="-57.6"/>
    <n v="9600.0000000000018"/>
  </r>
  <r>
    <x v="0"/>
    <x v="0"/>
    <n v="134927105462"/>
    <n v="9069.1200000000008"/>
    <n v="14136276.439999999"/>
    <x v="0"/>
    <m/>
    <m/>
    <n v="0"/>
    <n v="-96"/>
    <n v="-377.28"/>
    <n v="-57.6"/>
    <n v="9600.0000000000018"/>
  </r>
  <r>
    <x v="11"/>
    <x v="0"/>
    <n v="134322868927"/>
    <n v="9069.1200000000008"/>
    <n v="17303466.16"/>
    <x v="0"/>
    <m/>
    <m/>
    <n v="0"/>
    <n v="-96"/>
    <n v="-377.28"/>
    <n v="-57.6"/>
    <n v="9600.0000000000018"/>
  </r>
  <r>
    <x v="11"/>
    <x v="0"/>
    <n v="135006620156"/>
    <n v="9069.1200000000008"/>
    <n v="19564593.199999999"/>
    <x v="0"/>
    <m/>
    <m/>
    <n v="0"/>
    <n v="-96"/>
    <n v="-377.28"/>
    <n v="-57.6"/>
    <n v="9600.0000000000018"/>
  </r>
  <r>
    <x v="20"/>
    <x v="0"/>
    <n v="135215731313"/>
    <n v="9069.1200000000008"/>
    <n v="18657945.440000001"/>
    <x v="0"/>
    <m/>
    <m/>
    <n v="0"/>
    <n v="-96"/>
    <n v="-377.28"/>
    <n v="-57.6"/>
    <n v="9600.0000000000018"/>
  </r>
  <r>
    <x v="5"/>
    <x v="0"/>
    <n v="134183272437"/>
    <n v="37802.839999999997"/>
    <n v="10400017.58"/>
    <x v="0"/>
    <m/>
    <m/>
    <n v="0"/>
    <n v="-388"/>
    <n v="-376.36"/>
    <n v="-232.8"/>
    <n v="38800"/>
  </r>
  <r>
    <x v="20"/>
    <x v="0"/>
    <n v="135097416471"/>
    <n v="37802.839999999997"/>
    <n v="18157534.66"/>
    <x v="0"/>
    <m/>
    <m/>
    <n v="0"/>
    <n v="-388"/>
    <n v="-376.36"/>
    <n v="-232.8"/>
    <n v="38800"/>
  </r>
  <r>
    <x v="20"/>
    <x v="0"/>
    <n v="135717295880"/>
    <n v="37802.839999999997"/>
    <n v="18433533.300000001"/>
    <x v="0"/>
    <m/>
    <m/>
    <n v="0"/>
    <n v="-388"/>
    <n v="-376.36"/>
    <n v="-232.8"/>
    <n v="38800"/>
  </r>
  <r>
    <x v="3"/>
    <x v="0"/>
    <n v="132173998208"/>
    <n v="37705.410000000003"/>
    <n v="12186491.789999999"/>
    <x v="0"/>
    <m/>
    <m/>
    <n v="0"/>
    <n v="-387"/>
    <n v="-375.39"/>
    <n v="-232.2"/>
    <n v="38700"/>
  </r>
  <r>
    <x v="20"/>
    <x v="0"/>
    <n v="135222477153"/>
    <n v="37607.980000000003"/>
    <n v="18811794.969999999"/>
    <x v="0"/>
    <m/>
    <m/>
    <n v="0"/>
    <n v="-386"/>
    <n v="-374.42"/>
    <n v="-231.6"/>
    <n v="38600"/>
  </r>
  <r>
    <x v="7"/>
    <x v="0"/>
    <n v="132380546263"/>
    <n v="37510.550000000003"/>
    <n v="13755700.51"/>
    <x v="0"/>
    <m/>
    <m/>
    <n v="0"/>
    <n v="-385"/>
    <n v="-373.45"/>
    <n v="-231"/>
    <n v="38500"/>
  </r>
  <r>
    <x v="14"/>
    <x v="0"/>
    <n v="133113390810"/>
    <n v="37510.550000000003"/>
    <n v="15730175.130000001"/>
    <x v="0"/>
    <m/>
    <m/>
    <n v="0"/>
    <n v="-385"/>
    <n v="-373.45"/>
    <n v="-231"/>
    <n v="38500"/>
  </r>
  <r>
    <x v="6"/>
    <x v="0"/>
    <n v="133153507263"/>
    <n v="4448.71"/>
    <n v="4190244.34"/>
    <x v="0"/>
    <m/>
    <m/>
    <n v="0"/>
    <n v="-49"/>
    <n v="-372.89"/>
    <n v="-29.4"/>
    <n v="4900"/>
  </r>
  <r>
    <x v="3"/>
    <x v="0"/>
    <n v="132058425180"/>
    <n v="37413.120000000003"/>
    <n v="11364915.300000001"/>
    <x v="0"/>
    <m/>
    <m/>
    <n v="0"/>
    <n v="-384"/>
    <n v="-372.48"/>
    <n v="-230.4"/>
    <n v="38400.000000000007"/>
  </r>
  <r>
    <x v="15"/>
    <x v="0"/>
    <n v="133165414007"/>
    <n v="7696.52"/>
    <n v="5451385.46"/>
    <x v="0"/>
    <m/>
    <m/>
    <n v="0"/>
    <n v="-82"/>
    <n v="-372.28"/>
    <n v="-49.2"/>
    <n v="8200"/>
  </r>
  <r>
    <x v="8"/>
    <x v="0"/>
    <n v="134060639425"/>
    <n v="37315.69"/>
    <n v="9206540.9100000001"/>
    <x v="0"/>
    <m/>
    <m/>
    <n v="0"/>
    <n v="-383"/>
    <n v="-371.51"/>
    <n v="-229.8"/>
    <n v="38300.000000000007"/>
  </r>
  <r>
    <x v="5"/>
    <x v="0"/>
    <n v="134072449379"/>
    <n v="37315.69"/>
    <n v="10268640.35"/>
    <x v="0"/>
    <m/>
    <m/>
    <n v="0"/>
    <n v="-383"/>
    <n v="-371.51"/>
    <n v="-229.8"/>
    <n v="38300.000000000007"/>
  </r>
  <r>
    <x v="6"/>
    <x v="0"/>
    <n v="133155569465"/>
    <n v="7602.66"/>
    <n v="4335540.99"/>
    <x v="0"/>
    <m/>
    <m/>
    <n v="0"/>
    <n v="-81"/>
    <n v="-367.74"/>
    <n v="-48.6"/>
    <n v="8100"/>
  </r>
  <r>
    <x v="20"/>
    <x v="0"/>
    <n v="135101097385"/>
    <n v="36828.54"/>
    <n v="18395730.460000001"/>
    <x v="0"/>
    <m/>
    <m/>
    <n v="0"/>
    <n v="-378"/>
    <n v="-366.66"/>
    <n v="-226.8"/>
    <n v="37800.000000000007"/>
  </r>
  <r>
    <x v="6"/>
    <x v="0"/>
    <n v="133632534042"/>
    <n v="8785.7099999999991"/>
    <n v="3704460.56"/>
    <x v="0"/>
    <m/>
    <m/>
    <n v="0"/>
    <n v="-93"/>
    <n v="-365.49"/>
    <n v="-55.8"/>
    <n v="9299.9999999999982"/>
  </r>
  <r>
    <x v="12"/>
    <x v="0"/>
    <n v="132961351500"/>
    <n v="4357.92"/>
    <n v="12173210.85"/>
    <x v="0"/>
    <m/>
    <m/>
    <n v="0"/>
    <n v="-48"/>
    <n v="-365.28"/>
    <n v="-28.8"/>
    <n v="4800"/>
  </r>
  <r>
    <x v="7"/>
    <x v="0"/>
    <n v="133075253164"/>
    <n v="4357.92"/>
    <n v="13888582.449999999"/>
    <x v="0"/>
    <m/>
    <m/>
    <n v="0"/>
    <n v="-48"/>
    <n v="-365.28"/>
    <n v="-28.8"/>
    <n v="4800"/>
  </r>
  <r>
    <x v="10"/>
    <x v="0"/>
    <n v="134055038342"/>
    <n v="4357.92"/>
    <n v="10114221.25"/>
    <x v="0"/>
    <m/>
    <m/>
    <n v="0"/>
    <n v="-48"/>
    <n v="-365.28"/>
    <n v="-28.8"/>
    <n v="4800"/>
  </r>
  <r>
    <x v="5"/>
    <x v="0"/>
    <n v="134811090964"/>
    <n v="4357.92"/>
    <n v="10678601.76"/>
    <x v="0"/>
    <m/>
    <m/>
    <n v="0"/>
    <n v="-48"/>
    <n v="-365.28"/>
    <n v="-28.8"/>
    <n v="4800"/>
  </r>
  <r>
    <x v="22"/>
    <x v="0"/>
    <n v="135521809558"/>
    <n v="4357.92"/>
    <n v="15202918.460000001"/>
    <x v="0"/>
    <m/>
    <m/>
    <n v="0"/>
    <n v="-48"/>
    <n v="-365.28"/>
    <n v="-28.8"/>
    <n v="4800"/>
  </r>
  <r>
    <x v="16"/>
    <x v="0"/>
    <n v="134932692569"/>
    <n v="4357.92"/>
    <n v="16556672.83"/>
    <x v="0"/>
    <m/>
    <m/>
    <n v="0"/>
    <n v="-48"/>
    <n v="-365.28"/>
    <n v="-28.8"/>
    <n v="4800"/>
  </r>
  <r>
    <x v="12"/>
    <x v="0"/>
    <n v="132371265825"/>
    <n v="36633.68"/>
    <n v="12487889.09"/>
    <x v="0"/>
    <m/>
    <m/>
    <n v="0"/>
    <n v="-376"/>
    <n v="-364.72"/>
    <n v="-225.6"/>
    <n v="37600"/>
  </r>
  <r>
    <x v="7"/>
    <x v="0"/>
    <n v="132981868660"/>
    <n v="36536.25"/>
    <n v="13645214.890000001"/>
    <x v="0"/>
    <m/>
    <m/>
    <n v="0"/>
    <n v="-375"/>
    <n v="-363.75"/>
    <n v="-225"/>
    <n v="37500"/>
  </r>
  <r>
    <x v="14"/>
    <x v="0"/>
    <n v="132511584475"/>
    <n v="7508.8"/>
    <n v="16209927.369999999"/>
    <x v="0"/>
    <m/>
    <m/>
    <n v="0"/>
    <n v="-80"/>
    <n v="-363.2"/>
    <n v="-48"/>
    <n v="8000"/>
  </r>
  <r>
    <x v="6"/>
    <x v="0"/>
    <n v="133770396178"/>
    <n v="7508.8"/>
    <n v="4867409.47"/>
    <x v="0"/>
    <m/>
    <m/>
    <n v="0"/>
    <n v="-80"/>
    <n v="-363.2"/>
    <n v="-48"/>
    <n v="8000"/>
  </r>
  <r>
    <x v="5"/>
    <x v="0"/>
    <n v="134201174521"/>
    <n v="36438.82"/>
    <n v="10994453.27"/>
    <x v="0"/>
    <m/>
    <m/>
    <n v="0"/>
    <n v="-374"/>
    <n v="-362.78"/>
    <n v="-224.4"/>
    <n v="37400"/>
  </r>
  <r>
    <x v="0"/>
    <x v="0"/>
    <n v="134821928088"/>
    <n v="36438.82"/>
    <n v="12451419.33"/>
    <x v="0"/>
    <m/>
    <m/>
    <n v="0"/>
    <n v="-374"/>
    <n v="-362.78"/>
    <n v="-224.4"/>
    <n v="37400"/>
  </r>
  <r>
    <x v="0"/>
    <x v="0"/>
    <n v="134312049613"/>
    <n v="36341.39"/>
    <n v="14008408.720000001"/>
    <x v="0"/>
    <m/>
    <m/>
    <n v="0"/>
    <n v="-373"/>
    <n v="-361.81"/>
    <n v="-223.8"/>
    <n v="37300"/>
  </r>
  <r>
    <x v="8"/>
    <x v="0"/>
    <n v="134551390348"/>
    <n v="8691.24"/>
    <n v="10980356.76"/>
    <x v="0"/>
    <m/>
    <m/>
    <n v="0"/>
    <n v="-92"/>
    <n v="-361.56"/>
    <n v="-55.2"/>
    <n v="9200"/>
  </r>
  <r>
    <x v="14"/>
    <x v="0"/>
    <n v="132505959603"/>
    <n v="36049.1"/>
    <n v="15149935.51"/>
    <x v="0"/>
    <m/>
    <m/>
    <n v="0"/>
    <n v="-370"/>
    <n v="-358.9"/>
    <n v="-222"/>
    <n v="37000"/>
  </r>
  <r>
    <x v="17"/>
    <x v="0"/>
    <n v="135030591274"/>
    <n v="36049.1"/>
    <n v="22309726.68"/>
    <x v="0"/>
    <m/>
    <m/>
    <n v="0"/>
    <n v="-370"/>
    <n v="-358.9"/>
    <n v="-222"/>
    <n v="37000"/>
  </r>
  <r>
    <x v="16"/>
    <x v="0"/>
    <n v="135543906422"/>
    <n v="36049.1"/>
    <n v="16188806.75"/>
    <x v="0"/>
    <m/>
    <m/>
    <n v="0"/>
    <n v="-370"/>
    <n v="-358.9"/>
    <n v="-222"/>
    <n v="37000"/>
  </r>
  <r>
    <x v="12"/>
    <x v="0"/>
    <n v="132374061959"/>
    <n v="35951.67"/>
    <n v="12651509.550000001"/>
    <x v="0"/>
    <m/>
    <m/>
    <n v="0"/>
    <n v="-369"/>
    <n v="-357.93"/>
    <n v="-221.4"/>
    <n v="36900"/>
  </r>
  <r>
    <x v="0"/>
    <x v="0"/>
    <n v="134911961062"/>
    <n v="4267.13"/>
    <n v="12957655.119999999"/>
    <x v="0"/>
    <m/>
    <m/>
    <n v="0"/>
    <n v="-47"/>
    <n v="-357.67"/>
    <n v="-28.2"/>
    <n v="4700"/>
  </r>
  <r>
    <x v="9"/>
    <x v="0"/>
    <n v="133610678726"/>
    <n v="8596.77"/>
    <n v="3535025.32"/>
    <x v="0"/>
    <m/>
    <m/>
    <n v="0"/>
    <n v="-91"/>
    <n v="-357.63"/>
    <n v="-54.6"/>
    <n v="9100"/>
  </r>
  <r>
    <x v="15"/>
    <x v="0"/>
    <n v="133772684580"/>
    <n v="35854.239999999998"/>
    <n v="5374060.0499999998"/>
    <x v="0"/>
    <m/>
    <m/>
    <n v="0"/>
    <n v="-368"/>
    <n v="-356.96"/>
    <n v="-220.8"/>
    <n v="36800"/>
  </r>
  <r>
    <x v="10"/>
    <x v="0"/>
    <n v="133444928767"/>
    <n v="35854.239999999998"/>
    <n v="9833249.2699999996"/>
    <x v="0"/>
    <m/>
    <m/>
    <n v="0"/>
    <n v="-368"/>
    <n v="-356.96"/>
    <n v="-220.8"/>
    <n v="36800"/>
  </r>
  <r>
    <x v="10"/>
    <x v="0"/>
    <n v="133442964949"/>
    <n v="35756.81"/>
    <n v="9494761.5500000007"/>
    <x v="0"/>
    <m/>
    <m/>
    <n v="0"/>
    <n v="-367"/>
    <n v="-355.99"/>
    <n v="-220.2"/>
    <n v="36699.999999999993"/>
  </r>
  <r>
    <x v="20"/>
    <x v="0"/>
    <n v="135212685147"/>
    <n v="20902.32"/>
    <n v="18610728.41"/>
    <x v="0"/>
    <m/>
    <m/>
    <n v="0"/>
    <n v="-216"/>
    <n v="-352.08"/>
    <n v="-129.6"/>
    <n v="21600"/>
  </r>
  <r>
    <x v="11"/>
    <x v="0"/>
    <n v="135004453864"/>
    <n v="7274.15"/>
    <n v="19555524.079999998"/>
    <x v="0"/>
    <m/>
    <m/>
    <n v="0"/>
    <n v="-77.5"/>
    <n v="-351.85"/>
    <n v="-46.5"/>
    <n v="7750"/>
  </r>
  <r>
    <x v="3"/>
    <x v="0"/>
    <n v="132167613940"/>
    <n v="35269.660000000003"/>
    <n v="11626152"/>
    <x v="0"/>
    <m/>
    <m/>
    <n v="0"/>
    <n v="-362"/>
    <n v="-351.14"/>
    <n v="-217.2"/>
    <n v="36200"/>
  </r>
  <r>
    <x v="15"/>
    <x v="0"/>
    <n v="133166720007"/>
    <n v="35269.660000000003"/>
    <n v="5536271.2000000002"/>
    <x v="0"/>
    <m/>
    <m/>
    <n v="0"/>
    <n v="-362"/>
    <n v="-351.14"/>
    <n v="-217.2"/>
    <n v="36200"/>
  </r>
  <r>
    <x v="19"/>
    <x v="0"/>
    <n v="134539930412"/>
    <n v="35269.660000000003"/>
    <n v="10585046.48"/>
    <x v="0"/>
    <m/>
    <m/>
    <n v="0"/>
    <n v="-362"/>
    <n v="-351.14"/>
    <n v="-217.2"/>
    <n v="36200"/>
  </r>
  <r>
    <x v="0"/>
    <x v="0"/>
    <n v="134311235893"/>
    <n v="35269.660000000003"/>
    <n v="13759337.92"/>
    <x v="0"/>
    <m/>
    <m/>
    <n v="0"/>
    <n v="-362"/>
    <n v="-351.14"/>
    <n v="-217.2"/>
    <n v="36200"/>
  </r>
  <r>
    <x v="14"/>
    <x v="0"/>
    <n v="133110517096"/>
    <n v="35172.230000000003"/>
    <n v="15248276.279999999"/>
    <x v="0"/>
    <m/>
    <m/>
    <n v="0"/>
    <n v="-361"/>
    <n v="-350.17"/>
    <n v="-216.6"/>
    <n v="36100"/>
  </r>
  <r>
    <x v="20"/>
    <x v="0"/>
    <n v="135709355872"/>
    <n v="34879.94"/>
    <n v="17766450.809999999"/>
    <x v="0"/>
    <m/>
    <m/>
    <n v="0"/>
    <n v="-358"/>
    <n v="-347.26"/>
    <n v="-214.8"/>
    <n v="35800.000000000007"/>
  </r>
  <r>
    <x v="13"/>
    <x v="0"/>
    <n v="132252626804"/>
    <n v="8313.36"/>
    <n v="13552154.85"/>
    <x v="0"/>
    <m/>
    <m/>
    <n v="0"/>
    <n v="-88"/>
    <n v="-345.84"/>
    <n v="-52.8"/>
    <n v="8800"/>
  </r>
  <r>
    <x v="12"/>
    <x v="0"/>
    <n v="132224012365"/>
    <n v="8313.36"/>
    <n v="10921254.960000001"/>
    <x v="0"/>
    <m/>
    <m/>
    <n v="0"/>
    <n v="-88"/>
    <n v="-345.84"/>
    <n v="-52.8"/>
    <n v="8800"/>
  </r>
  <r>
    <x v="11"/>
    <x v="0"/>
    <n v="134324606081"/>
    <n v="8313.36"/>
    <n v="18165921.129999999"/>
    <x v="0"/>
    <m/>
    <m/>
    <n v="0"/>
    <n v="-88"/>
    <n v="-345.84"/>
    <n v="-52.8"/>
    <n v="8800"/>
  </r>
  <r>
    <x v="14"/>
    <x v="0"/>
    <n v="132511481281"/>
    <n v="34685.08"/>
    <n v="16202418.57"/>
    <x v="0"/>
    <m/>
    <m/>
    <n v="0"/>
    <n v="-356"/>
    <n v="-345.32"/>
    <n v="-213.6"/>
    <n v="35600"/>
  </r>
  <r>
    <x v="17"/>
    <x v="0"/>
    <n v="134414897565"/>
    <n v="34295.360000000001"/>
    <n v="21632981.73"/>
    <x v="0"/>
    <m/>
    <m/>
    <n v="0"/>
    <n v="-352"/>
    <n v="-341.44"/>
    <n v="-211.2"/>
    <n v="35200"/>
  </r>
  <r>
    <x v="17"/>
    <x v="0"/>
    <n v="135029990444"/>
    <n v="34295.360000000001"/>
    <n v="21966373.579999998"/>
    <x v="0"/>
    <m/>
    <m/>
    <n v="0"/>
    <n v="-352"/>
    <n v="-341.44"/>
    <n v="-211.2"/>
    <n v="35200"/>
  </r>
  <r>
    <x v="1"/>
    <x v="0"/>
    <n v="135230646557"/>
    <n v="34295.360000000001"/>
    <n v="19537579.609999999"/>
    <x v="0"/>
    <m/>
    <m/>
    <n v="0"/>
    <n v="-352"/>
    <n v="-341.44"/>
    <n v="-211.2"/>
    <n v="35200"/>
  </r>
  <r>
    <x v="22"/>
    <x v="0"/>
    <n v="134922237627"/>
    <n v="34246.639999999999"/>
    <n v="15492296.039999999"/>
    <x v="0"/>
    <m/>
    <m/>
    <n v="0"/>
    <n v="-351.5"/>
    <n v="-340.96"/>
    <n v="-210.9"/>
    <n v="35150"/>
  </r>
  <r>
    <x v="3"/>
    <x v="0"/>
    <n v="131459408087"/>
    <n v="34197.93"/>
    <n v="11237769.15"/>
    <x v="0"/>
    <m/>
    <m/>
    <n v="0"/>
    <n v="-351"/>
    <n v="-340.47"/>
    <n v="-210.6"/>
    <n v="35100"/>
  </r>
  <r>
    <x v="6"/>
    <x v="0"/>
    <n v="133162416483"/>
    <n v="34197.93"/>
    <n v="4983163.0199999996"/>
    <x v="0"/>
    <m/>
    <m/>
    <n v="0"/>
    <n v="-351"/>
    <n v="-340.47"/>
    <n v="-210.6"/>
    <n v="35100"/>
  </r>
  <r>
    <x v="18"/>
    <x v="0"/>
    <n v="134777982169"/>
    <n v="34197.93"/>
    <n v="14743018.390000001"/>
    <x v="0"/>
    <m/>
    <m/>
    <n v="0"/>
    <n v="-351"/>
    <n v="-340.47"/>
    <n v="-210.6"/>
    <n v="35100"/>
  </r>
  <r>
    <x v="17"/>
    <x v="0"/>
    <n v="134414170361"/>
    <n v="8124.42"/>
    <n v="21274247.93"/>
    <x v="0"/>
    <m/>
    <m/>
    <n v="0"/>
    <n v="-86"/>
    <n v="-337.98"/>
    <n v="-51.6"/>
    <n v="8600"/>
  </r>
  <r>
    <x v="6"/>
    <x v="0"/>
    <n v="133160566755"/>
    <n v="33808.21"/>
    <n v="4584635.45"/>
    <x v="0"/>
    <m/>
    <m/>
    <n v="0"/>
    <n v="-347"/>
    <n v="-336.59"/>
    <n v="-208.2"/>
    <n v="34699.999999999993"/>
  </r>
  <r>
    <x v="4"/>
    <x v="0"/>
    <n v="132220022449"/>
    <n v="19934.62"/>
    <n v="10598177.91"/>
    <x v="0"/>
    <m/>
    <m/>
    <n v="0"/>
    <n v="-206"/>
    <n v="-335.78"/>
    <n v="-123.6"/>
    <n v="20599.999999999996"/>
  </r>
  <r>
    <x v="7"/>
    <x v="0"/>
    <n v="132977463660"/>
    <n v="33710.78"/>
    <n v="12737540.24"/>
    <x v="0"/>
    <m/>
    <m/>
    <n v="0"/>
    <n v="-346"/>
    <n v="-335.62"/>
    <n v="-207.6"/>
    <n v="34600"/>
  </r>
  <r>
    <x v="5"/>
    <x v="0"/>
    <n v="134075040207"/>
    <n v="3994.76"/>
    <n v="10821544.949999999"/>
    <x v="0"/>
    <m/>
    <m/>
    <n v="0"/>
    <n v="-44"/>
    <n v="-334.84"/>
    <n v="-26.4"/>
    <n v="4400"/>
  </r>
  <r>
    <x v="20"/>
    <x v="0"/>
    <n v="135829030854"/>
    <n v="33613.35"/>
    <n v="18644341.760000002"/>
    <x v="0"/>
    <m/>
    <m/>
    <n v="0"/>
    <n v="-345"/>
    <n v="-334.65"/>
    <n v="-207"/>
    <n v="34500"/>
  </r>
  <r>
    <x v="4"/>
    <x v="0"/>
    <n v="132216391177"/>
    <n v="33321.06"/>
    <n v="10418224.779999999"/>
    <x v="0"/>
    <m/>
    <m/>
    <n v="0"/>
    <n v="-342"/>
    <n v="-331.74"/>
    <n v="-205.2"/>
    <n v="34199.999999999993"/>
  </r>
  <r>
    <x v="7"/>
    <x v="0"/>
    <n v="132487697945"/>
    <n v="33321.06"/>
    <n v="14034390.779999999"/>
    <x v="0"/>
    <m/>
    <m/>
    <n v="0"/>
    <n v="-342"/>
    <n v="-331.74"/>
    <n v="-205.2"/>
    <n v="34199.999999999993"/>
  </r>
  <r>
    <x v="14"/>
    <x v="0"/>
    <n v="132583691735"/>
    <n v="33321.06"/>
    <n v="14139576.9"/>
    <x v="0"/>
    <m/>
    <m/>
    <n v="0"/>
    <n v="-342"/>
    <n v="-331.74"/>
    <n v="-205.2"/>
    <n v="34199.999999999993"/>
  </r>
  <r>
    <x v="0"/>
    <x v="0"/>
    <n v="134928693924"/>
    <n v="33321.06"/>
    <n v="14547649.73"/>
    <x v="0"/>
    <m/>
    <m/>
    <n v="0"/>
    <n v="-342"/>
    <n v="-331.74"/>
    <n v="-205.2"/>
    <n v="34199.999999999993"/>
  </r>
  <r>
    <x v="2"/>
    <x v="0"/>
    <n v="133424141301"/>
    <n v="33223.629999999997"/>
    <n v="7934775.7300000004"/>
    <x v="0"/>
    <m/>
    <m/>
    <n v="0"/>
    <n v="-341"/>
    <n v="-330.77"/>
    <n v="-204.6"/>
    <n v="34099.999999999993"/>
  </r>
  <r>
    <x v="6"/>
    <x v="0"/>
    <n v="133029382897"/>
    <n v="33221.68"/>
    <n v="4149864.7"/>
    <x v="0"/>
    <m/>
    <m/>
    <n v="0"/>
    <n v="-340.98"/>
    <n v="-330.75"/>
    <n v="-204.59"/>
    <n v="34098"/>
  </r>
  <r>
    <x v="13"/>
    <x v="0"/>
    <n v="132251159254"/>
    <n v="7935.48"/>
    <n v="13543841.49"/>
    <x v="0"/>
    <m/>
    <m/>
    <n v="0"/>
    <n v="-84"/>
    <n v="-330.12"/>
    <n v="-50.4"/>
    <n v="8400"/>
  </r>
  <r>
    <x v="4"/>
    <x v="0"/>
    <n v="132795000846"/>
    <n v="7935.48"/>
    <n v="9899672.5299999993"/>
    <x v="0"/>
    <m/>
    <m/>
    <n v="0"/>
    <n v="-84"/>
    <n v="-330.12"/>
    <n v="-50.4"/>
    <n v="8400"/>
  </r>
  <r>
    <x v="6"/>
    <x v="0"/>
    <n v="133756232686"/>
    <n v="7935.48"/>
    <n v="4090872.27"/>
    <x v="0"/>
    <m/>
    <m/>
    <n v="0"/>
    <n v="-84"/>
    <n v="-330.12"/>
    <n v="-50.4"/>
    <n v="8400"/>
  </r>
  <r>
    <x v="16"/>
    <x v="0"/>
    <n v="134927353889"/>
    <n v="7935.48"/>
    <n v="16017702.32"/>
    <x v="0"/>
    <m/>
    <m/>
    <n v="0"/>
    <n v="-84"/>
    <n v="-330.12"/>
    <n v="-50.4"/>
    <n v="8400"/>
  </r>
  <r>
    <x v="12"/>
    <x v="0"/>
    <n v="132826101390"/>
    <n v="33126.199999999997"/>
    <n v="10954381.16"/>
    <x v="0"/>
    <m/>
    <m/>
    <n v="0"/>
    <n v="-340"/>
    <n v="-329.8"/>
    <n v="-204"/>
    <n v="34000"/>
  </r>
  <r>
    <x v="3"/>
    <x v="0"/>
    <n v="132059566050"/>
    <n v="33028.769999999997"/>
    <n v="11503071.039999999"/>
    <x v="0"/>
    <m/>
    <m/>
    <n v="0"/>
    <n v="-339"/>
    <n v="-328.83"/>
    <n v="-203.4"/>
    <n v="33900"/>
  </r>
  <r>
    <x v="0"/>
    <x v="0"/>
    <n v="134929619562"/>
    <n v="33028.769999999997"/>
    <n v="14850841.6"/>
    <x v="0"/>
    <m/>
    <m/>
    <n v="0"/>
    <n v="-339"/>
    <n v="-328.83"/>
    <n v="-203.4"/>
    <n v="33900"/>
  </r>
  <r>
    <x v="1"/>
    <x v="0"/>
    <n v="135942234542"/>
    <n v="33028.769999999997"/>
    <n v="20767129.82"/>
    <x v="0"/>
    <m/>
    <m/>
    <n v="0"/>
    <n v="-339"/>
    <n v="-328.83"/>
    <n v="-203.4"/>
    <n v="33900"/>
  </r>
  <r>
    <x v="5"/>
    <x v="0"/>
    <n v="134198839737"/>
    <n v="32931.339999999997"/>
    <n v="10725270.73"/>
    <x v="0"/>
    <m/>
    <m/>
    <n v="0"/>
    <n v="-338"/>
    <n v="-327.86"/>
    <n v="-202.8"/>
    <n v="33800"/>
  </r>
  <r>
    <x v="11"/>
    <x v="0"/>
    <n v="134323990839"/>
    <n v="19354"/>
    <n v="17934417.870000001"/>
    <x v="0"/>
    <m/>
    <m/>
    <n v="0"/>
    <n v="-200"/>
    <n v="-326"/>
    <n v="-120"/>
    <n v="20000"/>
  </r>
  <r>
    <x v="11"/>
    <x v="0"/>
    <n v="134941477286"/>
    <n v="19354"/>
    <n v="19201655.57"/>
    <x v="0"/>
    <m/>
    <m/>
    <n v="0"/>
    <n v="-200"/>
    <n v="-326"/>
    <n v="-120"/>
    <n v="20000"/>
  </r>
  <r>
    <x v="12"/>
    <x v="0"/>
    <n v="132367020581"/>
    <n v="32736.48"/>
    <n v="12331141.449999999"/>
    <x v="0"/>
    <m/>
    <m/>
    <n v="0"/>
    <n v="-336"/>
    <n v="-325.92"/>
    <n v="-201.6"/>
    <n v="33599.999999999993"/>
  </r>
  <r>
    <x v="1"/>
    <x v="0"/>
    <n v="135941093414"/>
    <n v="32444.19"/>
    <n v="20734101.050000001"/>
    <x v="0"/>
    <m/>
    <m/>
    <n v="0"/>
    <n v="-333"/>
    <n v="-323.01"/>
    <n v="-199.8"/>
    <n v="33300.000000000007"/>
  </r>
  <r>
    <x v="8"/>
    <x v="0"/>
    <n v="133942072275"/>
    <n v="32346.76"/>
    <n v="11123988.83"/>
    <x v="0"/>
    <m/>
    <m/>
    <n v="0"/>
    <n v="-332"/>
    <n v="-322.04000000000002"/>
    <n v="-199.2"/>
    <n v="33199.999999999993"/>
  </r>
  <r>
    <x v="16"/>
    <x v="0"/>
    <n v="135696385042"/>
    <n v="32346.76"/>
    <n v="17251269.949999999"/>
    <x v="0"/>
    <m/>
    <m/>
    <n v="0"/>
    <n v="-332"/>
    <n v="-322.04000000000002"/>
    <n v="-199.2"/>
    <n v="33199.999999999993"/>
  </r>
  <r>
    <x v="19"/>
    <x v="0"/>
    <n v="134540672940"/>
    <n v="32151.9"/>
    <n v="10635336.619999999"/>
    <x v="0"/>
    <m/>
    <m/>
    <n v="0"/>
    <n v="-330"/>
    <n v="-320.10000000000002"/>
    <n v="-198"/>
    <n v="33000"/>
  </r>
  <r>
    <x v="16"/>
    <x v="0"/>
    <n v="134934512253"/>
    <n v="32151.9"/>
    <n v="16841860.210000001"/>
    <x v="0"/>
    <m/>
    <m/>
    <n v="0"/>
    <n v="-330"/>
    <n v="-320.10000000000002"/>
    <n v="-198"/>
    <n v="33000"/>
  </r>
  <r>
    <x v="4"/>
    <x v="0"/>
    <n v="132823270094"/>
    <n v="3813.18"/>
    <n v="10697224.949999999"/>
    <x v="0"/>
    <m/>
    <m/>
    <n v="0"/>
    <n v="-42"/>
    <n v="-319.62"/>
    <n v="-25.2"/>
    <n v="4200"/>
  </r>
  <r>
    <x v="7"/>
    <x v="0"/>
    <n v="132381692411"/>
    <n v="18966.919999999998"/>
    <n v="13837745.289999999"/>
    <x v="0"/>
    <m/>
    <m/>
    <n v="0"/>
    <n v="-196"/>
    <n v="-319.48"/>
    <n v="-117.6"/>
    <n v="19599.999999999996"/>
  </r>
  <r>
    <x v="14"/>
    <x v="0"/>
    <n v="133202815472"/>
    <n v="31957.040000000001"/>
    <n v="14712100.699999999"/>
    <x v="0"/>
    <m/>
    <m/>
    <n v="0"/>
    <n v="-328"/>
    <n v="-318.16000000000003"/>
    <n v="-196.8"/>
    <n v="32800"/>
  </r>
  <r>
    <x v="0"/>
    <x v="0"/>
    <n v="134934177498"/>
    <n v="31957.040000000001"/>
    <n v="16243465.880000001"/>
    <x v="0"/>
    <m/>
    <m/>
    <n v="0"/>
    <n v="-328"/>
    <n v="-318.16000000000003"/>
    <n v="-196.8"/>
    <n v="32800"/>
  </r>
  <r>
    <x v="13"/>
    <x v="0"/>
    <n v="131665420097"/>
    <n v="31664.75"/>
    <n v="14002205.130000001"/>
    <x v="0"/>
    <m/>
    <m/>
    <n v="0"/>
    <n v="-325"/>
    <n v="-315.25"/>
    <n v="-195"/>
    <n v="32500"/>
  </r>
  <r>
    <x v="10"/>
    <x v="0"/>
    <n v="133445159155"/>
    <n v="31664.75"/>
    <n v="9901038.8499999996"/>
    <x v="0"/>
    <m/>
    <m/>
    <n v="0"/>
    <n v="-325"/>
    <n v="-315.25"/>
    <n v="-195"/>
    <n v="32500"/>
  </r>
  <r>
    <x v="1"/>
    <x v="0"/>
    <n v="135314981189"/>
    <n v="31664.75"/>
    <n v="20195302.68"/>
    <x v="0"/>
    <m/>
    <m/>
    <n v="0"/>
    <n v="-325"/>
    <n v="-315.25"/>
    <n v="-195"/>
    <n v="32500"/>
  </r>
  <r>
    <x v="9"/>
    <x v="0"/>
    <n v="133002391987"/>
    <n v="7557.6"/>
    <n v="3526428.55"/>
    <x v="0"/>
    <m/>
    <m/>
    <n v="0"/>
    <n v="-80"/>
    <n v="-314.39999999999998"/>
    <n v="-48"/>
    <n v="8000"/>
  </r>
  <r>
    <x v="17"/>
    <x v="0"/>
    <n v="135029254856"/>
    <n v="7557.6"/>
    <n v="21640539.329999998"/>
    <x v="0"/>
    <m/>
    <m/>
    <n v="0"/>
    <n v="-80"/>
    <n v="-314.39999999999998"/>
    <n v="-48"/>
    <n v="8000"/>
  </r>
  <r>
    <x v="0"/>
    <x v="0"/>
    <n v="134300343807"/>
    <n v="18579.84"/>
    <n v="13028447.33"/>
    <x v="0"/>
    <m/>
    <m/>
    <n v="0"/>
    <n v="-192"/>
    <n v="-312.95999999999998"/>
    <n v="-115.2"/>
    <n v="19200"/>
  </r>
  <r>
    <x v="14"/>
    <x v="0"/>
    <n v="132511154851"/>
    <n v="31372.46"/>
    <n v="16008022.34"/>
    <x v="0"/>
    <m/>
    <m/>
    <n v="0"/>
    <n v="-322"/>
    <n v="-312.33999999999997"/>
    <n v="-193.2"/>
    <n v="32200"/>
  </r>
  <r>
    <x v="0"/>
    <x v="0"/>
    <n v="134318057201"/>
    <n v="31372.46"/>
    <n v="15543429.960000001"/>
    <x v="0"/>
    <m/>
    <m/>
    <n v="0"/>
    <n v="-322"/>
    <n v="-312.33999999999997"/>
    <n v="-193.2"/>
    <n v="32200"/>
  </r>
  <r>
    <x v="6"/>
    <x v="0"/>
    <n v="133154502601"/>
    <n v="31177.599999999999"/>
    <n v="4297991.34"/>
    <x v="0"/>
    <m/>
    <m/>
    <n v="0"/>
    <n v="-320"/>
    <n v="-310.39999999999998"/>
    <n v="-192"/>
    <n v="32000"/>
  </r>
  <r>
    <x v="0"/>
    <x v="0"/>
    <n v="134208910293"/>
    <n v="31177.599999999999"/>
    <n v="12870424.83"/>
    <x v="0"/>
    <m/>
    <m/>
    <n v="0"/>
    <n v="-320"/>
    <n v="-310.39999999999998"/>
    <n v="-192"/>
    <n v="32000"/>
  </r>
  <r>
    <x v="11"/>
    <x v="0"/>
    <n v="134934585178"/>
    <n v="31177.599999999999"/>
    <n v="16367926.6"/>
    <x v="0"/>
    <m/>
    <m/>
    <n v="0"/>
    <n v="-320"/>
    <n v="-310.39999999999998"/>
    <n v="-192"/>
    <n v="32000"/>
  </r>
  <r>
    <x v="14"/>
    <x v="0"/>
    <n v="132507953361"/>
    <n v="31080.17"/>
    <n v="15438175.66"/>
    <x v="0"/>
    <m/>
    <m/>
    <n v="0"/>
    <n v="-319"/>
    <n v="-309.43"/>
    <n v="-191.4"/>
    <n v="31900"/>
  </r>
  <r>
    <x v="17"/>
    <x v="0"/>
    <n v="135134036944"/>
    <n v="30982.74"/>
    <n v="23482074.399999999"/>
    <x v="0"/>
    <m/>
    <m/>
    <n v="0"/>
    <n v="-318"/>
    <n v="-308.45999999999998"/>
    <n v="-190.8"/>
    <n v="31800"/>
  </r>
  <r>
    <x v="22"/>
    <x v="0"/>
    <n v="135537175610"/>
    <n v="30982.74"/>
    <n v="15448696.119999999"/>
    <x v="0"/>
    <m/>
    <m/>
    <n v="0"/>
    <n v="-318"/>
    <n v="-308.45999999999998"/>
    <n v="-190.8"/>
    <n v="31800"/>
  </r>
  <r>
    <x v="0"/>
    <x v="0"/>
    <n v="134924518224"/>
    <n v="18289.53"/>
    <n v="13588923.41"/>
    <x v="0"/>
    <m/>
    <m/>
    <n v="0"/>
    <n v="-189"/>
    <n v="-308.07"/>
    <n v="-113.4"/>
    <n v="18900"/>
  </r>
  <r>
    <x v="7"/>
    <x v="0"/>
    <n v="132980376786"/>
    <n v="30885.31"/>
    <n v="13087663.640000001"/>
    <x v="0"/>
    <m/>
    <m/>
    <n v="0"/>
    <n v="-317"/>
    <n v="-307.49"/>
    <n v="-190.2"/>
    <n v="31700.000000000004"/>
  </r>
  <r>
    <x v="1"/>
    <x v="0"/>
    <n v="135934814272"/>
    <n v="30885.31"/>
    <n v="20318834.719999999"/>
    <x v="0"/>
    <m/>
    <m/>
    <n v="0"/>
    <n v="-317"/>
    <n v="-307.49"/>
    <n v="-190.2"/>
    <n v="31700.000000000004"/>
  </r>
  <r>
    <x v="7"/>
    <x v="0"/>
    <n v="132981645460"/>
    <n v="7368.66"/>
    <n v="13599264.74"/>
    <x v="0"/>
    <m/>
    <m/>
    <n v="0"/>
    <n v="-78"/>
    <n v="-306.54000000000002"/>
    <n v="-46.8"/>
    <n v="7800"/>
  </r>
  <r>
    <x v="7"/>
    <x v="0"/>
    <n v="132498835269"/>
    <n v="30787.88"/>
    <n v="14490762"/>
    <x v="0"/>
    <m/>
    <m/>
    <n v="0"/>
    <n v="-316"/>
    <n v="-306.52"/>
    <n v="-189.6"/>
    <n v="31600"/>
  </r>
  <r>
    <x v="16"/>
    <x v="0"/>
    <n v="134934374101"/>
    <n v="30787.88"/>
    <n v="16805811.109999999"/>
    <x v="0"/>
    <m/>
    <m/>
    <n v="0"/>
    <n v="-316"/>
    <n v="-306.52"/>
    <n v="-189.6"/>
    <n v="31600"/>
  </r>
  <r>
    <x v="20"/>
    <x v="0"/>
    <n v="135098773213"/>
    <n v="18095.990000000002"/>
    <n v="18243033.370000001"/>
    <x v="0"/>
    <m/>
    <m/>
    <n v="0"/>
    <n v="-187"/>
    <n v="-304.81"/>
    <n v="-112.2"/>
    <n v="18700.000000000004"/>
  </r>
  <r>
    <x v="13"/>
    <x v="0"/>
    <n v="132259780852"/>
    <n v="30593.02"/>
    <n v="13725534.99"/>
    <x v="0"/>
    <m/>
    <m/>
    <n v="0"/>
    <n v="-314"/>
    <n v="-304.58"/>
    <n v="-188.4"/>
    <n v="31400.000000000004"/>
  </r>
  <r>
    <x v="8"/>
    <x v="0"/>
    <n v="134679767688"/>
    <n v="3631.6"/>
    <n v="9608310.3699999992"/>
    <x v="0"/>
    <m/>
    <m/>
    <n v="0"/>
    <n v="-40"/>
    <n v="-304.39999999999998"/>
    <n v="-24"/>
    <n v="4000"/>
  </r>
  <r>
    <x v="18"/>
    <x v="0"/>
    <n v="135400244704"/>
    <n v="30494.62"/>
    <n v="14968399.050000001"/>
    <x v="0"/>
    <m/>
    <m/>
    <n v="0"/>
    <n v="-312.99"/>
    <n v="-303.60000000000002"/>
    <n v="-187.79"/>
    <n v="31299"/>
  </r>
  <r>
    <x v="3"/>
    <x v="0"/>
    <n v="132056029654"/>
    <n v="30398.16"/>
    <n v="11203571.220000001"/>
    <x v="0"/>
    <m/>
    <m/>
    <n v="0"/>
    <n v="-312"/>
    <n v="-302.64"/>
    <n v="-187.2"/>
    <n v="31200"/>
  </r>
  <r>
    <x v="10"/>
    <x v="0"/>
    <n v="134052046086"/>
    <n v="30300.73"/>
    <n v="9761232.5999999996"/>
    <x v="0"/>
    <m/>
    <m/>
    <n v="0"/>
    <n v="-311"/>
    <n v="-301.67"/>
    <n v="-186.6"/>
    <n v="31099.999999999996"/>
  </r>
  <r>
    <x v="10"/>
    <x v="0"/>
    <n v="134051917758"/>
    <n v="30203.3"/>
    <n v="9565885.4499999993"/>
    <x v="0"/>
    <m/>
    <m/>
    <n v="0"/>
    <n v="-310"/>
    <n v="-300.7"/>
    <n v="-186"/>
    <n v="31000"/>
  </r>
  <r>
    <x v="10"/>
    <x v="0"/>
    <n v="134145414382"/>
    <n v="30203.3"/>
    <n v="10778487.52"/>
    <x v="0"/>
    <m/>
    <m/>
    <n v="0"/>
    <n v="-310"/>
    <n v="-300.7"/>
    <n v="-186"/>
    <n v="31000"/>
  </r>
  <r>
    <x v="19"/>
    <x v="0"/>
    <n v="134539194308"/>
    <n v="30105.87"/>
    <n v="10541105.550000001"/>
    <x v="0"/>
    <m/>
    <m/>
    <n v="0"/>
    <n v="-309"/>
    <n v="-299.73"/>
    <n v="-185.4"/>
    <n v="30900"/>
  </r>
  <r>
    <x v="16"/>
    <x v="0"/>
    <n v="134932963817"/>
    <n v="30105.87"/>
    <n v="16714801.369999999"/>
    <x v="0"/>
    <m/>
    <m/>
    <n v="0"/>
    <n v="-309"/>
    <n v="-299.73"/>
    <n v="-185.4"/>
    <n v="30900"/>
  </r>
  <r>
    <x v="25"/>
    <x v="0"/>
    <n v="132605365875"/>
    <n v="29911.01"/>
    <n v="15090012.02"/>
    <x v="0"/>
    <m/>
    <m/>
    <n v="0"/>
    <n v="-307"/>
    <n v="-297.79000000000002"/>
    <n v="-184.2"/>
    <n v="30700"/>
  </r>
  <r>
    <x v="3"/>
    <x v="0"/>
    <n v="131573182899"/>
    <n v="29813.58"/>
    <n v="11802697.35"/>
    <x v="0"/>
    <m/>
    <m/>
    <n v="0"/>
    <n v="-306"/>
    <n v="-296.82"/>
    <n v="-183.6"/>
    <n v="30600"/>
  </r>
  <r>
    <x v="14"/>
    <x v="0"/>
    <n v="132511699259"/>
    <n v="29813.58"/>
    <n v="16363301.119999999"/>
    <x v="0"/>
    <m/>
    <m/>
    <n v="0"/>
    <n v="-306"/>
    <n v="-296.82"/>
    <n v="-183.6"/>
    <n v="30600"/>
  </r>
  <r>
    <x v="1"/>
    <x v="0"/>
    <n v="135850028136"/>
    <n v="29813.58"/>
    <n v="19860470.66"/>
    <x v="0"/>
    <m/>
    <m/>
    <n v="0"/>
    <n v="-306"/>
    <n v="-296.82"/>
    <n v="-183.6"/>
    <n v="30600"/>
  </r>
  <r>
    <x v="12"/>
    <x v="0"/>
    <n v="132831951424"/>
    <n v="29521.29"/>
    <n v="11949766.039999999"/>
    <x v="0"/>
    <m/>
    <m/>
    <n v="0"/>
    <n v="-303"/>
    <n v="-293.91000000000003"/>
    <n v="-181.8"/>
    <n v="30300"/>
  </r>
  <r>
    <x v="13"/>
    <x v="0"/>
    <n v="131658947565"/>
    <n v="29423.86"/>
    <n v="13657909.73"/>
    <x v="0"/>
    <m/>
    <m/>
    <n v="0"/>
    <n v="-302"/>
    <n v="-292.94"/>
    <n v="-181.2"/>
    <n v="30200"/>
  </r>
  <r>
    <x v="8"/>
    <x v="0"/>
    <n v="134682816522"/>
    <n v="29326.43"/>
    <n v="9840833.0600000005"/>
    <x v="0"/>
    <m/>
    <m/>
    <n v="0"/>
    <n v="-301"/>
    <n v="-291.97000000000003"/>
    <n v="-180.6"/>
    <n v="30100"/>
  </r>
  <r>
    <x v="3"/>
    <x v="0"/>
    <n v="131573655861"/>
    <n v="29229"/>
    <n v="11859304.18"/>
    <x v="0"/>
    <m/>
    <m/>
    <n v="0"/>
    <n v="-300"/>
    <n v="-291"/>
    <n v="-180"/>
    <n v="30000"/>
  </r>
  <r>
    <x v="13"/>
    <x v="0"/>
    <n v="131577259373"/>
    <n v="29229"/>
    <n v="12298279.1"/>
    <x v="0"/>
    <m/>
    <m/>
    <n v="0"/>
    <n v="-300"/>
    <n v="-291"/>
    <n v="-180"/>
    <n v="30000"/>
  </r>
  <r>
    <x v="16"/>
    <x v="0"/>
    <n v="134932355605"/>
    <n v="29229"/>
    <n v="16552314.91"/>
    <x v="0"/>
    <m/>
    <m/>
    <n v="0"/>
    <n v="-300"/>
    <n v="-291"/>
    <n v="-180"/>
    <n v="30000"/>
  </r>
  <r>
    <x v="1"/>
    <x v="0"/>
    <n v="135935450296"/>
    <n v="29034.14"/>
    <n v="20428564.09"/>
    <x v="0"/>
    <m/>
    <m/>
    <n v="0"/>
    <n v="-298"/>
    <n v="-289.06"/>
    <n v="-178.8"/>
    <n v="29800"/>
  </r>
  <r>
    <x v="1"/>
    <x v="0"/>
    <n v="135943070818"/>
    <n v="29034.14"/>
    <n v="20813603.93"/>
    <x v="0"/>
    <m/>
    <m/>
    <n v="0"/>
    <n v="-298"/>
    <n v="-289.06"/>
    <n v="-178.8"/>
    <n v="29800"/>
  </r>
  <r>
    <x v="15"/>
    <x v="0"/>
    <n v="133914743256"/>
    <n v="17128.29"/>
    <n v="6279980.5800000001"/>
    <x v="0"/>
    <m/>
    <m/>
    <n v="0"/>
    <n v="-177"/>
    <n v="-288.51"/>
    <n v="-106.2"/>
    <n v="17700"/>
  </r>
  <r>
    <x v="7"/>
    <x v="0"/>
    <n v="132502928161"/>
    <n v="28839.279999999999"/>
    <n v="14764434.449999999"/>
    <x v="0"/>
    <m/>
    <m/>
    <n v="0"/>
    <n v="-296"/>
    <n v="-287.12"/>
    <n v="-177.6"/>
    <n v="29599.999999999996"/>
  </r>
  <r>
    <x v="14"/>
    <x v="0"/>
    <n v="132601685995"/>
    <n v="28839.279999999999"/>
    <n v="14983033.880000001"/>
    <x v="0"/>
    <m/>
    <m/>
    <n v="0"/>
    <n v="-296"/>
    <n v="-287.12"/>
    <n v="-177.6"/>
    <n v="29599.999999999996"/>
  </r>
  <r>
    <x v="2"/>
    <x v="0"/>
    <n v="133435968213"/>
    <n v="28839.279999999999"/>
    <n v="8418306.0999999996"/>
    <x v="0"/>
    <m/>
    <m/>
    <n v="0"/>
    <n v="-296"/>
    <n v="-287.12"/>
    <n v="-177.6"/>
    <n v="29599.999999999996"/>
  </r>
  <r>
    <x v="13"/>
    <x v="0"/>
    <n v="132179069762"/>
    <n v="28741.85"/>
    <n v="12941226.550000001"/>
    <x v="0"/>
    <m/>
    <m/>
    <n v="0"/>
    <n v="-295"/>
    <n v="-286.14999999999998"/>
    <n v="-177"/>
    <n v="29500"/>
  </r>
  <r>
    <x v="13"/>
    <x v="0"/>
    <n v="131658079781"/>
    <n v="28741.85"/>
    <n v="13594668.539999999"/>
    <x v="0"/>
    <m/>
    <m/>
    <n v="0"/>
    <n v="-295"/>
    <n v="-286.14999999999998"/>
    <n v="-177"/>
    <n v="29500"/>
  </r>
  <r>
    <x v="3"/>
    <x v="0"/>
    <n v="131462014055"/>
    <n v="28644.42"/>
    <n v="11470042.27"/>
    <x v="0"/>
    <m/>
    <m/>
    <n v="0"/>
    <n v="-294"/>
    <n v="-285.18"/>
    <n v="-176.4"/>
    <n v="29400"/>
  </r>
  <r>
    <x v="3"/>
    <x v="0"/>
    <n v="132156526470"/>
    <n v="28644.42"/>
    <n v="11503204.039999999"/>
    <x v="0"/>
    <m/>
    <m/>
    <n v="0"/>
    <n v="-294"/>
    <n v="-285.18"/>
    <n v="-176.4"/>
    <n v="29400"/>
  </r>
  <r>
    <x v="7"/>
    <x v="0"/>
    <n v="132497510973"/>
    <n v="28644.42"/>
    <n v="14340873.1"/>
    <x v="0"/>
    <m/>
    <m/>
    <n v="0"/>
    <n v="-294"/>
    <n v="-285.18"/>
    <n v="-176.4"/>
    <n v="29400"/>
  </r>
  <r>
    <x v="10"/>
    <x v="0"/>
    <n v="133526084511"/>
    <n v="28546.99"/>
    <n v="10361159.810000001"/>
    <x v="0"/>
    <m/>
    <m/>
    <n v="0"/>
    <n v="-293"/>
    <n v="-284.20999999999998"/>
    <n v="-175.8"/>
    <n v="29300"/>
  </r>
  <r>
    <x v="6"/>
    <x v="0"/>
    <n v="133758824014"/>
    <n v="28449.56"/>
    <n v="4124095.9"/>
    <x v="0"/>
    <m/>
    <m/>
    <n v="0"/>
    <n v="-292"/>
    <n v="-283.24"/>
    <n v="-175.2"/>
    <n v="29200.000000000004"/>
  </r>
  <r>
    <x v="12"/>
    <x v="0"/>
    <n v="132353698805"/>
    <n v="6801.84"/>
    <n v="12117919.74"/>
    <x v="0"/>
    <m/>
    <m/>
    <n v="0"/>
    <n v="-72"/>
    <n v="-282.95999999999998"/>
    <n v="-43.2"/>
    <n v="7200"/>
  </r>
  <r>
    <x v="24"/>
    <x v="0"/>
    <n v="131669102541"/>
    <n v="28352.13"/>
    <n v="14272402.210000001"/>
    <x v="0"/>
    <m/>
    <m/>
    <n v="0"/>
    <n v="-291"/>
    <n v="-282.27"/>
    <n v="-174.6"/>
    <n v="29100"/>
  </r>
  <r>
    <x v="1"/>
    <x v="0"/>
    <n v="135929233448"/>
    <n v="28303.41"/>
    <n v="20074235.390000001"/>
    <x v="0"/>
    <m/>
    <m/>
    <n v="0"/>
    <n v="-290.5"/>
    <n v="-281.79000000000002"/>
    <n v="-174.3"/>
    <n v="29050"/>
  </r>
  <r>
    <x v="13"/>
    <x v="0"/>
    <n v="131665036133"/>
    <n v="28254.7"/>
    <n v="13970540.380000001"/>
    <x v="0"/>
    <m/>
    <m/>
    <n v="0"/>
    <n v="-290"/>
    <n v="-281.3"/>
    <n v="-174"/>
    <n v="29000"/>
  </r>
  <r>
    <x v="15"/>
    <x v="0"/>
    <n v="133308950839"/>
    <n v="28254.7"/>
    <n v="6327444.7199999997"/>
    <x v="0"/>
    <m/>
    <m/>
    <n v="0"/>
    <n v="-290"/>
    <n v="-281.3"/>
    <n v="-174"/>
    <n v="29000"/>
  </r>
  <r>
    <x v="14"/>
    <x v="0"/>
    <n v="133113166120"/>
    <n v="28157.27"/>
    <n v="15637710.83"/>
    <x v="0"/>
    <m/>
    <m/>
    <n v="0"/>
    <n v="-289"/>
    <n v="-280.33"/>
    <n v="-173.4"/>
    <n v="28900.000000000004"/>
  </r>
  <r>
    <x v="13"/>
    <x v="0"/>
    <n v="131582062659"/>
    <n v="27864.98"/>
    <n v="13039482.67"/>
    <x v="0"/>
    <m/>
    <m/>
    <n v="0"/>
    <n v="-286"/>
    <n v="-277.42"/>
    <n v="-171.6"/>
    <n v="28599.999999999996"/>
  </r>
  <r>
    <x v="4"/>
    <x v="0"/>
    <n v="132823296662"/>
    <n v="27816.26"/>
    <n v="10693411.77"/>
    <x v="0"/>
    <m/>
    <m/>
    <n v="0"/>
    <n v="-285.5"/>
    <n v="-276.94"/>
    <n v="-171.3"/>
    <n v="28549.999999999996"/>
  </r>
  <r>
    <x v="14"/>
    <x v="0"/>
    <n v="133111674422"/>
    <n v="27670.12"/>
    <n v="15465845.779999999"/>
    <x v="0"/>
    <m/>
    <m/>
    <n v="0"/>
    <n v="-284"/>
    <n v="-275.48"/>
    <n v="-170.4"/>
    <n v="28400"/>
  </r>
  <r>
    <x v="14"/>
    <x v="0"/>
    <n v="132594973151"/>
    <n v="27670.12"/>
    <n v="14398919.15"/>
    <x v="0"/>
    <m/>
    <m/>
    <n v="0"/>
    <n v="-284"/>
    <n v="-275.48"/>
    <n v="-170.4"/>
    <n v="28400"/>
  </r>
  <r>
    <x v="0"/>
    <x v="0"/>
    <n v="134822240726"/>
    <n v="27670.12"/>
    <n v="12479089.449999999"/>
    <x v="0"/>
    <m/>
    <m/>
    <n v="0"/>
    <n v="-284"/>
    <n v="-275.48"/>
    <n v="-170.4"/>
    <n v="28400"/>
  </r>
  <r>
    <x v="15"/>
    <x v="0"/>
    <n v="133771069204"/>
    <n v="27572.69"/>
    <n v="5029442.2699999996"/>
    <x v="0"/>
    <m/>
    <m/>
    <n v="0"/>
    <n v="-283"/>
    <n v="-274.51"/>
    <n v="-169.8"/>
    <n v="28299.999999999996"/>
  </r>
  <r>
    <x v="6"/>
    <x v="0"/>
    <n v="133146024459"/>
    <n v="16257.36"/>
    <n v="4078056.87"/>
    <x v="0"/>
    <m/>
    <m/>
    <n v="0"/>
    <n v="-168"/>
    <n v="-273.83999999999997"/>
    <n v="-100.8"/>
    <n v="16800"/>
  </r>
  <r>
    <x v="5"/>
    <x v="0"/>
    <n v="134196363923"/>
    <n v="27475.26"/>
    <n v="10632699.890000001"/>
    <x v="0"/>
    <m/>
    <m/>
    <n v="0"/>
    <n v="-282"/>
    <n v="-273.54000000000002"/>
    <n v="-169.2"/>
    <n v="28200"/>
  </r>
  <r>
    <x v="3"/>
    <x v="0"/>
    <n v="132171323038"/>
    <n v="27377.83"/>
    <n v="11830075.18"/>
    <x v="0"/>
    <m/>
    <m/>
    <n v="0"/>
    <n v="-281"/>
    <n v="-272.57"/>
    <n v="-168.6"/>
    <n v="28100"/>
  </r>
  <r>
    <x v="12"/>
    <x v="0"/>
    <n v="132974144020"/>
    <n v="27377.83"/>
    <n v="12451255.41"/>
    <x v="0"/>
    <m/>
    <m/>
    <n v="0"/>
    <n v="-281"/>
    <n v="-272.57"/>
    <n v="-168.6"/>
    <n v="28100"/>
  </r>
  <r>
    <x v="7"/>
    <x v="0"/>
    <n v="132978068438"/>
    <n v="27280.400000000001"/>
    <n v="12778850.560000001"/>
    <x v="0"/>
    <m/>
    <m/>
    <n v="0"/>
    <n v="-280"/>
    <n v="-271.60000000000002"/>
    <n v="-168"/>
    <n v="28000"/>
  </r>
  <r>
    <x v="6"/>
    <x v="0"/>
    <n v="133028883623"/>
    <n v="27280.400000000001"/>
    <n v="4115272.42"/>
    <x v="0"/>
    <m/>
    <m/>
    <n v="0"/>
    <n v="-280"/>
    <n v="-271.60000000000002"/>
    <n v="-168"/>
    <n v="28000"/>
  </r>
  <r>
    <x v="11"/>
    <x v="0"/>
    <n v="134941324506"/>
    <n v="27280.400000000001"/>
    <n v="19031163.57"/>
    <x v="0"/>
    <m/>
    <m/>
    <n v="0"/>
    <n v="-280"/>
    <n v="-271.60000000000002"/>
    <n v="-168"/>
    <n v="28000"/>
  </r>
  <r>
    <x v="12"/>
    <x v="0"/>
    <n v="132227999057"/>
    <n v="6518.43"/>
    <n v="11766204.42"/>
    <x v="0"/>
    <m/>
    <m/>
    <n v="0"/>
    <n v="-69"/>
    <n v="-271.17"/>
    <n v="-41.4"/>
    <n v="6900"/>
  </r>
  <r>
    <x v="25"/>
    <x v="0"/>
    <n v="132605677429"/>
    <n v="27182.97"/>
    <n v="15117194.99"/>
    <x v="0"/>
    <m/>
    <m/>
    <n v="0"/>
    <n v="-279"/>
    <n v="-270.63"/>
    <n v="-167.4"/>
    <n v="27900.000000000004"/>
  </r>
  <r>
    <x v="1"/>
    <x v="0"/>
    <n v="135939172708"/>
    <n v="27182.97"/>
    <n v="20556709.27"/>
    <x v="0"/>
    <m/>
    <m/>
    <n v="0"/>
    <n v="-279"/>
    <n v="-270.63"/>
    <n v="-167.4"/>
    <n v="27900.000000000004"/>
  </r>
  <r>
    <x v="11"/>
    <x v="0"/>
    <n v="134937141798"/>
    <n v="27085.54"/>
    <n v="17439828.399999999"/>
    <x v="0"/>
    <m/>
    <m/>
    <n v="0"/>
    <n v="-278"/>
    <n v="-269.66000000000003"/>
    <n v="-166.8"/>
    <n v="27800"/>
  </r>
  <r>
    <x v="17"/>
    <x v="0"/>
    <n v="135029776614"/>
    <n v="27085.54"/>
    <n v="21874949.149999999"/>
    <x v="0"/>
    <m/>
    <m/>
    <n v="0"/>
    <n v="-278"/>
    <n v="-269.66000000000003"/>
    <n v="-166.8"/>
    <n v="27800"/>
  </r>
  <r>
    <x v="12"/>
    <x v="0"/>
    <n v="132830200240"/>
    <n v="26988.11"/>
    <n v="11759685.99"/>
    <x v="0"/>
    <m/>
    <m/>
    <n v="0"/>
    <n v="-277"/>
    <n v="-268.69"/>
    <n v="-166.2"/>
    <n v="27700"/>
  </r>
  <r>
    <x v="7"/>
    <x v="0"/>
    <n v="133096759590"/>
    <n v="26939.39"/>
    <n v="14099426.93"/>
    <x v="0"/>
    <m/>
    <m/>
    <n v="0"/>
    <n v="-276.5"/>
    <n v="-268.20999999999998"/>
    <n v="-165.9"/>
    <n v="27650"/>
  </r>
  <r>
    <x v="3"/>
    <x v="0"/>
    <n v="131455081763"/>
    <n v="26890.68"/>
    <n v="10737764.689999999"/>
    <x v="0"/>
    <m/>
    <m/>
    <n v="0"/>
    <n v="-276"/>
    <n v="-267.72000000000003"/>
    <n v="-165.6"/>
    <n v="27600"/>
  </r>
  <r>
    <x v="3"/>
    <x v="0"/>
    <n v="132057557082"/>
    <n v="26890.68"/>
    <n v="11322143.529999999"/>
    <x v="0"/>
    <m/>
    <m/>
    <n v="0"/>
    <n v="-276"/>
    <n v="-267.72000000000003"/>
    <n v="-165.6"/>
    <n v="27600"/>
  </r>
  <r>
    <x v="12"/>
    <x v="0"/>
    <n v="132227365575"/>
    <n v="26793.25"/>
    <n v="11690291.91"/>
    <x v="0"/>
    <m/>
    <m/>
    <n v="0"/>
    <n v="-275"/>
    <n v="-266.75"/>
    <n v="-165"/>
    <n v="27500"/>
  </r>
  <r>
    <x v="24"/>
    <x v="0"/>
    <n v="131673072753"/>
    <n v="26695.82"/>
    <n v="14370059.85"/>
    <x v="0"/>
    <m/>
    <m/>
    <n v="0"/>
    <n v="-274"/>
    <n v="-265.77999999999997"/>
    <n v="-164.4"/>
    <n v="27400"/>
  </r>
  <r>
    <x v="10"/>
    <x v="0"/>
    <n v="133439635271"/>
    <n v="26695.82"/>
    <n v="8828290.1899999995"/>
    <x v="0"/>
    <m/>
    <m/>
    <n v="0"/>
    <n v="-274"/>
    <n v="-265.77999999999997"/>
    <n v="-164.4"/>
    <n v="27400"/>
  </r>
  <r>
    <x v="1"/>
    <x v="0"/>
    <n v="135233842775"/>
    <n v="26598.39"/>
    <n v="19887069.050000001"/>
    <x v="0"/>
    <m/>
    <m/>
    <n v="0"/>
    <n v="-273"/>
    <n v="-264.81"/>
    <n v="-163.80000000000001"/>
    <n v="27300"/>
  </r>
  <r>
    <x v="15"/>
    <x v="0"/>
    <n v="133296198339"/>
    <n v="15676.74"/>
    <n v="6166016.8799999999"/>
    <x v="0"/>
    <m/>
    <m/>
    <n v="0"/>
    <n v="-162"/>
    <n v="-264.06"/>
    <n v="-97.2"/>
    <n v="16200"/>
  </r>
  <r>
    <x v="5"/>
    <x v="0"/>
    <n v="134074332913"/>
    <n v="26500.959999999999"/>
    <n v="10707375.390000001"/>
    <x v="0"/>
    <m/>
    <m/>
    <n v="0"/>
    <n v="-272"/>
    <n v="-263.83999999999997"/>
    <n v="-163.19999999999999"/>
    <n v="27200"/>
  </r>
  <r>
    <x v="20"/>
    <x v="0"/>
    <n v="135100538365"/>
    <n v="26500.959999999999"/>
    <n v="18315015.300000001"/>
    <x v="0"/>
    <m/>
    <m/>
    <n v="0"/>
    <n v="-272"/>
    <n v="-263.83999999999997"/>
    <n v="-163.19999999999999"/>
    <n v="27200"/>
  </r>
  <r>
    <x v="2"/>
    <x v="0"/>
    <n v="134047744202"/>
    <n v="15579.97"/>
    <n v="8717693.9399999995"/>
    <x v="0"/>
    <m/>
    <m/>
    <n v="0"/>
    <n v="-161"/>
    <n v="-262.43"/>
    <n v="-96.6"/>
    <n v="16100"/>
  </r>
  <r>
    <x v="13"/>
    <x v="0"/>
    <n v="131584416787"/>
    <n v="26306.1"/>
    <n v="13472570.75"/>
    <x v="0"/>
    <m/>
    <m/>
    <n v="0"/>
    <n v="-270"/>
    <n v="-261.89999999999998"/>
    <n v="-162"/>
    <n v="27000"/>
  </r>
  <r>
    <x v="11"/>
    <x v="0"/>
    <n v="135026119826"/>
    <n v="26306.1"/>
    <n v="20758502.100000001"/>
    <x v="0"/>
    <m/>
    <m/>
    <n v="0"/>
    <n v="-270"/>
    <n v="-261.89999999999998"/>
    <n v="-162"/>
    <n v="27000"/>
  </r>
  <r>
    <x v="13"/>
    <x v="0"/>
    <n v="131581454143"/>
    <n v="26208.67"/>
    <n v="12976203.92"/>
    <x v="0"/>
    <m/>
    <m/>
    <n v="0"/>
    <n v="-269"/>
    <n v="-260.93"/>
    <n v="-161.4"/>
    <n v="26900"/>
  </r>
  <r>
    <x v="7"/>
    <x v="0"/>
    <n v="133104579176"/>
    <n v="26208.67"/>
    <n v="14588245.529999999"/>
    <x v="0"/>
    <m/>
    <m/>
    <n v="0"/>
    <n v="-269"/>
    <n v="-260.93"/>
    <n v="-161.4"/>
    <n v="26900"/>
  </r>
  <r>
    <x v="14"/>
    <x v="0"/>
    <n v="132511784637"/>
    <n v="26111.24"/>
    <n v="16389412.359999999"/>
    <x v="0"/>
    <m/>
    <m/>
    <n v="0"/>
    <n v="-268"/>
    <n v="-259.95999999999998"/>
    <n v="-160.80000000000001"/>
    <n v="26800"/>
  </r>
  <r>
    <x v="2"/>
    <x v="0"/>
    <n v="133928623480"/>
    <n v="26111.24"/>
    <n v="7351545.5800000001"/>
    <x v="0"/>
    <m/>
    <m/>
    <n v="0"/>
    <n v="-268"/>
    <n v="-259.95999999999998"/>
    <n v="-160.80000000000001"/>
    <n v="26800"/>
  </r>
  <r>
    <x v="11"/>
    <x v="0"/>
    <n v="134395908373"/>
    <n v="26111.24"/>
    <n v="19635867.739999998"/>
    <x v="0"/>
    <m/>
    <m/>
    <n v="0"/>
    <n v="-268"/>
    <n v="-259.95999999999998"/>
    <n v="-160.80000000000001"/>
    <n v="26800"/>
  </r>
  <r>
    <x v="2"/>
    <x v="0"/>
    <n v="134034458952"/>
    <n v="25916.38"/>
    <n v="8022243.2400000002"/>
    <x v="0"/>
    <m/>
    <m/>
    <n v="0"/>
    <n v="-266"/>
    <n v="-258.02"/>
    <n v="-159.6"/>
    <n v="26600"/>
  </r>
  <r>
    <x v="6"/>
    <x v="0"/>
    <n v="133160019999"/>
    <n v="15289.66"/>
    <n v="4550827.24"/>
    <x v="0"/>
    <m/>
    <m/>
    <n v="0"/>
    <n v="-158"/>
    <n v="-257.54000000000002"/>
    <n v="-94.8"/>
    <n v="15800"/>
  </r>
  <r>
    <x v="16"/>
    <x v="0"/>
    <n v="135078914287"/>
    <n v="25818.95"/>
    <n v="17181390.530000001"/>
    <x v="0"/>
    <m/>
    <m/>
    <n v="0"/>
    <n v="-265"/>
    <n v="-257.05"/>
    <n v="-159"/>
    <n v="26500"/>
  </r>
  <r>
    <x v="14"/>
    <x v="0"/>
    <n v="132592257463"/>
    <n v="25624.09"/>
    <n v="14273612.630000001"/>
    <x v="0"/>
    <m/>
    <m/>
    <n v="0"/>
    <n v="-263"/>
    <n v="-255.11"/>
    <n v="-157.80000000000001"/>
    <n v="26300"/>
  </r>
  <r>
    <x v="17"/>
    <x v="0"/>
    <n v="135031959886"/>
    <n v="25429.23"/>
    <n v="22909817.629999999"/>
    <x v="0"/>
    <m/>
    <m/>
    <n v="0"/>
    <n v="-261"/>
    <n v="-253.17"/>
    <n v="-156.6"/>
    <n v="26099.999999999996"/>
  </r>
  <r>
    <x v="0"/>
    <x v="0"/>
    <n v="134302945009"/>
    <n v="25331.8"/>
    <n v="13095194.76"/>
    <x v="0"/>
    <m/>
    <m/>
    <n v="0"/>
    <n v="-260"/>
    <n v="-252.2"/>
    <n v="-156"/>
    <n v="26000"/>
  </r>
  <r>
    <x v="2"/>
    <x v="0"/>
    <n v="133926049684"/>
    <n v="25234.37"/>
    <n v="7191510.8200000003"/>
    <x v="0"/>
    <m/>
    <m/>
    <n v="0"/>
    <n v="-259"/>
    <n v="-251.23"/>
    <n v="-155.4"/>
    <n v="25900"/>
  </r>
  <r>
    <x v="11"/>
    <x v="0"/>
    <n v="134320925141"/>
    <n v="25136.94"/>
    <n v="16625633.1"/>
    <x v="0"/>
    <m/>
    <m/>
    <n v="0"/>
    <n v="-258"/>
    <n v="-250.26"/>
    <n v="-154.80000000000001"/>
    <n v="25799.999999999996"/>
  </r>
  <r>
    <x v="11"/>
    <x v="0"/>
    <n v="135012498856"/>
    <n v="24747.22"/>
    <n v="19726859.920000002"/>
    <x v="0"/>
    <m/>
    <m/>
    <n v="0"/>
    <n v="-254"/>
    <n v="-246.38"/>
    <n v="-152.4"/>
    <n v="25400.000000000004"/>
  </r>
  <r>
    <x v="22"/>
    <x v="0"/>
    <n v="135535677822"/>
    <n v="24747.22"/>
    <n v="15361118.970000001"/>
    <x v="0"/>
    <m/>
    <m/>
    <n v="0"/>
    <n v="-254"/>
    <n v="-246.38"/>
    <n v="-152.4"/>
    <n v="25400.000000000004"/>
  </r>
  <r>
    <x v="14"/>
    <x v="0"/>
    <n v="132601385861"/>
    <n v="24552.36"/>
    <n v="14915215.98"/>
    <x v="0"/>
    <m/>
    <m/>
    <n v="0"/>
    <n v="-252"/>
    <n v="-244.44"/>
    <n v="-151.19999999999999"/>
    <n v="25200"/>
  </r>
  <r>
    <x v="23"/>
    <x v="0"/>
    <n v="133541302567"/>
    <n v="24357.5"/>
    <n v="11014547.5"/>
    <x v="0"/>
    <m/>
    <m/>
    <n v="0"/>
    <n v="-250"/>
    <n v="-242.5"/>
    <n v="-150"/>
    <n v="25000"/>
  </r>
  <r>
    <x v="11"/>
    <x v="0"/>
    <n v="134940700792"/>
    <n v="24357.5"/>
    <n v="18858980.370000001"/>
    <x v="0"/>
    <m/>
    <m/>
    <n v="0"/>
    <n v="-250"/>
    <n v="-242.5"/>
    <n v="-150"/>
    <n v="25000"/>
  </r>
  <r>
    <x v="17"/>
    <x v="0"/>
    <n v="134418185213"/>
    <n v="24357.5"/>
    <n v="23047349.079999998"/>
    <x v="0"/>
    <m/>
    <m/>
    <n v="0"/>
    <n v="-250"/>
    <n v="-242.5"/>
    <n v="-150"/>
    <n v="25000"/>
  </r>
  <r>
    <x v="4"/>
    <x v="0"/>
    <n v="132816282046"/>
    <n v="24162.639999999999"/>
    <n v="10348152.48"/>
    <x v="0"/>
    <m/>
    <m/>
    <n v="0"/>
    <n v="-248"/>
    <n v="-240.56"/>
    <n v="-148.80000000000001"/>
    <n v="24800"/>
  </r>
  <r>
    <x v="14"/>
    <x v="0"/>
    <n v="132598692267"/>
    <n v="24162.639999999999"/>
    <n v="14607753.17"/>
    <x v="0"/>
    <m/>
    <m/>
    <n v="0"/>
    <n v="-248"/>
    <n v="-240.56"/>
    <n v="-148.80000000000001"/>
    <n v="24800"/>
  </r>
  <r>
    <x v="1"/>
    <x v="0"/>
    <n v="135930993778"/>
    <n v="24162.639999999999"/>
    <n v="20163637.93"/>
    <x v="0"/>
    <m/>
    <m/>
    <n v="0"/>
    <n v="-248"/>
    <n v="-240.56"/>
    <n v="-148.80000000000001"/>
    <n v="24800"/>
  </r>
  <r>
    <x v="16"/>
    <x v="0"/>
    <n v="134928994455"/>
    <n v="24065.21"/>
    <n v="16237738.619999999"/>
    <x v="0"/>
    <m/>
    <m/>
    <n v="0"/>
    <n v="-247"/>
    <n v="-239.59"/>
    <n v="-148.19999999999999"/>
    <n v="24700"/>
  </r>
  <r>
    <x v="6"/>
    <x v="0"/>
    <n v="133161503141"/>
    <n v="23967.78"/>
    <n v="4859900.67"/>
    <x v="0"/>
    <m/>
    <m/>
    <n v="0"/>
    <n v="-246"/>
    <n v="-238.62"/>
    <n v="-147.6"/>
    <n v="24599.999999999996"/>
  </r>
  <r>
    <x v="13"/>
    <x v="0"/>
    <n v="131662757637"/>
    <n v="23870.35"/>
    <n v="13830842.539999999"/>
    <x v="0"/>
    <m/>
    <m/>
    <n v="0"/>
    <n v="-245"/>
    <n v="-237.65"/>
    <n v="-147"/>
    <n v="24500"/>
  </r>
  <r>
    <x v="1"/>
    <x v="0"/>
    <n v="135848973616"/>
    <n v="23870.35"/>
    <n v="19728257.609999999"/>
    <x v="0"/>
    <m/>
    <m/>
    <n v="0"/>
    <n v="-245"/>
    <n v="-237.65"/>
    <n v="-147"/>
    <n v="24500"/>
  </r>
  <r>
    <x v="15"/>
    <x v="0"/>
    <n v="133168976107"/>
    <n v="23578.06"/>
    <n v="5732678.3200000003"/>
    <x v="0"/>
    <m/>
    <m/>
    <n v="0"/>
    <n v="-242"/>
    <n v="-234.74"/>
    <n v="-145.19999999999999"/>
    <n v="24200.000000000004"/>
  </r>
  <r>
    <x v="15"/>
    <x v="0"/>
    <n v="133169761485"/>
    <n v="23383.200000000001"/>
    <n v="5941098.1299999999"/>
    <x v="0"/>
    <m/>
    <m/>
    <n v="0"/>
    <n v="-240"/>
    <n v="-232.8"/>
    <n v="-144"/>
    <n v="24000"/>
  </r>
  <r>
    <x v="10"/>
    <x v="0"/>
    <n v="134132903586"/>
    <n v="23383.200000000001"/>
    <n v="10317816.460000001"/>
    <x v="0"/>
    <m/>
    <m/>
    <n v="0"/>
    <n v="-240"/>
    <n v="-232.8"/>
    <n v="-144"/>
    <n v="24000"/>
  </r>
  <r>
    <x v="8"/>
    <x v="0"/>
    <n v="134680871294"/>
    <n v="23383.200000000001"/>
    <n v="9707213.8699999992"/>
    <x v="0"/>
    <m/>
    <m/>
    <n v="0"/>
    <n v="-240"/>
    <n v="-232.8"/>
    <n v="-144"/>
    <n v="24000"/>
  </r>
  <r>
    <x v="0"/>
    <x v="0"/>
    <n v="134311634879"/>
    <n v="23383.200000000001"/>
    <n v="13838955.949999999"/>
    <x v="0"/>
    <m/>
    <m/>
    <n v="0"/>
    <n v="-240"/>
    <n v="-232.8"/>
    <n v="-144"/>
    <n v="24000"/>
  </r>
  <r>
    <x v="19"/>
    <x v="0"/>
    <n v="134545811006"/>
    <n v="23381.25"/>
    <n v="10737098.689999999"/>
    <x v="0"/>
    <m/>
    <m/>
    <n v="0"/>
    <n v="-239.98"/>
    <n v="-232.78"/>
    <n v="-143.99"/>
    <n v="23998"/>
  </r>
  <r>
    <x v="4"/>
    <x v="0"/>
    <n v="132824083742"/>
    <n v="23285.77"/>
    <n v="10862368.6"/>
    <x v="0"/>
    <m/>
    <m/>
    <n v="0"/>
    <n v="-239"/>
    <n v="-231.83"/>
    <n v="-143.4"/>
    <n v="23900.000000000004"/>
  </r>
  <r>
    <x v="2"/>
    <x v="0"/>
    <n v="133930757322"/>
    <n v="23285.77"/>
    <n v="7717060.5"/>
    <x v="0"/>
    <m/>
    <m/>
    <n v="0"/>
    <n v="-239"/>
    <n v="-231.83"/>
    <n v="-143.4"/>
    <n v="23900.000000000004"/>
  </r>
  <r>
    <x v="16"/>
    <x v="0"/>
    <n v="135544555644"/>
    <n v="23285.77"/>
    <n v="16277367.699999999"/>
    <x v="0"/>
    <m/>
    <m/>
    <n v="0"/>
    <n v="-239"/>
    <n v="-231.83"/>
    <n v="-143.4"/>
    <n v="23900.000000000004"/>
  </r>
  <r>
    <x v="5"/>
    <x v="0"/>
    <n v="134687353156"/>
    <n v="23188.34"/>
    <n v="10526247.66"/>
    <x v="0"/>
    <m/>
    <m/>
    <n v="0"/>
    <n v="-238"/>
    <n v="-230.86"/>
    <n v="-142.80000000000001"/>
    <n v="23800"/>
  </r>
  <r>
    <x v="1"/>
    <x v="0"/>
    <n v="135940566342"/>
    <n v="23188.34"/>
    <n v="20642998.18"/>
    <x v="0"/>
    <m/>
    <m/>
    <n v="0"/>
    <n v="-238"/>
    <n v="-230.86"/>
    <n v="-142.80000000000001"/>
    <n v="23800"/>
  </r>
  <r>
    <x v="10"/>
    <x v="0"/>
    <n v="134054036780"/>
    <n v="22993.48"/>
    <n v="9925623.1999999993"/>
    <x v="0"/>
    <m/>
    <m/>
    <n v="0"/>
    <n v="-236"/>
    <n v="-228.92"/>
    <n v="-141.6"/>
    <n v="23599.999999999996"/>
  </r>
  <r>
    <x v="16"/>
    <x v="0"/>
    <n v="134929611381"/>
    <n v="22993.48"/>
    <n v="16300361.18"/>
    <x v="0"/>
    <m/>
    <m/>
    <n v="0"/>
    <n v="-236"/>
    <n v="-228.92"/>
    <n v="-141.6"/>
    <n v="23599.999999999996"/>
  </r>
  <r>
    <x v="12"/>
    <x v="0"/>
    <n v="132828808634"/>
    <n v="2723.7"/>
    <n v="11504636.640000001"/>
    <x v="0"/>
    <m/>
    <m/>
    <n v="0"/>
    <n v="-30"/>
    <n v="-228.3"/>
    <n v="-18"/>
    <n v="3000"/>
  </r>
  <r>
    <x v="20"/>
    <x v="0"/>
    <n v="135713806686"/>
    <n v="22896.05"/>
    <n v="18180430.710000001"/>
    <x v="0"/>
    <m/>
    <m/>
    <n v="0"/>
    <n v="-235"/>
    <n v="-227.95"/>
    <n v="-141"/>
    <n v="23500"/>
  </r>
  <r>
    <x v="20"/>
    <x v="0"/>
    <n v="135715462256"/>
    <n v="22896.05"/>
    <n v="18265929.420000002"/>
    <x v="0"/>
    <m/>
    <m/>
    <n v="0"/>
    <n v="-235"/>
    <n v="-227.95"/>
    <n v="-141"/>
    <n v="23500"/>
  </r>
  <r>
    <x v="8"/>
    <x v="0"/>
    <n v="134048524243"/>
    <n v="22798.62"/>
    <n v="9036333.1899999995"/>
    <x v="0"/>
    <m/>
    <m/>
    <n v="0"/>
    <n v="-234"/>
    <n v="-226.98"/>
    <n v="-140.4"/>
    <n v="23400"/>
  </r>
  <r>
    <x v="11"/>
    <x v="0"/>
    <n v="134940485980"/>
    <n v="22408.9"/>
    <n v="18791760.670000002"/>
    <x v="0"/>
    <m/>
    <m/>
    <n v="0"/>
    <n v="-230"/>
    <n v="-223.1"/>
    <n v="-138"/>
    <n v="23000"/>
  </r>
  <r>
    <x v="13"/>
    <x v="0"/>
    <n v="131578979163"/>
    <n v="22311.47"/>
    <n v="12643531.17"/>
    <x v="0"/>
    <m/>
    <m/>
    <n v="0"/>
    <n v="-229"/>
    <n v="-222.13"/>
    <n v="-137.4"/>
    <n v="22900.000000000004"/>
  </r>
  <r>
    <x v="15"/>
    <x v="0"/>
    <n v="133905097596"/>
    <n v="22311.47"/>
    <n v="6189121.3399999999"/>
    <x v="0"/>
    <m/>
    <m/>
    <n v="0"/>
    <n v="-229"/>
    <n v="-222.13"/>
    <n v="-137.4"/>
    <n v="22900.000000000004"/>
  </r>
  <r>
    <x v="17"/>
    <x v="0"/>
    <n v="134417671765"/>
    <n v="22214.04"/>
    <n v="22874645.399999999"/>
    <x v="0"/>
    <m/>
    <m/>
    <n v="0"/>
    <n v="-228"/>
    <n v="-221.16"/>
    <n v="-136.80000000000001"/>
    <n v="22800"/>
  </r>
  <r>
    <x v="17"/>
    <x v="0"/>
    <n v="135128528844"/>
    <n v="22214.04"/>
    <n v="23407939.829999998"/>
    <x v="0"/>
    <m/>
    <m/>
    <n v="0"/>
    <n v="-228"/>
    <n v="-221.16"/>
    <n v="-136.80000000000001"/>
    <n v="22800"/>
  </r>
  <r>
    <x v="13"/>
    <x v="0"/>
    <n v="131579321899"/>
    <n v="22019.18"/>
    <n v="12753919.359999999"/>
    <x v="0"/>
    <m/>
    <m/>
    <n v="0"/>
    <n v="-226"/>
    <n v="-219.22"/>
    <n v="-135.6"/>
    <n v="22600"/>
  </r>
  <r>
    <x v="4"/>
    <x v="0"/>
    <n v="132818962824"/>
    <n v="12967.18"/>
    <n v="10431191.960000001"/>
    <x v="0"/>
    <m/>
    <m/>
    <n v="0"/>
    <n v="-134"/>
    <n v="-218.42"/>
    <n v="-80.400000000000006"/>
    <n v="13400"/>
  </r>
  <r>
    <x v="12"/>
    <x v="0"/>
    <n v="132828139110"/>
    <n v="21921.75"/>
    <n v="11275374.33"/>
    <x v="0"/>
    <m/>
    <m/>
    <n v="0"/>
    <n v="-225"/>
    <n v="-218.25"/>
    <n v="-135"/>
    <n v="22500"/>
  </r>
  <r>
    <x v="12"/>
    <x v="0"/>
    <n v="132226074451"/>
    <n v="4505.28"/>
    <n v="11253452.58"/>
    <x v="0"/>
    <m/>
    <m/>
    <n v="0"/>
    <n v="-48"/>
    <n v="-217.92"/>
    <n v="-28.8"/>
    <n v="4800"/>
  </r>
  <r>
    <x v="6"/>
    <x v="0"/>
    <n v="133766720064"/>
    <n v="4505.28"/>
    <n v="4468586.2699999996"/>
    <x v="0"/>
    <m/>
    <m/>
    <n v="0"/>
    <n v="-48"/>
    <n v="-217.92"/>
    <n v="-28.8"/>
    <n v="4800"/>
  </r>
  <r>
    <x v="15"/>
    <x v="0"/>
    <n v="133163030045"/>
    <n v="4505.28"/>
    <n v="5108091.78"/>
    <x v="0"/>
    <m/>
    <m/>
    <n v="0"/>
    <n v="-48"/>
    <n v="-217.92"/>
    <n v="-28.8"/>
    <n v="4800"/>
  </r>
  <r>
    <x v="15"/>
    <x v="0"/>
    <n v="133298993701"/>
    <n v="4505.28"/>
    <n v="6218805.6200000001"/>
    <x v="0"/>
    <m/>
    <m/>
    <n v="0"/>
    <n v="-48"/>
    <n v="-217.92"/>
    <n v="-28.8"/>
    <n v="4800"/>
  </r>
  <r>
    <x v="10"/>
    <x v="0"/>
    <n v="133442656011"/>
    <n v="4505.28"/>
    <n v="9290237.8599999994"/>
    <x v="0"/>
    <m/>
    <m/>
    <n v="0"/>
    <n v="-48"/>
    <n v="-217.92"/>
    <n v="-28.8"/>
    <n v="4800"/>
  </r>
  <r>
    <x v="5"/>
    <x v="0"/>
    <n v="134687033448"/>
    <n v="4505.28"/>
    <n v="10446452.49"/>
    <x v="0"/>
    <m/>
    <m/>
    <n v="0"/>
    <n v="-48"/>
    <n v="-217.92"/>
    <n v="-28.8"/>
    <n v="4800"/>
  </r>
  <r>
    <x v="11"/>
    <x v="0"/>
    <n v="135016599418"/>
    <n v="4505.28"/>
    <n v="19804001.460000001"/>
    <x v="0"/>
    <m/>
    <m/>
    <n v="0"/>
    <n v="-48"/>
    <n v="-217.92"/>
    <n v="-28.8"/>
    <n v="4800"/>
  </r>
  <r>
    <x v="11"/>
    <x v="0"/>
    <n v="135020236844"/>
    <n v="4505.28"/>
    <n v="20019885.300000001"/>
    <x v="0"/>
    <m/>
    <m/>
    <n v="0"/>
    <n v="-48"/>
    <n v="-217.92"/>
    <n v="-28.8"/>
    <n v="4800"/>
  </r>
  <r>
    <x v="16"/>
    <x v="0"/>
    <n v="135550892346"/>
    <n v="4505.28"/>
    <n v="16923096.079999998"/>
    <x v="0"/>
    <m/>
    <m/>
    <n v="0"/>
    <n v="-48"/>
    <n v="-217.92"/>
    <n v="-28.8"/>
    <n v="4800"/>
  </r>
  <r>
    <x v="22"/>
    <x v="0"/>
    <n v="134923256693"/>
    <n v="21726.89"/>
    <n v="15514022.93"/>
    <x v="0"/>
    <m/>
    <m/>
    <n v="0"/>
    <n v="-223"/>
    <n v="-216.31"/>
    <n v="-133.80000000000001"/>
    <n v="22300"/>
  </r>
  <r>
    <x v="8"/>
    <x v="0"/>
    <n v="134682097502"/>
    <n v="21629.46"/>
    <n v="9780329.0299999993"/>
    <x v="0"/>
    <m/>
    <m/>
    <n v="0"/>
    <n v="-222"/>
    <n v="-215.34"/>
    <n v="-133.19999999999999"/>
    <n v="22200"/>
  </r>
  <r>
    <x v="4"/>
    <x v="0"/>
    <n v="132817789350"/>
    <n v="21532.03"/>
    <n v="10382740.130000001"/>
    <x v="0"/>
    <m/>
    <m/>
    <n v="0"/>
    <n v="-221"/>
    <n v="-214.37"/>
    <n v="-132.6"/>
    <n v="22099.999999999996"/>
  </r>
  <r>
    <x v="1"/>
    <x v="0"/>
    <n v="135225595915"/>
    <n v="12725.25"/>
    <n v="19174395.239999998"/>
    <x v="0"/>
    <m/>
    <m/>
    <n v="0"/>
    <n v="-131.5"/>
    <n v="-214.35"/>
    <n v="-78.900000000000006"/>
    <n v="13150"/>
  </r>
  <r>
    <x v="13"/>
    <x v="0"/>
    <n v="132180177488"/>
    <n v="21434.6"/>
    <n v="13095602.15"/>
    <x v="0"/>
    <m/>
    <m/>
    <n v="0"/>
    <n v="-220"/>
    <n v="-213.4"/>
    <n v="-132"/>
    <n v="22000"/>
  </r>
  <r>
    <x v="11"/>
    <x v="0"/>
    <n v="134322356619"/>
    <n v="21434.6"/>
    <n v="17153048.34"/>
    <x v="0"/>
    <m/>
    <m/>
    <n v="0"/>
    <n v="-220"/>
    <n v="-213.4"/>
    <n v="-132"/>
    <n v="22000"/>
  </r>
  <r>
    <x v="16"/>
    <x v="0"/>
    <n v="135549080048"/>
    <n v="21434.6"/>
    <n v="16761285.6"/>
    <x v="0"/>
    <m/>
    <m/>
    <n v="0"/>
    <n v="-220"/>
    <n v="-213.4"/>
    <n v="-132"/>
    <n v="22000"/>
  </r>
  <r>
    <x v="16"/>
    <x v="0"/>
    <n v="135550244192"/>
    <n v="21434.6"/>
    <n v="16883267.960000001"/>
    <x v="0"/>
    <m/>
    <m/>
    <n v="0"/>
    <n v="-220"/>
    <n v="-213.4"/>
    <n v="-132"/>
    <n v="22000"/>
  </r>
  <r>
    <x v="20"/>
    <x v="0"/>
    <n v="135715574512"/>
    <n v="21434.6"/>
    <n v="18288514.34"/>
    <x v="0"/>
    <m/>
    <m/>
    <n v="0"/>
    <n v="-220"/>
    <n v="-213.4"/>
    <n v="-132"/>
    <n v="22000"/>
  </r>
  <r>
    <x v="1"/>
    <x v="0"/>
    <n v="135233998955"/>
    <n v="21434.6"/>
    <n v="20032044.890000001"/>
    <x v="0"/>
    <m/>
    <m/>
    <n v="0"/>
    <n v="-220"/>
    <n v="-213.4"/>
    <n v="-132"/>
    <n v="22000"/>
  </r>
  <r>
    <x v="1"/>
    <x v="0"/>
    <n v="135939329734"/>
    <n v="21337.17"/>
    <n v="20578046.440000001"/>
    <x v="0"/>
    <m/>
    <m/>
    <n v="0"/>
    <n v="-219"/>
    <n v="-212.43"/>
    <n v="-131.4"/>
    <n v="21900"/>
  </r>
  <r>
    <x v="18"/>
    <x v="0"/>
    <n v="134786668823"/>
    <n v="21238.77"/>
    <n v="15174709.130000001"/>
    <x v="0"/>
    <m/>
    <m/>
    <n v="0"/>
    <n v="-217.99"/>
    <n v="-211.45"/>
    <n v="-130.79"/>
    <n v="21799.000000000004"/>
  </r>
  <r>
    <x v="3"/>
    <x v="0"/>
    <n v="132053623776"/>
    <n v="21142.31"/>
    <n v="10938764.07"/>
    <x v="0"/>
    <m/>
    <m/>
    <n v="0"/>
    <n v="-217"/>
    <n v="-210.49"/>
    <n v="-130.19999999999999"/>
    <n v="21700.000000000004"/>
  </r>
  <r>
    <x v="14"/>
    <x v="0"/>
    <n v="132504759179"/>
    <n v="21044.880000000001"/>
    <n v="15028714.23"/>
    <x v="0"/>
    <m/>
    <m/>
    <n v="0"/>
    <n v="-216"/>
    <n v="-209.52"/>
    <n v="-129.6"/>
    <n v="21600"/>
  </r>
  <r>
    <x v="15"/>
    <x v="0"/>
    <n v="133910838696"/>
    <n v="5006.91"/>
    <n v="6253543.6600000001"/>
    <x v="0"/>
    <m/>
    <m/>
    <n v="0"/>
    <n v="-53"/>
    <n v="-208.29"/>
    <n v="-31.8"/>
    <n v="5300"/>
  </r>
  <r>
    <x v="20"/>
    <x v="0"/>
    <n v="135840314684"/>
    <n v="20850.02"/>
    <n v="18971764.93"/>
    <x v="0"/>
    <m/>
    <m/>
    <n v="0"/>
    <n v="-214"/>
    <n v="-207.58"/>
    <n v="-128.4"/>
    <n v="21400.000000000004"/>
  </r>
  <r>
    <x v="1"/>
    <x v="0"/>
    <n v="135228286279"/>
    <n v="20752.59"/>
    <n v="19443322.75"/>
    <x v="0"/>
    <m/>
    <m/>
    <n v="0"/>
    <n v="-213"/>
    <n v="-206.61"/>
    <n v="-127.8"/>
    <n v="21300"/>
  </r>
  <r>
    <x v="10"/>
    <x v="0"/>
    <n v="133446550271"/>
    <n v="20655.16"/>
    <n v="10250801.17"/>
    <x v="0"/>
    <m/>
    <m/>
    <n v="0"/>
    <n v="-212"/>
    <n v="-205.64"/>
    <n v="-127.2"/>
    <n v="21200"/>
  </r>
  <r>
    <x v="16"/>
    <x v="0"/>
    <n v="134927905331"/>
    <n v="20655.16"/>
    <n v="16079599.52"/>
    <x v="0"/>
    <m/>
    <m/>
    <n v="0"/>
    <n v="-212"/>
    <n v="-205.64"/>
    <n v="-127.2"/>
    <n v="21200"/>
  </r>
  <r>
    <x v="3"/>
    <x v="0"/>
    <n v="131560760339"/>
    <n v="20557.73"/>
    <n v="11534458.960000001"/>
    <x v="0"/>
    <m/>
    <m/>
    <n v="0"/>
    <n v="-211"/>
    <n v="-204.67"/>
    <n v="-126.6"/>
    <n v="21099.999999999996"/>
  </r>
  <r>
    <x v="1"/>
    <x v="0"/>
    <n v="135315524839"/>
    <n v="4912.4399999999996"/>
    <n v="20200215.120000001"/>
    <x v="0"/>
    <m/>
    <m/>
    <n v="0"/>
    <n v="-52"/>
    <n v="-204.36"/>
    <n v="-31.2"/>
    <n v="5199.9999999999991"/>
  </r>
  <r>
    <x v="13"/>
    <x v="0"/>
    <n v="132254584764"/>
    <n v="4223.7"/>
    <n v="13556378.550000001"/>
    <x v="0"/>
    <m/>
    <m/>
    <n v="0"/>
    <n v="-45"/>
    <n v="-204.3"/>
    <n v="-27"/>
    <n v="4500"/>
  </r>
  <r>
    <x v="0"/>
    <x v="0"/>
    <n v="134312669219"/>
    <n v="20460.3"/>
    <n v="14109669.92"/>
    <x v="0"/>
    <m/>
    <m/>
    <n v="0"/>
    <n v="-210"/>
    <n v="-203.7"/>
    <n v="-126"/>
    <n v="21000"/>
  </r>
  <r>
    <x v="0"/>
    <x v="0"/>
    <n v="134315848623"/>
    <n v="20460.3"/>
    <n v="14959865.77"/>
    <x v="0"/>
    <m/>
    <m/>
    <n v="0"/>
    <n v="-210"/>
    <n v="-203.7"/>
    <n v="-126"/>
    <n v="21000"/>
  </r>
  <r>
    <x v="0"/>
    <x v="0"/>
    <n v="134931515814"/>
    <n v="20460.3"/>
    <n v="15370102.6"/>
    <x v="0"/>
    <m/>
    <m/>
    <n v="0"/>
    <n v="-210"/>
    <n v="-203.7"/>
    <n v="-126"/>
    <n v="21000"/>
  </r>
  <r>
    <x v="11"/>
    <x v="0"/>
    <n v="134935603434"/>
    <n v="20460.3"/>
    <n v="16843597.629999999"/>
    <x v="0"/>
    <m/>
    <m/>
    <n v="0"/>
    <n v="-210"/>
    <n v="-203.7"/>
    <n v="-126"/>
    <n v="21000"/>
  </r>
  <r>
    <x v="12"/>
    <x v="0"/>
    <n v="132226217099"/>
    <n v="20362.87"/>
    <n v="11337154.76"/>
    <x v="0"/>
    <m/>
    <m/>
    <n v="0"/>
    <n v="-209"/>
    <n v="-202.73"/>
    <n v="-125.4"/>
    <n v="20900"/>
  </r>
  <r>
    <x v="3"/>
    <x v="0"/>
    <n v="131576778161"/>
    <n v="11999.48"/>
    <n v="12250126.26"/>
    <x v="0"/>
    <m/>
    <m/>
    <n v="0"/>
    <n v="-124"/>
    <n v="-202.12"/>
    <n v="-74.400000000000006"/>
    <n v="12400"/>
  </r>
  <r>
    <x v="20"/>
    <x v="0"/>
    <n v="135714664382"/>
    <n v="20265.439999999999"/>
    <n v="18212563.77"/>
    <x v="0"/>
    <m/>
    <m/>
    <n v="0"/>
    <n v="-208"/>
    <n v="-201.76"/>
    <n v="-124.8"/>
    <n v="20799.999999999996"/>
  </r>
  <r>
    <x v="3"/>
    <x v="0"/>
    <n v="132059906366"/>
    <n v="20070.580000000002"/>
    <n v="11535518.32"/>
    <x v="0"/>
    <m/>
    <m/>
    <n v="0"/>
    <n v="-206"/>
    <n v="-199.82"/>
    <n v="-123.6"/>
    <n v="20600"/>
  </r>
  <r>
    <x v="15"/>
    <x v="0"/>
    <n v="133778088610"/>
    <n v="19973.150000000001"/>
    <n v="5890520.0199999996"/>
    <x v="0"/>
    <m/>
    <m/>
    <n v="0"/>
    <n v="-205"/>
    <n v="-198.85"/>
    <n v="-123"/>
    <n v="20500"/>
  </r>
  <r>
    <x v="20"/>
    <x v="0"/>
    <n v="135818197928"/>
    <n v="19778.29"/>
    <n v="18490616.760000002"/>
    <x v="0"/>
    <m/>
    <m/>
    <n v="0"/>
    <n v="-203"/>
    <n v="-196.91"/>
    <n v="-121.8"/>
    <n v="20300"/>
  </r>
  <r>
    <x v="15"/>
    <x v="0"/>
    <n v="133168992499"/>
    <n v="11612.4"/>
    <n v="5752085.1200000001"/>
    <x v="0"/>
    <m/>
    <m/>
    <n v="0"/>
    <n v="-120"/>
    <n v="-195.6"/>
    <n v="-72"/>
    <n v="12000"/>
  </r>
  <r>
    <x v="11"/>
    <x v="0"/>
    <n v="134323766729"/>
    <n v="11612.4"/>
    <n v="17782200.789999999"/>
    <x v="0"/>
    <m/>
    <m/>
    <n v="0"/>
    <n v="-120"/>
    <n v="-195.6"/>
    <n v="-72"/>
    <n v="12000"/>
  </r>
  <r>
    <x v="11"/>
    <x v="0"/>
    <n v="134394842749"/>
    <n v="11612.4"/>
    <n v="19593371.559999999"/>
    <x v="0"/>
    <m/>
    <m/>
    <n v="0"/>
    <n v="-120"/>
    <n v="-195.6"/>
    <n v="-72"/>
    <n v="12000"/>
  </r>
  <r>
    <x v="17"/>
    <x v="0"/>
    <n v="134418634157"/>
    <n v="11612.4"/>
    <n v="23149091.280000001"/>
    <x v="0"/>
    <m/>
    <m/>
    <n v="0"/>
    <n v="-120"/>
    <n v="-195.6"/>
    <n v="-72"/>
    <n v="12000"/>
  </r>
  <r>
    <x v="11"/>
    <x v="0"/>
    <n v="134407348781"/>
    <n v="19583.43"/>
    <n v="20133975.829999998"/>
    <x v="0"/>
    <m/>
    <m/>
    <n v="0"/>
    <n v="-201"/>
    <n v="-194.97"/>
    <n v="-120.6"/>
    <n v="20100"/>
  </r>
  <r>
    <x v="14"/>
    <x v="0"/>
    <n v="133202137060"/>
    <n v="19486"/>
    <n v="14583590.529999999"/>
    <x v="0"/>
    <m/>
    <m/>
    <n v="0"/>
    <n v="-200"/>
    <n v="-194"/>
    <n v="-120"/>
    <n v="20000"/>
  </r>
  <r>
    <x v="0"/>
    <x v="0"/>
    <n v="134930798660"/>
    <n v="19486"/>
    <n v="15143970.24"/>
    <x v="0"/>
    <m/>
    <m/>
    <n v="0"/>
    <n v="-200"/>
    <n v="-194"/>
    <n v="-120"/>
    <n v="20000"/>
  </r>
  <r>
    <x v="11"/>
    <x v="0"/>
    <n v="134321400771"/>
    <n v="19486"/>
    <n v="16795809.93"/>
    <x v="0"/>
    <m/>
    <m/>
    <n v="0"/>
    <n v="-200"/>
    <n v="-194"/>
    <n v="-120"/>
    <n v="20000"/>
  </r>
  <r>
    <x v="11"/>
    <x v="0"/>
    <n v="134413488679"/>
    <n v="19486"/>
    <n v="21165965.469999999"/>
    <x v="0"/>
    <m/>
    <m/>
    <n v="0"/>
    <n v="-200"/>
    <n v="-194"/>
    <n v="-120"/>
    <n v="20000"/>
  </r>
  <r>
    <x v="17"/>
    <x v="0"/>
    <n v="135029649126"/>
    <n v="19486"/>
    <n v="21846884.609999999"/>
    <x v="0"/>
    <m/>
    <m/>
    <n v="0"/>
    <n v="-200"/>
    <n v="-194"/>
    <n v="-120"/>
    <n v="20000"/>
  </r>
  <r>
    <x v="17"/>
    <x v="0"/>
    <n v="134417099131"/>
    <n v="19486"/>
    <n v="22695754.969999999"/>
    <x v="0"/>
    <m/>
    <m/>
    <n v="0"/>
    <n v="-200"/>
    <n v="-194"/>
    <n v="-120"/>
    <n v="20000"/>
  </r>
  <r>
    <x v="12"/>
    <x v="0"/>
    <n v="132826813750"/>
    <n v="11515.63"/>
    <n v="11108742.710000001"/>
    <x v="0"/>
    <m/>
    <m/>
    <n v="0"/>
    <n v="-119"/>
    <n v="-193.97"/>
    <n v="-71.400000000000006"/>
    <n v="11899.999999999998"/>
  </r>
  <r>
    <x v="3"/>
    <x v="0"/>
    <n v="131461803783"/>
    <n v="19388.57"/>
    <n v="11441397.85"/>
    <x v="0"/>
    <m/>
    <m/>
    <n v="0"/>
    <n v="-199"/>
    <n v="-193.03"/>
    <n v="-119.4"/>
    <n v="19900"/>
  </r>
  <r>
    <x v="13"/>
    <x v="0"/>
    <n v="132180129622"/>
    <n v="19388.57"/>
    <n v="13073193.449999999"/>
    <x v="0"/>
    <m/>
    <m/>
    <n v="0"/>
    <n v="-199"/>
    <n v="-193.03"/>
    <n v="-119.4"/>
    <n v="19900"/>
  </r>
  <r>
    <x v="16"/>
    <x v="0"/>
    <n v="134932184733"/>
    <n v="19388.57"/>
    <n v="16523085.91"/>
    <x v="0"/>
    <m/>
    <m/>
    <n v="0"/>
    <n v="-199"/>
    <n v="-193.03"/>
    <n v="-119.4"/>
    <n v="19900"/>
  </r>
  <r>
    <x v="0"/>
    <x v="0"/>
    <n v="134822337728"/>
    <n v="5116.09"/>
    <n v="12566291.720000001"/>
    <x v="0"/>
    <m/>
    <m/>
    <n v="0"/>
    <n v="-49"/>
    <n v="-192.57"/>
    <n v="-32.340000000000003"/>
    <n v="5390"/>
  </r>
  <r>
    <x v="15"/>
    <x v="0"/>
    <n v="133297052157"/>
    <n v="4629.03"/>
    <n v="6214300.3399999999"/>
    <x v="0"/>
    <m/>
    <m/>
    <n v="0"/>
    <n v="-49"/>
    <n v="-192.57"/>
    <n v="-29.4"/>
    <n v="4899.9999999999991"/>
  </r>
  <r>
    <x v="0"/>
    <x v="0"/>
    <n v="134821231666"/>
    <n v="4629.03"/>
    <n v="12161233.390000001"/>
    <x v="0"/>
    <m/>
    <m/>
    <n v="0"/>
    <n v="-49"/>
    <n v="-192.57"/>
    <n v="-29.4"/>
    <n v="4899.9999999999991"/>
  </r>
  <r>
    <x v="16"/>
    <x v="0"/>
    <n v="135692288398"/>
    <n v="4629.03"/>
    <n v="17133588"/>
    <x v="0"/>
    <m/>
    <m/>
    <n v="0"/>
    <n v="-49"/>
    <n v="-192.57"/>
    <n v="-29.4"/>
    <n v="4899.9999999999991"/>
  </r>
  <r>
    <x v="1"/>
    <x v="0"/>
    <n v="135924260328"/>
    <n v="4629.03"/>
    <n v="20036673.920000002"/>
    <x v="0"/>
    <m/>
    <m/>
    <n v="0"/>
    <n v="-49"/>
    <n v="-192.57"/>
    <n v="-29.4"/>
    <n v="4899.9999999999991"/>
  </r>
  <r>
    <x v="18"/>
    <x v="0"/>
    <n v="135395835508"/>
    <n v="19339.849999999999"/>
    <n v="14784890.810000001"/>
    <x v="0"/>
    <m/>
    <m/>
    <n v="0"/>
    <n v="-198.5"/>
    <n v="-192.55"/>
    <n v="-119.1"/>
    <n v="19849.999999999996"/>
  </r>
  <r>
    <x v="14"/>
    <x v="0"/>
    <n v="133201621642"/>
    <n v="19291.14"/>
    <n v="14564104.529999999"/>
    <x v="0"/>
    <m/>
    <m/>
    <n v="0"/>
    <n v="-198"/>
    <n v="-192.06"/>
    <n v="-118.8"/>
    <n v="19800"/>
  </r>
  <r>
    <x v="10"/>
    <x v="0"/>
    <n v="133529619395"/>
    <n v="19291.14"/>
    <n v="10443363.51"/>
    <x v="0"/>
    <m/>
    <m/>
    <n v="0"/>
    <n v="-198"/>
    <n v="-192.06"/>
    <n v="-118.8"/>
    <n v="19800"/>
  </r>
  <r>
    <x v="5"/>
    <x v="0"/>
    <n v="134685292550"/>
    <n v="19193.71"/>
    <n v="9945765.1699999999"/>
    <x v="0"/>
    <m/>
    <m/>
    <n v="0"/>
    <n v="-197"/>
    <n v="-191.09"/>
    <n v="-118.2"/>
    <n v="19700"/>
  </r>
  <r>
    <x v="12"/>
    <x v="0"/>
    <n v="132831290448"/>
    <n v="3942.12"/>
    <n v="11852920.619999999"/>
    <x v="0"/>
    <m/>
    <m/>
    <n v="0"/>
    <n v="-42"/>
    <n v="-190.68"/>
    <n v="-25.2"/>
    <n v="4200"/>
  </r>
  <r>
    <x v="16"/>
    <x v="0"/>
    <n v="135692906790"/>
    <n v="3942.12"/>
    <n v="17151037.02"/>
    <x v="0"/>
    <m/>
    <m/>
    <n v="0"/>
    <n v="-42"/>
    <n v="-190.68"/>
    <n v="-25.2"/>
    <n v="4200"/>
  </r>
  <r>
    <x v="20"/>
    <x v="0"/>
    <n v="135717043128"/>
    <n v="3942.12"/>
    <n v="18358901.920000002"/>
    <x v="0"/>
    <m/>
    <m/>
    <n v="0"/>
    <n v="-42"/>
    <n v="-190.68"/>
    <n v="-25.2"/>
    <n v="4200"/>
  </r>
  <r>
    <x v="14"/>
    <x v="0"/>
    <n v="132602492841"/>
    <n v="19096.28"/>
    <n v="15002130.16"/>
    <x v="0"/>
    <m/>
    <m/>
    <n v="0"/>
    <n v="-196"/>
    <n v="-190.12"/>
    <n v="-117.6"/>
    <n v="19599.999999999996"/>
  </r>
  <r>
    <x v="0"/>
    <x v="0"/>
    <n v="134930200892"/>
    <n v="19096.28"/>
    <n v="15002041.9"/>
    <x v="0"/>
    <m/>
    <m/>
    <n v="0"/>
    <n v="-196"/>
    <n v="-190.12"/>
    <n v="-117.6"/>
    <n v="19599.999999999996"/>
  </r>
  <r>
    <x v="18"/>
    <x v="0"/>
    <n v="135395208566"/>
    <n v="19096.28"/>
    <n v="14765550.960000001"/>
    <x v="0"/>
    <m/>
    <m/>
    <n v="0"/>
    <n v="-196"/>
    <n v="-190.12"/>
    <n v="-117.6"/>
    <n v="19599.999999999996"/>
  </r>
  <r>
    <x v="8"/>
    <x v="0"/>
    <n v="134682549174"/>
    <n v="18998.849999999999"/>
    <n v="9803225.0800000001"/>
    <x v="0"/>
    <m/>
    <m/>
    <n v="0"/>
    <n v="-195"/>
    <n v="-189.15"/>
    <n v="-117"/>
    <n v="19500"/>
  </r>
  <r>
    <x v="0"/>
    <x v="0"/>
    <n v="134315125299"/>
    <n v="18998.849999999999"/>
    <n v="14683671.369999999"/>
    <x v="0"/>
    <m/>
    <m/>
    <n v="0"/>
    <n v="-195"/>
    <n v="-189.15"/>
    <n v="-117"/>
    <n v="19500"/>
  </r>
  <r>
    <x v="13"/>
    <x v="0"/>
    <n v="132176170110"/>
    <n v="4534.5600000000004"/>
    <n v="12476438.720000001"/>
    <x v="0"/>
    <m/>
    <m/>
    <n v="0"/>
    <n v="-48"/>
    <n v="-188.64"/>
    <n v="-28.8"/>
    <n v="4800.0000000000009"/>
  </r>
  <r>
    <x v="4"/>
    <x v="0"/>
    <n v="132816272866"/>
    <n v="4534.5600000000004"/>
    <n v="10323989.84"/>
    <x v="0"/>
    <m/>
    <m/>
    <n v="0"/>
    <n v="-48"/>
    <n v="-188.64"/>
    <n v="-28.8"/>
    <n v="4800.0000000000009"/>
  </r>
  <r>
    <x v="4"/>
    <x v="0"/>
    <n v="132217354895"/>
    <n v="4534.5600000000004"/>
    <n v="10455350.140000001"/>
    <x v="0"/>
    <m/>
    <m/>
    <n v="0"/>
    <n v="-48"/>
    <n v="-188.64"/>
    <n v="-28.8"/>
    <n v="4800.0000000000009"/>
  </r>
  <r>
    <x v="4"/>
    <x v="0"/>
    <n v="132823932344"/>
    <n v="4534.5600000000004"/>
    <n v="10734885.710000001"/>
    <x v="0"/>
    <m/>
    <m/>
    <n v="0"/>
    <n v="-48"/>
    <n v="-188.64"/>
    <n v="-28.8"/>
    <n v="4800.0000000000009"/>
  </r>
  <r>
    <x v="9"/>
    <x v="0"/>
    <n v="133023804845"/>
    <n v="4534.5600000000004"/>
    <n v="3695674.85"/>
    <x v="0"/>
    <m/>
    <m/>
    <n v="0"/>
    <n v="-48"/>
    <n v="-188.64"/>
    <n v="-28.8"/>
    <n v="4800.0000000000009"/>
  </r>
  <r>
    <x v="15"/>
    <x v="0"/>
    <n v="133778947028"/>
    <n v="4534.5600000000004"/>
    <n v="6096622.2599999998"/>
    <x v="0"/>
    <m/>
    <m/>
    <n v="0"/>
    <n v="-48"/>
    <n v="-188.64"/>
    <n v="-28.8"/>
    <n v="4800.0000000000009"/>
  </r>
  <r>
    <x v="15"/>
    <x v="0"/>
    <n v="133911729876"/>
    <n v="4534.5600000000004"/>
    <n v="6258078.2199999997"/>
    <x v="0"/>
    <m/>
    <m/>
    <n v="0"/>
    <n v="-48"/>
    <n v="-188.64"/>
    <n v="-28.8"/>
    <n v="4800.0000000000009"/>
  </r>
  <r>
    <x v="22"/>
    <x v="0"/>
    <n v="134901429195"/>
    <n v="4534.5600000000004"/>
    <n v="15186690.84"/>
    <x v="0"/>
    <m/>
    <m/>
    <n v="0"/>
    <n v="-48"/>
    <n v="-188.64"/>
    <n v="-28.8"/>
    <n v="4800.0000000000009"/>
  </r>
  <r>
    <x v="16"/>
    <x v="0"/>
    <n v="135694287552"/>
    <n v="4534.5600000000004"/>
    <n v="17155571.579999998"/>
    <x v="0"/>
    <m/>
    <m/>
    <n v="0"/>
    <n v="-48"/>
    <n v="-188.64"/>
    <n v="-28.8"/>
    <n v="4800.0000000000009"/>
  </r>
  <r>
    <x v="20"/>
    <x v="0"/>
    <n v="135213876509"/>
    <n v="4534.5600000000004"/>
    <n v="18648876.32"/>
    <x v="0"/>
    <m/>
    <m/>
    <n v="0"/>
    <n v="-48"/>
    <n v="-188.64"/>
    <n v="-28.8"/>
    <n v="4800.0000000000009"/>
  </r>
  <r>
    <x v="22"/>
    <x v="0"/>
    <n v="134915810075"/>
    <n v="18901.419999999998"/>
    <n v="15242027.99"/>
    <x v="0"/>
    <m/>
    <m/>
    <n v="0"/>
    <n v="-194"/>
    <n v="-188.18"/>
    <n v="-116.4"/>
    <n v="19400"/>
  </r>
  <r>
    <x v="11"/>
    <x v="0"/>
    <n v="134327269289"/>
    <n v="11128.55"/>
    <n v="19103823.420000002"/>
    <x v="0"/>
    <m/>
    <m/>
    <n v="0"/>
    <n v="-115"/>
    <n v="-187.45"/>
    <n v="-69"/>
    <n v="11500"/>
  </r>
  <r>
    <x v="12"/>
    <x v="0"/>
    <n v="132831105960"/>
    <n v="18803.990000000002"/>
    <n v="11844399.289999999"/>
    <x v="0"/>
    <m/>
    <m/>
    <n v="0"/>
    <n v="-193"/>
    <n v="-187.21"/>
    <n v="-115.8"/>
    <n v="19300"/>
  </r>
  <r>
    <x v="11"/>
    <x v="0"/>
    <n v="134320486969"/>
    <n v="18803.990000000002"/>
    <n v="16428625.49"/>
    <x v="0"/>
    <m/>
    <m/>
    <n v="0"/>
    <n v="-193"/>
    <n v="-187.21"/>
    <n v="-115.8"/>
    <n v="19300"/>
  </r>
  <r>
    <x v="17"/>
    <x v="0"/>
    <n v="135029721454"/>
    <n v="18803.990000000002"/>
    <n v="21910702.75"/>
    <x v="0"/>
    <m/>
    <m/>
    <n v="0"/>
    <n v="-193"/>
    <n v="-187.21"/>
    <n v="-115.8"/>
    <n v="19300"/>
  </r>
  <r>
    <x v="12"/>
    <x v="0"/>
    <n v="132827290044"/>
    <n v="18706.560000000001"/>
    <n v="11166908.42"/>
    <x v="0"/>
    <m/>
    <m/>
    <n v="0"/>
    <n v="-192"/>
    <n v="-186.24"/>
    <n v="-115.2"/>
    <n v="19200.000000000004"/>
  </r>
  <r>
    <x v="14"/>
    <x v="0"/>
    <n v="132591662993"/>
    <n v="18706.560000000001"/>
    <n v="14247988.539999999"/>
    <x v="0"/>
    <m/>
    <m/>
    <n v="0"/>
    <n v="-192"/>
    <n v="-186.24"/>
    <n v="-115.2"/>
    <n v="19200.000000000004"/>
  </r>
  <r>
    <x v="14"/>
    <x v="0"/>
    <n v="132599878665"/>
    <n v="18706.560000000001"/>
    <n v="14830355.83"/>
    <x v="0"/>
    <m/>
    <m/>
    <n v="0"/>
    <n v="-192"/>
    <n v="-186.24"/>
    <n v="-115.2"/>
    <n v="19200.000000000004"/>
  </r>
  <r>
    <x v="6"/>
    <x v="0"/>
    <n v="133162654977"/>
    <n v="18706.560000000001"/>
    <n v="5001869.58"/>
    <x v="0"/>
    <m/>
    <m/>
    <n v="0"/>
    <n v="-192"/>
    <n v="-186.24"/>
    <n v="-115.2"/>
    <n v="19200.000000000004"/>
  </r>
  <r>
    <x v="15"/>
    <x v="0"/>
    <n v="133164035871"/>
    <n v="18706.560000000001"/>
    <n v="5328949.96"/>
    <x v="0"/>
    <m/>
    <m/>
    <n v="0"/>
    <n v="-192"/>
    <n v="-186.24"/>
    <n v="-115.2"/>
    <n v="19200.000000000004"/>
  </r>
  <r>
    <x v="2"/>
    <x v="0"/>
    <n v="133929532848"/>
    <n v="18706.560000000001"/>
    <n v="7483498.7800000003"/>
    <x v="0"/>
    <m/>
    <m/>
    <n v="0"/>
    <n v="-192"/>
    <n v="-186.24"/>
    <n v="-115.2"/>
    <n v="19200.000000000004"/>
  </r>
  <r>
    <x v="13"/>
    <x v="0"/>
    <n v="132178656708"/>
    <n v="18609.13"/>
    <n v="12896215.029999999"/>
    <x v="0"/>
    <m/>
    <m/>
    <n v="0"/>
    <n v="-191"/>
    <n v="-185.27"/>
    <n v="-114.6"/>
    <n v="19100"/>
  </r>
  <r>
    <x v="0"/>
    <x v="0"/>
    <n v="134923287010"/>
    <n v="18609.13"/>
    <n v="13429718.710000001"/>
    <x v="0"/>
    <m/>
    <m/>
    <n v="0"/>
    <n v="-191"/>
    <n v="-185.27"/>
    <n v="-114.6"/>
    <n v="19100"/>
  </r>
  <r>
    <x v="1"/>
    <x v="0"/>
    <n v="135318540241"/>
    <n v="18609.13"/>
    <n v="20287949.41"/>
    <x v="0"/>
    <m/>
    <m/>
    <n v="0"/>
    <n v="-191"/>
    <n v="-185.27"/>
    <n v="-114.6"/>
    <n v="19100"/>
  </r>
  <r>
    <x v="3"/>
    <x v="0"/>
    <n v="131457190213"/>
    <n v="18511.7"/>
    <n v="10957275.77"/>
    <x v="0"/>
    <m/>
    <m/>
    <n v="0"/>
    <n v="-190"/>
    <n v="-184.3"/>
    <n v="-114"/>
    <n v="19000"/>
  </r>
  <r>
    <x v="14"/>
    <x v="0"/>
    <n v="133110490832"/>
    <n v="18511.7"/>
    <n v="15176331.449999999"/>
    <x v="0"/>
    <m/>
    <m/>
    <n v="0"/>
    <n v="-190"/>
    <n v="-184.3"/>
    <n v="-114"/>
    <n v="19000"/>
  </r>
  <r>
    <x v="0"/>
    <x v="0"/>
    <n v="134821249054"/>
    <n v="18511.7"/>
    <n v="12156604.359999999"/>
    <x v="0"/>
    <m/>
    <m/>
    <n v="0"/>
    <n v="-190"/>
    <n v="-184.3"/>
    <n v="-114"/>
    <n v="19000"/>
  </r>
  <r>
    <x v="0"/>
    <x v="0"/>
    <n v="134207351721"/>
    <n v="18511.7"/>
    <n v="12235716.859999999"/>
    <x v="0"/>
    <m/>
    <m/>
    <n v="0"/>
    <n v="-190"/>
    <n v="-184.3"/>
    <n v="-114"/>
    <n v="19000"/>
  </r>
  <r>
    <x v="0"/>
    <x v="0"/>
    <n v="134311994271"/>
    <n v="18511.7"/>
    <n v="13875979.35"/>
    <x v="0"/>
    <m/>
    <m/>
    <n v="0"/>
    <n v="-190"/>
    <n v="-184.3"/>
    <n v="-114"/>
    <n v="19000"/>
  </r>
  <r>
    <x v="11"/>
    <x v="0"/>
    <n v="135022966308"/>
    <n v="18511.7"/>
    <n v="20256447.530000001"/>
    <x v="0"/>
    <m/>
    <m/>
    <n v="0"/>
    <n v="-190"/>
    <n v="-184.3"/>
    <n v="-114"/>
    <n v="19000"/>
  </r>
  <r>
    <x v="12"/>
    <x v="0"/>
    <n v="132226528561"/>
    <n v="10935.01"/>
    <n v="11386750.68"/>
    <x v="0"/>
    <m/>
    <m/>
    <n v="0"/>
    <n v="-113"/>
    <n v="-184.19"/>
    <n v="-67.8"/>
    <n v="11300"/>
  </r>
  <r>
    <x v="13"/>
    <x v="0"/>
    <n v="131584332677"/>
    <n v="18414.27"/>
    <n v="13446264.65"/>
    <x v="0"/>
    <m/>
    <m/>
    <n v="0"/>
    <n v="-189"/>
    <n v="-183.33"/>
    <n v="-113.4"/>
    <n v="18900.000000000004"/>
  </r>
  <r>
    <x v="12"/>
    <x v="0"/>
    <n v="132226788587"/>
    <n v="18414.27"/>
    <n v="11523050.91"/>
    <x v="0"/>
    <m/>
    <m/>
    <n v="0"/>
    <n v="-189"/>
    <n v="-183.33"/>
    <n v="-113.4"/>
    <n v="18900.000000000004"/>
  </r>
  <r>
    <x v="2"/>
    <x v="0"/>
    <n v="133436518269"/>
    <n v="18316.84"/>
    <n v="8597985.3499999996"/>
    <x v="0"/>
    <m/>
    <m/>
    <n v="0"/>
    <n v="-188"/>
    <n v="-182.36"/>
    <n v="-112.8"/>
    <n v="18800"/>
  </r>
  <r>
    <x v="22"/>
    <x v="0"/>
    <n v="135536502296"/>
    <n v="4345.62"/>
    <n v="15365464.59"/>
    <x v="0"/>
    <m/>
    <m/>
    <n v="0"/>
    <n v="-46"/>
    <n v="-180.78"/>
    <n v="-27.6"/>
    <n v="4600"/>
  </r>
  <r>
    <x v="11"/>
    <x v="0"/>
    <n v="134411638605"/>
    <n v="10644.7"/>
    <n v="20603881.170000002"/>
    <x v="0"/>
    <m/>
    <m/>
    <n v="0"/>
    <n v="-110"/>
    <n v="-179.3"/>
    <n v="-66"/>
    <n v="11000"/>
  </r>
  <r>
    <x v="1"/>
    <x v="0"/>
    <n v="135846565348"/>
    <n v="10644.7"/>
    <n v="19503284.25"/>
    <x v="0"/>
    <m/>
    <m/>
    <n v="0"/>
    <n v="-110"/>
    <n v="-179.3"/>
    <n v="-66"/>
    <n v="11000"/>
  </r>
  <r>
    <x v="13"/>
    <x v="0"/>
    <n v="132182344384"/>
    <n v="17927.12"/>
    <n v="13490497.869999999"/>
    <x v="0"/>
    <m/>
    <m/>
    <n v="0"/>
    <n v="-184"/>
    <n v="-178.48"/>
    <n v="-110.4"/>
    <n v="18400"/>
  </r>
  <r>
    <x v="1"/>
    <x v="0"/>
    <n v="135328594423"/>
    <n v="17927.12"/>
    <n v="20891742.789999999"/>
    <x v="0"/>
    <m/>
    <m/>
    <n v="0"/>
    <n v="-184"/>
    <n v="-178.48"/>
    <n v="-110.4"/>
    <n v="18400"/>
  </r>
  <r>
    <x v="22"/>
    <x v="0"/>
    <n v="135409124652"/>
    <n v="17829.689999999999"/>
    <n v="15319717.310000001"/>
    <x v="0"/>
    <m/>
    <m/>
    <n v="0"/>
    <n v="-183"/>
    <n v="-177.51"/>
    <n v="-109.8"/>
    <n v="18299.999999999996"/>
  </r>
  <r>
    <x v="22"/>
    <x v="0"/>
    <n v="135539759054"/>
    <n v="17829.689999999999"/>
    <n v="15576638.24"/>
    <x v="0"/>
    <m/>
    <m/>
    <n v="0"/>
    <n v="-183"/>
    <n v="-177.51"/>
    <n v="-109.8"/>
    <n v="18299.999999999996"/>
  </r>
  <r>
    <x v="7"/>
    <x v="0"/>
    <n v="132380491249"/>
    <n v="17732.259999999998"/>
    <n v="13773432.77"/>
    <x v="0"/>
    <m/>
    <m/>
    <n v="0"/>
    <n v="-182"/>
    <n v="-176.54"/>
    <n v="-109.2"/>
    <n v="18200"/>
  </r>
  <r>
    <x v="13"/>
    <x v="0"/>
    <n v="132257055696"/>
    <n v="17634.830000000002"/>
    <n v="13622825.810000001"/>
    <x v="0"/>
    <m/>
    <m/>
    <n v="0"/>
    <n v="-181"/>
    <n v="-175.57"/>
    <n v="-108.6"/>
    <n v="18100"/>
  </r>
  <r>
    <x v="4"/>
    <x v="0"/>
    <n v="132823818218"/>
    <n v="17537.400000000001"/>
    <n v="10730351.15"/>
    <x v="0"/>
    <m/>
    <m/>
    <n v="0"/>
    <n v="-180"/>
    <n v="-174.6"/>
    <n v="-108"/>
    <n v="18000"/>
  </r>
  <r>
    <x v="14"/>
    <x v="0"/>
    <n v="132511587677"/>
    <n v="17537.400000000001"/>
    <n v="16227464.77"/>
    <x v="0"/>
    <m/>
    <m/>
    <n v="0"/>
    <n v="-180"/>
    <n v="-174.6"/>
    <n v="-108"/>
    <n v="18000"/>
  </r>
  <r>
    <x v="0"/>
    <x v="0"/>
    <n v="134299013135"/>
    <n v="17537.400000000001"/>
    <n v="13009867.49"/>
    <x v="0"/>
    <m/>
    <m/>
    <n v="0"/>
    <n v="-180"/>
    <n v="-174.6"/>
    <n v="-108"/>
    <n v="18000"/>
  </r>
  <r>
    <x v="0"/>
    <x v="0"/>
    <n v="134915664330"/>
    <n v="17537.400000000001"/>
    <n v="13045984.73"/>
    <x v="0"/>
    <m/>
    <m/>
    <n v="0"/>
    <n v="-180"/>
    <n v="-174.6"/>
    <n v="-108"/>
    <n v="18000"/>
  </r>
  <r>
    <x v="0"/>
    <x v="0"/>
    <n v="134314415049"/>
    <n v="17537.400000000001"/>
    <n v="14354184.84"/>
    <x v="0"/>
    <m/>
    <m/>
    <n v="0"/>
    <n v="-180"/>
    <n v="-174.6"/>
    <n v="-108"/>
    <n v="18000"/>
  </r>
  <r>
    <x v="0"/>
    <x v="0"/>
    <n v="134314914593"/>
    <n v="17537.400000000001"/>
    <n v="14599438.4"/>
    <x v="0"/>
    <m/>
    <m/>
    <n v="0"/>
    <n v="-180"/>
    <n v="-174.6"/>
    <n v="-108"/>
    <n v="18000"/>
  </r>
  <r>
    <x v="0"/>
    <x v="0"/>
    <n v="134930621604"/>
    <n v="17537.400000000001"/>
    <n v="15124484.24"/>
    <x v="0"/>
    <m/>
    <m/>
    <n v="0"/>
    <n v="-180"/>
    <n v="-174.6"/>
    <n v="-108"/>
    <n v="18000"/>
  </r>
  <r>
    <x v="0"/>
    <x v="0"/>
    <n v="134930881256"/>
    <n v="17537.400000000001"/>
    <n v="15210269.640000001"/>
    <x v="0"/>
    <m/>
    <m/>
    <n v="0"/>
    <n v="-180"/>
    <n v="-174.6"/>
    <n v="-108"/>
    <n v="18000"/>
  </r>
  <r>
    <x v="0"/>
    <x v="0"/>
    <n v="134930965822"/>
    <n v="17537.400000000001"/>
    <n v="15244370.140000001"/>
    <x v="0"/>
    <m/>
    <m/>
    <n v="0"/>
    <n v="-180"/>
    <n v="-174.6"/>
    <n v="-108"/>
    <n v="18000"/>
  </r>
  <r>
    <x v="0"/>
    <x v="0"/>
    <n v="134931813734"/>
    <n v="17537.400000000001"/>
    <n v="15481854.199999999"/>
    <x v="0"/>
    <m/>
    <m/>
    <n v="0"/>
    <n v="-180"/>
    <n v="-174.6"/>
    <n v="-108"/>
    <n v="18000"/>
  </r>
  <r>
    <x v="0"/>
    <x v="0"/>
    <n v="134318490457"/>
    <n v="17537.400000000001"/>
    <n v="15632571"/>
    <x v="0"/>
    <m/>
    <m/>
    <n v="0"/>
    <n v="-180"/>
    <n v="-174.6"/>
    <n v="-108"/>
    <n v="18000"/>
  </r>
  <r>
    <x v="0"/>
    <x v="0"/>
    <n v="134318305991"/>
    <n v="17537.400000000001"/>
    <n v="15659851.4"/>
    <x v="0"/>
    <m/>
    <m/>
    <n v="0"/>
    <n v="-180"/>
    <n v="-174.6"/>
    <n v="-108"/>
    <n v="18000"/>
  </r>
  <r>
    <x v="11"/>
    <x v="0"/>
    <n v="134321428909"/>
    <n v="17537.400000000001"/>
    <n v="16823137.329999998"/>
    <x v="0"/>
    <m/>
    <m/>
    <n v="0"/>
    <n v="-180"/>
    <n v="-174.6"/>
    <n v="-108"/>
    <n v="18000"/>
  </r>
  <r>
    <x v="11"/>
    <x v="0"/>
    <n v="134322023723"/>
    <n v="17537.400000000001"/>
    <n v="17102384.739999998"/>
    <x v="0"/>
    <m/>
    <m/>
    <n v="0"/>
    <n v="-180"/>
    <n v="-174.6"/>
    <n v="-108"/>
    <n v="18000"/>
  </r>
  <r>
    <x v="11"/>
    <x v="0"/>
    <n v="134322590563"/>
    <n v="17537.400000000001"/>
    <n v="17200619.489999998"/>
    <x v="0"/>
    <m/>
    <m/>
    <n v="0"/>
    <n v="-180"/>
    <n v="-174.6"/>
    <n v="-108"/>
    <n v="18000"/>
  </r>
  <r>
    <x v="11"/>
    <x v="0"/>
    <n v="134322535517"/>
    <n v="17537.400000000001"/>
    <n v="17244462.989999998"/>
    <x v="0"/>
    <m/>
    <m/>
    <n v="0"/>
    <n v="-180"/>
    <n v="-174.6"/>
    <n v="-108"/>
    <n v="18000"/>
  </r>
  <r>
    <x v="11"/>
    <x v="0"/>
    <n v="134940063446"/>
    <n v="17537.400000000001"/>
    <n v="18558090.940000001"/>
    <x v="0"/>
    <m/>
    <m/>
    <n v="0"/>
    <n v="-180"/>
    <n v="-174.6"/>
    <n v="-108"/>
    <n v="18000"/>
  </r>
  <r>
    <x v="11"/>
    <x v="0"/>
    <n v="134407422333"/>
    <n v="17537.400000000001"/>
    <n v="20114392.399999999"/>
    <x v="0"/>
    <m/>
    <m/>
    <n v="0"/>
    <n v="-180"/>
    <n v="-174.6"/>
    <n v="-108"/>
    <n v="18000"/>
  </r>
  <r>
    <x v="11"/>
    <x v="0"/>
    <n v="134409532825"/>
    <n v="17537.400000000001"/>
    <n v="20368234.469999999"/>
    <x v="0"/>
    <m/>
    <m/>
    <n v="0"/>
    <n v="-180"/>
    <n v="-174.6"/>
    <n v="-108"/>
    <n v="18000"/>
  </r>
  <r>
    <x v="11"/>
    <x v="0"/>
    <n v="134411361933"/>
    <n v="17537.400000000001"/>
    <n v="20593236.469999999"/>
    <x v="0"/>
    <m/>
    <m/>
    <n v="0"/>
    <n v="-180"/>
    <n v="-174.6"/>
    <n v="-108"/>
    <n v="18000"/>
  </r>
  <r>
    <x v="11"/>
    <x v="0"/>
    <n v="134412361317"/>
    <n v="17537.400000000001"/>
    <n v="20898943.41"/>
    <x v="0"/>
    <m/>
    <m/>
    <n v="0"/>
    <n v="-180"/>
    <n v="-174.6"/>
    <n v="-108"/>
    <n v="18000"/>
  </r>
  <r>
    <x v="17"/>
    <x v="0"/>
    <n v="134414280043"/>
    <n v="17537.400000000001"/>
    <n v="21355081.829999998"/>
    <x v="0"/>
    <m/>
    <m/>
    <n v="0"/>
    <n v="-180"/>
    <n v="-174.6"/>
    <n v="-108"/>
    <n v="18000"/>
  </r>
  <r>
    <x v="17"/>
    <x v="0"/>
    <n v="134417965981"/>
    <n v="17537.400000000001"/>
    <n v="23017145.780000001"/>
    <x v="0"/>
    <m/>
    <m/>
    <n v="0"/>
    <n v="-180"/>
    <n v="-174.6"/>
    <n v="-108"/>
    <n v="18000"/>
  </r>
  <r>
    <x v="3"/>
    <x v="0"/>
    <n v="132057028190"/>
    <n v="17439.97"/>
    <n v="11255209.119999999"/>
    <x v="0"/>
    <m/>
    <m/>
    <n v="0"/>
    <n v="-179"/>
    <n v="-173.63"/>
    <n v="-107.4"/>
    <n v="17900.000000000004"/>
  </r>
  <r>
    <x v="1"/>
    <x v="0"/>
    <n v="135326591743"/>
    <n v="17439.97"/>
    <n v="20784569.789999999"/>
    <x v="0"/>
    <m/>
    <m/>
    <n v="0"/>
    <n v="-179"/>
    <n v="-173.63"/>
    <n v="-107.4"/>
    <n v="17900.000000000004"/>
  </r>
  <r>
    <x v="11"/>
    <x v="0"/>
    <n v="134941480544"/>
    <n v="17342.54"/>
    <n v="19149151.870000001"/>
    <x v="0"/>
    <m/>
    <m/>
    <n v="0"/>
    <n v="-178"/>
    <n v="-172.66"/>
    <n v="-106.8"/>
    <n v="17800"/>
  </r>
  <r>
    <x v="14"/>
    <x v="0"/>
    <n v="133115052076"/>
    <n v="17147.68"/>
    <n v="16167733.49"/>
    <x v="0"/>
    <m/>
    <m/>
    <n v="0"/>
    <n v="-176"/>
    <n v="-170.72"/>
    <n v="-105.6"/>
    <n v="17600"/>
  </r>
  <r>
    <x v="10"/>
    <x v="0"/>
    <n v="133444869597"/>
    <n v="17147.68"/>
    <n v="9850396.9499999993"/>
    <x v="0"/>
    <m/>
    <m/>
    <n v="0"/>
    <n v="-176"/>
    <n v="-170.72"/>
    <n v="-105.6"/>
    <n v="17600"/>
  </r>
  <r>
    <x v="12"/>
    <x v="0"/>
    <n v="132827248402"/>
    <n v="17050.25"/>
    <n v="11139043.439999999"/>
    <x v="0"/>
    <m/>
    <m/>
    <n v="0"/>
    <n v="-175"/>
    <n v="-169.75"/>
    <n v="-105"/>
    <n v="17500"/>
  </r>
  <r>
    <x v="14"/>
    <x v="0"/>
    <n v="133203968006"/>
    <n v="17050.25"/>
    <n v="14849285.76"/>
    <x v="0"/>
    <m/>
    <m/>
    <n v="0"/>
    <n v="-175"/>
    <n v="-169.75"/>
    <n v="-105"/>
    <n v="17500"/>
  </r>
  <r>
    <x v="15"/>
    <x v="0"/>
    <n v="133170599325"/>
    <n v="16952.82"/>
    <n v="6113575.0800000001"/>
    <x v="0"/>
    <m/>
    <m/>
    <n v="0"/>
    <n v="-174"/>
    <n v="-168.78"/>
    <n v="-104.4"/>
    <n v="17400"/>
  </r>
  <r>
    <x v="11"/>
    <x v="0"/>
    <n v="134939603606"/>
    <n v="9967.31"/>
    <n v="18425900.789999999"/>
    <x v="0"/>
    <m/>
    <m/>
    <n v="0"/>
    <n v="-103"/>
    <n v="-167.89"/>
    <n v="-61.8"/>
    <n v="10299.999999999998"/>
  </r>
  <r>
    <x v="2"/>
    <x v="0"/>
    <n v="133316652029"/>
    <n v="16757.96"/>
    <n v="7115883.0499999998"/>
    <x v="0"/>
    <m/>
    <m/>
    <n v="0"/>
    <n v="-172"/>
    <n v="-166.84"/>
    <n v="-103.2"/>
    <n v="17200"/>
  </r>
  <r>
    <x v="18"/>
    <x v="0"/>
    <n v="134786489745"/>
    <n v="16660.53"/>
    <n v="15150959.23"/>
    <x v="0"/>
    <m/>
    <m/>
    <n v="0"/>
    <n v="-171"/>
    <n v="-165.87"/>
    <n v="-102.6"/>
    <n v="17099.999999999996"/>
  </r>
  <r>
    <x v="15"/>
    <x v="0"/>
    <n v="133777333146"/>
    <n v="16563.099999999999"/>
    <n v="5774006.8700000001"/>
    <x v="0"/>
    <m/>
    <m/>
    <n v="0"/>
    <n v="-170"/>
    <n v="-164.9"/>
    <n v="-102"/>
    <n v="17000"/>
  </r>
  <r>
    <x v="2"/>
    <x v="0"/>
    <n v="133930983342"/>
    <n v="16563.099999999999"/>
    <n v="7802116.8899999997"/>
    <x v="0"/>
    <m/>
    <m/>
    <n v="0"/>
    <n v="-170"/>
    <n v="-164.9"/>
    <n v="-102"/>
    <n v="17000"/>
  </r>
  <r>
    <x v="11"/>
    <x v="0"/>
    <n v="134939624788"/>
    <n v="16563.099999999999"/>
    <n v="18391039.48"/>
    <x v="0"/>
    <m/>
    <m/>
    <n v="0"/>
    <n v="-170"/>
    <n v="-164.9"/>
    <n v="-102"/>
    <n v="17000"/>
  </r>
  <r>
    <x v="25"/>
    <x v="0"/>
    <n v="133209037826"/>
    <n v="16465.669999999998"/>
    <n v="15060101.01"/>
    <x v="0"/>
    <m/>
    <m/>
    <n v="0"/>
    <n v="-169"/>
    <n v="-163.93"/>
    <n v="-101.4"/>
    <n v="16900"/>
  </r>
  <r>
    <x v="0"/>
    <x v="0"/>
    <n v="134926671890"/>
    <n v="9677"/>
    <n v="14073620.82"/>
    <x v="0"/>
    <m/>
    <m/>
    <n v="0"/>
    <n v="-100"/>
    <n v="-163"/>
    <n v="-60"/>
    <n v="10000"/>
  </r>
  <r>
    <x v="11"/>
    <x v="0"/>
    <n v="134324743579"/>
    <n v="9677"/>
    <n v="18175598.129999999"/>
    <x v="0"/>
    <m/>
    <m/>
    <n v="0"/>
    <n v="-100"/>
    <n v="-163"/>
    <n v="-60"/>
    <n v="10000"/>
  </r>
  <r>
    <x v="11"/>
    <x v="0"/>
    <n v="134326482605"/>
    <n v="9677"/>
    <n v="18720035.539999999"/>
    <x v="0"/>
    <m/>
    <m/>
    <n v="0"/>
    <n v="-100"/>
    <n v="-163"/>
    <n v="-60"/>
    <n v="10000"/>
  </r>
  <r>
    <x v="11"/>
    <x v="0"/>
    <n v="134411358301"/>
    <n v="9677"/>
    <n v="20564977.07"/>
    <x v="0"/>
    <m/>
    <m/>
    <n v="0"/>
    <n v="-100"/>
    <n v="-163"/>
    <n v="-60"/>
    <n v="10000"/>
  </r>
  <r>
    <x v="17"/>
    <x v="0"/>
    <n v="135031727612"/>
    <n v="9677"/>
    <n v="22770023.600000001"/>
    <x v="0"/>
    <m/>
    <m/>
    <n v="0"/>
    <n v="-100"/>
    <n v="-163"/>
    <n v="-60"/>
    <n v="10000"/>
  </r>
  <r>
    <x v="6"/>
    <x v="0"/>
    <n v="133027394577"/>
    <n v="16368.24"/>
    <n v="4003520.21"/>
    <x v="0"/>
    <m/>
    <m/>
    <n v="0"/>
    <n v="-168"/>
    <n v="-162.96"/>
    <n v="-100.8"/>
    <n v="16799.999999999996"/>
  </r>
  <r>
    <x v="15"/>
    <x v="0"/>
    <n v="133778411614"/>
    <n v="16368.24"/>
    <n v="6065976.46"/>
    <x v="0"/>
    <m/>
    <m/>
    <n v="0"/>
    <n v="-168"/>
    <n v="-162.96"/>
    <n v="-100.8"/>
    <n v="16799.999999999996"/>
  </r>
  <r>
    <x v="5"/>
    <x v="0"/>
    <n v="134073148469"/>
    <n v="3873.27"/>
    <n v="10286254.07"/>
    <x v="0"/>
    <m/>
    <m/>
    <n v="0"/>
    <n v="-41"/>
    <n v="-161.13"/>
    <n v="-24.6"/>
    <n v="4100"/>
  </r>
  <r>
    <x v="15"/>
    <x v="0"/>
    <n v="133163513977"/>
    <n v="16075.95"/>
    <n v="5227667.95"/>
    <x v="0"/>
    <m/>
    <m/>
    <n v="0"/>
    <n v="-165"/>
    <n v="-160.05000000000001"/>
    <n v="-99"/>
    <n v="16500"/>
  </r>
  <r>
    <x v="15"/>
    <x v="0"/>
    <n v="133164663713"/>
    <n v="16075.95"/>
    <n v="5403645.21"/>
    <x v="0"/>
    <m/>
    <m/>
    <n v="0"/>
    <n v="-165"/>
    <n v="-160.05000000000001"/>
    <n v="-99"/>
    <n v="16500"/>
  </r>
  <r>
    <x v="15"/>
    <x v="0"/>
    <n v="133775249434"/>
    <n v="16075.95"/>
    <n v="5552347.1500000004"/>
    <x v="0"/>
    <m/>
    <m/>
    <n v="0"/>
    <n v="-165"/>
    <n v="-160.05000000000001"/>
    <n v="-99"/>
    <n v="16500"/>
  </r>
  <r>
    <x v="15"/>
    <x v="0"/>
    <n v="133775535124"/>
    <n v="16075.95"/>
    <n v="5568423.0999999996"/>
    <x v="0"/>
    <m/>
    <m/>
    <n v="0"/>
    <n v="-165"/>
    <n v="-160.05000000000001"/>
    <n v="-99"/>
    <n v="16500"/>
  </r>
  <r>
    <x v="5"/>
    <x v="0"/>
    <n v="134072467179"/>
    <n v="16075.95"/>
    <n v="10231324.66"/>
    <x v="0"/>
    <m/>
    <m/>
    <n v="0"/>
    <n v="-165"/>
    <n v="-160.05000000000001"/>
    <n v="-99"/>
    <n v="16500"/>
  </r>
  <r>
    <x v="17"/>
    <x v="0"/>
    <n v="134417769997"/>
    <n v="16075.95"/>
    <n v="22940176.079999998"/>
    <x v="0"/>
    <m/>
    <m/>
    <n v="0"/>
    <n v="-165"/>
    <n v="-160.05000000000001"/>
    <n v="-99"/>
    <n v="16500"/>
  </r>
  <r>
    <x v="16"/>
    <x v="0"/>
    <n v="135548504898"/>
    <n v="16075.95"/>
    <n v="16624729.050000001"/>
    <x v="0"/>
    <m/>
    <m/>
    <n v="0"/>
    <n v="-165"/>
    <n v="-160.05000000000001"/>
    <n v="-99"/>
    <n v="16500"/>
  </r>
  <r>
    <x v="20"/>
    <x v="0"/>
    <n v="135812563396"/>
    <n v="16075.95"/>
    <n v="18449609.25"/>
    <x v="0"/>
    <m/>
    <m/>
    <n v="0"/>
    <n v="-165"/>
    <n v="-160.05000000000001"/>
    <n v="-99"/>
    <n v="16500"/>
  </r>
  <r>
    <x v="1"/>
    <x v="0"/>
    <n v="135848579690"/>
    <n v="16075.95"/>
    <n v="19642893.43"/>
    <x v="0"/>
    <m/>
    <m/>
    <n v="0"/>
    <n v="-165"/>
    <n v="-160.05000000000001"/>
    <n v="-99"/>
    <n v="16500"/>
  </r>
  <r>
    <x v="1"/>
    <x v="0"/>
    <n v="135848579882"/>
    <n v="16075.95"/>
    <n v="19661392.399999999"/>
    <x v="0"/>
    <m/>
    <m/>
    <n v="0"/>
    <n v="-165"/>
    <n v="-160.05000000000001"/>
    <n v="-99"/>
    <n v="16500"/>
  </r>
  <r>
    <x v="22"/>
    <x v="0"/>
    <n v="134926488151"/>
    <n v="15978.52"/>
    <n v="15803340.880000001"/>
    <x v="0"/>
    <m/>
    <m/>
    <n v="0"/>
    <n v="-164"/>
    <n v="-159.08000000000001"/>
    <n v="-98.4"/>
    <n v="16400"/>
  </r>
  <r>
    <x v="1"/>
    <x v="0"/>
    <n v="135930584980"/>
    <n v="15978.52"/>
    <n v="20100641.899999999"/>
    <x v="0"/>
    <m/>
    <m/>
    <n v="0"/>
    <n v="-164"/>
    <n v="-159.08000000000001"/>
    <n v="-98.4"/>
    <n v="16400"/>
  </r>
  <r>
    <x v="7"/>
    <x v="0"/>
    <n v="133080748404"/>
    <n v="15881.09"/>
    <n v="13904463.539999999"/>
    <x v="0"/>
    <m/>
    <m/>
    <n v="0"/>
    <n v="-163"/>
    <n v="-158.11000000000001"/>
    <n v="-97.8"/>
    <n v="16300"/>
  </r>
  <r>
    <x v="14"/>
    <x v="0"/>
    <n v="133201358574"/>
    <n v="3778.8"/>
    <n v="14544813.390000001"/>
    <x v="0"/>
    <m/>
    <m/>
    <n v="0"/>
    <n v="-40"/>
    <n v="-157.19999999999999"/>
    <n v="-24"/>
    <n v="4000"/>
  </r>
  <r>
    <x v="6"/>
    <x v="0"/>
    <n v="133767747866"/>
    <n v="15783.66"/>
    <n v="4509117.6900000004"/>
    <x v="0"/>
    <m/>
    <m/>
    <n v="0"/>
    <n v="-162"/>
    <n v="-157.13999999999999"/>
    <n v="-97.2"/>
    <n v="16200"/>
  </r>
  <r>
    <x v="22"/>
    <x v="0"/>
    <n v="135533542278"/>
    <n v="15783.66"/>
    <n v="15257811.65"/>
    <x v="0"/>
    <m/>
    <m/>
    <n v="0"/>
    <n v="-162"/>
    <n v="-157.13999999999999"/>
    <n v="-97.2"/>
    <n v="16200"/>
  </r>
  <r>
    <x v="16"/>
    <x v="0"/>
    <n v="135542595034"/>
    <n v="9289.92"/>
    <n v="15993788.32"/>
    <x v="0"/>
    <m/>
    <m/>
    <n v="0"/>
    <n v="-96"/>
    <n v="-156.47999999999999"/>
    <n v="-57.6"/>
    <n v="9600"/>
  </r>
  <r>
    <x v="15"/>
    <x v="0"/>
    <n v="133169796723"/>
    <n v="15686.23"/>
    <n v="5907209.7199999997"/>
    <x v="0"/>
    <m/>
    <m/>
    <n v="0"/>
    <n v="-161"/>
    <n v="-156.16999999999999"/>
    <n v="-96.6"/>
    <n v="16100"/>
  </r>
  <r>
    <x v="4"/>
    <x v="0"/>
    <n v="132823421892"/>
    <n v="15588.8"/>
    <n v="10712813.75"/>
    <x v="0"/>
    <m/>
    <m/>
    <n v="0"/>
    <n v="-160"/>
    <n v="-155.19999999999999"/>
    <n v="-96"/>
    <n v="16000"/>
  </r>
  <r>
    <x v="12"/>
    <x v="0"/>
    <n v="132832441938"/>
    <n v="15588.8"/>
    <n v="12071015.960000001"/>
    <x v="0"/>
    <m/>
    <m/>
    <n v="0"/>
    <n v="-160"/>
    <n v="-155.19999999999999"/>
    <n v="-96"/>
    <n v="16000"/>
  </r>
  <r>
    <x v="0"/>
    <x v="0"/>
    <n v="134928952280"/>
    <n v="15588.8"/>
    <n v="14514328.67"/>
    <x v="0"/>
    <m/>
    <m/>
    <n v="0"/>
    <n v="-160"/>
    <n v="-155.19999999999999"/>
    <n v="-96"/>
    <n v="16000"/>
  </r>
  <r>
    <x v="11"/>
    <x v="0"/>
    <n v="134320177997"/>
    <n v="15588.8"/>
    <n v="16383515.4"/>
    <x v="0"/>
    <m/>
    <m/>
    <n v="0"/>
    <n v="-160"/>
    <n v="-155.19999999999999"/>
    <n v="-96"/>
    <n v="16000"/>
  </r>
  <r>
    <x v="11"/>
    <x v="0"/>
    <n v="134323338887"/>
    <n v="15588.8"/>
    <n v="17495462.199999999"/>
    <x v="0"/>
    <m/>
    <m/>
    <n v="0"/>
    <n v="-160"/>
    <n v="-155.19999999999999"/>
    <n v="-96"/>
    <n v="16000"/>
  </r>
  <r>
    <x v="11"/>
    <x v="0"/>
    <n v="134407545585"/>
    <n v="15588.8"/>
    <n v="20156871.879999999"/>
    <x v="0"/>
    <m/>
    <m/>
    <n v="0"/>
    <n v="-160"/>
    <n v="-155.19999999999999"/>
    <n v="-96"/>
    <n v="16000"/>
  </r>
  <r>
    <x v="11"/>
    <x v="0"/>
    <n v="135026459264"/>
    <n v="15588.8"/>
    <n v="20866212.98"/>
    <x v="0"/>
    <m/>
    <m/>
    <n v="0"/>
    <n v="-160"/>
    <n v="-155.19999999999999"/>
    <n v="-96"/>
    <n v="16000"/>
  </r>
  <r>
    <x v="17"/>
    <x v="0"/>
    <n v="134414605697"/>
    <n v="15588.8"/>
    <n v="21515559.75"/>
    <x v="0"/>
    <m/>
    <m/>
    <n v="0"/>
    <n v="-160"/>
    <n v="-155.19999999999999"/>
    <n v="-96"/>
    <n v="16000"/>
  </r>
  <r>
    <x v="17"/>
    <x v="0"/>
    <n v="134415481255"/>
    <n v="15588.8"/>
    <n v="21827398.609999999"/>
    <x v="0"/>
    <m/>
    <m/>
    <n v="0"/>
    <n v="-160"/>
    <n v="-155.19999999999999"/>
    <n v="-96"/>
    <n v="16000"/>
  </r>
  <r>
    <x v="17"/>
    <x v="0"/>
    <n v="134417963741"/>
    <n v="15588.8"/>
    <n v="22994736.879999999"/>
    <x v="0"/>
    <m/>
    <m/>
    <n v="0"/>
    <n v="-160"/>
    <n v="-155.19999999999999"/>
    <n v="-96"/>
    <n v="16000"/>
  </r>
  <r>
    <x v="13"/>
    <x v="0"/>
    <n v="132178648016"/>
    <n v="15491.37"/>
    <n v="12911706.4"/>
    <x v="0"/>
    <m/>
    <m/>
    <n v="0"/>
    <n v="-159"/>
    <n v="-154.22999999999999"/>
    <n v="-95.4"/>
    <n v="15900"/>
  </r>
  <r>
    <x v="6"/>
    <x v="0"/>
    <n v="133766030618"/>
    <n v="15491.37"/>
    <n v="4413319.96"/>
    <x v="0"/>
    <m/>
    <m/>
    <n v="0"/>
    <n v="-159"/>
    <n v="-154.22999999999999"/>
    <n v="-95.4"/>
    <n v="15900"/>
  </r>
  <r>
    <x v="15"/>
    <x v="0"/>
    <n v="133163924015"/>
    <n v="15393.94"/>
    <n v="5304884.75"/>
    <x v="0"/>
    <m/>
    <m/>
    <n v="0"/>
    <n v="-158"/>
    <n v="-153.26"/>
    <n v="-94.8"/>
    <n v="15800"/>
  </r>
  <r>
    <x v="15"/>
    <x v="0"/>
    <n v="133165284051"/>
    <n v="15393.94"/>
    <n v="5443688.9400000004"/>
    <x v="0"/>
    <m/>
    <m/>
    <n v="0"/>
    <n v="-158"/>
    <n v="-153.26"/>
    <n v="-94.8"/>
    <n v="15800"/>
  </r>
  <r>
    <x v="15"/>
    <x v="0"/>
    <n v="133169480277"/>
    <n v="15393.94"/>
    <n v="5821568.4699999997"/>
    <x v="0"/>
    <m/>
    <m/>
    <n v="0"/>
    <n v="-158"/>
    <n v="-153.26"/>
    <n v="-94.8"/>
    <n v="15800"/>
  </r>
  <r>
    <x v="15"/>
    <x v="0"/>
    <n v="133777771410"/>
    <n v="15393.94"/>
    <n v="5870546.8700000001"/>
    <x v="0"/>
    <m/>
    <m/>
    <n v="0"/>
    <n v="-158"/>
    <n v="-153.26"/>
    <n v="-94.8"/>
    <n v="15800"/>
  </r>
  <r>
    <x v="15"/>
    <x v="0"/>
    <n v="133170253087"/>
    <n v="15393.94"/>
    <n v="6081370.4000000004"/>
    <x v="0"/>
    <m/>
    <m/>
    <n v="0"/>
    <n v="-158"/>
    <n v="-153.26"/>
    <n v="-94.8"/>
    <n v="15800"/>
  </r>
  <r>
    <x v="10"/>
    <x v="0"/>
    <n v="133444668355"/>
    <n v="15393.94"/>
    <n v="9785600.8300000001"/>
    <x v="0"/>
    <m/>
    <m/>
    <n v="0"/>
    <n v="-158"/>
    <n v="-153.26"/>
    <n v="-94.8"/>
    <n v="15800"/>
  </r>
  <r>
    <x v="16"/>
    <x v="0"/>
    <n v="135543560436"/>
    <n v="15393.94"/>
    <n v="16058944.359999999"/>
    <x v="0"/>
    <m/>
    <m/>
    <n v="0"/>
    <n v="-158"/>
    <n v="-153.26"/>
    <n v="-94.8"/>
    <n v="15800"/>
  </r>
  <r>
    <x v="16"/>
    <x v="0"/>
    <n v="135546715630"/>
    <n v="15393.94"/>
    <n v="16399544.67"/>
    <x v="0"/>
    <m/>
    <m/>
    <n v="0"/>
    <n v="-158"/>
    <n v="-153.26"/>
    <n v="-94.8"/>
    <n v="15800"/>
  </r>
  <r>
    <x v="2"/>
    <x v="0"/>
    <n v="133431235029"/>
    <n v="9096.3799999999992"/>
    <n v="8149533.2599999998"/>
    <x v="0"/>
    <m/>
    <m/>
    <n v="0"/>
    <n v="-94"/>
    <n v="-153.22"/>
    <n v="-56.4"/>
    <n v="9399.9999999999982"/>
  </r>
  <r>
    <x v="12"/>
    <x v="0"/>
    <n v="132225764631"/>
    <n v="15199.08"/>
    <n v="11236668.300000001"/>
    <x v="0"/>
    <m/>
    <m/>
    <n v="0"/>
    <n v="-156"/>
    <n v="-151.32"/>
    <n v="-93.6"/>
    <n v="15600"/>
  </r>
  <r>
    <x v="16"/>
    <x v="0"/>
    <n v="135550951512"/>
    <n v="15004.22"/>
    <n v="17037421.57"/>
    <x v="0"/>
    <m/>
    <m/>
    <n v="0"/>
    <n v="-154"/>
    <n v="-149.38"/>
    <n v="-92.4"/>
    <n v="15399.999999999998"/>
  </r>
  <r>
    <x v="20"/>
    <x v="0"/>
    <n v="135831963930"/>
    <n v="15004.22"/>
    <n v="18672949.66"/>
    <x v="0"/>
    <m/>
    <m/>
    <n v="0"/>
    <n v="-154"/>
    <n v="-149.38"/>
    <n v="-92.4"/>
    <n v="15399.999999999998"/>
  </r>
  <r>
    <x v="5"/>
    <x v="0"/>
    <n v="134685284922"/>
    <n v="3589.86"/>
    <n v="9949355.0299999993"/>
    <x v="0"/>
    <m/>
    <m/>
    <n v="0"/>
    <n v="-38"/>
    <n v="-149.34"/>
    <n v="-22.8"/>
    <n v="3800.0000000000005"/>
  </r>
  <r>
    <x v="4"/>
    <x v="0"/>
    <n v="132811373802"/>
    <n v="14906.79"/>
    <n v="10160513.560000001"/>
    <x v="0"/>
    <m/>
    <m/>
    <n v="0"/>
    <n v="-153"/>
    <n v="-148.41"/>
    <n v="-91.8"/>
    <n v="15300"/>
  </r>
  <r>
    <x v="7"/>
    <x v="0"/>
    <n v="133094640006"/>
    <n v="14906.79"/>
    <n v="14063418.42"/>
    <x v="0"/>
    <m/>
    <m/>
    <n v="0"/>
    <n v="-153"/>
    <n v="-148.41"/>
    <n v="-91.8"/>
    <n v="15300"/>
  </r>
  <r>
    <x v="10"/>
    <x v="0"/>
    <n v="133446323055"/>
    <n v="14809.36"/>
    <n v="10208787.99"/>
    <x v="0"/>
    <m/>
    <m/>
    <n v="0"/>
    <n v="-152"/>
    <n v="-147.44"/>
    <n v="-91.2"/>
    <n v="15200.000000000002"/>
  </r>
  <r>
    <x v="12"/>
    <x v="0"/>
    <n v="132831965594"/>
    <n v="14711.93"/>
    <n v="11964477.970000001"/>
    <x v="0"/>
    <m/>
    <m/>
    <n v="0"/>
    <n v="-151"/>
    <n v="-146.47"/>
    <n v="-90.6"/>
    <n v="15100"/>
  </r>
  <r>
    <x v="22"/>
    <x v="0"/>
    <n v="135540609822"/>
    <n v="14711.93"/>
    <n v="15610154.16"/>
    <x v="0"/>
    <m/>
    <m/>
    <n v="0"/>
    <n v="-151"/>
    <n v="-146.47"/>
    <n v="-90.6"/>
    <n v="15100"/>
  </r>
  <r>
    <x v="22"/>
    <x v="0"/>
    <n v="135541158626"/>
    <n v="14711.93"/>
    <n v="15661740.449999999"/>
    <x v="0"/>
    <m/>
    <m/>
    <n v="0"/>
    <n v="-151"/>
    <n v="-146.47"/>
    <n v="-90.6"/>
    <n v="15100"/>
  </r>
  <r>
    <x v="21"/>
    <x v="0"/>
    <n v="132682137908"/>
    <n v="14614.5"/>
    <n v="9898759.3699999992"/>
    <x v="0"/>
    <m/>
    <m/>
    <n v="0"/>
    <n v="-150"/>
    <n v="-145.5"/>
    <n v="-90"/>
    <n v="15000"/>
  </r>
  <r>
    <x v="0"/>
    <x v="0"/>
    <n v="134315225965"/>
    <n v="14614.5"/>
    <n v="14708983.390000001"/>
    <x v="0"/>
    <m/>
    <m/>
    <n v="0"/>
    <n v="-150"/>
    <n v="-145.5"/>
    <n v="-90"/>
    <n v="15000"/>
  </r>
  <r>
    <x v="0"/>
    <x v="0"/>
    <n v="134931329826"/>
    <n v="14614.5"/>
    <n v="15308961.75"/>
    <x v="0"/>
    <m/>
    <m/>
    <n v="0"/>
    <n v="-150"/>
    <n v="-145.5"/>
    <n v="-90"/>
    <n v="15000"/>
  </r>
  <r>
    <x v="0"/>
    <x v="0"/>
    <n v="134932020326"/>
    <n v="14614.5"/>
    <n v="15464316.800000001"/>
    <x v="0"/>
    <m/>
    <m/>
    <n v="0"/>
    <n v="-150"/>
    <n v="-145.5"/>
    <n v="-90"/>
    <n v="15000"/>
  </r>
  <r>
    <x v="0"/>
    <x v="0"/>
    <n v="134318014017"/>
    <n v="14614.5"/>
    <n v="15610162.1"/>
    <x v="0"/>
    <m/>
    <m/>
    <n v="0"/>
    <n v="-150"/>
    <n v="-145.5"/>
    <n v="-90"/>
    <n v="15000"/>
  </r>
  <r>
    <x v="0"/>
    <x v="0"/>
    <n v="134933239952"/>
    <n v="14614.5"/>
    <n v="15938473.640000001"/>
    <x v="0"/>
    <m/>
    <m/>
    <n v="0"/>
    <n v="-150"/>
    <n v="-145.5"/>
    <n v="-90"/>
    <n v="15000"/>
  </r>
  <r>
    <x v="0"/>
    <x v="0"/>
    <n v="134319291235"/>
    <n v="14614.5"/>
    <n v="15993775.310000001"/>
    <x v="0"/>
    <m/>
    <m/>
    <n v="0"/>
    <n v="-150"/>
    <n v="-145.5"/>
    <n v="-90"/>
    <n v="15000"/>
  </r>
  <r>
    <x v="11"/>
    <x v="0"/>
    <n v="134321598813"/>
    <n v="14614.5"/>
    <n v="16953881.890000001"/>
    <x v="0"/>
    <m/>
    <m/>
    <n v="0"/>
    <n v="-150"/>
    <n v="-145.5"/>
    <n v="-90"/>
    <n v="15000"/>
  </r>
  <r>
    <x v="11"/>
    <x v="0"/>
    <n v="134321725265"/>
    <n v="14614.5"/>
    <n v="16988052.890000001"/>
    <x v="0"/>
    <m/>
    <m/>
    <n v="0"/>
    <n v="-150"/>
    <n v="-145.5"/>
    <n v="-90"/>
    <n v="15000"/>
  </r>
  <r>
    <x v="11"/>
    <x v="0"/>
    <n v="134936252106"/>
    <n v="14614.5"/>
    <n v="17035064.039999999"/>
    <x v="0"/>
    <m/>
    <m/>
    <n v="0"/>
    <n v="-150"/>
    <n v="-145.5"/>
    <n v="-90"/>
    <n v="15000"/>
  </r>
  <r>
    <x v="11"/>
    <x v="0"/>
    <n v="134321987603"/>
    <n v="14614.5"/>
    <n v="17054550.039999999"/>
    <x v="0"/>
    <m/>
    <m/>
    <n v="0"/>
    <n v="-150"/>
    <n v="-145.5"/>
    <n v="-90"/>
    <n v="15000"/>
  </r>
  <r>
    <x v="11"/>
    <x v="0"/>
    <n v="134936267182"/>
    <n v="14614.5"/>
    <n v="17116999.239999998"/>
    <x v="0"/>
    <m/>
    <m/>
    <n v="0"/>
    <n v="-150"/>
    <n v="-145.5"/>
    <n v="-90"/>
    <n v="15000"/>
  </r>
  <r>
    <x v="11"/>
    <x v="0"/>
    <n v="134322151827"/>
    <n v="14614.5"/>
    <n v="17131613.739999998"/>
    <x v="0"/>
    <m/>
    <m/>
    <n v="0"/>
    <n v="-150"/>
    <n v="-145.5"/>
    <n v="-90"/>
    <n v="15000"/>
  </r>
  <r>
    <x v="11"/>
    <x v="0"/>
    <n v="134322379391"/>
    <n v="14614.5"/>
    <n v="17182347.84"/>
    <x v="0"/>
    <m/>
    <m/>
    <n v="0"/>
    <n v="-150"/>
    <n v="-145.5"/>
    <n v="-90"/>
    <n v="15000"/>
  </r>
  <r>
    <x v="11"/>
    <x v="0"/>
    <n v="134322631165"/>
    <n v="14614.5"/>
    <n v="17259077.489999998"/>
    <x v="0"/>
    <m/>
    <m/>
    <n v="0"/>
    <n v="-150"/>
    <n v="-145.5"/>
    <n v="-90"/>
    <n v="15000"/>
  </r>
  <r>
    <x v="11"/>
    <x v="0"/>
    <n v="134323179511"/>
    <n v="14614.5"/>
    <n v="17475001.899999999"/>
    <x v="0"/>
    <m/>
    <m/>
    <n v="0"/>
    <n v="-150"/>
    <n v="-145.5"/>
    <n v="-90"/>
    <n v="15000"/>
  </r>
  <r>
    <x v="11"/>
    <x v="0"/>
    <n v="134323475705"/>
    <n v="14614.5"/>
    <n v="17745717.890000001"/>
    <x v="0"/>
    <m/>
    <m/>
    <n v="0"/>
    <n v="-150"/>
    <n v="-145.5"/>
    <n v="-90"/>
    <n v="15000"/>
  </r>
  <r>
    <x v="11"/>
    <x v="0"/>
    <n v="134323962545"/>
    <n v="14614.5"/>
    <n v="17883298.870000001"/>
    <x v="0"/>
    <m/>
    <m/>
    <n v="0"/>
    <n v="-150"/>
    <n v="-145.5"/>
    <n v="-90"/>
    <n v="15000"/>
  </r>
  <r>
    <x v="11"/>
    <x v="0"/>
    <n v="134938438022"/>
    <n v="14614.5"/>
    <n v="18067972.170000002"/>
    <x v="0"/>
    <m/>
    <m/>
    <n v="0"/>
    <n v="-150"/>
    <n v="-145.5"/>
    <n v="-90"/>
    <n v="15000"/>
  </r>
  <r>
    <x v="11"/>
    <x v="0"/>
    <n v="134324542229"/>
    <n v="14614.5"/>
    <n v="18082586.670000002"/>
    <x v="0"/>
    <m/>
    <m/>
    <n v="0"/>
    <n v="-150"/>
    <n v="-145.5"/>
    <n v="-90"/>
    <n v="15000"/>
  </r>
  <r>
    <x v="11"/>
    <x v="0"/>
    <n v="134324879293"/>
    <n v="14614.5"/>
    <n v="18232793.629999999"/>
    <x v="0"/>
    <m/>
    <m/>
    <n v="0"/>
    <n v="-150"/>
    <n v="-145.5"/>
    <n v="-90"/>
    <n v="15000"/>
  </r>
  <r>
    <x v="11"/>
    <x v="0"/>
    <n v="134940272104"/>
    <n v="14614.5"/>
    <n v="18577600.440000001"/>
    <x v="0"/>
    <m/>
    <m/>
    <n v="0"/>
    <n v="-150"/>
    <n v="-145.5"/>
    <n v="-90"/>
    <n v="15000"/>
  </r>
  <r>
    <x v="11"/>
    <x v="0"/>
    <n v="134940612870"/>
    <n v="14614.5"/>
    <n v="18754737.27"/>
    <x v="0"/>
    <m/>
    <m/>
    <n v="0"/>
    <n v="-150"/>
    <n v="-145.5"/>
    <n v="-90"/>
    <n v="15000"/>
  </r>
  <r>
    <x v="11"/>
    <x v="0"/>
    <n v="134326311971"/>
    <n v="14614.5"/>
    <n v="18769351.77"/>
    <x v="0"/>
    <m/>
    <m/>
    <n v="0"/>
    <n v="-150"/>
    <n v="-145.5"/>
    <n v="-90"/>
    <n v="15000"/>
  </r>
  <r>
    <x v="11"/>
    <x v="0"/>
    <n v="134940639298"/>
    <n v="14614.5"/>
    <n v="18834622.870000001"/>
    <x v="0"/>
    <m/>
    <m/>
    <n v="0"/>
    <n v="-150"/>
    <n v="-145.5"/>
    <n v="-90"/>
    <n v="15000"/>
  </r>
  <r>
    <x v="11"/>
    <x v="0"/>
    <n v="134327010573"/>
    <n v="14614.5"/>
    <n v="18945653.469999999"/>
    <x v="0"/>
    <m/>
    <m/>
    <n v="0"/>
    <n v="-150"/>
    <n v="-145.5"/>
    <n v="-90"/>
    <n v="15000"/>
  </r>
  <r>
    <x v="11"/>
    <x v="0"/>
    <n v="134327542373"/>
    <n v="14614.5"/>
    <n v="19216270.07"/>
    <x v="0"/>
    <m/>
    <m/>
    <n v="0"/>
    <n v="-150"/>
    <n v="-145.5"/>
    <n v="-90"/>
    <n v="15000"/>
  </r>
  <r>
    <x v="11"/>
    <x v="0"/>
    <n v="134411718355"/>
    <n v="14614.5"/>
    <n v="20630187.27"/>
    <x v="0"/>
    <m/>
    <m/>
    <n v="0"/>
    <n v="-150"/>
    <n v="-145.5"/>
    <n v="-90"/>
    <n v="15000"/>
  </r>
  <r>
    <x v="11"/>
    <x v="0"/>
    <n v="135026510572"/>
    <n v="14614.5"/>
    <n v="20845752.68"/>
    <x v="0"/>
    <m/>
    <m/>
    <n v="0"/>
    <n v="-150"/>
    <n v="-145.5"/>
    <n v="-90"/>
    <n v="15000"/>
  </r>
  <r>
    <x v="17"/>
    <x v="0"/>
    <n v="134416716857"/>
    <n v="14614.5"/>
    <n v="22622575.949999999"/>
    <x v="0"/>
    <m/>
    <m/>
    <n v="0"/>
    <n v="-150"/>
    <n v="-145.5"/>
    <n v="-90"/>
    <n v="15000"/>
  </r>
  <r>
    <x v="17"/>
    <x v="0"/>
    <n v="135032302376"/>
    <n v="14614.5"/>
    <n v="22954790.579999998"/>
    <x v="0"/>
    <m/>
    <m/>
    <n v="0"/>
    <n v="-150"/>
    <n v="-145.5"/>
    <n v="-90"/>
    <n v="15000"/>
  </r>
  <r>
    <x v="17"/>
    <x v="0"/>
    <n v="134418058455"/>
    <n v="14614.5"/>
    <n v="22969405.079999998"/>
    <x v="0"/>
    <m/>
    <m/>
    <n v="0"/>
    <n v="-150"/>
    <n v="-145.5"/>
    <n v="-90"/>
    <n v="15000"/>
  </r>
  <r>
    <x v="17"/>
    <x v="0"/>
    <n v="135032499022"/>
    <n v="14614.5"/>
    <n v="23061963.579999998"/>
    <x v="0"/>
    <m/>
    <m/>
    <n v="0"/>
    <n v="-150"/>
    <n v="-145.5"/>
    <n v="-90"/>
    <n v="15000"/>
  </r>
  <r>
    <x v="17"/>
    <x v="0"/>
    <n v="135032794414"/>
    <n v="14614.5"/>
    <n v="23131138.879999999"/>
    <x v="0"/>
    <m/>
    <m/>
    <n v="0"/>
    <n v="-150"/>
    <n v="-145.5"/>
    <n v="-90"/>
    <n v="15000"/>
  </r>
  <r>
    <x v="17"/>
    <x v="0"/>
    <n v="135033160968"/>
    <n v="14614.5"/>
    <n v="23250330.379999999"/>
    <x v="0"/>
    <m/>
    <m/>
    <n v="0"/>
    <n v="-150"/>
    <n v="-145.5"/>
    <n v="-90"/>
    <n v="15000"/>
  </r>
  <r>
    <x v="17"/>
    <x v="0"/>
    <n v="135033814620"/>
    <n v="14614.5"/>
    <n v="23372216.579999998"/>
    <x v="0"/>
    <m/>
    <m/>
    <n v="0"/>
    <n v="-150"/>
    <n v="-145.5"/>
    <n v="-90"/>
    <n v="15000"/>
  </r>
  <r>
    <x v="16"/>
    <x v="0"/>
    <n v="134934546441"/>
    <n v="14614.5"/>
    <n v="16861833.359999999"/>
    <x v="0"/>
    <m/>
    <m/>
    <n v="0"/>
    <n v="-150"/>
    <n v="-145.5"/>
    <n v="-90"/>
    <n v="15000"/>
  </r>
  <r>
    <x v="3"/>
    <x v="0"/>
    <n v="131575758323"/>
    <n v="14419.64"/>
    <n v="12070407.710000001"/>
    <x v="0"/>
    <m/>
    <m/>
    <n v="0"/>
    <n v="-148"/>
    <n v="-143.56"/>
    <n v="-88.8"/>
    <n v="14799.999999999998"/>
  </r>
  <r>
    <x v="0"/>
    <x v="0"/>
    <n v="134930452354"/>
    <n v="14419.64"/>
    <n v="15029082.800000001"/>
    <x v="0"/>
    <m/>
    <m/>
    <n v="0"/>
    <n v="-148"/>
    <n v="-143.56"/>
    <n v="-88.8"/>
    <n v="14799.999999999998"/>
  </r>
  <r>
    <x v="17"/>
    <x v="0"/>
    <n v="134416726341"/>
    <n v="14419.64"/>
    <n v="22542875.510000002"/>
    <x v="0"/>
    <m/>
    <m/>
    <n v="0"/>
    <n v="-148"/>
    <n v="-143.56"/>
    <n v="-88.8"/>
    <n v="14799.999999999998"/>
  </r>
  <r>
    <x v="13"/>
    <x v="0"/>
    <n v="132179996012"/>
    <n v="14322.21"/>
    <n v="13053804.880000001"/>
    <x v="0"/>
    <m/>
    <m/>
    <n v="0"/>
    <n v="-147"/>
    <n v="-142.59"/>
    <n v="-88.2"/>
    <n v="14700"/>
  </r>
  <r>
    <x v="3"/>
    <x v="0"/>
    <n v="132055115248"/>
    <n v="14224.78"/>
    <n v="10972430.6"/>
    <x v="0"/>
    <m/>
    <m/>
    <n v="0"/>
    <n v="-146"/>
    <n v="-141.62"/>
    <n v="-87.6"/>
    <n v="14600.000000000002"/>
  </r>
  <r>
    <x v="13"/>
    <x v="0"/>
    <n v="131582934295"/>
    <n v="14224.78"/>
    <n v="13137817.07"/>
    <x v="0"/>
    <m/>
    <m/>
    <n v="0"/>
    <n v="-146"/>
    <n v="-141.62"/>
    <n v="-87.6"/>
    <n v="14600.000000000002"/>
  </r>
  <r>
    <x v="2"/>
    <x v="0"/>
    <n v="134032011912"/>
    <n v="14127.35"/>
    <n v="7890055.3600000003"/>
    <x v="0"/>
    <m/>
    <m/>
    <n v="0"/>
    <n v="-145"/>
    <n v="-140.65"/>
    <n v="-87"/>
    <n v="14500"/>
  </r>
  <r>
    <x v="0"/>
    <x v="0"/>
    <n v="134204096867"/>
    <n v="8322.2199999999993"/>
    <n v="11436980.32"/>
    <x v="0"/>
    <m/>
    <m/>
    <n v="0"/>
    <n v="-86"/>
    <n v="-140.18"/>
    <n v="-51.6"/>
    <n v="8600"/>
  </r>
  <r>
    <x v="13"/>
    <x v="0"/>
    <n v="131582444187"/>
    <n v="14029.92"/>
    <n v="13109632.07"/>
    <x v="0"/>
    <m/>
    <m/>
    <n v="0"/>
    <n v="-144"/>
    <n v="-139.68"/>
    <n v="-86.4"/>
    <n v="14400"/>
  </r>
  <r>
    <x v="12"/>
    <x v="0"/>
    <n v="132229279071"/>
    <n v="14029.92"/>
    <n v="11866950.539999999"/>
    <x v="0"/>
    <m/>
    <m/>
    <n v="0"/>
    <n v="-144"/>
    <n v="-139.68"/>
    <n v="-86.4"/>
    <n v="14400"/>
  </r>
  <r>
    <x v="7"/>
    <x v="0"/>
    <n v="132977847968"/>
    <n v="14029.92"/>
    <n v="12751570.16"/>
    <x v="0"/>
    <m/>
    <m/>
    <n v="0"/>
    <n v="-144"/>
    <n v="-139.68"/>
    <n v="-86.4"/>
    <n v="14400"/>
  </r>
  <r>
    <x v="6"/>
    <x v="0"/>
    <n v="133765107444"/>
    <n v="14029.92"/>
    <n v="4389091.57"/>
    <x v="0"/>
    <m/>
    <m/>
    <n v="0"/>
    <n v="-144"/>
    <n v="-139.68"/>
    <n v="-86.4"/>
    <n v="14400"/>
  </r>
  <r>
    <x v="15"/>
    <x v="0"/>
    <n v="133771247112"/>
    <n v="14029.92"/>
    <n v="5043472.1900000004"/>
    <x v="0"/>
    <m/>
    <m/>
    <n v="0"/>
    <n v="-144"/>
    <n v="-139.68"/>
    <n v="-86.4"/>
    <n v="14400"/>
  </r>
  <r>
    <x v="8"/>
    <x v="0"/>
    <n v="134678682296"/>
    <n v="14029.92"/>
    <n v="9565708.0199999996"/>
    <x v="0"/>
    <m/>
    <m/>
    <n v="0"/>
    <n v="-144"/>
    <n v="-139.68"/>
    <n v="-86.4"/>
    <n v="14400"/>
  </r>
  <r>
    <x v="8"/>
    <x v="0"/>
    <n v="134678836350"/>
    <n v="14029.92"/>
    <n v="9579737.9399999995"/>
    <x v="0"/>
    <m/>
    <m/>
    <n v="0"/>
    <n v="-144"/>
    <n v="-139.68"/>
    <n v="-86.4"/>
    <n v="14400"/>
  </r>
  <r>
    <x v="5"/>
    <x v="0"/>
    <n v="134074871147"/>
    <n v="14029.92"/>
    <n v="10817550.189999999"/>
    <x v="0"/>
    <m/>
    <m/>
    <n v="0"/>
    <n v="-144"/>
    <n v="-139.68"/>
    <n v="-86.4"/>
    <n v="14400"/>
  </r>
  <r>
    <x v="0"/>
    <x v="0"/>
    <n v="134923024436"/>
    <n v="14029.92"/>
    <n v="13373111.880000001"/>
    <x v="0"/>
    <m/>
    <m/>
    <n v="0"/>
    <n v="-144"/>
    <n v="-139.68"/>
    <n v="-86.4"/>
    <n v="14400"/>
  </r>
  <r>
    <x v="11"/>
    <x v="0"/>
    <n v="135018895844"/>
    <n v="13981.2"/>
    <n v="19922961.32"/>
    <x v="0"/>
    <m/>
    <m/>
    <n v="0"/>
    <n v="-143.5"/>
    <n v="-139.19999999999999"/>
    <n v="-86.1"/>
    <n v="14350.000000000002"/>
  </r>
  <r>
    <x v="15"/>
    <x v="0"/>
    <n v="133163869121"/>
    <n v="13737.63"/>
    <n v="5289490.8099999996"/>
    <x v="0"/>
    <m/>
    <m/>
    <n v="0"/>
    <n v="-141"/>
    <n v="-136.77000000000001"/>
    <n v="-84.6"/>
    <n v="14100"/>
  </r>
  <r>
    <x v="5"/>
    <x v="0"/>
    <n v="134197723907"/>
    <n v="13737.63"/>
    <n v="10692339.390000001"/>
    <x v="0"/>
    <m/>
    <m/>
    <n v="0"/>
    <n v="-141"/>
    <n v="-136.77000000000001"/>
    <n v="-84.6"/>
    <n v="14100"/>
  </r>
  <r>
    <x v="0"/>
    <x v="0"/>
    <n v="134305945395"/>
    <n v="13640.2"/>
    <n v="13246461.560000001"/>
    <x v="0"/>
    <m/>
    <m/>
    <n v="0"/>
    <n v="-140"/>
    <n v="-135.80000000000001"/>
    <n v="-84"/>
    <n v="14000"/>
  </r>
  <r>
    <x v="17"/>
    <x v="0"/>
    <n v="135029505082"/>
    <n v="13640.2"/>
    <n v="21802019.809999999"/>
    <x v="0"/>
    <m/>
    <m/>
    <n v="0"/>
    <n v="-140"/>
    <n v="-135.80000000000001"/>
    <n v="-84"/>
    <n v="14000"/>
  </r>
  <r>
    <x v="7"/>
    <x v="0"/>
    <n v="132487877625"/>
    <n v="13445.34"/>
    <n v="14047836.119999999"/>
    <x v="0"/>
    <m/>
    <m/>
    <n v="0"/>
    <n v="-138"/>
    <n v="-133.86000000000001"/>
    <n v="-82.8"/>
    <n v="13800"/>
  </r>
  <r>
    <x v="2"/>
    <x v="0"/>
    <n v="133438821065"/>
    <n v="13445.34"/>
    <n v="8702113.9700000007"/>
    <x v="0"/>
    <m/>
    <m/>
    <n v="0"/>
    <n v="-138"/>
    <n v="-133.86000000000001"/>
    <n v="-82.8"/>
    <n v="13800"/>
  </r>
  <r>
    <x v="10"/>
    <x v="0"/>
    <n v="133525901627"/>
    <n v="13445.34"/>
    <n v="10331261.800000001"/>
    <x v="0"/>
    <m/>
    <m/>
    <n v="0"/>
    <n v="-138"/>
    <n v="-133.86000000000001"/>
    <n v="-82.8"/>
    <n v="13800"/>
  </r>
  <r>
    <x v="8"/>
    <x v="0"/>
    <n v="134666799624"/>
    <n v="13445.34"/>
    <n v="9062054.7100000009"/>
    <x v="0"/>
    <m/>
    <m/>
    <n v="0"/>
    <n v="-138"/>
    <n v="-133.86000000000001"/>
    <n v="-82.8"/>
    <n v="13800"/>
  </r>
  <r>
    <x v="22"/>
    <x v="0"/>
    <n v="135540475554"/>
    <n v="13445.34"/>
    <n v="15590083.58"/>
    <x v="0"/>
    <m/>
    <m/>
    <n v="0"/>
    <n v="-138"/>
    <n v="-133.86000000000001"/>
    <n v="-82.8"/>
    <n v="13800"/>
  </r>
  <r>
    <x v="15"/>
    <x v="0"/>
    <n v="133771499416"/>
    <n v="13347.91"/>
    <n v="5121439.6900000004"/>
    <x v="0"/>
    <m/>
    <m/>
    <n v="0"/>
    <n v="-137"/>
    <n v="-132.88999999999999"/>
    <n v="-82.2"/>
    <n v="13700"/>
  </r>
  <r>
    <x v="15"/>
    <x v="0"/>
    <n v="133166842361"/>
    <n v="13347.91"/>
    <n v="5499660.3099999996"/>
    <x v="0"/>
    <m/>
    <m/>
    <n v="0"/>
    <n v="-137"/>
    <n v="-132.88999999999999"/>
    <n v="-82.2"/>
    <n v="13700"/>
  </r>
  <r>
    <x v="12"/>
    <x v="0"/>
    <n v="132225014287"/>
    <n v="13250.48"/>
    <n v="11121993.189999999"/>
    <x v="0"/>
    <m/>
    <m/>
    <n v="0"/>
    <n v="-136"/>
    <n v="-131.91999999999999"/>
    <n v="-81.599999999999994"/>
    <n v="13600"/>
  </r>
  <r>
    <x v="7"/>
    <x v="0"/>
    <n v="132484172189"/>
    <n v="13250.48"/>
    <n v="13927262.16"/>
    <x v="0"/>
    <m/>
    <m/>
    <n v="0"/>
    <n v="-136"/>
    <n v="-131.91999999999999"/>
    <n v="-81.599999999999994"/>
    <n v="13600"/>
  </r>
  <r>
    <x v="22"/>
    <x v="0"/>
    <n v="134921095165"/>
    <n v="13250.48"/>
    <n v="15417713.380000001"/>
    <x v="0"/>
    <m/>
    <m/>
    <n v="0"/>
    <n v="-136"/>
    <n v="-131.91999999999999"/>
    <n v="-81.599999999999994"/>
    <n v="13600"/>
  </r>
  <r>
    <x v="13"/>
    <x v="0"/>
    <n v="132177107032"/>
    <n v="13153.05"/>
    <n v="12731900.18"/>
    <x v="0"/>
    <m/>
    <m/>
    <n v="0"/>
    <n v="-135"/>
    <n v="-130.94999999999999"/>
    <n v="-81"/>
    <n v="13500"/>
  </r>
  <r>
    <x v="12"/>
    <x v="0"/>
    <n v="132229311947"/>
    <n v="13153.05"/>
    <n v="11920244.75"/>
    <x v="0"/>
    <m/>
    <m/>
    <n v="0"/>
    <n v="-135"/>
    <n v="-130.94999999999999"/>
    <n v="-81"/>
    <n v="13500"/>
  </r>
  <r>
    <x v="16"/>
    <x v="0"/>
    <n v="134931670805"/>
    <n v="13153.05"/>
    <n v="16470473.710000001"/>
    <x v="0"/>
    <m/>
    <m/>
    <n v="0"/>
    <n v="-135"/>
    <n v="-130.94999999999999"/>
    <n v="-81"/>
    <n v="13500"/>
  </r>
  <r>
    <x v="13"/>
    <x v="0"/>
    <n v="132176782308"/>
    <n v="13055.62"/>
    <n v="12621219.699999999"/>
    <x v="0"/>
    <m/>
    <m/>
    <n v="0"/>
    <n v="-134"/>
    <n v="-129.97999999999999"/>
    <n v="-80.400000000000006"/>
    <n v="13400"/>
  </r>
  <r>
    <x v="4"/>
    <x v="0"/>
    <n v="132215368679"/>
    <n v="13055.62"/>
    <n v="10361208.1"/>
    <x v="0"/>
    <m/>
    <m/>
    <n v="0"/>
    <n v="-134"/>
    <n v="-129.97999999999999"/>
    <n v="-80.400000000000006"/>
    <n v="13400"/>
  </r>
  <r>
    <x v="0"/>
    <x v="0"/>
    <n v="134823546978"/>
    <n v="13055.62"/>
    <n v="12893232.85"/>
    <x v="0"/>
    <m/>
    <m/>
    <n v="0"/>
    <n v="-134"/>
    <n v="-129.97999999999999"/>
    <n v="-80.400000000000006"/>
    <n v="13400"/>
  </r>
  <r>
    <x v="1"/>
    <x v="0"/>
    <n v="135233926675"/>
    <n v="13055.62"/>
    <n v="19900124.670000002"/>
    <x v="0"/>
    <m/>
    <m/>
    <n v="0"/>
    <n v="-134"/>
    <n v="-129.97999999999999"/>
    <n v="-80.400000000000006"/>
    <n v="13400"/>
  </r>
  <r>
    <x v="0"/>
    <x v="0"/>
    <n v="134821033406"/>
    <n v="12958.19"/>
    <n v="12078819.74"/>
    <x v="0"/>
    <m/>
    <m/>
    <n v="0"/>
    <n v="-133"/>
    <n v="-129.01"/>
    <n v="-79.8"/>
    <n v="13300"/>
  </r>
  <r>
    <x v="5"/>
    <x v="0"/>
    <n v="134186435163"/>
    <n v="7644.83"/>
    <n v="10432762.390000001"/>
    <x v="0"/>
    <m/>
    <m/>
    <n v="0"/>
    <n v="-79"/>
    <n v="-128.77000000000001"/>
    <n v="-47.4"/>
    <n v="7900"/>
  </r>
  <r>
    <x v="13"/>
    <x v="0"/>
    <n v="132179457042"/>
    <n v="12860.76"/>
    <n v="12995613.48"/>
    <x v="0"/>
    <m/>
    <m/>
    <n v="0"/>
    <n v="-132"/>
    <n v="-128.04"/>
    <n v="-79.2"/>
    <n v="13200.000000000002"/>
  </r>
  <r>
    <x v="16"/>
    <x v="0"/>
    <n v="135692455994"/>
    <n v="12860.76"/>
    <n v="17146448.760000002"/>
    <x v="0"/>
    <m/>
    <m/>
    <n v="0"/>
    <n v="-132"/>
    <n v="-128.04"/>
    <n v="-79.2"/>
    <n v="13200.000000000002"/>
  </r>
  <r>
    <x v="14"/>
    <x v="0"/>
    <n v="132508284689"/>
    <n v="12763.33"/>
    <n v="15487511.380000001"/>
    <x v="0"/>
    <m/>
    <m/>
    <n v="0"/>
    <n v="-131"/>
    <n v="-127.07"/>
    <n v="-78.599999999999994"/>
    <n v="13100"/>
  </r>
  <r>
    <x v="16"/>
    <x v="0"/>
    <n v="135545497110"/>
    <n v="12763.33"/>
    <n v="16313124.51"/>
    <x v="0"/>
    <m/>
    <m/>
    <n v="0"/>
    <n v="-131"/>
    <n v="-127.07"/>
    <n v="-78.599999999999994"/>
    <n v="13100"/>
  </r>
  <r>
    <x v="0"/>
    <x v="0"/>
    <n v="134310436849"/>
    <n v="12665.9"/>
    <n v="13601589.310000001"/>
    <x v="0"/>
    <m/>
    <m/>
    <n v="0"/>
    <n v="-130"/>
    <n v="-126.1"/>
    <n v="-78"/>
    <n v="13000"/>
  </r>
  <r>
    <x v="0"/>
    <x v="0"/>
    <n v="134311810627"/>
    <n v="12665.9"/>
    <n v="13851621.85"/>
    <x v="0"/>
    <m/>
    <m/>
    <n v="0"/>
    <n v="-130"/>
    <n v="-126.1"/>
    <n v="-78"/>
    <n v="13000"/>
  </r>
  <r>
    <x v="0"/>
    <x v="0"/>
    <n v="134311936019"/>
    <n v="12665.9"/>
    <n v="13942781.630000001"/>
    <x v="0"/>
    <m/>
    <m/>
    <n v="0"/>
    <n v="-130"/>
    <n v="-126.1"/>
    <n v="-78"/>
    <n v="13000"/>
  </r>
  <r>
    <x v="0"/>
    <x v="0"/>
    <n v="134928686646"/>
    <n v="12665.9"/>
    <n v="14479640.77"/>
    <x v="0"/>
    <m/>
    <m/>
    <n v="0"/>
    <n v="-130"/>
    <n v="-126.1"/>
    <n v="-78"/>
    <n v="13000"/>
  </r>
  <r>
    <x v="0"/>
    <x v="0"/>
    <n v="134315807529"/>
    <n v="12665.9"/>
    <n v="14982945.619999999"/>
    <x v="0"/>
    <m/>
    <m/>
    <n v="0"/>
    <n v="-130"/>
    <n v="-126.1"/>
    <n v="-78"/>
    <n v="13000"/>
  </r>
  <r>
    <x v="0"/>
    <x v="0"/>
    <n v="134934600128"/>
    <n v="12665.9"/>
    <n v="16287254.560000001"/>
    <x v="0"/>
    <m/>
    <m/>
    <n v="0"/>
    <n v="-130"/>
    <n v="-126.1"/>
    <n v="-78"/>
    <n v="13000"/>
  </r>
  <r>
    <x v="11"/>
    <x v="0"/>
    <n v="134402353605"/>
    <n v="12665.9"/>
    <n v="19799496.18"/>
    <x v="0"/>
    <m/>
    <m/>
    <n v="0"/>
    <n v="-130"/>
    <n v="-126.1"/>
    <n v="-78"/>
    <n v="13000"/>
  </r>
  <r>
    <x v="11"/>
    <x v="0"/>
    <n v="135020863162"/>
    <n v="12665.9"/>
    <n v="20085163.399999999"/>
    <x v="0"/>
    <m/>
    <m/>
    <n v="0"/>
    <n v="-130"/>
    <n v="-126.1"/>
    <n v="-78"/>
    <n v="13000"/>
  </r>
  <r>
    <x v="5"/>
    <x v="0"/>
    <n v="134074875745"/>
    <n v="12568.47"/>
    <n v="10847194.26"/>
    <x v="0"/>
    <m/>
    <m/>
    <n v="0"/>
    <n v="-129"/>
    <n v="-125.13"/>
    <n v="-77.400000000000006"/>
    <n v="12899.999999999998"/>
  </r>
  <r>
    <x v="16"/>
    <x v="0"/>
    <n v="134932782047"/>
    <n v="12568.47"/>
    <n v="16646308.08"/>
    <x v="0"/>
    <m/>
    <m/>
    <n v="0"/>
    <n v="-129"/>
    <n v="-125.13"/>
    <n v="-77.400000000000006"/>
    <n v="12899.999999999998"/>
  </r>
  <r>
    <x v="6"/>
    <x v="0"/>
    <n v="133764634044"/>
    <n v="12471.04"/>
    <n v="4367798.45"/>
    <x v="0"/>
    <m/>
    <m/>
    <n v="0"/>
    <n v="-128"/>
    <n v="-124.16"/>
    <n v="-76.8"/>
    <n v="12800"/>
  </r>
  <r>
    <x v="20"/>
    <x v="0"/>
    <n v="135098486045"/>
    <n v="12373.61"/>
    <n v="18224937.379999999"/>
    <x v="0"/>
    <m/>
    <m/>
    <n v="0"/>
    <n v="-127"/>
    <n v="-123.19"/>
    <n v="-76.2"/>
    <n v="12700.000000000002"/>
  </r>
  <r>
    <x v="20"/>
    <x v="0"/>
    <n v="135826289986"/>
    <n v="12373.61"/>
    <n v="18576041.460000001"/>
    <x v="0"/>
    <m/>
    <m/>
    <n v="0"/>
    <n v="-127"/>
    <n v="-123.19"/>
    <n v="-76.2"/>
    <n v="12700.000000000002"/>
  </r>
  <r>
    <x v="6"/>
    <x v="0"/>
    <n v="133158045045"/>
    <n v="12276.18"/>
    <n v="4436313.4400000004"/>
    <x v="0"/>
    <m/>
    <m/>
    <n v="0"/>
    <n v="-126"/>
    <n v="-122.22"/>
    <n v="-75.599999999999994"/>
    <n v="12600"/>
  </r>
  <r>
    <x v="8"/>
    <x v="0"/>
    <n v="134048803197"/>
    <n v="12276.18"/>
    <n v="9048609.3699999992"/>
    <x v="0"/>
    <m/>
    <m/>
    <n v="0"/>
    <n v="-126"/>
    <n v="-122.22"/>
    <n v="-75.599999999999994"/>
    <n v="12600"/>
  </r>
  <r>
    <x v="6"/>
    <x v="0"/>
    <n v="133760005936"/>
    <n v="11886.46"/>
    <n v="4165536.86"/>
    <x v="0"/>
    <m/>
    <m/>
    <n v="0"/>
    <n v="-122"/>
    <n v="-118.34"/>
    <n v="-73.2"/>
    <n v="12200"/>
  </r>
  <r>
    <x v="5"/>
    <x v="0"/>
    <n v="134074980721"/>
    <n v="11886.46"/>
    <n v="10833431.41"/>
    <x v="0"/>
    <m/>
    <m/>
    <n v="0"/>
    <n v="-122"/>
    <n v="-118.34"/>
    <n v="-73.2"/>
    <n v="12200"/>
  </r>
  <r>
    <x v="12"/>
    <x v="0"/>
    <n v="132827766812"/>
    <n v="11691.6"/>
    <n v="11248359.9"/>
    <x v="0"/>
    <m/>
    <m/>
    <n v="0"/>
    <n v="-120"/>
    <n v="-116.4"/>
    <n v="-72"/>
    <n v="12000"/>
  </r>
  <r>
    <x v="0"/>
    <x v="0"/>
    <n v="134294701635"/>
    <n v="11691.6"/>
    <n v="12947639.619999999"/>
    <x v="0"/>
    <m/>
    <m/>
    <n v="0"/>
    <n v="-120"/>
    <n v="-116.4"/>
    <n v="-72"/>
    <n v="12000"/>
  </r>
  <r>
    <x v="0"/>
    <x v="0"/>
    <n v="134303046513"/>
    <n v="11691.6"/>
    <n v="13113030.560000001"/>
    <x v="0"/>
    <m/>
    <m/>
    <n v="0"/>
    <n v="-120"/>
    <n v="-116.4"/>
    <n v="-72"/>
    <n v="12000"/>
  </r>
  <r>
    <x v="0"/>
    <x v="0"/>
    <n v="134303046793"/>
    <n v="11691.6"/>
    <n v="13124722.16"/>
    <x v="0"/>
    <m/>
    <m/>
    <n v="0"/>
    <n v="-120"/>
    <n v="-116.4"/>
    <n v="-72"/>
    <n v="12000"/>
  </r>
  <r>
    <x v="0"/>
    <x v="0"/>
    <n v="134303700659"/>
    <n v="11691.6"/>
    <n v="13154244.859999999"/>
    <x v="0"/>
    <m/>
    <m/>
    <n v="0"/>
    <n v="-120"/>
    <n v="-116.4"/>
    <n v="-72"/>
    <n v="12000"/>
  </r>
  <r>
    <x v="0"/>
    <x v="0"/>
    <n v="134919533234"/>
    <n v="11691.6"/>
    <n v="13217232.560000001"/>
    <x v="0"/>
    <m/>
    <m/>
    <n v="0"/>
    <n v="-120"/>
    <n v="-116.4"/>
    <n v="-72"/>
    <n v="12000"/>
  </r>
  <r>
    <x v="0"/>
    <x v="0"/>
    <n v="134306207521"/>
    <n v="11691.6"/>
    <n v="13273741.960000001"/>
    <x v="0"/>
    <m/>
    <m/>
    <n v="0"/>
    <n v="-120"/>
    <n v="-116.4"/>
    <n v="-72"/>
    <n v="12000"/>
  </r>
  <r>
    <x v="0"/>
    <x v="0"/>
    <n v="134920992084"/>
    <n v="11691.6"/>
    <n v="13313883.119999999"/>
    <x v="0"/>
    <m/>
    <m/>
    <n v="0"/>
    <n v="-120"/>
    <n v="-116.4"/>
    <n v="-72"/>
    <n v="12000"/>
  </r>
  <r>
    <x v="0"/>
    <x v="0"/>
    <n v="134921307376"/>
    <n v="11691.6"/>
    <n v="13326549.02"/>
    <x v="0"/>
    <m/>
    <m/>
    <n v="0"/>
    <n v="-120"/>
    <n v="-116.4"/>
    <n v="-72"/>
    <n v="12000"/>
  </r>
  <r>
    <x v="0"/>
    <x v="0"/>
    <n v="134923330660"/>
    <n v="11691.6"/>
    <n v="13442345.25"/>
    <x v="0"/>
    <m/>
    <m/>
    <n v="0"/>
    <n v="-120"/>
    <n v="-116.4"/>
    <n v="-72"/>
    <n v="12000"/>
  </r>
  <r>
    <x v="0"/>
    <x v="0"/>
    <n v="134309921603"/>
    <n v="11691.6"/>
    <n v="13548945.18"/>
    <x v="0"/>
    <m/>
    <m/>
    <n v="0"/>
    <n v="-120"/>
    <n v="-116.4"/>
    <n v="-72"/>
    <n v="12000"/>
  </r>
  <r>
    <x v="0"/>
    <x v="0"/>
    <n v="134925462682"/>
    <n v="11691.6"/>
    <n v="13695910.99"/>
    <x v="0"/>
    <m/>
    <m/>
    <n v="0"/>
    <n v="-120"/>
    <n v="-116.4"/>
    <n v="-72"/>
    <n v="12000"/>
  </r>
  <r>
    <x v="0"/>
    <x v="0"/>
    <n v="134311065575"/>
    <n v="11691.6"/>
    <n v="13707602.59"/>
    <x v="0"/>
    <m/>
    <m/>
    <n v="0"/>
    <n v="-120"/>
    <n v="-116.4"/>
    <n v="-72"/>
    <n v="12000"/>
  </r>
  <r>
    <x v="0"/>
    <x v="0"/>
    <n v="134312104169"/>
    <n v="11691.6"/>
    <n v="13892542.449999999"/>
    <x v="0"/>
    <m/>
    <m/>
    <n v="0"/>
    <n v="-120"/>
    <n v="-116.4"/>
    <n v="-72"/>
    <n v="12000"/>
  </r>
  <r>
    <x v="0"/>
    <x v="0"/>
    <n v="134926376678"/>
    <n v="11691.6"/>
    <n v="13912493.73"/>
    <x v="0"/>
    <m/>
    <m/>
    <n v="0"/>
    <n v="-120"/>
    <n v="-116.4"/>
    <n v="-72"/>
    <n v="12000"/>
  </r>
  <r>
    <x v="0"/>
    <x v="0"/>
    <n v="134926582578"/>
    <n v="11691.6"/>
    <n v="14020100.32"/>
    <x v="0"/>
    <m/>
    <m/>
    <n v="0"/>
    <n v="-120"/>
    <n v="-116.4"/>
    <n v="-72"/>
    <n v="12000"/>
  </r>
  <r>
    <x v="0"/>
    <x v="0"/>
    <n v="134312628501"/>
    <n v="11691.6"/>
    <n v="14063943.82"/>
    <x v="0"/>
    <m/>
    <m/>
    <n v="0"/>
    <n v="-120"/>
    <n v="-116.4"/>
    <n v="-72"/>
    <n v="12000"/>
  </r>
  <r>
    <x v="0"/>
    <x v="0"/>
    <n v="134313141279"/>
    <n v="11691.6"/>
    <n v="14169402.640000001"/>
    <x v="0"/>
    <m/>
    <m/>
    <n v="0"/>
    <n v="-120"/>
    <n v="-116.4"/>
    <n v="-72"/>
    <n v="12000"/>
  </r>
  <r>
    <x v="0"/>
    <x v="0"/>
    <n v="134927621208"/>
    <n v="11691.6"/>
    <n v="14199605.939999999"/>
    <x v="0"/>
    <m/>
    <m/>
    <n v="0"/>
    <n v="-120"/>
    <n v="-116.4"/>
    <n v="-72"/>
    <n v="12000"/>
  </r>
  <r>
    <x v="0"/>
    <x v="0"/>
    <n v="134927631930"/>
    <n v="11691.6"/>
    <n v="14211297.539999999"/>
    <x v="0"/>
    <m/>
    <m/>
    <n v="0"/>
    <n v="-120"/>
    <n v="-116.4"/>
    <n v="-72"/>
    <n v="12000"/>
  </r>
  <r>
    <x v="0"/>
    <x v="0"/>
    <n v="134927898240"/>
    <n v="11691.6"/>
    <n v="14228436.539999999"/>
    <x v="0"/>
    <m/>
    <m/>
    <n v="0"/>
    <n v="-120"/>
    <n v="-116.4"/>
    <n v="-72"/>
    <n v="12000"/>
  </r>
  <r>
    <x v="0"/>
    <x v="0"/>
    <n v="134314271299"/>
    <n v="11691.6"/>
    <n v="14336647.439999999"/>
    <x v="0"/>
    <m/>
    <m/>
    <n v="0"/>
    <n v="-120"/>
    <n v="-116.4"/>
    <n v="-72"/>
    <n v="12000"/>
  </r>
  <r>
    <x v="0"/>
    <x v="0"/>
    <n v="134928988412"/>
    <n v="11691.6"/>
    <n v="14564363.6"/>
    <x v="0"/>
    <m/>
    <m/>
    <n v="0"/>
    <n v="-120"/>
    <n v="-116.4"/>
    <n v="-72"/>
    <n v="12000"/>
  </r>
  <r>
    <x v="0"/>
    <x v="0"/>
    <n v="134928737922"/>
    <n v="11691.6"/>
    <n v="14581901"/>
    <x v="0"/>
    <m/>
    <m/>
    <n v="0"/>
    <n v="-120"/>
    <n v="-116.4"/>
    <n v="-72"/>
    <n v="12000"/>
  </r>
  <r>
    <x v="0"/>
    <x v="0"/>
    <n v="134315074603"/>
    <n v="11691.6"/>
    <n v="14658826.720000001"/>
    <x v="0"/>
    <m/>
    <m/>
    <n v="0"/>
    <n v="-120"/>
    <n v="-116.4"/>
    <n v="-72"/>
    <n v="12000"/>
  </r>
  <r>
    <x v="0"/>
    <x v="0"/>
    <n v="134315674181"/>
    <n v="11691.6"/>
    <n v="14862533.199999999"/>
    <x v="0"/>
    <m/>
    <m/>
    <n v="0"/>
    <n v="-120"/>
    <n v="-116.4"/>
    <n v="-72"/>
    <n v="12000"/>
  </r>
  <r>
    <x v="0"/>
    <x v="0"/>
    <n v="134316336653"/>
    <n v="11691.6"/>
    <n v="15102075.34"/>
    <x v="0"/>
    <m/>
    <m/>
    <n v="0"/>
    <n v="-120"/>
    <n v="-116.4"/>
    <n v="-72"/>
    <n v="12000"/>
  </r>
  <r>
    <x v="0"/>
    <x v="0"/>
    <n v="134316676479"/>
    <n v="11691.6"/>
    <n v="15165404.84"/>
    <x v="0"/>
    <m/>
    <m/>
    <n v="0"/>
    <n v="-120"/>
    <n v="-116.4"/>
    <n v="-72"/>
    <n v="12000"/>
  </r>
  <r>
    <x v="0"/>
    <x v="0"/>
    <n v="134316622971"/>
    <n v="11691.6"/>
    <n v="15182942.24"/>
    <x v="0"/>
    <m/>
    <m/>
    <n v="0"/>
    <n v="-120"/>
    <n v="-116.4"/>
    <n v="-72"/>
    <n v="12000"/>
  </r>
  <r>
    <x v="0"/>
    <x v="0"/>
    <n v="134316727511"/>
    <n v="11691.6"/>
    <n v="15221961.24"/>
    <x v="0"/>
    <m/>
    <m/>
    <n v="0"/>
    <n v="-120"/>
    <n v="-116.4"/>
    <n v="-72"/>
    <n v="12000"/>
  </r>
  <r>
    <x v="0"/>
    <x v="0"/>
    <n v="134931339904"/>
    <n v="11691.6"/>
    <n v="15327233.4"/>
    <x v="0"/>
    <m/>
    <m/>
    <n v="0"/>
    <n v="-120"/>
    <n v="-116.4"/>
    <n v="-72"/>
    <n v="12000"/>
  </r>
  <r>
    <x v="0"/>
    <x v="0"/>
    <n v="134931485866"/>
    <n v="11691.6"/>
    <n v="15349642.300000001"/>
    <x v="0"/>
    <m/>
    <m/>
    <n v="0"/>
    <n v="-120"/>
    <n v="-116.4"/>
    <n v="-72"/>
    <n v="12000"/>
  </r>
  <r>
    <x v="0"/>
    <x v="0"/>
    <n v="134931724612"/>
    <n v="11691.6"/>
    <n v="15381794.199999999"/>
    <x v="0"/>
    <m/>
    <m/>
    <n v="0"/>
    <n v="-120"/>
    <n v="-116.4"/>
    <n v="-72"/>
    <n v="12000"/>
  </r>
  <r>
    <x v="0"/>
    <x v="0"/>
    <n v="134931585532"/>
    <n v="11691.6"/>
    <n v="15393485.800000001"/>
    <x v="0"/>
    <m/>
    <m/>
    <n v="0"/>
    <n v="-120"/>
    <n v="-116.4"/>
    <n v="-72"/>
    <n v="12000"/>
  </r>
  <r>
    <x v="0"/>
    <x v="0"/>
    <n v="134317658785"/>
    <n v="11691.6"/>
    <n v="15405177.4"/>
    <x v="0"/>
    <m/>
    <m/>
    <n v="0"/>
    <n v="-120"/>
    <n v="-116.4"/>
    <n v="-72"/>
    <n v="12000"/>
  </r>
  <r>
    <x v="0"/>
    <x v="0"/>
    <n v="134318654559"/>
    <n v="11691.6"/>
    <n v="15686157.5"/>
    <x v="0"/>
    <m/>
    <m/>
    <n v="0"/>
    <n v="-120"/>
    <n v="-116.4"/>
    <n v="-72"/>
    <n v="12000"/>
  </r>
  <r>
    <x v="0"/>
    <x v="0"/>
    <n v="134318988995"/>
    <n v="11691.6"/>
    <n v="15858581.039999999"/>
    <x v="0"/>
    <m/>
    <m/>
    <n v="0"/>
    <n v="-120"/>
    <n v="-116.4"/>
    <n v="-72"/>
    <n v="12000"/>
  </r>
  <r>
    <x v="0"/>
    <x v="0"/>
    <n v="134933775830"/>
    <n v="11691.6"/>
    <n v="16185155.74"/>
    <x v="0"/>
    <m/>
    <m/>
    <n v="0"/>
    <n v="-120"/>
    <n v="-116.4"/>
    <n v="-72"/>
    <n v="12000"/>
  </r>
  <r>
    <x v="0"/>
    <x v="0"/>
    <n v="134320036439"/>
    <n v="11691.6"/>
    <n v="16211508.84"/>
    <x v="0"/>
    <m/>
    <m/>
    <n v="0"/>
    <n v="-120"/>
    <n v="-116.4"/>
    <n v="-72"/>
    <n v="12000"/>
  </r>
  <r>
    <x v="0"/>
    <x v="0"/>
    <n v="134934514858"/>
    <n v="11691.6"/>
    <n v="16303817.66"/>
    <x v="0"/>
    <m/>
    <m/>
    <n v="0"/>
    <n v="-120"/>
    <n v="-116.4"/>
    <n v="-72"/>
    <n v="12000"/>
  </r>
  <r>
    <x v="11"/>
    <x v="0"/>
    <n v="134320380885"/>
    <n v="11691.6"/>
    <n v="16404950"/>
    <x v="0"/>
    <m/>
    <m/>
    <n v="0"/>
    <n v="-120"/>
    <n v="-116.4"/>
    <n v="-72"/>
    <n v="12000"/>
  </r>
  <r>
    <x v="11"/>
    <x v="0"/>
    <n v="134935073494"/>
    <n v="11691.6"/>
    <n v="16571703.01"/>
    <x v="0"/>
    <m/>
    <m/>
    <n v="0"/>
    <n v="-120"/>
    <n v="-116.4"/>
    <n v="-72"/>
    <n v="12000"/>
  </r>
  <r>
    <x v="11"/>
    <x v="0"/>
    <n v="134320885287"/>
    <n v="11691.6"/>
    <n v="16600496.16"/>
    <x v="0"/>
    <m/>
    <m/>
    <n v="0"/>
    <n v="-120"/>
    <n v="-116.4"/>
    <n v="-72"/>
    <n v="12000"/>
  </r>
  <r>
    <x v="11"/>
    <x v="0"/>
    <n v="134320825923"/>
    <n v="11691.6"/>
    <n v="16637324.699999999"/>
    <x v="0"/>
    <m/>
    <m/>
    <n v="0"/>
    <n v="-120"/>
    <n v="-116.4"/>
    <n v="-72"/>
    <n v="12000"/>
  </r>
  <r>
    <x v="11"/>
    <x v="0"/>
    <n v="134321063553"/>
    <n v="11691.6"/>
    <n v="16745974.93"/>
    <x v="0"/>
    <m/>
    <m/>
    <n v="0"/>
    <n v="-120"/>
    <n v="-116.4"/>
    <n v="-72"/>
    <n v="12000"/>
  </r>
  <r>
    <x v="11"/>
    <x v="0"/>
    <n v="134321913353"/>
    <n v="11691.6"/>
    <n v="17020449.539999999"/>
    <x v="0"/>
    <m/>
    <m/>
    <n v="0"/>
    <n v="-120"/>
    <n v="-116.4"/>
    <n v="-72"/>
    <n v="12000"/>
  </r>
  <r>
    <x v="11"/>
    <x v="0"/>
    <n v="134322534985"/>
    <n v="11691.6"/>
    <n v="17212311.09"/>
    <x v="0"/>
    <m/>
    <m/>
    <n v="0"/>
    <n v="-120"/>
    <n v="-116.4"/>
    <n v="-72"/>
    <n v="12000"/>
  </r>
  <r>
    <x v="11"/>
    <x v="0"/>
    <n v="134323136565"/>
    <n v="11691.6"/>
    <n v="17392282.559999999"/>
    <x v="0"/>
    <m/>
    <m/>
    <n v="0"/>
    <n v="-120"/>
    <n v="-116.4"/>
    <n v="-72"/>
    <n v="12000"/>
  </r>
  <r>
    <x v="11"/>
    <x v="0"/>
    <n v="134323942149"/>
    <n v="11691.6"/>
    <n v="17854069.870000001"/>
    <x v="0"/>
    <m/>
    <m/>
    <n v="0"/>
    <n v="-120"/>
    <n v="-116.4"/>
    <n v="-72"/>
    <n v="12000"/>
  </r>
  <r>
    <x v="11"/>
    <x v="0"/>
    <n v="134323925143"/>
    <n v="11691.6"/>
    <n v="17914476.469999999"/>
    <x v="0"/>
    <m/>
    <m/>
    <n v="0"/>
    <n v="-120"/>
    <n v="-116.4"/>
    <n v="-72"/>
    <n v="12000"/>
  </r>
  <r>
    <x v="11"/>
    <x v="0"/>
    <n v="134938633762"/>
    <n v="11691.6"/>
    <n v="18094278.27"/>
    <x v="0"/>
    <m/>
    <m/>
    <n v="0"/>
    <n v="-120"/>
    <n v="-116.4"/>
    <n v="-72"/>
    <n v="12000"/>
  </r>
  <r>
    <x v="11"/>
    <x v="0"/>
    <n v="134939036410"/>
    <n v="11691.6"/>
    <n v="18157607.77"/>
    <x v="0"/>
    <m/>
    <m/>
    <n v="0"/>
    <n v="-120"/>
    <n v="-116.4"/>
    <n v="-72"/>
    <n v="12000"/>
  </r>
  <r>
    <x v="11"/>
    <x v="0"/>
    <n v="134324823259"/>
    <n v="11691.6"/>
    <n v="18201974.73"/>
    <x v="0"/>
    <m/>
    <m/>
    <n v="0"/>
    <n v="-120"/>
    <n v="-116.4"/>
    <n v="-72"/>
    <n v="12000"/>
  </r>
  <r>
    <x v="11"/>
    <x v="0"/>
    <n v="134325087363"/>
    <n v="11691.6"/>
    <n v="18318870.780000001"/>
    <x v="0"/>
    <m/>
    <m/>
    <n v="0"/>
    <n v="-120"/>
    <n v="-116.4"/>
    <n v="-72"/>
    <n v="12000"/>
  </r>
  <r>
    <x v="11"/>
    <x v="0"/>
    <n v="134939447734"/>
    <n v="11691.6"/>
    <n v="18364733.379999999"/>
    <x v="0"/>
    <m/>
    <m/>
    <n v="0"/>
    <n v="-120"/>
    <n v="-116.4"/>
    <n v="-72"/>
    <n v="12000"/>
  </r>
  <r>
    <x v="11"/>
    <x v="0"/>
    <n v="134326920449"/>
    <n v="11691.6"/>
    <n v="18891092.670000002"/>
    <x v="0"/>
    <m/>
    <m/>
    <n v="0"/>
    <n v="-120"/>
    <n v="-116.4"/>
    <n v="-72"/>
    <n v="12000"/>
  </r>
  <r>
    <x v="11"/>
    <x v="0"/>
    <n v="134327268035"/>
    <n v="11691.6"/>
    <n v="19182301.57"/>
    <x v="0"/>
    <m/>
    <m/>
    <n v="0"/>
    <n v="-120"/>
    <n v="-116.4"/>
    <n v="-72"/>
    <n v="12000"/>
  </r>
  <r>
    <x v="11"/>
    <x v="0"/>
    <n v="134398186323"/>
    <n v="11691.6"/>
    <n v="19702112.699999999"/>
    <x v="0"/>
    <m/>
    <m/>
    <n v="0"/>
    <n v="-120"/>
    <n v="-116.4"/>
    <n v="-72"/>
    <n v="12000"/>
  </r>
  <r>
    <x v="11"/>
    <x v="0"/>
    <n v="134399819217"/>
    <n v="11691.6"/>
    <n v="19741038.18"/>
    <x v="0"/>
    <m/>
    <m/>
    <n v="0"/>
    <n v="-120"/>
    <n v="-116.4"/>
    <n v="-72"/>
    <n v="12000"/>
  </r>
  <r>
    <x v="11"/>
    <x v="0"/>
    <n v="135020509634"/>
    <n v="11691.6"/>
    <n v="20066651.699999999"/>
    <x v="0"/>
    <m/>
    <m/>
    <n v="0"/>
    <n v="-120"/>
    <n v="-116.4"/>
    <n v="-72"/>
    <n v="12000"/>
  </r>
  <r>
    <x v="11"/>
    <x v="0"/>
    <n v="135021013036"/>
    <n v="11691.6"/>
    <n v="20096855"/>
    <x v="0"/>
    <m/>
    <m/>
    <n v="0"/>
    <n v="-120"/>
    <n v="-116.4"/>
    <n v="-72"/>
    <n v="12000"/>
  </r>
  <r>
    <x v="11"/>
    <x v="0"/>
    <n v="135023564534"/>
    <n v="11691.6"/>
    <n v="20323416.670000002"/>
    <x v="0"/>
    <m/>
    <m/>
    <n v="0"/>
    <n v="-120"/>
    <n v="-116.4"/>
    <n v="-72"/>
    <n v="12000"/>
  </r>
  <r>
    <x v="11"/>
    <x v="0"/>
    <n v="134409543435"/>
    <n v="11691.6"/>
    <n v="20379926.07"/>
    <x v="0"/>
    <m/>
    <m/>
    <n v="0"/>
    <n v="-120"/>
    <n v="-116.4"/>
    <n v="-72"/>
    <n v="12000"/>
  </r>
  <r>
    <x v="11"/>
    <x v="0"/>
    <n v="134410064713"/>
    <n v="11691.6"/>
    <n v="20402334.969999999"/>
    <x v="0"/>
    <m/>
    <m/>
    <n v="0"/>
    <n v="-120"/>
    <n v="-116.4"/>
    <n v="-72"/>
    <n v="12000"/>
  </r>
  <r>
    <x v="11"/>
    <x v="0"/>
    <n v="134410484195"/>
    <n v="11691.6"/>
    <n v="20462741.57"/>
    <x v="0"/>
    <m/>
    <m/>
    <n v="0"/>
    <n v="-120"/>
    <n v="-116.4"/>
    <n v="-72"/>
    <n v="12000"/>
  </r>
  <r>
    <x v="11"/>
    <x v="0"/>
    <n v="134410413347"/>
    <n v="11691.6"/>
    <n v="20475407.469999999"/>
    <x v="0"/>
    <m/>
    <m/>
    <n v="0"/>
    <n v="-120"/>
    <n v="-116.4"/>
    <n v="-72"/>
    <n v="12000"/>
  </r>
  <r>
    <x v="11"/>
    <x v="0"/>
    <n v="134410317949"/>
    <n v="11691.6"/>
    <n v="20487099.07"/>
    <x v="0"/>
    <m/>
    <m/>
    <n v="0"/>
    <n v="-120"/>
    <n v="-116.4"/>
    <n v="-72"/>
    <n v="12000"/>
  </r>
  <r>
    <x v="11"/>
    <x v="0"/>
    <n v="135025144886"/>
    <n v="11691.6"/>
    <n v="20514379.469999999"/>
    <x v="0"/>
    <m/>
    <m/>
    <n v="0"/>
    <n v="-120"/>
    <n v="-116.4"/>
    <n v="-72"/>
    <n v="12000"/>
  </r>
  <r>
    <x v="11"/>
    <x v="0"/>
    <n v="134411545353"/>
    <n v="11691.6"/>
    <n v="20615572.77"/>
    <x v="0"/>
    <m/>
    <m/>
    <n v="0"/>
    <n v="-120"/>
    <n v="-116.4"/>
    <n v="-72"/>
    <n v="12000"/>
  </r>
  <r>
    <x v="11"/>
    <x v="0"/>
    <n v="134411854361"/>
    <n v="11691.6"/>
    <n v="20651621.870000001"/>
    <x v="0"/>
    <m/>
    <m/>
    <n v="0"/>
    <n v="-120"/>
    <n v="-116.4"/>
    <n v="-72"/>
    <n v="12000"/>
  </r>
  <r>
    <x v="11"/>
    <x v="0"/>
    <n v="134413184107"/>
    <n v="11691.6"/>
    <n v="21059875.030000001"/>
    <x v="0"/>
    <m/>
    <m/>
    <n v="0"/>
    <n v="-120"/>
    <n v="-116.4"/>
    <n v="-72"/>
    <n v="12000"/>
  </r>
  <r>
    <x v="11"/>
    <x v="0"/>
    <n v="134413043707"/>
    <n v="11691.6"/>
    <n v="21116092.140000001"/>
    <x v="0"/>
    <m/>
    <m/>
    <n v="0"/>
    <n v="-120"/>
    <n v="-116.4"/>
    <n v="-72"/>
    <n v="12000"/>
  </r>
  <r>
    <x v="17"/>
    <x v="0"/>
    <n v="134414181719"/>
    <n v="11691.6"/>
    <n v="21310264.030000001"/>
    <x v="0"/>
    <m/>
    <m/>
    <n v="0"/>
    <n v="-120"/>
    <n v="-116.4"/>
    <n v="-72"/>
    <n v="12000"/>
  </r>
  <r>
    <x v="17"/>
    <x v="0"/>
    <n v="135028549036"/>
    <n v="11691.6"/>
    <n v="21321955.629999999"/>
    <x v="0"/>
    <m/>
    <m/>
    <n v="0"/>
    <n v="-120"/>
    <n v="-116.4"/>
    <n v="-72"/>
    <n v="12000"/>
  </r>
  <r>
    <x v="17"/>
    <x v="0"/>
    <n v="134414706661"/>
    <n v="11691.6"/>
    <n v="21487829.949999999"/>
    <x v="0"/>
    <m/>
    <m/>
    <n v="0"/>
    <n v="-120"/>
    <n v="-116.4"/>
    <n v="-72"/>
    <n v="12000"/>
  </r>
  <r>
    <x v="17"/>
    <x v="0"/>
    <n v="135030037878"/>
    <n v="11691.6"/>
    <n v="22076664.34"/>
    <x v="0"/>
    <m/>
    <m/>
    <n v="0"/>
    <n v="-120"/>
    <n v="-116.4"/>
    <n v="-72"/>
    <n v="12000"/>
  </r>
  <r>
    <x v="17"/>
    <x v="0"/>
    <n v="135031649292"/>
    <n v="11691.6"/>
    <n v="22725658.699999999"/>
    <x v="0"/>
    <m/>
    <m/>
    <n v="0"/>
    <n v="-120"/>
    <n v="-116.4"/>
    <n v="-72"/>
    <n v="12000"/>
  </r>
  <r>
    <x v="17"/>
    <x v="0"/>
    <n v="135032431978"/>
    <n v="11691.6"/>
    <n v="23079500.98"/>
    <x v="0"/>
    <m/>
    <m/>
    <n v="0"/>
    <n v="-120"/>
    <n v="-116.4"/>
    <n v="-72"/>
    <n v="12000"/>
  </r>
  <r>
    <x v="17"/>
    <x v="0"/>
    <n v="135032989310"/>
    <n v="11691.6"/>
    <n v="23225396.98"/>
    <x v="0"/>
    <m/>
    <m/>
    <n v="0"/>
    <n v="-120"/>
    <n v="-116.4"/>
    <n v="-72"/>
    <n v="12000"/>
  </r>
  <r>
    <x v="16"/>
    <x v="0"/>
    <n v="134927656697"/>
    <n v="11691.6"/>
    <n v="16029393.92"/>
    <x v="0"/>
    <m/>
    <m/>
    <n v="0"/>
    <n v="-120"/>
    <n v="-116.4"/>
    <n v="-72"/>
    <n v="12000"/>
  </r>
  <r>
    <x v="4"/>
    <x v="0"/>
    <n v="132082623805"/>
    <n v="11690.63"/>
    <n v="9951691.5500000007"/>
    <x v="0"/>
    <m/>
    <m/>
    <n v="0"/>
    <n v="-119.99"/>
    <n v="-116.39"/>
    <n v="-71.989999999999995"/>
    <n v="11998.999999999998"/>
  </r>
  <r>
    <x v="8"/>
    <x v="0"/>
    <n v="134551402866"/>
    <n v="11690.63"/>
    <n v="10992047.390000001"/>
    <x v="0"/>
    <m/>
    <m/>
    <n v="0"/>
    <n v="-119.99"/>
    <n v="-116.39"/>
    <n v="-71.989999999999995"/>
    <n v="11998.999999999998"/>
  </r>
  <r>
    <x v="4"/>
    <x v="0"/>
    <n v="132813651742"/>
    <n v="11594.17"/>
    <n v="10267969.609999999"/>
    <x v="0"/>
    <m/>
    <m/>
    <n v="0"/>
    <n v="-119"/>
    <n v="-115.43"/>
    <n v="-71.400000000000006"/>
    <n v="11900"/>
  </r>
  <r>
    <x v="2"/>
    <x v="0"/>
    <n v="133423756229"/>
    <n v="11496.74"/>
    <n v="7901552.0999999996"/>
    <x v="0"/>
    <m/>
    <m/>
    <n v="0"/>
    <n v="-118"/>
    <n v="-114.46"/>
    <n v="-70.8"/>
    <n v="11799.999999999998"/>
  </r>
  <r>
    <x v="5"/>
    <x v="0"/>
    <n v="134688560856"/>
    <n v="11399.31"/>
    <n v="10858593.57"/>
    <x v="0"/>
    <m/>
    <m/>
    <n v="0"/>
    <n v="-117"/>
    <n v="-113.49"/>
    <n v="-70.2"/>
    <n v="11700"/>
  </r>
  <r>
    <x v="3"/>
    <x v="0"/>
    <n v="131561116095"/>
    <n v="11301.88"/>
    <n v="11545760.84"/>
    <x v="0"/>
    <m/>
    <m/>
    <n v="0"/>
    <n v="-116"/>
    <n v="-112.52"/>
    <n v="-69.599999999999994"/>
    <n v="11600"/>
  </r>
  <r>
    <x v="10"/>
    <x v="0"/>
    <n v="133446387621"/>
    <n v="11301.88"/>
    <n v="10228442.550000001"/>
    <x v="0"/>
    <m/>
    <m/>
    <n v="0"/>
    <n v="-116"/>
    <n v="-112.52"/>
    <n v="-69.599999999999994"/>
    <n v="11600"/>
  </r>
  <r>
    <x v="22"/>
    <x v="0"/>
    <n v="134794910427"/>
    <n v="11301.88"/>
    <n v="15384122.939999999"/>
    <x v="0"/>
    <m/>
    <m/>
    <n v="0"/>
    <n v="-116"/>
    <n v="-112.52"/>
    <n v="-69.599999999999994"/>
    <n v="11600"/>
  </r>
  <r>
    <x v="22"/>
    <x v="0"/>
    <n v="134901829423"/>
    <n v="11301.88"/>
    <n v="15197992.720000001"/>
    <x v="0"/>
    <m/>
    <m/>
    <n v="0"/>
    <n v="-116"/>
    <n v="-112.52"/>
    <n v="-69.599999999999994"/>
    <n v="11600"/>
  </r>
  <r>
    <x v="8"/>
    <x v="0"/>
    <n v="134677926700"/>
    <n v="10912.16"/>
    <n v="9535309.8599999994"/>
    <x v="0"/>
    <m/>
    <m/>
    <n v="0"/>
    <n v="-112"/>
    <n v="-108.64"/>
    <n v="-67.2"/>
    <n v="11200"/>
  </r>
  <r>
    <x v="16"/>
    <x v="0"/>
    <n v="135546306146"/>
    <n v="10912.16"/>
    <n v="16353021.68"/>
    <x v="0"/>
    <m/>
    <m/>
    <n v="0"/>
    <n v="-112"/>
    <n v="-108.64"/>
    <n v="-67.2"/>
    <n v="11200"/>
  </r>
  <r>
    <x v="16"/>
    <x v="0"/>
    <n v="134931861689"/>
    <n v="10912.16"/>
    <n v="16503697.34"/>
    <x v="0"/>
    <m/>
    <m/>
    <n v="0"/>
    <n v="-112"/>
    <n v="-108.64"/>
    <n v="-67.2"/>
    <n v="11200"/>
  </r>
  <r>
    <x v="3"/>
    <x v="0"/>
    <n v="131455763539"/>
    <n v="10717.3"/>
    <n v="10790865.33"/>
    <x v="0"/>
    <m/>
    <m/>
    <n v="0"/>
    <n v="-110"/>
    <n v="-106.7"/>
    <n v="-66"/>
    <n v="11000"/>
  </r>
  <r>
    <x v="3"/>
    <x v="0"/>
    <n v="132059777870"/>
    <n v="10717.3"/>
    <n v="11515447.74"/>
    <x v="0"/>
    <m/>
    <m/>
    <n v="0"/>
    <n v="-110"/>
    <n v="-106.7"/>
    <n v="-66"/>
    <n v="11000"/>
  </r>
  <r>
    <x v="4"/>
    <x v="0"/>
    <n v="132823933910"/>
    <n v="10717.3"/>
    <n v="10839082.83"/>
    <x v="0"/>
    <m/>
    <m/>
    <n v="0"/>
    <n v="-110"/>
    <n v="-106.7"/>
    <n v="-66"/>
    <n v="11000"/>
  </r>
  <r>
    <x v="7"/>
    <x v="0"/>
    <n v="133105445164"/>
    <n v="10717.3"/>
    <n v="14694197.300000001"/>
    <x v="0"/>
    <m/>
    <m/>
    <n v="0"/>
    <n v="-110"/>
    <n v="-106.7"/>
    <n v="-66"/>
    <n v="11000"/>
  </r>
  <r>
    <x v="7"/>
    <x v="0"/>
    <n v="133105969004"/>
    <n v="10717.3"/>
    <n v="14727021.33"/>
    <x v="0"/>
    <m/>
    <m/>
    <n v="0"/>
    <n v="-110"/>
    <n v="-106.7"/>
    <n v="-66"/>
    <n v="11000"/>
  </r>
  <r>
    <x v="14"/>
    <x v="0"/>
    <n v="132503679087"/>
    <n v="10717.3"/>
    <n v="14956008.77"/>
    <x v="0"/>
    <m/>
    <m/>
    <n v="0"/>
    <n v="-110"/>
    <n v="-106.7"/>
    <n v="-66"/>
    <n v="11000"/>
  </r>
  <r>
    <x v="14"/>
    <x v="0"/>
    <n v="132509799871"/>
    <n v="10717.3"/>
    <n v="15821146.43"/>
    <x v="0"/>
    <m/>
    <m/>
    <n v="0"/>
    <n v="-110"/>
    <n v="-106.7"/>
    <n v="-66"/>
    <n v="11000"/>
  </r>
  <r>
    <x v="14"/>
    <x v="0"/>
    <n v="133113768592"/>
    <n v="10717.3"/>
    <n v="15880583.9"/>
    <x v="0"/>
    <m/>
    <m/>
    <n v="0"/>
    <n v="-110"/>
    <n v="-106.7"/>
    <n v="-66"/>
    <n v="11000"/>
  </r>
  <r>
    <x v="6"/>
    <x v="0"/>
    <n v="133028968265"/>
    <n v="10717.3"/>
    <n v="4087992.02"/>
    <x v="0"/>
    <m/>
    <m/>
    <n v="0"/>
    <n v="-110"/>
    <n v="-106.7"/>
    <n v="-66"/>
    <n v="11000"/>
  </r>
  <r>
    <x v="6"/>
    <x v="0"/>
    <n v="133759913132"/>
    <n v="10717.3"/>
    <n v="4153650.4"/>
    <x v="0"/>
    <m/>
    <m/>
    <n v="0"/>
    <n v="-110"/>
    <n v="-106.7"/>
    <n v="-66"/>
    <n v="11000"/>
  </r>
  <r>
    <x v="6"/>
    <x v="0"/>
    <n v="133761433876"/>
    <n v="10717.3"/>
    <n v="4176254.16"/>
    <x v="0"/>
    <m/>
    <m/>
    <n v="0"/>
    <n v="-110"/>
    <n v="-106.7"/>
    <n v="-66"/>
    <n v="11000"/>
  </r>
  <r>
    <x v="6"/>
    <x v="0"/>
    <n v="133156163687"/>
    <n v="10717.3"/>
    <n v="4355327.41"/>
    <x v="0"/>
    <m/>
    <m/>
    <n v="0"/>
    <n v="-110"/>
    <n v="-106.7"/>
    <n v="-66"/>
    <n v="11000"/>
  </r>
  <r>
    <x v="6"/>
    <x v="0"/>
    <n v="133157818241"/>
    <n v="10717.3"/>
    <n v="4424037.26"/>
    <x v="0"/>
    <m/>
    <m/>
    <n v="0"/>
    <n v="-110"/>
    <n v="-106.7"/>
    <n v="-66"/>
    <n v="11000"/>
  </r>
  <r>
    <x v="6"/>
    <x v="0"/>
    <n v="133158225551"/>
    <n v="10717.3"/>
    <n v="4456384.0199999996"/>
    <x v="0"/>
    <m/>
    <m/>
    <n v="0"/>
    <n v="-110"/>
    <n v="-106.7"/>
    <n v="-66"/>
    <n v="11000"/>
  </r>
  <r>
    <x v="15"/>
    <x v="0"/>
    <n v="133773462464"/>
    <n v="10717.3"/>
    <n v="5419039.1500000004"/>
    <x v="0"/>
    <m/>
    <m/>
    <n v="0"/>
    <n v="-110"/>
    <n v="-106.7"/>
    <n v="-66"/>
    <n v="11000"/>
  </r>
  <r>
    <x v="2"/>
    <x v="0"/>
    <n v="133928536214"/>
    <n v="10717.3"/>
    <n v="7325434.3399999999"/>
    <x v="0"/>
    <m/>
    <m/>
    <n v="0"/>
    <n v="-110"/>
    <n v="-106.7"/>
    <n v="-66"/>
    <n v="11000"/>
  </r>
  <r>
    <x v="10"/>
    <x v="0"/>
    <n v="134053576098"/>
    <n v="10717.3"/>
    <n v="9796318.1300000008"/>
    <x v="0"/>
    <m/>
    <m/>
    <n v="0"/>
    <n v="-110"/>
    <n v="-106.7"/>
    <n v="-66"/>
    <n v="11000"/>
  </r>
  <r>
    <x v="10"/>
    <x v="0"/>
    <n v="133446589633"/>
    <n v="10717.3"/>
    <n v="10261518.470000001"/>
    <x v="0"/>
    <m/>
    <m/>
    <n v="0"/>
    <n v="-110"/>
    <n v="-106.7"/>
    <n v="-66"/>
    <n v="11000"/>
  </r>
  <r>
    <x v="5"/>
    <x v="0"/>
    <n v="134687520098"/>
    <n v="10717.3"/>
    <n v="10608573.220000001"/>
    <x v="0"/>
    <m/>
    <m/>
    <n v="0"/>
    <n v="-110"/>
    <n v="-106.7"/>
    <n v="-66"/>
    <n v="11000"/>
  </r>
  <r>
    <x v="5"/>
    <x v="0"/>
    <n v="134688244612"/>
    <n v="10717.3"/>
    <n v="10793628.539999999"/>
    <x v="0"/>
    <m/>
    <m/>
    <n v="0"/>
    <n v="-110"/>
    <n v="-106.7"/>
    <n v="-66"/>
    <n v="11000"/>
  </r>
  <r>
    <x v="0"/>
    <x v="0"/>
    <n v="134207843245"/>
    <n v="10717.3"/>
    <n v="12414980.51"/>
    <x v="0"/>
    <m/>
    <m/>
    <n v="0"/>
    <n v="-110"/>
    <n v="-106.7"/>
    <n v="-66"/>
    <n v="11000"/>
  </r>
  <r>
    <x v="0"/>
    <x v="0"/>
    <n v="134922948608"/>
    <n v="10717.3"/>
    <n v="13359081.960000001"/>
    <x v="0"/>
    <m/>
    <m/>
    <n v="0"/>
    <n v="-110"/>
    <n v="-106.7"/>
    <n v="-66"/>
    <n v="11000"/>
  </r>
  <r>
    <x v="0"/>
    <x v="0"/>
    <n v="134923163722"/>
    <n v="10717.3"/>
    <n v="13405263.779999999"/>
    <x v="0"/>
    <m/>
    <m/>
    <n v="0"/>
    <n v="-110"/>
    <n v="-106.7"/>
    <n v="-66"/>
    <n v="11000"/>
  </r>
  <r>
    <x v="0"/>
    <x v="0"/>
    <n v="134924536868"/>
    <n v="10717.3"/>
    <n v="13612306.609999999"/>
    <x v="0"/>
    <m/>
    <m/>
    <n v="0"/>
    <n v="-110"/>
    <n v="-106.7"/>
    <n v="-66"/>
    <n v="11000"/>
  </r>
  <r>
    <x v="0"/>
    <x v="0"/>
    <n v="134925122080"/>
    <n v="10717.3"/>
    <n v="13684219.390000001"/>
    <x v="0"/>
    <m/>
    <m/>
    <n v="0"/>
    <n v="-110"/>
    <n v="-106.7"/>
    <n v="-66"/>
    <n v="11000"/>
  </r>
  <r>
    <x v="0"/>
    <x v="0"/>
    <n v="134926744956"/>
    <n v="10717.3"/>
    <n v="14052252.220000001"/>
    <x v="0"/>
    <m/>
    <m/>
    <n v="0"/>
    <n v="-110"/>
    <n v="-106.7"/>
    <n v="-66"/>
    <n v="11000"/>
  </r>
  <r>
    <x v="0"/>
    <x v="0"/>
    <n v="134930034366"/>
    <n v="10717.3"/>
    <n v="14933559.67"/>
    <x v="0"/>
    <m/>
    <m/>
    <n v="0"/>
    <n v="-110"/>
    <n v="-106.7"/>
    <n v="-66"/>
    <n v="11000"/>
  </r>
  <r>
    <x v="0"/>
    <x v="0"/>
    <n v="134317163375"/>
    <n v="10717.3"/>
    <n v="15293808.800000001"/>
    <x v="0"/>
    <m/>
    <m/>
    <n v="0"/>
    <n v="-110"/>
    <n v="-106.7"/>
    <n v="-66"/>
    <n v="11000"/>
  </r>
  <r>
    <x v="0"/>
    <x v="0"/>
    <n v="134931666436"/>
    <n v="10717.3"/>
    <n v="15337950.699999999"/>
    <x v="0"/>
    <m/>
    <m/>
    <n v="0"/>
    <n v="-110"/>
    <n v="-106.7"/>
    <n v="-66"/>
    <n v="11000"/>
  </r>
  <r>
    <x v="0"/>
    <x v="0"/>
    <n v="134932068496"/>
    <n v="10717.3"/>
    <n v="15502314.5"/>
    <x v="0"/>
    <m/>
    <m/>
    <n v="0"/>
    <n v="-110"/>
    <n v="-106.7"/>
    <n v="-66"/>
    <n v="11000"/>
  </r>
  <r>
    <x v="11"/>
    <x v="0"/>
    <n v="134320952687"/>
    <n v="10717.3"/>
    <n v="16588266.109999999"/>
    <x v="0"/>
    <m/>
    <m/>
    <n v="0"/>
    <n v="-110"/>
    <n v="-106.7"/>
    <n v="-66"/>
    <n v="11000"/>
  </r>
  <r>
    <x v="11"/>
    <x v="0"/>
    <n v="134322168799"/>
    <n v="10717.3"/>
    <n v="17084847.34"/>
    <x v="0"/>
    <m/>
    <m/>
    <n v="0"/>
    <n v="-110"/>
    <n v="-106.7"/>
    <n v="-66"/>
    <n v="11000"/>
  </r>
  <r>
    <x v="11"/>
    <x v="0"/>
    <n v="134324629051"/>
    <n v="10717.3"/>
    <n v="18134224.57"/>
    <x v="0"/>
    <m/>
    <m/>
    <n v="0"/>
    <n v="-110"/>
    <n v="-106.7"/>
    <n v="-66"/>
    <n v="11000"/>
  </r>
  <r>
    <x v="11"/>
    <x v="0"/>
    <n v="134324988895"/>
    <n v="10717.3"/>
    <n v="18267891.93"/>
    <x v="0"/>
    <m/>
    <m/>
    <n v="0"/>
    <n v="-110"/>
    <n v="-106.7"/>
    <n v="-66"/>
    <n v="11000"/>
  </r>
  <r>
    <x v="11"/>
    <x v="0"/>
    <n v="134326231033"/>
    <n v="10717.3"/>
    <n v="18665978.539999999"/>
    <x v="0"/>
    <m/>
    <m/>
    <n v="0"/>
    <n v="-110"/>
    <n v="-106.7"/>
    <n v="-66"/>
    <n v="11000"/>
  </r>
  <r>
    <x v="11"/>
    <x v="0"/>
    <n v="134940901030"/>
    <n v="10717.3"/>
    <n v="18901809.969999999"/>
    <x v="0"/>
    <m/>
    <m/>
    <n v="0"/>
    <n v="-110"/>
    <n v="-106.7"/>
    <n v="-66"/>
    <n v="11000"/>
  </r>
  <r>
    <x v="11"/>
    <x v="0"/>
    <n v="134941830608"/>
    <n v="10717.3"/>
    <n v="19311035.670000002"/>
    <x v="0"/>
    <m/>
    <m/>
    <n v="0"/>
    <n v="-110"/>
    <n v="-106.7"/>
    <n v="-66"/>
    <n v="11000"/>
  </r>
  <r>
    <x v="11"/>
    <x v="0"/>
    <n v="135019923328"/>
    <n v="10717.3"/>
    <n v="20003585.82"/>
    <x v="0"/>
    <m/>
    <m/>
    <n v="0"/>
    <n v="-110"/>
    <n v="-106.7"/>
    <n v="-66"/>
    <n v="11000"/>
  </r>
  <r>
    <x v="11"/>
    <x v="0"/>
    <n v="135020146844"/>
    <n v="10717.3"/>
    <n v="20014303.120000001"/>
    <x v="0"/>
    <m/>
    <m/>
    <n v="0"/>
    <n v="-110"/>
    <n v="-106.7"/>
    <n v="-66"/>
    <n v="11000"/>
  </r>
  <r>
    <x v="11"/>
    <x v="0"/>
    <n v="135022518318"/>
    <n v="10717.3"/>
    <n v="20203306.280000001"/>
    <x v="0"/>
    <m/>
    <m/>
    <n v="0"/>
    <n v="-110"/>
    <n v="-106.7"/>
    <n v="-66"/>
    <n v="11000"/>
  </r>
  <r>
    <x v="11"/>
    <x v="0"/>
    <n v="135026105400"/>
    <n v="10717.3"/>
    <n v="20732196"/>
    <x v="0"/>
    <m/>
    <m/>
    <n v="0"/>
    <n v="-110"/>
    <n v="-106.7"/>
    <n v="-66"/>
    <n v="11000"/>
  </r>
  <r>
    <x v="17"/>
    <x v="0"/>
    <n v="135028149240"/>
    <n v="10717.3"/>
    <n v="21266123.510000002"/>
    <x v="0"/>
    <m/>
    <m/>
    <n v="0"/>
    <n v="-110"/>
    <n v="-106.7"/>
    <n v="-66"/>
    <n v="11000"/>
  </r>
  <r>
    <x v="17"/>
    <x v="0"/>
    <n v="135029993114"/>
    <n v="10717.3"/>
    <n v="21977090.879999999"/>
    <x v="0"/>
    <m/>
    <m/>
    <n v="0"/>
    <n v="-110"/>
    <n v="-106.7"/>
    <n v="-66"/>
    <n v="11000"/>
  </r>
  <r>
    <x v="17"/>
    <x v="0"/>
    <n v="135030334752"/>
    <n v="10717.3"/>
    <n v="22140026.609999999"/>
    <x v="0"/>
    <m/>
    <m/>
    <n v="0"/>
    <n v="-110"/>
    <n v="-106.7"/>
    <n v="-66"/>
    <n v="11000"/>
  </r>
  <r>
    <x v="16"/>
    <x v="0"/>
    <n v="134928662195"/>
    <n v="10717.3"/>
    <n v="16204005.83"/>
    <x v="0"/>
    <m/>
    <m/>
    <n v="0"/>
    <n v="-110"/>
    <n v="-106.7"/>
    <n v="-66"/>
    <n v="11000"/>
  </r>
  <r>
    <x v="16"/>
    <x v="0"/>
    <n v="134935320273"/>
    <n v="10717.3"/>
    <n v="16918052.350000001"/>
    <x v="0"/>
    <m/>
    <m/>
    <n v="0"/>
    <n v="-110"/>
    <n v="-106.7"/>
    <n v="-66"/>
    <n v="11000"/>
  </r>
  <r>
    <x v="20"/>
    <x v="0"/>
    <n v="135098074817"/>
    <n v="10717.3"/>
    <n v="18192298.329999998"/>
    <x v="0"/>
    <m/>
    <m/>
    <n v="0"/>
    <n v="-110"/>
    <n v="-106.7"/>
    <n v="-66"/>
    <n v="11000"/>
  </r>
  <r>
    <x v="2"/>
    <x v="0"/>
    <n v="133321243323"/>
    <n v="10619.87"/>
    <n v="7513821.5199999996"/>
    <x v="0"/>
    <m/>
    <m/>
    <n v="0"/>
    <n v="-109"/>
    <n v="-105.73"/>
    <n v="-65.400000000000006"/>
    <n v="10900"/>
  </r>
  <r>
    <x v="2"/>
    <x v="0"/>
    <n v="133321403387"/>
    <n v="10619.87"/>
    <n v="7541783.9299999997"/>
    <x v="0"/>
    <m/>
    <m/>
    <n v="0"/>
    <n v="-109"/>
    <n v="-105.73"/>
    <n v="-65.400000000000006"/>
    <n v="10900"/>
  </r>
  <r>
    <x v="10"/>
    <x v="0"/>
    <n v="134056384220"/>
    <n v="10619.87"/>
    <n v="10272138.34"/>
    <x v="0"/>
    <m/>
    <m/>
    <n v="0"/>
    <n v="-109"/>
    <n v="-105.73"/>
    <n v="-65.400000000000006"/>
    <n v="10900"/>
  </r>
  <r>
    <x v="16"/>
    <x v="0"/>
    <n v="135550446442"/>
    <n v="10619.87"/>
    <n v="16902853.27"/>
    <x v="0"/>
    <m/>
    <m/>
    <n v="0"/>
    <n v="-109"/>
    <n v="-105.73"/>
    <n v="-65.400000000000006"/>
    <n v="10900"/>
  </r>
  <r>
    <x v="13"/>
    <x v="0"/>
    <n v="131658215481"/>
    <n v="10522.44"/>
    <n v="13605190.98"/>
    <x v="0"/>
    <m/>
    <m/>
    <n v="0"/>
    <n v="-108"/>
    <n v="-104.76"/>
    <n v="-64.8"/>
    <n v="10800"/>
  </r>
  <r>
    <x v="6"/>
    <x v="0"/>
    <n v="133769702598"/>
    <n v="10522.44"/>
    <n v="4835932.8899999997"/>
    <x v="0"/>
    <m/>
    <m/>
    <n v="0"/>
    <n v="-108"/>
    <n v="-104.76"/>
    <n v="-64.8"/>
    <n v="10800"/>
  </r>
  <r>
    <x v="22"/>
    <x v="0"/>
    <n v="134914193485"/>
    <n v="10522.44"/>
    <n v="15223126.57"/>
    <x v="0"/>
    <m/>
    <m/>
    <n v="0"/>
    <n v="-108"/>
    <n v="-104.76"/>
    <n v="-64.8"/>
    <n v="10800"/>
  </r>
  <r>
    <x v="16"/>
    <x v="0"/>
    <n v="135080292643"/>
    <n v="10425.01"/>
    <n v="17218923.190000001"/>
    <x v="0"/>
    <m/>
    <m/>
    <n v="0"/>
    <n v="-107"/>
    <n v="-103.79"/>
    <n v="-64.2"/>
    <n v="10700.000000000002"/>
  </r>
  <r>
    <x v="15"/>
    <x v="0"/>
    <n v="133165700559"/>
    <n v="10327.58"/>
    <n v="5461713.04"/>
    <x v="0"/>
    <m/>
    <m/>
    <n v="0"/>
    <n v="-106"/>
    <n v="-102.82"/>
    <n v="-63.6"/>
    <n v="10600"/>
  </r>
  <r>
    <x v="0"/>
    <x v="0"/>
    <n v="134823156250"/>
    <n v="10327.58"/>
    <n v="12839247.23"/>
    <x v="0"/>
    <m/>
    <m/>
    <n v="0"/>
    <n v="-106"/>
    <n v="-102.82"/>
    <n v="-63.6"/>
    <n v="10600"/>
  </r>
  <r>
    <x v="17"/>
    <x v="0"/>
    <n v="134416760075"/>
    <n v="10132.719999999999"/>
    <n v="22661145.390000001"/>
    <x v="0"/>
    <m/>
    <m/>
    <n v="0"/>
    <n v="-104"/>
    <n v="-100.88"/>
    <n v="-62.4"/>
    <n v="10399.999999999998"/>
  </r>
  <r>
    <x v="13"/>
    <x v="0"/>
    <n v="131581735159"/>
    <n v="10035.290000000001"/>
    <n v="13006941.050000001"/>
    <x v="0"/>
    <m/>
    <m/>
    <n v="0"/>
    <n v="-103"/>
    <n v="-99.91"/>
    <n v="-61.8"/>
    <n v="10300"/>
  </r>
  <r>
    <x v="14"/>
    <x v="0"/>
    <n v="133112803074"/>
    <n v="10035.290000000001"/>
    <n v="15608041.01"/>
    <x v="0"/>
    <m/>
    <m/>
    <n v="0"/>
    <n v="-103"/>
    <n v="-99.91"/>
    <n v="-61.8"/>
    <n v="10300"/>
  </r>
  <r>
    <x v="14"/>
    <x v="0"/>
    <n v="132509412867"/>
    <n v="10035.290000000001"/>
    <n v="15653837.41"/>
    <x v="0"/>
    <m/>
    <m/>
    <n v="0"/>
    <n v="-103"/>
    <n v="-99.91"/>
    <n v="-61.8"/>
    <n v="10300"/>
  </r>
  <r>
    <x v="2"/>
    <x v="0"/>
    <n v="133926197010"/>
    <n v="10035.290000000001"/>
    <n v="7210119.9500000002"/>
    <x v="0"/>
    <m/>
    <m/>
    <n v="0"/>
    <n v="-103"/>
    <n v="-99.91"/>
    <n v="-61.8"/>
    <n v="10300"/>
  </r>
  <r>
    <x v="2"/>
    <x v="0"/>
    <n v="133321203477"/>
    <n v="10035.290000000001"/>
    <n v="7503201.6500000004"/>
    <x v="0"/>
    <m/>
    <m/>
    <n v="0"/>
    <n v="-103"/>
    <n v="-99.91"/>
    <n v="-61.8"/>
    <n v="10300"/>
  </r>
  <r>
    <x v="10"/>
    <x v="0"/>
    <n v="133441681441"/>
    <n v="10035.290000000001"/>
    <n v="9239126.9700000007"/>
    <x v="0"/>
    <m/>
    <m/>
    <n v="0"/>
    <n v="-103"/>
    <n v="-99.91"/>
    <n v="-61.8"/>
    <n v="10300"/>
  </r>
  <r>
    <x v="16"/>
    <x v="0"/>
    <n v="134932585113"/>
    <n v="10035.290000000001"/>
    <n v="16566708.119999999"/>
    <x v="0"/>
    <m/>
    <m/>
    <n v="0"/>
    <n v="-103"/>
    <n v="-99.91"/>
    <n v="-61.8"/>
    <n v="10300"/>
  </r>
  <r>
    <x v="12"/>
    <x v="0"/>
    <n v="132825078582"/>
    <n v="9840.43"/>
    <n v="10878931.699999999"/>
    <x v="0"/>
    <m/>
    <m/>
    <n v="0"/>
    <n v="-101"/>
    <n v="-97.97"/>
    <n v="-60.6"/>
    <n v="10100"/>
  </r>
  <r>
    <x v="0"/>
    <x v="0"/>
    <n v="134817080440"/>
    <n v="9840.43"/>
    <n v="11119536.060000001"/>
    <x v="0"/>
    <m/>
    <m/>
    <n v="0"/>
    <n v="-101"/>
    <n v="-97.97"/>
    <n v="-60.6"/>
    <n v="10100"/>
  </r>
  <r>
    <x v="1"/>
    <x v="0"/>
    <n v="135849875202"/>
    <n v="9840.43"/>
    <n v="19830657.079999998"/>
    <x v="0"/>
    <m/>
    <m/>
    <n v="0"/>
    <n v="-101"/>
    <n v="-97.97"/>
    <n v="-60.6"/>
    <n v="10100"/>
  </r>
  <r>
    <x v="0"/>
    <x v="0"/>
    <n v="134298875977"/>
    <n v="5806.2"/>
    <n v="12986523.890000001"/>
    <x v="0"/>
    <m/>
    <m/>
    <n v="0"/>
    <n v="-60"/>
    <n v="-97.8"/>
    <n v="-36"/>
    <n v="6000"/>
  </r>
  <r>
    <x v="0"/>
    <x v="0"/>
    <n v="134913249100"/>
    <n v="5806.2"/>
    <n v="12992330.09"/>
    <x v="0"/>
    <m/>
    <m/>
    <n v="0"/>
    <n v="-60"/>
    <n v="-97.8"/>
    <n v="-36"/>
    <n v="6000"/>
  </r>
  <r>
    <x v="0"/>
    <x v="0"/>
    <n v="134924201764"/>
    <n v="5806.2"/>
    <n v="13564494.380000001"/>
    <x v="0"/>
    <m/>
    <m/>
    <n v="0"/>
    <n v="-60"/>
    <n v="-97.8"/>
    <n v="-36"/>
    <n v="6000"/>
  </r>
  <r>
    <x v="0"/>
    <x v="0"/>
    <n v="134310691353"/>
    <n v="5806.2"/>
    <n v="13628830.109999999"/>
    <x v="0"/>
    <m/>
    <m/>
    <n v="0"/>
    <n v="-60"/>
    <n v="-97.8"/>
    <n v="-36"/>
    <n v="6000"/>
  </r>
  <r>
    <x v="11"/>
    <x v="0"/>
    <n v="134940826132"/>
    <n v="5806.2"/>
    <n v="18864786.57"/>
    <x v="0"/>
    <m/>
    <m/>
    <n v="0"/>
    <n v="-60"/>
    <n v="-97.8"/>
    <n v="-36"/>
    <n v="6000"/>
  </r>
  <r>
    <x v="15"/>
    <x v="0"/>
    <n v="133167754751"/>
    <n v="9743"/>
    <n v="5620919.71"/>
    <x v="0"/>
    <m/>
    <m/>
    <n v="0"/>
    <n v="-100"/>
    <n v="-97"/>
    <n v="-60"/>
    <n v="10000"/>
  </r>
  <r>
    <x v="0"/>
    <x v="0"/>
    <n v="134305866179"/>
    <n v="9743"/>
    <n v="13232821.359999999"/>
    <x v="0"/>
    <m/>
    <m/>
    <n v="0"/>
    <n v="-100"/>
    <n v="-97"/>
    <n v="-60"/>
    <n v="10000"/>
  </r>
  <r>
    <x v="0"/>
    <x v="0"/>
    <n v="134920019006"/>
    <n v="9743"/>
    <n v="13256204.560000001"/>
    <x v="0"/>
    <m/>
    <m/>
    <n v="0"/>
    <n v="-100"/>
    <n v="-97"/>
    <n v="-60"/>
    <n v="10000"/>
  </r>
  <r>
    <x v="0"/>
    <x v="0"/>
    <n v="134308930769"/>
    <n v="9743"/>
    <n v="13388700.68"/>
    <x v="0"/>
    <m/>
    <m/>
    <n v="0"/>
    <n v="-100"/>
    <n v="-97"/>
    <n v="-60"/>
    <n v="10000"/>
  </r>
  <r>
    <x v="0"/>
    <x v="0"/>
    <n v="134924082082"/>
    <n v="9743"/>
    <n v="13558688.18"/>
    <x v="0"/>
    <m/>
    <m/>
    <n v="0"/>
    <n v="-100"/>
    <n v="-97"/>
    <n v="-60"/>
    <n v="10000"/>
  </r>
  <r>
    <x v="0"/>
    <x v="0"/>
    <n v="134924841722"/>
    <n v="9743"/>
    <n v="13644020.51"/>
    <x v="0"/>
    <m/>
    <m/>
    <n v="0"/>
    <n v="-100"/>
    <n v="-97"/>
    <n v="-60"/>
    <n v="10000"/>
  </r>
  <r>
    <x v="0"/>
    <x v="0"/>
    <n v="134925023994"/>
    <n v="9743"/>
    <n v="13669020.310000001"/>
    <x v="0"/>
    <m/>
    <m/>
    <n v="0"/>
    <n v="-100"/>
    <n v="-97"/>
    <n v="-60"/>
    <n v="10000"/>
  </r>
  <r>
    <x v="0"/>
    <x v="0"/>
    <n v="134925660324"/>
    <n v="9743"/>
    <n v="13722119.66"/>
    <x v="0"/>
    <m/>
    <m/>
    <n v="0"/>
    <n v="-100"/>
    <n v="-97"/>
    <n v="-60"/>
    <n v="10000"/>
  </r>
  <r>
    <x v="0"/>
    <x v="0"/>
    <n v="134926461696"/>
    <n v="9743"/>
    <n v="14029843.32"/>
    <x v="0"/>
    <m/>
    <m/>
    <n v="0"/>
    <n v="-100"/>
    <n v="-97"/>
    <n v="-60"/>
    <n v="10000"/>
  </r>
  <r>
    <x v="0"/>
    <x v="0"/>
    <n v="134927111656"/>
    <n v="9743"/>
    <n v="14146019.439999999"/>
    <x v="0"/>
    <m/>
    <m/>
    <n v="0"/>
    <n v="-100"/>
    <n v="-97"/>
    <n v="-60"/>
    <n v="10000"/>
  </r>
  <r>
    <x v="0"/>
    <x v="0"/>
    <n v="134315358113"/>
    <n v="9743"/>
    <n v="14694368.890000001"/>
    <x v="0"/>
    <m/>
    <m/>
    <n v="0"/>
    <n v="-100"/>
    <n v="-97"/>
    <n v="-60"/>
    <n v="10000"/>
  </r>
  <r>
    <x v="0"/>
    <x v="0"/>
    <n v="134929994358"/>
    <n v="9743"/>
    <n v="14922842.369999999"/>
    <x v="0"/>
    <m/>
    <m/>
    <n v="0"/>
    <n v="-100"/>
    <n v="-97"/>
    <n v="-60"/>
    <n v="10000"/>
  </r>
  <r>
    <x v="0"/>
    <x v="0"/>
    <n v="134317675353"/>
    <n v="9743"/>
    <n v="15439959.300000001"/>
    <x v="0"/>
    <m/>
    <m/>
    <n v="0"/>
    <n v="-100"/>
    <n v="-97"/>
    <n v="-60"/>
    <n v="10000"/>
  </r>
  <r>
    <x v="0"/>
    <x v="0"/>
    <n v="134931723746"/>
    <n v="9743"/>
    <n v="15449702.300000001"/>
    <x v="0"/>
    <m/>
    <m/>
    <n v="0"/>
    <n v="-100"/>
    <n v="-97"/>
    <n v="-60"/>
    <n v="10000"/>
  </r>
  <r>
    <x v="0"/>
    <x v="0"/>
    <n v="134317962433"/>
    <n v="9743"/>
    <n v="15491597.199999999"/>
    <x v="0"/>
    <m/>
    <m/>
    <n v="0"/>
    <n v="-100"/>
    <n v="-97"/>
    <n v="-60"/>
    <n v="10000"/>
  </r>
  <r>
    <x v="0"/>
    <x v="0"/>
    <n v="134931927620"/>
    <n v="9743"/>
    <n v="15512057.5"/>
    <x v="0"/>
    <m/>
    <m/>
    <n v="0"/>
    <n v="-100"/>
    <n v="-97"/>
    <n v="-60"/>
    <n v="10000"/>
  </r>
  <r>
    <x v="0"/>
    <x v="0"/>
    <n v="134932552328"/>
    <n v="9743"/>
    <n v="15642314"/>
    <x v="0"/>
    <m/>
    <m/>
    <n v="0"/>
    <n v="-100"/>
    <n v="-97"/>
    <n v="-60"/>
    <n v="10000"/>
  </r>
  <r>
    <x v="0"/>
    <x v="0"/>
    <n v="134932499428"/>
    <n v="9743"/>
    <n v="15674465.9"/>
    <x v="0"/>
    <m/>
    <m/>
    <n v="0"/>
    <n v="-100"/>
    <n v="-97"/>
    <n v="-60"/>
    <n v="10000"/>
  </r>
  <r>
    <x v="0"/>
    <x v="0"/>
    <n v="134932729620"/>
    <n v="9743"/>
    <n v="15783879.789999999"/>
    <x v="0"/>
    <m/>
    <m/>
    <n v="0"/>
    <n v="-100"/>
    <n v="-97"/>
    <n v="-60"/>
    <n v="10000"/>
  </r>
  <r>
    <x v="0"/>
    <x v="0"/>
    <n v="134318695871"/>
    <n v="9743"/>
    <n v="15831300.640000001"/>
    <x v="0"/>
    <m/>
    <m/>
    <n v="0"/>
    <n v="-100"/>
    <n v="-97"/>
    <n v="-60"/>
    <n v="10000"/>
  </r>
  <r>
    <x v="0"/>
    <x v="0"/>
    <n v="134319052305"/>
    <n v="9743"/>
    <n v="15846889.439999999"/>
    <x v="0"/>
    <m/>
    <m/>
    <n v="0"/>
    <n v="-100"/>
    <n v="-97"/>
    <n v="-60"/>
    <n v="10000"/>
  </r>
  <r>
    <x v="0"/>
    <x v="0"/>
    <n v="134319115271"/>
    <n v="9743"/>
    <n v="15908270.34"/>
    <x v="0"/>
    <m/>
    <m/>
    <n v="0"/>
    <n v="-100"/>
    <n v="-97"/>
    <n v="-60"/>
    <n v="10000"/>
  </r>
  <r>
    <x v="0"/>
    <x v="0"/>
    <n v="134933290908"/>
    <n v="9743"/>
    <n v="15923859.140000001"/>
    <x v="0"/>
    <m/>
    <m/>
    <n v="0"/>
    <n v="-100"/>
    <n v="-97"/>
    <n v="-60"/>
    <n v="10000"/>
  </r>
  <r>
    <x v="0"/>
    <x v="0"/>
    <n v="134319267067"/>
    <n v="9743"/>
    <n v="15974289.310000001"/>
    <x v="0"/>
    <m/>
    <m/>
    <n v="0"/>
    <n v="-100"/>
    <n v="-97"/>
    <n v="-60"/>
    <n v="10000"/>
  </r>
  <r>
    <x v="0"/>
    <x v="0"/>
    <n v="134319431045"/>
    <n v="9743"/>
    <n v="16031670.369999999"/>
    <x v="0"/>
    <m/>
    <m/>
    <n v="0"/>
    <n v="-100"/>
    <n v="-97"/>
    <n v="-60"/>
    <n v="10000"/>
  </r>
  <r>
    <x v="0"/>
    <x v="0"/>
    <n v="134933517928"/>
    <n v="9743"/>
    <n v="16053104.970000001"/>
    <x v="0"/>
    <m/>
    <m/>
    <n v="0"/>
    <n v="-100"/>
    <n v="-97"/>
    <n v="-60"/>
    <n v="10000"/>
  </r>
  <r>
    <x v="0"/>
    <x v="0"/>
    <n v="134933796844"/>
    <n v="9743"/>
    <n v="16156844.640000001"/>
    <x v="0"/>
    <m/>
    <m/>
    <n v="0"/>
    <n v="-100"/>
    <n v="-97"/>
    <n v="-60"/>
    <n v="10000"/>
  </r>
  <r>
    <x v="0"/>
    <x v="0"/>
    <n v="134320105237"/>
    <n v="9743"/>
    <n v="16274588.66"/>
    <x v="0"/>
    <m/>
    <m/>
    <n v="0"/>
    <n v="-100"/>
    <n v="-97"/>
    <n v="-60"/>
    <n v="10000"/>
  </r>
  <r>
    <x v="11"/>
    <x v="0"/>
    <n v="134320207405"/>
    <n v="9743"/>
    <n v="16318432.16"/>
    <x v="0"/>
    <m/>
    <m/>
    <n v="0"/>
    <n v="-100"/>
    <n v="-97"/>
    <n v="-60"/>
    <n v="10000"/>
  </r>
  <r>
    <x v="11"/>
    <x v="0"/>
    <n v="134934515298"/>
    <n v="9743"/>
    <n v="16328175.16"/>
    <x v="0"/>
    <m/>
    <m/>
    <n v="0"/>
    <n v="-100"/>
    <n v="-97"/>
    <n v="-60"/>
    <n v="10000"/>
  </r>
  <r>
    <x v="11"/>
    <x v="0"/>
    <n v="134320225791"/>
    <n v="9743"/>
    <n v="16393258.4"/>
    <x v="0"/>
    <m/>
    <m/>
    <n v="0"/>
    <n v="-100"/>
    <n v="-97"/>
    <n v="-60"/>
    <n v="10000"/>
  </r>
  <r>
    <x v="11"/>
    <x v="0"/>
    <n v="134320734983"/>
    <n v="9743"/>
    <n v="16555139.91"/>
    <x v="0"/>
    <m/>
    <m/>
    <n v="0"/>
    <n v="-100"/>
    <n v="-97"/>
    <n v="-60"/>
    <n v="10000"/>
  </r>
  <r>
    <x v="11"/>
    <x v="0"/>
    <n v="134320949121"/>
    <n v="9743"/>
    <n v="16648330.609999999"/>
    <x v="0"/>
    <m/>
    <m/>
    <n v="0"/>
    <n v="-100"/>
    <n v="-97"/>
    <n v="-60"/>
    <n v="10000"/>
  </r>
  <r>
    <x v="11"/>
    <x v="0"/>
    <n v="134321869385"/>
    <n v="9743"/>
    <n v="17002912.140000001"/>
    <x v="0"/>
    <m/>
    <m/>
    <n v="0"/>
    <n v="-100"/>
    <n v="-97"/>
    <n v="-60"/>
    <n v="10000"/>
  </r>
  <r>
    <x v="11"/>
    <x v="0"/>
    <n v="134936535102"/>
    <n v="9743"/>
    <n v="17226925.59"/>
    <x v="0"/>
    <m/>
    <m/>
    <n v="0"/>
    <n v="-100"/>
    <n v="-97"/>
    <n v="-60"/>
    <n v="10000"/>
  </r>
  <r>
    <x v="11"/>
    <x v="0"/>
    <n v="134936778948"/>
    <n v="9743"/>
    <n v="17279537.789999999"/>
    <x v="0"/>
    <m/>
    <m/>
    <n v="0"/>
    <n v="-100"/>
    <n v="-97"/>
    <n v="-60"/>
    <n v="10000"/>
  </r>
  <r>
    <x v="11"/>
    <x v="0"/>
    <n v="134322882137"/>
    <n v="9743"/>
    <n v="17294397.039999999"/>
    <x v="0"/>
    <m/>
    <m/>
    <n v="0"/>
    <n v="-100"/>
    <n v="-97"/>
    <n v="-60"/>
    <n v="10000"/>
  </r>
  <r>
    <x v="11"/>
    <x v="0"/>
    <n v="134936862040"/>
    <n v="9743"/>
    <n v="17346419.960000001"/>
    <x v="0"/>
    <m/>
    <m/>
    <n v="0"/>
    <n v="-100"/>
    <n v="-97"/>
    <n v="-60"/>
    <n v="10000"/>
  </r>
  <r>
    <x v="11"/>
    <x v="0"/>
    <n v="134322953723"/>
    <n v="9743"/>
    <n v="17380590.960000001"/>
    <x v="0"/>
    <m/>
    <m/>
    <n v="0"/>
    <n v="-100"/>
    <n v="-97"/>
    <n v="-60"/>
    <n v="10000"/>
  </r>
  <r>
    <x v="11"/>
    <x v="0"/>
    <n v="134323122813"/>
    <n v="9743"/>
    <n v="17402025.559999999"/>
    <x v="0"/>
    <m/>
    <m/>
    <n v="0"/>
    <n v="-100"/>
    <n v="-97"/>
    <n v="-60"/>
    <n v="10000"/>
  </r>
  <r>
    <x v="11"/>
    <x v="0"/>
    <n v="134937485214"/>
    <n v="9743"/>
    <n v="17611622.739999998"/>
    <x v="0"/>
    <m/>
    <m/>
    <n v="0"/>
    <n v="-100"/>
    <n v="-97"/>
    <n v="-60"/>
    <n v="10000"/>
  </r>
  <r>
    <x v="11"/>
    <x v="0"/>
    <n v="134937838436"/>
    <n v="9743"/>
    <n v="17755460.890000001"/>
    <x v="0"/>
    <m/>
    <m/>
    <n v="0"/>
    <n v="-100"/>
    <n v="-97"/>
    <n v="-60"/>
    <n v="10000"/>
  </r>
  <r>
    <x v="11"/>
    <x v="0"/>
    <n v="134323718807"/>
    <n v="9743"/>
    <n v="17770588.390000001"/>
    <x v="0"/>
    <m/>
    <m/>
    <n v="0"/>
    <n v="-100"/>
    <n v="-97"/>
    <n v="-60"/>
    <n v="10000"/>
  </r>
  <r>
    <x v="11"/>
    <x v="0"/>
    <n v="134937988748"/>
    <n v="9743"/>
    <n v="17842378.27"/>
    <x v="0"/>
    <m/>
    <m/>
    <n v="0"/>
    <n v="-100"/>
    <n v="-97"/>
    <n v="-60"/>
    <n v="10000"/>
  </r>
  <r>
    <x v="11"/>
    <x v="0"/>
    <n v="134937951686"/>
    <n v="9743"/>
    <n v="17868684.370000001"/>
    <x v="0"/>
    <m/>
    <m/>
    <n v="0"/>
    <n v="-100"/>
    <n v="-97"/>
    <n v="-60"/>
    <n v="10000"/>
  </r>
  <r>
    <x v="11"/>
    <x v="0"/>
    <n v="134323835573"/>
    <n v="9743"/>
    <n v="17893041.870000001"/>
    <x v="0"/>
    <m/>
    <m/>
    <n v="0"/>
    <n v="-100"/>
    <n v="-97"/>
    <n v="-60"/>
    <n v="10000"/>
  </r>
  <r>
    <x v="11"/>
    <x v="0"/>
    <n v="134938051474"/>
    <n v="9743"/>
    <n v="17902784.870000001"/>
    <x v="0"/>
    <m/>
    <m/>
    <n v="0"/>
    <n v="-100"/>
    <n v="-97"/>
    <n v="-60"/>
    <n v="10000"/>
  </r>
  <r>
    <x v="11"/>
    <x v="0"/>
    <n v="134323949521"/>
    <n v="9743"/>
    <n v="17954878.170000002"/>
    <x v="0"/>
    <m/>
    <m/>
    <n v="0"/>
    <n v="-100"/>
    <n v="-97"/>
    <n v="-60"/>
    <n v="10000"/>
  </r>
  <r>
    <x v="11"/>
    <x v="0"/>
    <n v="134938670164"/>
    <n v="9743"/>
    <n v="18023154.370000001"/>
    <x v="0"/>
    <m/>
    <m/>
    <n v="0"/>
    <n v="-100"/>
    <n v="-97"/>
    <n v="-60"/>
    <n v="10000"/>
  </r>
  <r>
    <x v="11"/>
    <x v="0"/>
    <n v="134938475250"/>
    <n v="9743"/>
    <n v="18032897.370000001"/>
    <x v="0"/>
    <m/>
    <m/>
    <n v="0"/>
    <n v="-100"/>
    <n v="-97"/>
    <n v="-60"/>
    <n v="10000"/>
  </r>
  <r>
    <x v="11"/>
    <x v="0"/>
    <n v="134938451868"/>
    <n v="9743"/>
    <n v="18053357.670000002"/>
    <x v="0"/>
    <m/>
    <m/>
    <n v="0"/>
    <n v="-100"/>
    <n v="-97"/>
    <n v="-60"/>
    <n v="10000"/>
  </r>
  <r>
    <x v="11"/>
    <x v="0"/>
    <n v="134938944328"/>
    <n v="9743"/>
    <n v="18113764.27"/>
    <x v="0"/>
    <m/>
    <m/>
    <n v="0"/>
    <n v="-100"/>
    <n v="-97"/>
    <n v="-60"/>
    <n v="10000"/>
  </r>
  <r>
    <x v="11"/>
    <x v="0"/>
    <n v="134324483905"/>
    <n v="9743"/>
    <n v="18123507.27"/>
    <x v="0"/>
    <m/>
    <m/>
    <n v="0"/>
    <n v="-100"/>
    <n v="-97"/>
    <n v="-60"/>
    <n v="10000"/>
  </r>
  <r>
    <x v="11"/>
    <x v="0"/>
    <n v="134324813613"/>
    <n v="9743"/>
    <n v="18218179.129999999"/>
    <x v="0"/>
    <m/>
    <m/>
    <n v="0"/>
    <n v="-100"/>
    <n v="-97"/>
    <n v="-60"/>
    <n v="10000"/>
  </r>
  <r>
    <x v="11"/>
    <x v="0"/>
    <n v="134939073750"/>
    <n v="9743"/>
    <n v="18242536.629999999"/>
    <x v="0"/>
    <m/>
    <m/>
    <n v="0"/>
    <n v="-100"/>
    <n v="-97"/>
    <n v="-60"/>
    <n v="10000"/>
  </r>
  <r>
    <x v="11"/>
    <x v="0"/>
    <n v="134325052281"/>
    <n v="9743"/>
    <n v="18252279.629999999"/>
    <x v="0"/>
    <m/>
    <m/>
    <n v="0"/>
    <n v="-100"/>
    <n v="-97"/>
    <n v="-60"/>
    <n v="10000"/>
  </r>
  <r>
    <x v="11"/>
    <x v="0"/>
    <n v="134939334944"/>
    <n v="9743"/>
    <n v="18287646.18"/>
    <x v="0"/>
    <m/>
    <m/>
    <n v="0"/>
    <n v="-100"/>
    <n v="-97"/>
    <n v="-60"/>
    <n v="10000"/>
  </r>
  <r>
    <x v="11"/>
    <x v="0"/>
    <n v="134939390406"/>
    <n v="9743"/>
    <n v="18307179.18"/>
    <x v="0"/>
    <m/>
    <m/>
    <n v="0"/>
    <n v="-100"/>
    <n v="-97"/>
    <n v="-60"/>
    <n v="10000"/>
  </r>
  <r>
    <x v="11"/>
    <x v="0"/>
    <n v="134939690154"/>
    <n v="9743"/>
    <n v="18374476.379999999"/>
    <x v="0"/>
    <m/>
    <m/>
    <n v="0"/>
    <n v="-100"/>
    <n v="-97"/>
    <n v="-60"/>
    <n v="10000"/>
  </r>
  <r>
    <x v="11"/>
    <x v="0"/>
    <n v="134325616513"/>
    <n v="9743"/>
    <n v="18435643.789999999"/>
    <x v="0"/>
    <m/>
    <m/>
    <n v="0"/>
    <n v="-100"/>
    <n v="-97"/>
    <n v="-60"/>
    <n v="10000"/>
  </r>
  <r>
    <x v="11"/>
    <x v="0"/>
    <n v="134939845098"/>
    <n v="9743"/>
    <n v="18460999.09"/>
    <x v="0"/>
    <m/>
    <m/>
    <n v="0"/>
    <n v="-100"/>
    <n v="-97"/>
    <n v="-60"/>
    <n v="10000"/>
  </r>
  <r>
    <x v="11"/>
    <x v="0"/>
    <n v="134326127457"/>
    <n v="9743"/>
    <n v="18655261.239999998"/>
    <x v="0"/>
    <m/>
    <m/>
    <n v="0"/>
    <n v="-100"/>
    <n v="-97"/>
    <n v="-60"/>
    <n v="10000"/>
  </r>
  <r>
    <x v="11"/>
    <x v="0"/>
    <n v="134940178004"/>
    <n v="9743"/>
    <n v="18675721.539999999"/>
    <x v="0"/>
    <m/>
    <m/>
    <n v="0"/>
    <n v="-100"/>
    <n v="-97"/>
    <n v="-60"/>
    <n v="10000"/>
  </r>
  <r>
    <x v="11"/>
    <x v="0"/>
    <n v="134326163665"/>
    <n v="9743"/>
    <n v="18695254.539999999"/>
    <x v="0"/>
    <m/>
    <m/>
    <n v="0"/>
    <n v="-100"/>
    <n v="-97"/>
    <n v="-60"/>
    <n v="10000"/>
  </r>
  <r>
    <x v="11"/>
    <x v="0"/>
    <n v="134940467354"/>
    <n v="9743"/>
    <n v="18709869.039999999"/>
    <x v="0"/>
    <m/>
    <m/>
    <n v="0"/>
    <n v="-100"/>
    <n v="-97"/>
    <n v="-60"/>
    <n v="10000"/>
  </r>
  <r>
    <x v="11"/>
    <x v="0"/>
    <n v="134940700614"/>
    <n v="9743"/>
    <n v="18820008.370000001"/>
    <x v="0"/>
    <m/>
    <m/>
    <n v="0"/>
    <n v="-100"/>
    <n v="-97"/>
    <n v="-60"/>
    <n v="10000"/>
  </r>
  <r>
    <x v="11"/>
    <x v="0"/>
    <n v="134326829425"/>
    <n v="9743"/>
    <n v="18911552.969999999"/>
    <x v="0"/>
    <m/>
    <m/>
    <n v="0"/>
    <n v="-100"/>
    <n v="-97"/>
    <n v="-60"/>
    <n v="10000"/>
  </r>
  <r>
    <x v="11"/>
    <x v="0"/>
    <n v="134326919125"/>
    <n v="9743"/>
    <n v="18921295.969999999"/>
    <x v="0"/>
    <m/>
    <m/>
    <n v="0"/>
    <n v="-100"/>
    <n v="-97"/>
    <n v="-60"/>
    <n v="10000"/>
  </r>
  <r>
    <x v="11"/>
    <x v="0"/>
    <n v="134326807687"/>
    <n v="9743"/>
    <n v="18931038.969999999"/>
    <x v="0"/>
    <m/>
    <m/>
    <n v="0"/>
    <n v="-100"/>
    <n v="-97"/>
    <n v="-60"/>
    <n v="10000"/>
  </r>
  <r>
    <x v="11"/>
    <x v="0"/>
    <n v="134941023412"/>
    <n v="9743"/>
    <n v="18960267.969999999"/>
    <x v="0"/>
    <m/>
    <m/>
    <n v="0"/>
    <n v="-100"/>
    <n v="-97"/>
    <n v="-60"/>
    <n v="10000"/>
  </r>
  <r>
    <x v="11"/>
    <x v="0"/>
    <n v="134327149033"/>
    <n v="9743"/>
    <n v="18994059.969999999"/>
    <x v="0"/>
    <m/>
    <m/>
    <n v="0"/>
    <n v="-100"/>
    <n v="-97"/>
    <n v="-60"/>
    <n v="10000"/>
  </r>
  <r>
    <x v="11"/>
    <x v="0"/>
    <n v="134327314407"/>
    <n v="9743"/>
    <n v="19040906.57"/>
    <x v="0"/>
    <m/>
    <m/>
    <n v="0"/>
    <n v="-100"/>
    <n v="-97"/>
    <n v="-60"/>
    <n v="10000"/>
  </r>
  <r>
    <x v="11"/>
    <x v="0"/>
    <n v="134327554569"/>
    <n v="9743"/>
    <n v="19245593.07"/>
    <x v="0"/>
    <m/>
    <m/>
    <n v="0"/>
    <n v="-100"/>
    <n v="-97"/>
    <n v="-60"/>
    <n v="10000"/>
  </r>
  <r>
    <x v="11"/>
    <x v="0"/>
    <n v="134327551889"/>
    <n v="9743"/>
    <n v="19422939.390000001"/>
    <x v="0"/>
    <m/>
    <m/>
    <n v="0"/>
    <n v="-100"/>
    <n v="-97"/>
    <n v="-60"/>
    <n v="10000"/>
  </r>
  <r>
    <x v="11"/>
    <x v="0"/>
    <n v="134941912438"/>
    <n v="9743"/>
    <n v="19432682.390000001"/>
    <x v="0"/>
    <m/>
    <m/>
    <n v="0"/>
    <n v="-100"/>
    <n v="-97"/>
    <n v="-60"/>
    <n v="10000"/>
  </r>
  <r>
    <x v="11"/>
    <x v="0"/>
    <n v="134942112146"/>
    <n v="9743"/>
    <n v="19466876.890000001"/>
    <x v="0"/>
    <m/>
    <m/>
    <n v="0"/>
    <n v="-100"/>
    <n v="-97"/>
    <n v="-60"/>
    <n v="10000"/>
  </r>
  <r>
    <x v="11"/>
    <x v="0"/>
    <n v="135007005560"/>
    <n v="9743"/>
    <n v="19574336.199999999"/>
    <x v="0"/>
    <m/>
    <m/>
    <n v="0"/>
    <n v="-100"/>
    <n v="-97"/>
    <n v="-60"/>
    <n v="10000"/>
  </r>
  <r>
    <x v="11"/>
    <x v="0"/>
    <n v="135015054370"/>
    <n v="9743"/>
    <n v="19768318.579999998"/>
    <x v="0"/>
    <m/>
    <m/>
    <n v="0"/>
    <n v="-100"/>
    <n v="-97"/>
    <n v="-60"/>
    <n v="10000"/>
  </r>
  <r>
    <x v="11"/>
    <x v="0"/>
    <n v="135018284444"/>
    <n v="9743"/>
    <n v="19884622.620000001"/>
    <x v="0"/>
    <m/>
    <m/>
    <n v="0"/>
    <n v="-100"/>
    <n v="-97"/>
    <n v="-60"/>
    <n v="10000"/>
  </r>
  <r>
    <x v="11"/>
    <x v="0"/>
    <n v="134404913039"/>
    <n v="9743"/>
    <n v="19932704.32"/>
    <x v="0"/>
    <m/>
    <m/>
    <n v="0"/>
    <n v="-100"/>
    <n v="-97"/>
    <n v="-60"/>
    <n v="10000"/>
  </r>
  <r>
    <x v="11"/>
    <x v="0"/>
    <n v="134405242035"/>
    <n v="9743"/>
    <n v="19968266.27"/>
    <x v="0"/>
    <m/>
    <m/>
    <n v="0"/>
    <n v="-100"/>
    <n v="-97"/>
    <n v="-60"/>
    <n v="10000"/>
  </r>
  <r>
    <x v="11"/>
    <x v="0"/>
    <n v="135020108158"/>
    <n v="9743"/>
    <n v="19992868.52"/>
    <x v="0"/>
    <m/>
    <m/>
    <n v="0"/>
    <n v="-100"/>
    <n v="-97"/>
    <n v="-60"/>
    <n v="10000"/>
  </r>
  <r>
    <x v="11"/>
    <x v="0"/>
    <n v="134406007747"/>
    <n v="9743"/>
    <n v="20029628.300000001"/>
    <x v="0"/>
    <m/>
    <m/>
    <n v="0"/>
    <n v="-100"/>
    <n v="-97"/>
    <n v="-60"/>
    <n v="10000"/>
  </r>
  <r>
    <x v="11"/>
    <x v="0"/>
    <n v="135020331548"/>
    <n v="9743"/>
    <n v="20045217.100000001"/>
    <x v="0"/>
    <m/>
    <m/>
    <n v="0"/>
    <n v="-100"/>
    <n v="-97"/>
    <n v="-60"/>
    <n v="10000"/>
  </r>
  <r>
    <x v="11"/>
    <x v="0"/>
    <n v="135021590080"/>
    <n v="9743"/>
    <n v="20166614.879999999"/>
    <x v="0"/>
    <m/>
    <m/>
    <n v="0"/>
    <n v="-100"/>
    <n v="-97"/>
    <n v="-60"/>
    <n v="10000"/>
  </r>
  <r>
    <x v="11"/>
    <x v="0"/>
    <n v="134408121081"/>
    <n v="9743"/>
    <n v="20192588.98"/>
    <x v="0"/>
    <m/>
    <m/>
    <n v="0"/>
    <n v="-100"/>
    <n v="-97"/>
    <n v="-60"/>
    <n v="10000"/>
  </r>
  <r>
    <x v="11"/>
    <x v="0"/>
    <n v="134408499399"/>
    <n v="9743"/>
    <n v="20266190.530000001"/>
    <x v="0"/>
    <m/>
    <m/>
    <n v="0"/>
    <n v="-100"/>
    <n v="-97"/>
    <n v="-60"/>
    <n v="10000"/>
  </r>
  <r>
    <x v="11"/>
    <x v="0"/>
    <n v="135024392662"/>
    <n v="9743"/>
    <n v="20412077.969999999"/>
    <x v="0"/>
    <m/>
    <m/>
    <n v="0"/>
    <n v="-100"/>
    <n v="-97"/>
    <n v="-60"/>
    <n v="10000"/>
  </r>
  <r>
    <x v="11"/>
    <x v="0"/>
    <n v="135024402722"/>
    <n v="9743"/>
    <n v="20426692.469999999"/>
    <x v="0"/>
    <m/>
    <m/>
    <n v="0"/>
    <n v="-100"/>
    <n v="-97"/>
    <n v="-60"/>
    <n v="10000"/>
  </r>
  <r>
    <x v="11"/>
    <x v="0"/>
    <n v="135024365838"/>
    <n v="9743"/>
    <n v="20446178.469999999"/>
    <x v="0"/>
    <m/>
    <m/>
    <n v="0"/>
    <n v="-100"/>
    <n v="-97"/>
    <n v="-60"/>
    <n v="10000"/>
  </r>
  <r>
    <x v="11"/>
    <x v="0"/>
    <n v="134410560765"/>
    <n v="9743"/>
    <n v="20496842.07"/>
    <x v="0"/>
    <m/>
    <m/>
    <n v="0"/>
    <n v="-100"/>
    <n v="-97"/>
    <n v="-60"/>
    <n v="10000"/>
  </r>
  <r>
    <x v="11"/>
    <x v="0"/>
    <n v="134411292881"/>
    <n v="9743"/>
    <n v="20574720.07"/>
    <x v="0"/>
    <m/>
    <m/>
    <n v="0"/>
    <n v="-100"/>
    <n v="-97"/>
    <n v="-60"/>
    <n v="10000"/>
  </r>
  <r>
    <x v="11"/>
    <x v="0"/>
    <n v="134411611297"/>
    <n v="9743"/>
    <n v="20639930.27"/>
    <x v="0"/>
    <m/>
    <m/>
    <n v="0"/>
    <n v="-100"/>
    <n v="-97"/>
    <n v="-60"/>
    <n v="10000"/>
  </r>
  <r>
    <x v="11"/>
    <x v="0"/>
    <n v="134412466471"/>
    <n v="9743"/>
    <n v="20881406.010000002"/>
    <x v="0"/>
    <m/>
    <m/>
    <n v="0"/>
    <n v="-100"/>
    <n v="-97"/>
    <n v="-60"/>
    <n v="10000"/>
  </r>
  <r>
    <x v="11"/>
    <x v="0"/>
    <n v="135027292478"/>
    <n v="9743"/>
    <n v="21043311.93"/>
    <x v="0"/>
    <m/>
    <m/>
    <n v="0"/>
    <n v="-100"/>
    <n v="-97"/>
    <n v="-60"/>
    <n v="10000"/>
  </r>
  <r>
    <x v="11"/>
    <x v="0"/>
    <n v="134413141451"/>
    <n v="9743"/>
    <n v="21130706.640000001"/>
    <x v="0"/>
    <m/>
    <m/>
    <n v="0"/>
    <n v="-100"/>
    <n v="-97"/>
    <n v="-60"/>
    <n v="10000"/>
  </r>
  <r>
    <x v="11"/>
    <x v="0"/>
    <n v="135027812386"/>
    <n v="9743"/>
    <n v="21175708.469999999"/>
    <x v="0"/>
    <m/>
    <m/>
    <n v="0"/>
    <n v="-100"/>
    <n v="-97"/>
    <n v="-60"/>
    <n v="10000"/>
  </r>
  <r>
    <x v="17"/>
    <x v="0"/>
    <n v="134414379139"/>
    <n v="9743"/>
    <n v="21337544.43"/>
    <x v="0"/>
    <m/>
    <m/>
    <n v="0"/>
    <n v="-100"/>
    <n v="-97"/>
    <n v="-60"/>
    <n v="10000"/>
  </r>
  <r>
    <x v="17"/>
    <x v="0"/>
    <n v="135028811036"/>
    <n v="9743"/>
    <n v="21393225.420000002"/>
    <x v="0"/>
    <m/>
    <m/>
    <n v="0"/>
    <n v="-100"/>
    <n v="-97"/>
    <n v="-60"/>
    <n v="10000"/>
  </r>
  <r>
    <x v="17"/>
    <x v="0"/>
    <n v="135029198376"/>
    <n v="9743"/>
    <n v="21593814.870000001"/>
    <x v="0"/>
    <m/>
    <m/>
    <n v="0"/>
    <n v="-100"/>
    <n v="-97"/>
    <n v="-60"/>
    <n v="10000"/>
  </r>
  <r>
    <x v="17"/>
    <x v="0"/>
    <n v="135029461108"/>
    <n v="9743"/>
    <n v="21782533.809999999"/>
    <x v="0"/>
    <m/>
    <m/>
    <n v="0"/>
    <n v="-100"/>
    <n v="-97"/>
    <n v="-60"/>
    <n v="10000"/>
  </r>
  <r>
    <x v="17"/>
    <x v="0"/>
    <n v="135029635916"/>
    <n v="9743"/>
    <n v="21891898.760000002"/>
    <x v="0"/>
    <m/>
    <m/>
    <n v="0"/>
    <n v="-100"/>
    <n v="-97"/>
    <n v="-60"/>
    <n v="10000"/>
  </r>
  <r>
    <x v="17"/>
    <x v="0"/>
    <n v="134415772515"/>
    <n v="9743"/>
    <n v="21922335.219999999"/>
    <x v="0"/>
    <m/>
    <m/>
    <n v="0"/>
    <n v="-100"/>
    <n v="-97"/>
    <n v="-60"/>
    <n v="10000"/>
  </r>
  <r>
    <x v="17"/>
    <x v="0"/>
    <n v="135030248486"/>
    <n v="9743"/>
    <n v="22064972.739999998"/>
    <x v="0"/>
    <m/>
    <m/>
    <n v="0"/>
    <n v="-100"/>
    <n v="-97"/>
    <n v="-60"/>
    <n v="10000"/>
  </r>
  <r>
    <x v="17"/>
    <x v="0"/>
    <n v="134416091205"/>
    <n v="9743"/>
    <n v="22129309.309999999"/>
    <x v="0"/>
    <m/>
    <m/>
    <n v="0"/>
    <n v="-100"/>
    <n v="-97"/>
    <n v="-60"/>
    <n v="10000"/>
  </r>
  <r>
    <x v="17"/>
    <x v="0"/>
    <n v="135030318932"/>
    <n v="9743"/>
    <n v="22149769.609999999"/>
    <x v="0"/>
    <m/>
    <m/>
    <n v="0"/>
    <n v="-100"/>
    <n v="-97"/>
    <n v="-60"/>
    <n v="10000"/>
  </r>
  <r>
    <x v="17"/>
    <x v="0"/>
    <n v="134416336129"/>
    <n v="9743"/>
    <n v="22207810.010000002"/>
    <x v="0"/>
    <m/>
    <m/>
    <n v="0"/>
    <n v="-100"/>
    <n v="-97"/>
    <n v="-60"/>
    <n v="10000"/>
  </r>
  <r>
    <x v="17"/>
    <x v="0"/>
    <n v="135030632824"/>
    <n v="9743"/>
    <n v="22273677.579999998"/>
    <x v="0"/>
    <m/>
    <m/>
    <n v="0"/>
    <n v="-100"/>
    <n v="-97"/>
    <n v="-60"/>
    <n v="10000"/>
  </r>
  <r>
    <x v="17"/>
    <x v="0"/>
    <n v="135030659538"/>
    <n v="9743"/>
    <n v="22348697.52"/>
    <x v="0"/>
    <m/>
    <m/>
    <n v="0"/>
    <n v="-100"/>
    <n v="-97"/>
    <n v="-60"/>
    <n v="10000"/>
  </r>
  <r>
    <x v="17"/>
    <x v="0"/>
    <n v="134417369557"/>
    <n v="9743"/>
    <n v="22735989.100000001"/>
    <x v="0"/>
    <m/>
    <m/>
    <n v="0"/>
    <n v="-100"/>
    <n v="-97"/>
    <n v="-60"/>
    <n v="10000"/>
  </r>
  <r>
    <x v="17"/>
    <x v="0"/>
    <n v="135031816856"/>
    <n v="9743"/>
    <n v="22760346.600000001"/>
    <x v="0"/>
    <m/>
    <m/>
    <n v="0"/>
    <n v="-100"/>
    <n v="-97"/>
    <n v="-60"/>
    <n v="10000"/>
  </r>
  <r>
    <x v="17"/>
    <x v="0"/>
    <n v="135031875846"/>
    <n v="9743"/>
    <n v="22834205.93"/>
    <x v="0"/>
    <m/>
    <m/>
    <n v="0"/>
    <n v="-100"/>
    <n v="-97"/>
    <n v="-60"/>
    <n v="10000"/>
  </r>
  <r>
    <x v="17"/>
    <x v="0"/>
    <n v="135032154936"/>
    <n v="9743"/>
    <n v="22924100.129999999"/>
    <x v="0"/>
    <m/>
    <m/>
    <n v="0"/>
    <n v="-100"/>
    <n v="-97"/>
    <n v="-60"/>
    <n v="10000"/>
  </r>
  <r>
    <x v="17"/>
    <x v="0"/>
    <n v="134418204111"/>
    <n v="9743"/>
    <n v="22979148.079999998"/>
    <x v="0"/>
    <m/>
    <m/>
    <n v="0"/>
    <n v="-100"/>
    <n v="-97"/>
    <n v="-60"/>
    <n v="10000"/>
  </r>
  <r>
    <x v="17"/>
    <x v="0"/>
    <n v="135032655114"/>
    <n v="9743"/>
    <n v="23116524.379999999"/>
    <x v="0"/>
    <m/>
    <m/>
    <n v="0"/>
    <n v="-100"/>
    <n v="-97"/>
    <n v="-60"/>
    <n v="10000"/>
  </r>
  <r>
    <x v="17"/>
    <x v="0"/>
    <n v="134418499375"/>
    <n v="9743"/>
    <n v="23169551.579999998"/>
    <x v="0"/>
    <m/>
    <m/>
    <n v="0"/>
    <n v="-100"/>
    <n v="-97"/>
    <n v="-60"/>
    <n v="10000"/>
  </r>
  <r>
    <x v="17"/>
    <x v="0"/>
    <n v="134418489855"/>
    <n v="9743"/>
    <n v="23179294.579999998"/>
    <x v="0"/>
    <m/>
    <m/>
    <n v="0"/>
    <n v="-100"/>
    <n v="-97"/>
    <n v="-60"/>
    <n v="10000"/>
  </r>
  <r>
    <x v="17"/>
    <x v="0"/>
    <n v="135033098222"/>
    <n v="9743"/>
    <n v="23193909.079999998"/>
    <x v="0"/>
    <m/>
    <m/>
    <n v="0"/>
    <n v="-100"/>
    <n v="-97"/>
    <n v="-60"/>
    <n v="10000"/>
  </r>
  <r>
    <x v="17"/>
    <x v="0"/>
    <n v="134419101681"/>
    <n v="9743"/>
    <n v="23307884.579999998"/>
    <x v="0"/>
    <m/>
    <m/>
    <n v="0"/>
    <n v="-100"/>
    <n v="-97"/>
    <n v="-60"/>
    <n v="10000"/>
  </r>
  <r>
    <x v="17"/>
    <x v="0"/>
    <n v="134419328357"/>
    <n v="9743"/>
    <n v="23322499.079999998"/>
    <x v="0"/>
    <m/>
    <m/>
    <n v="0"/>
    <n v="-100"/>
    <n v="-97"/>
    <n v="-60"/>
    <n v="10000"/>
  </r>
  <r>
    <x v="20"/>
    <x v="0"/>
    <n v="135096329237"/>
    <n v="9743"/>
    <n v="17989580.379999999"/>
    <x v="0"/>
    <m/>
    <m/>
    <n v="0"/>
    <n v="-100"/>
    <n v="-97"/>
    <n v="-60"/>
    <n v="10000"/>
  </r>
  <r>
    <x v="4"/>
    <x v="0"/>
    <n v="132822169358"/>
    <n v="9645.57"/>
    <n v="10607823.48"/>
    <x v="0"/>
    <m/>
    <m/>
    <n v="0"/>
    <n v="-99"/>
    <n v="-96.03"/>
    <n v="-59.4"/>
    <n v="9900"/>
  </r>
  <r>
    <x v="12"/>
    <x v="0"/>
    <n v="132227173687"/>
    <n v="9645.57"/>
    <n v="11622383.199999999"/>
    <x v="0"/>
    <m/>
    <m/>
    <n v="0"/>
    <n v="-99"/>
    <n v="-96.03"/>
    <n v="-59.4"/>
    <n v="9900"/>
  </r>
  <r>
    <x v="15"/>
    <x v="0"/>
    <n v="133771620862"/>
    <n v="9645.57"/>
    <n v="5131085.26"/>
    <x v="0"/>
    <m/>
    <m/>
    <n v="0"/>
    <n v="-99"/>
    <n v="-96.03"/>
    <n v="-59.4"/>
    <n v="9900"/>
  </r>
  <r>
    <x v="12"/>
    <x v="0"/>
    <n v="132227789939"/>
    <n v="1971.06"/>
    <n v="11714087.289999999"/>
    <x v="0"/>
    <m/>
    <m/>
    <n v="0"/>
    <n v="-21"/>
    <n v="-95.34"/>
    <n v="-12.6"/>
    <n v="2100"/>
  </r>
  <r>
    <x v="13"/>
    <x v="0"/>
    <n v="132256079702"/>
    <n v="9548.14"/>
    <n v="13565926.689999999"/>
    <x v="0"/>
    <m/>
    <m/>
    <n v="0"/>
    <n v="-98"/>
    <n v="-95.06"/>
    <n v="-58.8"/>
    <n v="9799.9999999999982"/>
  </r>
  <r>
    <x v="7"/>
    <x v="0"/>
    <n v="132478309099"/>
    <n v="9548.14"/>
    <n v="13914011.68"/>
    <x v="0"/>
    <m/>
    <m/>
    <n v="0"/>
    <n v="-98"/>
    <n v="-95.06"/>
    <n v="-58.8"/>
    <n v="9799.9999999999982"/>
  </r>
  <r>
    <x v="8"/>
    <x v="0"/>
    <n v="134040926753"/>
    <n v="9548.14"/>
    <n v="8975557.6300000008"/>
    <x v="0"/>
    <m/>
    <m/>
    <n v="0"/>
    <n v="-98"/>
    <n v="-95.06"/>
    <n v="-58.8"/>
    <n v="9799.9999999999982"/>
  </r>
  <r>
    <x v="8"/>
    <x v="0"/>
    <n v="134674740328"/>
    <n v="9548.14"/>
    <n v="9287201.75"/>
    <x v="0"/>
    <m/>
    <m/>
    <n v="0"/>
    <n v="-98"/>
    <n v="-95.06"/>
    <n v="-58.8"/>
    <n v="9799.9999999999982"/>
  </r>
  <r>
    <x v="5"/>
    <x v="0"/>
    <n v="134805287934"/>
    <n v="9548.14"/>
    <n v="10439988.050000001"/>
    <x v="0"/>
    <m/>
    <m/>
    <n v="0"/>
    <n v="-98"/>
    <n v="-95.06"/>
    <n v="-58.8"/>
    <n v="9799.9999999999982"/>
  </r>
  <r>
    <x v="20"/>
    <x v="0"/>
    <n v="135816135810"/>
    <n v="9548.14"/>
    <n v="18461580.41"/>
    <x v="0"/>
    <m/>
    <m/>
    <n v="0"/>
    <n v="-98"/>
    <n v="-95.06"/>
    <n v="-58.8"/>
    <n v="9799.9999999999982"/>
  </r>
  <r>
    <x v="1"/>
    <x v="0"/>
    <n v="135842306594"/>
    <n v="9548.14"/>
    <n v="19189107.170000002"/>
    <x v="0"/>
    <m/>
    <m/>
    <n v="0"/>
    <n v="-98"/>
    <n v="-95.06"/>
    <n v="-58.8"/>
    <n v="9799.9999999999982"/>
  </r>
  <r>
    <x v="1"/>
    <x v="0"/>
    <n v="135319282425"/>
    <n v="9548.14"/>
    <n v="20438112.23"/>
    <x v="0"/>
    <m/>
    <m/>
    <n v="0"/>
    <n v="-98"/>
    <n v="-95.06"/>
    <n v="-58.8"/>
    <n v="9799.9999999999982"/>
  </r>
  <r>
    <x v="5"/>
    <x v="0"/>
    <n v="134800264620"/>
    <n v="5612.66"/>
    <n v="10425117.560000001"/>
    <x v="0"/>
    <m/>
    <m/>
    <n v="0"/>
    <n v="-58"/>
    <n v="-94.54"/>
    <n v="-34.799999999999997"/>
    <n v="5800"/>
  </r>
  <r>
    <x v="4"/>
    <x v="0"/>
    <n v="132684631042"/>
    <n v="9450.7099999999991"/>
    <n v="10000211.689999999"/>
    <x v="0"/>
    <m/>
    <m/>
    <n v="0"/>
    <n v="-97"/>
    <n v="-94.09"/>
    <n v="-58.2"/>
    <n v="9700"/>
  </r>
  <r>
    <x v="4"/>
    <x v="0"/>
    <n v="132687108450"/>
    <n v="9450.7099999999991"/>
    <n v="10009662.4"/>
    <x v="0"/>
    <m/>
    <m/>
    <n v="0"/>
    <n v="-97"/>
    <n v="-94.09"/>
    <n v="-58.2"/>
    <n v="9700"/>
  </r>
  <r>
    <x v="7"/>
    <x v="0"/>
    <n v="132380248159"/>
    <n v="9450.7099999999991"/>
    <n v="13718189.960000001"/>
    <x v="0"/>
    <m/>
    <m/>
    <n v="0"/>
    <n v="-97"/>
    <n v="-94.09"/>
    <n v="-58.2"/>
    <n v="9700"/>
  </r>
  <r>
    <x v="9"/>
    <x v="0"/>
    <n v="133009148569"/>
    <n v="9450.7099999999991"/>
    <n v="3544476.03"/>
    <x v="0"/>
    <m/>
    <m/>
    <n v="0"/>
    <n v="-97"/>
    <n v="-94.09"/>
    <n v="-58.2"/>
    <n v="9700"/>
  </r>
  <r>
    <x v="5"/>
    <x v="0"/>
    <n v="134688146388"/>
    <n v="9450.7099999999991"/>
    <n v="10720820.73"/>
    <x v="0"/>
    <m/>
    <m/>
    <n v="0"/>
    <n v="-97"/>
    <n v="-94.09"/>
    <n v="-58.2"/>
    <n v="9700"/>
  </r>
  <r>
    <x v="22"/>
    <x v="0"/>
    <n v="135526422822"/>
    <n v="9450.7099999999991"/>
    <n v="15212604.130000001"/>
    <x v="0"/>
    <m/>
    <m/>
    <n v="0"/>
    <n v="-97"/>
    <n v="-94.09"/>
    <n v="-58.2"/>
    <n v="9700"/>
  </r>
  <r>
    <x v="1"/>
    <x v="0"/>
    <n v="135233599687"/>
    <n v="9450.7099999999991"/>
    <n v="19820341.84"/>
    <x v="0"/>
    <m/>
    <m/>
    <n v="0"/>
    <n v="-97"/>
    <n v="-94.09"/>
    <n v="-58.2"/>
    <n v="9700"/>
  </r>
  <r>
    <x v="13"/>
    <x v="0"/>
    <n v="132181431006"/>
    <n v="9353.2800000000007"/>
    <n v="13178382.35"/>
    <x v="0"/>
    <m/>
    <m/>
    <n v="0"/>
    <n v="-96"/>
    <n v="-93.12"/>
    <n v="-57.6"/>
    <n v="9600.0000000000018"/>
  </r>
  <r>
    <x v="4"/>
    <x v="0"/>
    <n v="132217703339"/>
    <n v="9353.2800000000007"/>
    <n v="10491218.4"/>
    <x v="0"/>
    <m/>
    <m/>
    <n v="0"/>
    <n v="-96"/>
    <n v="-93.12"/>
    <n v="-57.6"/>
    <n v="9600.0000000000018"/>
  </r>
  <r>
    <x v="12"/>
    <x v="0"/>
    <n v="132365513809"/>
    <n v="9353.2800000000007"/>
    <n v="12298404.970000001"/>
    <x v="0"/>
    <m/>
    <m/>
    <n v="0"/>
    <n v="-96"/>
    <n v="-93.12"/>
    <n v="-57.6"/>
    <n v="9600.0000000000018"/>
  </r>
  <r>
    <x v="7"/>
    <x v="0"/>
    <n v="132502072979"/>
    <n v="9353.2800000000007"/>
    <n v="14703550.58"/>
    <x v="0"/>
    <m/>
    <m/>
    <n v="0"/>
    <n v="-96"/>
    <n v="-93.12"/>
    <n v="-57.6"/>
    <n v="9600.0000000000018"/>
  </r>
  <r>
    <x v="14"/>
    <x v="0"/>
    <n v="133110533870"/>
    <n v="9353.2800000000007"/>
    <n v="15257629.560000001"/>
    <x v="0"/>
    <m/>
    <m/>
    <n v="0"/>
    <n v="-96"/>
    <n v="-93.12"/>
    <n v="-57.6"/>
    <n v="9600.0000000000018"/>
  </r>
  <r>
    <x v="14"/>
    <x v="0"/>
    <n v="133113522144"/>
    <n v="9353.2800000000007"/>
    <n v="15810429.130000001"/>
    <x v="0"/>
    <m/>
    <m/>
    <n v="0"/>
    <n v="-96"/>
    <n v="-93.12"/>
    <n v="-57.6"/>
    <n v="9600.0000000000018"/>
  </r>
  <r>
    <x v="14"/>
    <x v="0"/>
    <n v="132590598791"/>
    <n v="9353.2800000000007"/>
    <n v="14186179.539999999"/>
    <x v="0"/>
    <m/>
    <m/>
    <n v="0"/>
    <n v="-96"/>
    <n v="-93.12"/>
    <n v="-57.6"/>
    <n v="9600.0000000000018"/>
  </r>
  <r>
    <x v="6"/>
    <x v="0"/>
    <n v="133749207690"/>
    <n v="9353.2800000000007"/>
    <n v="4052933.38"/>
    <x v="0"/>
    <m/>
    <m/>
    <n v="0"/>
    <n v="-96"/>
    <n v="-93.12"/>
    <n v="-57.6"/>
    <n v="9600.0000000000018"/>
  </r>
  <r>
    <x v="6"/>
    <x v="0"/>
    <n v="133766624350"/>
    <n v="9353.2800000000007"/>
    <n v="4445666.72"/>
    <x v="0"/>
    <m/>
    <m/>
    <n v="0"/>
    <n v="-96"/>
    <n v="-93.12"/>
    <n v="-57.6"/>
    <n v="9600.0000000000018"/>
  </r>
  <r>
    <x v="15"/>
    <x v="0"/>
    <n v="133771403266"/>
    <n v="9353.2800000000007"/>
    <n v="5103586.5"/>
    <x v="0"/>
    <m/>
    <m/>
    <n v="0"/>
    <n v="-96"/>
    <n v="-93.12"/>
    <n v="-57.6"/>
    <n v="9600.0000000000018"/>
  </r>
  <r>
    <x v="15"/>
    <x v="0"/>
    <n v="133165880151"/>
    <n v="9353.2800000000007"/>
    <n v="5471066.3200000003"/>
    <x v="0"/>
    <m/>
    <m/>
    <n v="0"/>
    <n v="-96"/>
    <n v="-93.12"/>
    <n v="-57.6"/>
    <n v="9600.0000000000018"/>
  </r>
  <r>
    <x v="15"/>
    <x v="0"/>
    <n v="133311355805"/>
    <n v="9353.2800000000007"/>
    <n v="6435991.5800000001"/>
    <x v="0"/>
    <m/>
    <m/>
    <n v="0"/>
    <n v="-96"/>
    <n v="-93.12"/>
    <n v="-57.6"/>
    <n v="9600.0000000000018"/>
  </r>
  <r>
    <x v="2"/>
    <x v="0"/>
    <n v="133321293481"/>
    <n v="9353.2800000000007"/>
    <n v="7523174.7999999998"/>
    <x v="0"/>
    <m/>
    <m/>
    <n v="0"/>
    <n v="-96"/>
    <n v="-93.12"/>
    <n v="-57.6"/>
    <n v="9600.0000000000018"/>
  </r>
  <r>
    <x v="2"/>
    <x v="0"/>
    <n v="134035523070"/>
    <n v="9353.2800000000007"/>
    <n v="8064259.7999999998"/>
    <x v="0"/>
    <m/>
    <m/>
    <n v="0"/>
    <n v="-96"/>
    <n v="-93.12"/>
    <n v="-57.6"/>
    <n v="9600.0000000000018"/>
  </r>
  <r>
    <x v="10"/>
    <x v="0"/>
    <n v="133535596693"/>
    <n v="9353.2800000000007"/>
    <n v="10664305.25"/>
    <x v="0"/>
    <m/>
    <m/>
    <n v="0"/>
    <n v="-96"/>
    <n v="-93.12"/>
    <n v="-57.6"/>
    <n v="9600.0000000000018"/>
  </r>
  <r>
    <x v="19"/>
    <x v="0"/>
    <n v="134547452880"/>
    <n v="9353.2800000000007"/>
    <n v="10854696.699999999"/>
    <x v="0"/>
    <m/>
    <m/>
    <n v="0"/>
    <n v="-96"/>
    <n v="-93.12"/>
    <n v="-57.6"/>
    <n v="9600.0000000000018"/>
  </r>
  <r>
    <x v="8"/>
    <x v="0"/>
    <n v="134671072114"/>
    <n v="9353.2800000000007"/>
    <n v="9103636.4800000004"/>
    <x v="0"/>
    <m/>
    <m/>
    <n v="0"/>
    <n v="-96"/>
    <n v="-93.12"/>
    <n v="-57.6"/>
    <n v="9600.0000000000018"/>
  </r>
  <r>
    <x v="8"/>
    <x v="0"/>
    <n v="134676343888"/>
    <n v="9353.2800000000007"/>
    <n v="9355581.7699999996"/>
    <x v="0"/>
    <m/>
    <m/>
    <n v="0"/>
    <n v="-96"/>
    <n v="-93.12"/>
    <n v="-57.6"/>
    <n v="9600.0000000000018"/>
  </r>
  <r>
    <x v="8"/>
    <x v="0"/>
    <n v="134678171200"/>
    <n v="9353.2800000000007"/>
    <n v="9544663.1400000006"/>
    <x v="0"/>
    <m/>
    <m/>
    <n v="0"/>
    <n v="-96"/>
    <n v="-93.12"/>
    <n v="-57.6"/>
    <n v="9600.0000000000018"/>
  </r>
  <r>
    <x v="8"/>
    <x v="0"/>
    <n v="134066400441"/>
    <n v="9353.2800000000007"/>
    <n v="9604678.7699999996"/>
    <x v="0"/>
    <m/>
    <m/>
    <n v="0"/>
    <n v="-96"/>
    <n v="-93.12"/>
    <n v="-57.6"/>
    <n v="9600.0000000000018"/>
  </r>
  <r>
    <x v="8"/>
    <x v="0"/>
    <n v="134683422366"/>
    <n v="9353.2800000000007"/>
    <n v="9854960.4100000001"/>
    <x v="0"/>
    <m/>
    <m/>
    <n v="0"/>
    <n v="-96"/>
    <n v="-93.12"/>
    <n v="-57.6"/>
    <n v="9600.0000000000018"/>
  </r>
  <r>
    <x v="5"/>
    <x v="0"/>
    <n v="134688207272"/>
    <n v="9353.2800000000007"/>
    <n v="10803520.27"/>
    <x v="0"/>
    <m/>
    <m/>
    <n v="0"/>
    <n v="-96"/>
    <n v="-93.12"/>
    <n v="-57.6"/>
    <n v="9600.0000000000018"/>
  </r>
  <r>
    <x v="0"/>
    <x v="0"/>
    <n v="134298002631"/>
    <n v="9353.2800000000007"/>
    <n v="12967008.4"/>
    <x v="0"/>
    <m/>
    <m/>
    <n v="0"/>
    <n v="-96"/>
    <n v="-93.12"/>
    <n v="-57.6"/>
    <n v="9600.0000000000018"/>
  </r>
  <r>
    <x v="11"/>
    <x v="0"/>
    <n v="134327240509"/>
    <n v="9353.2800000000007"/>
    <n v="19003413.25"/>
    <x v="0"/>
    <m/>
    <m/>
    <n v="0"/>
    <n v="-96"/>
    <n v="-93.12"/>
    <n v="-57.6"/>
    <n v="9600.0000000000018"/>
  </r>
  <r>
    <x v="17"/>
    <x v="0"/>
    <n v="135032050240"/>
    <n v="9353.2800000000007"/>
    <n v="22803734.379999999"/>
    <x v="0"/>
    <m/>
    <m/>
    <n v="0"/>
    <n v="-96"/>
    <n v="-93.12"/>
    <n v="-57.6"/>
    <n v="9600.0000000000018"/>
  </r>
  <r>
    <x v="18"/>
    <x v="0"/>
    <n v="135398198034"/>
    <n v="9353.2800000000007"/>
    <n v="14884634.539999999"/>
    <x v="0"/>
    <m/>
    <m/>
    <n v="0"/>
    <n v="-96"/>
    <n v="-93.12"/>
    <n v="-57.6"/>
    <n v="9600.0000000000018"/>
  </r>
  <r>
    <x v="22"/>
    <x v="0"/>
    <n v="135537835716"/>
    <n v="9353.2800000000007"/>
    <n v="15458049.4"/>
    <x v="0"/>
    <m/>
    <m/>
    <n v="0"/>
    <n v="-96"/>
    <n v="-93.12"/>
    <n v="-57.6"/>
    <n v="9600.0000000000018"/>
  </r>
  <r>
    <x v="16"/>
    <x v="0"/>
    <n v="135089801895"/>
    <n v="9353.2800000000007"/>
    <n v="17522896.300000001"/>
    <x v="0"/>
    <m/>
    <m/>
    <n v="0"/>
    <n v="-96"/>
    <n v="-93.12"/>
    <n v="-57.6"/>
    <n v="9600.0000000000018"/>
  </r>
  <r>
    <x v="20"/>
    <x v="0"/>
    <n v="135094070195"/>
    <n v="9353.2800000000007"/>
    <n v="17799010.34"/>
    <x v="0"/>
    <m/>
    <m/>
    <n v="0"/>
    <n v="-96"/>
    <n v="-93.12"/>
    <n v="-57.6"/>
    <n v="9600.0000000000018"/>
  </r>
  <r>
    <x v="1"/>
    <x v="0"/>
    <n v="135849189542"/>
    <n v="9353.2800000000007"/>
    <n v="19738810.16"/>
    <x v="0"/>
    <m/>
    <m/>
    <n v="0"/>
    <n v="-96"/>
    <n v="-93.12"/>
    <n v="-57.6"/>
    <n v="9600.0000000000018"/>
  </r>
  <r>
    <x v="14"/>
    <x v="0"/>
    <n v="132511328087"/>
    <n v="9255.85"/>
    <n v="16135420.039999999"/>
    <x v="0"/>
    <m/>
    <m/>
    <n v="0"/>
    <n v="-95"/>
    <n v="-92.15"/>
    <n v="-57"/>
    <n v="9500"/>
  </r>
  <r>
    <x v="10"/>
    <x v="0"/>
    <n v="133440986693"/>
    <n v="9255.85"/>
    <n v="9025961.6300000008"/>
    <x v="0"/>
    <m/>
    <m/>
    <n v="0"/>
    <n v="-95"/>
    <n v="-92.15"/>
    <n v="-57"/>
    <n v="9500"/>
  </r>
  <r>
    <x v="16"/>
    <x v="0"/>
    <n v="135068979825"/>
    <n v="9255.85"/>
    <n v="17101301.390000001"/>
    <x v="0"/>
    <m/>
    <m/>
    <n v="0"/>
    <n v="-95"/>
    <n v="-92.15"/>
    <n v="-57"/>
    <n v="9500"/>
  </r>
  <r>
    <x v="4"/>
    <x v="0"/>
    <n v="132219800973"/>
    <n v="9158.42"/>
    <n v="10578243.289999999"/>
    <x v="0"/>
    <m/>
    <m/>
    <n v="0"/>
    <n v="-94"/>
    <n v="-91.18"/>
    <n v="-56.4"/>
    <n v="9400"/>
  </r>
  <r>
    <x v="12"/>
    <x v="0"/>
    <n v="132827263696"/>
    <n v="9158.42"/>
    <n v="11148201.859999999"/>
    <x v="0"/>
    <m/>
    <m/>
    <n v="0"/>
    <n v="-94"/>
    <n v="-91.18"/>
    <n v="-56.4"/>
    <n v="9400"/>
  </r>
  <r>
    <x v="12"/>
    <x v="0"/>
    <n v="132228809149"/>
    <n v="9158.42"/>
    <n v="11821892.960000001"/>
    <x v="0"/>
    <m/>
    <m/>
    <n v="0"/>
    <n v="-94"/>
    <n v="-91.18"/>
    <n v="-56.4"/>
    <n v="9400"/>
  </r>
  <r>
    <x v="11"/>
    <x v="0"/>
    <n v="134405188853"/>
    <n v="9158.42"/>
    <n v="19943811.34"/>
    <x v="0"/>
    <m/>
    <m/>
    <n v="0"/>
    <n v="-94"/>
    <n v="-91.18"/>
    <n v="-56.4"/>
    <n v="9400"/>
  </r>
  <r>
    <x v="22"/>
    <x v="0"/>
    <n v="134923603323"/>
    <n v="9158.42"/>
    <n v="15525519.67"/>
    <x v="0"/>
    <m/>
    <m/>
    <n v="0"/>
    <n v="-94"/>
    <n v="-91.18"/>
    <n v="-56.4"/>
    <n v="9400"/>
  </r>
  <r>
    <x v="20"/>
    <x v="0"/>
    <n v="135717120408"/>
    <n v="9158.42"/>
    <n v="18354959.800000001"/>
    <x v="0"/>
    <m/>
    <m/>
    <n v="0"/>
    <n v="-94"/>
    <n v="-91.18"/>
    <n v="-56.4"/>
    <n v="9400"/>
  </r>
  <r>
    <x v="8"/>
    <x v="0"/>
    <n v="134680031954"/>
    <n v="9060.99"/>
    <n v="9617371.3599999994"/>
    <x v="0"/>
    <m/>
    <m/>
    <n v="0"/>
    <n v="-93"/>
    <n v="-90.21"/>
    <n v="-55.8"/>
    <n v="9299.9999999999982"/>
  </r>
  <r>
    <x v="16"/>
    <x v="0"/>
    <n v="134927196441"/>
    <n v="9060.99"/>
    <n v="16002849.310000001"/>
    <x v="0"/>
    <m/>
    <m/>
    <n v="0"/>
    <n v="-93"/>
    <n v="-90.21"/>
    <n v="-55.8"/>
    <n v="9299.9999999999982"/>
  </r>
  <r>
    <x v="1"/>
    <x v="0"/>
    <n v="135233416739"/>
    <n v="9060.99"/>
    <n v="19748341.07"/>
    <x v="0"/>
    <m/>
    <m/>
    <n v="0"/>
    <n v="-93"/>
    <n v="-90.21"/>
    <n v="-55.8"/>
    <n v="9299.9999999999982"/>
  </r>
  <r>
    <x v="13"/>
    <x v="0"/>
    <n v="132181912220"/>
    <n v="5322.35"/>
    <n v="13333074.060000001"/>
    <x v="0"/>
    <m/>
    <m/>
    <n v="0"/>
    <n v="-55"/>
    <n v="-89.65"/>
    <n v="-33"/>
    <n v="5500"/>
  </r>
  <r>
    <x v="15"/>
    <x v="0"/>
    <n v="133916403534"/>
    <n v="5322.35"/>
    <n v="6299190.0199999996"/>
    <x v="0"/>
    <m/>
    <m/>
    <n v="0"/>
    <n v="-55"/>
    <n v="-89.65"/>
    <n v="-33"/>
    <n v="5500"/>
  </r>
  <r>
    <x v="5"/>
    <x v="0"/>
    <n v="134800928586"/>
    <n v="5322.35"/>
    <n v="10430439.91"/>
    <x v="0"/>
    <m/>
    <m/>
    <n v="0"/>
    <n v="-55"/>
    <n v="-89.65"/>
    <n v="-33"/>
    <n v="5500"/>
  </r>
  <r>
    <x v="13"/>
    <x v="0"/>
    <n v="131580064903"/>
    <n v="8963.56"/>
    <n v="12765095.460000001"/>
    <x v="0"/>
    <m/>
    <m/>
    <n v="0"/>
    <n v="-92"/>
    <n v="-89.24"/>
    <n v="-55.2"/>
    <n v="9200"/>
  </r>
  <r>
    <x v="7"/>
    <x v="0"/>
    <n v="132981679508"/>
    <n v="8963.56"/>
    <n v="13608228.300000001"/>
    <x v="0"/>
    <m/>
    <m/>
    <n v="0"/>
    <n v="-92"/>
    <n v="-89.24"/>
    <n v="-55.2"/>
    <n v="9200"/>
  </r>
  <r>
    <x v="8"/>
    <x v="0"/>
    <n v="134068106677"/>
    <n v="8963.56"/>
    <n v="9758699.5700000003"/>
    <x v="0"/>
    <m/>
    <m/>
    <n v="0"/>
    <n v="-92"/>
    <n v="-89.24"/>
    <n v="-55.2"/>
    <n v="9200"/>
  </r>
  <r>
    <x v="5"/>
    <x v="0"/>
    <n v="134072030089"/>
    <n v="8963.56"/>
    <n v="10085861.67"/>
    <x v="0"/>
    <m/>
    <m/>
    <n v="0"/>
    <n v="-92"/>
    <n v="-89.24"/>
    <n v="-55.2"/>
    <n v="9200"/>
  </r>
  <r>
    <x v="11"/>
    <x v="0"/>
    <n v="134327183807"/>
    <n v="8963.56"/>
    <n v="19113274.129999999"/>
    <x v="0"/>
    <m/>
    <m/>
    <n v="0"/>
    <n v="-92"/>
    <n v="-89.24"/>
    <n v="-55.2"/>
    <n v="9200"/>
  </r>
  <r>
    <x v="16"/>
    <x v="0"/>
    <n v="134931793221"/>
    <n v="8963.56"/>
    <n v="16484795.92"/>
    <x v="0"/>
    <m/>
    <m/>
    <n v="0"/>
    <n v="-92"/>
    <n v="-89.24"/>
    <n v="-55.2"/>
    <n v="9200"/>
  </r>
  <r>
    <x v="13"/>
    <x v="0"/>
    <n v="132246545410"/>
    <n v="8866.1299999999992"/>
    <n v="13531046.07"/>
    <x v="0"/>
    <m/>
    <m/>
    <n v="0"/>
    <n v="-91"/>
    <n v="-88.27"/>
    <n v="-54.6"/>
    <n v="9100"/>
  </r>
  <r>
    <x v="2"/>
    <x v="0"/>
    <n v="134030846984"/>
    <n v="8866.1299999999992"/>
    <n v="7875928.0099999998"/>
    <x v="0"/>
    <m/>
    <m/>
    <n v="0"/>
    <n v="-91"/>
    <n v="-88.27"/>
    <n v="-54.6"/>
    <n v="9100"/>
  </r>
  <r>
    <x v="23"/>
    <x v="0"/>
    <n v="133536956757"/>
    <n v="8866.1299999999992"/>
    <n v="10834314.91"/>
    <x v="0"/>
    <m/>
    <m/>
    <n v="0"/>
    <n v="-91"/>
    <n v="-88.27"/>
    <n v="-54.6"/>
    <n v="9100"/>
  </r>
  <r>
    <x v="11"/>
    <x v="0"/>
    <n v="134405337259"/>
    <n v="8866.1299999999992"/>
    <n v="19958523.27"/>
    <x v="0"/>
    <m/>
    <m/>
    <n v="0"/>
    <n v="-91"/>
    <n v="-88.27"/>
    <n v="-54.6"/>
    <n v="9100"/>
  </r>
  <r>
    <x v="13"/>
    <x v="0"/>
    <n v="131581362431"/>
    <n v="8768.7000000000007"/>
    <n v="12949995.25"/>
    <x v="0"/>
    <m/>
    <m/>
    <n v="0"/>
    <n v="-90"/>
    <n v="-87.3"/>
    <n v="-54"/>
    <n v="9000"/>
  </r>
  <r>
    <x v="4"/>
    <x v="0"/>
    <n v="132219114199"/>
    <n v="8768.7000000000007"/>
    <n v="10517719.359999999"/>
    <x v="0"/>
    <m/>
    <m/>
    <n v="0"/>
    <n v="-90"/>
    <n v="-87.3"/>
    <n v="-54"/>
    <n v="9000"/>
  </r>
  <r>
    <x v="15"/>
    <x v="0"/>
    <n v="133775887032"/>
    <n v="8768.7000000000007"/>
    <n v="5590156.7599999998"/>
    <x v="0"/>
    <m/>
    <m/>
    <n v="0"/>
    <n v="-90"/>
    <n v="-87.3"/>
    <n v="-54"/>
    <n v="9000"/>
  </r>
  <r>
    <x v="8"/>
    <x v="0"/>
    <n v="134676084202"/>
    <n v="8768.7000000000007"/>
    <n v="9346228.4900000002"/>
    <x v="0"/>
    <m/>
    <m/>
    <n v="0"/>
    <n v="-90"/>
    <n v="-87.3"/>
    <n v="-54"/>
    <n v="9000"/>
  </r>
  <r>
    <x v="18"/>
    <x v="0"/>
    <n v="135402733774"/>
    <n v="8768.7000000000007"/>
    <n v="15193048.66"/>
    <x v="0"/>
    <m/>
    <m/>
    <n v="0"/>
    <n v="-90"/>
    <n v="-87.3"/>
    <n v="-54"/>
    <n v="9000"/>
  </r>
  <r>
    <x v="16"/>
    <x v="0"/>
    <n v="134926861181"/>
    <n v="8768.7000000000007"/>
    <n v="15920033.65"/>
    <x v="0"/>
    <m/>
    <m/>
    <n v="0"/>
    <n v="-90"/>
    <n v="-87.3"/>
    <n v="-54"/>
    <n v="9000"/>
  </r>
  <r>
    <x v="16"/>
    <x v="0"/>
    <n v="135087323587"/>
    <n v="8768.7000000000007"/>
    <n v="17466961.129999999"/>
    <x v="0"/>
    <m/>
    <m/>
    <n v="0"/>
    <n v="-90"/>
    <n v="-87.3"/>
    <n v="-54"/>
    <n v="9000"/>
  </r>
  <r>
    <x v="1"/>
    <x v="0"/>
    <n v="135844214656"/>
    <n v="8768.7000000000007"/>
    <n v="19394512.57"/>
    <x v="0"/>
    <m/>
    <m/>
    <n v="0"/>
    <n v="-90"/>
    <n v="-87.3"/>
    <n v="-54"/>
    <n v="9000"/>
  </r>
  <r>
    <x v="19"/>
    <x v="0"/>
    <n v="134539535664"/>
    <n v="8671.27"/>
    <n v="10549776.82"/>
    <x v="0"/>
    <m/>
    <m/>
    <n v="0"/>
    <n v="-89"/>
    <n v="-86.33"/>
    <n v="-53.4"/>
    <n v="8900"/>
  </r>
  <r>
    <x v="12"/>
    <x v="0"/>
    <n v="132223078057"/>
    <n v="8573.84"/>
    <n v="10887505.539999999"/>
    <x v="0"/>
    <m/>
    <m/>
    <n v="0"/>
    <n v="-88"/>
    <n v="-85.36"/>
    <n v="-52.8"/>
    <n v="8800"/>
  </r>
  <r>
    <x v="12"/>
    <x v="0"/>
    <n v="132829636628"/>
    <n v="8573.84"/>
    <n v="11698865.75"/>
    <x v="0"/>
    <m/>
    <m/>
    <n v="0"/>
    <n v="-88"/>
    <n v="-85.36"/>
    <n v="-52.8"/>
    <n v="8800"/>
  </r>
  <r>
    <x v="12"/>
    <x v="0"/>
    <n v="132227600739"/>
    <n v="8573.84"/>
    <n v="11707439.59"/>
    <x v="0"/>
    <m/>
    <m/>
    <n v="0"/>
    <n v="-88"/>
    <n v="-85.36"/>
    <n v="-52.8"/>
    <n v="8800"/>
  </r>
  <r>
    <x v="7"/>
    <x v="0"/>
    <n v="133106336608"/>
    <n v="8573.84"/>
    <n v="14735595.17"/>
    <x v="0"/>
    <m/>
    <m/>
    <n v="0"/>
    <n v="-88"/>
    <n v="-85.36"/>
    <n v="-52.8"/>
    <n v="8800"/>
  </r>
  <r>
    <x v="2"/>
    <x v="0"/>
    <n v="133317409803"/>
    <n v="8573.84"/>
    <n v="7200084.6600000001"/>
    <x v="0"/>
    <m/>
    <m/>
    <n v="0"/>
    <n v="-88"/>
    <n v="-85.36"/>
    <n v="-52.8"/>
    <n v="8800"/>
  </r>
  <r>
    <x v="11"/>
    <x v="0"/>
    <n v="134934575018"/>
    <n v="8573.84"/>
    <n v="16336749"/>
    <x v="0"/>
    <m/>
    <m/>
    <n v="0"/>
    <n v="-88"/>
    <n v="-85.36"/>
    <n v="-52.8"/>
    <n v="8800"/>
  </r>
  <r>
    <x v="17"/>
    <x v="0"/>
    <n v="134520534441"/>
    <n v="8573.84"/>
    <n v="23490648.239999998"/>
    <x v="0"/>
    <m/>
    <m/>
    <n v="0"/>
    <n v="-88"/>
    <n v="-85.36"/>
    <n v="-52.8"/>
    <n v="8800"/>
  </r>
  <r>
    <x v="22"/>
    <x v="0"/>
    <n v="135540915474"/>
    <n v="8573.84"/>
    <n v="15646597.76"/>
    <x v="0"/>
    <m/>
    <m/>
    <n v="0"/>
    <n v="-88"/>
    <n v="-85.36"/>
    <n v="-52.8"/>
    <n v="8800"/>
  </r>
  <r>
    <x v="14"/>
    <x v="0"/>
    <n v="133111719292"/>
    <n v="8476.41"/>
    <n v="15474322.189999999"/>
    <x v="0"/>
    <m/>
    <m/>
    <n v="0"/>
    <n v="-87"/>
    <n v="-84.39"/>
    <n v="-52.2"/>
    <n v="8700"/>
  </r>
  <r>
    <x v="14"/>
    <x v="0"/>
    <n v="132511701987"/>
    <n v="8476.41"/>
    <n v="16397888.77"/>
    <x v="0"/>
    <m/>
    <m/>
    <n v="0"/>
    <n v="-87"/>
    <n v="-84.39"/>
    <n v="-52.2"/>
    <n v="8700"/>
  </r>
  <r>
    <x v="0"/>
    <x v="0"/>
    <n v="134821907128"/>
    <n v="8378.98"/>
    <n v="12317195.6"/>
    <x v="0"/>
    <m/>
    <m/>
    <n v="0"/>
    <n v="-86"/>
    <n v="-83.42"/>
    <n v="-51.6"/>
    <n v="8600"/>
  </r>
  <r>
    <x v="17"/>
    <x v="0"/>
    <n v="135135411406"/>
    <n v="8378.98"/>
    <n v="23499027.219999999"/>
    <x v="0"/>
    <m/>
    <m/>
    <n v="0"/>
    <n v="-86"/>
    <n v="-83.42"/>
    <n v="-51.6"/>
    <n v="8600"/>
  </r>
  <r>
    <x v="17"/>
    <x v="0"/>
    <n v="135028367096"/>
    <n v="4838.5"/>
    <n v="21288829.43"/>
    <x v="0"/>
    <m/>
    <m/>
    <n v="0"/>
    <n v="-50"/>
    <n v="-81.5"/>
    <n v="-30"/>
    <n v="5000"/>
  </r>
  <r>
    <x v="12"/>
    <x v="0"/>
    <n v="132224321437"/>
    <n v="8184.12"/>
    <n v="10962565.279999999"/>
    <x v="0"/>
    <m/>
    <m/>
    <n v="0"/>
    <n v="-84"/>
    <n v="-81.48"/>
    <n v="-50.4"/>
    <n v="8399.9999999999982"/>
  </r>
  <r>
    <x v="7"/>
    <x v="0"/>
    <n v="132487226393"/>
    <n v="8184.12"/>
    <n v="13945370.060000001"/>
    <x v="0"/>
    <m/>
    <m/>
    <n v="0"/>
    <n v="-84"/>
    <n v="-81.48"/>
    <n v="-50.4"/>
    <n v="8399.9999999999982"/>
  </r>
  <r>
    <x v="2"/>
    <x v="0"/>
    <n v="134025511820"/>
    <n v="8184.12"/>
    <n v="7821164.4500000002"/>
    <x v="0"/>
    <m/>
    <m/>
    <n v="0"/>
    <n v="-84"/>
    <n v="-81.48"/>
    <n v="-50.4"/>
    <n v="8399.9999999999982"/>
  </r>
  <r>
    <x v="2"/>
    <x v="0"/>
    <n v="134028745820"/>
    <n v="8184.12"/>
    <n v="7853358.3200000003"/>
    <x v="0"/>
    <m/>
    <m/>
    <n v="0"/>
    <n v="-84"/>
    <n v="-81.48"/>
    <n v="-50.4"/>
    <n v="8399.9999999999982"/>
  </r>
  <r>
    <x v="1"/>
    <x v="0"/>
    <n v="135929957250"/>
    <n v="8184.12"/>
    <n v="20083841.02"/>
    <x v="0"/>
    <m/>
    <m/>
    <n v="0"/>
    <n v="-84"/>
    <n v="-81.48"/>
    <n v="-50.4"/>
    <n v="8399.9999999999982"/>
  </r>
  <r>
    <x v="3"/>
    <x v="0"/>
    <n v="131576856023"/>
    <n v="7989.26"/>
    <n v="12258115.52"/>
    <x v="0"/>
    <m/>
    <m/>
    <n v="0"/>
    <n v="-82"/>
    <n v="-79.540000000000006"/>
    <n v="-49.2"/>
    <n v="8200"/>
  </r>
  <r>
    <x v="6"/>
    <x v="0"/>
    <n v="133161156753"/>
    <n v="7989.26"/>
    <n v="4781372.09"/>
    <x v="0"/>
    <m/>
    <m/>
    <n v="0"/>
    <n v="-82"/>
    <n v="-79.540000000000006"/>
    <n v="-49.2"/>
    <n v="8200"/>
  </r>
  <r>
    <x v="2"/>
    <x v="0"/>
    <n v="133321331407"/>
    <n v="7989.26"/>
    <n v="7531164.0599999996"/>
    <x v="0"/>
    <m/>
    <m/>
    <n v="0"/>
    <n v="-82"/>
    <n v="-79.540000000000006"/>
    <n v="-49.2"/>
    <n v="8200"/>
  </r>
  <r>
    <x v="16"/>
    <x v="0"/>
    <n v="134932068373"/>
    <n v="7989.26"/>
    <n v="16492785.18"/>
    <x v="0"/>
    <m/>
    <m/>
    <n v="0"/>
    <n v="-82"/>
    <n v="-79.540000000000006"/>
    <n v="-49.2"/>
    <n v="8200"/>
  </r>
  <r>
    <x v="11"/>
    <x v="0"/>
    <n v="134395532599"/>
    <n v="4693.34"/>
    <n v="19603910.699999999"/>
    <x v="0"/>
    <m/>
    <m/>
    <n v="0"/>
    <n v="-48.5"/>
    <n v="-79.06"/>
    <n v="-29.1"/>
    <n v="4850.0000000000009"/>
  </r>
  <r>
    <x v="15"/>
    <x v="0"/>
    <n v="133167522795"/>
    <n v="7891.83"/>
    <n v="5580991.5700000003"/>
    <x v="0"/>
    <m/>
    <m/>
    <n v="0"/>
    <n v="-81"/>
    <n v="-78.569999999999993"/>
    <n v="-48.6"/>
    <n v="8100"/>
  </r>
  <r>
    <x v="4"/>
    <x v="0"/>
    <n v="132821794862"/>
    <n v="4644.96"/>
    <n v="10569084.869999999"/>
    <x v="0"/>
    <m/>
    <m/>
    <n v="0"/>
    <n v="-48"/>
    <n v="-78.239999999999995"/>
    <n v="-28.8"/>
    <n v="4800"/>
  </r>
  <r>
    <x v="6"/>
    <x v="0"/>
    <n v="133754612740"/>
    <n v="4644.96"/>
    <n v="4082701.83"/>
    <x v="0"/>
    <m/>
    <m/>
    <n v="0"/>
    <n v="-48"/>
    <n v="-78.239999999999995"/>
    <n v="-28.8"/>
    <n v="4800"/>
  </r>
  <r>
    <x v="6"/>
    <x v="0"/>
    <n v="133157391475"/>
    <n v="4644.96"/>
    <n v="4397828.59"/>
    <x v="0"/>
    <m/>
    <m/>
    <n v="0"/>
    <n v="-48"/>
    <n v="-78.239999999999995"/>
    <n v="-28.8"/>
    <n v="4800"/>
  </r>
  <r>
    <x v="6"/>
    <x v="0"/>
    <n v="133759657312"/>
    <n v="7794.4"/>
    <n v="4138841.04"/>
    <x v="0"/>
    <m/>
    <m/>
    <n v="0"/>
    <n v="-80"/>
    <n v="-77.599999999999994"/>
    <n v="-48"/>
    <n v="8000"/>
  </r>
  <r>
    <x v="6"/>
    <x v="0"/>
    <n v="133159160089"/>
    <n v="7794.4"/>
    <n v="4493334.03"/>
    <x v="0"/>
    <m/>
    <m/>
    <n v="0"/>
    <n v="-80"/>
    <n v="-77.599999999999994"/>
    <n v="-48"/>
    <n v="8000"/>
  </r>
  <r>
    <x v="15"/>
    <x v="0"/>
    <n v="133777126980"/>
    <n v="7794.4"/>
    <n v="5740472.7199999997"/>
    <x v="0"/>
    <m/>
    <m/>
    <n v="0"/>
    <n v="-80"/>
    <n v="-77.599999999999994"/>
    <n v="-48"/>
    <n v="8000"/>
  </r>
  <r>
    <x v="15"/>
    <x v="0"/>
    <n v="133169234901"/>
    <n v="7794.4"/>
    <n v="5806174.5300000003"/>
    <x v="0"/>
    <m/>
    <m/>
    <n v="0"/>
    <n v="-80"/>
    <n v="-77.599999999999994"/>
    <n v="-48"/>
    <n v="8000"/>
  </r>
  <r>
    <x v="2"/>
    <x v="0"/>
    <n v="133924278076"/>
    <n v="7794.4"/>
    <n v="6806196.3300000001"/>
    <x v="0"/>
    <m/>
    <m/>
    <n v="0"/>
    <n v="-80"/>
    <n v="-77.599999999999994"/>
    <n v="-48"/>
    <n v="8000"/>
  </r>
  <r>
    <x v="10"/>
    <x v="0"/>
    <n v="134054880644"/>
    <n v="7794.4"/>
    <n v="10109863.33"/>
    <x v="0"/>
    <m/>
    <m/>
    <n v="0"/>
    <n v="-80"/>
    <n v="-77.599999999999994"/>
    <n v="-48"/>
    <n v="8000"/>
  </r>
  <r>
    <x v="8"/>
    <x v="0"/>
    <n v="134067773127"/>
    <n v="7794.4"/>
    <n v="9749736.0099999998"/>
    <x v="0"/>
    <m/>
    <m/>
    <n v="0"/>
    <n v="-80"/>
    <n v="-77.599999999999994"/>
    <n v="-48"/>
    <n v="8000"/>
  </r>
  <r>
    <x v="0"/>
    <x v="0"/>
    <n v="134205499155"/>
    <n v="7794.4"/>
    <n v="11839988.939999999"/>
    <x v="0"/>
    <m/>
    <m/>
    <n v="0"/>
    <n v="-80"/>
    <n v="-77.599999999999994"/>
    <n v="-48"/>
    <n v="8000"/>
  </r>
  <r>
    <x v="0"/>
    <x v="0"/>
    <n v="134209196013"/>
    <n v="7794.4"/>
    <n v="12879785.630000001"/>
    <x v="0"/>
    <m/>
    <m/>
    <n v="0"/>
    <n v="-80"/>
    <n v="-77.599999999999994"/>
    <n v="-48"/>
    <n v="8000"/>
  </r>
  <r>
    <x v="22"/>
    <x v="0"/>
    <n v="134795002339"/>
    <n v="7794.4"/>
    <n v="15391917.34"/>
    <x v="0"/>
    <m/>
    <m/>
    <n v="0"/>
    <n v="-80"/>
    <n v="-77.599999999999994"/>
    <n v="-48"/>
    <n v="8000"/>
  </r>
  <r>
    <x v="16"/>
    <x v="0"/>
    <n v="134930760647"/>
    <n v="7794.4"/>
    <n v="16369826.640000001"/>
    <x v="0"/>
    <m/>
    <m/>
    <n v="0"/>
    <n v="-80"/>
    <n v="-77.599999999999994"/>
    <n v="-48"/>
    <n v="8000"/>
  </r>
  <r>
    <x v="1"/>
    <x v="0"/>
    <n v="135937007864"/>
    <n v="7794.4"/>
    <n v="20471791.41"/>
    <x v="0"/>
    <m/>
    <m/>
    <n v="0"/>
    <n v="-80"/>
    <n v="-77.599999999999994"/>
    <n v="-48"/>
    <n v="8000"/>
  </r>
  <r>
    <x v="4"/>
    <x v="0"/>
    <n v="132820313342"/>
    <n v="7696.97"/>
    <n v="10508950.66"/>
    <x v="0"/>
    <m/>
    <m/>
    <n v="0"/>
    <n v="-79"/>
    <n v="-76.63"/>
    <n v="-47.4"/>
    <n v="7900"/>
  </r>
  <r>
    <x v="12"/>
    <x v="0"/>
    <n v="132228021785"/>
    <n v="7696.97"/>
    <n v="11773901.390000001"/>
    <x v="0"/>
    <m/>
    <m/>
    <n v="0"/>
    <n v="-79"/>
    <n v="-76.63"/>
    <n v="-47.4"/>
    <n v="7900"/>
  </r>
  <r>
    <x v="7"/>
    <x v="0"/>
    <n v="133101764568"/>
    <n v="7696.97"/>
    <n v="14443071.300000001"/>
    <x v="0"/>
    <m/>
    <m/>
    <n v="0"/>
    <n v="-79"/>
    <n v="-76.63"/>
    <n v="-47.4"/>
    <n v="7900"/>
  </r>
  <r>
    <x v="7"/>
    <x v="0"/>
    <n v="133104125094"/>
    <n v="7696.97"/>
    <n v="14498458.970000001"/>
    <x v="0"/>
    <m/>
    <m/>
    <n v="0"/>
    <n v="-79"/>
    <n v="-76.63"/>
    <n v="-47.4"/>
    <n v="7900"/>
  </r>
  <r>
    <x v="6"/>
    <x v="0"/>
    <n v="133158447035"/>
    <n v="7696.97"/>
    <n v="4464080.99"/>
    <x v="0"/>
    <m/>
    <m/>
    <n v="0"/>
    <n v="-79"/>
    <n v="-76.63"/>
    <n v="-47.4"/>
    <n v="7900"/>
  </r>
  <r>
    <x v="12"/>
    <x v="0"/>
    <n v="132827585952"/>
    <n v="7599.54"/>
    <n v="11221469.220000001"/>
    <x v="0"/>
    <m/>
    <m/>
    <n v="0"/>
    <n v="-78"/>
    <n v="-75.66"/>
    <n v="-46.8"/>
    <n v="7800"/>
  </r>
  <r>
    <x v="7"/>
    <x v="0"/>
    <n v="132501056429"/>
    <n v="7599.54"/>
    <n v="14595845.07"/>
    <x v="0"/>
    <m/>
    <m/>
    <n v="0"/>
    <n v="-78"/>
    <n v="-75.66"/>
    <n v="-46.8"/>
    <n v="7800"/>
  </r>
  <r>
    <x v="4"/>
    <x v="0"/>
    <n v="132220233401"/>
    <n v="7307.25"/>
    <n v="10615130.73"/>
    <x v="0"/>
    <m/>
    <m/>
    <n v="0"/>
    <n v="-75"/>
    <n v="-72.75"/>
    <n v="-45"/>
    <n v="7500"/>
  </r>
  <r>
    <x v="16"/>
    <x v="0"/>
    <n v="134933703999"/>
    <n v="7307.25"/>
    <n v="16775023.23"/>
    <x v="0"/>
    <m/>
    <m/>
    <n v="0"/>
    <n v="-75"/>
    <n v="-72.75"/>
    <n v="-45"/>
    <n v="7500"/>
  </r>
  <r>
    <x v="16"/>
    <x v="0"/>
    <n v="135551143480"/>
    <n v="7307.25"/>
    <n v="17061623.620000001"/>
    <x v="0"/>
    <m/>
    <m/>
    <n v="0"/>
    <n v="-75"/>
    <n v="-72.75"/>
    <n v="-45"/>
    <n v="7500"/>
  </r>
  <r>
    <x v="12"/>
    <x v="0"/>
    <n v="132227177029"/>
    <n v="7014.96"/>
    <n v="11612737.630000001"/>
    <x v="0"/>
    <m/>
    <m/>
    <n v="0"/>
    <n v="-72"/>
    <n v="-69.84"/>
    <n v="-43.2"/>
    <n v="7200"/>
  </r>
  <r>
    <x v="12"/>
    <x v="0"/>
    <n v="132830227590"/>
    <n v="7014.96"/>
    <n v="11780916.35"/>
    <x v="0"/>
    <m/>
    <m/>
    <n v="0"/>
    <n v="-72"/>
    <n v="-69.84"/>
    <n v="-43.2"/>
    <n v="7200"/>
  </r>
  <r>
    <x v="8"/>
    <x v="0"/>
    <n v="134674378486"/>
    <n v="7014.96"/>
    <n v="9277653.6099999994"/>
    <x v="0"/>
    <m/>
    <m/>
    <n v="0"/>
    <n v="-72"/>
    <n v="-69.84"/>
    <n v="-43.2"/>
    <n v="7200"/>
  </r>
  <r>
    <x v="8"/>
    <x v="0"/>
    <n v="134063597317"/>
    <n v="7014.96"/>
    <n v="9519039.0500000007"/>
    <x v="0"/>
    <m/>
    <m/>
    <n v="0"/>
    <n v="-72"/>
    <n v="-69.84"/>
    <n v="-43.2"/>
    <n v="7200"/>
  </r>
  <r>
    <x v="8"/>
    <x v="0"/>
    <n v="134065111349"/>
    <n v="7014.96"/>
    <n v="9551678.0999999996"/>
    <x v="0"/>
    <m/>
    <m/>
    <n v="0"/>
    <n v="-72"/>
    <n v="-69.84"/>
    <n v="-43.2"/>
    <n v="7200"/>
  </r>
  <r>
    <x v="12"/>
    <x v="0"/>
    <n v="132226979987"/>
    <n v="6917.53"/>
    <n v="11605722.67"/>
    <x v="0"/>
    <m/>
    <m/>
    <n v="0"/>
    <n v="-71"/>
    <n v="-68.87"/>
    <n v="-42.6"/>
    <n v="7100"/>
  </r>
  <r>
    <x v="16"/>
    <x v="0"/>
    <n v="134927464309"/>
    <n v="6917.53"/>
    <n v="16009766.84"/>
    <x v="0"/>
    <m/>
    <m/>
    <n v="0"/>
    <n v="-71"/>
    <n v="-68.87"/>
    <n v="-42.6"/>
    <n v="7100"/>
  </r>
  <r>
    <x v="6"/>
    <x v="0"/>
    <n v="133153511581"/>
    <n v="6820.1"/>
    <n v="4197064.4400000004"/>
    <x v="0"/>
    <m/>
    <m/>
    <n v="0"/>
    <n v="-70"/>
    <n v="-67.900000000000006"/>
    <n v="-42"/>
    <n v="7000"/>
  </r>
  <r>
    <x v="2"/>
    <x v="0"/>
    <n v="133314699329"/>
    <n v="6820.1"/>
    <n v="6688627.79"/>
    <x v="0"/>
    <m/>
    <m/>
    <n v="0"/>
    <n v="-70"/>
    <n v="-67.900000000000006"/>
    <n v="-42"/>
    <n v="7000"/>
  </r>
  <r>
    <x v="0"/>
    <x v="0"/>
    <n v="134925561830"/>
    <n v="6820.1"/>
    <n v="13766158.02"/>
    <x v="0"/>
    <m/>
    <m/>
    <n v="0"/>
    <n v="-70"/>
    <n v="-67.900000000000006"/>
    <n v="-42"/>
    <n v="7000"/>
  </r>
  <r>
    <x v="0"/>
    <x v="0"/>
    <n v="134311518735"/>
    <n v="6820.1"/>
    <n v="13809726.949999999"/>
    <x v="0"/>
    <m/>
    <m/>
    <n v="0"/>
    <n v="-70"/>
    <n v="-67.900000000000006"/>
    <n v="-42"/>
    <n v="7000"/>
  </r>
  <r>
    <x v="0"/>
    <x v="0"/>
    <n v="134313378759"/>
    <n v="6820.1"/>
    <n v="14182068.539999999"/>
    <x v="0"/>
    <m/>
    <m/>
    <n v="0"/>
    <n v="-70"/>
    <n v="-67.900000000000006"/>
    <n v="-42"/>
    <n v="7000"/>
  </r>
  <r>
    <x v="0"/>
    <x v="0"/>
    <n v="134928736664"/>
    <n v="6820.1"/>
    <n v="14486460.869999999"/>
    <x v="0"/>
    <m/>
    <m/>
    <n v="0"/>
    <n v="-70"/>
    <n v="-67.900000000000006"/>
    <n v="-42"/>
    <n v="7000"/>
  </r>
  <r>
    <x v="11"/>
    <x v="0"/>
    <n v="134401133945"/>
    <n v="6820.1"/>
    <n v="19775138.68"/>
    <x v="0"/>
    <m/>
    <m/>
    <n v="0"/>
    <n v="-70"/>
    <n v="-67.900000000000006"/>
    <n v="-42"/>
    <n v="7000"/>
  </r>
  <r>
    <x v="11"/>
    <x v="0"/>
    <n v="134404268125"/>
    <n v="6820.1"/>
    <n v="19891442.719999999"/>
    <x v="0"/>
    <m/>
    <m/>
    <n v="0"/>
    <n v="-70"/>
    <n v="-67.900000000000006"/>
    <n v="-42"/>
    <n v="7000"/>
  </r>
  <r>
    <x v="11"/>
    <x v="0"/>
    <n v="135025101266"/>
    <n v="6820.1"/>
    <n v="20521199.57"/>
    <x v="0"/>
    <m/>
    <m/>
    <n v="0"/>
    <n v="-70"/>
    <n v="-67.900000000000006"/>
    <n v="-42"/>
    <n v="7000"/>
  </r>
  <r>
    <x v="17"/>
    <x v="0"/>
    <n v="135028736016"/>
    <n v="6820.1"/>
    <n v="21494650.050000001"/>
    <x v="0"/>
    <m/>
    <m/>
    <n v="0"/>
    <n v="-70"/>
    <n v="-67.900000000000006"/>
    <n v="-42"/>
    <n v="7000"/>
  </r>
  <r>
    <x v="4"/>
    <x v="0"/>
    <n v="132208858013"/>
    <n v="6722.67"/>
    <n v="10128992.199999999"/>
    <x v="0"/>
    <m/>
    <m/>
    <n v="0"/>
    <n v="-69"/>
    <n v="-66.930000000000007"/>
    <n v="-41.4"/>
    <n v="6900"/>
  </r>
  <r>
    <x v="4"/>
    <x v="0"/>
    <n v="132222263377"/>
    <n v="6722.67"/>
    <n v="10869091.27"/>
    <x v="0"/>
    <m/>
    <m/>
    <n v="0"/>
    <n v="-69"/>
    <n v="-66.930000000000007"/>
    <n v="-41.4"/>
    <n v="6900"/>
  </r>
  <r>
    <x v="4"/>
    <x v="0"/>
    <n v="132211535569"/>
    <n v="6625.24"/>
    <n v="10274594.85"/>
    <x v="0"/>
    <m/>
    <m/>
    <n v="0"/>
    <n v="-68"/>
    <n v="-65.959999999999994"/>
    <n v="-40.799999999999997"/>
    <n v="6800"/>
  </r>
  <r>
    <x v="16"/>
    <x v="0"/>
    <n v="135549628504"/>
    <n v="6430.38"/>
    <n v="16767715.98"/>
    <x v="0"/>
    <m/>
    <m/>
    <n v="0"/>
    <n v="-66"/>
    <n v="-64.02"/>
    <n v="-39.6"/>
    <n v="6600.0000000000009"/>
  </r>
  <r>
    <x v="13"/>
    <x v="0"/>
    <n v="131581570295"/>
    <n v="6235.52"/>
    <n v="12982439.439999999"/>
    <x v="0"/>
    <m/>
    <m/>
    <n v="0"/>
    <n v="-64"/>
    <n v="-62.08"/>
    <n v="-38.4"/>
    <n v="6400"/>
  </r>
  <r>
    <x v="15"/>
    <x v="0"/>
    <n v="133774109074"/>
    <n v="6235.52"/>
    <n v="5477301.8399999999"/>
    <x v="0"/>
    <m/>
    <m/>
    <n v="0"/>
    <n v="-64"/>
    <n v="-62.08"/>
    <n v="-38.4"/>
    <n v="6400"/>
  </r>
  <r>
    <x v="4"/>
    <x v="0"/>
    <n v="132211809365"/>
    <n v="6138.09"/>
    <n v="10280732.939999999"/>
    <x v="0"/>
    <m/>
    <m/>
    <n v="0"/>
    <n v="-63"/>
    <n v="-61.11"/>
    <n v="-37.799999999999997"/>
    <n v="6300"/>
  </r>
  <r>
    <x v="15"/>
    <x v="0"/>
    <n v="133776410826"/>
    <n v="3483.72"/>
    <n v="5636841.6600000001"/>
    <x v="0"/>
    <m/>
    <m/>
    <n v="0"/>
    <n v="-36"/>
    <n v="-58.68"/>
    <n v="-21.6"/>
    <n v="3599.9999999999995"/>
  </r>
  <r>
    <x v="2"/>
    <x v="0"/>
    <n v="133928097852"/>
    <n v="5845.8"/>
    <n v="7305175.5700000003"/>
    <x v="0"/>
    <m/>
    <m/>
    <n v="0"/>
    <n v="-60"/>
    <n v="-58.2"/>
    <n v="-36"/>
    <n v="6000"/>
  </r>
  <r>
    <x v="0"/>
    <x v="0"/>
    <n v="134908058378"/>
    <n v="5845.8"/>
    <n v="12935948.02"/>
    <x v="0"/>
    <m/>
    <m/>
    <n v="0"/>
    <n v="-60"/>
    <n v="-58.2"/>
    <n v="-36"/>
    <n v="6000"/>
  </r>
  <r>
    <x v="0"/>
    <x v="0"/>
    <n v="134301770495"/>
    <n v="5845.8"/>
    <n v="13051830.529999999"/>
    <x v="0"/>
    <m/>
    <m/>
    <n v="0"/>
    <n v="-60"/>
    <n v="-58.2"/>
    <n v="-36"/>
    <n v="6000"/>
  </r>
  <r>
    <x v="0"/>
    <x v="0"/>
    <n v="134917085374"/>
    <n v="5845.8"/>
    <n v="13069862.960000001"/>
    <x v="0"/>
    <m/>
    <m/>
    <n v="0"/>
    <n v="-60"/>
    <n v="-58.2"/>
    <n v="-36"/>
    <n v="6000"/>
  </r>
  <r>
    <x v="0"/>
    <x v="0"/>
    <n v="134303364613"/>
    <n v="5845.8"/>
    <n v="13130567.960000001"/>
    <x v="0"/>
    <m/>
    <m/>
    <n v="0"/>
    <n v="-60"/>
    <n v="-58.2"/>
    <n v="-36"/>
    <n v="6000"/>
  </r>
  <r>
    <x v="0"/>
    <x v="0"/>
    <n v="134917836378"/>
    <n v="5845.8"/>
    <n v="13136413.76"/>
    <x v="0"/>
    <m/>
    <m/>
    <n v="0"/>
    <n v="-60"/>
    <n v="-58.2"/>
    <n v="-36"/>
    <n v="6000"/>
  </r>
  <r>
    <x v="0"/>
    <x v="0"/>
    <n v="134303431967"/>
    <n v="5845.8"/>
    <n v="13142553.26"/>
    <x v="0"/>
    <m/>
    <m/>
    <n v="0"/>
    <n v="-60"/>
    <n v="-58.2"/>
    <n v="-36"/>
    <n v="6000"/>
  </r>
  <r>
    <x v="0"/>
    <x v="0"/>
    <n v="134305628857"/>
    <n v="5845.8"/>
    <n v="13223078.359999999"/>
    <x v="0"/>
    <m/>
    <m/>
    <n v="0"/>
    <n v="-60"/>
    <n v="-58.2"/>
    <n v="-36"/>
    <n v="6000"/>
  </r>
  <r>
    <x v="0"/>
    <x v="0"/>
    <n v="134920370782"/>
    <n v="5845.8"/>
    <n v="13262050.359999999"/>
    <x v="0"/>
    <m/>
    <m/>
    <n v="0"/>
    <n v="-60"/>
    <n v="-58.2"/>
    <n v="-36"/>
    <n v="6000"/>
  </r>
  <r>
    <x v="0"/>
    <x v="0"/>
    <n v="134920309728"/>
    <n v="5845.8"/>
    <n v="13279587.76"/>
    <x v="0"/>
    <m/>
    <m/>
    <n v="0"/>
    <n v="-60"/>
    <n v="-58.2"/>
    <n v="-36"/>
    <n v="6000"/>
  </r>
  <r>
    <x v="0"/>
    <x v="0"/>
    <n v="134920422036"/>
    <n v="5845.8"/>
    <n v="13290499.92"/>
    <x v="0"/>
    <m/>
    <m/>
    <n v="0"/>
    <n v="-60"/>
    <n v="-58.2"/>
    <n v="-36"/>
    <n v="6000"/>
  </r>
  <r>
    <x v="0"/>
    <x v="0"/>
    <n v="134920566068"/>
    <n v="5845.8"/>
    <n v="13296345.720000001"/>
    <x v="0"/>
    <m/>
    <m/>
    <n v="0"/>
    <n v="-60"/>
    <n v="-58.2"/>
    <n v="-36"/>
    <n v="6000"/>
  </r>
  <r>
    <x v="0"/>
    <x v="0"/>
    <n v="134306611219"/>
    <n v="5845.8"/>
    <n v="13302191.52"/>
    <x v="0"/>
    <m/>
    <m/>
    <n v="0"/>
    <n v="-60"/>
    <n v="-58.2"/>
    <n v="-36"/>
    <n v="6000"/>
  </r>
  <r>
    <x v="0"/>
    <x v="0"/>
    <n v="134307000057"/>
    <n v="5845.8"/>
    <n v="13332394.82"/>
    <x v="0"/>
    <m/>
    <m/>
    <n v="0"/>
    <n v="-60"/>
    <n v="-58.2"/>
    <n v="-36"/>
    <n v="6000"/>
  </r>
  <r>
    <x v="0"/>
    <x v="0"/>
    <n v="134307422207"/>
    <n v="5845.8"/>
    <n v="13338240.619999999"/>
    <x v="0"/>
    <m/>
    <m/>
    <n v="0"/>
    <n v="-60"/>
    <n v="-58.2"/>
    <n v="-36"/>
    <n v="6000"/>
  </r>
  <r>
    <x v="0"/>
    <x v="0"/>
    <n v="134923090162"/>
    <n v="5845.8"/>
    <n v="13378957.68"/>
    <x v="0"/>
    <m/>
    <m/>
    <n v="0"/>
    <n v="-60"/>
    <n v="-58.2"/>
    <n v="-36"/>
    <n v="6000"/>
  </r>
  <r>
    <x v="0"/>
    <x v="0"/>
    <n v="134923192218"/>
    <n v="5845.8"/>
    <n v="13394546.48"/>
    <x v="0"/>
    <m/>
    <m/>
    <n v="0"/>
    <n v="-60"/>
    <n v="-58.2"/>
    <n v="-36"/>
    <n v="6000"/>
  </r>
  <r>
    <x v="0"/>
    <x v="0"/>
    <n v="134923342264"/>
    <n v="5845.8"/>
    <n v="13411109.58"/>
    <x v="0"/>
    <m/>
    <m/>
    <n v="0"/>
    <n v="-60"/>
    <n v="-58.2"/>
    <n v="-36"/>
    <n v="6000"/>
  </r>
  <r>
    <x v="0"/>
    <x v="0"/>
    <n v="134923368904"/>
    <n v="5845.8"/>
    <n v="13448191.050000001"/>
    <x v="0"/>
    <m/>
    <m/>
    <n v="0"/>
    <n v="-60"/>
    <n v="-58.2"/>
    <n v="-36"/>
    <n v="6000"/>
  </r>
  <r>
    <x v="0"/>
    <x v="0"/>
    <n v="134923637044"/>
    <n v="5845.8"/>
    <n v="13531407.779999999"/>
    <x v="0"/>
    <m/>
    <m/>
    <n v="0"/>
    <n v="-60"/>
    <n v="-58.2"/>
    <n v="-36"/>
    <n v="6000"/>
  </r>
  <r>
    <x v="0"/>
    <x v="0"/>
    <n v="134923985116"/>
    <n v="5845.8"/>
    <n v="13537253.58"/>
    <x v="0"/>
    <m/>
    <m/>
    <n v="0"/>
    <n v="-60"/>
    <n v="-58.2"/>
    <n v="-36"/>
    <n v="6000"/>
  </r>
  <r>
    <x v="0"/>
    <x v="0"/>
    <n v="134924293500"/>
    <n v="5845.8"/>
    <n v="13570340.18"/>
    <x v="0"/>
    <m/>
    <m/>
    <n v="0"/>
    <n v="-60"/>
    <n v="-58.2"/>
    <n v="-36"/>
    <n v="6000"/>
  </r>
  <r>
    <x v="0"/>
    <x v="0"/>
    <n v="134310572649"/>
    <n v="5845.8"/>
    <n v="13623023.91"/>
    <x v="0"/>
    <m/>
    <m/>
    <n v="0"/>
    <n v="-60"/>
    <n v="-58.2"/>
    <n v="-36"/>
    <n v="6000"/>
  </r>
  <r>
    <x v="0"/>
    <x v="0"/>
    <n v="134310809979"/>
    <n v="5845.8"/>
    <n v="13654405.810000001"/>
    <x v="0"/>
    <m/>
    <m/>
    <n v="0"/>
    <n v="-60"/>
    <n v="-58.2"/>
    <n v="-36"/>
    <n v="6000"/>
  </r>
  <r>
    <x v="0"/>
    <x v="0"/>
    <n v="134925890886"/>
    <n v="5845.8"/>
    <n v="13815572.75"/>
    <x v="0"/>
    <m/>
    <m/>
    <n v="0"/>
    <n v="-60"/>
    <n v="-58.2"/>
    <n v="-36"/>
    <n v="6000"/>
  </r>
  <r>
    <x v="0"/>
    <x v="0"/>
    <n v="134926515818"/>
    <n v="5845.8"/>
    <n v="14035689.119999999"/>
    <x v="0"/>
    <m/>
    <m/>
    <n v="0"/>
    <n v="-60"/>
    <n v="-58.2"/>
    <n v="-36"/>
    <n v="6000"/>
  </r>
  <r>
    <x v="0"/>
    <x v="0"/>
    <n v="134312433013"/>
    <n v="5845.8"/>
    <n v="14041534.92"/>
    <x v="0"/>
    <m/>
    <m/>
    <n v="0"/>
    <n v="-60"/>
    <n v="-58.2"/>
    <n v="-36"/>
    <n v="6000"/>
  </r>
  <r>
    <x v="0"/>
    <x v="0"/>
    <n v="134312838483"/>
    <n v="5845.8"/>
    <n v="14115515.720000001"/>
    <x v="0"/>
    <m/>
    <m/>
    <n v="0"/>
    <n v="-60"/>
    <n v="-58.2"/>
    <n v="-36"/>
    <n v="6000"/>
  </r>
  <r>
    <x v="0"/>
    <x v="0"/>
    <n v="134926899986"/>
    <n v="5845.8"/>
    <n v="14121361.52"/>
    <x v="0"/>
    <m/>
    <m/>
    <n v="0"/>
    <n v="-60"/>
    <n v="-58.2"/>
    <n v="-36"/>
    <n v="6000"/>
  </r>
  <r>
    <x v="0"/>
    <x v="0"/>
    <n v="134313098151"/>
    <n v="5845.8"/>
    <n v="14127207.32"/>
    <x v="0"/>
    <m/>
    <m/>
    <n v="0"/>
    <n v="-60"/>
    <n v="-58.2"/>
    <n v="-36"/>
    <n v="6000"/>
  </r>
  <r>
    <x v="0"/>
    <x v="0"/>
    <n v="134927185708"/>
    <n v="5845.8"/>
    <n v="14151865.24"/>
    <x v="0"/>
    <m/>
    <m/>
    <n v="0"/>
    <n v="-60"/>
    <n v="-58.2"/>
    <n v="-36"/>
    <n v="6000"/>
  </r>
  <r>
    <x v="0"/>
    <x v="0"/>
    <n v="134927364388"/>
    <n v="5845.8"/>
    <n v="14157711.039999999"/>
    <x v="0"/>
    <m/>
    <m/>
    <n v="0"/>
    <n v="-60"/>
    <n v="-58.2"/>
    <n v="-36"/>
    <n v="6000"/>
  </r>
  <r>
    <x v="0"/>
    <x v="0"/>
    <n v="134927197848"/>
    <n v="5845.8"/>
    <n v="14175248.439999999"/>
    <x v="0"/>
    <m/>
    <m/>
    <n v="0"/>
    <n v="-60"/>
    <n v="-58.2"/>
    <n v="-36"/>
    <n v="6000"/>
  </r>
  <r>
    <x v="0"/>
    <x v="0"/>
    <n v="134313457519"/>
    <n v="5845.8"/>
    <n v="14187914.34"/>
    <x v="0"/>
    <m/>
    <m/>
    <n v="0"/>
    <n v="-60"/>
    <n v="-58.2"/>
    <n v="-36"/>
    <n v="6000"/>
  </r>
  <r>
    <x v="0"/>
    <x v="0"/>
    <n v="134313797145"/>
    <n v="5845.8"/>
    <n v="14234282.34"/>
    <x v="0"/>
    <m/>
    <m/>
    <n v="0"/>
    <n v="-60"/>
    <n v="-58.2"/>
    <n v="-36"/>
    <n v="6000"/>
  </r>
  <r>
    <x v="0"/>
    <x v="0"/>
    <n v="134313855769"/>
    <n v="5845.8"/>
    <n v="14275230.039999999"/>
    <x v="0"/>
    <m/>
    <m/>
    <n v="0"/>
    <n v="-60"/>
    <n v="-58.2"/>
    <n v="-36"/>
    <n v="6000"/>
  </r>
  <r>
    <x v="0"/>
    <x v="0"/>
    <n v="134313891403"/>
    <n v="5845.8"/>
    <n v="14281075.84"/>
    <x v="0"/>
    <m/>
    <m/>
    <n v="0"/>
    <n v="-60"/>
    <n v="-58.2"/>
    <n v="-36"/>
    <n v="6000"/>
  </r>
  <r>
    <x v="0"/>
    <x v="0"/>
    <n v="134928776668"/>
    <n v="5845.8"/>
    <n v="14492306.67"/>
    <x v="0"/>
    <m/>
    <m/>
    <n v="0"/>
    <n v="-60"/>
    <n v="-58.2"/>
    <n v="-36"/>
    <n v="6000"/>
  </r>
  <r>
    <x v="0"/>
    <x v="0"/>
    <n v="134928766784"/>
    <n v="5845.8"/>
    <n v="14498446.17"/>
    <x v="0"/>
    <m/>
    <m/>
    <n v="0"/>
    <n v="-60"/>
    <n v="-58.2"/>
    <n v="-36"/>
    <n v="6000"/>
  </r>
  <r>
    <x v="0"/>
    <x v="0"/>
    <n v="134928773768"/>
    <n v="5845.8"/>
    <n v="14570209.4"/>
    <x v="0"/>
    <m/>
    <m/>
    <n v="0"/>
    <n v="-60"/>
    <n v="-58.2"/>
    <n v="-36"/>
    <n v="6000"/>
  </r>
  <r>
    <x v="0"/>
    <x v="0"/>
    <n v="134314735843"/>
    <n v="5845.8"/>
    <n v="14605284.199999999"/>
    <x v="0"/>
    <m/>
    <m/>
    <n v="0"/>
    <n v="-60"/>
    <n v="-58.2"/>
    <n v="-36"/>
    <n v="6000"/>
  </r>
  <r>
    <x v="0"/>
    <x v="0"/>
    <n v="134315168961"/>
    <n v="5845.8"/>
    <n v="14664672.52"/>
    <x v="0"/>
    <m/>
    <m/>
    <n v="0"/>
    <n v="-60"/>
    <n v="-58.2"/>
    <n v="-36"/>
    <n v="6000"/>
  </r>
  <r>
    <x v="0"/>
    <x v="0"/>
    <n v="134930200098"/>
    <n v="5845.8"/>
    <n v="15074794.939999999"/>
    <x v="0"/>
    <m/>
    <m/>
    <n v="0"/>
    <n v="-60"/>
    <n v="-58.2"/>
    <n v="-36"/>
    <n v="6000"/>
  </r>
  <r>
    <x v="0"/>
    <x v="0"/>
    <n v="134930494750"/>
    <n v="5845.8"/>
    <n v="15090383.74"/>
    <x v="0"/>
    <m/>
    <m/>
    <n v="0"/>
    <n v="-60"/>
    <n v="-58.2"/>
    <n v="-36"/>
    <n v="6000"/>
  </r>
  <r>
    <x v="0"/>
    <x v="0"/>
    <n v="134930952572"/>
    <n v="5845.8"/>
    <n v="15171250.640000001"/>
    <x v="0"/>
    <m/>
    <m/>
    <n v="0"/>
    <n v="-60"/>
    <n v="-58.2"/>
    <n v="-36"/>
    <n v="6000"/>
  </r>
  <r>
    <x v="0"/>
    <x v="0"/>
    <n v="134931217750"/>
    <n v="5845.8"/>
    <n v="15283091.5"/>
    <x v="0"/>
    <m/>
    <m/>
    <n v="0"/>
    <n v="-60"/>
    <n v="-58.2"/>
    <n v="-36"/>
    <n v="6000"/>
  </r>
  <r>
    <x v="0"/>
    <x v="0"/>
    <n v="134931327978"/>
    <n v="5845.8"/>
    <n v="15315541.800000001"/>
    <x v="0"/>
    <m/>
    <m/>
    <n v="0"/>
    <n v="-60"/>
    <n v="-58.2"/>
    <n v="-36"/>
    <n v="6000"/>
  </r>
  <r>
    <x v="0"/>
    <x v="0"/>
    <n v="134318904773"/>
    <n v="5845.8"/>
    <n v="15837146.439999999"/>
    <x v="0"/>
    <m/>
    <m/>
    <n v="0"/>
    <n v="-60"/>
    <n v="-58.2"/>
    <n v="-36"/>
    <n v="6000"/>
  </r>
  <r>
    <x v="0"/>
    <x v="0"/>
    <n v="134319208681"/>
    <n v="5845.8"/>
    <n v="15914116.140000001"/>
    <x v="0"/>
    <m/>
    <m/>
    <n v="0"/>
    <n v="-60"/>
    <n v="-58.2"/>
    <n v="-36"/>
    <n v="6000"/>
  </r>
  <r>
    <x v="0"/>
    <x v="0"/>
    <n v="134319290789"/>
    <n v="5845.8"/>
    <n v="15944319.439999999"/>
    <x v="0"/>
    <m/>
    <m/>
    <n v="0"/>
    <n v="-60"/>
    <n v="-58.2"/>
    <n v="-36"/>
    <n v="6000"/>
  </r>
  <r>
    <x v="0"/>
    <x v="0"/>
    <n v="134933485500"/>
    <n v="5845.8"/>
    <n v="16037516.17"/>
    <x v="0"/>
    <m/>
    <m/>
    <n v="0"/>
    <n v="-60"/>
    <n v="-58.2"/>
    <n v="-36"/>
    <n v="6000"/>
  </r>
  <r>
    <x v="0"/>
    <x v="0"/>
    <n v="134933784182"/>
    <n v="5845.8"/>
    <n v="16043361.970000001"/>
    <x v="0"/>
    <m/>
    <m/>
    <n v="0"/>
    <n v="-60"/>
    <n v="-58.2"/>
    <n v="-36"/>
    <n v="6000"/>
  </r>
  <r>
    <x v="0"/>
    <x v="0"/>
    <n v="134320003065"/>
    <n v="5845.8"/>
    <n v="16254128.359999999"/>
    <x v="0"/>
    <m/>
    <m/>
    <n v="0"/>
    <n v="-60"/>
    <n v="-58.2"/>
    <n v="-36"/>
    <n v="6000"/>
  </r>
  <r>
    <x v="0"/>
    <x v="0"/>
    <n v="134934426318"/>
    <n v="5845.8"/>
    <n v="16259974.16"/>
    <x v="0"/>
    <m/>
    <m/>
    <n v="0"/>
    <n v="-60"/>
    <n v="-58.2"/>
    <n v="-36"/>
    <n v="6000"/>
  </r>
  <r>
    <x v="11"/>
    <x v="0"/>
    <n v="134320879155"/>
    <n v="5845.8"/>
    <n v="16577548.810000001"/>
    <x v="0"/>
    <m/>
    <m/>
    <n v="0"/>
    <n v="-60"/>
    <n v="-58.2"/>
    <n v="-36"/>
    <n v="6000"/>
  </r>
  <r>
    <x v="11"/>
    <x v="0"/>
    <n v="134935342512"/>
    <n v="5845.8"/>
    <n v="16659047.91"/>
    <x v="0"/>
    <m/>
    <m/>
    <n v="0"/>
    <n v="-60"/>
    <n v="-58.2"/>
    <n v="-36"/>
    <n v="6000"/>
  </r>
  <r>
    <x v="11"/>
    <x v="0"/>
    <n v="134321954929"/>
    <n v="5845.8"/>
    <n v="17008757.940000001"/>
    <x v="0"/>
    <m/>
    <m/>
    <n v="0"/>
    <n v="-60"/>
    <n v="-58.2"/>
    <n v="-36"/>
    <n v="6000"/>
  </r>
  <r>
    <x v="11"/>
    <x v="0"/>
    <n v="134936641446"/>
    <n v="5845.8"/>
    <n v="17264923.289999999"/>
    <x v="0"/>
    <m/>
    <m/>
    <n v="0"/>
    <n v="-60"/>
    <n v="-58.2"/>
    <n v="-36"/>
    <n v="6000"/>
  </r>
  <r>
    <x v="11"/>
    <x v="0"/>
    <n v="134937040734"/>
    <n v="5845.8"/>
    <n v="17336676.960000001"/>
    <x v="0"/>
    <m/>
    <m/>
    <n v="0"/>
    <n v="-60"/>
    <n v="-58.2"/>
    <n v="-36"/>
    <n v="6000"/>
  </r>
  <r>
    <x v="11"/>
    <x v="0"/>
    <n v="134937290518"/>
    <n v="5845.8"/>
    <n v="17412742.859999999"/>
    <x v="0"/>
    <m/>
    <m/>
    <n v="0"/>
    <n v="-60"/>
    <n v="-58.2"/>
    <n v="-36"/>
    <n v="6000"/>
  </r>
  <r>
    <x v="11"/>
    <x v="0"/>
    <n v="134323731285"/>
    <n v="5845.8"/>
    <n v="17815992.27"/>
    <x v="0"/>
    <m/>
    <m/>
    <n v="0"/>
    <n v="-60"/>
    <n v="-58.2"/>
    <n v="-36"/>
    <n v="6000"/>
  </r>
  <r>
    <x v="11"/>
    <x v="0"/>
    <n v="134938455574"/>
    <n v="5845.8"/>
    <n v="18043614.670000002"/>
    <x v="0"/>
    <m/>
    <m/>
    <n v="0"/>
    <n v="-60"/>
    <n v="-58.2"/>
    <n v="-36"/>
    <n v="6000"/>
  </r>
  <r>
    <x v="11"/>
    <x v="0"/>
    <n v="134938942768"/>
    <n v="5845.8"/>
    <n v="18140070.370000001"/>
    <x v="0"/>
    <m/>
    <m/>
    <n v="0"/>
    <n v="-60"/>
    <n v="-58.2"/>
    <n v="-36"/>
    <n v="6000"/>
  </r>
  <r>
    <x v="11"/>
    <x v="0"/>
    <n v="134938871452"/>
    <n v="5845.8"/>
    <n v="18145916.170000002"/>
    <x v="0"/>
    <m/>
    <m/>
    <n v="0"/>
    <n v="-60"/>
    <n v="-58.2"/>
    <n v="-36"/>
    <n v="6000"/>
  </r>
  <r>
    <x v="11"/>
    <x v="0"/>
    <n v="134325646879"/>
    <n v="5845.8"/>
    <n v="18451256.09"/>
    <x v="0"/>
    <m/>
    <m/>
    <n v="0"/>
    <n v="-60"/>
    <n v="-58.2"/>
    <n v="-36"/>
    <n v="6000"/>
  </r>
  <r>
    <x v="11"/>
    <x v="0"/>
    <n v="134939993002"/>
    <n v="5845.8"/>
    <n v="18506115.140000001"/>
    <x v="0"/>
    <m/>
    <m/>
    <n v="0"/>
    <n v="-60"/>
    <n v="-58.2"/>
    <n v="-36"/>
    <n v="6000"/>
  </r>
  <r>
    <x v="11"/>
    <x v="0"/>
    <n v="134940171858"/>
    <n v="5845.8"/>
    <n v="18640646.739999998"/>
    <x v="0"/>
    <m/>
    <m/>
    <n v="0"/>
    <n v="-60"/>
    <n v="-58.2"/>
    <n v="-36"/>
    <n v="6000"/>
  </r>
  <r>
    <x v="11"/>
    <x v="0"/>
    <n v="134327215301"/>
    <n v="5845.8"/>
    <n v="19046752.370000001"/>
    <x v="0"/>
    <m/>
    <m/>
    <n v="0"/>
    <n v="-60"/>
    <n v="-58.2"/>
    <n v="-36"/>
    <n v="6000"/>
  </r>
  <r>
    <x v="11"/>
    <x v="0"/>
    <n v="134941544166"/>
    <n v="5845.8"/>
    <n v="19159892.670000002"/>
    <x v="0"/>
    <m/>
    <m/>
    <n v="0"/>
    <n v="-60"/>
    <n v="-58.2"/>
    <n v="-36"/>
    <n v="6000"/>
  </r>
  <r>
    <x v="11"/>
    <x v="0"/>
    <n v="134327394877"/>
    <n v="5845.8"/>
    <n v="19165738.469999999"/>
    <x v="0"/>
    <m/>
    <m/>
    <n v="0"/>
    <n v="-60"/>
    <n v="-58.2"/>
    <n v="-36"/>
    <n v="6000"/>
  </r>
  <r>
    <x v="11"/>
    <x v="0"/>
    <n v="134941798452"/>
    <n v="5845.8"/>
    <n v="19285656.870000001"/>
    <x v="0"/>
    <m/>
    <m/>
    <n v="0"/>
    <n v="-60"/>
    <n v="-58.2"/>
    <n v="-36"/>
    <n v="6000"/>
  </r>
  <r>
    <x v="11"/>
    <x v="0"/>
    <n v="134328032379"/>
    <n v="5845.8"/>
    <n v="19503291.129999999"/>
    <x v="0"/>
    <m/>
    <m/>
    <n v="0"/>
    <n v="-60"/>
    <n v="-58.2"/>
    <n v="-36"/>
    <n v="6000"/>
  </r>
  <r>
    <x v="11"/>
    <x v="0"/>
    <n v="134328026421"/>
    <n v="5845.8"/>
    <n v="19514008.43"/>
    <x v="0"/>
    <m/>
    <m/>
    <n v="0"/>
    <n v="-60"/>
    <n v="-58.2"/>
    <n v="-36"/>
    <n v="6000"/>
  </r>
  <r>
    <x v="11"/>
    <x v="0"/>
    <n v="134395157393"/>
    <n v="5845.8"/>
    <n v="19599217.359999999"/>
    <x v="0"/>
    <m/>
    <m/>
    <n v="0"/>
    <n v="-60"/>
    <n v="-58.2"/>
    <n v="-36"/>
    <n v="6000"/>
  </r>
  <r>
    <x v="11"/>
    <x v="0"/>
    <n v="134395481501"/>
    <n v="5845.8"/>
    <n v="19609756.5"/>
    <x v="0"/>
    <m/>
    <m/>
    <n v="0"/>
    <n v="-60"/>
    <n v="-58.2"/>
    <n v="-36"/>
    <n v="6000"/>
  </r>
  <r>
    <x v="11"/>
    <x v="0"/>
    <n v="134400236679"/>
    <n v="5845.8"/>
    <n v="19746883.98"/>
    <x v="0"/>
    <m/>
    <m/>
    <n v="0"/>
    <n v="-60"/>
    <n v="-58.2"/>
    <n v="-36"/>
    <n v="6000"/>
  </r>
  <r>
    <x v="11"/>
    <x v="0"/>
    <n v="134400123343"/>
    <n v="5845.8"/>
    <n v="19752729.780000001"/>
    <x v="0"/>
    <m/>
    <m/>
    <n v="0"/>
    <n v="-60"/>
    <n v="-58.2"/>
    <n v="-36"/>
    <n v="6000"/>
  </r>
  <r>
    <x v="11"/>
    <x v="0"/>
    <n v="135014664608"/>
    <n v="5845.8"/>
    <n v="19758575.579999998"/>
    <x v="0"/>
    <m/>
    <m/>
    <n v="0"/>
    <n v="-60"/>
    <n v="-58.2"/>
    <n v="-36"/>
    <n v="6000"/>
  </r>
  <r>
    <x v="11"/>
    <x v="0"/>
    <n v="134401849251"/>
    <n v="5845.8"/>
    <n v="19780984.48"/>
    <x v="0"/>
    <m/>
    <m/>
    <n v="0"/>
    <n v="-60"/>
    <n v="-58.2"/>
    <n v="-36"/>
    <n v="6000"/>
  </r>
  <r>
    <x v="11"/>
    <x v="0"/>
    <n v="134402069087"/>
    <n v="5845.8"/>
    <n v="19786830.280000001"/>
    <x v="0"/>
    <m/>
    <m/>
    <n v="0"/>
    <n v="-60"/>
    <n v="-58.2"/>
    <n v="-36"/>
    <n v="6000"/>
  </r>
  <r>
    <x v="11"/>
    <x v="0"/>
    <n v="135016714938"/>
    <n v="5845.8"/>
    <n v="19809847.260000002"/>
    <x v="0"/>
    <m/>
    <m/>
    <n v="0"/>
    <n v="-60"/>
    <n v="-58.2"/>
    <n v="-36"/>
    <n v="6000"/>
  </r>
  <r>
    <x v="11"/>
    <x v="0"/>
    <n v="134402771631"/>
    <n v="5845.8"/>
    <n v="19821140.460000001"/>
    <x v="0"/>
    <m/>
    <m/>
    <n v="0"/>
    <n v="-60"/>
    <n v="-58.2"/>
    <n v="-36"/>
    <n v="6000"/>
  </r>
  <r>
    <x v="11"/>
    <x v="0"/>
    <n v="135017478056"/>
    <n v="5845.8"/>
    <n v="19848524.260000002"/>
    <x v="0"/>
    <m/>
    <m/>
    <n v="0"/>
    <n v="-60"/>
    <n v="-58.2"/>
    <n v="-36"/>
    <n v="6000"/>
  </r>
  <r>
    <x v="11"/>
    <x v="0"/>
    <n v="135018788880"/>
    <n v="5845.8"/>
    <n v="19897288.52"/>
    <x v="0"/>
    <m/>
    <m/>
    <n v="0"/>
    <n v="-60"/>
    <n v="-58.2"/>
    <n v="-36"/>
    <n v="6000"/>
  </r>
  <r>
    <x v="11"/>
    <x v="0"/>
    <n v="135019010782"/>
    <n v="5845.8"/>
    <n v="19903134.32"/>
    <x v="0"/>
    <m/>
    <m/>
    <n v="0"/>
    <n v="-60"/>
    <n v="-58.2"/>
    <n v="-36"/>
    <n v="6000"/>
  </r>
  <r>
    <x v="11"/>
    <x v="0"/>
    <n v="134404553967"/>
    <n v="5845.8"/>
    <n v="19908980.120000001"/>
    <x v="0"/>
    <m/>
    <m/>
    <n v="0"/>
    <n v="-60"/>
    <n v="-58.2"/>
    <n v="-36"/>
    <n v="6000"/>
  </r>
  <r>
    <x v="11"/>
    <x v="0"/>
    <n v="134405165977"/>
    <n v="5845.8"/>
    <n v="19949657.140000001"/>
    <x v="0"/>
    <m/>
    <m/>
    <n v="0"/>
    <n v="-60"/>
    <n v="-58.2"/>
    <n v="-36"/>
    <n v="6000"/>
  </r>
  <r>
    <x v="11"/>
    <x v="0"/>
    <n v="134406211567"/>
    <n v="5845.8"/>
    <n v="20035474.100000001"/>
    <x v="0"/>
    <m/>
    <m/>
    <n v="0"/>
    <n v="-60"/>
    <n v="-58.2"/>
    <n v="-36"/>
    <n v="6000"/>
  </r>
  <r>
    <x v="11"/>
    <x v="0"/>
    <n v="135020846184"/>
    <n v="5845.8"/>
    <n v="20072497.5"/>
    <x v="0"/>
    <m/>
    <m/>
    <n v="0"/>
    <n v="-60"/>
    <n v="-58.2"/>
    <n v="-36"/>
    <n v="6000"/>
  </r>
  <r>
    <x v="11"/>
    <x v="0"/>
    <n v="134407888827"/>
    <n v="5845.8"/>
    <n v="20172460.68"/>
    <x v="0"/>
    <m/>
    <m/>
    <n v="0"/>
    <n v="-60"/>
    <n v="-58.2"/>
    <n v="-36"/>
    <n v="6000"/>
  </r>
  <r>
    <x v="11"/>
    <x v="0"/>
    <n v="135022326728"/>
    <n v="5845.8"/>
    <n v="20182845.98"/>
    <x v="0"/>
    <m/>
    <m/>
    <n v="0"/>
    <n v="-60"/>
    <n v="-58.2"/>
    <n v="-36"/>
    <n v="6000"/>
  </r>
  <r>
    <x v="11"/>
    <x v="0"/>
    <n v="134409310313"/>
    <n v="5845.8"/>
    <n v="20329262.469999999"/>
    <x v="0"/>
    <m/>
    <m/>
    <n v="0"/>
    <n v="-60"/>
    <n v="-58.2"/>
    <n v="-36"/>
    <n v="6000"/>
  </r>
  <r>
    <x v="11"/>
    <x v="0"/>
    <n v="134409364225"/>
    <n v="5845.8"/>
    <n v="20335108.27"/>
    <x v="0"/>
    <m/>
    <m/>
    <n v="0"/>
    <n v="-60"/>
    <n v="-58.2"/>
    <n v="-36"/>
    <n v="6000"/>
  </r>
  <r>
    <x v="11"/>
    <x v="0"/>
    <n v="135023822218"/>
    <n v="5845.8"/>
    <n v="20345825.57"/>
    <x v="0"/>
    <m/>
    <m/>
    <n v="0"/>
    <n v="-60"/>
    <n v="-58.2"/>
    <n v="-36"/>
    <n v="6000"/>
  </r>
  <r>
    <x v="11"/>
    <x v="0"/>
    <n v="134409860233"/>
    <n v="5845.8"/>
    <n v="20385771.870000001"/>
    <x v="0"/>
    <m/>
    <m/>
    <n v="0"/>
    <n v="-60"/>
    <n v="-58.2"/>
    <n v="-36"/>
    <n v="6000"/>
  </r>
  <r>
    <x v="11"/>
    <x v="0"/>
    <n v="135024828180"/>
    <n v="5845.8"/>
    <n v="20502687.870000001"/>
    <x v="0"/>
    <m/>
    <m/>
    <n v="0"/>
    <n v="-60"/>
    <n v="-58.2"/>
    <n v="-36"/>
    <n v="6000"/>
  </r>
  <r>
    <x v="11"/>
    <x v="0"/>
    <n v="135025049896"/>
    <n v="5845.8"/>
    <n v="20527045.370000001"/>
    <x v="0"/>
    <m/>
    <m/>
    <n v="0"/>
    <n v="-60"/>
    <n v="-58.2"/>
    <n v="-36"/>
    <n v="6000"/>
  </r>
  <r>
    <x v="11"/>
    <x v="0"/>
    <n v="134410999667"/>
    <n v="5845.8"/>
    <n v="20532891.170000002"/>
    <x v="0"/>
    <m/>
    <m/>
    <n v="0"/>
    <n v="-60"/>
    <n v="-58.2"/>
    <n v="-36"/>
    <n v="6000"/>
  </r>
  <r>
    <x v="11"/>
    <x v="0"/>
    <n v="134411107799"/>
    <n v="5845.8"/>
    <n v="20543608.469999999"/>
    <x v="0"/>
    <m/>
    <m/>
    <n v="0"/>
    <n v="-60"/>
    <n v="-58.2"/>
    <n v="-36"/>
    <n v="6000"/>
  </r>
  <r>
    <x v="11"/>
    <x v="0"/>
    <n v="134411211277"/>
    <n v="5845.8"/>
    <n v="20549454.27"/>
    <x v="0"/>
    <m/>
    <m/>
    <n v="0"/>
    <n v="-60"/>
    <n v="-58.2"/>
    <n v="-36"/>
    <n v="6000"/>
  </r>
  <r>
    <x v="11"/>
    <x v="0"/>
    <n v="134411340355"/>
    <n v="5845.8"/>
    <n v="20555300.07"/>
    <x v="0"/>
    <m/>
    <m/>
    <n v="0"/>
    <n v="-60"/>
    <n v="-58.2"/>
    <n v="-36"/>
    <n v="6000"/>
  </r>
  <r>
    <x v="11"/>
    <x v="0"/>
    <n v="135025935282"/>
    <n v="5845.8"/>
    <n v="20710761.399999999"/>
    <x v="0"/>
    <m/>
    <m/>
    <n v="0"/>
    <n v="-60"/>
    <n v="-58.2"/>
    <n v="-36"/>
    <n v="6000"/>
  </r>
  <r>
    <x v="11"/>
    <x v="0"/>
    <n v="134411897063"/>
    <n v="5845.8"/>
    <n v="20716607.199999999"/>
    <x v="0"/>
    <m/>
    <m/>
    <n v="0"/>
    <n v="-60"/>
    <n v="-58.2"/>
    <n v="-36"/>
    <n v="6000"/>
  </r>
  <r>
    <x v="11"/>
    <x v="0"/>
    <n v="135026474346"/>
    <n v="5845.8"/>
    <n v="20831138.18"/>
    <x v="0"/>
    <m/>
    <m/>
    <n v="0"/>
    <n v="-60"/>
    <n v="-58.2"/>
    <n v="-36"/>
    <n v="6000"/>
  </r>
  <r>
    <x v="11"/>
    <x v="0"/>
    <n v="135026882350"/>
    <n v="5845.8"/>
    <n v="20992072.43"/>
    <x v="0"/>
    <m/>
    <m/>
    <n v="0"/>
    <n v="-60"/>
    <n v="-58.2"/>
    <n v="-36"/>
    <n v="6000"/>
  </r>
  <r>
    <x v="11"/>
    <x v="0"/>
    <n v="135026908066"/>
    <n v="5845.8"/>
    <n v="21027723.129999999"/>
    <x v="0"/>
    <m/>
    <m/>
    <n v="0"/>
    <n v="-60"/>
    <n v="-58.2"/>
    <n v="-36"/>
    <n v="6000"/>
  </r>
  <r>
    <x v="11"/>
    <x v="0"/>
    <n v="134412952299"/>
    <n v="5845.8"/>
    <n v="21033568.93"/>
    <x v="0"/>
    <m/>
    <m/>
    <n v="0"/>
    <n v="-60"/>
    <n v="-58.2"/>
    <n v="-36"/>
    <n v="6000"/>
  </r>
  <r>
    <x v="17"/>
    <x v="0"/>
    <n v="134413699339"/>
    <n v="5845.8"/>
    <n v="21181554.27"/>
    <x v="0"/>
    <m/>
    <m/>
    <n v="0"/>
    <n v="-60"/>
    <n v="-58.2"/>
    <n v="-36"/>
    <n v="6000"/>
  </r>
  <r>
    <x v="17"/>
    <x v="0"/>
    <n v="134414440529"/>
    <n v="5845.8"/>
    <n v="21327801.43"/>
    <x v="0"/>
    <m/>
    <m/>
    <n v="0"/>
    <n v="-60"/>
    <n v="-58.2"/>
    <n v="-36"/>
    <n v="6000"/>
  </r>
  <r>
    <x v="17"/>
    <x v="0"/>
    <n v="135028873744"/>
    <n v="5845.8"/>
    <n v="21539145.09"/>
    <x v="0"/>
    <m/>
    <m/>
    <n v="0"/>
    <n v="-60"/>
    <n v="-58.2"/>
    <n v="-36"/>
    <n v="6000"/>
  </r>
  <r>
    <x v="17"/>
    <x v="0"/>
    <n v="134414879927"/>
    <n v="5845.8"/>
    <n v="21646385.129999999"/>
    <x v="0"/>
    <m/>
    <m/>
    <n v="0"/>
    <n v="-60"/>
    <n v="-58.2"/>
    <n v="-36"/>
    <n v="6000"/>
  </r>
  <r>
    <x v="17"/>
    <x v="0"/>
    <n v="135029328080"/>
    <n v="5845.8"/>
    <n v="21788379.609999999"/>
    <x v="0"/>
    <m/>
    <m/>
    <n v="0"/>
    <n v="-60"/>
    <n v="-58.2"/>
    <n v="-36"/>
    <n v="6000"/>
  </r>
  <r>
    <x v="17"/>
    <x v="0"/>
    <n v="134415513549"/>
    <n v="5845.8"/>
    <n v="21882155.760000002"/>
    <x v="0"/>
    <m/>
    <m/>
    <n v="0"/>
    <n v="-60"/>
    <n v="-58.2"/>
    <n v="-36"/>
    <n v="6000"/>
  </r>
  <r>
    <x v="17"/>
    <x v="0"/>
    <n v="134416339519"/>
    <n v="5845.8"/>
    <n v="22263934.579999998"/>
    <x v="0"/>
    <m/>
    <m/>
    <n v="0"/>
    <n v="-60"/>
    <n v="-58.2"/>
    <n v="-36"/>
    <n v="6000"/>
  </r>
  <r>
    <x v="17"/>
    <x v="0"/>
    <n v="134416940305"/>
    <n v="5845.8"/>
    <n v="22651012.670000002"/>
    <x v="0"/>
    <m/>
    <m/>
    <n v="0"/>
    <n v="-60"/>
    <n v="-58.2"/>
    <n v="-36"/>
    <n v="6000"/>
  </r>
  <r>
    <x v="17"/>
    <x v="0"/>
    <n v="135031893262"/>
    <n v="5845.8"/>
    <n v="22809580.18"/>
    <x v="0"/>
    <m/>
    <m/>
    <n v="0"/>
    <n v="-60"/>
    <n v="-58.2"/>
    <n v="-36"/>
    <n v="6000"/>
  </r>
  <r>
    <x v="17"/>
    <x v="0"/>
    <n v="134418314195"/>
    <n v="5845.8"/>
    <n v="23022991.579999998"/>
    <x v="0"/>
    <m/>
    <m/>
    <n v="0"/>
    <n v="-60"/>
    <n v="-58.2"/>
    <n v="-36"/>
    <n v="6000"/>
  </r>
  <r>
    <x v="17"/>
    <x v="0"/>
    <n v="135032533122"/>
    <n v="5845.8"/>
    <n v="23067809.379999999"/>
    <x v="0"/>
    <m/>
    <m/>
    <n v="0"/>
    <n v="-60"/>
    <n v="-58.2"/>
    <n v="-36"/>
    <n v="6000"/>
  </r>
  <r>
    <x v="17"/>
    <x v="0"/>
    <n v="134418303653"/>
    <n v="5845.8"/>
    <n v="23095089.780000001"/>
    <x v="0"/>
    <m/>
    <m/>
    <n v="0"/>
    <n v="-60"/>
    <n v="-58.2"/>
    <n v="-36"/>
    <n v="6000"/>
  </r>
  <r>
    <x v="17"/>
    <x v="0"/>
    <n v="134418462677"/>
    <n v="5845.8"/>
    <n v="23100935.579999998"/>
    <x v="0"/>
    <m/>
    <m/>
    <n v="0"/>
    <n v="-60"/>
    <n v="-58.2"/>
    <n v="-36"/>
    <n v="6000"/>
  </r>
  <r>
    <x v="17"/>
    <x v="0"/>
    <n v="134418317621"/>
    <n v="5845.8"/>
    <n v="23106781.379999999"/>
    <x v="0"/>
    <m/>
    <m/>
    <n v="0"/>
    <n v="-60"/>
    <n v="-58.2"/>
    <n v="-36"/>
    <n v="6000"/>
  </r>
  <r>
    <x v="17"/>
    <x v="0"/>
    <n v="134418610629"/>
    <n v="5845.8"/>
    <n v="23159808.579999998"/>
    <x v="0"/>
    <m/>
    <m/>
    <n v="0"/>
    <n v="-60"/>
    <n v="-58.2"/>
    <n v="-36"/>
    <n v="6000"/>
  </r>
  <r>
    <x v="17"/>
    <x v="0"/>
    <n v="134418804887"/>
    <n v="5845.8"/>
    <n v="23213705.379999999"/>
    <x v="0"/>
    <m/>
    <m/>
    <n v="0"/>
    <n v="-60"/>
    <n v="-58.2"/>
    <n v="-36"/>
    <n v="6000"/>
  </r>
  <r>
    <x v="4"/>
    <x v="0"/>
    <n v="132820079764"/>
    <n v="5748.37"/>
    <n v="10501253.689999999"/>
    <x v="0"/>
    <m/>
    <m/>
    <n v="0"/>
    <n v="-59"/>
    <n v="-57.23"/>
    <n v="-35.4"/>
    <n v="5899.9999999999991"/>
  </r>
  <r>
    <x v="5"/>
    <x v="0"/>
    <n v="134075410839"/>
    <n v="5748.37"/>
    <n v="10873695.220000001"/>
    <x v="0"/>
    <m/>
    <m/>
    <n v="0"/>
    <n v="-59"/>
    <n v="-57.23"/>
    <n v="-35.4"/>
    <n v="5899.9999999999991"/>
  </r>
  <r>
    <x v="0"/>
    <x v="0"/>
    <n v="134295335147"/>
    <n v="5748.37"/>
    <n v="12953387.99"/>
    <x v="0"/>
    <m/>
    <m/>
    <n v="0"/>
    <n v="-59"/>
    <n v="-57.23"/>
    <n v="-35.4"/>
    <n v="5899.9999999999991"/>
  </r>
  <r>
    <x v="20"/>
    <x v="0"/>
    <n v="135206852155"/>
    <n v="5748.37"/>
    <n v="18505563.41"/>
    <x v="0"/>
    <m/>
    <m/>
    <n v="0"/>
    <n v="-59"/>
    <n v="-57.23"/>
    <n v="-35.4"/>
    <n v="5899.9999999999991"/>
  </r>
  <r>
    <x v="13"/>
    <x v="0"/>
    <n v="132241970984"/>
    <n v="5650.94"/>
    <n v="13522179.939999999"/>
    <x v="0"/>
    <m/>
    <m/>
    <n v="0"/>
    <n v="-58"/>
    <n v="-56.26"/>
    <n v="-34.799999999999997"/>
    <n v="5800"/>
  </r>
  <r>
    <x v="11"/>
    <x v="0"/>
    <n v="134327702083"/>
    <n v="5650.94"/>
    <n v="19482760.329999998"/>
    <x v="0"/>
    <m/>
    <m/>
    <n v="0"/>
    <n v="-58"/>
    <n v="-56.26"/>
    <n v="-34.799999999999997"/>
    <n v="5800"/>
  </r>
  <r>
    <x v="3"/>
    <x v="0"/>
    <n v="131460571647"/>
    <n v="5358.65"/>
    <n v="11327502.18"/>
    <x v="0"/>
    <m/>
    <m/>
    <n v="0"/>
    <n v="-55"/>
    <n v="-53.35"/>
    <n v="-33"/>
    <n v="5500"/>
  </r>
  <r>
    <x v="13"/>
    <x v="0"/>
    <n v="131583847959"/>
    <n v="5358.65"/>
    <n v="13327751.710000001"/>
    <x v="0"/>
    <m/>
    <m/>
    <n v="0"/>
    <n v="-55"/>
    <n v="-53.35"/>
    <n v="-33"/>
    <n v="5500"/>
  </r>
  <r>
    <x v="4"/>
    <x v="0"/>
    <n v="132212466015"/>
    <n v="5358.65"/>
    <n v="10319455.279999999"/>
    <x v="0"/>
    <m/>
    <m/>
    <n v="0"/>
    <n v="-55"/>
    <n v="-53.35"/>
    <n v="-33"/>
    <n v="5500"/>
  </r>
  <r>
    <x v="4"/>
    <x v="0"/>
    <n v="132216811717"/>
    <n v="5358.65"/>
    <n v="10436550.609999999"/>
    <x v="0"/>
    <m/>
    <m/>
    <n v="0"/>
    <n v="-55"/>
    <n v="-53.35"/>
    <n v="-33"/>
    <n v="5500"/>
  </r>
  <r>
    <x v="12"/>
    <x v="0"/>
    <n v="132228558537"/>
    <n v="5358.65"/>
    <n v="11795433.42"/>
    <x v="0"/>
    <m/>
    <m/>
    <n v="0"/>
    <n v="-55"/>
    <n v="-53.35"/>
    <n v="-33"/>
    <n v="5500"/>
  </r>
  <r>
    <x v="15"/>
    <x v="0"/>
    <n v="133163979773"/>
    <n v="5358.65"/>
    <n v="5310243.4000000004"/>
    <x v="0"/>
    <m/>
    <m/>
    <n v="0"/>
    <n v="-55"/>
    <n v="-53.35"/>
    <n v="-33"/>
    <n v="5500"/>
  </r>
  <r>
    <x v="15"/>
    <x v="0"/>
    <n v="133164272595"/>
    <n v="5358.65"/>
    <n v="5334308.6100000003"/>
    <x v="0"/>
    <m/>
    <m/>
    <n v="0"/>
    <n v="-55"/>
    <n v="-53.35"/>
    <n v="-33"/>
    <n v="5500"/>
  </r>
  <r>
    <x v="15"/>
    <x v="0"/>
    <n v="133773361378"/>
    <n v="5358.65"/>
    <n v="5424397.7999999998"/>
    <x v="0"/>
    <m/>
    <m/>
    <n v="0"/>
    <n v="-55"/>
    <n v="-53.35"/>
    <n v="-33"/>
    <n v="5500"/>
  </r>
  <r>
    <x v="15"/>
    <x v="0"/>
    <n v="133169032845"/>
    <n v="5358.65"/>
    <n v="5757443.7699999996"/>
    <x v="0"/>
    <m/>
    <m/>
    <n v="0"/>
    <n v="-55"/>
    <n v="-53.35"/>
    <n v="-33"/>
    <n v="5500"/>
  </r>
  <r>
    <x v="15"/>
    <x v="0"/>
    <n v="133778388108"/>
    <n v="5358.65"/>
    <n v="5917714.9299999997"/>
    <x v="0"/>
    <m/>
    <m/>
    <n v="0"/>
    <n v="-55"/>
    <n v="-53.35"/>
    <n v="-33"/>
    <n v="5500"/>
  </r>
  <r>
    <x v="15"/>
    <x v="0"/>
    <n v="133170606127"/>
    <n v="5358.65"/>
    <n v="6086729.0499999998"/>
    <x v="0"/>
    <m/>
    <m/>
    <n v="0"/>
    <n v="-55"/>
    <n v="-53.35"/>
    <n v="-33"/>
    <n v="5500"/>
  </r>
  <r>
    <x v="15"/>
    <x v="0"/>
    <n v="133778918440"/>
    <n v="5358.65"/>
    <n v="6092087.7000000002"/>
    <x v="0"/>
    <m/>
    <m/>
    <n v="0"/>
    <n v="-55"/>
    <n v="-53.35"/>
    <n v="-33"/>
    <n v="5500"/>
  </r>
  <r>
    <x v="2"/>
    <x v="0"/>
    <n v="133929478442"/>
    <n v="5358.65"/>
    <n v="7464792.2199999997"/>
    <x v="0"/>
    <m/>
    <m/>
    <n v="0"/>
    <n v="-55"/>
    <n v="-53.35"/>
    <n v="-33"/>
    <n v="5500"/>
  </r>
  <r>
    <x v="2"/>
    <x v="0"/>
    <n v="134046610724"/>
    <n v="5358.65"/>
    <n v="8608020.6400000006"/>
    <x v="0"/>
    <m/>
    <m/>
    <n v="0"/>
    <n v="-55"/>
    <n v="-53.35"/>
    <n v="-33"/>
    <n v="5500"/>
  </r>
  <r>
    <x v="10"/>
    <x v="0"/>
    <n v="134053905494"/>
    <n v="5358.65"/>
    <n v="9869374.0999999996"/>
    <x v="0"/>
    <m/>
    <m/>
    <n v="0"/>
    <n v="-55"/>
    <n v="-53.35"/>
    <n v="-33"/>
    <n v="5500"/>
  </r>
  <r>
    <x v="8"/>
    <x v="0"/>
    <n v="134064418417"/>
    <n v="5358.65"/>
    <n v="9524397.6999999993"/>
    <x v="0"/>
    <m/>
    <m/>
    <n v="0"/>
    <n v="-55"/>
    <n v="-53.35"/>
    <n v="-33"/>
    <n v="5500"/>
  </r>
  <r>
    <x v="8"/>
    <x v="0"/>
    <n v="134067224593"/>
    <n v="5358.65"/>
    <n v="9712572.5199999996"/>
    <x v="0"/>
    <m/>
    <m/>
    <n v="0"/>
    <n v="-55"/>
    <n v="-53.35"/>
    <n v="-33"/>
    <n v="5500"/>
  </r>
  <r>
    <x v="5"/>
    <x v="0"/>
    <n v="134683518074"/>
    <n v="5358.65"/>
    <n v="9864411.1199999992"/>
    <x v="0"/>
    <m/>
    <m/>
    <n v="0"/>
    <n v="-55"/>
    <n v="-53.35"/>
    <n v="-33"/>
    <n v="5500"/>
  </r>
  <r>
    <x v="5"/>
    <x v="0"/>
    <n v="134072293927"/>
    <n v="5358.65"/>
    <n v="10273999"/>
    <x v="0"/>
    <m/>
    <m/>
    <n v="0"/>
    <n v="-55"/>
    <n v="-53.35"/>
    <n v="-33"/>
    <n v="5500"/>
  </r>
  <r>
    <x v="5"/>
    <x v="0"/>
    <n v="134074151851"/>
    <n v="5358.65"/>
    <n v="10613931.869999999"/>
    <x v="0"/>
    <m/>
    <m/>
    <n v="0"/>
    <n v="-55"/>
    <n v="-53.35"/>
    <n v="-33"/>
    <n v="5500"/>
  </r>
  <r>
    <x v="0"/>
    <x v="0"/>
    <n v="134204844671"/>
    <n v="5358.65"/>
    <n v="11442338.970000001"/>
    <x v="0"/>
    <m/>
    <m/>
    <n v="0"/>
    <n v="-55"/>
    <n v="-53.35"/>
    <n v="-33"/>
    <n v="5500"/>
  </r>
  <r>
    <x v="17"/>
    <x v="0"/>
    <n v="135029480440"/>
    <n v="5358.65"/>
    <n v="21698217.890000001"/>
    <x v="0"/>
    <m/>
    <m/>
    <n v="0"/>
    <n v="-55"/>
    <n v="-53.35"/>
    <n v="-33"/>
    <n v="5500"/>
  </r>
  <r>
    <x v="22"/>
    <x v="0"/>
    <n v="135540573386"/>
    <n v="5358.65"/>
    <n v="15595442.23"/>
    <x v="0"/>
    <m/>
    <m/>
    <n v="0"/>
    <n v="-55"/>
    <n v="-53.35"/>
    <n v="-33"/>
    <n v="5500"/>
  </r>
  <r>
    <x v="16"/>
    <x v="0"/>
    <n v="135546579042"/>
    <n v="5358.65"/>
    <n v="16379474.09"/>
    <x v="0"/>
    <m/>
    <m/>
    <n v="0"/>
    <n v="-55"/>
    <n v="-53.35"/>
    <n v="-33"/>
    <n v="5500"/>
  </r>
  <r>
    <x v="16"/>
    <x v="0"/>
    <n v="135547212378"/>
    <n v="5358.65"/>
    <n v="16457320.66"/>
    <x v="0"/>
    <m/>
    <m/>
    <n v="0"/>
    <n v="-55"/>
    <n v="-53.35"/>
    <n v="-33"/>
    <n v="5500"/>
  </r>
  <r>
    <x v="16"/>
    <x v="0"/>
    <n v="135547270964"/>
    <n v="5358.65"/>
    <n v="16475832.359999999"/>
    <x v="0"/>
    <m/>
    <m/>
    <n v="0"/>
    <n v="-55"/>
    <n v="-53.35"/>
    <n v="-33"/>
    <n v="5500"/>
  </r>
  <r>
    <x v="16"/>
    <x v="0"/>
    <n v="135550114230"/>
    <n v="5358.65"/>
    <n v="16847218.859999999"/>
    <x v="0"/>
    <m/>
    <m/>
    <n v="0"/>
    <n v="-55"/>
    <n v="-53.35"/>
    <n v="-33"/>
    <n v="5500"/>
  </r>
  <r>
    <x v="8"/>
    <x v="0"/>
    <n v="134681106402"/>
    <n v="5163.79"/>
    <n v="9717736.3100000005"/>
    <x v="0"/>
    <m/>
    <m/>
    <n v="0"/>
    <n v="-53"/>
    <n v="-51.41"/>
    <n v="-31.8"/>
    <n v="5300"/>
  </r>
  <r>
    <x v="16"/>
    <x v="0"/>
    <n v="135546877420"/>
    <n v="5163.79"/>
    <n v="16451962.01"/>
    <x v="0"/>
    <m/>
    <m/>
    <n v="0"/>
    <n v="-53"/>
    <n v="-51.41"/>
    <n v="-31.8"/>
    <n v="5300"/>
  </r>
  <r>
    <x v="1"/>
    <x v="0"/>
    <n v="135842036548"/>
    <n v="5163.79"/>
    <n v="19179559.030000001"/>
    <x v="0"/>
    <m/>
    <m/>
    <n v="0"/>
    <n v="-53"/>
    <n v="-51.41"/>
    <n v="-31.8"/>
    <n v="5300"/>
  </r>
  <r>
    <x v="0"/>
    <x v="0"/>
    <n v="134306239479"/>
    <n v="5066.3599999999997"/>
    <n v="13284654.119999999"/>
    <x v="0"/>
    <m/>
    <m/>
    <n v="0"/>
    <n v="-52"/>
    <n v="-50.44"/>
    <n v="-31.2"/>
    <n v="5199.9999999999991"/>
  </r>
  <r>
    <x v="17"/>
    <x v="0"/>
    <n v="134414802375"/>
    <n v="5066.3599999999997"/>
    <n v="21499716.41"/>
    <x v="0"/>
    <m/>
    <m/>
    <n v="0"/>
    <n v="-52"/>
    <n v="-50.44"/>
    <n v="-31.2"/>
    <n v="5199.9999999999991"/>
  </r>
  <r>
    <x v="0"/>
    <x v="0"/>
    <n v="134917322528"/>
    <n v="4871.5"/>
    <n v="13101338.960000001"/>
    <x v="0"/>
    <m/>
    <m/>
    <n v="0"/>
    <n v="-50"/>
    <n v="-48.5"/>
    <n v="-30"/>
    <n v="5000"/>
  </r>
  <r>
    <x v="0"/>
    <x v="0"/>
    <n v="134310395903"/>
    <n v="4871.5"/>
    <n v="13617178.109999999"/>
    <x v="0"/>
    <m/>
    <m/>
    <n v="0"/>
    <n v="-50"/>
    <n v="-48.5"/>
    <n v="-30"/>
    <n v="5000"/>
  </r>
  <r>
    <x v="0"/>
    <x v="0"/>
    <n v="134925240648"/>
    <n v="4871.5"/>
    <n v="13659277.310000001"/>
    <x v="0"/>
    <m/>
    <m/>
    <n v="0"/>
    <n v="-50"/>
    <n v="-48.5"/>
    <n v="-30"/>
    <n v="5000"/>
  </r>
  <r>
    <x v="0"/>
    <x v="0"/>
    <n v="134925983722"/>
    <n v="4871.5"/>
    <n v="13856493.35"/>
    <x v="0"/>
    <m/>
    <m/>
    <n v="0"/>
    <n v="-50"/>
    <n v="-48.5"/>
    <n v="-30"/>
    <n v="5000"/>
  </r>
  <r>
    <x v="0"/>
    <x v="0"/>
    <n v="134312052185"/>
    <n v="4871.5"/>
    <n v="13880850.85"/>
    <x v="0"/>
    <m/>
    <m/>
    <n v="0"/>
    <n v="-50"/>
    <n v="-48.5"/>
    <n v="-30"/>
    <n v="5000"/>
  </r>
  <r>
    <x v="0"/>
    <x v="0"/>
    <n v="134926761384"/>
    <n v="4871.5"/>
    <n v="14078492.32"/>
    <x v="0"/>
    <m/>
    <m/>
    <n v="0"/>
    <n v="-50"/>
    <n v="-48.5"/>
    <n v="-30"/>
    <n v="5000"/>
  </r>
  <r>
    <x v="0"/>
    <x v="0"/>
    <n v="134926892580"/>
    <n v="4871.5"/>
    <n v="14083363.82"/>
    <x v="0"/>
    <m/>
    <m/>
    <n v="0"/>
    <n v="-50"/>
    <n v="-48.5"/>
    <n v="-30"/>
    <n v="5000"/>
  </r>
  <r>
    <x v="0"/>
    <x v="0"/>
    <n v="134312660917"/>
    <n v="4871.5"/>
    <n v="14088235.32"/>
    <x v="0"/>
    <m/>
    <m/>
    <n v="0"/>
    <n v="-50"/>
    <n v="-48.5"/>
    <n v="-30"/>
    <n v="5000"/>
  </r>
  <r>
    <x v="0"/>
    <x v="0"/>
    <n v="134313948411"/>
    <n v="4871.5"/>
    <n v="14239153.84"/>
    <x v="0"/>
    <m/>
    <m/>
    <n v="0"/>
    <n v="-50"/>
    <n v="-48.5"/>
    <n v="-30"/>
    <n v="5000"/>
  </r>
  <r>
    <x v="0"/>
    <x v="0"/>
    <n v="134928547080"/>
    <n v="4871.5"/>
    <n v="14421280.199999999"/>
    <x v="0"/>
    <m/>
    <m/>
    <n v="0"/>
    <n v="-50"/>
    <n v="-48.5"/>
    <n v="-30"/>
    <n v="5000"/>
  </r>
  <r>
    <x v="0"/>
    <x v="0"/>
    <n v="134928576820"/>
    <n v="4871.5"/>
    <n v="14426151.699999999"/>
    <x v="0"/>
    <m/>
    <m/>
    <n v="0"/>
    <n v="-50"/>
    <n v="-48.5"/>
    <n v="-30"/>
    <n v="5000"/>
  </r>
  <r>
    <x v="0"/>
    <x v="0"/>
    <n v="134929828956"/>
    <n v="4871.5"/>
    <n v="14867404.699999999"/>
    <x v="0"/>
    <m/>
    <m/>
    <n v="0"/>
    <n v="-50"/>
    <n v="-48.5"/>
    <n v="-30"/>
    <n v="5000"/>
  </r>
  <r>
    <x v="0"/>
    <x v="0"/>
    <n v="134315649117"/>
    <n v="4871.5"/>
    <n v="14938431.17"/>
    <x v="0"/>
    <m/>
    <m/>
    <n v="0"/>
    <n v="-50"/>
    <n v="-48.5"/>
    <n v="-30"/>
    <n v="5000"/>
  </r>
  <r>
    <x v="0"/>
    <x v="0"/>
    <n v="134930220888"/>
    <n v="4871.5"/>
    <n v="15009791.66"/>
    <x v="0"/>
    <m/>
    <m/>
    <n v="0"/>
    <n v="-50"/>
    <n v="-48.5"/>
    <n v="-30"/>
    <n v="5000"/>
  </r>
  <r>
    <x v="0"/>
    <x v="0"/>
    <n v="134315863739"/>
    <n v="4871.5"/>
    <n v="15014663.16"/>
    <x v="0"/>
    <m/>
    <m/>
    <n v="0"/>
    <n v="-50"/>
    <n v="-48.5"/>
    <n v="-30"/>
    <n v="5000"/>
  </r>
  <r>
    <x v="0"/>
    <x v="0"/>
    <n v="134930418916"/>
    <n v="4871.5"/>
    <n v="15079666.439999999"/>
    <x v="0"/>
    <m/>
    <m/>
    <n v="0"/>
    <n v="-50"/>
    <n v="-48.5"/>
    <n v="-30"/>
    <n v="5000"/>
  </r>
  <r>
    <x v="0"/>
    <x v="0"/>
    <n v="134930319968"/>
    <n v="4871.5"/>
    <n v="15084537.939999999"/>
    <x v="0"/>
    <m/>
    <m/>
    <n v="0"/>
    <n v="-50"/>
    <n v="-48.5"/>
    <n v="-30"/>
    <n v="5000"/>
  </r>
  <r>
    <x v="0"/>
    <x v="0"/>
    <n v="134316431041"/>
    <n v="4871.5"/>
    <n v="15106946.84"/>
    <x v="0"/>
    <m/>
    <m/>
    <n v="0"/>
    <n v="-50"/>
    <n v="-48.5"/>
    <n v="-30"/>
    <n v="5000"/>
  </r>
  <r>
    <x v="0"/>
    <x v="0"/>
    <n v="134316542519"/>
    <n v="4871.5"/>
    <n v="15148841.74"/>
    <x v="0"/>
    <m/>
    <m/>
    <n v="0"/>
    <n v="-50"/>
    <n v="-48.5"/>
    <n v="-30"/>
    <n v="5000"/>
  </r>
  <r>
    <x v="0"/>
    <x v="0"/>
    <n v="134930741146"/>
    <n v="4871.5"/>
    <n v="15153713.24"/>
    <x v="0"/>
    <m/>
    <m/>
    <n v="0"/>
    <n v="-50"/>
    <n v="-48.5"/>
    <n v="-30"/>
    <n v="5000"/>
  </r>
  <r>
    <x v="0"/>
    <x v="0"/>
    <n v="134316852863"/>
    <n v="4871.5"/>
    <n v="15226832.74"/>
    <x v="0"/>
    <m/>
    <m/>
    <n v="0"/>
    <n v="-50"/>
    <n v="-48.5"/>
    <n v="-30"/>
    <n v="5000"/>
  </r>
  <r>
    <x v="0"/>
    <x v="0"/>
    <n v="134317607257"/>
    <n v="4871.5"/>
    <n v="15410636.300000001"/>
    <x v="0"/>
    <m/>
    <m/>
    <n v="0"/>
    <n v="-50"/>
    <n v="-48.5"/>
    <n v="-30"/>
    <n v="5000"/>
  </r>
  <r>
    <x v="0"/>
    <x v="0"/>
    <n v="134318430153"/>
    <n v="4871.5"/>
    <n v="15615033.6"/>
    <x v="0"/>
    <m/>
    <m/>
    <n v="0"/>
    <n v="-50"/>
    <n v="-48.5"/>
    <n v="-30"/>
    <n v="5000"/>
  </r>
  <r>
    <x v="0"/>
    <x v="0"/>
    <n v="134318483179"/>
    <n v="4871.5"/>
    <n v="15664722.9"/>
    <x v="0"/>
    <m/>
    <m/>
    <n v="0"/>
    <n v="-50"/>
    <n v="-48.5"/>
    <n v="-30"/>
    <n v="5000"/>
  </r>
  <r>
    <x v="0"/>
    <x v="0"/>
    <n v="134933327806"/>
    <n v="4871.5"/>
    <n v="15979160.810000001"/>
    <x v="0"/>
    <m/>
    <m/>
    <n v="0"/>
    <n v="-50"/>
    <n v="-48.5"/>
    <n v="-30"/>
    <n v="5000"/>
  </r>
  <r>
    <x v="0"/>
    <x v="0"/>
    <n v="134933723178"/>
    <n v="4871.5"/>
    <n v="16057976.470000001"/>
    <x v="0"/>
    <m/>
    <m/>
    <n v="0"/>
    <n v="-50"/>
    <n v="-48.5"/>
    <n v="-30"/>
    <n v="5000"/>
  </r>
  <r>
    <x v="0"/>
    <x v="0"/>
    <n v="134319587697"/>
    <n v="4871.5"/>
    <n v="16161716.140000001"/>
    <x v="0"/>
    <m/>
    <m/>
    <n v="0"/>
    <n v="-50"/>
    <n v="-48.5"/>
    <n v="-30"/>
    <n v="5000"/>
  </r>
  <r>
    <x v="0"/>
    <x v="0"/>
    <n v="134933971892"/>
    <n v="4871.5"/>
    <n v="16190027.24"/>
    <x v="0"/>
    <m/>
    <m/>
    <n v="0"/>
    <n v="-50"/>
    <n v="-48.5"/>
    <n v="-30"/>
    <n v="5000"/>
  </r>
  <r>
    <x v="0"/>
    <x v="0"/>
    <n v="134319989939"/>
    <n v="4871.5"/>
    <n v="16264845.66"/>
    <x v="0"/>
    <m/>
    <m/>
    <n v="0"/>
    <n v="-50"/>
    <n v="-48.5"/>
    <n v="-30"/>
    <n v="5000"/>
  </r>
  <r>
    <x v="0"/>
    <x v="0"/>
    <n v="134934612344"/>
    <n v="4871.5"/>
    <n v="16292126.060000001"/>
    <x v="0"/>
    <m/>
    <m/>
    <n v="0"/>
    <n v="-50"/>
    <n v="-48.5"/>
    <n v="-30"/>
    <n v="5000"/>
  </r>
  <r>
    <x v="0"/>
    <x v="0"/>
    <n v="134320169621"/>
    <n v="4871.5"/>
    <n v="16308689.16"/>
    <x v="0"/>
    <m/>
    <m/>
    <n v="0"/>
    <n v="-50"/>
    <n v="-48.5"/>
    <n v="-30"/>
    <n v="5000"/>
  </r>
  <r>
    <x v="11"/>
    <x v="0"/>
    <n v="134934577860"/>
    <n v="4871.5"/>
    <n v="16409821.5"/>
    <x v="0"/>
    <m/>
    <m/>
    <n v="0"/>
    <n v="-50"/>
    <n v="-48.5"/>
    <n v="-30"/>
    <n v="5000"/>
  </r>
  <r>
    <x v="11"/>
    <x v="0"/>
    <n v="134934705798"/>
    <n v="4871.5"/>
    <n v="16545396.91"/>
    <x v="0"/>
    <m/>
    <m/>
    <n v="0"/>
    <n v="-50"/>
    <n v="-48.5"/>
    <n v="-30"/>
    <n v="5000"/>
  </r>
  <r>
    <x v="11"/>
    <x v="0"/>
    <n v="134935069192"/>
    <n v="4871.5"/>
    <n v="16560011.41"/>
    <x v="0"/>
    <m/>
    <m/>
    <n v="0"/>
    <n v="-50"/>
    <n v="-48.5"/>
    <n v="-30"/>
    <n v="5000"/>
  </r>
  <r>
    <x v="11"/>
    <x v="0"/>
    <n v="134935350406"/>
    <n v="4871.5"/>
    <n v="16653202.109999999"/>
    <x v="0"/>
    <m/>
    <m/>
    <n v="0"/>
    <n v="-50"/>
    <n v="-48.5"/>
    <n v="-30"/>
    <n v="5000"/>
  </r>
  <r>
    <x v="11"/>
    <x v="0"/>
    <n v="134321054811"/>
    <n v="4871.5"/>
    <n v="16683499.41"/>
    <x v="0"/>
    <m/>
    <m/>
    <n v="0"/>
    <n v="-50"/>
    <n v="-48.5"/>
    <n v="-30"/>
    <n v="5000"/>
  </r>
  <r>
    <x v="11"/>
    <x v="0"/>
    <n v="134935360506"/>
    <n v="4871.5"/>
    <n v="16688370.91"/>
    <x v="0"/>
    <m/>
    <m/>
    <n v="0"/>
    <n v="-50"/>
    <n v="-48.5"/>
    <n v="-30"/>
    <n v="5000"/>
  </r>
  <r>
    <x v="11"/>
    <x v="0"/>
    <n v="134321554721"/>
    <n v="4871.5"/>
    <n v="16848469.129999999"/>
    <x v="0"/>
    <m/>
    <m/>
    <n v="0"/>
    <n v="-50"/>
    <n v="-48.5"/>
    <n v="-30"/>
    <n v="5000"/>
  </r>
  <r>
    <x v="11"/>
    <x v="0"/>
    <n v="134321564783"/>
    <n v="4871.5"/>
    <n v="16934395.890000001"/>
    <x v="0"/>
    <m/>
    <m/>
    <n v="0"/>
    <n v="-50"/>
    <n v="-48.5"/>
    <n v="-30"/>
    <n v="5000"/>
  </r>
  <r>
    <x v="11"/>
    <x v="0"/>
    <n v="134935836158"/>
    <n v="4871.5"/>
    <n v="16939267.390000001"/>
    <x v="0"/>
    <m/>
    <m/>
    <n v="0"/>
    <n v="-50"/>
    <n v="-48.5"/>
    <n v="-30"/>
    <n v="5000"/>
  </r>
  <r>
    <x v="11"/>
    <x v="0"/>
    <n v="134321523733"/>
    <n v="4871.5"/>
    <n v="16958753.390000001"/>
    <x v="0"/>
    <m/>
    <m/>
    <n v="0"/>
    <n v="-50"/>
    <n v="-48.5"/>
    <n v="-30"/>
    <n v="5000"/>
  </r>
  <r>
    <x v="11"/>
    <x v="0"/>
    <n v="134936062690"/>
    <n v="4871.5"/>
    <n v="16992924.390000001"/>
    <x v="0"/>
    <m/>
    <m/>
    <n v="0"/>
    <n v="-50"/>
    <n v="-48.5"/>
    <n v="-30"/>
    <n v="5000"/>
  </r>
  <r>
    <x v="11"/>
    <x v="0"/>
    <n v="134321889905"/>
    <n v="4871.5"/>
    <n v="17039935.539999999"/>
    <x v="0"/>
    <m/>
    <m/>
    <n v="0"/>
    <n v="-50"/>
    <n v="-48.5"/>
    <n v="-30"/>
    <n v="5000"/>
  </r>
  <r>
    <x v="11"/>
    <x v="0"/>
    <n v="134322517041"/>
    <n v="4871.5"/>
    <n v="17217182.59"/>
    <x v="0"/>
    <m/>
    <m/>
    <n v="0"/>
    <n v="-50"/>
    <n v="-48.5"/>
    <n v="-30"/>
    <n v="5000"/>
  </r>
  <r>
    <x v="11"/>
    <x v="0"/>
    <n v="134322639193"/>
    <n v="4871.5"/>
    <n v="17269794.789999999"/>
    <x v="0"/>
    <m/>
    <m/>
    <n v="0"/>
    <n v="-50"/>
    <n v="-48.5"/>
    <n v="-30"/>
    <n v="5000"/>
  </r>
  <r>
    <x v="11"/>
    <x v="0"/>
    <n v="134936727426"/>
    <n v="4871.5"/>
    <n v="17284409.289999999"/>
    <x v="0"/>
    <m/>
    <m/>
    <n v="0"/>
    <n v="-50"/>
    <n v="-48.5"/>
    <n v="-30"/>
    <n v="5000"/>
  </r>
  <r>
    <x v="11"/>
    <x v="0"/>
    <n v="134937058104"/>
    <n v="4871.5"/>
    <n v="17308337.66"/>
    <x v="0"/>
    <m/>
    <m/>
    <n v="0"/>
    <n v="-50"/>
    <n v="-48.5"/>
    <n v="-30"/>
    <n v="5000"/>
  </r>
  <r>
    <x v="11"/>
    <x v="0"/>
    <n v="134936835960"/>
    <n v="4871.5"/>
    <n v="17330831.16"/>
    <x v="0"/>
    <m/>
    <m/>
    <n v="0"/>
    <n v="-50"/>
    <n v="-48.5"/>
    <n v="-30"/>
    <n v="5000"/>
  </r>
  <r>
    <x v="11"/>
    <x v="0"/>
    <n v="134936908030"/>
    <n v="4871.5"/>
    <n v="17365976.460000001"/>
    <x v="0"/>
    <m/>
    <m/>
    <n v="0"/>
    <n v="-50"/>
    <n v="-48.5"/>
    <n v="-30"/>
    <n v="5000"/>
  </r>
  <r>
    <x v="11"/>
    <x v="0"/>
    <n v="134937126588"/>
    <n v="4871.5"/>
    <n v="17370847.960000001"/>
    <x v="0"/>
    <m/>
    <m/>
    <n v="0"/>
    <n v="-50"/>
    <n v="-48.5"/>
    <n v="-30"/>
    <n v="5000"/>
  </r>
  <r>
    <x v="11"/>
    <x v="0"/>
    <n v="134937187196"/>
    <n v="4871.5"/>
    <n v="17406897.059999999"/>
    <x v="0"/>
    <m/>
    <m/>
    <n v="0"/>
    <n v="-50"/>
    <n v="-48.5"/>
    <n v="-30"/>
    <n v="5000"/>
  </r>
  <r>
    <x v="11"/>
    <x v="0"/>
    <n v="134937225656"/>
    <n v="4871.5"/>
    <n v="17479873.399999999"/>
    <x v="0"/>
    <m/>
    <m/>
    <n v="0"/>
    <n v="-50"/>
    <n v="-48.5"/>
    <n v="-30"/>
    <n v="5000"/>
  </r>
  <r>
    <x v="11"/>
    <x v="0"/>
    <n v="134323565063"/>
    <n v="4871.5"/>
    <n v="17731103.390000001"/>
    <x v="0"/>
    <m/>
    <m/>
    <n v="0"/>
    <n v="-50"/>
    <n v="-48.5"/>
    <n v="-30"/>
    <n v="5000"/>
  </r>
  <r>
    <x v="11"/>
    <x v="0"/>
    <n v="134938130250"/>
    <n v="4871.5"/>
    <n v="17858941.370000001"/>
    <x v="0"/>
    <m/>
    <m/>
    <n v="0"/>
    <n v="-50"/>
    <n v="-48.5"/>
    <n v="-30"/>
    <n v="5000"/>
  </r>
  <r>
    <x v="11"/>
    <x v="0"/>
    <n v="134938284266"/>
    <n v="4871.5"/>
    <n v="17939289.370000001"/>
    <x v="0"/>
    <m/>
    <m/>
    <n v="0"/>
    <n v="-50"/>
    <n v="-48.5"/>
    <n v="-30"/>
    <n v="5000"/>
  </r>
  <r>
    <x v="11"/>
    <x v="0"/>
    <n v="134324058493"/>
    <n v="4871.5"/>
    <n v="17944160.870000001"/>
    <x v="0"/>
    <m/>
    <m/>
    <n v="0"/>
    <n v="-50"/>
    <n v="-48.5"/>
    <n v="-30"/>
    <n v="5000"/>
  </r>
  <r>
    <x v="11"/>
    <x v="0"/>
    <n v="134324348409"/>
    <n v="4871.5"/>
    <n v="18013411.370000001"/>
    <x v="0"/>
    <m/>
    <m/>
    <n v="0"/>
    <n v="-50"/>
    <n v="-48.5"/>
    <n v="-30"/>
    <n v="5000"/>
  </r>
  <r>
    <x v="11"/>
    <x v="0"/>
    <n v="134324344987"/>
    <n v="4871.5"/>
    <n v="18037768.870000001"/>
    <x v="0"/>
    <m/>
    <m/>
    <n v="0"/>
    <n v="-50"/>
    <n v="-48.5"/>
    <n v="-30"/>
    <n v="5000"/>
  </r>
  <r>
    <x v="11"/>
    <x v="0"/>
    <n v="134938774984"/>
    <n v="4871.5"/>
    <n v="18099149.77"/>
    <x v="0"/>
    <m/>
    <m/>
    <n v="0"/>
    <n v="-50"/>
    <n v="-48.5"/>
    <n v="-30"/>
    <n v="5000"/>
  </r>
  <r>
    <x v="11"/>
    <x v="0"/>
    <n v="134324664113"/>
    <n v="4871.5"/>
    <n v="18104021.27"/>
    <x v="0"/>
    <m/>
    <m/>
    <n v="0"/>
    <n v="-50"/>
    <n v="-48.5"/>
    <n v="-30"/>
    <n v="5000"/>
  </r>
  <r>
    <x v="11"/>
    <x v="0"/>
    <n v="134325056559"/>
    <n v="4871.5"/>
    <n v="18272763.43"/>
    <x v="0"/>
    <m/>
    <m/>
    <n v="0"/>
    <n v="-50"/>
    <n v="-48.5"/>
    <n v="-30"/>
    <n v="5000"/>
  </r>
  <r>
    <x v="11"/>
    <x v="0"/>
    <n v="134939381432"/>
    <n v="4871.5"/>
    <n v="18323742.280000001"/>
    <x v="0"/>
    <m/>
    <m/>
    <n v="0"/>
    <n v="-50"/>
    <n v="-48.5"/>
    <n v="-30"/>
    <n v="5000"/>
  </r>
  <r>
    <x v="11"/>
    <x v="0"/>
    <n v="134325063743"/>
    <n v="4871.5"/>
    <n v="18328613.780000001"/>
    <x v="0"/>
    <m/>
    <m/>
    <n v="0"/>
    <n v="-50"/>
    <n v="-48.5"/>
    <n v="-30"/>
    <n v="5000"/>
  </r>
  <r>
    <x v="11"/>
    <x v="0"/>
    <n v="134325073993"/>
    <n v="4871.5"/>
    <n v="18333485.280000001"/>
    <x v="0"/>
    <m/>
    <m/>
    <n v="0"/>
    <n v="-50"/>
    <n v="-48.5"/>
    <n v="-30"/>
    <n v="5000"/>
  </r>
  <r>
    <x v="11"/>
    <x v="0"/>
    <n v="134325139997"/>
    <n v="4871.5"/>
    <n v="18353041.780000001"/>
    <x v="0"/>
    <m/>
    <m/>
    <n v="0"/>
    <n v="-50"/>
    <n v="-48.5"/>
    <n v="-30"/>
    <n v="5000"/>
  </r>
  <r>
    <x v="11"/>
    <x v="0"/>
    <n v="134939655172"/>
    <n v="4871.5"/>
    <n v="18395910.98"/>
    <x v="0"/>
    <m/>
    <m/>
    <n v="0"/>
    <n v="-50"/>
    <n v="-48.5"/>
    <n v="-30"/>
    <n v="5000"/>
  </r>
  <r>
    <x v="11"/>
    <x v="0"/>
    <n v="134325608317"/>
    <n v="4871.5"/>
    <n v="18400782.48"/>
    <x v="0"/>
    <m/>
    <m/>
    <n v="0"/>
    <n v="-50"/>
    <n v="-48.5"/>
    <n v="-30"/>
    <n v="5000"/>
  </r>
  <r>
    <x v="11"/>
    <x v="0"/>
    <n v="134325614271"/>
    <n v="4871.5"/>
    <n v="18415933.48"/>
    <x v="0"/>
    <m/>
    <m/>
    <n v="0"/>
    <n v="-50"/>
    <n v="-48.5"/>
    <n v="-30"/>
    <n v="5000"/>
  </r>
  <r>
    <x v="11"/>
    <x v="0"/>
    <n v="134939806716"/>
    <n v="4871.5"/>
    <n v="18440515.289999999"/>
    <x v="0"/>
    <m/>
    <m/>
    <n v="0"/>
    <n v="-50"/>
    <n v="-48.5"/>
    <n v="-30"/>
    <n v="5000"/>
  </r>
  <r>
    <x v="11"/>
    <x v="0"/>
    <n v="134325671181"/>
    <n v="4871.5"/>
    <n v="18479489.09"/>
    <x v="0"/>
    <m/>
    <m/>
    <n v="0"/>
    <n v="-50"/>
    <n v="-48.5"/>
    <n v="-30"/>
    <n v="5000"/>
  </r>
  <r>
    <x v="11"/>
    <x v="0"/>
    <n v="134325810453"/>
    <n v="4871.5"/>
    <n v="18490234.59"/>
    <x v="0"/>
    <m/>
    <m/>
    <n v="0"/>
    <n v="-50"/>
    <n v="-48.5"/>
    <n v="-30"/>
    <n v="5000"/>
  </r>
  <r>
    <x v="11"/>
    <x v="0"/>
    <n v="134325829207"/>
    <n v="4871.5"/>
    <n v="18510986.640000001"/>
    <x v="0"/>
    <m/>
    <m/>
    <n v="0"/>
    <n v="-50"/>
    <n v="-48.5"/>
    <n v="-30"/>
    <n v="5000"/>
  </r>
  <r>
    <x v="11"/>
    <x v="0"/>
    <n v="134325981181"/>
    <n v="4871.5"/>
    <n v="18582471.940000001"/>
    <x v="0"/>
    <m/>
    <m/>
    <n v="0"/>
    <n v="-50"/>
    <n v="-48.5"/>
    <n v="-30"/>
    <n v="5000"/>
  </r>
  <r>
    <x v="11"/>
    <x v="0"/>
    <n v="134940173012"/>
    <n v="4871.5"/>
    <n v="18587343.440000001"/>
    <x v="0"/>
    <m/>
    <m/>
    <n v="0"/>
    <n v="-50"/>
    <n v="-48.5"/>
    <n v="-30"/>
    <n v="5000"/>
  </r>
  <r>
    <x v="11"/>
    <x v="0"/>
    <n v="134940200992"/>
    <n v="4871.5"/>
    <n v="18606899.940000001"/>
    <x v="0"/>
    <m/>
    <m/>
    <n v="0"/>
    <n v="-50"/>
    <n v="-48.5"/>
    <n v="-30"/>
    <n v="5000"/>
  </r>
  <r>
    <x v="11"/>
    <x v="0"/>
    <n v="134326242151"/>
    <n v="4871.5"/>
    <n v="18629929.440000001"/>
    <x v="0"/>
    <m/>
    <m/>
    <n v="0"/>
    <n v="-50"/>
    <n v="-48.5"/>
    <n v="-30"/>
    <n v="5000"/>
  </r>
  <r>
    <x v="11"/>
    <x v="0"/>
    <n v="134940292772"/>
    <n v="4871.5"/>
    <n v="18634800.940000001"/>
    <x v="0"/>
    <m/>
    <m/>
    <n v="0"/>
    <n v="-50"/>
    <n v="-48.5"/>
    <n v="-30"/>
    <n v="5000"/>
  </r>
  <r>
    <x v="11"/>
    <x v="0"/>
    <n v="134940138092"/>
    <n v="4871.5"/>
    <n v="18645518.239999998"/>
    <x v="0"/>
    <m/>
    <m/>
    <n v="0"/>
    <n v="-50"/>
    <n v="-48.5"/>
    <n v="-30"/>
    <n v="5000"/>
  </r>
  <r>
    <x v="11"/>
    <x v="0"/>
    <n v="134326168097"/>
    <n v="4871.5"/>
    <n v="18700126.039999999"/>
    <x v="0"/>
    <m/>
    <m/>
    <n v="0"/>
    <n v="-50"/>
    <n v="-48.5"/>
    <n v="-30"/>
    <n v="5000"/>
  </r>
  <r>
    <x v="11"/>
    <x v="0"/>
    <n v="134326744171"/>
    <n v="4871.5"/>
    <n v="18869658.07"/>
    <x v="0"/>
    <m/>
    <m/>
    <n v="0"/>
    <n v="-50"/>
    <n v="-48.5"/>
    <n v="-30"/>
    <n v="5000"/>
  </r>
  <r>
    <x v="11"/>
    <x v="0"/>
    <n v="134326674879"/>
    <n v="4871.5"/>
    <n v="18874529.57"/>
    <x v="0"/>
    <m/>
    <m/>
    <n v="0"/>
    <n v="-50"/>
    <n v="-48.5"/>
    <n v="-30"/>
    <n v="5000"/>
  </r>
  <r>
    <x v="11"/>
    <x v="0"/>
    <n v="134326830503"/>
    <n v="4871.5"/>
    <n v="18879401.07"/>
    <x v="0"/>
    <m/>
    <m/>
    <n v="0"/>
    <n v="-50"/>
    <n v="-48.5"/>
    <n v="-30"/>
    <n v="5000"/>
  </r>
  <r>
    <x v="11"/>
    <x v="0"/>
    <n v="134326931159"/>
    <n v="4871.5"/>
    <n v="18950524.969999999"/>
    <x v="0"/>
    <m/>
    <m/>
    <n v="0"/>
    <n v="-50"/>
    <n v="-48.5"/>
    <n v="-30"/>
    <n v="5000"/>
  </r>
  <r>
    <x v="11"/>
    <x v="0"/>
    <n v="134326953831"/>
    <n v="4871.5"/>
    <n v="18974573.969999999"/>
    <x v="0"/>
    <m/>
    <m/>
    <n v="0"/>
    <n v="-50"/>
    <n v="-48.5"/>
    <n v="-30"/>
    <n v="5000"/>
  </r>
  <r>
    <x v="11"/>
    <x v="0"/>
    <n v="134941296208"/>
    <n v="4871.5"/>
    <n v="18979445.469999999"/>
    <x v="0"/>
    <m/>
    <m/>
    <n v="0"/>
    <n v="-50"/>
    <n v="-48.5"/>
    <n v="-30"/>
    <n v="5000"/>
  </r>
  <r>
    <x v="11"/>
    <x v="0"/>
    <n v="134327023417"/>
    <n v="4871.5"/>
    <n v="18984316.969999999"/>
    <x v="0"/>
    <m/>
    <m/>
    <n v="0"/>
    <n v="-50"/>
    <n v="-48.5"/>
    <n v="-30"/>
    <n v="5000"/>
  </r>
  <r>
    <x v="11"/>
    <x v="0"/>
    <n v="134941178066"/>
    <n v="4871.5"/>
    <n v="19051623.870000001"/>
    <x v="0"/>
    <m/>
    <m/>
    <n v="0"/>
    <n v="-50"/>
    <n v="-48.5"/>
    <n v="-30"/>
    <n v="5000"/>
  </r>
  <r>
    <x v="11"/>
    <x v="0"/>
    <n v="134941398542"/>
    <n v="4871.5"/>
    <n v="19078033.370000001"/>
    <x v="0"/>
    <m/>
    <m/>
    <n v="0"/>
    <n v="-50"/>
    <n v="-48.5"/>
    <n v="-30"/>
    <n v="5000"/>
  </r>
  <r>
    <x v="11"/>
    <x v="0"/>
    <n v="134941317370"/>
    <n v="4871.5"/>
    <n v="19092694.870000001"/>
    <x v="0"/>
    <m/>
    <m/>
    <n v="0"/>
    <n v="-50"/>
    <n v="-48.5"/>
    <n v="-30"/>
    <n v="5000"/>
  </r>
  <r>
    <x v="11"/>
    <x v="0"/>
    <n v="134941325446"/>
    <n v="4871.5"/>
    <n v="19118145.629999999"/>
    <x v="0"/>
    <m/>
    <m/>
    <n v="0"/>
    <n v="-50"/>
    <n v="-48.5"/>
    <n v="-30"/>
    <n v="5000"/>
  </r>
  <r>
    <x v="11"/>
    <x v="0"/>
    <n v="134327219903"/>
    <n v="4871.5"/>
    <n v="19131809.329999998"/>
    <x v="0"/>
    <m/>
    <m/>
    <n v="0"/>
    <n v="-50"/>
    <n v="-48.5"/>
    <n v="-30"/>
    <n v="5000"/>
  </r>
  <r>
    <x v="11"/>
    <x v="0"/>
    <n v="134941337788"/>
    <n v="4871.5"/>
    <n v="19170609.969999999"/>
    <x v="0"/>
    <m/>
    <m/>
    <n v="0"/>
    <n v="-50"/>
    <n v="-48.5"/>
    <n v="-30"/>
    <n v="5000"/>
  </r>
  <r>
    <x v="11"/>
    <x v="0"/>
    <n v="134941700486"/>
    <n v="4871.5"/>
    <n v="19260254.57"/>
    <x v="0"/>
    <m/>
    <m/>
    <n v="0"/>
    <n v="-50"/>
    <n v="-48.5"/>
    <n v="-30"/>
    <n v="5000"/>
  </r>
  <r>
    <x v="11"/>
    <x v="0"/>
    <n v="134327481301"/>
    <n v="4871.5"/>
    <n v="19265126.07"/>
    <x v="0"/>
    <m/>
    <m/>
    <n v="0"/>
    <n v="-50"/>
    <n v="-48.5"/>
    <n v="-30"/>
    <n v="5000"/>
  </r>
  <r>
    <x v="11"/>
    <x v="0"/>
    <n v="134327630791"/>
    <n v="4871.5"/>
    <n v="19290528.370000001"/>
    <x v="0"/>
    <m/>
    <m/>
    <n v="0"/>
    <n v="-50"/>
    <n v="-48.5"/>
    <n v="-30"/>
    <n v="5000"/>
  </r>
  <r>
    <x v="11"/>
    <x v="0"/>
    <n v="134327593443"/>
    <n v="4871.5"/>
    <n v="19317522.52"/>
    <x v="0"/>
    <m/>
    <m/>
    <n v="0"/>
    <n v="-50"/>
    <n v="-48.5"/>
    <n v="-30"/>
    <n v="5000"/>
  </r>
  <r>
    <x v="11"/>
    <x v="0"/>
    <n v="134941876830"/>
    <n v="4871.5"/>
    <n v="19437553.890000001"/>
    <x v="0"/>
    <m/>
    <m/>
    <n v="0"/>
    <n v="-50"/>
    <n v="-48.5"/>
    <n v="-30"/>
    <n v="5000"/>
  </r>
  <r>
    <x v="11"/>
    <x v="0"/>
    <n v="134327948301"/>
    <n v="4871.5"/>
    <n v="19472237.890000001"/>
    <x v="0"/>
    <m/>
    <m/>
    <n v="0"/>
    <n v="-50"/>
    <n v="-48.5"/>
    <n v="-30"/>
    <n v="5000"/>
  </r>
  <r>
    <x v="11"/>
    <x v="0"/>
    <n v="134327763757"/>
    <n v="4871.5"/>
    <n v="19477109.390000001"/>
    <x v="0"/>
    <m/>
    <m/>
    <n v="0"/>
    <n v="-50"/>
    <n v="-48.5"/>
    <n v="-30"/>
    <n v="5000"/>
  </r>
  <r>
    <x v="11"/>
    <x v="0"/>
    <n v="134942053258"/>
    <n v="4871.5"/>
    <n v="19508162.629999999"/>
    <x v="0"/>
    <m/>
    <m/>
    <n v="0"/>
    <n v="-50"/>
    <n v="-48.5"/>
    <n v="-30"/>
    <n v="5000"/>
  </r>
  <r>
    <x v="11"/>
    <x v="0"/>
    <n v="134328282707"/>
    <n v="4871.5"/>
    <n v="19548249.93"/>
    <x v="0"/>
    <m/>
    <m/>
    <n v="0"/>
    <n v="-50"/>
    <n v="-48.5"/>
    <n v="-30"/>
    <n v="5000"/>
  </r>
  <r>
    <x v="11"/>
    <x v="0"/>
    <n v="135017670848"/>
    <n v="4871.5"/>
    <n v="19853689.460000001"/>
    <x v="0"/>
    <m/>
    <m/>
    <n v="0"/>
    <n v="-50"/>
    <n v="-48.5"/>
    <n v="-30"/>
    <n v="5000"/>
  </r>
  <r>
    <x v="11"/>
    <x v="0"/>
    <n v="134405640387"/>
    <n v="4871.5"/>
    <n v="19973137.77"/>
    <x v="0"/>
    <m/>
    <m/>
    <n v="0"/>
    <n v="-50"/>
    <n v="-48.5"/>
    <n v="-30"/>
    <n v="5000"/>
  </r>
  <r>
    <x v="11"/>
    <x v="0"/>
    <n v="135019721276"/>
    <n v="4871.5"/>
    <n v="19978009.27"/>
    <x v="0"/>
    <m/>
    <m/>
    <n v="0"/>
    <n v="-50"/>
    <n v="-48.5"/>
    <n v="-30"/>
    <n v="5000"/>
  </r>
  <r>
    <x v="11"/>
    <x v="0"/>
    <n v="135019715612"/>
    <n v="4871.5"/>
    <n v="19983125.52"/>
    <x v="0"/>
    <m/>
    <m/>
    <n v="0"/>
    <n v="-50"/>
    <n v="-48.5"/>
    <n v="-30"/>
    <n v="5000"/>
  </r>
  <r>
    <x v="11"/>
    <x v="0"/>
    <n v="135020334062"/>
    <n v="4871.5"/>
    <n v="20050088.600000001"/>
    <x v="0"/>
    <m/>
    <m/>
    <n v="0"/>
    <n v="-50"/>
    <n v="-48.5"/>
    <n v="-30"/>
    <n v="5000"/>
  </r>
  <r>
    <x v="11"/>
    <x v="0"/>
    <n v="135020409608"/>
    <n v="4871.5"/>
    <n v="20054960.100000001"/>
    <x v="0"/>
    <m/>
    <m/>
    <n v="0"/>
    <n v="-50"/>
    <n v="-48.5"/>
    <n v="-30"/>
    <n v="5000"/>
  </r>
  <r>
    <x v="11"/>
    <x v="0"/>
    <n v="135021608134"/>
    <n v="4871.5"/>
    <n v="20138847.329999998"/>
    <x v="0"/>
    <m/>
    <m/>
    <n v="0"/>
    <n v="-50"/>
    <n v="-48.5"/>
    <n v="-30"/>
    <n v="5000"/>
  </r>
  <r>
    <x v="11"/>
    <x v="0"/>
    <n v="135022858462"/>
    <n v="4871.5"/>
    <n v="20237935.829999998"/>
    <x v="0"/>
    <m/>
    <m/>
    <n v="0"/>
    <n v="-50"/>
    <n v="-48.5"/>
    <n v="-30"/>
    <n v="5000"/>
  </r>
  <r>
    <x v="11"/>
    <x v="0"/>
    <n v="135023666382"/>
    <n v="4871.5"/>
    <n v="20339979.77"/>
    <x v="0"/>
    <m/>
    <m/>
    <n v="0"/>
    <n v="-50"/>
    <n v="-48.5"/>
    <n v="-30"/>
    <n v="5000"/>
  </r>
  <r>
    <x v="11"/>
    <x v="0"/>
    <n v="135023848426"/>
    <n v="4871.5"/>
    <n v="20350697.07"/>
    <x v="0"/>
    <m/>
    <m/>
    <n v="0"/>
    <n v="-50"/>
    <n v="-48.5"/>
    <n v="-30"/>
    <n v="5000"/>
  </r>
  <r>
    <x v="11"/>
    <x v="0"/>
    <n v="135023967998"/>
    <n v="4871.5"/>
    <n v="20390643.370000001"/>
    <x v="0"/>
    <m/>
    <m/>
    <n v="0"/>
    <n v="-50"/>
    <n v="-48.5"/>
    <n v="-30"/>
    <n v="5000"/>
  </r>
  <r>
    <x v="11"/>
    <x v="0"/>
    <n v="135024255652"/>
    <n v="4871.5"/>
    <n v="20416949.469999999"/>
    <x v="0"/>
    <m/>
    <m/>
    <n v="0"/>
    <n v="-50"/>
    <n v="-48.5"/>
    <n v="-30"/>
    <n v="5000"/>
  </r>
  <r>
    <x v="11"/>
    <x v="0"/>
    <n v="135024261596"/>
    <n v="4871.5"/>
    <n v="20431563.969999999"/>
    <x v="0"/>
    <m/>
    <m/>
    <n v="0"/>
    <n v="-50"/>
    <n v="-48.5"/>
    <n v="-30"/>
    <n v="5000"/>
  </r>
  <r>
    <x v="11"/>
    <x v="0"/>
    <n v="134410216403"/>
    <n v="4871.5"/>
    <n v="20436435.469999999"/>
    <x v="0"/>
    <m/>
    <m/>
    <n v="0"/>
    <n v="-50"/>
    <n v="-48.5"/>
    <n v="-30"/>
    <n v="5000"/>
  </r>
  <r>
    <x v="11"/>
    <x v="0"/>
    <n v="135024478996"/>
    <n v="4871.5"/>
    <n v="20451049.969999999"/>
    <x v="0"/>
    <m/>
    <m/>
    <n v="0"/>
    <n v="-50"/>
    <n v="-48.5"/>
    <n v="-30"/>
    <n v="5000"/>
  </r>
  <r>
    <x v="11"/>
    <x v="0"/>
    <n v="135025250814"/>
    <n v="4871.5"/>
    <n v="20537762.670000002"/>
    <x v="0"/>
    <m/>
    <m/>
    <n v="0"/>
    <n v="-50"/>
    <n v="-48.5"/>
    <n v="-30"/>
    <n v="5000"/>
  </r>
  <r>
    <x v="11"/>
    <x v="0"/>
    <n v="135026139102"/>
    <n v="4871.5"/>
    <n v="20721478.699999999"/>
    <x v="0"/>
    <m/>
    <m/>
    <n v="0"/>
    <n v="-50"/>
    <n v="-48.5"/>
    <n v="-30"/>
    <n v="5000"/>
  </r>
  <r>
    <x v="11"/>
    <x v="0"/>
    <n v="134412111499"/>
    <n v="4871.5"/>
    <n v="20772452.600000001"/>
    <x v="0"/>
    <m/>
    <m/>
    <n v="0"/>
    <n v="-50"/>
    <n v="-48.5"/>
    <n v="-30"/>
    <n v="5000"/>
  </r>
  <r>
    <x v="11"/>
    <x v="0"/>
    <n v="134412153981"/>
    <n v="4871.5"/>
    <n v="20850624.18"/>
    <x v="0"/>
    <m/>
    <m/>
    <n v="0"/>
    <n v="-50"/>
    <n v="-48.5"/>
    <n v="-30"/>
    <n v="5000"/>
  </r>
  <r>
    <x v="11"/>
    <x v="0"/>
    <n v="134412660489"/>
    <n v="4871.5"/>
    <n v="20996943.93"/>
    <x v="0"/>
    <m/>
    <m/>
    <n v="0"/>
    <n v="-50"/>
    <n v="-48.5"/>
    <n v="-30"/>
    <n v="5000"/>
  </r>
  <r>
    <x v="11"/>
    <x v="0"/>
    <n v="135026864970"/>
    <n v="4871.5"/>
    <n v="21001815.43"/>
    <x v="0"/>
    <m/>
    <m/>
    <n v="0"/>
    <n v="-50"/>
    <n v="-48.5"/>
    <n v="-30"/>
    <n v="5000"/>
  </r>
  <r>
    <x v="11"/>
    <x v="0"/>
    <n v="135026934938"/>
    <n v="4871.5"/>
    <n v="21006686.93"/>
    <x v="0"/>
    <m/>
    <m/>
    <n v="0"/>
    <n v="-50"/>
    <n v="-48.5"/>
    <n v="-30"/>
    <n v="5000"/>
  </r>
  <r>
    <x v="11"/>
    <x v="0"/>
    <n v="135026897256"/>
    <n v="4871.5"/>
    <n v="21011558.43"/>
    <x v="0"/>
    <m/>
    <m/>
    <n v="0"/>
    <n v="-50"/>
    <n v="-48.5"/>
    <n v="-30"/>
    <n v="5000"/>
  </r>
  <r>
    <x v="11"/>
    <x v="0"/>
    <n v="135027102598"/>
    <n v="4871.5"/>
    <n v="21021877.329999998"/>
    <x v="0"/>
    <m/>
    <m/>
    <n v="0"/>
    <n v="-50"/>
    <n v="-48.5"/>
    <n v="-30"/>
    <n v="5000"/>
  </r>
  <r>
    <x v="11"/>
    <x v="0"/>
    <n v="134413050581"/>
    <n v="4871.5"/>
    <n v="21048183.43"/>
    <x v="0"/>
    <m/>
    <m/>
    <n v="0"/>
    <n v="-50"/>
    <n v="-48.5"/>
    <n v="-30"/>
    <n v="5000"/>
  </r>
  <r>
    <x v="11"/>
    <x v="0"/>
    <n v="135027554394"/>
    <n v="4871.5"/>
    <n v="21120963.640000001"/>
    <x v="0"/>
    <m/>
    <m/>
    <n v="0"/>
    <n v="-50"/>
    <n v="-48.5"/>
    <n v="-30"/>
    <n v="5000"/>
  </r>
  <r>
    <x v="11"/>
    <x v="0"/>
    <n v="135027620526"/>
    <n v="4871.5"/>
    <n v="21135578.140000001"/>
    <x v="0"/>
    <m/>
    <m/>
    <n v="0"/>
    <n v="-50"/>
    <n v="-48.5"/>
    <n v="-30"/>
    <n v="5000"/>
  </r>
  <r>
    <x v="17"/>
    <x v="0"/>
    <n v="134413625999"/>
    <n v="4871.5"/>
    <n v="21186425.77"/>
    <x v="0"/>
    <m/>
    <m/>
    <n v="0"/>
    <n v="-50"/>
    <n v="-48.5"/>
    <n v="-30"/>
    <n v="5000"/>
  </r>
  <r>
    <x v="17"/>
    <x v="0"/>
    <n v="135028327074"/>
    <n v="4871.5"/>
    <n v="21279119.43"/>
    <x v="0"/>
    <m/>
    <m/>
    <n v="0"/>
    <n v="-50"/>
    <n v="-48.5"/>
    <n v="-30"/>
    <n v="5000"/>
  </r>
  <r>
    <x v="17"/>
    <x v="0"/>
    <n v="135028362850"/>
    <n v="4871.5"/>
    <n v="21283990.93"/>
    <x v="0"/>
    <m/>
    <m/>
    <n v="0"/>
    <n v="-50"/>
    <n v="-48.5"/>
    <n v="-30"/>
    <n v="5000"/>
  </r>
  <r>
    <x v="17"/>
    <x v="0"/>
    <n v="135028403526"/>
    <n v="4871.5"/>
    <n v="21293700.93"/>
    <x v="0"/>
    <m/>
    <m/>
    <n v="0"/>
    <n v="-50"/>
    <n v="-48.5"/>
    <n v="-30"/>
    <n v="5000"/>
  </r>
  <r>
    <x v="17"/>
    <x v="0"/>
    <n v="134414103753"/>
    <n v="4871.5"/>
    <n v="21298572.43"/>
    <x v="0"/>
    <m/>
    <m/>
    <n v="0"/>
    <n v="-50"/>
    <n v="-48.5"/>
    <n v="-30"/>
    <n v="5000"/>
  </r>
  <r>
    <x v="17"/>
    <x v="0"/>
    <n v="135029013238"/>
    <n v="4871.5"/>
    <n v="21584071.870000001"/>
    <x v="0"/>
    <m/>
    <m/>
    <n v="0"/>
    <n v="-50"/>
    <n v="-48.5"/>
    <n v="-30"/>
    <n v="5000"/>
  </r>
  <r>
    <x v="17"/>
    <x v="0"/>
    <n v="135029190496"/>
    <n v="4871.5"/>
    <n v="21598686.370000001"/>
    <x v="0"/>
    <m/>
    <m/>
    <n v="0"/>
    <n v="-50"/>
    <n v="-48.5"/>
    <n v="-30"/>
    <n v="5000"/>
  </r>
  <r>
    <x v="17"/>
    <x v="0"/>
    <n v="134415446303"/>
    <n v="4871.5"/>
    <n v="21772790.809999999"/>
    <x v="0"/>
    <m/>
    <m/>
    <n v="0"/>
    <n v="-50"/>
    <n v="-48.5"/>
    <n v="-30"/>
    <n v="5000"/>
  </r>
  <r>
    <x v="17"/>
    <x v="0"/>
    <n v="135029978284"/>
    <n v="4871.5"/>
    <n v="21927206.719999999"/>
    <x v="0"/>
    <m/>
    <m/>
    <n v="0"/>
    <n v="-50"/>
    <n v="-48.5"/>
    <n v="-30"/>
    <n v="5000"/>
  </r>
  <r>
    <x v="17"/>
    <x v="0"/>
    <n v="134415765031"/>
    <n v="4871.5"/>
    <n v="21932078.219999999"/>
    <x v="0"/>
    <m/>
    <m/>
    <n v="0"/>
    <n v="-50"/>
    <n v="-48.5"/>
    <n v="-30"/>
    <n v="5000"/>
  </r>
  <r>
    <x v="17"/>
    <x v="0"/>
    <n v="135030322124"/>
    <n v="4871.5"/>
    <n v="22081535.84"/>
    <x v="0"/>
    <m/>
    <m/>
    <n v="0"/>
    <n v="-50"/>
    <n v="-48.5"/>
    <n v="-30"/>
    <n v="5000"/>
  </r>
  <r>
    <x v="17"/>
    <x v="0"/>
    <n v="134416111119"/>
    <n v="4871.5"/>
    <n v="22119566.309999999"/>
    <x v="0"/>
    <m/>
    <m/>
    <n v="0"/>
    <n v="-50"/>
    <n v="-48.5"/>
    <n v="-30"/>
    <n v="5000"/>
  </r>
  <r>
    <x v="17"/>
    <x v="0"/>
    <n v="134416622509"/>
    <n v="4871.5"/>
    <n v="22320472.18"/>
    <x v="0"/>
    <m/>
    <m/>
    <n v="0"/>
    <n v="-50"/>
    <n v="-48.5"/>
    <n v="-30"/>
    <n v="5000"/>
  </r>
  <r>
    <x v="17"/>
    <x v="0"/>
    <n v="134416541139"/>
    <n v="4871.5"/>
    <n v="22325343.68"/>
    <x v="0"/>
    <m/>
    <m/>
    <n v="0"/>
    <n v="-50"/>
    <n v="-48.5"/>
    <n v="-30"/>
    <n v="5000"/>
  </r>
  <r>
    <x v="17"/>
    <x v="0"/>
    <n v="134416792795"/>
    <n v="4871.5"/>
    <n v="22627447.449999999"/>
    <x v="0"/>
    <m/>
    <m/>
    <n v="0"/>
    <n v="-50"/>
    <n v="-48.5"/>
    <n v="-30"/>
    <n v="5000"/>
  </r>
  <r>
    <x v="17"/>
    <x v="0"/>
    <n v="134416741565"/>
    <n v="4871.5"/>
    <n v="22645166.870000001"/>
    <x v="0"/>
    <m/>
    <m/>
    <n v="0"/>
    <n v="-50"/>
    <n v="-48.5"/>
    <n v="-30"/>
    <n v="5000"/>
  </r>
  <r>
    <x v="17"/>
    <x v="0"/>
    <n v="134416923051"/>
    <n v="4871.5"/>
    <n v="22666525.969999999"/>
    <x v="0"/>
    <m/>
    <m/>
    <n v="0"/>
    <n v="-50"/>
    <n v="-48.5"/>
    <n v="-30"/>
    <n v="5000"/>
  </r>
  <r>
    <x v="17"/>
    <x v="0"/>
    <n v="135031083866"/>
    <n v="4871.5"/>
    <n v="22671397.469999999"/>
    <x v="0"/>
    <m/>
    <m/>
    <n v="0"/>
    <n v="-50"/>
    <n v="-48.5"/>
    <n v="-30"/>
    <n v="5000"/>
  </r>
  <r>
    <x v="17"/>
    <x v="0"/>
    <n v="134417178581"/>
    <n v="4871.5"/>
    <n v="22676268.969999999"/>
    <x v="0"/>
    <m/>
    <m/>
    <n v="0"/>
    <n v="-50"/>
    <n v="-48.5"/>
    <n v="-30"/>
    <n v="5000"/>
  </r>
  <r>
    <x v="17"/>
    <x v="0"/>
    <n v="134417377913"/>
    <n v="4871.5"/>
    <n v="22740860.600000001"/>
    <x v="0"/>
    <m/>
    <m/>
    <n v="0"/>
    <n v="-50"/>
    <n v="-48.5"/>
    <n v="-30"/>
    <n v="5000"/>
  </r>
  <r>
    <x v="17"/>
    <x v="0"/>
    <n v="135031711536"/>
    <n v="4871.5"/>
    <n v="22745732.100000001"/>
    <x v="0"/>
    <m/>
    <m/>
    <n v="0"/>
    <n v="-50"/>
    <n v="-48.5"/>
    <n v="-30"/>
    <n v="5000"/>
  </r>
  <r>
    <x v="17"/>
    <x v="0"/>
    <n v="135031898196"/>
    <n v="4871.5"/>
    <n v="22750603.600000001"/>
    <x v="0"/>
    <m/>
    <m/>
    <n v="0"/>
    <n v="-50"/>
    <n v="-48.5"/>
    <n v="-30"/>
    <n v="5000"/>
  </r>
  <r>
    <x v="17"/>
    <x v="0"/>
    <n v="134417614345"/>
    <n v="4871.5"/>
    <n v="22774895.100000001"/>
    <x v="0"/>
    <m/>
    <m/>
    <n v="0"/>
    <n v="-50"/>
    <n v="-48.5"/>
    <n v="-30"/>
    <n v="5000"/>
  </r>
  <r>
    <x v="17"/>
    <x v="0"/>
    <n v="135031769488"/>
    <n v="4871.5"/>
    <n v="22779766.600000001"/>
    <x v="0"/>
    <m/>
    <m/>
    <n v="0"/>
    <n v="-50"/>
    <n v="-48.5"/>
    <n v="-30"/>
    <n v="5000"/>
  </r>
  <r>
    <x v="17"/>
    <x v="0"/>
    <n v="135031733730"/>
    <n v="4871.5"/>
    <n v="22784638.100000001"/>
    <x v="0"/>
    <m/>
    <m/>
    <n v="0"/>
    <n v="-50"/>
    <n v="-48.5"/>
    <n v="-30"/>
    <n v="5000"/>
  </r>
  <r>
    <x v="17"/>
    <x v="0"/>
    <n v="135031847370"/>
    <n v="4871.5"/>
    <n v="22789509.600000001"/>
    <x v="0"/>
    <m/>
    <m/>
    <n v="0"/>
    <n v="-50"/>
    <n v="-48.5"/>
    <n v="-30"/>
    <n v="5000"/>
  </r>
  <r>
    <x v="17"/>
    <x v="0"/>
    <n v="134417668565"/>
    <n v="4871.5"/>
    <n v="22794381.100000001"/>
    <x v="0"/>
    <m/>
    <m/>
    <n v="0"/>
    <n v="-50"/>
    <n v="-48.5"/>
    <n v="-30"/>
    <n v="5000"/>
  </r>
  <r>
    <x v="17"/>
    <x v="0"/>
    <n v="134417520093"/>
    <n v="4871.5"/>
    <n v="22814451.68"/>
    <x v="0"/>
    <m/>
    <m/>
    <n v="0"/>
    <n v="-50"/>
    <n v="-48.5"/>
    <n v="-30"/>
    <n v="5000"/>
  </r>
  <r>
    <x v="17"/>
    <x v="0"/>
    <n v="134417715013"/>
    <n v="4871.5"/>
    <n v="22819323.18"/>
    <x v="0"/>
    <m/>
    <m/>
    <n v="0"/>
    <n v="-50"/>
    <n v="-48.5"/>
    <n v="-30"/>
    <n v="5000"/>
  </r>
  <r>
    <x v="17"/>
    <x v="0"/>
    <n v="134417940113"/>
    <n v="4871.5"/>
    <n v="22879516.899999999"/>
    <x v="0"/>
    <m/>
    <m/>
    <n v="0"/>
    <n v="-50"/>
    <n v="-48.5"/>
    <n v="-30"/>
    <n v="5000"/>
  </r>
  <r>
    <x v="17"/>
    <x v="0"/>
    <n v="134417882465"/>
    <n v="4871.5"/>
    <n v="22884388.399999999"/>
    <x v="0"/>
    <m/>
    <m/>
    <n v="0"/>
    <n v="-50"/>
    <n v="-48.5"/>
    <n v="-30"/>
    <n v="5000"/>
  </r>
  <r>
    <x v="17"/>
    <x v="0"/>
    <n v="134418069101"/>
    <n v="4871.5"/>
    <n v="22999608.379999999"/>
    <x v="0"/>
    <m/>
    <m/>
    <n v="0"/>
    <n v="-50"/>
    <n v="-48.5"/>
    <n v="-30"/>
    <n v="5000"/>
  </r>
  <r>
    <x v="17"/>
    <x v="0"/>
    <n v="134418448311"/>
    <n v="4871.5"/>
    <n v="23084372.48"/>
    <x v="0"/>
    <m/>
    <m/>
    <n v="0"/>
    <n v="-50"/>
    <n v="-48.5"/>
    <n v="-30"/>
    <n v="5000"/>
  </r>
  <r>
    <x v="17"/>
    <x v="0"/>
    <n v="134418424857"/>
    <n v="4871.5"/>
    <n v="23089243.98"/>
    <x v="0"/>
    <m/>
    <m/>
    <n v="0"/>
    <n v="-50"/>
    <n v="-48.5"/>
    <n v="-30"/>
    <n v="5000"/>
  </r>
  <r>
    <x v="17"/>
    <x v="0"/>
    <n v="135032665304"/>
    <n v="4871.5"/>
    <n v="23137478.879999999"/>
    <x v="0"/>
    <m/>
    <m/>
    <n v="0"/>
    <n v="-50"/>
    <n v="-48.5"/>
    <n v="-30"/>
    <n v="5000"/>
  </r>
  <r>
    <x v="17"/>
    <x v="0"/>
    <n v="134418441571"/>
    <n v="4871.5"/>
    <n v="23153962.780000001"/>
    <x v="0"/>
    <m/>
    <m/>
    <n v="0"/>
    <n v="-50"/>
    <n v="-48.5"/>
    <n v="-30"/>
    <n v="5000"/>
  </r>
  <r>
    <x v="17"/>
    <x v="0"/>
    <n v="134418796205"/>
    <n v="4871.5"/>
    <n v="23184166.079999998"/>
    <x v="0"/>
    <m/>
    <m/>
    <n v="0"/>
    <n v="-50"/>
    <n v="-48.5"/>
    <n v="-30"/>
    <n v="5000"/>
  </r>
  <r>
    <x v="17"/>
    <x v="0"/>
    <n v="135032862054"/>
    <n v="4871.5"/>
    <n v="23207859.579999998"/>
    <x v="0"/>
    <m/>
    <m/>
    <n v="0"/>
    <n v="-50"/>
    <n v="-48.5"/>
    <n v="-30"/>
    <n v="5000"/>
  </r>
  <r>
    <x v="17"/>
    <x v="0"/>
    <n v="134418757497"/>
    <n v="4871.5"/>
    <n v="23230268.48"/>
    <x v="0"/>
    <m/>
    <m/>
    <n v="0"/>
    <n v="-50"/>
    <n v="-48.5"/>
    <n v="-30"/>
    <n v="5000"/>
  </r>
  <r>
    <x v="17"/>
    <x v="0"/>
    <n v="134418811869"/>
    <n v="4871.5"/>
    <n v="23259099.079999998"/>
    <x v="0"/>
    <m/>
    <m/>
    <n v="0"/>
    <n v="-50"/>
    <n v="-48.5"/>
    <n v="-30"/>
    <n v="5000"/>
  </r>
  <r>
    <x v="17"/>
    <x v="0"/>
    <n v="135033089434"/>
    <n v="4871.5"/>
    <n v="23263970.579999998"/>
    <x v="0"/>
    <m/>
    <m/>
    <n v="0"/>
    <n v="-50"/>
    <n v="-48.5"/>
    <n v="-30"/>
    <n v="5000"/>
  </r>
  <r>
    <x v="17"/>
    <x v="0"/>
    <n v="135033107774"/>
    <n v="4871.5"/>
    <n v="23268842.079999998"/>
    <x v="0"/>
    <m/>
    <m/>
    <n v="0"/>
    <n v="-50"/>
    <n v="-48.5"/>
    <n v="-30"/>
    <n v="5000"/>
  </r>
  <r>
    <x v="17"/>
    <x v="0"/>
    <n v="134419110435"/>
    <n v="4871.5"/>
    <n v="23273713.579999998"/>
    <x v="0"/>
    <m/>
    <m/>
    <n v="0"/>
    <n v="-50"/>
    <n v="-48.5"/>
    <n v="-30"/>
    <n v="5000"/>
  </r>
  <r>
    <x v="17"/>
    <x v="0"/>
    <n v="135033382258"/>
    <n v="4871.5"/>
    <n v="23278585.079999998"/>
    <x v="0"/>
    <m/>
    <m/>
    <n v="0"/>
    <n v="-50"/>
    <n v="-48.5"/>
    <n v="-30"/>
    <n v="5000"/>
  </r>
  <r>
    <x v="17"/>
    <x v="0"/>
    <n v="134418966045"/>
    <n v="4871.5"/>
    <n v="23298141.579999998"/>
    <x v="0"/>
    <m/>
    <m/>
    <n v="0"/>
    <n v="-50"/>
    <n v="-48.5"/>
    <n v="-30"/>
    <n v="5000"/>
  </r>
  <r>
    <x v="17"/>
    <x v="0"/>
    <n v="135033240074"/>
    <n v="4871.5"/>
    <n v="23312756.079999998"/>
    <x v="0"/>
    <m/>
    <m/>
    <n v="0"/>
    <n v="-50"/>
    <n v="-48.5"/>
    <n v="-30"/>
    <n v="5000"/>
  </r>
  <r>
    <x v="17"/>
    <x v="0"/>
    <n v="134419404645"/>
    <n v="4871.5"/>
    <n v="23327370.579999998"/>
    <x v="0"/>
    <m/>
    <m/>
    <n v="0"/>
    <n v="-50"/>
    <n v="-48.5"/>
    <n v="-30"/>
    <n v="5000"/>
  </r>
  <r>
    <x v="17"/>
    <x v="0"/>
    <n v="134419287899"/>
    <n v="4871.5"/>
    <n v="23338116.079999998"/>
    <x v="0"/>
    <m/>
    <m/>
    <n v="0"/>
    <n v="-50"/>
    <n v="-48.5"/>
    <n v="-30"/>
    <n v="5000"/>
  </r>
  <r>
    <x v="17"/>
    <x v="0"/>
    <n v="135033752276"/>
    <n v="4871.5"/>
    <n v="23342987.579999998"/>
    <x v="0"/>
    <m/>
    <m/>
    <n v="0"/>
    <n v="-50"/>
    <n v="-48.5"/>
    <n v="-30"/>
    <n v="5000"/>
  </r>
  <r>
    <x v="17"/>
    <x v="0"/>
    <n v="134419526783"/>
    <n v="4871.5"/>
    <n v="23347859.079999998"/>
    <x v="0"/>
    <m/>
    <m/>
    <n v="0"/>
    <n v="-50"/>
    <n v="-48.5"/>
    <n v="-30"/>
    <n v="5000"/>
  </r>
  <r>
    <x v="17"/>
    <x v="0"/>
    <n v="134419630439"/>
    <n v="4871.5"/>
    <n v="23352730.579999998"/>
    <x v="0"/>
    <m/>
    <m/>
    <n v="0"/>
    <n v="-50"/>
    <n v="-48.5"/>
    <n v="-30"/>
    <n v="5000"/>
  </r>
  <r>
    <x v="17"/>
    <x v="0"/>
    <n v="134419562973"/>
    <n v="4871.5"/>
    <n v="23357602.079999998"/>
    <x v="0"/>
    <m/>
    <m/>
    <n v="0"/>
    <n v="-50"/>
    <n v="-48.5"/>
    <n v="-30"/>
    <n v="5000"/>
  </r>
  <r>
    <x v="13"/>
    <x v="0"/>
    <n v="131659104285"/>
    <n v="4774.07"/>
    <n v="13628485.869999999"/>
    <x v="0"/>
    <m/>
    <m/>
    <n v="0"/>
    <n v="-49"/>
    <n v="-47.53"/>
    <n v="-29.4"/>
    <n v="4899.9999999999991"/>
  </r>
  <r>
    <x v="13"/>
    <x v="0"/>
    <n v="132262120630"/>
    <n v="4774.07"/>
    <n v="13836815.880000001"/>
    <x v="0"/>
    <m/>
    <m/>
    <n v="0"/>
    <n v="-49"/>
    <n v="-47.53"/>
    <n v="-29.4"/>
    <n v="4899.9999999999991"/>
  </r>
  <r>
    <x v="14"/>
    <x v="0"/>
    <n v="133109339780"/>
    <n v="4774.07"/>
    <n v="15067704.59"/>
    <x v="0"/>
    <m/>
    <m/>
    <n v="0"/>
    <n v="-49"/>
    <n v="-47.53"/>
    <n v="-29.4"/>
    <n v="4899.9999999999991"/>
  </r>
  <r>
    <x v="14"/>
    <x v="0"/>
    <n v="133114957958"/>
    <n v="4774.07"/>
    <n v="16140194.109999999"/>
    <x v="0"/>
    <m/>
    <m/>
    <n v="0"/>
    <n v="-49"/>
    <n v="-47.53"/>
    <n v="-29.4"/>
    <n v="4899.9999999999991"/>
  </r>
  <r>
    <x v="6"/>
    <x v="0"/>
    <n v="133752125922"/>
    <n v="4774.07"/>
    <n v="4061799.51"/>
    <x v="0"/>
    <m/>
    <m/>
    <n v="0"/>
    <n v="-49"/>
    <n v="-47.53"/>
    <n v="-29.4"/>
    <n v="4899.9999999999991"/>
  </r>
  <r>
    <x v="6"/>
    <x v="0"/>
    <n v="133149714033"/>
    <n v="4774.07"/>
    <n v="4095646.34"/>
    <x v="0"/>
    <m/>
    <m/>
    <n v="0"/>
    <n v="-49"/>
    <n v="-47.53"/>
    <n v="-29.4"/>
    <n v="4899.9999999999991"/>
  </r>
  <r>
    <x v="6"/>
    <x v="0"/>
    <n v="133762598004"/>
    <n v="4774.07"/>
    <n v="4266813.74"/>
    <x v="0"/>
    <m/>
    <m/>
    <n v="0"/>
    <n v="-49"/>
    <n v="-47.53"/>
    <n v="-29.4"/>
    <n v="4899.9999999999991"/>
  </r>
  <r>
    <x v="15"/>
    <x v="0"/>
    <n v="133913695890"/>
    <n v="4774.07"/>
    <n v="6262852.29"/>
    <x v="0"/>
    <m/>
    <m/>
    <n v="0"/>
    <n v="-49"/>
    <n v="-47.53"/>
    <n v="-29.4"/>
    <n v="4899.9999999999991"/>
  </r>
  <r>
    <x v="2"/>
    <x v="0"/>
    <n v="134012865610"/>
    <n v="4774.07"/>
    <n v="7810593.2999999998"/>
    <x v="0"/>
    <m/>
    <m/>
    <n v="0"/>
    <n v="-49"/>
    <n v="-47.53"/>
    <n v="-29.4"/>
    <n v="4899.9999999999991"/>
  </r>
  <r>
    <x v="2"/>
    <x v="0"/>
    <n v="134026560374"/>
    <n v="4774.07"/>
    <n v="7825938.5199999996"/>
    <x v="0"/>
    <m/>
    <m/>
    <n v="0"/>
    <n v="-49"/>
    <n v="-47.53"/>
    <n v="-29.4"/>
    <n v="4899.9999999999991"/>
  </r>
  <r>
    <x v="8"/>
    <x v="0"/>
    <n v="134069507381"/>
    <n v="4774.07"/>
    <n v="9845607.1300000008"/>
    <x v="0"/>
    <m/>
    <m/>
    <n v="0"/>
    <n v="-49"/>
    <n v="-47.53"/>
    <n v="-29.4"/>
    <n v="4899.9999999999991"/>
  </r>
  <r>
    <x v="0"/>
    <x v="0"/>
    <n v="134925287794"/>
    <n v="4774.07"/>
    <n v="13712376.66"/>
    <x v="0"/>
    <m/>
    <m/>
    <n v="0"/>
    <n v="-49"/>
    <n v="-47.53"/>
    <n v="-29.4"/>
    <n v="4899.9999999999991"/>
  </r>
  <r>
    <x v="22"/>
    <x v="0"/>
    <n v="134792939509"/>
    <n v="4774.07"/>
    <n v="15301887.619999999"/>
    <x v="0"/>
    <m/>
    <m/>
    <n v="0"/>
    <n v="-49"/>
    <n v="-47.53"/>
    <n v="-29.4"/>
    <n v="4899.9999999999991"/>
  </r>
  <r>
    <x v="22"/>
    <x v="0"/>
    <n v="134917754061"/>
    <n v="4774.07"/>
    <n v="15262585.720000001"/>
    <x v="0"/>
    <m/>
    <m/>
    <n v="0"/>
    <n v="-49"/>
    <n v="-47.53"/>
    <n v="-29.4"/>
    <n v="4899.9999999999991"/>
  </r>
  <r>
    <x v="22"/>
    <x v="0"/>
    <n v="135533767638"/>
    <n v="4774.07"/>
    <n v="15267359.789999999"/>
    <x v="0"/>
    <m/>
    <m/>
    <n v="0"/>
    <n v="-49"/>
    <n v="-47.53"/>
    <n v="-29.4"/>
    <n v="4899.9999999999991"/>
  </r>
  <r>
    <x v="20"/>
    <x v="0"/>
    <n v="135211160849"/>
    <n v="4774.07"/>
    <n v="18589826.09"/>
    <x v="0"/>
    <m/>
    <m/>
    <n v="0"/>
    <n v="-49"/>
    <n v="-47.53"/>
    <n v="-29.4"/>
    <n v="4899.9999999999991"/>
  </r>
  <r>
    <x v="13"/>
    <x v="0"/>
    <n v="131581842663"/>
    <n v="4676.6400000000003"/>
    <n v="13011617.689999999"/>
    <x v="0"/>
    <m/>
    <m/>
    <n v="0"/>
    <n v="-48"/>
    <n v="-46.56"/>
    <n v="-28.8"/>
    <n v="4800.0000000000009"/>
  </r>
  <r>
    <x v="4"/>
    <x v="0"/>
    <n v="132210557029"/>
    <n v="4676.6400000000003"/>
    <n v="10217890.810000001"/>
    <x v="0"/>
    <m/>
    <m/>
    <n v="0"/>
    <n v="-48"/>
    <n v="-46.56"/>
    <n v="-28.8"/>
    <n v="4800.0000000000009"/>
  </r>
  <r>
    <x v="12"/>
    <x v="0"/>
    <n v="132227464067"/>
    <n v="4676.6400000000003"/>
    <n v="11712116.23"/>
    <x v="0"/>
    <m/>
    <m/>
    <n v="0"/>
    <n v="-48"/>
    <n v="-46.56"/>
    <n v="-28.8"/>
    <n v="4800.0000000000009"/>
  </r>
  <r>
    <x v="12"/>
    <x v="0"/>
    <n v="132830694270"/>
    <n v="4676.6400000000003"/>
    <n v="11790074.77"/>
    <x v="0"/>
    <m/>
    <m/>
    <n v="0"/>
    <n v="-48"/>
    <n v="-46.56"/>
    <n v="-28.8"/>
    <n v="4800.0000000000009"/>
  </r>
  <r>
    <x v="12"/>
    <x v="0"/>
    <n v="132830714560"/>
    <n v="4676.6400000000003"/>
    <n v="11800110.060000001"/>
    <x v="0"/>
    <m/>
    <m/>
    <n v="0"/>
    <n v="-48"/>
    <n v="-46.56"/>
    <n v="-28.8"/>
    <n v="4800.0000000000009"/>
  </r>
  <r>
    <x v="12"/>
    <x v="0"/>
    <n v="132969991272"/>
    <n v="4676.6400000000003"/>
    <n v="12335818.09"/>
    <x v="0"/>
    <m/>
    <m/>
    <n v="0"/>
    <n v="-48"/>
    <n v="-46.56"/>
    <n v="-28.8"/>
    <n v="4800.0000000000009"/>
  </r>
  <r>
    <x v="14"/>
    <x v="0"/>
    <n v="133113160714"/>
    <n v="4676.6400000000003"/>
    <n v="15643802.119999999"/>
    <x v="0"/>
    <m/>
    <m/>
    <n v="0"/>
    <n v="-48"/>
    <n v="-46.56"/>
    <n v="-28.8"/>
    <n v="4800.0000000000009"/>
  </r>
  <r>
    <x v="14"/>
    <x v="0"/>
    <n v="133189773476"/>
    <n v="4676.6400000000003"/>
    <n v="14176826.26"/>
    <x v="0"/>
    <m/>
    <m/>
    <n v="0"/>
    <n v="-48"/>
    <n v="-46.56"/>
    <n v="-28.8"/>
    <n v="4800.0000000000009"/>
  </r>
  <r>
    <x v="6"/>
    <x v="0"/>
    <n v="133026993843"/>
    <n v="4676.6400000000003"/>
    <n v="3987151.97"/>
    <x v="0"/>
    <m/>
    <m/>
    <n v="0"/>
    <n v="-48"/>
    <n v="-46.56"/>
    <n v="-28.8"/>
    <n v="4800.0000000000009"/>
  </r>
  <r>
    <x v="6"/>
    <x v="0"/>
    <n v="133770577278"/>
    <n v="4676.6400000000003"/>
    <n v="4948965.09"/>
    <x v="0"/>
    <m/>
    <m/>
    <n v="0"/>
    <n v="-48"/>
    <n v="-46.56"/>
    <n v="-28.8"/>
    <n v="4800.0000000000009"/>
  </r>
  <r>
    <x v="15"/>
    <x v="0"/>
    <n v="133773103680"/>
    <n v="4676.6400000000003"/>
    <n v="5408321.8499999996"/>
    <x v="0"/>
    <m/>
    <m/>
    <n v="0"/>
    <n v="-48"/>
    <n v="-46.56"/>
    <n v="-28.8"/>
    <n v="4800.0000000000009"/>
  </r>
  <r>
    <x v="15"/>
    <x v="0"/>
    <n v="133167536367"/>
    <n v="4676.6400000000003"/>
    <n v="5573099.7400000002"/>
    <x v="0"/>
    <m/>
    <m/>
    <n v="0"/>
    <n v="-48"/>
    <n v="-46.56"/>
    <n v="-28.8"/>
    <n v="4800.0000000000009"/>
  </r>
  <r>
    <x v="15"/>
    <x v="0"/>
    <n v="133167698681"/>
    <n v="4676.6400000000003"/>
    <n v="5611176.71"/>
    <x v="0"/>
    <m/>
    <m/>
    <n v="0"/>
    <n v="-48"/>
    <n v="-46.56"/>
    <n v="-28.8"/>
    <n v="4800.0000000000009"/>
  </r>
  <r>
    <x v="15"/>
    <x v="0"/>
    <n v="133776882346"/>
    <n v="4676.6400000000003"/>
    <n v="5709100.2599999998"/>
    <x v="0"/>
    <m/>
    <m/>
    <n v="0"/>
    <n v="-48"/>
    <n v="-46.56"/>
    <n v="-28.8"/>
    <n v="4800.0000000000009"/>
  </r>
  <r>
    <x v="15"/>
    <x v="0"/>
    <n v="133777709392"/>
    <n v="4676.6400000000003"/>
    <n v="5855152.9299999997"/>
    <x v="0"/>
    <m/>
    <m/>
    <n v="0"/>
    <n v="-48"/>
    <n v="-46.56"/>
    <n v="-28.8"/>
    <n v="4800.0000000000009"/>
  </r>
  <r>
    <x v="15"/>
    <x v="0"/>
    <n v="133169808981"/>
    <n v="4676.6400000000003"/>
    <n v="5911886.3600000003"/>
    <x v="0"/>
    <m/>
    <m/>
    <n v="0"/>
    <n v="-48"/>
    <n v="-46.56"/>
    <n v="-28.8"/>
    <n v="4800.0000000000009"/>
  </r>
  <r>
    <x v="2"/>
    <x v="0"/>
    <n v="133434016937"/>
    <n v="4676.6400000000003"/>
    <n v="8300521.0999999996"/>
    <x v="0"/>
    <m/>
    <m/>
    <n v="0"/>
    <n v="-48"/>
    <n v="-46.56"/>
    <n v="-28.8"/>
    <n v="4800.0000000000009"/>
  </r>
  <r>
    <x v="2"/>
    <x v="0"/>
    <n v="134046455234"/>
    <n v="4676.6400000000003"/>
    <n v="8602661.9900000002"/>
    <x v="0"/>
    <m/>
    <m/>
    <n v="0"/>
    <n v="-48"/>
    <n v="-46.56"/>
    <n v="-28.8"/>
    <n v="4800.0000000000009"/>
  </r>
  <r>
    <x v="10"/>
    <x v="0"/>
    <n v="134052241544"/>
    <n v="4676.6400000000003"/>
    <n v="9765909.2400000002"/>
    <x v="0"/>
    <m/>
    <m/>
    <n v="0"/>
    <n v="-48"/>
    <n v="-46.56"/>
    <n v="-28.8"/>
    <n v="4800.0000000000009"/>
  </r>
  <r>
    <x v="19"/>
    <x v="0"/>
    <n v="134533479704"/>
    <n v="4676.6400000000003"/>
    <n v="10510294.800000001"/>
    <x v="0"/>
    <m/>
    <m/>
    <n v="0"/>
    <n v="-48"/>
    <n v="-46.56"/>
    <n v="-28.8"/>
    <n v="4800.0000000000009"/>
  </r>
  <r>
    <x v="8"/>
    <x v="0"/>
    <n v="134550806112"/>
    <n v="4676.6400000000003"/>
    <n v="10971665.52"/>
    <x v="0"/>
    <m/>
    <m/>
    <n v="0"/>
    <n v="-48"/>
    <n v="-46.56"/>
    <n v="-28.8"/>
    <n v="4800.0000000000009"/>
  </r>
  <r>
    <x v="8"/>
    <x v="0"/>
    <n v="134552251236"/>
    <n v="4676.6400000000003"/>
    <n v="11072086.779999999"/>
    <x v="0"/>
    <m/>
    <m/>
    <n v="0"/>
    <n v="-48"/>
    <n v="-46.56"/>
    <n v="-28.8"/>
    <n v="4800.0000000000009"/>
  </r>
  <r>
    <x v="8"/>
    <x v="0"/>
    <n v="134554700444"/>
    <n v="4676.6400000000003"/>
    <n v="11128665.470000001"/>
    <x v="0"/>
    <m/>
    <m/>
    <n v="0"/>
    <n v="-48"/>
    <n v="-46.56"/>
    <n v="-28.8"/>
    <n v="4800.0000000000009"/>
  </r>
  <r>
    <x v="5"/>
    <x v="0"/>
    <n v="134685423332"/>
    <n v="4676.6400000000003"/>
    <n v="9954031.6699999999"/>
    <x v="0"/>
    <m/>
    <m/>
    <n v="0"/>
    <n v="-48"/>
    <n v="-46.56"/>
    <n v="-28.8"/>
    <n v="4800.0000000000009"/>
  </r>
  <r>
    <x v="5"/>
    <x v="0"/>
    <n v="134072498127"/>
    <n v="4676.6400000000003"/>
    <n v="10090538.310000001"/>
    <x v="0"/>
    <m/>
    <m/>
    <n v="0"/>
    <n v="-48"/>
    <n v="-46.56"/>
    <n v="-28.8"/>
    <n v="4800.0000000000009"/>
  </r>
  <r>
    <x v="5"/>
    <x v="0"/>
    <n v="134075280711"/>
    <n v="4676.6400000000003"/>
    <n v="10863270.210000001"/>
    <x v="0"/>
    <m/>
    <m/>
    <n v="0"/>
    <n v="-48"/>
    <n v="-46.56"/>
    <n v="-28.8"/>
    <n v="4800.0000000000009"/>
  </r>
  <r>
    <x v="5"/>
    <x v="0"/>
    <n v="134688993316"/>
    <n v="4676.6400000000003"/>
    <n v="10867946.85"/>
    <x v="0"/>
    <m/>
    <m/>
    <n v="0"/>
    <n v="-48"/>
    <n v="-46.56"/>
    <n v="-28.8"/>
    <n v="4800.0000000000009"/>
  </r>
  <r>
    <x v="0"/>
    <x v="0"/>
    <n v="134308000199"/>
    <n v="4676.6400000000003"/>
    <n v="13348364.66"/>
    <x v="0"/>
    <m/>
    <m/>
    <n v="0"/>
    <n v="-48"/>
    <n v="-46.56"/>
    <n v="-28.8"/>
    <n v="4800.0000000000009"/>
  </r>
  <r>
    <x v="11"/>
    <x v="0"/>
    <n v="134394715405"/>
    <n v="4676.6400000000003"/>
    <n v="19581759.16"/>
    <x v="0"/>
    <m/>
    <m/>
    <n v="0"/>
    <n v="-48"/>
    <n v="-46.56"/>
    <n v="-28.8"/>
    <n v="4800.0000000000009"/>
  </r>
  <r>
    <x v="22"/>
    <x v="0"/>
    <n v="135534884148"/>
    <n v="4676.6400000000003"/>
    <n v="15272036.43"/>
    <x v="0"/>
    <m/>
    <m/>
    <n v="0"/>
    <n v="-48"/>
    <n v="-46.56"/>
    <n v="-28.8"/>
    <n v="4800.0000000000009"/>
  </r>
  <r>
    <x v="16"/>
    <x v="0"/>
    <n v="135543125902"/>
    <n v="4676.6400000000003"/>
    <n v="16034070.560000001"/>
    <x v="0"/>
    <m/>
    <m/>
    <n v="0"/>
    <n v="-48"/>
    <n v="-46.56"/>
    <n v="-28.8"/>
    <n v="4800.0000000000009"/>
  </r>
  <r>
    <x v="16"/>
    <x v="0"/>
    <n v="134931207185"/>
    <n v="4676.6400000000003"/>
    <n v="16384150.73"/>
    <x v="0"/>
    <m/>
    <m/>
    <n v="0"/>
    <n v="-48"/>
    <n v="-46.56"/>
    <n v="-28.8"/>
    <n v="4800.0000000000009"/>
  </r>
  <r>
    <x v="16"/>
    <x v="0"/>
    <n v="134934752903"/>
    <n v="4676.6400000000003"/>
    <n v="16892233.399999999"/>
    <x v="0"/>
    <m/>
    <m/>
    <n v="0"/>
    <n v="-48"/>
    <n v="-46.56"/>
    <n v="-28.8"/>
    <n v="4800.0000000000009"/>
  </r>
  <r>
    <x v="16"/>
    <x v="0"/>
    <n v="135683122180"/>
    <n v="4676.6400000000003"/>
    <n v="17066300.260000002"/>
    <x v="0"/>
    <m/>
    <m/>
    <n v="0"/>
    <n v="-48"/>
    <n v="-46.56"/>
    <n v="-28.8"/>
    <n v="4800.0000000000009"/>
  </r>
  <r>
    <x v="16"/>
    <x v="0"/>
    <n v="135690265504"/>
    <n v="4676.6400000000003"/>
    <n v="17128958.969999999"/>
    <x v="0"/>
    <m/>
    <m/>
    <n v="0"/>
    <n v="-48"/>
    <n v="-46.56"/>
    <n v="-28.8"/>
    <n v="4800.0000000000009"/>
  </r>
  <r>
    <x v="16"/>
    <x v="0"/>
    <n v="135697356894"/>
    <n v="4676.6400000000003"/>
    <n v="17255946.59"/>
    <x v="0"/>
    <m/>
    <m/>
    <n v="0"/>
    <n v="-48"/>
    <n v="-46.56"/>
    <n v="-28.8"/>
    <n v="4800.0000000000009"/>
  </r>
  <r>
    <x v="20"/>
    <x v="0"/>
    <n v="135096415437"/>
    <n v="4676.6400000000003"/>
    <n v="18075613.420000002"/>
    <x v="0"/>
    <m/>
    <m/>
    <n v="0"/>
    <n v="-48"/>
    <n v="-46.56"/>
    <n v="-28.8"/>
    <n v="4800.0000000000009"/>
  </r>
  <r>
    <x v="20"/>
    <x v="0"/>
    <n v="135096473441"/>
    <n v="4676.6400000000003"/>
    <n v="18080525.02"/>
    <x v="0"/>
    <m/>
    <m/>
    <n v="0"/>
    <n v="-48"/>
    <n v="-46.56"/>
    <n v="-28.8"/>
    <n v="4800.0000000000009"/>
  </r>
  <r>
    <x v="20"/>
    <x v="0"/>
    <n v="135837965834"/>
    <n v="4676.6400000000003"/>
    <n v="18774186.989999998"/>
    <x v="0"/>
    <m/>
    <m/>
    <n v="0"/>
    <n v="-48"/>
    <n v="-46.56"/>
    <n v="-28.8"/>
    <n v="4800.0000000000009"/>
  </r>
  <r>
    <x v="13"/>
    <x v="0"/>
    <n v="132248382236"/>
    <n v="4627.92"/>
    <n v="13535673.99"/>
    <x v="0"/>
    <m/>
    <m/>
    <n v="0"/>
    <n v="-47.5"/>
    <n v="-46.08"/>
    <n v="-28.5"/>
    <n v="4750"/>
  </r>
  <r>
    <x v="12"/>
    <x v="0"/>
    <n v="132228951795"/>
    <n v="4579.21"/>
    <n v="11848978.5"/>
    <x v="0"/>
    <m/>
    <m/>
    <n v="0"/>
    <n v="-47"/>
    <n v="-45.59"/>
    <n v="-28.2"/>
    <n v="4700"/>
  </r>
  <r>
    <x v="12"/>
    <x v="0"/>
    <n v="132830428996"/>
    <n v="4481.78"/>
    <n v="11785398.130000001"/>
    <x v="0"/>
    <m/>
    <m/>
    <n v="0"/>
    <n v="-46"/>
    <n v="-44.62"/>
    <n v="-27.6"/>
    <n v="4600"/>
  </r>
  <r>
    <x v="0"/>
    <x v="0"/>
    <n v="134925388232"/>
    <n v="4481.78"/>
    <n v="13673502.09"/>
    <x v="0"/>
    <m/>
    <m/>
    <n v="0"/>
    <n v="-46"/>
    <n v="-44.62"/>
    <n v="-27.6"/>
    <n v="4600"/>
  </r>
  <r>
    <x v="16"/>
    <x v="0"/>
    <n v="135543715956"/>
    <n v="4481.78"/>
    <n v="16193288.529999999"/>
    <x v="0"/>
    <m/>
    <m/>
    <n v="0"/>
    <n v="-46"/>
    <n v="-44.62"/>
    <n v="-27.6"/>
    <n v="4600"/>
  </r>
  <r>
    <x v="16"/>
    <x v="0"/>
    <n v="134934981357"/>
    <n v="4481.78"/>
    <n v="16907335.050000001"/>
    <x v="0"/>
    <m/>
    <m/>
    <n v="0"/>
    <n v="-46"/>
    <n v="-44.62"/>
    <n v="-27.6"/>
    <n v="4600"/>
  </r>
  <r>
    <x v="8"/>
    <x v="0"/>
    <n v="134068831827"/>
    <n v="4384.3500000000004"/>
    <n v="9811506.6300000008"/>
    <x v="0"/>
    <m/>
    <m/>
    <n v="0"/>
    <n v="-45"/>
    <n v="-43.65"/>
    <n v="-27"/>
    <n v="4500"/>
  </r>
  <r>
    <x v="13"/>
    <x v="0"/>
    <n v="131661892121"/>
    <n v="4286.92"/>
    <n v="13729821.91"/>
    <x v="0"/>
    <m/>
    <m/>
    <n v="0"/>
    <n v="-44"/>
    <n v="-42.68"/>
    <n v="-26.4"/>
    <n v="4400"/>
  </r>
  <r>
    <x v="4"/>
    <x v="0"/>
    <n v="132218020663"/>
    <n v="4286.92"/>
    <n v="10495505.32"/>
    <x v="0"/>
    <m/>
    <m/>
    <n v="0"/>
    <n v="-44"/>
    <n v="-42.68"/>
    <n v="-26.4"/>
    <n v="4400"/>
  </r>
  <r>
    <x v="6"/>
    <x v="0"/>
    <n v="133154053485"/>
    <n v="4286.92"/>
    <n v="4221001.12"/>
    <x v="0"/>
    <m/>
    <m/>
    <n v="0"/>
    <n v="-44"/>
    <n v="-42.68"/>
    <n v="-26.4"/>
    <n v="4400"/>
  </r>
  <r>
    <x v="5"/>
    <x v="0"/>
    <n v="134070185481"/>
    <n v="4286.92"/>
    <n v="9868698.0399999991"/>
    <x v="0"/>
    <m/>
    <m/>
    <n v="0"/>
    <n v="-44"/>
    <n v="-42.68"/>
    <n v="-26.4"/>
    <n v="4400"/>
  </r>
  <r>
    <x v="6"/>
    <x v="0"/>
    <n v="133750333812"/>
    <n v="4092.06"/>
    <n v="4057025.44"/>
    <x v="0"/>
    <m/>
    <m/>
    <n v="0"/>
    <n v="-42"/>
    <n v="-40.74"/>
    <n v="-25.2"/>
    <n v="4199.9999999999991"/>
  </r>
  <r>
    <x v="6"/>
    <x v="0"/>
    <n v="133150727985"/>
    <n v="4092.06"/>
    <n v="4131046.64"/>
    <x v="0"/>
    <m/>
    <m/>
    <n v="0"/>
    <n v="-42"/>
    <n v="-40.74"/>
    <n v="-25.2"/>
    <n v="4199.9999999999991"/>
  </r>
  <r>
    <x v="6"/>
    <x v="0"/>
    <n v="133151506989"/>
    <n v="4092.06"/>
    <n v="4142933.1"/>
    <x v="0"/>
    <m/>
    <m/>
    <n v="0"/>
    <n v="-42"/>
    <n v="-40.74"/>
    <n v="-25.2"/>
    <n v="4199.9999999999991"/>
  </r>
  <r>
    <x v="6"/>
    <x v="0"/>
    <n v="133157085969"/>
    <n v="4092.06"/>
    <n v="4393183.63"/>
    <x v="0"/>
    <m/>
    <m/>
    <n v="0"/>
    <n v="-42"/>
    <n v="-40.74"/>
    <n v="-25.2"/>
    <n v="4199.9999999999991"/>
  </r>
  <r>
    <x v="15"/>
    <x v="0"/>
    <n v="133771376694"/>
    <n v="4092.06"/>
    <n v="5047564.25"/>
    <x v="0"/>
    <m/>
    <m/>
    <n v="0"/>
    <n v="-42"/>
    <n v="-40.74"/>
    <n v="-25.2"/>
    <n v="4199.9999999999991"/>
  </r>
  <r>
    <x v="15"/>
    <x v="0"/>
    <n v="133169921949"/>
    <n v="4092.06"/>
    <n v="6049608.2199999997"/>
    <x v="0"/>
    <m/>
    <m/>
    <n v="0"/>
    <n v="-42"/>
    <n v="-40.74"/>
    <n v="-25.2"/>
    <n v="4199.9999999999991"/>
  </r>
  <r>
    <x v="10"/>
    <x v="0"/>
    <n v="133443554641"/>
    <n v="4092.06"/>
    <n v="9770001.3000000007"/>
    <x v="0"/>
    <m/>
    <m/>
    <n v="0"/>
    <n v="-42"/>
    <n v="-40.74"/>
    <n v="-25.2"/>
    <n v="4199.9999999999991"/>
  </r>
  <r>
    <x v="8"/>
    <x v="0"/>
    <n v="134683532560"/>
    <n v="4092.06"/>
    <n v="9859052.4700000007"/>
    <x v="0"/>
    <m/>
    <m/>
    <n v="0"/>
    <n v="-42"/>
    <n v="-40.74"/>
    <n v="-25.2"/>
    <n v="4199.9999999999991"/>
  </r>
  <r>
    <x v="16"/>
    <x v="0"/>
    <n v="135705512058"/>
    <n v="4092.06"/>
    <n v="17513543.02"/>
    <x v="0"/>
    <m/>
    <m/>
    <n v="0"/>
    <n v="-42"/>
    <n v="-40.74"/>
    <n v="-25.2"/>
    <n v="4199.9999999999991"/>
  </r>
  <r>
    <x v="5"/>
    <x v="0"/>
    <n v="134688044850"/>
    <n v="3994.63"/>
    <n v="10711370.02"/>
    <x v="0"/>
    <m/>
    <m/>
    <n v="0"/>
    <n v="-41"/>
    <n v="-39.770000000000003"/>
    <n v="-24.6"/>
    <n v="4100"/>
  </r>
  <r>
    <x v="4"/>
    <x v="0"/>
    <n v="132219492745"/>
    <n v="2322.48"/>
    <n v="10564439.91"/>
    <x v="0"/>
    <m/>
    <m/>
    <n v="0"/>
    <n v="-24"/>
    <n v="-39.119999999999997"/>
    <n v="-14.4"/>
    <n v="2400"/>
  </r>
  <r>
    <x v="7"/>
    <x v="0"/>
    <n v="133098804734"/>
    <n v="3897.2"/>
    <n v="14136261.460000001"/>
    <x v="0"/>
    <m/>
    <m/>
    <n v="0"/>
    <n v="-40"/>
    <n v="-38.799999999999997"/>
    <n v="-24"/>
    <n v="4000"/>
  </r>
  <r>
    <x v="15"/>
    <x v="0"/>
    <n v="133772453774"/>
    <n v="3897.2"/>
    <n v="5338205.8099999996"/>
    <x v="0"/>
    <m/>
    <m/>
    <n v="0"/>
    <n v="-40"/>
    <n v="-38.799999999999997"/>
    <n v="-24"/>
    <n v="4000"/>
  </r>
  <r>
    <x v="15"/>
    <x v="0"/>
    <n v="133165300835"/>
    <n v="3897.2"/>
    <n v="5428295"/>
    <x v="0"/>
    <m/>
    <m/>
    <n v="0"/>
    <n v="-40"/>
    <n v="-38.799999999999997"/>
    <n v="-24"/>
    <n v="4000"/>
  </r>
  <r>
    <x v="2"/>
    <x v="0"/>
    <n v="133929300798"/>
    <n v="3897.2"/>
    <n v="7459433.5700000003"/>
    <x v="0"/>
    <m/>
    <m/>
    <n v="0"/>
    <n v="-40"/>
    <n v="-38.799999999999997"/>
    <n v="-24"/>
    <n v="4000"/>
  </r>
  <r>
    <x v="8"/>
    <x v="0"/>
    <n v="134067647407"/>
    <n v="3897.2"/>
    <n v="9741941.6099999994"/>
    <x v="0"/>
    <m/>
    <m/>
    <n v="0"/>
    <n v="-40"/>
    <n v="-38.799999999999997"/>
    <n v="-24"/>
    <n v="4000"/>
  </r>
  <r>
    <x v="8"/>
    <x v="0"/>
    <n v="134682443026"/>
    <n v="3897.2"/>
    <n v="9784226.2300000004"/>
    <x v="0"/>
    <m/>
    <m/>
    <n v="0"/>
    <n v="-40"/>
    <n v="-38.799999999999997"/>
    <n v="-24"/>
    <n v="4000"/>
  </r>
  <r>
    <x v="8"/>
    <x v="0"/>
    <n v="134068585309"/>
    <n v="3897.2"/>
    <n v="9807122.2799999993"/>
    <x v="0"/>
    <m/>
    <m/>
    <n v="0"/>
    <n v="-40"/>
    <n v="-38.799999999999997"/>
    <n v="-24"/>
    <n v="4000"/>
  </r>
  <r>
    <x v="5"/>
    <x v="0"/>
    <n v="134070455607"/>
    <n v="3897.2"/>
    <n v="9872595.2400000002"/>
    <x v="0"/>
    <m/>
    <m/>
    <n v="0"/>
    <n v="-40"/>
    <n v="-38.799999999999997"/>
    <n v="-24"/>
    <n v="4000"/>
  </r>
  <r>
    <x v="5"/>
    <x v="0"/>
    <n v="134686419216"/>
    <n v="3897.2"/>
    <n v="10277896.199999999"/>
    <x v="0"/>
    <m/>
    <m/>
    <n v="0"/>
    <n v="-40"/>
    <n v="-38.799999999999997"/>
    <n v="-24"/>
    <n v="4000"/>
  </r>
  <r>
    <x v="5"/>
    <x v="0"/>
    <n v="134686681060"/>
    <n v="3897.2"/>
    <n v="10282380.800000001"/>
    <x v="0"/>
    <m/>
    <m/>
    <n v="0"/>
    <n v="-40"/>
    <n v="-38.799999999999997"/>
    <n v="-24"/>
    <n v="4000"/>
  </r>
  <r>
    <x v="5"/>
    <x v="0"/>
    <n v="134074235247"/>
    <n v="3897.2"/>
    <n v="10617829.07"/>
    <x v="0"/>
    <m/>
    <m/>
    <n v="0"/>
    <n v="-40"/>
    <n v="-38.799999999999997"/>
    <n v="-24"/>
    <n v="4000"/>
  </r>
  <r>
    <x v="11"/>
    <x v="0"/>
    <n v="134941279940"/>
    <n v="3897.2"/>
    <n v="19126937.829999998"/>
    <x v="0"/>
    <m/>
    <m/>
    <n v="0"/>
    <n v="-40"/>
    <n v="-38.799999999999997"/>
    <n v="-24"/>
    <n v="4000"/>
  </r>
  <r>
    <x v="17"/>
    <x v="0"/>
    <n v="135033105388"/>
    <n v="3897.2"/>
    <n v="23254227.579999998"/>
    <x v="0"/>
    <m/>
    <m/>
    <n v="0"/>
    <n v="-40"/>
    <n v="-38.799999999999997"/>
    <n v="-24"/>
    <n v="4000"/>
  </r>
  <r>
    <x v="16"/>
    <x v="0"/>
    <n v="135546391550"/>
    <n v="3897.2"/>
    <n v="16374115.439999999"/>
    <x v="0"/>
    <m/>
    <m/>
    <n v="0"/>
    <n v="-40"/>
    <n v="-38.799999999999997"/>
    <n v="-24"/>
    <n v="4000"/>
  </r>
  <r>
    <x v="16"/>
    <x v="0"/>
    <n v="134934470129"/>
    <n v="3897.2"/>
    <n v="16809708.309999999"/>
    <x v="0"/>
    <m/>
    <m/>
    <n v="0"/>
    <n v="-40"/>
    <n v="-38.799999999999997"/>
    <n v="-24"/>
    <n v="4000"/>
  </r>
  <r>
    <x v="16"/>
    <x v="0"/>
    <n v="134934343573"/>
    <n v="3897.2"/>
    <n v="16887165.16"/>
    <x v="0"/>
    <m/>
    <m/>
    <n v="0"/>
    <n v="-40"/>
    <n v="-38.799999999999997"/>
    <n v="-24"/>
    <n v="4000"/>
  </r>
  <r>
    <x v="3"/>
    <x v="0"/>
    <n v="131563913679"/>
    <n v="2225.71"/>
    <n v="11548554.369999999"/>
    <x v="0"/>
    <m/>
    <m/>
    <n v="0"/>
    <n v="-23"/>
    <n v="-37.49"/>
    <n v="-13.8"/>
    <n v="2300"/>
  </r>
  <r>
    <x v="12"/>
    <x v="0"/>
    <n v="132830924598"/>
    <n v="3702.34"/>
    <n v="11825595.300000001"/>
    <x v="0"/>
    <m/>
    <m/>
    <n v="0"/>
    <n v="-38"/>
    <n v="-36.86"/>
    <n v="-22.8"/>
    <n v="3800.0000000000005"/>
  </r>
  <r>
    <x v="2"/>
    <x v="0"/>
    <n v="134010890798"/>
    <n v="3702.34"/>
    <n v="7805819.2300000004"/>
    <x v="0"/>
    <m/>
    <m/>
    <n v="0"/>
    <n v="-38"/>
    <n v="-36.86"/>
    <n v="-22.8"/>
    <n v="3800.0000000000005"/>
  </r>
  <r>
    <x v="16"/>
    <x v="0"/>
    <n v="135549200574"/>
    <n v="3702.34"/>
    <n v="16739664.99"/>
    <x v="0"/>
    <m/>
    <m/>
    <n v="0"/>
    <n v="-38"/>
    <n v="-36.86"/>
    <n v="-22.8"/>
    <n v="3800.0000000000005"/>
  </r>
  <r>
    <x v="11"/>
    <x v="0"/>
    <n v="135021547358"/>
    <n v="2435.75"/>
    <n v="20141283.079999998"/>
    <x v="0"/>
    <m/>
    <m/>
    <n v="0"/>
    <n v="-25"/>
    <n v="-24.25"/>
    <n v="-15"/>
    <n v="2500"/>
  </r>
  <r>
    <x v="2"/>
    <x v="0"/>
    <n v="134020389566"/>
    <n v="2387.0300000000002"/>
    <n v="7812980.3300000001"/>
    <x v="0"/>
    <m/>
    <m/>
    <n v="0"/>
    <n v="-24.5"/>
    <n v="-23.77"/>
    <n v="-14.7"/>
    <n v="2450"/>
  </r>
  <r>
    <x v="11"/>
    <x v="0"/>
    <n v="135008411208"/>
    <n v="2387.0300000000002"/>
    <n v="19576723.23"/>
    <x v="0"/>
    <m/>
    <m/>
    <n v="0"/>
    <n v="-24.5"/>
    <n v="-23.77"/>
    <n v="-14.7"/>
    <n v="2450"/>
  </r>
  <r>
    <x v="5"/>
    <x v="0"/>
    <n v="134073366837"/>
    <n v="2338.3200000000002"/>
    <n v="10403949.51"/>
    <x v="0"/>
    <m/>
    <m/>
    <n v="0"/>
    <n v="-24"/>
    <n v="-23.28"/>
    <n v="-14.4"/>
    <n v="2400.0000000000005"/>
  </r>
  <r>
    <x v="22"/>
    <x v="0"/>
    <n v="135538891740"/>
    <n v="2338.3200000000002"/>
    <n v="15516361.25"/>
    <x v="0"/>
    <m/>
    <m/>
    <n v="0"/>
    <n v="-24"/>
    <n v="-23.28"/>
    <n v="-14.4"/>
    <n v="2400.0000000000005"/>
  </r>
  <r>
    <x v="16"/>
    <x v="0"/>
    <n v="134935568493"/>
    <n v="2338.3200000000002"/>
    <n v="16925434.399999999"/>
    <x v="0"/>
    <m/>
    <m/>
    <n v="0"/>
    <n v="-24"/>
    <n v="-23.28"/>
    <n v="-14.4"/>
    <n v="2400.0000000000005"/>
  </r>
  <r>
    <x v="8"/>
    <x v="0"/>
    <n v="134067688163"/>
    <n v="2240.89"/>
    <n v="9738044.4100000001"/>
    <x v="0"/>
    <m/>
    <m/>
    <n v="0"/>
    <n v="-23"/>
    <n v="-22.31"/>
    <n v="-13.8"/>
    <n v="2300"/>
  </r>
  <r>
    <x v="0"/>
    <x v="0"/>
    <n v="134925501820"/>
    <n v="1948.6"/>
    <n v="13724068.26"/>
    <x v="0"/>
    <m/>
    <m/>
    <n v="0"/>
    <n v="-20"/>
    <n v="-19.399999999999999"/>
    <n v="-12"/>
    <n v="2000"/>
  </r>
  <r>
    <x v="11"/>
    <x v="0"/>
    <n v="135019133954"/>
    <n v="1948.6"/>
    <n v="19934652.920000002"/>
    <x v="0"/>
    <m/>
    <m/>
    <n v="0"/>
    <n v="-20"/>
    <n v="-19.399999999999999"/>
    <n v="-12"/>
    <n v="2000"/>
  </r>
  <r>
    <x v="17"/>
    <x v="0"/>
    <n v="135032112510"/>
    <n v="1948.6"/>
    <n v="22836154.530000001"/>
    <x v="0"/>
    <m/>
    <m/>
    <n v="0"/>
    <n v="-20"/>
    <n v="-19.399999999999999"/>
    <n v="-12"/>
    <n v="2000"/>
  </r>
  <r>
    <x v="0"/>
    <x v="0"/>
    <n v="134306885535"/>
    <n v="974.3"/>
    <n v="13314857.42"/>
    <x v="0"/>
    <m/>
    <m/>
    <n v="0"/>
    <n v="-10"/>
    <n v="-9.6999999999999993"/>
    <n v="-6"/>
    <n v="1000"/>
  </r>
  <r>
    <x v="0"/>
    <x v="0"/>
    <n v="134311763421"/>
    <n v="974.3"/>
    <n v="13857467.65"/>
    <x v="0"/>
    <m/>
    <m/>
    <n v="0"/>
    <n v="-10"/>
    <n v="-9.6999999999999993"/>
    <n v="-6"/>
    <n v="1000"/>
  </r>
  <r>
    <x v="0"/>
    <x v="0"/>
    <n v="134312521803"/>
    <n v="974.3"/>
    <n v="14089209.619999999"/>
    <x v="0"/>
    <m/>
    <m/>
    <n v="0"/>
    <n v="-10"/>
    <n v="-9.6999999999999993"/>
    <n v="-6"/>
    <n v="1000"/>
  </r>
  <r>
    <x v="0"/>
    <x v="0"/>
    <n v="134315804293"/>
    <n v="974.3"/>
    <n v="14939405.470000001"/>
    <x v="0"/>
    <m/>
    <m/>
    <n v="0"/>
    <n v="-10"/>
    <n v="-9.6999999999999993"/>
    <n v="-6"/>
    <n v="1000"/>
  </r>
  <r>
    <x v="11"/>
    <x v="0"/>
    <n v="134324052791"/>
    <n v="974.3"/>
    <n v="17945135.170000002"/>
    <x v="0"/>
    <m/>
    <m/>
    <n v="0"/>
    <n v="-10"/>
    <n v="-9.6999999999999993"/>
    <n v="-6"/>
    <n v="1000"/>
  </r>
  <r>
    <x v="11"/>
    <x v="0"/>
    <n v="135024632518"/>
    <n v="974.3"/>
    <n v="20463715.870000001"/>
    <x v="0"/>
    <m/>
    <m/>
    <n v="0"/>
    <n v="-10"/>
    <n v="-9.6999999999999993"/>
    <n v="-6"/>
    <n v="1000"/>
  </r>
  <r>
    <x v="17"/>
    <x v="0"/>
    <n v="135031455468"/>
    <n v="794.34"/>
    <n v="22713967.100000001"/>
    <x v="0"/>
    <m/>
    <m/>
    <n v="0"/>
    <n v="-8.15"/>
    <n v="-7.91"/>
    <n v="-4.8899999999999997"/>
    <n v="815.29"/>
  </r>
  <r>
    <x v="11"/>
    <x v="0"/>
    <n v="134327181895"/>
    <n v="487.15"/>
    <n v="19104310.57"/>
    <x v="0"/>
    <m/>
    <m/>
    <n v="0"/>
    <n v="-5"/>
    <n v="-4.8499999999999996"/>
    <n v="-3"/>
    <n v="500"/>
  </r>
  <r>
    <x v="11"/>
    <x v="0"/>
    <n v="134413406657"/>
    <n v="95.93"/>
    <n v="21146479.469999999"/>
    <x v="0"/>
    <m/>
    <m/>
    <n v="0"/>
    <n v="-0.98"/>
    <n v="-0.96"/>
    <n v="-0.59"/>
    <n v="98.460000000000008"/>
  </r>
  <r>
    <x v="11"/>
    <x v="0"/>
    <n v="135026550898"/>
    <n v="38.549999999999997"/>
    <n v="20871663.010000002"/>
    <x v="0"/>
    <m/>
    <m/>
    <n v="0"/>
    <n v="-0.4"/>
    <n v="-0.38"/>
    <n v="-0.24"/>
    <n v="39.57"/>
  </r>
  <r>
    <x v="11"/>
    <x v="0"/>
    <n v="134323421061"/>
    <n v="24.36"/>
    <n v="17611647.100000001"/>
    <x v="0"/>
    <m/>
    <m/>
    <n v="0"/>
    <n v="-0.25"/>
    <n v="-0.24"/>
    <n v="-0.15"/>
    <n v="24.999999999999996"/>
  </r>
  <r>
    <x v="27"/>
    <x v="1"/>
    <n v="2519098607"/>
    <n v="-29410.77"/>
    <n v="9626477.7899999991"/>
    <x v="1"/>
    <n v="-29235.357852882706"/>
    <n v="-175.41214711729481"/>
    <n v="0"/>
    <n v="0"/>
    <n v="0"/>
    <n v="-175.41214711729481"/>
    <n v="-29235.357852882706"/>
  </r>
  <r>
    <x v="24"/>
    <x v="2"/>
    <n v="131722315545"/>
    <n v="-9506.4"/>
    <n v="12776153.449999999"/>
    <x v="2"/>
    <n v="-1584400"/>
    <m/>
    <n v="0"/>
    <n v="0"/>
    <n v="0"/>
    <n v="0"/>
    <n v="-9506.4"/>
  </r>
  <r>
    <x v="28"/>
    <x v="2"/>
    <n v="131912838985"/>
    <n v="-1005.98"/>
    <n v="10131799.210000001"/>
    <x v="2"/>
    <n v="-167663.33333333334"/>
    <m/>
    <n v="0"/>
    <n v="0"/>
    <n v="0"/>
    <n v="0"/>
    <n v="-1005.98"/>
  </r>
  <r>
    <x v="28"/>
    <x v="2"/>
    <n v="132510905770"/>
    <n v="-898.05"/>
    <n v="10419819.52"/>
    <x v="2"/>
    <n v="-149675"/>
    <m/>
    <n v="0"/>
    <n v="0"/>
    <n v="0"/>
    <n v="0"/>
    <n v="-898.05"/>
  </r>
  <r>
    <x v="28"/>
    <x v="2"/>
    <n v="131913010493"/>
    <n v="-711.83"/>
    <n v="10300469.199999999"/>
    <x v="2"/>
    <n v="-118638.33333333334"/>
    <m/>
    <n v="0"/>
    <n v="0"/>
    <n v="0"/>
    <n v="0"/>
    <n v="-711.83"/>
  </r>
  <r>
    <x v="21"/>
    <x v="2"/>
    <n v="131986740299"/>
    <n v="-1915.17"/>
    <n v="9518395.9199999999"/>
    <x v="2"/>
    <n v="-319195"/>
    <m/>
    <n v="0"/>
    <n v="0"/>
    <n v="0"/>
    <n v="0"/>
    <n v="-1915.17"/>
  </r>
  <r>
    <x v="21"/>
    <x v="2"/>
    <n v="132561759694"/>
    <n v="-1200"/>
    <n v="9839505.9100000001"/>
    <x v="2"/>
    <n v="-200000"/>
    <m/>
    <n v="0"/>
    <n v="0"/>
    <n v="0"/>
    <n v="0"/>
    <n v="-1200"/>
  </r>
  <r>
    <x v="25"/>
    <x v="2"/>
    <n v="132666970807"/>
    <n v="-4200"/>
    <n v="14455888.560000001"/>
    <x v="2"/>
    <n v="-700000"/>
    <m/>
    <n v="0"/>
    <n v="0"/>
    <n v="0"/>
    <n v="0"/>
    <n v="-4200"/>
  </r>
  <r>
    <x v="27"/>
    <x v="2"/>
    <n v="133406145550"/>
    <n v="-2423.59"/>
    <n v="9105207.1300000008"/>
    <x v="2"/>
    <n v="-403931.66666666669"/>
    <m/>
    <n v="0"/>
    <n v="0"/>
    <n v="0"/>
    <n v="0"/>
    <n v="-2423.59"/>
  </r>
  <r>
    <x v="27"/>
    <x v="2"/>
    <n v="133387595464"/>
    <n v="-685.38"/>
    <n v="9511562.4100000001"/>
    <x v="2"/>
    <n v="-114230"/>
    <m/>
    <n v="0"/>
    <n v="0"/>
    <n v="0"/>
    <n v="0"/>
    <n v="-685.38"/>
  </r>
  <r>
    <x v="6"/>
    <x v="2"/>
    <n v="133079994485"/>
    <n v="-1134.4100000000001"/>
    <n v="4035045.84"/>
    <x v="2"/>
    <n v="-189068.33333333334"/>
    <m/>
    <n v="0"/>
    <n v="0"/>
    <n v="0"/>
    <n v="0"/>
    <n v="-1134.4100000000001"/>
  </r>
  <r>
    <x v="23"/>
    <x v="2"/>
    <n v="133569285791"/>
    <n v="-3180"/>
    <n v="10481367.5"/>
    <x v="2"/>
    <n v="-530000"/>
    <m/>
    <n v="0"/>
    <n v="0"/>
    <n v="0"/>
    <n v="0"/>
    <n v="-3180"/>
  </r>
  <r>
    <x v="8"/>
    <x v="2"/>
    <n v="134606861452"/>
    <n v="-7208.4"/>
    <n v="9506734.4900000002"/>
    <x v="2"/>
    <n v="-1201400"/>
    <m/>
    <n v="0"/>
    <n v="0"/>
    <n v="0"/>
    <n v="0"/>
    <n v="-7208.4"/>
  </r>
  <r>
    <x v="8"/>
    <x v="2"/>
    <n v="134621390428"/>
    <n v="-3225"/>
    <n v="8966009.4900000002"/>
    <x v="2"/>
    <n v="-537500"/>
    <m/>
    <n v="0"/>
    <n v="0"/>
    <n v="0"/>
    <n v="0"/>
    <n v="-3225"/>
  </r>
  <r>
    <x v="8"/>
    <x v="2"/>
    <n v="133989028043"/>
    <n v="-2465.14"/>
    <n v="10715342.890000001"/>
    <x v="2"/>
    <n v="-410856.66666666663"/>
    <m/>
    <n v="0"/>
    <n v="0"/>
    <n v="0"/>
    <n v="0"/>
    <n v="-2465.14"/>
  </r>
  <r>
    <x v="26"/>
    <x v="2"/>
    <n v="135211710106"/>
    <n v="-4200"/>
    <n v="22908820.460000001"/>
    <x v="2"/>
    <n v="-700000"/>
    <m/>
    <n v="0"/>
    <n v="0"/>
    <n v="0"/>
    <n v="0"/>
    <n v="-4200"/>
  </r>
  <r>
    <x v="21"/>
    <x v="3"/>
    <n v="131986740299"/>
    <n v="-319194.82"/>
    <n v="9520311.0899999999"/>
    <x v="1"/>
    <n v="-317291.07355864812"/>
    <n v="-1903.7464413518901"/>
    <n v="0"/>
    <n v="0"/>
    <n v="0"/>
    <n v="-1915.17"/>
    <n v="-319194.82"/>
  </r>
  <r>
    <x v="5"/>
    <x v="4"/>
    <n v="134706860324"/>
    <n v="-527445.91"/>
    <n v="10346249.310000001"/>
    <x v="3"/>
    <n v="-524300.10934393643"/>
    <n v="-3145.8006560635986"/>
    <n v="0"/>
    <n v="0"/>
    <n v="0"/>
    <n v="-3145.8006560635986"/>
    <n v="-524300.10934393643"/>
  </r>
  <r>
    <x v="14"/>
    <x v="5"/>
    <n v="133118582858"/>
    <n v="-2292484.66"/>
    <n v="14106255.84"/>
    <x v="3"/>
    <n v="-2278811.7892644135"/>
    <n v="-13672.870735586621"/>
    <n v="0"/>
    <n v="0"/>
    <n v="0"/>
    <n v="-13672.870735586621"/>
    <n v="-2278811.7892644135"/>
  </r>
  <r>
    <x v="15"/>
    <x v="6"/>
    <n v="133268925995"/>
    <n v="-51064.57"/>
    <n v="6062510.5099999998"/>
    <x v="1"/>
    <n v="-50760.00994035785"/>
    <n v="-304.56005964215001"/>
    <n v="0"/>
    <n v="0"/>
    <n v="0"/>
    <n v="-304.56005964215001"/>
    <n v="-50760.00994035785"/>
  </r>
  <r>
    <x v="8"/>
    <x v="7"/>
    <n v="134606861452"/>
    <n v="-1201400"/>
    <n v="9513942.8900000006"/>
    <x v="1"/>
    <n v="-1194234.5924453281"/>
    <n v="-7165.4075546718668"/>
    <n v="0"/>
    <n v="0"/>
    <n v="0"/>
    <n v="-7208.4"/>
    <n v="-1201400"/>
  </r>
  <r>
    <x v="8"/>
    <x v="8"/>
    <n v="133989028043"/>
    <n v="-410857.44"/>
    <n v="10717808.029999999"/>
    <x v="1"/>
    <n v="-408406.9980119284"/>
    <n v="-2450.4419880716014"/>
    <n v="0"/>
    <n v="0"/>
    <n v="0"/>
    <n v="-2465.14"/>
    <n v="-410857.44"/>
  </r>
  <r>
    <x v="27"/>
    <x v="9"/>
    <n v="132839727403"/>
    <n v="-601588"/>
    <n v="8503619.1300000008"/>
    <x v="4"/>
    <n v="-598000"/>
    <n v="-3588"/>
    <n v="0"/>
    <n v="0"/>
    <n v="0"/>
    <n v="-3588"/>
    <n v="-598000"/>
  </r>
  <r>
    <x v="3"/>
    <x v="9"/>
    <n v="131557787521"/>
    <n v="-116696"/>
    <n v="11449997.42"/>
    <x v="4"/>
    <n v="-116000"/>
    <n v="-696"/>
    <n v="0"/>
    <n v="0"/>
    <n v="0"/>
    <n v="-696"/>
    <n v="-116000"/>
  </r>
  <r>
    <x v="18"/>
    <x v="10"/>
    <n v="134694715899"/>
    <n v="-2000000"/>
    <n v="16908820.460000001"/>
    <x v="4"/>
    <n v="-1988071.5705765407"/>
    <n v="-11928.42942345934"/>
    <n v="0"/>
    <n v="0"/>
    <n v="0"/>
    <n v="0"/>
    <n v="-2000000"/>
  </r>
  <r>
    <x v="18"/>
    <x v="10"/>
    <n v="134694879611"/>
    <n v="-2000000"/>
    <n v="18908820.460000001"/>
    <x v="4"/>
    <n v="-1988071.5705765407"/>
    <n v="-11928.42942345934"/>
    <n v="0"/>
    <n v="0"/>
    <n v="0"/>
    <n v="0"/>
    <n v="-2000000"/>
  </r>
  <r>
    <x v="18"/>
    <x v="10"/>
    <n v="134695209423"/>
    <n v="-2000000"/>
    <n v="14908820.460000001"/>
    <x v="4"/>
    <n v="-1988071.5705765407"/>
    <n v="-11928.42942345934"/>
    <n v="0"/>
    <n v="0"/>
    <n v="0"/>
    <n v="0"/>
    <n v="-2000000"/>
  </r>
  <r>
    <x v="18"/>
    <x v="10"/>
    <n v="135310990284"/>
    <n v="-2000000"/>
    <n v="20908820.460000001"/>
    <x v="4"/>
    <n v="-1988071.5705765407"/>
    <n v="-11928.42942345934"/>
    <n v="0"/>
    <n v="0"/>
    <n v="0"/>
    <n v="0"/>
    <n v="-2000000"/>
  </r>
  <r>
    <x v="9"/>
    <x v="10"/>
    <n v="132923079891"/>
    <n v="-1000000"/>
    <n v="4503619.13"/>
    <x v="4"/>
    <n v="-994035.78528827033"/>
    <n v="-5964.2147117296699"/>
    <n v="0"/>
    <n v="0"/>
    <n v="0"/>
    <n v="0"/>
    <n v="-1000000"/>
  </r>
  <r>
    <x v="9"/>
    <x v="10"/>
    <n v="133530189326"/>
    <n v="-1000000"/>
    <n v="7503619.1299999999"/>
    <x v="4"/>
    <n v="-994035.78528827033"/>
    <n v="-5964.2147117296699"/>
    <n v="0"/>
    <n v="0"/>
    <n v="0"/>
    <n v="0"/>
    <n v="-1000000"/>
  </r>
  <r>
    <x v="9"/>
    <x v="10"/>
    <n v="133530443268"/>
    <n v="-1000000"/>
    <n v="5503619.1299999999"/>
    <x v="4"/>
    <n v="-994035.78528827033"/>
    <n v="-5964.2147117296699"/>
    <n v="0"/>
    <n v="0"/>
    <n v="0"/>
    <n v="0"/>
    <n v="-1000000"/>
  </r>
  <r>
    <x v="9"/>
    <x v="10"/>
    <n v="133530692746"/>
    <n v="-1000000"/>
    <n v="6503619.1299999999"/>
    <x v="4"/>
    <n v="-994035.78528827033"/>
    <n v="-5964.2147117296699"/>
    <n v="0"/>
    <n v="0"/>
    <n v="0"/>
    <n v="0"/>
    <n v="-1000000"/>
  </r>
  <r>
    <x v="9"/>
    <x v="10"/>
    <n v="133530828872"/>
    <n v="-1000000"/>
    <n v="3503619.13"/>
    <x v="4"/>
    <n v="-994035.78528827033"/>
    <n v="-5964.2147117296699"/>
    <n v="0"/>
    <n v="0"/>
    <n v="0"/>
    <n v="0"/>
    <n v="-1000000"/>
  </r>
  <r>
    <x v="25"/>
    <x v="10"/>
    <n v="132669869775"/>
    <n v="-500000"/>
    <n v="13955888.560000001"/>
    <x v="4"/>
    <n v="-497017.89264413517"/>
    <n v="-2982.107355864835"/>
    <n v="0"/>
    <n v="0"/>
    <n v="0"/>
    <n v="0"/>
    <n v="-500000"/>
  </r>
  <r>
    <x v="25"/>
    <x v="10"/>
    <n v="132670255889"/>
    <n v="-500000"/>
    <n v="12955888.560000001"/>
    <x v="4"/>
    <n v="-497017.89264413517"/>
    <n v="-2982.107355864835"/>
    <n v="0"/>
    <n v="0"/>
    <n v="0"/>
    <n v="0"/>
    <n v="-500000"/>
  </r>
  <r>
    <x v="25"/>
    <x v="10"/>
    <n v="132671312323"/>
    <n v="-500000"/>
    <n v="13455888.560000001"/>
    <x v="4"/>
    <n v="-497017.89264413517"/>
    <n v="-2982.107355864835"/>
    <n v="0"/>
    <n v="0"/>
    <n v="0"/>
    <n v="0"/>
    <n v="-500000"/>
  </r>
  <r>
    <x v="25"/>
    <x v="10"/>
    <n v="132671395273"/>
    <n v="-500000"/>
    <n v="10455888.560000001"/>
    <x v="4"/>
    <n v="-497017.89264413517"/>
    <n v="-2982.107355864835"/>
    <n v="0"/>
    <n v="0"/>
    <n v="0"/>
    <n v="0"/>
    <n v="-500000"/>
  </r>
  <r>
    <x v="25"/>
    <x v="10"/>
    <n v="133274835998"/>
    <n v="-500000"/>
    <n v="12455888.560000001"/>
    <x v="4"/>
    <n v="-497017.89264413517"/>
    <n v="-2982.107355864835"/>
    <n v="0"/>
    <n v="0"/>
    <n v="0"/>
    <n v="0"/>
    <n v="-500000"/>
  </r>
  <r>
    <x v="25"/>
    <x v="10"/>
    <n v="133275219714"/>
    <n v="-500000"/>
    <n v="11955888.560000001"/>
    <x v="4"/>
    <n v="-497017.89264413517"/>
    <n v="-2982.107355864835"/>
    <n v="0"/>
    <n v="0"/>
    <n v="0"/>
    <n v="0"/>
    <n v="-500000"/>
  </r>
  <r>
    <x v="25"/>
    <x v="10"/>
    <n v="133276341582"/>
    <n v="-500000"/>
    <n v="9955888.5600000005"/>
    <x v="4"/>
    <n v="-497017.89264413517"/>
    <n v="-2982.107355864835"/>
    <n v="0"/>
    <n v="0"/>
    <n v="0"/>
    <n v="0"/>
    <n v="-500000"/>
  </r>
  <r>
    <x v="25"/>
    <x v="10"/>
    <n v="133276438322"/>
    <n v="-500000"/>
    <n v="11455888.560000001"/>
    <x v="4"/>
    <n v="-497017.89264413517"/>
    <n v="-2982.107355864835"/>
    <n v="0"/>
    <n v="0"/>
    <n v="0"/>
    <n v="0"/>
    <n v="-500000"/>
  </r>
  <r>
    <x v="25"/>
    <x v="10"/>
    <n v="133276440824"/>
    <n v="-500000"/>
    <n v="10955888.560000001"/>
    <x v="4"/>
    <n v="-497017.89264413517"/>
    <n v="-2982.107355864835"/>
    <n v="0"/>
    <n v="0"/>
    <n v="0"/>
    <n v="0"/>
    <n v="-500000"/>
  </r>
  <r>
    <x v="25"/>
    <x v="10"/>
    <n v="132671641909"/>
    <n v="-300000"/>
    <n v="9655888.5600000005"/>
    <x v="4"/>
    <n v="-298210.73558648111"/>
    <n v="-1789.2644135188893"/>
    <n v="0"/>
    <n v="0"/>
    <n v="0"/>
    <n v="0"/>
    <n v="-300000"/>
  </r>
  <r>
    <x v="18"/>
    <x v="10"/>
    <n v="135311484214"/>
    <n v="-200000"/>
    <n v="14708820.460000001"/>
    <x v="4"/>
    <n v="-198807.15705765408"/>
    <n v="-1192.8429423459165"/>
    <n v="0"/>
    <n v="0"/>
    <n v="0"/>
    <n v="0"/>
    <n v="-200000"/>
  </r>
  <r>
    <x v="27"/>
    <x v="11"/>
    <n v="133406145550"/>
    <n v="-403931.69"/>
    <n v="9107630.7200000007"/>
    <x v="1"/>
    <n v="-401522.55467196822"/>
    <n v="-2409.1353280317853"/>
    <n v="0"/>
    <n v="0"/>
    <n v="0"/>
    <n v="-2423.59"/>
    <n v="-403931.69"/>
  </r>
  <r>
    <x v="22"/>
    <x v="12"/>
    <n v="134830828981"/>
    <n v="-209761.06"/>
    <n v="15182156.279999999"/>
    <x v="1"/>
    <n v="-208510"/>
    <n v="-1251.0599999999977"/>
    <n v="0"/>
    <n v="0"/>
    <n v="0"/>
    <n v="-1251.0599999999977"/>
    <n v="-208510"/>
  </r>
  <r>
    <x v="25"/>
    <x v="13"/>
    <n v="132666970807"/>
    <n v="-700000"/>
    <n v="14460088.560000001"/>
    <x v="1"/>
    <n v="-695825.04970178928"/>
    <n v="-4174.9502982107224"/>
    <n v="0"/>
    <n v="0"/>
    <n v="0"/>
    <n v="-4200"/>
    <n v="-700000"/>
  </r>
  <r>
    <x v="26"/>
    <x v="13"/>
    <n v="135211710106"/>
    <n v="-700000"/>
    <n v="22913020.460000001"/>
    <x v="1"/>
    <n v="-695825.04970178928"/>
    <n v="-4174.9502982107224"/>
    <n v="0"/>
    <n v="0"/>
    <n v="0"/>
    <n v="-4200"/>
    <n v="-700000"/>
  </r>
  <r>
    <x v="23"/>
    <x v="13"/>
    <n v="133569285791"/>
    <n v="-530000"/>
    <n v="10484547.5"/>
    <x v="1"/>
    <n v="-526838.96620278328"/>
    <n v="-3161.0337972167181"/>
    <n v="0"/>
    <n v="0"/>
    <n v="0"/>
    <n v="-3180"/>
    <n v="-530000"/>
  </r>
  <r>
    <x v="21"/>
    <x v="14"/>
    <n v="132561759694"/>
    <n v="-200000"/>
    <n v="9840705.9100000001"/>
    <x v="1"/>
    <n v="-198807.15705765408"/>
    <n v="-1192.8429423459165"/>
    <n v="0"/>
    <n v="0"/>
    <n v="0"/>
    <n v="-1200"/>
    <n v="-200000"/>
  </r>
  <r>
    <x v="28"/>
    <x v="15"/>
    <n v="131909998387"/>
    <n v="-1328704.68"/>
    <n v="10570391.82"/>
    <x v="1"/>
    <n v="-1320780"/>
    <n v="-7924.6799999999348"/>
    <n v="0"/>
    <n v="0"/>
    <n v="0"/>
    <n v="-7924.6799999999348"/>
    <n v="-1320780"/>
  </r>
  <r>
    <x v="28"/>
    <x v="16"/>
    <n v="131912838985"/>
    <n v="-167664.01"/>
    <n v="10132805.189999999"/>
    <x v="1"/>
    <n v="-166664.02584493044"/>
    <n v="-999.98415506957099"/>
    <n v="0"/>
    <n v="0"/>
    <n v="0"/>
    <n v="-1005.98"/>
    <n v="-167664.01"/>
  </r>
  <r>
    <x v="0"/>
    <x v="17"/>
    <n v="134317722679"/>
    <n v="19580"/>
    <n v="15430216.300000001"/>
    <x v="0"/>
    <m/>
    <m/>
    <n v="-300"/>
    <n v="0"/>
    <n v="0"/>
    <n v="-120"/>
    <n v="20000"/>
  </r>
  <r>
    <x v="11"/>
    <x v="18"/>
    <n v="134935322648"/>
    <n v="19580"/>
    <n v="16678627.91"/>
    <x v="0"/>
    <m/>
    <m/>
    <n v="-300"/>
    <n v="0"/>
    <n v="0"/>
    <n v="-120"/>
    <n v="20000"/>
  </r>
  <r>
    <x v="11"/>
    <x v="19"/>
    <n v="134941676542"/>
    <n v="19580"/>
    <n v="19235850.07"/>
    <x v="0"/>
    <m/>
    <m/>
    <n v="-300"/>
    <n v="0"/>
    <n v="0"/>
    <n v="-120"/>
    <n v="20000"/>
  </r>
  <r>
    <x v="0"/>
    <x v="20"/>
    <n v="134311953811"/>
    <n v="17622"/>
    <n v="13930115.73"/>
    <x v="0"/>
    <m/>
    <m/>
    <n v="-270"/>
    <n v="0"/>
    <n v="0"/>
    <n v="-108"/>
    <n v="18000"/>
  </r>
  <r>
    <x v="11"/>
    <x v="21"/>
    <n v="134322835299"/>
    <n v="17622"/>
    <n v="17325959.66"/>
    <x v="0"/>
    <m/>
    <m/>
    <n v="-270"/>
    <n v="0"/>
    <n v="0"/>
    <n v="-108"/>
    <n v="18000"/>
  </r>
  <r>
    <x v="0"/>
    <x v="17"/>
    <n v="134314272897"/>
    <n v="16643"/>
    <n v="14314061.039999999"/>
    <x v="0"/>
    <m/>
    <m/>
    <n v="-255"/>
    <n v="0"/>
    <n v="0"/>
    <n v="-102"/>
    <n v="17000"/>
  </r>
  <r>
    <x v="11"/>
    <x v="22"/>
    <n v="134323791043"/>
    <n v="16643"/>
    <n v="17832635.27"/>
    <x v="0"/>
    <m/>
    <m/>
    <n v="-255"/>
    <n v="0"/>
    <n v="0"/>
    <n v="-102"/>
    <n v="17000"/>
  </r>
  <r>
    <x v="11"/>
    <x v="23"/>
    <n v="134937124088"/>
    <n v="15664"/>
    <n v="17460387.399999999"/>
    <x v="0"/>
    <m/>
    <m/>
    <n v="-240"/>
    <n v="0"/>
    <n v="0"/>
    <n v="-96"/>
    <n v="16000"/>
  </r>
  <r>
    <x v="11"/>
    <x v="24"/>
    <n v="134936893944"/>
    <n v="14685"/>
    <n v="17361104.960000001"/>
    <x v="0"/>
    <m/>
    <m/>
    <n v="-225"/>
    <n v="0"/>
    <n v="0"/>
    <n v="-90"/>
    <n v="15000"/>
  </r>
  <r>
    <x v="11"/>
    <x v="24"/>
    <n v="134324938349"/>
    <n v="14685"/>
    <n v="18190283.129999999"/>
    <x v="0"/>
    <m/>
    <m/>
    <n v="-225"/>
    <n v="0"/>
    <n v="0"/>
    <n v="-90"/>
    <n v="15000"/>
  </r>
  <r>
    <x v="11"/>
    <x v="24"/>
    <n v="134327964395"/>
    <n v="14685"/>
    <n v="19497445.329999998"/>
    <x v="0"/>
    <m/>
    <m/>
    <n v="-225"/>
    <n v="0"/>
    <n v="0"/>
    <n v="-90"/>
    <n v="15000"/>
  </r>
  <r>
    <x v="11"/>
    <x v="25"/>
    <n v="134935423998"/>
    <n v="14685"/>
    <n v="16776323.93"/>
    <x v="0"/>
    <m/>
    <m/>
    <n v="-225"/>
    <n v="0"/>
    <n v="0"/>
    <n v="-90"/>
    <n v="15000"/>
  </r>
  <r>
    <x v="11"/>
    <x v="25"/>
    <n v="134325903917"/>
    <n v="14685"/>
    <n v="18602028.440000001"/>
    <x v="0"/>
    <m/>
    <m/>
    <n v="-225"/>
    <n v="0"/>
    <n v="0"/>
    <n v="-90"/>
    <n v="15000"/>
  </r>
  <r>
    <x v="11"/>
    <x v="26"/>
    <n v="134935789778"/>
    <n v="14685"/>
    <n v="16973438.390000001"/>
    <x v="0"/>
    <m/>
    <m/>
    <n v="-225"/>
    <n v="0"/>
    <n v="0"/>
    <n v="-90"/>
    <n v="15000"/>
  </r>
  <r>
    <x v="11"/>
    <x v="27"/>
    <n v="134328152407"/>
    <n v="14685"/>
    <n v="19528693.43"/>
    <x v="0"/>
    <m/>
    <m/>
    <n v="-225"/>
    <n v="0"/>
    <n v="0"/>
    <n v="-90"/>
    <n v="15000"/>
  </r>
  <r>
    <x v="17"/>
    <x v="28"/>
    <n v="135033364546"/>
    <n v="14685"/>
    <n v="23293270.079999998"/>
    <x v="0"/>
    <m/>
    <m/>
    <n v="-225"/>
    <n v="0"/>
    <n v="0"/>
    <n v="-90"/>
    <n v="15000"/>
  </r>
  <r>
    <x v="0"/>
    <x v="29"/>
    <n v="134933775770"/>
    <n v="11748"/>
    <n v="16173464.140000001"/>
    <x v="0"/>
    <m/>
    <m/>
    <n v="-180"/>
    <n v="0"/>
    <n v="0"/>
    <n v="-72"/>
    <n v="12000"/>
  </r>
  <r>
    <x v="11"/>
    <x v="30"/>
    <n v="134403331949"/>
    <n v="11748"/>
    <n v="19865437.460000001"/>
    <x v="0"/>
    <m/>
    <m/>
    <n v="-180"/>
    <n v="0"/>
    <n v="0"/>
    <n v="-72"/>
    <n v="12000"/>
  </r>
  <r>
    <x v="11"/>
    <x v="31"/>
    <n v="134941305268"/>
    <n v="11748"/>
    <n v="19073161.870000001"/>
    <x v="0"/>
    <m/>
    <m/>
    <n v="-180"/>
    <n v="0"/>
    <n v="0"/>
    <n v="-72"/>
    <n v="12000"/>
  </r>
  <r>
    <x v="11"/>
    <x v="32"/>
    <n v="134403088539"/>
    <n v="10769"/>
    <n v="19831909.460000001"/>
    <x v="0"/>
    <m/>
    <m/>
    <n v="-165"/>
    <n v="0"/>
    <n v="0"/>
    <n v="-66"/>
    <n v="11000"/>
  </r>
  <r>
    <x v="11"/>
    <x v="32"/>
    <n v="135017256534"/>
    <n v="10769"/>
    <n v="19842678.460000001"/>
    <x v="0"/>
    <m/>
    <m/>
    <n v="-165"/>
    <n v="0"/>
    <n v="0"/>
    <n v="-66"/>
    <n v="11000"/>
  </r>
  <r>
    <x v="11"/>
    <x v="33"/>
    <n v="134324210723"/>
    <n v="10769"/>
    <n v="18008539.870000001"/>
    <x v="0"/>
    <m/>
    <m/>
    <n v="-165"/>
    <n v="0"/>
    <n v="0"/>
    <n v="-66"/>
    <n v="11000"/>
  </r>
  <r>
    <x v="2"/>
    <x v="34"/>
    <n v="133313747919"/>
    <n v="10651.52"/>
    <n v="6591964.9299999997"/>
    <x v="0"/>
    <m/>
    <m/>
    <n v="-163.19999999999999"/>
    <n v="0"/>
    <n v="0"/>
    <n v="-65.28"/>
    <n v="10880.000000000002"/>
  </r>
  <r>
    <x v="12"/>
    <x v="35"/>
    <n v="132230456657"/>
    <n v="9790"/>
    <n v="12055427.16"/>
    <x v="0"/>
    <m/>
    <m/>
    <n v="-150"/>
    <n v="0"/>
    <n v="0"/>
    <n v="-60"/>
    <n v="10000"/>
  </r>
  <r>
    <x v="0"/>
    <x v="36"/>
    <n v="134934090998"/>
    <n v="9790"/>
    <n v="16199817.24"/>
    <x v="0"/>
    <m/>
    <m/>
    <n v="-150"/>
    <n v="0"/>
    <n v="0"/>
    <n v="-60"/>
    <n v="10000"/>
  </r>
  <r>
    <x v="0"/>
    <x v="37"/>
    <n v="134930774018"/>
    <n v="9790"/>
    <n v="15192732.24"/>
    <x v="0"/>
    <m/>
    <m/>
    <n v="-150"/>
    <n v="0"/>
    <n v="0"/>
    <n v="-60"/>
    <n v="10000"/>
  </r>
  <r>
    <x v="11"/>
    <x v="38"/>
    <n v="134937433044"/>
    <n v="9790"/>
    <n v="17536038.280000001"/>
    <x v="0"/>
    <m/>
    <m/>
    <n v="-150"/>
    <n v="0"/>
    <n v="0"/>
    <n v="-60"/>
    <n v="10000"/>
  </r>
  <r>
    <x v="11"/>
    <x v="39"/>
    <n v="134939301104"/>
    <n v="9790"/>
    <n v="18297436.18"/>
    <x v="0"/>
    <m/>
    <m/>
    <n v="-150"/>
    <n v="0"/>
    <n v="0"/>
    <n v="-60"/>
    <n v="10000"/>
  </r>
  <r>
    <x v="11"/>
    <x v="40"/>
    <n v="134322244309"/>
    <n v="9790"/>
    <n v="17064340.039999999"/>
    <x v="0"/>
    <m/>
    <m/>
    <n v="-150"/>
    <n v="0"/>
    <n v="0"/>
    <n v="-60"/>
    <n v="10000"/>
  </r>
  <r>
    <x v="11"/>
    <x v="41"/>
    <n v="134942010130"/>
    <n v="9790"/>
    <n v="19447343.890000001"/>
    <x v="0"/>
    <m/>
    <m/>
    <n v="-150"/>
    <n v="0"/>
    <n v="0"/>
    <n v="-60"/>
    <n v="10000"/>
  </r>
  <r>
    <x v="11"/>
    <x v="42"/>
    <n v="134935684444"/>
    <n v="9790"/>
    <n v="16805599.93"/>
    <x v="0"/>
    <m/>
    <m/>
    <n v="-150"/>
    <n v="0"/>
    <n v="0"/>
    <n v="-60"/>
    <n v="10000"/>
  </r>
  <r>
    <x v="11"/>
    <x v="42"/>
    <n v="134325818671"/>
    <n v="9790"/>
    <n v="18500269.34"/>
    <x v="0"/>
    <m/>
    <m/>
    <n v="-150"/>
    <n v="0"/>
    <n v="0"/>
    <n v="-60"/>
    <n v="10000"/>
  </r>
  <r>
    <x v="11"/>
    <x v="42"/>
    <n v="134327641891"/>
    <n v="9790"/>
    <n v="19457133.890000001"/>
    <x v="0"/>
    <m/>
    <m/>
    <n v="-150"/>
    <n v="0"/>
    <n v="0"/>
    <n v="-60"/>
    <n v="10000"/>
  </r>
  <r>
    <x v="11"/>
    <x v="43"/>
    <n v="134941249820"/>
    <n v="9790"/>
    <n v="19087823.370000001"/>
    <x v="0"/>
    <m/>
    <m/>
    <n v="-150"/>
    <n v="0"/>
    <n v="0"/>
    <n v="-60"/>
    <n v="10000"/>
  </r>
  <r>
    <x v="11"/>
    <x v="44"/>
    <n v="134322474547"/>
    <n v="9790"/>
    <n v="17167733.34"/>
    <x v="0"/>
    <m/>
    <m/>
    <n v="-150"/>
    <n v="0"/>
    <n v="0"/>
    <n v="-60"/>
    <n v="10000"/>
  </r>
  <r>
    <x v="11"/>
    <x v="45"/>
    <n v="134940426502"/>
    <n v="9790"/>
    <n v="18685511.539999999"/>
    <x v="0"/>
    <m/>
    <m/>
    <n v="-150"/>
    <n v="0"/>
    <n v="0"/>
    <n v="-60"/>
    <n v="10000"/>
  </r>
  <r>
    <x v="11"/>
    <x v="46"/>
    <n v="134323237867"/>
    <n v="9790"/>
    <n v="17545828.280000001"/>
    <x v="0"/>
    <m/>
    <m/>
    <n v="-150"/>
    <n v="0"/>
    <n v="0"/>
    <n v="-60"/>
    <n v="10000"/>
  </r>
  <r>
    <x v="11"/>
    <x v="47"/>
    <n v="134327386185"/>
    <n v="9790"/>
    <n v="19061413.870000001"/>
    <x v="0"/>
    <m/>
    <m/>
    <n v="-150"/>
    <n v="0"/>
    <n v="0"/>
    <n v="-60"/>
    <n v="10000"/>
  </r>
  <r>
    <x v="11"/>
    <x v="48"/>
    <n v="134327505753"/>
    <n v="9790"/>
    <n v="19300318.370000001"/>
    <x v="0"/>
    <m/>
    <m/>
    <n v="-150"/>
    <n v="0"/>
    <n v="0"/>
    <n v="-60"/>
    <n v="10000"/>
  </r>
  <r>
    <x v="11"/>
    <x v="49"/>
    <n v="134326407347"/>
    <n v="9790"/>
    <n v="18740122.77"/>
    <x v="0"/>
    <m/>
    <m/>
    <n v="-150"/>
    <n v="0"/>
    <n v="0"/>
    <n v="-60"/>
    <n v="10000"/>
  </r>
  <r>
    <x v="11"/>
    <x v="50"/>
    <n v="134942139828"/>
    <n v="9790"/>
    <n v="19538483.43"/>
    <x v="0"/>
    <m/>
    <m/>
    <n v="-150"/>
    <n v="0"/>
    <n v="0"/>
    <n v="-60"/>
    <n v="10000"/>
  </r>
  <r>
    <x v="11"/>
    <x v="51"/>
    <n v="134939930088"/>
    <n v="9790"/>
    <n v="18520776.640000001"/>
    <x v="0"/>
    <m/>
    <m/>
    <n v="-150"/>
    <n v="0"/>
    <n v="0"/>
    <n v="-60"/>
    <n v="10000"/>
  </r>
  <r>
    <x v="11"/>
    <x v="52"/>
    <n v="134935570502"/>
    <n v="9790"/>
    <n v="16761638.93"/>
    <x v="0"/>
    <m/>
    <m/>
    <n v="-150"/>
    <n v="0"/>
    <n v="0"/>
    <n v="-60"/>
    <n v="10000"/>
  </r>
  <r>
    <x v="11"/>
    <x v="53"/>
    <n v="134940180248"/>
    <n v="9790"/>
    <n v="18530566.640000001"/>
    <x v="0"/>
    <m/>
    <m/>
    <n v="-150"/>
    <n v="0"/>
    <n v="0"/>
    <n v="-60"/>
    <n v="10000"/>
  </r>
  <r>
    <x v="11"/>
    <x v="54"/>
    <n v="134322208477"/>
    <n v="9790"/>
    <n v="17074130.039999999"/>
    <x v="0"/>
    <m/>
    <m/>
    <n v="-150"/>
    <n v="0"/>
    <n v="0"/>
    <n v="-60"/>
    <n v="10000"/>
  </r>
  <r>
    <x v="11"/>
    <x v="54"/>
    <n v="134325139963"/>
    <n v="9790"/>
    <n v="18348170.280000001"/>
    <x v="0"/>
    <m/>
    <m/>
    <n v="-150"/>
    <n v="0"/>
    <n v="0"/>
    <n v="-60"/>
    <n v="10000"/>
  </r>
  <r>
    <x v="11"/>
    <x v="54"/>
    <n v="134941505718"/>
    <n v="9790"/>
    <n v="19274916.07"/>
    <x v="0"/>
    <m/>
    <m/>
    <n v="-150"/>
    <n v="0"/>
    <n v="0"/>
    <n v="-60"/>
    <n v="10000"/>
  </r>
  <r>
    <x v="17"/>
    <x v="55"/>
    <n v="134414580417"/>
    <n v="9790"/>
    <n v="21364871.829999998"/>
    <x v="0"/>
    <m/>
    <m/>
    <n v="-150"/>
    <n v="0"/>
    <n v="0"/>
    <n v="-60"/>
    <n v="10000"/>
  </r>
  <r>
    <x v="17"/>
    <x v="28"/>
    <n v="135029626590"/>
    <n v="9790"/>
    <n v="21811809.809999999"/>
    <x v="0"/>
    <m/>
    <m/>
    <n v="-150"/>
    <n v="0"/>
    <n v="0"/>
    <n v="-60"/>
    <n v="10000"/>
  </r>
  <r>
    <x v="2"/>
    <x v="56"/>
    <n v="133425540549"/>
    <n v="8062.06"/>
    <n v="7996326.8600000003"/>
    <x v="0"/>
    <m/>
    <m/>
    <n v="-123.53"/>
    <n v="0"/>
    <n v="0"/>
    <n v="-49.41"/>
    <n v="8235"/>
  </r>
  <r>
    <x v="2"/>
    <x v="57"/>
    <n v="134041733840"/>
    <n v="7959.27"/>
    <n v="8295844.46"/>
    <x v="0"/>
    <m/>
    <m/>
    <n v="-121.95"/>
    <n v="0"/>
    <n v="0"/>
    <n v="-48.78"/>
    <n v="8130"/>
  </r>
  <r>
    <x v="7"/>
    <x v="58"/>
    <n v="132378094829"/>
    <n v="7508.93"/>
    <n v="13475697.98"/>
    <x v="0"/>
    <m/>
    <m/>
    <n v="-115.05"/>
    <n v="0"/>
    <n v="0"/>
    <n v="-46.02"/>
    <n v="7670.0000000000009"/>
  </r>
  <r>
    <x v="21"/>
    <x v="59"/>
    <n v="132082191399"/>
    <n v="6127.56"/>
    <n v="9884144.8699999992"/>
    <x v="0"/>
    <m/>
    <m/>
    <n v="-93.89"/>
    <n v="0"/>
    <n v="0"/>
    <n v="-37.549999999999997"/>
    <n v="6259.0000000000009"/>
  </r>
  <r>
    <x v="9"/>
    <x v="60"/>
    <n v="133624267978"/>
    <n v="5961.13"/>
    <n v="3605727.37"/>
    <x v="0"/>
    <m/>
    <m/>
    <n v="-91.34"/>
    <n v="0"/>
    <n v="0"/>
    <n v="-36.53"/>
    <n v="6089"/>
  </r>
  <r>
    <x v="11"/>
    <x v="61"/>
    <n v="134321055597"/>
    <n v="5874"/>
    <n v="16751848.93"/>
    <x v="0"/>
    <m/>
    <m/>
    <n v="-90"/>
    <n v="0"/>
    <n v="0"/>
    <n v="-36"/>
    <n v="6000"/>
  </r>
  <r>
    <x v="11"/>
    <x v="62"/>
    <n v="134939144938"/>
    <n v="5874"/>
    <n v="18207848.73"/>
    <x v="0"/>
    <m/>
    <m/>
    <n v="-90"/>
    <n v="0"/>
    <n v="0"/>
    <n v="-36"/>
    <n v="6000"/>
  </r>
  <r>
    <x v="11"/>
    <x v="63"/>
    <n v="134325800441"/>
    <n v="5874"/>
    <n v="18485363.09"/>
    <x v="0"/>
    <m/>
    <m/>
    <n v="-90"/>
    <n v="0"/>
    <n v="0"/>
    <n v="-36"/>
    <n v="6000"/>
  </r>
  <r>
    <x v="17"/>
    <x v="18"/>
    <n v="134419351525"/>
    <n v="5874"/>
    <n v="23333244.579999998"/>
    <x v="0"/>
    <m/>
    <m/>
    <n v="-90"/>
    <n v="0"/>
    <n v="0"/>
    <n v="-36"/>
    <n v="6000"/>
  </r>
  <r>
    <x v="17"/>
    <x v="27"/>
    <n v="135030575656"/>
    <n v="5874"/>
    <n v="22315600.68"/>
    <x v="0"/>
    <m/>
    <m/>
    <n v="-90"/>
    <n v="0"/>
    <n v="0"/>
    <n v="-36"/>
    <n v="6000"/>
  </r>
  <r>
    <x v="5"/>
    <x v="64"/>
    <n v="134074265457"/>
    <n v="5756.52"/>
    <n v="10680874.43"/>
    <x v="0"/>
    <m/>
    <m/>
    <n v="-88.2"/>
    <n v="0"/>
    <n v="0"/>
    <n v="-35.28"/>
    <n v="5880"/>
  </r>
  <r>
    <x v="0"/>
    <x v="65"/>
    <n v="134820060952"/>
    <n v="5756.52"/>
    <n v="11949419.07"/>
    <x v="0"/>
    <m/>
    <m/>
    <n v="-88.2"/>
    <n v="0"/>
    <n v="0"/>
    <n v="-35.28"/>
    <n v="5880"/>
  </r>
  <r>
    <x v="0"/>
    <x v="66"/>
    <n v="134821377484"/>
    <n v="5678.2"/>
    <n v="12308816.619999999"/>
    <x v="0"/>
    <m/>
    <m/>
    <n v="-87"/>
    <n v="0"/>
    <n v="0"/>
    <n v="-34.799999999999997"/>
    <n v="5800"/>
  </r>
  <r>
    <x v="12"/>
    <x v="67"/>
    <n v="132975253282"/>
    <n v="5345.34"/>
    <n v="12560920.75"/>
    <x v="0"/>
    <m/>
    <m/>
    <n v="-81.900000000000006"/>
    <n v="0"/>
    <n v="0"/>
    <n v="-32.76"/>
    <n v="5460"/>
  </r>
  <r>
    <x v="0"/>
    <x v="68"/>
    <n v="134314407147"/>
    <n v="5267.02"/>
    <n v="14411869.199999999"/>
    <x v="0"/>
    <m/>
    <m/>
    <n v="-80.7"/>
    <n v="0"/>
    <n v="0"/>
    <n v="-32.28"/>
    <n v="5380"/>
  </r>
  <r>
    <x v="0"/>
    <x v="69"/>
    <n v="134314683375"/>
    <n v="5022.2700000000004"/>
    <n v="14552672"/>
    <x v="0"/>
    <m/>
    <m/>
    <n v="-76.95"/>
    <n v="0"/>
    <n v="0"/>
    <n v="-30.78"/>
    <n v="5130"/>
  </r>
  <r>
    <x v="12"/>
    <x v="70"/>
    <n v="132829014108"/>
    <n v="4924.37"/>
    <n v="11598805.140000001"/>
    <x v="0"/>
    <m/>
    <m/>
    <n v="-75.45"/>
    <n v="0"/>
    <n v="0"/>
    <n v="-30.18"/>
    <n v="5030"/>
  </r>
  <r>
    <x v="11"/>
    <x v="71"/>
    <n v="134940625220"/>
    <n v="4895"/>
    <n v="18810265.370000001"/>
    <x v="0"/>
    <m/>
    <m/>
    <n v="-75"/>
    <n v="0"/>
    <n v="0"/>
    <n v="-30"/>
    <n v="5000"/>
  </r>
  <r>
    <x v="11"/>
    <x v="72"/>
    <n v="134941534182"/>
    <n v="4895"/>
    <n v="19123040.629999999"/>
    <x v="0"/>
    <m/>
    <m/>
    <n v="-75"/>
    <n v="0"/>
    <n v="0"/>
    <n v="-30"/>
    <n v="5000"/>
  </r>
  <r>
    <x v="11"/>
    <x v="73"/>
    <n v="134937723394"/>
    <n v="4895"/>
    <n v="17760845.390000001"/>
    <x v="0"/>
    <m/>
    <m/>
    <n v="-75"/>
    <n v="0"/>
    <n v="0"/>
    <n v="-30"/>
    <n v="5000"/>
  </r>
  <r>
    <x v="11"/>
    <x v="74"/>
    <n v="134937581594"/>
    <n v="4895"/>
    <n v="17671865.949999999"/>
    <x v="0"/>
    <m/>
    <m/>
    <n v="-75"/>
    <n v="0"/>
    <n v="0"/>
    <n v="-30"/>
    <n v="5000"/>
  </r>
  <r>
    <x v="11"/>
    <x v="74"/>
    <n v="134325399541"/>
    <n v="4895"/>
    <n v="18406166.98"/>
    <x v="0"/>
    <m/>
    <m/>
    <n v="-75"/>
    <n v="0"/>
    <n v="0"/>
    <n v="-30"/>
    <n v="5000"/>
  </r>
  <r>
    <x v="11"/>
    <x v="75"/>
    <n v="134941706296"/>
    <n v="4895"/>
    <n v="19250488.07"/>
    <x v="0"/>
    <m/>
    <m/>
    <n v="-75"/>
    <n v="0"/>
    <n v="0"/>
    <n v="-30"/>
    <n v="5000"/>
  </r>
  <r>
    <x v="11"/>
    <x v="76"/>
    <n v="134941639122"/>
    <n v="4895"/>
    <n v="19279811.07"/>
    <x v="0"/>
    <m/>
    <m/>
    <n v="-75"/>
    <n v="0"/>
    <n v="0"/>
    <n v="-30"/>
    <n v="5000"/>
  </r>
  <r>
    <x v="11"/>
    <x v="24"/>
    <n v="134941027660"/>
    <n v="4895"/>
    <n v="18965162.969999999"/>
    <x v="0"/>
    <m/>
    <m/>
    <n v="-75"/>
    <n v="0"/>
    <n v="0"/>
    <n v="-30"/>
    <n v="5000"/>
  </r>
  <r>
    <x v="11"/>
    <x v="77"/>
    <n v="134327387891"/>
    <n v="4895"/>
    <n v="19255383.07"/>
    <x v="0"/>
    <m/>
    <m/>
    <n v="-75"/>
    <n v="0"/>
    <n v="0"/>
    <n v="-30"/>
    <n v="5000"/>
  </r>
  <r>
    <x v="11"/>
    <x v="78"/>
    <n v="134938245632"/>
    <n v="4895"/>
    <n v="17997770.870000001"/>
    <x v="0"/>
    <m/>
    <m/>
    <n v="-75"/>
    <n v="0"/>
    <n v="0"/>
    <n v="-30"/>
    <n v="5000"/>
  </r>
  <r>
    <x v="11"/>
    <x v="79"/>
    <n v="134325167653"/>
    <n v="4895"/>
    <n v="18338380.280000001"/>
    <x v="0"/>
    <m/>
    <m/>
    <n v="-75"/>
    <n v="0"/>
    <n v="0"/>
    <n v="-30"/>
    <n v="5000"/>
  </r>
  <r>
    <x v="11"/>
    <x v="80"/>
    <n v="134937874952"/>
    <n v="4895"/>
    <n v="17787095.789999999"/>
    <x v="0"/>
    <m/>
    <m/>
    <n v="-75"/>
    <n v="0"/>
    <n v="0"/>
    <n v="-30"/>
    <n v="5000"/>
  </r>
  <r>
    <x v="11"/>
    <x v="80"/>
    <n v="134325060649"/>
    <n v="4895"/>
    <n v="18277903.18"/>
    <x v="0"/>
    <m/>
    <m/>
    <n v="-75"/>
    <n v="0"/>
    <n v="0"/>
    <n v="-30"/>
    <n v="5000"/>
  </r>
  <r>
    <x v="11"/>
    <x v="81"/>
    <n v="134939739486"/>
    <n v="4895"/>
    <n v="18445410.289999999"/>
    <x v="0"/>
    <m/>
    <m/>
    <n v="-75"/>
    <n v="0"/>
    <n v="0"/>
    <n v="-30"/>
    <n v="5000"/>
  </r>
  <r>
    <x v="11"/>
    <x v="82"/>
    <n v="134941329440"/>
    <n v="4895"/>
    <n v="19154046.870000001"/>
    <x v="0"/>
    <m/>
    <m/>
    <n v="-75"/>
    <n v="0"/>
    <n v="0"/>
    <n v="-30"/>
    <n v="5000"/>
  </r>
  <r>
    <x v="11"/>
    <x v="52"/>
    <n v="134939792352"/>
    <n v="4895"/>
    <n v="18411061.98"/>
    <x v="0"/>
    <m/>
    <m/>
    <n v="-75"/>
    <n v="0"/>
    <n v="0"/>
    <n v="-30"/>
    <n v="5000"/>
  </r>
  <r>
    <x v="11"/>
    <x v="83"/>
    <n v="134937219538"/>
    <n v="4895"/>
    <n v="17444723.399999999"/>
    <x v="0"/>
    <m/>
    <m/>
    <n v="-75"/>
    <n v="0"/>
    <n v="0"/>
    <n v="-30"/>
    <n v="5000"/>
  </r>
  <r>
    <x v="11"/>
    <x v="63"/>
    <n v="134328146631"/>
    <n v="4895"/>
    <n v="19543378.43"/>
    <x v="0"/>
    <m/>
    <m/>
    <n v="-75"/>
    <n v="0"/>
    <n v="0"/>
    <n v="-30"/>
    <n v="5000"/>
  </r>
  <r>
    <x v="11"/>
    <x v="37"/>
    <n v="134322400961"/>
    <n v="4895"/>
    <n v="17157943.34"/>
    <x v="0"/>
    <m/>
    <m/>
    <n v="-75"/>
    <n v="0"/>
    <n v="0"/>
    <n v="-30"/>
    <n v="5000"/>
  </r>
  <r>
    <x v="11"/>
    <x v="84"/>
    <n v="134324931331"/>
    <n v="4895"/>
    <n v="18257174.629999999"/>
    <x v="0"/>
    <m/>
    <m/>
    <n v="-75"/>
    <n v="0"/>
    <n v="0"/>
    <n v="-30"/>
    <n v="5000"/>
  </r>
  <r>
    <x v="11"/>
    <x v="84"/>
    <n v="134326102153"/>
    <n v="4895"/>
    <n v="18562985.940000001"/>
    <x v="0"/>
    <m/>
    <m/>
    <n v="-75"/>
    <n v="0"/>
    <n v="0"/>
    <n v="-30"/>
    <n v="5000"/>
  </r>
  <r>
    <x v="17"/>
    <x v="85"/>
    <n v="134415142053"/>
    <n v="4895"/>
    <n v="21767919.309999999"/>
    <x v="0"/>
    <m/>
    <m/>
    <n v="-75"/>
    <n v="0"/>
    <n v="0"/>
    <n v="-30"/>
    <n v="5000"/>
  </r>
  <r>
    <x v="17"/>
    <x v="85"/>
    <n v="135030882672"/>
    <n v="4895"/>
    <n v="22547770.510000002"/>
    <x v="0"/>
    <m/>
    <m/>
    <n v="-75"/>
    <n v="0"/>
    <n v="0"/>
    <n v="-30"/>
    <n v="5000"/>
  </r>
  <r>
    <x v="17"/>
    <x v="85"/>
    <n v="134417605591"/>
    <n v="4895"/>
    <n v="22824462.93"/>
    <x v="0"/>
    <m/>
    <m/>
    <n v="-75"/>
    <n v="0"/>
    <n v="0"/>
    <n v="-30"/>
    <n v="5000"/>
  </r>
  <r>
    <x v="17"/>
    <x v="86"/>
    <n v="135030663358"/>
    <n v="4895"/>
    <n v="22330238.68"/>
    <x v="0"/>
    <m/>
    <m/>
    <n v="-75"/>
    <n v="0"/>
    <n v="0"/>
    <n v="-30"/>
    <n v="5000"/>
  </r>
  <r>
    <x v="0"/>
    <x v="87"/>
    <n v="134319927509"/>
    <n v="4816.68"/>
    <n v="16248282.560000001"/>
    <x v="0"/>
    <m/>
    <m/>
    <n v="-73.8"/>
    <n v="0"/>
    <n v="0"/>
    <n v="-29.52"/>
    <n v="4920.0000000000009"/>
  </r>
  <r>
    <x v="10"/>
    <x v="88"/>
    <n v="134049706598"/>
    <n v="4694.3"/>
    <n v="9016705.7799999993"/>
    <x v="0"/>
    <m/>
    <m/>
    <n v="-71.930000000000007"/>
    <n v="0"/>
    <n v="0"/>
    <n v="-28.77"/>
    <n v="4795.0000000000009"/>
  </r>
  <r>
    <x v="2"/>
    <x v="89"/>
    <n v="133925663068"/>
    <n v="4601.3"/>
    <n v="7166276.4500000002"/>
    <x v="0"/>
    <m/>
    <m/>
    <n v="-70.5"/>
    <n v="0"/>
    <n v="0"/>
    <n v="-28.2"/>
    <n v="4700"/>
  </r>
  <r>
    <x v="11"/>
    <x v="90"/>
    <n v="134941844580"/>
    <n v="4576.82"/>
    <n v="19413196.390000001"/>
    <x v="0"/>
    <m/>
    <m/>
    <n v="-70.13"/>
    <n v="0"/>
    <n v="0"/>
    <n v="-28.05"/>
    <n v="4675"/>
  </r>
  <r>
    <x v="13"/>
    <x v="91"/>
    <n v="132263998498"/>
    <n v="4522.9799999999996"/>
    <n v="14051740.77"/>
    <x v="0"/>
    <m/>
    <m/>
    <n v="-69.3"/>
    <n v="0"/>
    <n v="0"/>
    <n v="-27.72"/>
    <n v="4620"/>
  </r>
  <r>
    <x v="7"/>
    <x v="92"/>
    <n v="132377130505"/>
    <n v="4395.71"/>
    <n v="13056778.33"/>
    <x v="0"/>
    <m/>
    <m/>
    <n v="-67.349999999999994"/>
    <n v="0"/>
    <n v="0"/>
    <n v="-26.94"/>
    <n v="4490"/>
  </r>
  <r>
    <x v="16"/>
    <x v="93"/>
    <n v="135707337416"/>
    <n v="4288.0200000000004"/>
    <n v="17669664.25"/>
    <x v="0"/>
    <m/>
    <m/>
    <n v="-65.7"/>
    <n v="0"/>
    <n v="0"/>
    <n v="-26.28"/>
    <n v="4380"/>
  </r>
  <r>
    <x v="22"/>
    <x v="94"/>
    <n v="134925989483"/>
    <n v="4283.12"/>
    <n v="15751274.82"/>
    <x v="0"/>
    <m/>
    <m/>
    <n v="-65.63"/>
    <n v="0"/>
    <n v="0"/>
    <n v="-26.25"/>
    <n v="4375"/>
  </r>
  <r>
    <x v="11"/>
    <x v="95"/>
    <n v="135026673204"/>
    <n v="4175.43"/>
    <n v="20986226.629999999"/>
    <x v="0"/>
    <m/>
    <m/>
    <n v="-63.98"/>
    <n v="0"/>
    <n v="0"/>
    <n v="-25.59"/>
    <n v="4265"/>
  </r>
  <r>
    <x v="19"/>
    <x v="96"/>
    <n v="134544751966"/>
    <n v="4091.24"/>
    <n v="10713717.439999999"/>
    <x v="0"/>
    <m/>
    <m/>
    <n v="-62.69"/>
    <n v="0"/>
    <n v="0"/>
    <n v="-25.07"/>
    <n v="4178.9999999999991"/>
  </r>
  <r>
    <x v="14"/>
    <x v="97"/>
    <n v="133195602748"/>
    <n v="3935.58"/>
    <n v="14229281.98"/>
    <x v="0"/>
    <m/>
    <m/>
    <n v="-60.3"/>
    <n v="0"/>
    <n v="0"/>
    <n v="-24.12"/>
    <n v="4020"/>
  </r>
  <r>
    <x v="1"/>
    <x v="98"/>
    <n v="135932193190"/>
    <n v="3896.42"/>
    <n v="20242888.68"/>
    <x v="0"/>
    <m/>
    <m/>
    <n v="-59.7"/>
    <n v="0"/>
    <n v="0"/>
    <n v="-23.88"/>
    <n v="3980"/>
  </r>
  <r>
    <x v="2"/>
    <x v="99"/>
    <n v="134045186634"/>
    <n v="3818.1"/>
    <n v="8579668.5099999998"/>
    <x v="0"/>
    <m/>
    <m/>
    <n v="-58.5"/>
    <n v="0"/>
    <n v="0"/>
    <n v="-23.4"/>
    <n v="3900"/>
  </r>
  <r>
    <x v="5"/>
    <x v="56"/>
    <n v="134183210843"/>
    <n v="3798.52"/>
    <n v="10403816.1"/>
    <x v="0"/>
    <m/>
    <m/>
    <n v="-58.2"/>
    <n v="0"/>
    <n v="0"/>
    <n v="-23.28"/>
    <n v="3880"/>
  </r>
  <r>
    <x v="3"/>
    <x v="100"/>
    <n v="132173925278"/>
    <n v="3788.73"/>
    <n v="12190280.52"/>
    <x v="0"/>
    <m/>
    <m/>
    <n v="-58.05"/>
    <n v="0"/>
    <n v="0"/>
    <n v="-23.22"/>
    <n v="3870"/>
  </r>
  <r>
    <x v="7"/>
    <x v="101"/>
    <n v="132376992909"/>
    <n v="3695.72"/>
    <n v="13008636.550000001"/>
    <x v="0"/>
    <m/>
    <m/>
    <n v="-56.63"/>
    <n v="0"/>
    <n v="0"/>
    <n v="-22.65"/>
    <n v="3775"/>
  </r>
  <r>
    <x v="20"/>
    <x v="102"/>
    <n v="135709429572"/>
    <n v="3504.82"/>
    <n v="17769955.629999999"/>
    <x v="0"/>
    <m/>
    <m/>
    <n v="-53.7"/>
    <n v="0"/>
    <n v="0"/>
    <n v="-21.48"/>
    <n v="3580"/>
  </r>
  <r>
    <x v="18"/>
    <x v="103"/>
    <n v="134777855059"/>
    <n v="3436.29"/>
    <n v="14746454.68"/>
    <x v="0"/>
    <m/>
    <m/>
    <n v="-52.65"/>
    <n v="0"/>
    <n v="0"/>
    <n v="-21.06"/>
    <n v="3510"/>
  </r>
  <r>
    <x v="14"/>
    <x v="56"/>
    <n v="133187794080"/>
    <n v="3348.18"/>
    <n v="14142925.08"/>
    <x v="0"/>
    <m/>
    <m/>
    <n v="-51.3"/>
    <n v="0"/>
    <n v="0"/>
    <n v="-20.52"/>
    <n v="3420"/>
  </r>
  <r>
    <x v="5"/>
    <x v="104"/>
    <n v="134813757104"/>
    <n v="3113.22"/>
    <n v="10847447.6"/>
    <x v="0"/>
    <m/>
    <m/>
    <n v="-47.7"/>
    <n v="0"/>
    <n v="0"/>
    <n v="-19.079999999999998"/>
    <n v="3179.9999999999995"/>
  </r>
  <r>
    <x v="16"/>
    <x v="105"/>
    <n v="134927002451"/>
    <n v="3083.85"/>
    <n v="15984498.4"/>
    <x v="0"/>
    <m/>
    <m/>
    <n v="-47.25"/>
    <n v="0"/>
    <n v="0"/>
    <n v="-18.899999999999999"/>
    <n v="3150"/>
  </r>
  <r>
    <x v="12"/>
    <x v="106"/>
    <n v="132349252045"/>
    <n v="2995.74"/>
    <n v="12102576.640000001"/>
    <x v="0"/>
    <m/>
    <m/>
    <n v="-45.9"/>
    <n v="0"/>
    <n v="0"/>
    <n v="-18.36"/>
    <n v="3060"/>
  </r>
  <r>
    <x v="5"/>
    <x v="107"/>
    <n v="134813227706"/>
    <n v="2985.95"/>
    <n v="10787688.98"/>
    <x v="0"/>
    <m/>
    <m/>
    <n v="-45.75"/>
    <n v="0"/>
    <n v="0"/>
    <n v="-18.3"/>
    <n v="3050"/>
  </r>
  <r>
    <x v="16"/>
    <x v="108"/>
    <n v="135707754366"/>
    <n v="2961.47"/>
    <n v="17731570.870000001"/>
    <x v="0"/>
    <m/>
    <m/>
    <n v="-45.38"/>
    <n v="0"/>
    <n v="0"/>
    <n v="-18.149999999999999"/>
    <n v="3025"/>
  </r>
  <r>
    <x v="0"/>
    <x v="109"/>
    <n v="134930292336"/>
    <n v="2878.26"/>
    <n v="15004920.16"/>
    <x v="0"/>
    <m/>
    <m/>
    <n v="-44.1"/>
    <n v="0"/>
    <n v="0"/>
    <n v="-17.64"/>
    <n v="2940"/>
  </r>
  <r>
    <x v="6"/>
    <x v="110"/>
    <n v="133758919316"/>
    <n v="2858.68"/>
    <n v="4126954.58"/>
    <x v="0"/>
    <m/>
    <m/>
    <n v="-43.8"/>
    <n v="0"/>
    <n v="0"/>
    <n v="-17.52"/>
    <n v="2920"/>
  </r>
  <r>
    <x v="7"/>
    <x v="111"/>
    <n v="133096864830"/>
    <n v="2706.93"/>
    <n v="14102133.859999999"/>
    <x v="0"/>
    <m/>
    <m/>
    <n v="-41.48"/>
    <n v="0"/>
    <n v="0"/>
    <n v="-16.59"/>
    <n v="2765"/>
  </r>
  <r>
    <x v="7"/>
    <x v="112"/>
    <n v="132501050809"/>
    <n v="2687.35"/>
    <n v="14652021.49"/>
    <x v="0"/>
    <m/>
    <m/>
    <n v="-41.18"/>
    <n v="0"/>
    <n v="0"/>
    <n v="-16.47"/>
    <n v="2744.9999999999995"/>
  </r>
  <r>
    <x v="0"/>
    <x v="113"/>
    <n v="134207472443"/>
    <n v="2677.56"/>
    <n v="12217205.16"/>
    <x v="0"/>
    <m/>
    <m/>
    <n v="-41.03"/>
    <n v="0"/>
    <n v="0"/>
    <n v="-16.41"/>
    <n v="2735"/>
  </r>
  <r>
    <x v="16"/>
    <x v="114"/>
    <n v="135078719671"/>
    <n v="2594.35"/>
    <n v="17183984.879999999"/>
    <x v="0"/>
    <m/>
    <m/>
    <n v="-39.75"/>
    <n v="0"/>
    <n v="0"/>
    <n v="-15.9"/>
    <n v="2650"/>
  </r>
  <r>
    <x v="20"/>
    <x v="115"/>
    <n v="135839764636"/>
    <n v="2540.5"/>
    <n v="18902492.199999999"/>
    <x v="0"/>
    <m/>
    <m/>
    <n v="-38.93"/>
    <n v="0"/>
    <n v="0"/>
    <n v="-15.57"/>
    <n v="2595"/>
  </r>
  <r>
    <x v="22"/>
    <x v="116"/>
    <n v="134794338457"/>
    <n v="2539.5300000000002"/>
    <n v="15372821.060000001"/>
    <x v="0"/>
    <m/>
    <m/>
    <n v="-38.909999999999997"/>
    <n v="0"/>
    <n v="0"/>
    <n v="-15.56"/>
    <n v="2594"/>
  </r>
  <r>
    <x v="18"/>
    <x v="117"/>
    <n v="135401818842"/>
    <n v="2511.13"/>
    <n v="15153470.359999999"/>
    <x v="0"/>
    <m/>
    <m/>
    <n v="-38.479999999999997"/>
    <n v="0"/>
    <n v="0"/>
    <n v="-15.39"/>
    <n v="2565"/>
  </r>
  <r>
    <x v="11"/>
    <x v="118"/>
    <n v="135012508764"/>
    <n v="2486.66"/>
    <n v="19729346.579999998"/>
    <x v="0"/>
    <m/>
    <m/>
    <n v="-38.1"/>
    <n v="0"/>
    <n v="0"/>
    <n v="-15.24"/>
    <n v="2539.9999999999995"/>
  </r>
  <r>
    <x v="2"/>
    <x v="119"/>
    <n v="133319151481"/>
    <n v="2481.7600000000002"/>
    <n v="7299036.0700000003"/>
    <x v="0"/>
    <m/>
    <m/>
    <n v="-38.03"/>
    <n v="0"/>
    <n v="0"/>
    <n v="-15.21"/>
    <n v="2535.0000000000005"/>
  </r>
  <r>
    <x v="14"/>
    <x v="120"/>
    <n v="133205588694"/>
    <n v="2467.08"/>
    <n v="14917683.060000001"/>
    <x v="0"/>
    <m/>
    <m/>
    <n v="-37.799999999999997"/>
    <n v="0"/>
    <n v="0"/>
    <n v="-15.12"/>
    <n v="2520"/>
  </r>
  <r>
    <x v="16"/>
    <x v="121"/>
    <n v="135701464102"/>
    <n v="2452.39"/>
    <n v="17409410"/>
    <x v="0"/>
    <m/>
    <m/>
    <n v="-37.58"/>
    <n v="0"/>
    <n v="0"/>
    <n v="-15.03"/>
    <n v="2505"/>
  </r>
  <r>
    <x v="20"/>
    <x v="122"/>
    <n v="135812555478"/>
    <n v="2423.02"/>
    <n v="18452032.27"/>
    <x v="0"/>
    <m/>
    <m/>
    <n v="-37.130000000000003"/>
    <n v="0"/>
    <n v="0"/>
    <n v="-14.85"/>
    <n v="2475"/>
  </r>
  <r>
    <x v="1"/>
    <x v="123"/>
    <n v="135848599550"/>
    <n v="2423.02"/>
    <n v="19645316.449999999"/>
    <x v="0"/>
    <m/>
    <m/>
    <n v="-37.130000000000003"/>
    <n v="0"/>
    <n v="0"/>
    <n v="-14.85"/>
    <n v="2475"/>
  </r>
  <r>
    <x v="2"/>
    <x v="124"/>
    <n v="133431861813"/>
    <n v="2393.65"/>
    <n v="8208674.5999999996"/>
    <x v="0"/>
    <m/>
    <m/>
    <n v="-36.68"/>
    <n v="0"/>
    <n v="0"/>
    <n v="-14.67"/>
    <n v="2445"/>
  </r>
  <r>
    <x v="20"/>
    <x v="125"/>
    <n v="135225524371"/>
    <n v="2374.0700000000002"/>
    <n v="19161669.989999998"/>
    <x v="0"/>
    <m/>
    <m/>
    <n v="-36.380000000000003"/>
    <n v="0"/>
    <n v="0"/>
    <n v="-14.55"/>
    <n v="2425.0000000000005"/>
  </r>
  <r>
    <x v="17"/>
    <x v="126"/>
    <n v="134416310231"/>
    <n v="2310.44"/>
    <n v="22198067.010000002"/>
    <x v="0"/>
    <m/>
    <m/>
    <n v="-35.4"/>
    <n v="0"/>
    <n v="0"/>
    <n v="-14.16"/>
    <n v="2360"/>
  </r>
  <r>
    <x v="22"/>
    <x v="127"/>
    <n v="134920323115"/>
    <n v="2248.7600000000002"/>
    <n v="15336371.75"/>
    <x v="0"/>
    <m/>
    <m/>
    <n v="-34.46"/>
    <n v="0"/>
    <n v="0"/>
    <n v="-13.78"/>
    <n v="2297.0000000000005"/>
  </r>
  <r>
    <x v="13"/>
    <x v="128"/>
    <n v="132177145798"/>
    <n v="2212.54"/>
    <n v="12756131.9"/>
    <x v="0"/>
    <m/>
    <m/>
    <n v="-33.9"/>
    <n v="0"/>
    <n v="0"/>
    <n v="-13.56"/>
    <n v="2260"/>
  </r>
  <r>
    <x v="21"/>
    <x v="129"/>
    <n v="132682292644"/>
    <n v="2202.75"/>
    <n v="9900962.1199999992"/>
    <x v="0"/>
    <m/>
    <m/>
    <n v="-33.75"/>
    <n v="0"/>
    <n v="0"/>
    <n v="-13.5"/>
    <n v="2250"/>
  </r>
  <r>
    <x v="17"/>
    <x v="130"/>
    <n v="134416287141"/>
    <n v="2188.06"/>
    <n v="22258088.780000001"/>
    <x v="0"/>
    <m/>
    <m/>
    <n v="-33.53"/>
    <n v="0"/>
    <n v="0"/>
    <n v="-13.41"/>
    <n v="2235"/>
  </r>
  <r>
    <x v="4"/>
    <x v="131"/>
    <n v="132817771636"/>
    <n v="2163.59"/>
    <n v="10384903.720000001"/>
    <x v="0"/>
    <m/>
    <m/>
    <n v="-33.15"/>
    <n v="0"/>
    <n v="0"/>
    <n v="-13.26"/>
    <n v="2210.0000000000005"/>
  </r>
  <r>
    <x v="7"/>
    <x v="132"/>
    <n v="132980670258"/>
    <n v="2134.2199999999998"/>
    <n v="13318731.43"/>
    <x v="0"/>
    <m/>
    <m/>
    <n v="-32.700000000000003"/>
    <n v="0"/>
    <n v="0"/>
    <n v="-13.08"/>
    <n v="2179.9999999999995"/>
  </r>
  <r>
    <x v="10"/>
    <x v="133"/>
    <n v="133530750815"/>
    <n v="2134.2199999999998"/>
    <n v="10487977.210000001"/>
    <x v="0"/>
    <m/>
    <m/>
    <n v="-32.700000000000003"/>
    <n v="0"/>
    <n v="0"/>
    <n v="-13.08"/>
    <n v="2179.9999999999995"/>
  </r>
  <r>
    <x v="14"/>
    <x v="134"/>
    <n v="132595710895"/>
    <n v="2099.9499999999998"/>
    <n v="14442816.57"/>
    <x v="0"/>
    <m/>
    <m/>
    <n v="-32.18"/>
    <n v="0"/>
    <n v="0"/>
    <n v="-12.87"/>
    <n v="2144.9999999999995"/>
  </r>
  <r>
    <x v="10"/>
    <x v="135"/>
    <n v="134049554774"/>
    <n v="2046.11"/>
    <n v="8918576.1099999994"/>
    <x v="0"/>
    <m/>
    <m/>
    <n v="-31.35"/>
    <n v="0"/>
    <n v="0"/>
    <n v="-12.54"/>
    <n v="2090"/>
  </r>
  <r>
    <x v="7"/>
    <x v="136"/>
    <n v="132979007390"/>
    <n v="2021.63"/>
    <n v="12882101.960000001"/>
    <x v="0"/>
    <m/>
    <m/>
    <n v="-30.98"/>
    <n v="0"/>
    <n v="0"/>
    <n v="-12.39"/>
    <n v="2065"/>
  </r>
  <r>
    <x v="0"/>
    <x v="137"/>
    <n v="134929093318"/>
    <n v="2002.05"/>
    <n v="14647135.119999999"/>
    <x v="0"/>
    <m/>
    <m/>
    <n v="-30.68"/>
    <n v="0"/>
    <n v="0"/>
    <n v="-12.27"/>
    <n v="2045"/>
  </r>
  <r>
    <x v="5"/>
    <x v="138"/>
    <n v="134810770392"/>
    <n v="1987.37"/>
    <n v="10674243.84"/>
    <x v="0"/>
    <m/>
    <m/>
    <n v="-30.45"/>
    <n v="0"/>
    <n v="0"/>
    <n v="-12.18"/>
    <n v="2030"/>
  </r>
  <r>
    <x v="3"/>
    <x v="139"/>
    <n v="132052976580"/>
    <n v="1962.89"/>
    <n v="10780148.029999999"/>
    <x v="0"/>
    <m/>
    <m/>
    <n v="-30.08"/>
    <n v="0"/>
    <n v="0"/>
    <n v="-12.03"/>
    <n v="2005"/>
  </r>
  <r>
    <x v="13"/>
    <x v="140"/>
    <n v="131577794559"/>
    <n v="1953.1"/>
    <n v="12471904.16"/>
    <x v="0"/>
    <m/>
    <m/>
    <n v="-29.93"/>
    <n v="0"/>
    <n v="0"/>
    <n v="-11.97"/>
    <n v="1995"/>
  </r>
  <r>
    <x v="18"/>
    <x v="141"/>
    <n v="135395972782"/>
    <n v="1943.31"/>
    <n v="14786834.119999999"/>
    <x v="0"/>
    <m/>
    <m/>
    <n v="-29.78"/>
    <n v="0"/>
    <n v="0"/>
    <n v="-11.91"/>
    <n v="1985"/>
  </r>
  <r>
    <x v="17"/>
    <x v="142"/>
    <n v="135029641944"/>
    <n v="1889.47"/>
    <n v="21912592.219999999"/>
    <x v="0"/>
    <m/>
    <m/>
    <n v="-28.95"/>
    <n v="0"/>
    <n v="0"/>
    <n v="-11.58"/>
    <n v="1930"/>
  </r>
  <r>
    <x v="20"/>
    <x v="143"/>
    <n v="135222548609"/>
    <n v="1889.47"/>
    <n v="18813684.440000001"/>
    <x v="0"/>
    <m/>
    <m/>
    <n v="-28.95"/>
    <n v="0"/>
    <n v="0"/>
    <n v="-11.58"/>
    <n v="1930"/>
  </r>
  <r>
    <x v="14"/>
    <x v="144"/>
    <n v="132599784003"/>
    <n v="1879.68"/>
    <n v="14832235.51"/>
    <x v="0"/>
    <m/>
    <m/>
    <n v="-28.8"/>
    <n v="0"/>
    <n v="0"/>
    <n v="-11.52"/>
    <n v="1920"/>
  </r>
  <r>
    <x v="1"/>
    <x v="145"/>
    <n v="135944746702"/>
    <n v="1801.36"/>
    <n v="20893544.149999999"/>
    <x v="0"/>
    <m/>
    <m/>
    <n v="-27.6"/>
    <n v="0"/>
    <n v="0"/>
    <n v="-11.04"/>
    <n v="1839.9999999999998"/>
  </r>
  <r>
    <x v="10"/>
    <x v="146"/>
    <n v="134055107656"/>
    <n v="1703.46"/>
    <n v="10230146.01"/>
    <x v="0"/>
    <m/>
    <m/>
    <n v="-26.1"/>
    <n v="0"/>
    <n v="0"/>
    <n v="-10.44"/>
    <n v="1740"/>
  </r>
  <r>
    <x v="3"/>
    <x v="147"/>
    <n v="132059678982"/>
    <n v="1659.4"/>
    <n v="11504730.439999999"/>
    <x v="0"/>
    <m/>
    <m/>
    <n v="-25.43"/>
    <n v="0"/>
    <n v="0"/>
    <n v="-10.17"/>
    <n v="1695.0000000000002"/>
  </r>
  <r>
    <x v="8"/>
    <x v="148"/>
    <n v="134552830052"/>
    <n v="1654.51"/>
    <n v="11067410.140000001"/>
    <x v="0"/>
    <m/>
    <m/>
    <n v="-25.35"/>
    <n v="0"/>
    <n v="0"/>
    <n v="-10.14"/>
    <n v="1690"/>
  </r>
  <r>
    <x v="11"/>
    <x v="149"/>
    <n v="134327625211"/>
    <n v="1615.35"/>
    <n v="19312651.02"/>
    <x v="0"/>
    <m/>
    <m/>
    <n v="-24.75"/>
    <n v="0"/>
    <n v="0"/>
    <n v="-9.9"/>
    <n v="1650"/>
  </r>
  <r>
    <x v="14"/>
    <x v="150"/>
    <n v="132598702061"/>
    <n v="1605.56"/>
    <n v="14713706.26"/>
    <x v="0"/>
    <m/>
    <m/>
    <n v="-24.6"/>
    <n v="0"/>
    <n v="0"/>
    <n v="-9.84"/>
    <n v="1639.9999999999998"/>
  </r>
  <r>
    <x v="10"/>
    <x v="151"/>
    <n v="134053998916"/>
    <n v="1590.87"/>
    <n v="9902629.7200000007"/>
    <x v="0"/>
    <m/>
    <m/>
    <n v="-24.38"/>
    <n v="0"/>
    <n v="0"/>
    <n v="-9.75"/>
    <n v="1625"/>
  </r>
  <r>
    <x v="0"/>
    <x v="152"/>
    <n v="134318019319"/>
    <n v="1576.19"/>
    <n v="15545006.15"/>
    <x v="0"/>
    <m/>
    <m/>
    <n v="-24.15"/>
    <n v="0"/>
    <n v="0"/>
    <n v="-9.66"/>
    <n v="1610.0000000000002"/>
  </r>
  <r>
    <x v="0"/>
    <x v="153"/>
    <n v="134822781928"/>
    <n v="1566.4"/>
    <n v="12871991.23"/>
    <x v="0"/>
    <m/>
    <m/>
    <n v="-24"/>
    <n v="0"/>
    <n v="0"/>
    <n v="-9.6"/>
    <n v="1600"/>
  </r>
  <r>
    <x v="14"/>
    <x v="154"/>
    <n v="132509213025"/>
    <n v="1512.55"/>
    <n v="15609553.560000001"/>
    <x v="0"/>
    <m/>
    <m/>
    <n v="-23.18"/>
    <n v="0"/>
    <n v="0"/>
    <n v="-9.27"/>
    <n v="1545"/>
  </r>
  <r>
    <x v="4"/>
    <x v="155"/>
    <n v="132811449050"/>
    <n v="1497.87"/>
    <n v="10162011.43"/>
    <x v="0"/>
    <m/>
    <m/>
    <n v="-22.95"/>
    <n v="0"/>
    <n v="0"/>
    <n v="-9.18"/>
    <n v="1530"/>
  </r>
  <r>
    <x v="3"/>
    <x v="156"/>
    <n v="131573770809"/>
    <n v="1468.5"/>
    <n v="11860772.68"/>
    <x v="0"/>
    <m/>
    <m/>
    <n v="-22.5"/>
    <n v="0"/>
    <n v="0"/>
    <n v="-9"/>
    <n v="1500"/>
  </r>
  <r>
    <x v="13"/>
    <x v="157"/>
    <n v="132175148224"/>
    <n v="1468.5"/>
    <n v="12299747.6"/>
    <x v="0"/>
    <m/>
    <m/>
    <n v="-22.5"/>
    <n v="0"/>
    <n v="0"/>
    <n v="-9"/>
    <n v="1500"/>
  </r>
  <r>
    <x v="17"/>
    <x v="158"/>
    <n v="134418520529"/>
    <n v="1468.5"/>
    <n v="23132607.379999999"/>
    <x v="0"/>
    <m/>
    <m/>
    <n v="-22.5"/>
    <n v="0"/>
    <n v="0"/>
    <n v="-9"/>
    <n v="1500"/>
  </r>
  <r>
    <x v="3"/>
    <x v="159"/>
    <n v="131575665545"/>
    <n v="1448.92"/>
    <n v="12071856.630000001"/>
    <x v="0"/>
    <m/>
    <m/>
    <n v="-22.2"/>
    <n v="0"/>
    <n v="0"/>
    <n v="-8.8800000000000008"/>
    <n v="1480.0000000000002"/>
  </r>
  <r>
    <x v="3"/>
    <x v="160"/>
    <n v="131558661393"/>
    <n v="1439.13"/>
    <n v="11504643.17"/>
    <x v="0"/>
    <m/>
    <m/>
    <n v="-22.05"/>
    <n v="0"/>
    <n v="0"/>
    <n v="-8.82"/>
    <n v="1470"/>
  </r>
  <r>
    <x v="10"/>
    <x v="161"/>
    <n v="133526070677"/>
    <n v="1434.23"/>
    <n v="10362594.039999999"/>
    <x v="0"/>
    <m/>
    <m/>
    <n v="-21.98"/>
    <n v="0"/>
    <n v="0"/>
    <n v="-8.7899999999999991"/>
    <n v="1465"/>
  </r>
  <r>
    <x v="24"/>
    <x v="162"/>
    <n v="132267363870"/>
    <n v="1424.44"/>
    <n v="14273826.65"/>
    <x v="0"/>
    <m/>
    <m/>
    <n v="-21.83"/>
    <n v="0"/>
    <n v="0"/>
    <n v="-8.73"/>
    <n v="1455"/>
  </r>
  <r>
    <x v="1"/>
    <x v="163"/>
    <n v="135929279262"/>
    <n v="1421.51"/>
    <n v="20075656.899999999"/>
    <x v="0"/>
    <m/>
    <m/>
    <n v="-21.78"/>
    <n v="0"/>
    <n v="0"/>
    <n v="-8.7100000000000009"/>
    <n v="1452"/>
  </r>
  <r>
    <x v="14"/>
    <x v="164"/>
    <n v="132509396271"/>
    <n v="1414.65"/>
    <n v="15639125.48"/>
    <x v="0"/>
    <m/>
    <m/>
    <n v="-21.68"/>
    <n v="0"/>
    <n v="0"/>
    <n v="-8.67"/>
    <n v="1445.0000000000002"/>
  </r>
  <r>
    <x v="6"/>
    <x v="165"/>
    <n v="133636853386"/>
    <n v="1370.6"/>
    <n v="4116643.02"/>
    <x v="0"/>
    <m/>
    <m/>
    <n v="-21"/>
    <n v="0"/>
    <n v="0"/>
    <n v="-8.4"/>
    <n v="1400"/>
  </r>
  <r>
    <x v="17"/>
    <x v="166"/>
    <n v="135029673138"/>
    <n v="1360.81"/>
    <n v="21876309.960000001"/>
    <x v="0"/>
    <m/>
    <m/>
    <n v="-20.85"/>
    <n v="0"/>
    <n v="0"/>
    <n v="-8.34"/>
    <n v="1389.9999999999998"/>
  </r>
  <r>
    <x v="3"/>
    <x v="167"/>
    <n v="132052626378"/>
    <n v="1351.02"/>
    <n v="10739115.710000001"/>
    <x v="0"/>
    <m/>
    <m/>
    <n v="-20.7"/>
    <n v="0"/>
    <n v="0"/>
    <n v="-8.2799999999999994"/>
    <n v="1380"/>
  </r>
  <r>
    <x v="10"/>
    <x v="168"/>
    <n v="133526016855"/>
    <n v="1351.02"/>
    <n v="10332612.82"/>
    <x v="0"/>
    <m/>
    <m/>
    <n v="-20.7"/>
    <n v="0"/>
    <n v="0"/>
    <n v="-8.2799999999999994"/>
    <n v="1380"/>
  </r>
  <r>
    <x v="15"/>
    <x v="169"/>
    <n v="133166551843"/>
    <n v="1341.23"/>
    <n v="5501001.54"/>
    <x v="0"/>
    <m/>
    <m/>
    <n v="-20.55"/>
    <n v="0"/>
    <n v="0"/>
    <n v="-8.2200000000000006"/>
    <n v="1370"/>
  </r>
  <r>
    <x v="11"/>
    <x v="170"/>
    <n v="135010192246"/>
    <n v="1311.86"/>
    <n v="19637179.600000001"/>
    <x v="0"/>
    <m/>
    <m/>
    <n v="-20.100000000000001"/>
    <n v="0"/>
    <n v="0"/>
    <n v="-8.0399999999999991"/>
    <n v="1339.9999999999998"/>
  </r>
  <r>
    <x v="0"/>
    <x v="171"/>
    <n v="134820903938"/>
    <n v="1302.07"/>
    <n v="12080121.810000001"/>
    <x v="0"/>
    <m/>
    <m/>
    <n v="-19.95"/>
    <n v="0"/>
    <n v="0"/>
    <n v="-7.98"/>
    <n v="1330"/>
  </r>
  <r>
    <x v="13"/>
    <x v="159"/>
    <n v="131581635255"/>
    <n v="1292.28"/>
    <n v="12996905.76"/>
    <x v="0"/>
    <m/>
    <m/>
    <n v="-19.8"/>
    <n v="0"/>
    <n v="0"/>
    <n v="-7.92"/>
    <n v="1320"/>
  </r>
  <r>
    <x v="14"/>
    <x v="116"/>
    <n v="133196351732"/>
    <n v="1287.3800000000001"/>
    <n v="14274900.01"/>
    <x v="0"/>
    <m/>
    <m/>
    <n v="-19.73"/>
    <n v="0"/>
    <n v="0"/>
    <n v="-7.89"/>
    <n v="1315.0000000000002"/>
  </r>
  <r>
    <x v="16"/>
    <x v="172"/>
    <n v="135545457432"/>
    <n v="1282.49"/>
    <n v="16314407"/>
    <x v="0"/>
    <m/>
    <m/>
    <n v="-19.649999999999999"/>
    <n v="0"/>
    <n v="0"/>
    <n v="-7.86"/>
    <n v="1310"/>
  </r>
  <r>
    <x v="0"/>
    <x v="173"/>
    <n v="134302835655"/>
    <n v="1272.7"/>
    <n v="13096467.460000001"/>
    <x v="0"/>
    <m/>
    <m/>
    <n v="-19.5"/>
    <n v="0"/>
    <n v="0"/>
    <n v="-7.8"/>
    <n v="1300"/>
  </r>
  <r>
    <x v="11"/>
    <x v="174"/>
    <n v="134935193438"/>
    <n v="1262.9100000000001"/>
    <n v="16638587.609999999"/>
    <x v="0"/>
    <m/>
    <m/>
    <n v="-19.350000000000001"/>
    <n v="0"/>
    <n v="0"/>
    <n v="-7.74"/>
    <n v="1290"/>
  </r>
  <r>
    <x v="3"/>
    <x v="175"/>
    <n v="131576931327"/>
    <n v="1204.17"/>
    <n v="12259319.689999999"/>
    <x v="0"/>
    <m/>
    <m/>
    <n v="-18.45"/>
    <n v="0"/>
    <n v="0"/>
    <n v="-7.38"/>
    <n v="1230.0000000000002"/>
  </r>
  <r>
    <x v="13"/>
    <x v="176"/>
    <n v="132261081866"/>
    <n v="1199.27"/>
    <n v="13832041.810000001"/>
    <x v="0"/>
    <m/>
    <m/>
    <n v="-18.38"/>
    <n v="0"/>
    <n v="0"/>
    <n v="-7.35"/>
    <n v="1225"/>
  </r>
  <r>
    <x v="1"/>
    <x v="177"/>
    <n v="135232988321"/>
    <n v="1199.27"/>
    <n v="19729456.879999999"/>
    <x v="0"/>
    <m/>
    <m/>
    <n v="-18.38"/>
    <n v="0"/>
    <n v="0"/>
    <n v="-7.35"/>
    <n v="1225"/>
  </r>
  <r>
    <x v="5"/>
    <x v="178"/>
    <n v="134075074427"/>
    <n v="1194.3800000000001"/>
    <n v="10834625.789999999"/>
    <x v="0"/>
    <m/>
    <m/>
    <n v="-18.3"/>
    <n v="0"/>
    <n v="0"/>
    <n v="-7.32"/>
    <n v="1220"/>
  </r>
  <r>
    <x v="20"/>
    <x v="179"/>
    <n v="135715297264"/>
    <n v="1150.32"/>
    <n v="18267079.739999998"/>
    <x v="0"/>
    <m/>
    <m/>
    <n v="-17.63"/>
    <n v="0"/>
    <n v="0"/>
    <n v="-7.05"/>
    <n v="1175"/>
  </r>
  <r>
    <x v="20"/>
    <x v="180"/>
    <n v="135713842474"/>
    <n v="1150.32"/>
    <n v="18181581.030000001"/>
    <x v="0"/>
    <m/>
    <m/>
    <n v="-17.63"/>
    <n v="0"/>
    <n v="0"/>
    <n v="-7.05"/>
    <n v="1175"/>
  </r>
  <r>
    <x v="15"/>
    <x v="181"/>
    <n v="133296498451"/>
    <n v="1120.95"/>
    <n v="6190242.29"/>
    <x v="0"/>
    <m/>
    <m/>
    <n v="-17.18"/>
    <n v="0"/>
    <n v="0"/>
    <n v="-6.87"/>
    <n v="1145"/>
  </r>
  <r>
    <x v="17"/>
    <x v="182"/>
    <n v="135128522918"/>
    <n v="1116.06"/>
    <n v="23409055.890000001"/>
    <x v="0"/>
    <m/>
    <m/>
    <n v="-17.100000000000001"/>
    <n v="0"/>
    <n v="0"/>
    <n v="-6.84"/>
    <n v="1139.9999999999998"/>
  </r>
  <r>
    <x v="14"/>
    <x v="172"/>
    <n v="133113636872"/>
    <n v="1076.9000000000001"/>
    <n v="15822223.33"/>
    <x v="0"/>
    <m/>
    <m/>
    <n v="-16.5"/>
    <n v="0"/>
    <n v="0"/>
    <n v="-6.6"/>
    <n v="1100"/>
  </r>
  <r>
    <x v="10"/>
    <x v="183"/>
    <n v="133444984139"/>
    <n v="1076.9000000000001"/>
    <n v="9797395.0299999993"/>
    <x v="0"/>
    <m/>
    <m/>
    <n v="-16.5"/>
    <n v="0"/>
    <n v="0"/>
    <n v="-6.6"/>
    <n v="1100"/>
  </r>
  <r>
    <x v="11"/>
    <x v="184"/>
    <n v="135019946090"/>
    <n v="1076.9000000000001"/>
    <n v="20015380.02"/>
    <x v="0"/>
    <m/>
    <m/>
    <n v="-16.5"/>
    <n v="0"/>
    <n v="0"/>
    <n v="-6.6"/>
    <n v="1100"/>
  </r>
  <r>
    <x v="14"/>
    <x v="185"/>
    <n v="133108674214"/>
    <n v="1057.32"/>
    <n v="15029771.550000001"/>
    <x v="0"/>
    <m/>
    <m/>
    <n v="-16.2"/>
    <n v="0"/>
    <n v="0"/>
    <n v="-6.48"/>
    <n v="1080"/>
  </r>
  <r>
    <x v="1"/>
    <x v="186"/>
    <n v="135844406772"/>
    <n v="1042.6300000000001"/>
    <n v="19444365.379999999"/>
    <x v="0"/>
    <m/>
    <m/>
    <n v="-15.98"/>
    <n v="0"/>
    <n v="0"/>
    <n v="-6.39"/>
    <n v="1065.0000000000002"/>
  </r>
  <r>
    <x v="0"/>
    <x v="187"/>
    <n v="134929916054"/>
    <n v="1027.95"/>
    <n v="14960893.720000001"/>
    <x v="0"/>
    <m/>
    <m/>
    <n v="-15.75"/>
    <n v="0"/>
    <n v="0"/>
    <n v="-6.3"/>
    <n v="1050"/>
  </r>
  <r>
    <x v="12"/>
    <x v="188"/>
    <n v="132828289854"/>
    <n v="1023.05"/>
    <n v="11338177.810000001"/>
    <x v="0"/>
    <m/>
    <m/>
    <n v="-15.68"/>
    <n v="0"/>
    <n v="0"/>
    <n v="-6.27"/>
    <n v="1045"/>
  </r>
  <r>
    <x v="2"/>
    <x v="189"/>
    <n v="133926133618"/>
    <n v="1008.37"/>
    <n v="7211128.3200000003"/>
    <x v="0"/>
    <m/>
    <m/>
    <n v="-15.45"/>
    <n v="0"/>
    <n v="0"/>
    <n v="-6.18"/>
    <n v="1030"/>
  </r>
  <r>
    <x v="10"/>
    <x v="190"/>
    <n v="134050393778"/>
    <n v="1008.37"/>
    <n v="9240135.3399999999"/>
    <x v="0"/>
    <m/>
    <m/>
    <n v="-15.45"/>
    <n v="0"/>
    <n v="0"/>
    <n v="-6.18"/>
    <n v="1030"/>
  </r>
  <r>
    <x v="15"/>
    <x v="191"/>
    <n v="133169682747"/>
    <n v="1003.47"/>
    <n v="5891523.4900000002"/>
    <x v="0"/>
    <m/>
    <m/>
    <n v="-15.38"/>
    <n v="0"/>
    <n v="0"/>
    <n v="-6.15"/>
    <n v="1025"/>
  </r>
  <r>
    <x v="11"/>
    <x v="184"/>
    <n v="134411296899"/>
    <n v="979"/>
    <n v="20575699.07"/>
    <x v="0"/>
    <m/>
    <m/>
    <n v="-15"/>
    <n v="0"/>
    <n v="0"/>
    <n v="-6"/>
    <n v="1000"/>
  </r>
  <r>
    <x v="17"/>
    <x v="192"/>
    <n v="135029551728"/>
    <n v="979"/>
    <n v="21847863.609999999"/>
    <x v="0"/>
    <m/>
    <m/>
    <n v="-15"/>
    <n v="0"/>
    <n v="0"/>
    <n v="-6"/>
    <n v="1000"/>
  </r>
  <r>
    <x v="13"/>
    <x v="193"/>
    <n v="131582322803"/>
    <n v="974.1"/>
    <n v="13074167.550000001"/>
    <x v="0"/>
    <m/>
    <m/>
    <n v="-14.93"/>
    <n v="0"/>
    <n v="0"/>
    <n v="-5.97"/>
    <n v="995"/>
  </r>
  <r>
    <x v="0"/>
    <x v="194"/>
    <n v="134929410670"/>
    <n v="954.52"/>
    <n v="14684625.890000001"/>
    <x v="0"/>
    <m/>
    <m/>
    <n v="-14.63"/>
    <n v="0"/>
    <n v="0"/>
    <n v="-5.85"/>
    <n v="975"/>
  </r>
  <r>
    <x v="10"/>
    <x v="144"/>
    <n v="133535529277"/>
    <n v="939.84"/>
    <n v="10665245.09"/>
    <x v="0"/>
    <m/>
    <m/>
    <n v="-14.4"/>
    <n v="0"/>
    <n v="0"/>
    <n v="-5.76"/>
    <n v="960"/>
  </r>
  <r>
    <x v="16"/>
    <x v="195"/>
    <n v="135090062171"/>
    <n v="939.84"/>
    <n v="17523836.140000001"/>
    <x v="0"/>
    <m/>
    <m/>
    <n v="-14.4"/>
    <n v="0"/>
    <n v="0"/>
    <n v="-5.76"/>
    <n v="960"/>
  </r>
  <r>
    <x v="0"/>
    <x v="196"/>
    <n v="134309103739"/>
    <n v="934.94"/>
    <n v="13430653.65"/>
    <x v="0"/>
    <m/>
    <m/>
    <n v="-14.33"/>
    <n v="0"/>
    <n v="0"/>
    <n v="-5.73"/>
    <n v="955.00000000000011"/>
  </r>
  <r>
    <x v="3"/>
    <x v="197"/>
    <n v="131457113189"/>
    <n v="930.05"/>
    <n v="10958205.82"/>
    <x v="0"/>
    <m/>
    <m/>
    <n v="-14.25"/>
    <n v="0"/>
    <n v="0"/>
    <n v="-5.7"/>
    <n v="950"/>
  </r>
  <r>
    <x v="13"/>
    <x v="198"/>
    <n v="132257284508"/>
    <n v="885.99"/>
    <n v="13623711.800000001"/>
    <x v="0"/>
    <m/>
    <m/>
    <n v="-13.58"/>
    <n v="0"/>
    <n v="0"/>
    <n v="-5.43"/>
    <n v="905"/>
  </r>
  <r>
    <x v="14"/>
    <x v="199"/>
    <n v="132511786825"/>
    <n v="851.73"/>
    <n v="16398740.5"/>
    <x v="0"/>
    <m/>
    <m/>
    <n v="-13.05"/>
    <n v="0"/>
    <n v="0"/>
    <n v="-5.22"/>
    <n v="870"/>
  </r>
  <r>
    <x v="1"/>
    <x v="200"/>
    <n v="135930158102"/>
    <n v="822.36"/>
    <n v="20084663.379999999"/>
    <x v="0"/>
    <m/>
    <m/>
    <n v="-12.6"/>
    <n v="0"/>
    <n v="0"/>
    <n v="-5.04"/>
    <n v="840"/>
  </r>
  <r>
    <x v="1"/>
    <x v="201"/>
    <n v="135848575872"/>
    <n v="807.67"/>
    <n v="19662200.07"/>
    <x v="0"/>
    <m/>
    <m/>
    <n v="-12.38"/>
    <n v="0"/>
    <n v="0"/>
    <n v="-4.95"/>
    <n v="825"/>
  </r>
  <r>
    <x v="1"/>
    <x v="202"/>
    <n v="135930672462"/>
    <n v="802.78"/>
    <n v="20101444.68"/>
    <x v="0"/>
    <m/>
    <m/>
    <n v="-12.3"/>
    <n v="0"/>
    <n v="0"/>
    <n v="-4.92"/>
    <n v="819.99999999999989"/>
  </r>
  <r>
    <x v="15"/>
    <x v="203"/>
    <n v="133296204377"/>
    <n v="792.99"/>
    <n v="6166809.8700000001"/>
    <x v="0"/>
    <m/>
    <m/>
    <n v="-12.15"/>
    <n v="0"/>
    <n v="0"/>
    <n v="-4.8600000000000003"/>
    <n v="810"/>
  </r>
  <r>
    <x v="12"/>
    <x v="204"/>
    <n v="132832576994"/>
    <n v="783.2"/>
    <n v="12071799.16"/>
    <x v="0"/>
    <m/>
    <m/>
    <n v="-12"/>
    <n v="0"/>
    <n v="0"/>
    <n v="-4.8"/>
    <n v="800"/>
  </r>
  <r>
    <x v="13"/>
    <x v="205"/>
    <n v="132178747024"/>
    <n v="778.3"/>
    <n v="12912484.699999999"/>
    <x v="0"/>
    <m/>
    <m/>
    <n v="-11.93"/>
    <n v="0"/>
    <n v="0"/>
    <n v="-4.7699999999999996"/>
    <n v="794.99999999999989"/>
  </r>
  <r>
    <x v="0"/>
    <x v="206"/>
    <n v="134931413370"/>
    <n v="734.25"/>
    <n v="15309696"/>
    <x v="0"/>
    <m/>
    <m/>
    <n v="-11.25"/>
    <n v="0"/>
    <n v="0"/>
    <n v="-4.5"/>
    <n v="750"/>
  </r>
  <r>
    <x v="11"/>
    <x v="207"/>
    <n v="134322271951"/>
    <n v="734.25"/>
    <n v="17183082.09"/>
    <x v="0"/>
    <m/>
    <m/>
    <n v="-11.25"/>
    <n v="0"/>
    <n v="0"/>
    <n v="-4.5"/>
    <n v="750"/>
  </r>
  <r>
    <x v="2"/>
    <x v="208"/>
    <n v="133417712521"/>
    <n v="719.56"/>
    <n v="7826658.0800000001"/>
    <x v="0"/>
    <m/>
    <m/>
    <n v="-11.03"/>
    <n v="0"/>
    <n v="0"/>
    <n v="-4.41"/>
    <n v="734.99999999999989"/>
  </r>
  <r>
    <x v="13"/>
    <x v="209"/>
    <n v="132180304330"/>
    <n v="704.88"/>
    <n v="13110336.949999999"/>
    <x v="0"/>
    <m/>
    <m/>
    <n v="-10.8"/>
    <n v="0"/>
    <n v="0"/>
    <n v="-4.32"/>
    <n v="720"/>
  </r>
  <r>
    <x v="19"/>
    <x v="210"/>
    <n v="133921112829"/>
    <n v="704.88"/>
    <n v="10510999.68"/>
    <x v="0"/>
    <m/>
    <m/>
    <n v="-10.8"/>
    <n v="0"/>
    <n v="0"/>
    <n v="-4.32"/>
    <n v="720"/>
  </r>
  <r>
    <x v="5"/>
    <x v="211"/>
    <n v="134071571631"/>
    <n v="704.88"/>
    <n v="9954736.5500000007"/>
    <x v="0"/>
    <m/>
    <m/>
    <n v="-10.8"/>
    <n v="0"/>
    <n v="0"/>
    <n v="-4.32"/>
    <n v="720"/>
  </r>
  <r>
    <x v="7"/>
    <x v="93"/>
    <n v="132487952867"/>
    <n v="675.51"/>
    <n v="14048511.630000001"/>
    <x v="0"/>
    <m/>
    <m/>
    <n v="-10.35"/>
    <n v="0"/>
    <n v="0"/>
    <n v="-4.1399999999999997"/>
    <n v="690"/>
  </r>
  <r>
    <x v="8"/>
    <x v="212"/>
    <n v="134666904488"/>
    <n v="675.51"/>
    <n v="9062730.2200000007"/>
    <x v="0"/>
    <m/>
    <m/>
    <n v="-10.35"/>
    <n v="0"/>
    <n v="0"/>
    <n v="-4.1399999999999997"/>
    <n v="690"/>
  </r>
  <r>
    <x v="7"/>
    <x v="213"/>
    <n v="132484034847"/>
    <n v="665.72"/>
    <n v="13927927.880000001"/>
    <x v="0"/>
    <m/>
    <m/>
    <n v="-10.199999999999999"/>
    <n v="0"/>
    <n v="0"/>
    <n v="-4.08"/>
    <n v="680.00000000000011"/>
  </r>
  <r>
    <x v="16"/>
    <x v="214"/>
    <n v="135076760543"/>
    <n v="646.14"/>
    <n v="17147094.899999999"/>
    <x v="0"/>
    <m/>
    <m/>
    <n v="-9.9"/>
    <n v="0"/>
    <n v="0"/>
    <n v="-3.96"/>
    <n v="660"/>
  </r>
  <r>
    <x v="12"/>
    <x v="215"/>
    <n v="132225790785"/>
    <n v="587.4"/>
    <n v="11248947.300000001"/>
    <x v="0"/>
    <m/>
    <m/>
    <n v="-9"/>
    <n v="0"/>
    <n v="0"/>
    <n v="-3.6"/>
    <n v="600"/>
  </r>
  <r>
    <x v="7"/>
    <x v="216"/>
    <n v="133098707498"/>
    <n v="587.4"/>
    <n v="14136848.859999999"/>
    <x v="0"/>
    <m/>
    <m/>
    <n v="-9"/>
    <n v="0"/>
    <n v="0"/>
    <n v="-3.6"/>
    <n v="600"/>
  </r>
  <r>
    <x v="5"/>
    <x v="217"/>
    <n v="134686653156"/>
    <n v="587.4"/>
    <n v="10278483.6"/>
    <x v="0"/>
    <m/>
    <m/>
    <n v="-9"/>
    <n v="0"/>
    <n v="0"/>
    <n v="-3.6"/>
    <n v="600"/>
  </r>
  <r>
    <x v="0"/>
    <x v="218"/>
    <n v="134931653336"/>
    <n v="587.4"/>
    <n v="15405764.800000001"/>
    <x v="0"/>
    <m/>
    <m/>
    <n v="-9"/>
    <n v="0"/>
    <n v="0"/>
    <n v="-3.6"/>
    <n v="600"/>
  </r>
  <r>
    <x v="11"/>
    <x v="219"/>
    <n v="134323877419"/>
    <n v="587.4"/>
    <n v="17915063.870000001"/>
    <x v="0"/>
    <m/>
    <m/>
    <n v="-9"/>
    <n v="0"/>
    <n v="0"/>
    <n v="-3.6"/>
    <n v="600"/>
  </r>
  <r>
    <x v="11"/>
    <x v="220"/>
    <n v="134939178834"/>
    <n v="587.4"/>
    <n v="18208436.129999999"/>
    <x v="0"/>
    <m/>
    <m/>
    <n v="-9"/>
    <n v="0"/>
    <n v="0"/>
    <n v="-3.6"/>
    <n v="600"/>
  </r>
  <r>
    <x v="17"/>
    <x v="221"/>
    <n v="135031681138"/>
    <n v="587.4"/>
    <n v="22726246.100000001"/>
    <x v="0"/>
    <m/>
    <m/>
    <n v="-9"/>
    <n v="0"/>
    <n v="0"/>
    <n v="-3.6"/>
    <n v="600"/>
  </r>
  <r>
    <x v="3"/>
    <x v="222"/>
    <n v="132158948686"/>
    <n v="567.82000000000005"/>
    <n v="11546328.66"/>
    <x v="0"/>
    <m/>
    <m/>
    <n v="-8.6999999999999993"/>
    <n v="0"/>
    <n v="0"/>
    <n v="-3.48"/>
    <n v="580.00000000000011"/>
  </r>
  <r>
    <x v="22"/>
    <x v="222"/>
    <n v="135517382694"/>
    <n v="567.82000000000005"/>
    <n v="15198560.539999999"/>
    <x v="0"/>
    <m/>
    <m/>
    <n v="-8.6999999999999993"/>
    <n v="0"/>
    <n v="0"/>
    <n v="-3.48"/>
    <n v="580.00000000000011"/>
  </r>
  <r>
    <x v="5"/>
    <x v="223"/>
    <n v="134688338430"/>
    <n v="538.45000000000005"/>
    <n v="10794166.99"/>
    <x v="0"/>
    <m/>
    <m/>
    <n v="-8.25"/>
    <n v="0"/>
    <n v="0"/>
    <n v="-3.3"/>
    <n v="550"/>
  </r>
  <r>
    <x v="0"/>
    <x v="224"/>
    <n v="134931430800"/>
    <n v="538.45000000000005"/>
    <n v="15294347.25"/>
    <x v="0"/>
    <m/>
    <m/>
    <n v="-8.25"/>
    <n v="0"/>
    <n v="0"/>
    <n v="-3.3"/>
    <n v="550"/>
  </r>
  <r>
    <x v="11"/>
    <x v="206"/>
    <n v="134935105560"/>
    <n v="538.45000000000005"/>
    <n v="16588804.560000001"/>
    <x v="0"/>
    <m/>
    <m/>
    <n v="-8.25"/>
    <n v="0"/>
    <n v="0"/>
    <n v="-3.3"/>
    <n v="550"/>
  </r>
  <r>
    <x v="16"/>
    <x v="225"/>
    <n v="134935121183"/>
    <n v="538.45000000000005"/>
    <n v="16918590.800000001"/>
    <x v="0"/>
    <m/>
    <m/>
    <n v="-8.25"/>
    <n v="0"/>
    <n v="0"/>
    <n v="-3.3"/>
    <n v="550"/>
  </r>
  <r>
    <x v="17"/>
    <x v="226"/>
    <n v="134417040129"/>
    <n v="509.08"/>
    <n v="22661654.469999999"/>
    <x v="0"/>
    <m/>
    <m/>
    <n v="-7.8"/>
    <n v="0"/>
    <n v="0"/>
    <n v="-3.12"/>
    <n v="520"/>
  </r>
  <r>
    <x v="11"/>
    <x v="219"/>
    <n v="134940431484"/>
    <n v="489.5"/>
    <n v="18710358.539999999"/>
    <x v="0"/>
    <m/>
    <m/>
    <n v="-7.5"/>
    <n v="0"/>
    <n v="0"/>
    <n v="-3"/>
    <n v="500"/>
  </r>
  <r>
    <x v="11"/>
    <x v="227"/>
    <n v="134323742233"/>
    <n v="489.5"/>
    <n v="17755950.390000001"/>
    <x v="0"/>
    <m/>
    <m/>
    <n v="-7.5"/>
    <n v="0"/>
    <n v="0"/>
    <n v="-3"/>
    <n v="500"/>
  </r>
  <r>
    <x v="11"/>
    <x v="228"/>
    <n v="134327958235"/>
    <n v="489.5"/>
    <n v="19467366.390000001"/>
    <x v="0"/>
    <m/>
    <m/>
    <n v="-7.5"/>
    <n v="0"/>
    <n v="0"/>
    <n v="-3"/>
    <n v="500"/>
  </r>
  <r>
    <x v="11"/>
    <x v="229"/>
    <n v="134939708918"/>
    <n v="489.5"/>
    <n v="18401271.98"/>
    <x v="0"/>
    <m/>
    <m/>
    <n v="-7.5"/>
    <n v="0"/>
    <n v="0"/>
    <n v="-3"/>
    <n v="500"/>
  </r>
  <r>
    <x v="20"/>
    <x v="230"/>
    <n v="135712327526"/>
    <n v="489.5"/>
    <n v="17990069.879999999"/>
    <x v="0"/>
    <m/>
    <m/>
    <n v="-7.5"/>
    <n v="0"/>
    <n v="0"/>
    <n v="-3"/>
    <n v="500"/>
  </r>
  <r>
    <x v="1"/>
    <x v="231"/>
    <n v="135233621445"/>
    <n v="474.81"/>
    <n v="19820816.649999999"/>
    <x v="0"/>
    <m/>
    <m/>
    <n v="-7.28"/>
    <n v="0"/>
    <n v="0"/>
    <n v="-2.91"/>
    <n v="485"/>
  </r>
  <r>
    <x v="12"/>
    <x v="222"/>
    <n v="132970060548"/>
    <n v="469.92"/>
    <n v="12336288.01"/>
    <x v="0"/>
    <m/>
    <m/>
    <n v="-7.2"/>
    <n v="0"/>
    <n v="0"/>
    <n v="-2.88"/>
    <n v="480"/>
  </r>
  <r>
    <x v="15"/>
    <x v="232"/>
    <n v="133778296360"/>
    <n v="469.92"/>
    <n v="5912356.2800000003"/>
    <x v="0"/>
    <m/>
    <m/>
    <n v="-7.2"/>
    <n v="0"/>
    <n v="0"/>
    <n v="-2.88"/>
    <n v="480"/>
  </r>
  <r>
    <x v="11"/>
    <x v="33"/>
    <n v="134941322412"/>
    <n v="469.92"/>
    <n v="19003883.170000002"/>
    <x v="0"/>
    <m/>
    <m/>
    <n v="-7.2"/>
    <n v="0"/>
    <n v="0"/>
    <n v="-2.88"/>
    <n v="480"/>
  </r>
  <r>
    <x v="18"/>
    <x v="212"/>
    <n v="134783212489"/>
    <n v="469.92"/>
    <n v="14885104.460000001"/>
    <x v="0"/>
    <m/>
    <m/>
    <n v="-7.2"/>
    <n v="0"/>
    <n v="0"/>
    <n v="-2.88"/>
    <n v="480"/>
  </r>
  <r>
    <x v="1"/>
    <x v="233"/>
    <n v="135849280792"/>
    <n v="469.92"/>
    <n v="19739280.079999998"/>
    <x v="0"/>
    <m/>
    <m/>
    <n v="-7.2"/>
    <n v="0"/>
    <n v="0"/>
    <n v="-2.88"/>
    <n v="480"/>
  </r>
  <r>
    <x v="16"/>
    <x v="234"/>
    <n v="135685138828"/>
    <n v="465.02"/>
    <n v="17101766.41"/>
    <x v="0"/>
    <m/>
    <m/>
    <n v="-7.13"/>
    <n v="0"/>
    <n v="0"/>
    <n v="-2.85"/>
    <n v="475"/>
  </r>
  <r>
    <x v="7"/>
    <x v="235"/>
    <n v="132378774395"/>
    <n v="450.34"/>
    <n v="13608678.640000001"/>
    <x v="0"/>
    <m/>
    <m/>
    <n v="-6.9"/>
    <n v="0"/>
    <n v="0"/>
    <n v="-2.76"/>
    <n v="459.99999999999994"/>
  </r>
  <r>
    <x v="23"/>
    <x v="236"/>
    <n v="133536861483"/>
    <n v="445.44"/>
    <n v="10834760.35"/>
    <x v="0"/>
    <m/>
    <m/>
    <n v="-6.83"/>
    <n v="0"/>
    <n v="0"/>
    <n v="-2.73"/>
    <n v="455"/>
  </r>
  <r>
    <x v="16"/>
    <x v="237"/>
    <n v="135087486425"/>
    <n v="440.55"/>
    <n v="17467401.68"/>
    <x v="0"/>
    <m/>
    <m/>
    <n v="-6.75"/>
    <n v="0"/>
    <n v="0"/>
    <n v="-2.7"/>
    <n v="450"/>
  </r>
  <r>
    <x v="22"/>
    <x v="238"/>
    <n v="135541048646"/>
    <n v="430.76"/>
    <n v="15647028.52"/>
    <x v="0"/>
    <m/>
    <m/>
    <n v="-6.6"/>
    <n v="0"/>
    <n v="0"/>
    <n v="-2.64"/>
    <n v="440"/>
  </r>
  <r>
    <x v="14"/>
    <x v="239"/>
    <n v="133111758920"/>
    <n v="425.86"/>
    <n v="15474748.050000001"/>
    <x v="0"/>
    <m/>
    <m/>
    <n v="-6.53"/>
    <n v="0"/>
    <n v="0"/>
    <n v="-2.61"/>
    <n v="435"/>
  </r>
  <r>
    <x v="12"/>
    <x v="240"/>
    <n v="132224319253"/>
    <n v="411.18"/>
    <n v="10962976.460000001"/>
    <x v="0"/>
    <m/>
    <m/>
    <n v="-6.3"/>
    <n v="0"/>
    <n v="0"/>
    <n v="-2.52"/>
    <n v="420"/>
  </r>
  <r>
    <x v="15"/>
    <x v="241"/>
    <n v="133167494851"/>
    <n v="396.49"/>
    <n v="5581388.0599999996"/>
    <x v="0"/>
    <m/>
    <m/>
    <n v="-6.08"/>
    <n v="0"/>
    <n v="0"/>
    <n v="-2.4300000000000002"/>
    <n v="405"/>
  </r>
  <r>
    <x v="0"/>
    <x v="242"/>
    <n v="134209279537"/>
    <n v="391.6"/>
    <n v="12880177.23"/>
    <x v="0"/>
    <m/>
    <m/>
    <n v="-6"/>
    <n v="0"/>
    <n v="0"/>
    <n v="-2.4"/>
    <n v="400"/>
  </r>
  <r>
    <x v="16"/>
    <x v="238"/>
    <n v="135546251160"/>
    <n v="391.6"/>
    <n v="16370218.24"/>
    <x v="0"/>
    <m/>
    <m/>
    <n v="-6"/>
    <n v="0"/>
    <n v="0"/>
    <n v="-2.4"/>
    <n v="400"/>
  </r>
  <r>
    <x v="16"/>
    <x v="243"/>
    <n v="135550302140"/>
    <n v="391.6"/>
    <n v="16887556.760000002"/>
    <x v="0"/>
    <m/>
    <m/>
    <n v="-6"/>
    <n v="0"/>
    <n v="0"/>
    <n v="-2.4"/>
    <n v="400"/>
  </r>
  <r>
    <x v="1"/>
    <x v="244"/>
    <n v="135320947115"/>
    <n v="391.6"/>
    <n v="20472183.010000002"/>
    <x v="0"/>
    <m/>
    <m/>
    <n v="-6"/>
    <n v="0"/>
    <n v="0"/>
    <n v="-2.4"/>
    <n v="400"/>
  </r>
  <r>
    <x v="11"/>
    <x v="208"/>
    <n v="134394161881"/>
    <n v="359.29"/>
    <n v="19577082.52"/>
    <x v="0"/>
    <m/>
    <m/>
    <n v="-5.51"/>
    <n v="0"/>
    <n v="0"/>
    <n v="-2.2000000000000002"/>
    <n v="367"/>
  </r>
  <r>
    <x v="13"/>
    <x v="245"/>
    <n v="131581475387"/>
    <n v="313.27999999999997"/>
    <n v="12982752.720000001"/>
    <x v="0"/>
    <m/>
    <m/>
    <n v="-4.8"/>
    <n v="0"/>
    <n v="0"/>
    <n v="-1.92"/>
    <n v="320"/>
  </r>
  <r>
    <x v="2"/>
    <x v="246"/>
    <n v="133319480139"/>
    <n v="293.7"/>
    <n v="7299329.7699999996"/>
    <x v="0"/>
    <m/>
    <m/>
    <n v="-4.5"/>
    <n v="0"/>
    <n v="0"/>
    <n v="-1.8"/>
    <n v="300"/>
  </r>
  <r>
    <x v="0"/>
    <x v="247"/>
    <n v="134319368275"/>
    <n v="293.7"/>
    <n v="15944613.140000001"/>
    <x v="0"/>
    <m/>
    <m/>
    <n v="-4.5"/>
    <n v="0"/>
    <n v="0"/>
    <n v="-1.8"/>
    <n v="300"/>
  </r>
  <r>
    <x v="0"/>
    <x v="248"/>
    <n v="134303562651"/>
    <n v="293.7"/>
    <n v="13136707.460000001"/>
    <x v="0"/>
    <m/>
    <m/>
    <n v="-4.5"/>
    <n v="0"/>
    <n v="0"/>
    <n v="-1.8"/>
    <n v="300"/>
  </r>
  <r>
    <x v="0"/>
    <x v="249"/>
    <n v="134928784582"/>
    <n v="293.7"/>
    <n v="14492600.369999999"/>
    <x v="0"/>
    <m/>
    <m/>
    <n v="-4.5"/>
    <n v="0"/>
    <n v="0"/>
    <n v="-1.8"/>
    <n v="300"/>
  </r>
  <r>
    <x v="0"/>
    <x v="250"/>
    <n v="134310315017"/>
    <n v="293.7"/>
    <n v="13570633.880000001"/>
    <x v="0"/>
    <m/>
    <m/>
    <n v="-4.5"/>
    <n v="0"/>
    <n v="0"/>
    <n v="-1.8"/>
    <n v="300"/>
  </r>
  <r>
    <x v="0"/>
    <x v="251"/>
    <n v="134928553930"/>
    <n v="293.7"/>
    <n v="14498739.869999999"/>
    <x v="0"/>
    <m/>
    <m/>
    <n v="-4.5"/>
    <n v="0"/>
    <n v="0"/>
    <n v="-1.8"/>
    <n v="300"/>
  </r>
  <r>
    <x v="11"/>
    <x v="252"/>
    <n v="135017579210"/>
    <n v="293.7"/>
    <n v="19848817.960000001"/>
    <x v="0"/>
    <m/>
    <m/>
    <n v="-4.5"/>
    <n v="0"/>
    <n v="0"/>
    <n v="-1.8"/>
    <n v="300"/>
  </r>
  <r>
    <x v="20"/>
    <x v="253"/>
    <n v="135206826309"/>
    <n v="288.8"/>
    <n v="18505852.210000001"/>
    <x v="0"/>
    <m/>
    <m/>
    <n v="-4.43"/>
    <n v="0"/>
    <n v="0"/>
    <n v="-1.77"/>
    <n v="295"/>
  </r>
  <r>
    <x v="13"/>
    <x v="210"/>
    <n v="132181831094"/>
    <n v="269.22000000000003"/>
    <n v="13333343.279999999"/>
    <x v="0"/>
    <m/>
    <m/>
    <n v="-4.13"/>
    <n v="0"/>
    <n v="0"/>
    <n v="-1.65"/>
    <n v="275"/>
  </r>
  <r>
    <x v="17"/>
    <x v="254"/>
    <n v="135028845376"/>
    <n v="254.54"/>
    <n v="21499970.949999999"/>
    <x v="0"/>
    <m/>
    <m/>
    <n v="-3.9"/>
    <n v="0"/>
    <n v="0"/>
    <n v="-1.56"/>
    <n v="260"/>
  </r>
  <r>
    <x v="11"/>
    <x v="255"/>
    <n v="134321700065"/>
    <n v="244.75"/>
    <n v="16993169.140000001"/>
    <x v="0"/>
    <m/>
    <m/>
    <n v="-3.75"/>
    <n v="0"/>
    <n v="0"/>
    <n v="-1.5"/>
    <n v="250"/>
  </r>
  <r>
    <x v="11"/>
    <x v="82"/>
    <n v="134939905182"/>
    <n v="244.75"/>
    <n v="18490479.34"/>
    <x v="0"/>
    <m/>
    <m/>
    <n v="-3.75"/>
    <n v="0"/>
    <n v="0"/>
    <n v="-1.5"/>
    <n v="250"/>
  </r>
  <r>
    <x v="11"/>
    <x v="256"/>
    <n v="135019772918"/>
    <n v="244.75"/>
    <n v="19978254.02"/>
    <x v="0"/>
    <m/>
    <m/>
    <n v="-3.75"/>
    <n v="0"/>
    <n v="0"/>
    <n v="-1.5"/>
    <n v="250"/>
  </r>
  <r>
    <x v="11"/>
    <x v="257"/>
    <n v="134936606084"/>
    <n v="244.75"/>
    <n v="17284654.039999999"/>
    <x v="0"/>
    <m/>
    <m/>
    <n v="-3.75"/>
    <n v="0"/>
    <n v="0"/>
    <n v="-1.5"/>
    <n v="250"/>
  </r>
  <r>
    <x v="11"/>
    <x v="258"/>
    <n v="134325036873"/>
    <n v="244.75"/>
    <n v="18273008.18"/>
    <x v="0"/>
    <m/>
    <m/>
    <n v="-3.75"/>
    <n v="0"/>
    <n v="0"/>
    <n v="-1.5"/>
    <n v="250"/>
  </r>
  <r>
    <x v="17"/>
    <x v="259"/>
    <n v="134417589701"/>
    <n v="244.75"/>
    <n v="22819567.93"/>
    <x v="0"/>
    <m/>
    <m/>
    <n v="-3.75"/>
    <n v="0"/>
    <n v="0"/>
    <n v="-1.5"/>
    <n v="250"/>
  </r>
  <r>
    <x v="12"/>
    <x v="260"/>
    <n v="132830675142"/>
    <n v="234.96"/>
    <n v="11800345.02"/>
    <x v="0"/>
    <m/>
    <m/>
    <n v="-3.6"/>
    <n v="0"/>
    <n v="0"/>
    <n v="-1.44"/>
    <n v="240"/>
  </r>
  <r>
    <x v="6"/>
    <x v="210"/>
    <n v="133754674250"/>
    <n v="234.96"/>
    <n v="4082936.79"/>
    <x v="0"/>
    <m/>
    <m/>
    <n v="-3.6"/>
    <n v="0"/>
    <n v="0"/>
    <n v="-1.44"/>
    <n v="240"/>
  </r>
  <r>
    <x v="22"/>
    <x v="261"/>
    <n v="135534798796"/>
    <n v="234.96"/>
    <n v="15272271.390000001"/>
    <x v="0"/>
    <m/>
    <m/>
    <n v="-3.6"/>
    <n v="0"/>
    <n v="0"/>
    <n v="-1.44"/>
    <n v="240"/>
  </r>
  <r>
    <x v="22"/>
    <x v="210"/>
    <n v="135521877256"/>
    <n v="234.96"/>
    <n v="15203153.42"/>
    <x v="0"/>
    <m/>
    <m/>
    <n v="-3.6"/>
    <n v="0"/>
    <n v="0"/>
    <n v="-1.44"/>
    <n v="240"/>
  </r>
  <r>
    <x v="16"/>
    <x v="262"/>
    <n v="134935628287"/>
    <n v="234.96"/>
    <n v="16925669.359999999"/>
    <x v="0"/>
    <m/>
    <m/>
    <n v="-3.6"/>
    <n v="0"/>
    <n v="0"/>
    <n v="-1.44"/>
    <n v="240"/>
  </r>
  <r>
    <x v="20"/>
    <x v="212"/>
    <n v="135096554487"/>
    <n v="234.96"/>
    <n v="18075848.379999999"/>
    <x v="0"/>
    <m/>
    <m/>
    <n v="-3.6"/>
    <n v="0"/>
    <n v="0"/>
    <n v="-1.44"/>
    <n v="240"/>
  </r>
  <r>
    <x v="13"/>
    <x v="263"/>
    <n v="132248382250"/>
    <n v="232.02"/>
    <n v="13535906.01"/>
    <x v="0"/>
    <m/>
    <m/>
    <n v="-3.56"/>
    <n v="0"/>
    <n v="0"/>
    <n v="-1.42"/>
    <n v="237"/>
  </r>
  <r>
    <x v="6"/>
    <x v="264"/>
    <n v="133154013795"/>
    <n v="215.38"/>
    <n v="4221216.5"/>
    <x v="0"/>
    <m/>
    <m/>
    <n v="-3.3"/>
    <n v="0"/>
    <n v="0"/>
    <n v="-1.32"/>
    <n v="220"/>
  </r>
  <r>
    <x v="10"/>
    <x v="265"/>
    <n v="133443455413"/>
    <n v="205.59"/>
    <n v="9770206.8900000006"/>
    <x v="0"/>
    <m/>
    <m/>
    <n v="-3.15"/>
    <n v="0"/>
    <n v="0"/>
    <n v="-1.26"/>
    <n v="210"/>
  </r>
  <r>
    <x v="16"/>
    <x v="266"/>
    <n v="135549017212"/>
    <n v="186.01"/>
    <n v="16739851"/>
    <x v="0"/>
    <m/>
    <m/>
    <n v="-2.85"/>
    <n v="0"/>
    <n v="0"/>
    <n v="-1.1399999999999999"/>
    <n v="189.99999999999997"/>
  </r>
  <r>
    <x v="11"/>
    <x v="267"/>
    <n v="134937527224"/>
    <n v="0.97"/>
    <n v="17611648.07"/>
    <x v="0"/>
    <m/>
    <m/>
    <n v="-0.02"/>
    <n v="0"/>
    <n v="0"/>
    <n v="-0.01"/>
    <n v="1"/>
  </r>
  <r>
    <x v="28"/>
    <x v="16"/>
    <n v="132510905770"/>
    <n v="-149674.25"/>
    <n v="10420717.57"/>
    <x v="1"/>
    <n v="-148781.5606361829"/>
    <n v="-892.68936381710228"/>
    <n v="0"/>
    <n v="0"/>
    <n v="0"/>
    <n v="-898.05"/>
    <n v="-149674.25"/>
  </r>
  <r>
    <x v="28"/>
    <x v="16"/>
    <n v="131913010493"/>
    <n v="-118638.49"/>
    <n v="10301181.029999999"/>
    <x v="1"/>
    <n v="-117930.90457256461"/>
    <n v="-707.58542743539147"/>
    <n v="0"/>
    <n v="0"/>
    <n v="0"/>
    <n v="-711.83"/>
    <n v="-118638.49"/>
  </r>
  <r>
    <x v="28"/>
    <x v="268"/>
    <n v="132513402822"/>
    <n v="-35310.589999999997"/>
    <n v="10096488.619999999"/>
    <x v="1"/>
    <n v="-35099.990059642143"/>
    <n v="-210.59994035785348"/>
    <n v="0"/>
    <n v="0"/>
    <n v="0"/>
    <n v="-210.59994035785348"/>
    <n v="-35099.990059642143"/>
  </r>
  <r>
    <x v="28"/>
    <x v="268"/>
    <n v="132513480994"/>
    <n v="-33952.5"/>
    <n v="10062536.119999999"/>
    <x v="1"/>
    <n v="-33750"/>
    <n v="-202.5"/>
    <n v="0"/>
    <n v="0"/>
    <n v="0"/>
    <n v="-202.5"/>
    <n v="-33750"/>
  </r>
  <r>
    <x v="28"/>
    <x v="268"/>
    <n v="132513756758"/>
    <n v="-21830.21"/>
    <n v="10040705.91"/>
    <x v="1"/>
    <n v="-21700.009940357853"/>
    <n v="-130.20005964214579"/>
    <n v="0"/>
    <n v="0"/>
    <n v="0"/>
    <n v="-130.20005964214579"/>
    <n v="-21700.009940357853"/>
  </r>
  <r>
    <x v="24"/>
    <x v="269"/>
    <n v="131722315545"/>
    <n v="-1584400"/>
    <n v="12785659.85"/>
    <x v="1"/>
    <n v="-1574950.2982107357"/>
    <n v="-9449.7017892643344"/>
    <n v="0"/>
    <n v="0"/>
    <n v="0"/>
    <n v="-9506.4"/>
    <n v="-1584400"/>
  </r>
  <r>
    <x v="4"/>
    <x v="270"/>
    <n v="132108273247"/>
    <n v="-117925.35"/>
    <n v="9891737.0500000007"/>
    <x v="1"/>
    <n v="-117222.01789264414"/>
    <n v="-703.33210735586181"/>
    <n v="0"/>
    <n v="0"/>
    <n v="0"/>
    <n v="-703.33210735586181"/>
    <n v="-117222.01789264414"/>
  </r>
  <r>
    <x v="28"/>
    <x v="271"/>
    <n v="132508165500"/>
    <n v="-274460.94"/>
    <n v="12187342.66"/>
    <x v="1"/>
    <n v="-272823.99602385686"/>
    <n v="-1636.9439761431422"/>
    <n v="0"/>
    <n v="0"/>
    <n v="0"/>
    <n v="-1636.9439761431422"/>
    <n v="-272823.99602385686"/>
  </r>
  <r>
    <x v="28"/>
    <x v="271"/>
    <n v="132507851556"/>
    <n v="-189423.76"/>
    <n v="12461803.6"/>
    <x v="1"/>
    <n v="-188293.99602385686"/>
    <n v="-1129.7639761431492"/>
    <n v="0"/>
    <n v="0"/>
    <n v="0"/>
    <n v="-1129.7639761431492"/>
    <n v="-188293.99602385686"/>
  </r>
  <r>
    <x v="28"/>
    <x v="271"/>
    <n v="131908701939"/>
    <n v="-150957.34"/>
    <n v="12036385.32"/>
    <x v="1"/>
    <n v="-150056.99801192843"/>
    <n v="-900.34198807156645"/>
    <n v="0"/>
    <n v="0"/>
    <n v="0"/>
    <n v="-900.34198807156645"/>
    <n v="-150056.99801192843"/>
  </r>
  <r>
    <x v="28"/>
    <x v="271"/>
    <n v="132507817072"/>
    <n v="-124926.09"/>
    <n v="12651227.359999999"/>
    <x v="1"/>
    <n v="-124181.00397614314"/>
    <n v="-745.08602385685663"/>
    <n v="0"/>
    <n v="0"/>
    <n v="0"/>
    <n v="-745.08602385685663"/>
    <n v="-124181.00397614314"/>
  </r>
  <r>
    <x v="8"/>
    <x v="272"/>
    <n v="134621390428"/>
    <n v="-537500"/>
    <n v="8969234.4900000002"/>
    <x v="1"/>
    <n v="-534294.23459244531"/>
    <n v="-3205.7654075546889"/>
    <n v="0"/>
    <n v="0"/>
    <n v="0"/>
    <n v="-3225"/>
    <n v="-537500"/>
  </r>
  <r>
    <x v="28"/>
    <x v="273"/>
    <n v="131909215613"/>
    <n v="-137288.82"/>
    <n v="11899096.5"/>
    <x v="1"/>
    <n v="-136470"/>
    <n v="-818.82000000000698"/>
    <n v="0"/>
    <n v="0"/>
    <n v="0"/>
    <n v="-818.82000000000698"/>
    <n v="-136470"/>
  </r>
  <r>
    <x v="6"/>
    <x v="274"/>
    <n v="133079994485"/>
    <n v="-189068.18"/>
    <n v="4036180.25"/>
    <x v="1"/>
    <n v="-187940.53677932406"/>
    <n v="-1127.6432206759346"/>
    <n v="0"/>
    <n v="0"/>
    <n v="0"/>
    <n v="-1134.4100000000001"/>
    <n v="-189068.18"/>
  </r>
  <r>
    <x v="27"/>
    <x v="275"/>
    <n v="133387595464"/>
    <n v="-114230"/>
    <n v="9512247.7899999991"/>
    <x v="1"/>
    <n v="-113548.70775347913"/>
    <n v="-681.2922465208685"/>
    <n v="0"/>
    <n v="0"/>
    <n v="0"/>
    <n v="-685.38"/>
    <n v="-114230"/>
  </r>
  <r>
    <x v="5"/>
    <x v="276"/>
    <n v="134186435163"/>
    <n v="-7644.83"/>
    <n v="10425117.560000001"/>
    <x v="0"/>
    <m/>
    <m/>
    <n v="0"/>
    <n v="79"/>
    <n v="128.77000000000001"/>
    <n v="47.4"/>
    <n v="-7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2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G282" firstHeaderRow="1" firstDataRow="2" firstDataCol="1"/>
  <pivotFields count="13">
    <pivotField showAll="0">
      <items count="30">
        <item x="3"/>
        <item x="13"/>
        <item x="24"/>
        <item x="28"/>
        <item x="21"/>
        <item x="4"/>
        <item x="12"/>
        <item x="7"/>
        <item x="14"/>
        <item x="25"/>
        <item x="27"/>
        <item x="9"/>
        <item x="6"/>
        <item x="15"/>
        <item x="2"/>
        <item x="10"/>
        <item x="23"/>
        <item x="19"/>
        <item x="8"/>
        <item x="5"/>
        <item x="0"/>
        <item x="11"/>
        <item x="17"/>
        <item x="26"/>
        <item x="18"/>
        <item x="22"/>
        <item x="16"/>
        <item x="20"/>
        <item x="1"/>
        <item t="default"/>
      </items>
    </pivotField>
    <pivotField axis="axisRow" showAll="0">
      <items count="278">
        <item x="1"/>
        <item x="2"/>
        <item x="0"/>
        <item x="27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68"/>
        <item x="269"/>
        <item x="270"/>
        <item x="271"/>
        <item x="272"/>
        <item x="273"/>
        <item x="274"/>
        <item x="275"/>
        <item x="128"/>
        <item x="204"/>
        <item x="265"/>
        <item x="31"/>
        <item x="119"/>
        <item x="74"/>
        <item x="247"/>
        <item x="58"/>
        <item x="129"/>
        <item x="56"/>
        <item x="224"/>
        <item x="113"/>
        <item x="45"/>
        <item x="151"/>
        <item x="75"/>
        <item x="131"/>
        <item x="116"/>
        <item x="76"/>
        <item x="262"/>
        <item x="135"/>
        <item x="46"/>
        <item x="186"/>
        <item x="35"/>
        <item x="29"/>
        <item x="110"/>
        <item x="108"/>
        <item x="24"/>
        <item x="38"/>
        <item x="254"/>
        <item x="141"/>
        <item x="179"/>
        <item x="232"/>
        <item x="118"/>
        <item x="47"/>
        <item x="237"/>
        <item x="192"/>
        <item x="147"/>
        <item x="121"/>
        <item x="97"/>
        <item x="134"/>
        <item x="166"/>
        <item x="66"/>
        <item x="261"/>
        <item x="149"/>
        <item x="127"/>
        <item x="64"/>
        <item x="136"/>
        <item x="160"/>
        <item x="255"/>
        <item x="140"/>
        <item x="48"/>
        <item x="103"/>
        <item x="244"/>
        <item x="96"/>
        <item x="188"/>
        <item x="137"/>
        <item x="146"/>
        <item x="39"/>
        <item x="57"/>
        <item x="71"/>
        <item x="260"/>
        <item x="22"/>
        <item x="218"/>
        <item x="49"/>
        <item x="36"/>
        <item x="219"/>
        <item x="183"/>
        <item x="115"/>
        <item x="25"/>
        <item x="168"/>
        <item x="159"/>
        <item x="77"/>
        <item x="59"/>
        <item x="177"/>
        <item x="50"/>
        <item x="194"/>
        <item x="155"/>
        <item x="32"/>
        <item x="267"/>
        <item x="55"/>
        <item x="171"/>
        <item x="85"/>
        <item x="107"/>
        <item x="40"/>
        <item x="214"/>
        <item x="72"/>
        <item x="231"/>
        <item x="117"/>
        <item x="138"/>
        <item x="215"/>
        <item x="78"/>
        <item x="153"/>
        <item x="69"/>
        <item x="87"/>
        <item x="90"/>
        <item x="17"/>
        <item x="198"/>
        <item x="67"/>
        <item x="184"/>
        <item x="98"/>
        <item x="174"/>
        <item x="216"/>
        <item x="144"/>
        <item x="227"/>
        <item x="235"/>
        <item x="26"/>
        <item x="185"/>
        <item x="79"/>
        <item x="123"/>
        <item x="196"/>
        <item x="163"/>
        <item x="106"/>
        <item x="241"/>
        <item x="18"/>
        <item x="152"/>
        <item x="125"/>
        <item x="132"/>
        <item x="102"/>
        <item x="234"/>
        <item x="233"/>
        <item x="210"/>
        <item x="164"/>
        <item x="208"/>
        <item x="201"/>
        <item x="189"/>
        <item x="61"/>
        <item x="41"/>
        <item x="114"/>
        <item x="101"/>
        <item x="248"/>
        <item x="217"/>
        <item x="259"/>
        <item x="100"/>
        <item x="51"/>
        <item x="65"/>
        <item x="266"/>
        <item x="228"/>
        <item x="238"/>
        <item x="80"/>
        <item x="167"/>
        <item x="81"/>
        <item x="182"/>
        <item x="221"/>
        <item x="230"/>
        <item x="42"/>
        <item x="139"/>
        <item x="220"/>
        <item x="43"/>
        <item x="264"/>
        <item x="207"/>
        <item x="242"/>
        <item x="172"/>
        <item x="197"/>
        <item x="130"/>
        <item x="156"/>
        <item x="190"/>
        <item x="95"/>
        <item x="176"/>
        <item x="223"/>
        <item x="245"/>
        <item x="225"/>
        <item x="253"/>
        <item x="21"/>
        <item x="158"/>
        <item x="148"/>
        <item x="82"/>
        <item x="105"/>
        <item x="203"/>
        <item x="88"/>
        <item x="34"/>
        <item x="52"/>
        <item x="256"/>
        <item x="33"/>
        <item x="62"/>
        <item x="178"/>
        <item x="73"/>
        <item x="180"/>
        <item x="111"/>
        <item x="150"/>
        <item x="249"/>
        <item x="109"/>
        <item x="83"/>
        <item x="257"/>
        <item x="157"/>
        <item x="250"/>
        <item x="161"/>
        <item x="28"/>
        <item x="99"/>
        <item x="133"/>
        <item x="195"/>
        <item x="229"/>
        <item x="239"/>
        <item x="63"/>
        <item x="165"/>
        <item x="53"/>
        <item x="37"/>
        <item x="226"/>
        <item x="258"/>
        <item x="181"/>
        <item x="86"/>
        <item x="126"/>
        <item x="91"/>
        <item x="27"/>
        <item x="54"/>
        <item x="243"/>
        <item x="251"/>
        <item x="213"/>
        <item x="44"/>
        <item x="60"/>
        <item x="154"/>
        <item x="92"/>
        <item x="142"/>
        <item x="30"/>
        <item x="170"/>
        <item x="20"/>
        <item x="202"/>
        <item x="19"/>
        <item x="89"/>
        <item x="122"/>
        <item x="193"/>
        <item x="211"/>
        <item x="104"/>
        <item x="93"/>
        <item x="70"/>
        <item x="236"/>
        <item x="124"/>
        <item x="263"/>
        <item x="173"/>
        <item x="23"/>
        <item x="120"/>
        <item x="68"/>
        <item x="94"/>
        <item x="84"/>
        <item x="191"/>
        <item x="175"/>
        <item x="162"/>
        <item x="187"/>
        <item x="209"/>
        <item x="200"/>
        <item x="199"/>
        <item x="212"/>
        <item x="222"/>
        <item x="169"/>
        <item x="246"/>
        <item x="112"/>
        <item x="240"/>
        <item x="145"/>
        <item x="206"/>
        <item x="252"/>
        <item x="143"/>
        <item x="205"/>
        <item t="default"/>
      </items>
    </pivotField>
    <pivotField numFmtId="1" showAll="0"/>
    <pivotField showAll="0"/>
    <pivotField numFmtId="4"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43" showAll="0"/>
    <pivotField numFmtId="43" showAll="0"/>
    <pivotField numFmtId="43" showAll="0"/>
    <pivotField numFmtId="43" showAll="0"/>
    <pivotField dataField="1" numFmtId="43" showAll="0"/>
  </pivotFields>
  <rowFields count="1">
    <field x="1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MOV TOTAL" fld="12" baseField="0" baseItem="0"/>
  </dataFields>
  <formats count="25">
    <format dxfId="53">
      <pivotArea collapsedLevelsAreSubtotals="1" fieldPosition="0">
        <references count="1">
          <reference field="1" count="2">
            <x v="0"/>
            <x v="1"/>
          </reference>
        </references>
      </pivotArea>
    </format>
    <format dxfId="52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51">
      <pivotArea collapsedLevelsAreSubtotals="1" fieldPosition="0">
        <references count="1">
          <reference field="1" count="2">
            <x v="2"/>
            <x v="3"/>
          </reference>
        </references>
      </pivotArea>
    </format>
    <format dxfId="50">
      <pivotArea dataOnly="0" labelOnly="1" fieldPosition="0">
        <references count="1">
          <reference field="1" count="2">
            <x v="2"/>
            <x v="3"/>
          </reference>
        </references>
      </pivotArea>
    </format>
    <format dxfId="49">
      <pivotArea collapsedLevelsAreSubtotals="1" fieldPosition="0">
        <references count="1">
          <reference field="1" count="251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</reference>
        </references>
      </pivotArea>
    </format>
    <format dxfId="48">
      <pivotArea dataOnly="0" labelOnly="1" fieldPosition="0">
        <references count="1">
          <reference field="1" count="50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47">
      <pivotArea dataOnly="0" labelOnly="1" fieldPosition="0">
        <references count="1">
          <reference field="1" count="50"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46">
      <pivotArea dataOnly="0" labelOnly="1" fieldPosition="0">
        <references count="1">
          <reference field="1" count="50"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</reference>
        </references>
      </pivotArea>
    </format>
    <format dxfId="45">
      <pivotArea dataOnly="0" labelOnly="1" fieldPosition="0">
        <references count="1">
          <reference field="1" count="50"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</reference>
        </references>
      </pivotArea>
    </format>
    <format dxfId="44">
      <pivotArea dataOnly="0" labelOnly="1" fieldPosition="0">
        <references count="1">
          <reference field="1" count="50"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</reference>
        </references>
      </pivotArea>
    </format>
    <format dxfId="43">
      <pivotArea dataOnly="0" labelOnly="1" fieldPosition="0">
        <references count="1">
          <reference field="1" count="1">
            <x v="276"/>
          </reference>
        </references>
      </pivotArea>
    </format>
    <format dxfId="42">
      <pivotArea collapsedLevelsAreSubtotals="1" fieldPosition="0">
        <references count="1">
          <reference field="1" count="1">
            <x v="4"/>
          </reference>
        </references>
      </pivotArea>
    </format>
    <format dxfId="41">
      <pivotArea dataOnly="0" labelOnly="1" fieldPosition="0">
        <references count="1">
          <reference field="1" count="1">
            <x v="4"/>
          </reference>
        </references>
      </pivotArea>
    </format>
    <format dxfId="40">
      <pivotArea collapsedLevelsAreSubtotals="1" fieldPosition="0">
        <references count="1">
          <reference field="1" count="3">
            <x v="7"/>
            <x v="8"/>
            <x v="9"/>
          </reference>
        </references>
      </pivotArea>
    </format>
    <format dxfId="39">
      <pivotArea dataOnly="0" labelOnly="1" fieldPosition="0">
        <references count="1">
          <reference field="1" count="3">
            <x v="7"/>
            <x v="8"/>
            <x v="9"/>
          </reference>
        </references>
      </pivotArea>
    </format>
    <format dxfId="38">
      <pivotArea collapsedLevelsAreSubtotals="1" fieldPosition="0">
        <references count="1">
          <reference field="1" count="13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37">
      <pivotArea dataOnly="0" labelOnly="1" fieldPosition="0">
        <references count="1">
          <reference field="1" count="13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36">
      <pivotArea collapsedLevelsAreSubtotals="1" fieldPosition="0">
        <references count="1">
          <reference field="1" count="1">
            <x v="25"/>
          </reference>
        </references>
      </pivotArea>
    </format>
    <format dxfId="35">
      <pivotArea dataOnly="0" labelOnly="1" fieldPosition="0">
        <references count="1">
          <reference field="1" count="1">
            <x v="25"/>
          </reference>
        </references>
      </pivotArea>
    </format>
    <format dxfId="34">
      <pivotArea collapsedLevelsAreSubtotals="1" fieldPosition="0">
        <references count="1">
          <reference field="1" count="2">
            <x v="10"/>
            <x v="11"/>
          </reference>
        </references>
      </pivotArea>
    </format>
    <format dxfId="33">
      <pivotArea dataOnly="0" labelOnly="1" fieldPosition="0">
        <references count="1">
          <reference field="1" count="2">
            <x v="10"/>
            <x v="11"/>
          </reference>
        </references>
      </pivotArea>
    </format>
    <format dxfId="32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31">
      <pivotArea dataOnly="0" labelOnly="1" fieldPosition="0">
        <references count="1">
          <reference field="1" count="2">
            <x v="5"/>
            <x v="6"/>
          </reference>
        </references>
      </pivotArea>
    </format>
    <format dxfId="30">
      <pivotArea collapsedLevelsAreSubtotals="1" fieldPosition="0">
        <references count="1">
          <reference field="1" count="1">
            <x v="20"/>
          </reference>
        </references>
      </pivotArea>
    </format>
    <format dxfId="29">
      <pivotArea dataOnly="0" labelOnly="1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16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281" firstHeaderRow="1" firstDataRow="1" firstDataCol="1"/>
  <pivotFields count="5">
    <pivotField showAll="0"/>
    <pivotField axis="axisRow" showAll="0">
      <items count="278">
        <item x="75"/>
        <item x="26"/>
        <item x="0"/>
        <item x="122"/>
        <item x="33"/>
        <item x="121"/>
        <item x="65"/>
        <item x="87"/>
        <item x="113"/>
        <item x="112"/>
        <item x="5"/>
        <item x="74"/>
        <item x="77"/>
        <item x="239"/>
        <item x="73"/>
        <item x="32"/>
        <item x="29"/>
        <item x="30"/>
        <item x="31"/>
        <item x="25"/>
        <item x="36"/>
        <item x="27"/>
        <item x="114"/>
        <item x="28"/>
        <item x="80"/>
        <item x="76"/>
        <item x="14"/>
        <item x="45"/>
        <item x="102"/>
        <item x="199"/>
        <item x="93"/>
        <item x="175"/>
        <item x="151"/>
        <item x="52"/>
        <item x="35"/>
        <item x="66"/>
        <item x="147"/>
        <item x="128"/>
        <item x="195"/>
        <item x="104"/>
        <item x="203"/>
        <item x="38"/>
        <item x="68"/>
        <item x="205"/>
        <item x="248"/>
        <item x="99"/>
        <item x="173"/>
        <item x="265"/>
        <item x="44"/>
        <item x="152"/>
        <item x="81"/>
        <item x="255"/>
        <item x="169"/>
        <item x="172"/>
        <item x="222"/>
        <item x="237"/>
        <item x="259"/>
        <item x="86"/>
        <item x="214"/>
        <item x="198"/>
        <item x="253"/>
        <item x="225"/>
        <item x="4"/>
        <item x="252"/>
        <item x="67"/>
        <item x="69"/>
        <item x="226"/>
        <item x="129"/>
        <item x="240"/>
        <item x="207"/>
        <item x="241"/>
        <item x="118"/>
        <item x="48"/>
        <item x="6"/>
        <item x="162"/>
        <item x="13"/>
        <item x="206"/>
        <item x="236"/>
        <item x="275"/>
        <item x="110"/>
        <item x="41"/>
        <item x="142"/>
        <item x="105"/>
        <item x="187"/>
        <item x="97"/>
        <item x="197"/>
        <item x="43"/>
        <item x="179"/>
        <item x="149"/>
        <item x="196"/>
        <item x="153"/>
        <item x="180"/>
        <item x="103"/>
        <item x="263"/>
        <item x="159"/>
        <item x="106"/>
        <item x="9"/>
        <item x="204"/>
        <item x="34"/>
        <item x="268"/>
        <item x="212"/>
        <item x="143"/>
        <item x="37"/>
        <item x="215"/>
        <item x="174"/>
        <item x="221"/>
        <item x="127"/>
        <item x="223"/>
        <item x="124"/>
        <item x="163"/>
        <item x="250"/>
        <item x="201"/>
        <item x="270"/>
        <item x="238"/>
        <item x="123"/>
        <item x="40"/>
        <item x="181"/>
        <item x="130"/>
        <item x="141"/>
        <item x="154"/>
        <item x="208"/>
        <item x="137"/>
        <item x="21"/>
        <item x="47"/>
        <item x="219"/>
        <item x="274"/>
        <item x="155"/>
        <item x="57"/>
        <item x="71"/>
        <item x="176"/>
        <item x="53"/>
        <item x="161"/>
        <item x="59"/>
        <item x="188"/>
        <item x="266"/>
        <item x="134"/>
        <item x="271"/>
        <item x="46"/>
        <item x="84"/>
        <item x="156"/>
        <item x="150"/>
        <item x="264"/>
        <item x="51"/>
        <item x="256"/>
        <item x="249"/>
        <item x="269"/>
        <item x="19"/>
        <item x="62"/>
        <item x="95"/>
        <item x="267"/>
        <item x="92"/>
        <item x="157"/>
        <item x="209"/>
        <item x="251"/>
        <item x="49"/>
        <item x="133"/>
        <item x="117"/>
        <item x="233"/>
        <item x="10"/>
        <item x="193"/>
        <item x="126"/>
        <item x="245"/>
        <item x="210"/>
        <item x="242"/>
        <item x="178"/>
        <item x="1"/>
        <item x="190"/>
        <item x="235"/>
        <item x="232"/>
        <item x="257"/>
        <item x="160"/>
        <item x="2"/>
        <item x="184"/>
        <item x="200"/>
        <item x="82"/>
        <item x="166"/>
        <item x="131"/>
        <item x="63"/>
        <item x="3"/>
        <item x="229"/>
        <item x="8"/>
        <item x="101"/>
        <item x="220"/>
        <item x="22"/>
        <item x="119"/>
        <item x="16"/>
        <item x="247"/>
        <item x="261"/>
        <item x="168"/>
        <item x="234"/>
        <item x="111"/>
        <item x="192"/>
        <item x="244"/>
        <item x="88"/>
        <item x="100"/>
        <item x="90"/>
        <item x="158"/>
        <item x="218"/>
        <item x="182"/>
        <item x="183"/>
        <item x="120"/>
        <item x="177"/>
        <item x="258"/>
        <item x="56"/>
        <item x="70"/>
        <item x="139"/>
        <item x="145"/>
        <item x="170"/>
        <item x="167"/>
        <item x="12"/>
        <item x="135"/>
        <item x="107"/>
        <item x="224"/>
        <item x="98"/>
        <item x="108"/>
        <item x="254"/>
        <item x="189"/>
        <item x="60"/>
        <item x="191"/>
        <item x="79"/>
        <item x="194"/>
        <item x="146"/>
        <item x="231"/>
        <item x="186"/>
        <item x="89"/>
        <item x="230"/>
        <item x="228"/>
        <item x="23"/>
        <item x="211"/>
        <item x="164"/>
        <item x="246"/>
        <item x="140"/>
        <item x="54"/>
        <item x="165"/>
        <item x="78"/>
        <item x="61"/>
        <item x="50"/>
        <item x="227"/>
        <item x="217"/>
        <item x="213"/>
        <item x="136"/>
        <item x="273"/>
        <item x="202"/>
        <item x="91"/>
        <item x="260"/>
        <item x="17"/>
        <item x="116"/>
        <item x="125"/>
        <item x="55"/>
        <item x="42"/>
        <item x="109"/>
        <item x="96"/>
        <item x="20"/>
        <item x="132"/>
        <item x="171"/>
        <item x="72"/>
        <item x="138"/>
        <item x="243"/>
        <item x="185"/>
        <item x="85"/>
        <item x="11"/>
        <item x="24"/>
        <item x="144"/>
        <item x="18"/>
        <item x="272"/>
        <item x="64"/>
        <item x="115"/>
        <item x="7"/>
        <item x="83"/>
        <item x="94"/>
        <item x="58"/>
        <item x="39"/>
        <item x="276"/>
        <item x="148"/>
        <item x="216"/>
        <item x="262"/>
        <item x="15"/>
        <item t="default"/>
      </items>
    </pivotField>
    <pivotField showAll="0"/>
    <pivotField dataField="1" showAll="0"/>
    <pivotField numFmtId="4" showAll="0"/>
  </pivotFields>
  <rowFields count="1">
    <field x="1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 t="grand">
      <x/>
    </i>
  </rowItems>
  <colItems count="1">
    <i/>
  </colItems>
  <dataFields count="1">
    <dataField name="Suma de TRANSACTION_NET_AMOUNT" fld="3" baseField="0" baseItem="0"/>
  </dataFields>
  <formats count="29">
    <format dxfId="28">
      <pivotArea collapsedLevelsAreSubtotals="1" fieldPosition="0">
        <references count="1">
          <reference field="1" count="1">
            <x v="1"/>
          </reference>
        </references>
      </pivotArea>
    </format>
    <format dxfId="27">
      <pivotArea dataOnly="0" labelOnly="1" fieldPosition="0">
        <references count="1">
          <reference field="1" count="1">
            <x v="1"/>
          </reference>
        </references>
      </pivotArea>
    </format>
    <format dxfId="26">
      <pivotArea collapsedLevelsAreSubtotals="1" fieldPosition="0">
        <references count="1">
          <reference field="1" count="1">
            <x v="7"/>
          </reference>
        </references>
      </pivotArea>
    </format>
    <format dxfId="25">
      <pivotArea dataOnly="0" labelOnly="1" fieldPosition="0">
        <references count="1">
          <reference field="1" count="1">
            <x v="7"/>
          </reference>
        </references>
      </pivotArea>
    </format>
    <format dxfId="24">
      <pivotArea collapsedLevelsAreSubtotals="1" fieldPosition="0">
        <references count="1">
          <reference field="1" count="2">
            <x v="2"/>
            <x v="3"/>
          </reference>
        </references>
      </pivotArea>
    </format>
    <format dxfId="23">
      <pivotArea dataOnly="0" labelOnly="1" fieldPosition="0">
        <references count="1">
          <reference field="1" count="2">
            <x v="2"/>
            <x v="3"/>
          </reference>
        </references>
      </pivotArea>
    </format>
    <format dxfId="22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21">
      <pivotArea dataOnly="0" labelOnly="1" fieldPosition="0">
        <references count="1">
          <reference field="1" count="2">
            <x v="5"/>
            <x v="6"/>
          </reference>
        </references>
      </pivotArea>
    </format>
    <format dxfId="20">
      <pivotArea collapsedLevelsAreSubtotals="1" fieldPosition="0">
        <references count="1">
          <reference field="1" count="1">
            <x v="4"/>
          </reference>
        </references>
      </pivotArea>
    </format>
    <format dxfId="19">
      <pivotArea dataOnly="0" labelOnly="1" fieldPosition="0">
        <references count="1">
          <reference field="1" count="1">
            <x v="4"/>
          </reference>
        </references>
      </pivotArea>
    </format>
    <format dxfId="18">
      <pivotArea collapsedLevelsAreSubtotals="1" fieldPosition="0">
        <references count="1">
          <reference field="1" count="2">
            <x v="8"/>
            <x v="9"/>
          </reference>
        </references>
      </pivotArea>
    </format>
    <format dxfId="17">
      <pivotArea dataOnly="0" labelOnly="1" fieldPosition="0">
        <references count="1">
          <reference field="1" count="2">
            <x v="8"/>
            <x v="9"/>
          </reference>
        </references>
      </pivotArea>
    </format>
    <format dxfId="16">
      <pivotArea collapsedLevelsAreSubtotals="1" fieldPosition="0">
        <references count="1">
          <reference field="1" count="14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15">
      <pivotArea dataOnly="0" labelOnly="1" fieldPosition="0">
        <references count="1">
          <reference field="1" count="14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14">
      <pivotArea collapsedLevelsAreSubtotals="1" fieldPosition="0">
        <references count="1">
          <reference field="1" count="2">
            <x v="10"/>
            <x v="11"/>
          </reference>
        </references>
      </pivotArea>
    </format>
    <format dxfId="13">
      <pivotArea dataOnly="0" labelOnly="1" fieldPosition="0">
        <references count="1">
          <reference field="1" count="2">
            <x v="10"/>
            <x v="11"/>
          </reference>
        </references>
      </pivotArea>
    </format>
    <format dxfId="12">
      <pivotArea collapsedLevelsAreSubtotals="1" fieldPosition="0">
        <references count="1">
          <reference field="1" count="251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</reference>
        </references>
      </pivotArea>
    </format>
    <format dxfId="11">
      <pivotArea dataOnly="0" labelOnly="1" fieldPosition="0">
        <references count="1">
          <reference field="1" count="50"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</reference>
        </references>
      </pivotArea>
    </format>
    <format dxfId="10">
      <pivotArea dataOnly="0" labelOnly="1" fieldPosition="0">
        <references count="1">
          <reference field="1" count="50"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9">
      <pivotArea dataOnly="0" labelOnly="1" fieldPosition="0">
        <references count="1">
          <reference field="1" count="50"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</reference>
        </references>
      </pivotArea>
    </format>
    <format dxfId="8">
      <pivotArea dataOnly="0" labelOnly="1" fieldPosition="0">
        <references count="1">
          <reference field="1" count="50"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</reference>
        </references>
      </pivotArea>
    </format>
    <format dxfId="7">
      <pivotArea dataOnly="0" labelOnly="1" fieldPosition="0">
        <references count="1">
          <reference field="1" count="50"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</reference>
        </references>
      </pivotArea>
    </format>
    <format dxfId="6">
      <pivotArea dataOnly="0" labelOnly="1" fieldPosition="0">
        <references count="1">
          <reference field="1" count="1">
            <x v="276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collapsedLevelsAreSubtotals="1" fieldPosition="0">
        <references count="1">
          <reference field="1" count="1">
            <x v="20"/>
          </reference>
        </references>
      </pivotArea>
    </format>
    <format dxfId="2">
      <pivotArea dataOnly="0" labelOnly="1" fieldPosition="0">
        <references count="1">
          <reference field="1" count="1">
            <x v="20"/>
          </reference>
        </references>
      </pivotArea>
    </format>
    <format dxfId="1">
      <pivotArea collapsedLevelsAreSubtotals="1" fieldPosition="0">
        <references count="1">
          <reference field="1" count="1">
            <x v="25"/>
          </reference>
        </references>
      </pivotArea>
    </format>
    <format dxfId="0">
      <pivotArea dataOnly="0" labelOnly="1" fieldPosition="0">
        <references count="1">
          <reference field="1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om.ar/reporting/activity/detail?id=53861360329" TargetMode="External"/><Relationship Id="rId1827" Type="http://schemas.openxmlformats.org/officeDocument/2006/relationships/hyperlink" Target="https://www.mercadolibre.com.ar/reporting/activity/detail?id=52549395663" TargetMode="External"/><Relationship Id="rId21" Type="http://schemas.openxmlformats.org/officeDocument/2006/relationships/hyperlink" Target="https://www.mercadolibre.com.ar/reporting/activity/detail?id=52770494784" TargetMode="External"/><Relationship Id="rId170" Type="http://schemas.openxmlformats.org/officeDocument/2006/relationships/hyperlink" Target="https://www.mercadolibre.com.ar/reporting/activity/detail?id=52879232978" TargetMode="External"/><Relationship Id="rId268" Type="http://schemas.openxmlformats.org/officeDocument/2006/relationships/hyperlink" Target="https://www.mercadolibre.com.ar/reporting/activity/detail?id=52926976687" TargetMode="External"/><Relationship Id="rId475" Type="http://schemas.openxmlformats.org/officeDocument/2006/relationships/hyperlink" Target="https://www.mercadolibre.com.ar/reporting/activity/detail?id=53252560286" TargetMode="External"/><Relationship Id="rId682" Type="http://schemas.openxmlformats.org/officeDocument/2006/relationships/hyperlink" Target="https://www.mercadolibre.com.ar/reporting/activity/detail?id=53566215257" TargetMode="External"/><Relationship Id="rId128" Type="http://schemas.openxmlformats.org/officeDocument/2006/relationships/hyperlink" Target="https://www.mercadolibre.com.ar/reporting/activity/detail?id=52829862372" TargetMode="External"/><Relationship Id="rId335" Type="http://schemas.openxmlformats.org/officeDocument/2006/relationships/hyperlink" Target="https://www.mercadolibre.com.ar/reporting/activity/detail?id=53148432222" TargetMode="External"/><Relationship Id="rId542" Type="http://schemas.openxmlformats.org/officeDocument/2006/relationships/hyperlink" Target="https://www.mercadolibre.com.ar/reporting/activity/detail?id=53300996264" TargetMode="External"/><Relationship Id="rId987" Type="http://schemas.openxmlformats.org/officeDocument/2006/relationships/hyperlink" Target="https://www.mercadolibre.com.ar/reporting/activity/detail?id=53616011910" TargetMode="External"/><Relationship Id="rId1172" Type="http://schemas.openxmlformats.org/officeDocument/2006/relationships/hyperlink" Target="https://www.mercadolibre.com.ar/reporting/activity/detail?id=53651345215" TargetMode="External"/><Relationship Id="rId402" Type="http://schemas.openxmlformats.org/officeDocument/2006/relationships/hyperlink" Target="https://www.mercadolibre.com.ar/reporting/activity/detail?id=53153048721" TargetMode="External"/><Relationship Id="rId847" Type="http://schemas.openxmlformats.org/officeDocument/2006/relationships/hyperlink" Target="https://www.mercadolibre.com.ar/reporting/activity/detail?id=53613104085" TargetMode="External"/><Relationship Id="rId1032" Type="http://schemas.openxmlformats.org/officeDocument/2006/relationships/hyperlink" Target="https://www.mercadolibre.com.ar/reporting/activity/detail?id=53616746773" TargetMode="External"/><Relationship Id="rId1477" Type="http://schemas.openxmlformats.org/officeDocument/2006/relationships/hyperlink" Target="https://www.mercadolibre.com.ar/reporting/activity/detail?id=53858507304" TargetMode="External"/><Relationship Id="rId1684" Type="http://schemas.openxmlformats.org/officeDocument/2006/relationships/hyperlink" Target="https://www.mercadolibre.com.ar/reporting/activity/detail?id=54206430316" TargetMode="External"/><Relationship Id="rId707" Type="http://schemas.openxmlformats.org/officeDocument/2006/relationships/hyperlink" Target="https://www.mercadolibre.com.ar/reporting/activity/detail?id=53568737791" TargetMode="External"/><Relationship Id="rId914" Type="http://schemas.openxmlformats.org/officeDocument/2006/relationships/hyperlink" Target="https://www.mercadolibre.com.ar/reporting/activity/detail?id=53614451022" TargetMode="External"/><Relationship Id="rId1337" Type="http://schemas.openxmlformats.org/officeDocument/2006/relationships/hyperlink" Target="https://www.mercadolibre.com.ar/reporting/activity/detail?id=53657073712" TargetMode="External"/><Relationship Id="rId1544" Type="http://schemas.openxmlformats.org/officeDocument/2006/relationships/hyperlink" Target="https://www.mercadolibre.com.ar/reporting/activity/detail?id=53919659274" TargetMode="External"/><Relationship Id="rId1751" Type="http://schemas.openxmlformats.org/officeDocument/2006/relationships/hyperlink" Target="https://www.mercadolibre.com.ar/reporting/activity/detail?id=52507568439" TargetMode="External"/><Relationship Id="rId43" Type="http://schemas.openxmlformats.org/officeDocument/2006/relationships/hyperlink" Target="https://www.mercadolibre.com.ar/reporting/activity/detail?id=52775603548" TargetMode="External"/><Relationship Id="rId1404" Type="http://schemas.openxmlformats.org/officeDocument/2006/relationships/hyperlink" Target="https://www.mercadolibre.com.ar/reporting/activity/detail?id=53658080340" TargetMode="External"/><Relationship Id="rId1611" Type="http://schemas.openxmlformats.org/officeDocument/2006/relationships/hyperlink" Target="https://www.mercadolibre.com.ar/reporting/activity/detail?id=53985288884" TargetMode="External"/><Relationship Id="rId1849" Type="http://schemas.openxmlformats.org/officeDocument/2006/relationships/hyperlink" Target="https://www.mercadolibre.com.ar/reporting/activity/detail?id=52558006535" TargetMode="External"/><Relationship Id="rId192" Type="http://schemas.openxmlformats.org/officeDocument/2006/relationships/hyperlink" Target="https://www.mercadolibre.com.ar/reporting/activity/detail?id=52884659468" TargetMode="External"/><Relationship Id="rId1709" Type="http://schemas.openxmlformats.org/officeDocument/2006/relationships/hyperlink" Target="https://www.mercadolibre.com.ar/reporting/activity/detail?id=54260889584" TargetMode="External"/><Relationship Id="rId497" Type="http://schemas.openxmlformats.org/officeDocument/2006/relationships/hyperlink" Target="https://www.mercadolibre.com.ar/reporting/activity/detail?id=53258774334" TargetMode="External"/><Relationship Id="rId357" Type="http://schemas.openxmlformats.org/officeDocument/2006/relationships/hyperlink" Target="https://www.mercadolibre.com.ar/reporting/activity/detail?id=53150354233" TargetMode="External"/><Relationship Id="rId1194" Type="http://schemas.openxmlformats.org/officeDocument/2006/relationships/hyperlink" Target="https://www.mercadolibre.com.ar/reporting/activity/detail?id=53652863727" TargetMode="External"/><Relationship Id="rId217" Type="http://schemas.openxmlformats.org/officeDocument/2006/relationships/hyperlink" Target="https://www.mercadolibre.com.ar/reporting/activity/detail?id=52887253652" TargetMode="External"/><Relationship Id="rId564" Type="http://schemas.openxmlformats.org/officeDocument/2006/relationships/hyperlink" Target="https://www.mercadolibre.com.ar/reporting/activity/detail?id=53465803333" TargetMode="External"/><Relationship Id="rId771" Type="http://schemas.openxmlformats.org/officeDocument/2006/relationships/hyperlink" Target="https://www.mercadolibre.com.ar/reporting/activity/detail?id=53611110419" TargetMode="External"/><Relationship Id="rId869" Type="http://schemas.openxmlformats.org/officeDocument/2006/relationships/hyperlink" Target="https://www.mercadolibre.com.ar/reporting/activity/detail?id=53613532737" TargetMode="External"/><Relationship Id="rId1499" Type="http://schemas.openxmlformats.org/officeDocument/2006/relationships/hyperlink" Target="https://www.mercadolibre.com.ar/reporting/activity/detail?id=53860093810" TargetMode="External"/><Relationship Id="rId424" Type="http://schemas.openxmlformats.org/officeDocument/2006/relationships/hyperlink" Target="https://www.mercadolibre.com.ar/reporting/activity/detail?id=53203470189" TargetMode="External"/><Relationship Id="rId631" Type="http://schemas.openxmlformats.org/officeDocument/2006/relationships/hyperlink" Target="https://www.mercadolibre.com.ar/reporting/activity/detail?id=53517846510" TargetMode="External"/><Relationship Id="rId729" Type="http://schemas.openxmlformats.org/officeDocument/2006/relationships/hyperlink" Target="https://www.mercadolibre.com.ar/reporting/activity/detail?id=53570524353" TargetMode="External"/><Relationship Id="rId1054" Type="http://schemas.openxmlformats.org/officeDocument/2006/relationships/hyperlink" Target="https://www.mercadolibre.com.ar/reporting/activity/detail?id=53617165575" TargetMode="External"/><Relationship Id="rId1261" Type="http://schemas.openxmlformats.org/officeDocument/2006/relationships/hyperlink" Target="https://www.mercadolibre.com.ar/reporting/activity/detail?id=53655400400" TargetMode="External"/><Relationship Id="rId1359" Type="http://schemas.openxmlformats.org/officeDocument/2006/relationships/hyperlink" Target="https://www.mercadolibre.com.ar/reporting/activity/detail?id=53657510360" TargetMode="External"/><Relationship Id="rId936" Type="http://schemas.openxmlformats.org/officeDocument/2006/relationships/hyperlink" Target="https://www.mercadolibre.com.ar/reporting/activity/detail?id=53614946962" TargetMode="External"/><Relationship Id="rId1121" Type="http://schemas.openxmlformats.org/officeDocument/2006/relationships/hyperlink" Target="https://www.mercadolibre.com.ar/reporting/activity/detail?id=53618104941" TargetMode="External"/><Relationship Id="rId1219" Type="http://schemas.openxmlformats.org/officeDocument/2006/relationships/hyperlink" Target="https://www.mercadolibre.com.ar/reporting/activity/detail?id=53654201352" TargetMode="External"/><Relationship Id="rId1566" Type="http://schemas.openxmlformats.org/officeDocument/2006/relationships/hyperlink" Target="https://www.mercadolibre.com.ar/reporting/activity/detail?id=53928258402" TargetMode="External"/><Relationship Id="rId1773" Type="http://schemas.openxmlformats.org/officeDocument/2006/relationships/hyperlink" Target="https://www.mercadolibre.com.ar/reporting/activity/detail?id=52513776454" TargetMode="External"/><Relationship Id="rId65" Type="http://schemas.openxmlformats.org/officeDocument/2006/relationships/hyperlink" Target="https://www.mercadolibre.com.ar/reporting/activity/detail?id=52777937266" TargetMode="External"/><Relationship Id="rId1426" Type="http://schemas.openxmlformats.org/officeDocument/2006/relationships/hyperlink" Target="https://www.mercadolibre.com.ar/reporting/activity/detail?id=53800658653" TargetMode="External"/><Relationship Id="rId1633" Type="http://schemas.openxmlformats.org/officeDocument/2006/relationships/hyperlink" Target="https://www.mercadolibre.com.ar/reporting/activity/detail?id=53989353013" TargetMode="External"/><Relationship Id="rId1840" Type="http://schemas.openxmlformats.org/officeDocument/2006/relationships/hyperlink" Target="https://www.mercadolibre.com.ar/reporting/activity/detail?id=52553247605" TargetMode="External"/><Relationship Id="rId1700" Type="http://schemas.openxmlformats.org/officeDocument/2006/relationships/hyperlink" Target="https://www.mercadolibre.com.ar/reporting/activity/detail?id=54259178746" TargetMode="External"/><Relationship Id="rId281" Type="http://schemas.openxmlformats.org/officeDocument/2006/relationships/hyperlink" Target="https://www.mercadolibre.com.ar/reporting/activity/detail?id=52930809390" TargetMode="External"/><Relationship Id="rId141" Type="http://schemas.openxmlformats.org/officeDocument/2006/relationships/hyperlink" Target="https://www.mercadolibre.com.ar/reporting/activity/detail?id=52833210961" TargetMode="External"/><Relationship Id="rId379" Type="http://schemas.openxmlformats.org/officeDocument/2006/relationships/hyperlink" Target="https://www.mercadolibre.com.ar/reporting/activity/detail?id=53152130783" TargetMode="External"/><Relationship Id="rId586" Type="http://schemas.openxmlformats.org/officeDocument/2006/relationships/hyperlink" Target="https://www.mercadolibre.com.ar/reporting/activity/detail?id=53511892502" TargetMode="External"/><Relationship Id="rId793" Type="http://schemas.openxmlformats.org/officeDocument/2006/relationships/hyperlink" Target="https://www.mercadolibre.com.ar/reporting/activity/detail?id=53611898097" TargetMode="External"/><Relationship Id="rId7" Type="http://schemas.openxmlformats.org/officeDocument/2006/relationships/hyperlink" Target="https://www.mercadolibre.com.ar/reporting/activity/detail?id=52715698800" TargetMode="External"/><Relationship Id="rId239" Type="http://schemas.openxmlformats.org/officeDocument/2006/relationships/hyperlink" Target="https://www.mercadolibre.com.ar/reporting/activity/detail?id=52888423162" TargetMode="External"/><Relationship Id="rId446" Type="http://schemas.openxmlformats.org/officeDocument/2006/relationships/hyperlink" Target="https://www.mercadolibre.com.ar/reporting/activity/detail?id=53208786477" TargetMode="External"/><Relationship Id="rId653" Type="http://schemas.openxmlformats.org/officeDocument/2006/relationships/hyperlink" Target="https://www.mercadolibre.com.ar/reporting/activity/detail?id=53518833750" TargetMode="External"/><Relationship Id="rId1076" Type="http://schemas.openxmlformats.org/officeDocument/2006/relationships/hyperlink" Target="https://www.mercadolibre.com.ar/reporting/activity/detail?id=53617480078" TargetMode="External"/><Relationship Id="rId1283" Type="http://schemas.openxmlformats.org/officeDocument/2006/relationships/hyperlink" Target="https://www.mercadolibre.com.ar/reporting/activity/detail?id=53656036635" TargetMode="External"/><Relationship Id="rId1490" Type="http://schemas.openxmlformats.org/officeDocument/2006/relationships/hyperlink" Target="https://www.mercadolibre.com.ar/reporting/activity/detail?id=53859324333" TargetMode="External"/><Relationship Id="rId306" Type="http://schemas.openxmlformats.org/officeDocument/2006/relationships/hyperlink" Target="https://www.mercadolibre.com.ar/reporting/activity/detail?id=53144836770" TargetMode="External"/><Relationship Id="rId860" Type="http://schemas.openxmlformats.org/officeDocument/2006/relationships/hyperlink" Target="https://www.mercadolibre.com.ar/reporting/activity/detail?id=53613278499" TargetMode="External"/><Relationship Id="rId958" Type="http://schemas.openxmlformats.org/officeDocument/2006/relationships/hyperlink" Target="https://www.mercadolibre.com.ar/reporting/activity/detail?id=53615379027" TargetMode="External"/><Relationship Id="rId1143" Type="http://schemas.openxmlformats.org/officeDocument/2006/relationships/hyperlink" Target="https://www.mercadolibre.com.ar/reporting/activity/detail?id=53618379433" TargetMode="External"/><Relationship Id="rId1588" Type="http://schemas.openxmlformats.org/officeDocument/2006/relationships/hyperlink" Target="https://www.mercadolibre.com.ar/reporting/activity/detail?id=53975175363" TargetMode="External"/><Relationship Id="rId1795" Type="http://schemas.openxmlformats.org/officeDocument/2006/relationships/hyperlink" Target="https://www.mercadolibre.com.ar/reporting/activity/detail?id=52515609625" TargetMode="External"/><Relationship Id="rId87" Type="http://schemas.openxmlformats.org/officeDocument/2006/relationships/hyperlink" Target="https://www.mercadolibre.com.ar/reporting/activity/detail?id=52779948224" TargetMode="External"/><Relationship Id="rId513" Type="http://schemas.openxmlformats.org/officeDocument/2006/relationships/hyperlink" Target="https://www.mercadolibre.com.ar/reporting/activity/detail?id=53261462338" TargetMode="External"/><Relationship Id="rId720" Type="http://schemas.openxmlformats.org/officeDocument/2006/relationships/hyperlink" Target="https://www.mercadolibre.com.ar/reporting/activity/detail?id=53569940342" TargetMode="External"/><Relationship Id="rId818" Type="http://schemas.openxmlformats.org/officeDocument/2006/relationships/hyperlink" Target="https://www.mercadolibre.com.ar/reporting/activity/detail?id=53612453475" TargetMode="External"/><Relationship Id="rId1350" Type="http://schemas.openxmlformats.org/officeDocument/2006/relationships/hyperlink" Target="https://www.mercadolibre.com.ar/reporting/activity/detail?id=53657401674" TargetMode="External"/><Relationship Id="rId1448" Type="http://schemas.openxmlformats.org/officeDocument/2006/relationships/hyperlink" Target="https://www.mercadolibre.com.ar/reporting/activity/detail?id=53852523287" TargetMode="External"/><Relationship Id="rId1655" Type="http://schemas.openxmlformats.org/officeDocument/2006/relationships/hyperlink" Target="https://www.mercadolibre.com.ar/reporting/activity/detail?id=54031464573" TargetMode="External"/><Relationship Id="rId1003" Type="http://schemas.openxmlformats.org/officeDocument/2006/relationships/hyperlink" Target="https://www.mercadolibre.com.ar/reporting/activity/detail?id=53616297423" TargetMode="External"/><Relationship Id="rId1210" Type="http://schemas.openxmlformats.org/officeDocument/2006/relationships/hyperlink" Target="https://www.mercadolibre.com.ar/reporting/activity/detail?id=53653742153" TargetMode="External"/><Relationship Id="rId1308" Type="http://schemas.openxmlformats.org/officeDocument/2006/relationships/hyperlink" Target="https://www.mercadolibre.com.ar/reporting/activity/detail?id=53656563373" TargetMode="External"/><Relationship Id="rId1515" Type="http://schemas.openxmlformats.org/officeDocument/2006/relationships/hyperlink" Target="https://www.mercadolibre.com.ar/reporting/activity/detail?id=53860903614" TargetMode="External"/><Relationship Id="rId1722" Type="http://schemas.openxmlformats.org/officeDocument/2006/relationships/hyperlink" Target="https://www.mercadolibre.com.ar/reporting/activity/detail?id=54261896606" TargetMode="External"/><Relationship Id="rId14" Type="http://schemas.openxmlformats.org/officeDocument/2006/relationships/hyperlink" Target="https://www.mercadolibre.com.ar/reporting/activity/detail?id=52718537897" TargetMode="External"/><Relationship Id="rId163" Type="http://schemas.openxmlformats.org/officeDocument/2006/relationships/hyperlink" Target="https://www.mercadolibre.com.ar/reporting/activity/detail?id=52836504273" TargetMode="External"/><Relationship Id="rId370" Type="http://schemas.openxmlformats.org/officeDocument/2006/relationships/hyperlink" Target="https://www.mercadolibre.com.ar/reporting/activity/detail?id=53151144276" TargetMode="External"/><Relationship Id="rId230" Type="http://schemas.openxmlformats.org/officeDocument/2006/relationships/hyperlink" Target="https://www.mercadolibre.com.ar/reporting/activity/detail?id=52888196691" TargetMode="External"/><Relationship Id="rId468" Type="http://schemas.openxmlformats.org/officeDocument/2006/relationships/hyperlink" Target="https://www.mercadolibre.com.ar/reporting/activity/detail?id=53211449031" TargetMode="External"/><Relationship Id="rId675" Type="http://schemas.openxmlformats.org/officeDocument/2006/relationships/hyperlink" Target="https://www.mercadolibre.com.ar/reporting/activity/detail?id=53564755652" TargetMode="External"/><Relationship Id="rId882" Type="http://schemas.openxmlformats.org/officeDocument/2006/relationships/hyperlink" Target="https://www.mercadolibre.com.ar/reporting/activity/detail?id=53613734064" TargetMode="External"/><Relationship Id="rId1098" Type="http://schemas.openxmlformats.org/officeDocument/2006/relationships/hyperlink" Target="https://www.mercadolibre.com.ar/reporting/activity/detail?id=53617807424" TargetMode="External"/><Relationship Id="rId328" Type="http://schemas.openxmlformats.org/officeDocument/2006/relationships/hyperlink" Target="https://www.mercadolibre.com.ar/reporting/activity/detail?id=53147837412" TargetMode="External"/><Relationship Id="rId535" Type="http://schemas.openxmlformats.org/officeDocument/2006/relationships/hyperlink" Target="https://www.mercadolibre.com.ar/reporting/activity/detail?id=53263381166" TargetMode="External"/><Relationship Id="rId742" Type="http://schemas.openxmlformats.org/officeDocument/2006/relationships/hyperlink" Target="https://www.mercadolibre.com.ar/reporting/activity/detail?id=53608525870" TargetMode="External"/><Relationship Id="rId1165" Type="http://schemas.openxmlformats.org/officeDocument/2006/relationships/hyperlink" Target="https://www.mercadolibre.com.ar/reporting/activity/detail?id=53650442563" TargetMode="External"/><Relationship Id="rId1372" Type="http://schemas.openxmlformats.org/officeDocument/2006/relationships/hyperlink" Target="https://www.mercadolibre.com.ar/reporting/activity/detail?id=53657587370" TargetMode="External"/><Relationship Id="rId602" Type="http://schemas.openxmlformats.org/officeDocument/2006/relationships/hyperlink" Target="https://www.mercadolibre.com.ar/reporting/activity/detail?id=53515294492" TargetMode="External"/><Relationship Id="rId1025" Type="http://schemas.openxmlformats.org/officeDocument/2006/relationships/hyperlink" Target="https://www.mercadolibre.com.ar/reporting/activity/detail?id=53616607838" TargetMode="External"/><Relationship Id="rId1232" Type="http://schemas.openxmlformats.org/officeDocument/2006/relationships/hyperlink" Target="https://www.mercadolibre.com.ar/reporting/activity/detail?id=53654737466" TargetMode="External"/><Relationship Id="rId1677" Type="http://schemas.openxmlformats.org/officeDocument/2006/relationships/hyperlink" Target="https://www.mercadolibre.com.ar/reporting/activity/detail?id=54205610330" TargetMode="External"/><Relationship Id="rId907" Type="http://schemas.openxmlformats.org/officeDocument/2006/relationships/hyperlink" Target="https://www.mercadolibre.com.ar/reporting/activity/detail?id=53614336065" TargetMode="External"/><Relationship Id="rId1537" Type="http://schemas.openxmlformats.org/officeDocument/2006/relationships/hyperlink" Target="https://www.mercadolibre.com.ar/reporting/activity/detail?id=53915811102" TargetMode="External"/><Relationship Id="rId1744" Type="http://schemas.openxmlformats.org/officeDocument/2006/relationships/hyperlink" Target="https://www.mercadolibre.com.ar/reporting/activity/detail?id=52468523409" TargetMode="External"/><Relationship Id="rId36" Type="http://schemas.openxmlformats.org/officeDocument/2006/relationships/hyperlink" Target="https://www.mercadolibre.com.ar/reporting/activity/detail?id=52773612159" TargetMode="External"/><Relationship Id="rId1604" Type="http://schemas.openxmlformats.org/officeDocument/2006/relationships/hyperlink" Target="https://www.mercadolibre.com.ar/reporting/activity/detail?id=53983926067" TargetMode="External"/><Relationship Id="rId185" Type="http://schemas.openxmlformats.org/officeDocument/2006/relationships/hyperlink" Target="https://www.mercadolibre.com.ar/reporting/activity/detail?id=52883210646" TargetMode="External"/><Relationship Id="rId1811" Type="http://schemas.openxmlformats.org/officeDocument/2006/relationships/hyperlink" Target="https://www.mercadolibre.com.ar/reporting/activity/detail?id=52516692121" TargetMode="External"/><Relationship Id="rId392" Type="http://schemas.openxmlformats.org/officeDocument/2006/relationships/hyperlink" Target="https://www.mercadolibre.com.ar/reporting/activity/detail?id=53152683080" TargetMode="External"/><Relationship Id="rId697" Type="http://schemas.openxmlformats.org/officeDocument/2006/relationships/hyperlink" Target="https://www.mercadolibre.com.ar/reporting/activity/detail?id=53568253687" TargetMode="External"/><Relationship Id="rId252" Type="http://schemas.openxmlformats.org/officeDocument/2006/relationships/hyperlink" Target="https://www.mercadolibre.com.ar/reporting/activity/detail?id=52923756678" TargetMode="External"/><Relationship Id="rId1187" Type="http://schemas.openxmlformats.org/officeDocument/2006/relationships/hyperlink" Target="https://www.mercadolibre.com.ar/reporting/activity/detail?id=53652596951" TargetMode="External"/><Relationship Id="rId112" Type="http://schemas.openxmlformats.org/officeDocument/2006/relationships/hyperlink" Target="https://www.mercadolibre.com.ar/reporting/activity/detail?id=52780928349" TargetMode="External"/><Relationship Id="rId557" Type="http://schemas.openxmlformats.org/officeDocument/2006/relationships/hyperlink" Target="https://www.mercadolibre.com.ar/reporting/activity/detail?id=53458627828" TargetMode="External"/><Relationship Id="rId764" Type="http://schemas.openxmlformats.org/officeDocument/2006/relationships/hyperlink" Target="https://www.mercadolibre.com.ar/reporting/activity/detail?id=53610315656" TargetMode="External"/><Relationship Id="rId971" Type="http://schemas.openxmlformats.org/officeDocument/2006/relationships/hyperlink" Target="https://www.mercadolibre.com.ar/reporting/activity/detail?id=53615636847" TargetMode="External"/><Relationship Id="rId1394" Type="http://schemas.openxmlformats.org/officeDocument/2006/relationships/hyperlink" Target="https://www.mercadolibre.com.ar/reporting/activity/detail?id=53657974682" TargetMode="External"/><Relationship Id="rId1699" Type="http://schemas.openxmlformats.org/officeDocument/2006/relationships/hyperlink" Target="https://www.mercadolibre.com.ar/reporting/activity/detail?id=54259052989" TargetMode="External"/><Relationship Id="rId417" Type="http://schemas.openxmlformats.org/officeDocument/2006/relationships/hyperlink" Target="https://www.mercadolibre.com.ar/reporting/activity/detail?id=53200354002" TargetMode="External"/><Relationship Id="rId624" Type="http://schemas.openxmlformats.org/officeDocument/2006/relationships/hyperlink" Target="https://www.mercadolibre.com.ar/reporting/activity/detail?id=53517400085" TargetMode="External"/><Relationship Id="rId831" Type="http://schemas.openxmlformats.org/officeDocument/2006/relationships/hyperlink" Target="https://www.mercadolibre.com.ar/reporting/activity/detail?id=53612643988" TargetMode="External"/><Relationship Id="rId1047" Type="http://schemas.openxmlformats.org/officeDocument/2006/relationships/hyperlink" Target="https://www.mercadolibre.com.ar/reporting/activity/detail?id=53617039047" TargetMode="External"/><Relationship Id="rId1254" Type="http://schemas.openxmlformats.org/officeDocument/2006/relationships/hyperlink" Target="https://www.mercadolibre.com.ar/reporting/activity/detail?id=53655262594" TargetMode="External"/><Relationship Id="rId1461" Type="http://schemas.openxmlformats.org/officeDocument/2006/relationships/hyperlink" Target="https://www.mercadolibre.com.ar/reporting/activity/detail?id=53856698591" TargetMode="External"/><Relationship Id="rId929" Type="http://schemas.openxmlformats.org/officeDocument/2006/relationships/hyperlink" Target="https://www.mercadolibre.com.ar/reporting/activity/detail?id=53614811470" TargetMode="External"/><Relationship Id="rId1114" Type="http://schemas.openxmlformats.org/officeDocument/2006/relationships/hyperlink" Target="https://www.mercadolibre.com.ar/reporting/activity/detail?id=53618040373" TargetMode="External"/><Relationship Id="rId1321" Type="http://schemas.openxmlformats.org/officeDocument/2006/relationships/hyperlink" Target="https://www.mercadolibre.com.ar/reporting/activity/detail?id=53656808110" TargetMode="External"/><Relationship Id="rId1559" Type="http://schemas.openxmlformats.org/officeDocument/2006/relationships/hyperlink" Target="https://www.mercadolibre.com.ar/reporting/activity/detail?id=53926299187" TargetMode="External"/><Relationship Id="rId1766" Type="http://schemas.openxmlformats.org/officeDocument/2006/relationships/hyperlink" Target="https://www.mercadolibre.com.ar/reporting/activity/detail?id=52512935645" TargetMode="External"/><Relationship Id="rId58" Type="http://schemas.openxmlformats.org/officeDocument/2006/relationships/hyperlink" Target="https://www.mercadolibre.com.ar/reporting/activity/detail?id=52777406654" TargetMode="External"/><Relationship Id="rId1419" Type="http://schemas.openxmlformats.org/officeDocument/2006/relationships/hyperlink" Target="https://www.mercadolibre.com.ar/reporting/activity/detail?id=53701551858" TargetMode="External"/><Relationship Id="rId1626" Type="http://schemas.openxmlformats.org/officeDocument/2006/relationships/hyperlink" Target="https://www.mercadolibre.com.ar/reporting/activity/detail?id=53989237215" TargetMode="External"/><Relationship Id="rId1833" Type="http://schemas.openxmlformats.org/officeDocument/2006/relationships/hyperlink" Target="https://www.mercadolibre.com.ar/reporting/activity/detail?id=52551881534" TargetMode="External"/><Relationship Id="rId274" Type="http://schemas.openxmlformats.org/officeDocument/2006/relationships/hyperlink" Target="https://www.mercadolibre.com.ar/reporting/activity/detail?id=52927799091" TargetMode="External"/><Relationship Id="rId481" Type="http://schemas.openxmlformats.org/officeDocument/2006/relationships/hyperlink" Target="https://www.mercadolibre.com.ar/reporting/activity/detail?id=53255018216" TargetMode="External"/><Relationship Id="rId134" Type="http://schemas.openxmlformats.org/officeDocument/2006/relationships/hyperlink" Target="https://www.mercadolibre.com.ar/reporting/activity/detail?id=52832005453" TargetMode="External"/><Relationship Id="rId579" Type="http://schemas.openxmlformats.org/officeDocument/2006/relationships/hyperlink" Target="https://www.mercadolibre.com.ar/reporting/activity/detail?id=53469867742" TargetMode="External"/><Relationship Id="rId786" Type="http://schemas.openxmlformats.org/officeDocument/2006/relationships/hyperlink" Target="https://www.mercadolibre.com.ar/reporting/activity/detail?id=53611699462" TargetMode="External"/><Relationship Id="rId993" Type="http://schemas.openxmlformats.org/officeDocument/2006/relationships/hyperlink" Target="https://www.mercadolibre.com.ar/reporting/activity/detail?id=53616112734" TargetMode="External"/><Relationship Id="rId341" Type="http://schemas.openxmlformats.org/officeDocument/2006/relationships/hyperlink" Target="https://www.mercadolibre.com.ar/reporting/activity/detail?id=53149272184" TargetMode="External"/><Relationship Id="rId439" Type="http://schemas.openxmlformats.org/officeDocument/2006/relationships/hyperlink" Target="https://www.mercadolibre.com.ar/reporting/activity/detail?id=53207760931" TargetMode="External"/><Relationship Id="rId646" Type="http://schemas.openxmlformats.org/officeDocument/2006/relationships/hyperlink" Target="https://www.mercadolibre.com.ar/reporting/activity/detail?id=53518617381" TargetMode="External"/><Relationship Id="rId1069" Type="http://schemas.openxmlformats.org/officeDocument/2006/relationships/hyperlink" Target="https://www.mercadolibre.com.ar/reporting/activity/detail?id=53617406684" TargetMode="External"/><Relationship Id="rId1276" Type="http://schemas.openxmlformats.org/officeDocument/2006/relationships/hyperlink" Target="https://www.mercadolibre.com.ar/reporting/activity/detail?id=53655889775" TargetMode="External"/><Relationship Id="rId1483" Type="http://schemas.openxmlformats.org/officeDocument/2006/relationships/hyperlink" Target="https://www.mercadolibre.com.ar/reporting/activity/detail?id=53858892938" TargetMode="External"/><Relationship Id="rId201" Type="http://schemas.openxmlformats.org/officeDocument/2006/relationships/hyperlink" Target="https://www.mercadolibre.com.ar/reporting/activity/detail?id=52885665941" TargetMode="External"/><Relationship Id="rId506" Type="http://schemas.openxmlformats.org/officeDocument/2006/relationships/hyperlink" Target="https://www.mercadolibre.com.ar/reporting/activity/detail?id=53259766409" TargetMode="External"/><Relationship Id="rId853" Type="http://schemas.openxmlformats.org/officeDocument/2006/relationships/hyperlink" Target="https://www.mercadolibre.com.ar/reporting/activity/detail?id=53613174228" TargetMode="External"/><Relationship Id="rId1136" Type="http://schemas.openxmlformats.org/officeDocument/2006/relationships/hyperlink" Target="https://www.mercadolibre.com.ar/reporting/activity/detail?id=53618242923" TargetMode="External"/><Relationship Id="rId1690" Type="http://schemas.openxmlformats.org/officeDocument/2006/relationships/hyperlink" Target="https://www.mercadolibre.com.ar/reporting/activity/detail?id=54207431777" TargetMode="External"/><Relationship Id="rId1788" Type="http://schemas.openxmlformats.org/officeDocument/2006/relationships/hyperlink" Target="https://www.mercadolibre.com.ar/reporting/activity/detail?id=52515018980" TargetMode="External"/><Relationship Id="rId713" Type="http://schemas.openxmlformats.org/officeDocument/2006/relationships/hyperlink" Target="https://www.mercadolibre.com.ar/reporting/activity/detail?id=53569398372" TargetMode="External"/><Relationship Id="rId920" Type="http://schemas.openxmlformats.org/officeDocument/2006/relationships/hyperlink" Target="https://www.mercadolibre.com.ar/reporting/activity/detail?id=53614617647" TargetMode="External"/><Relationship Id="rId1343" Type="http://schemas.openxmlformats.org/officeDocument/2006/relationships/hyperlink" Target="https://www.mercadolibre.com.ar/reporting/activity/detail?id=53657195180" TargetMode="External"/><Relationship Id="rId1550" Type="http://schemas.openxmlformats.org/officeDocument/2006/relationships/hyperlink" Target="https://www.mercadolibre.com.ar/reporting/activity/detail?id=53922739554" TargetMode="External"/><Relationship Id="rId1648" Type="http://schemas.openxmlformats.org/officeDocument/2006/relationships/hyperlink" Target="https://www.mercadolibre.com.ar/reporting/activity/detail?id=54029375528" TargetMode="External"/><Relationship Id="rId1203" Type="http://schemas.openxmlformats.org/officeDocument/2006/relationships/hyperlink" Target="https://www.mercadolibre.com.ar/reporting/activity/detail?id=53653372722" TargetMode="External"/><Relationship Id="rId1410" Type="http://schemas.openxmlformats.org/officeDocument/2006/relationships/hyperlink" Target="https://www.mercadolibre.com.ar/reporting/activity/detail?id=53658287810" TargetMode="External"/><Relationship Id="rId1508" Type="http://schemas.openxmlformats.org/officeDocument/2006/relationships/hyperlink" Target="https://www.mercadolibre.com.ar/reporting/activity/detail?id=53860480532" TargetMode="External"/><Relationship Id="rId1715" Type="http://schemas.openxmlformats.org/officeDocument/2006/relationships/hyperlink" Target="https://www.mercadolibre.com.ar/reporting/activity/detail?id=54261317198" TargetMode="External"/><Relationship Id="rId296" Type="http://schemas.openxmlformats.org/officeDocument/2006/relationships/hyperlink" Target="https://www.mercadolibre.com.ar/reporting/activity/detail?id=53098719692" TargetMode="External"/><Relationship Id="rId156" Type="http://schemas.openxmlformats.org/officeDocument/2006/relationships/hyperlink" Target="https://www.mercadolibre.com.ar/reporting/activity/detail?id=52835373070" TargetMode="External"/><Relationship Id="rId363" Type="http://schemas.openxmlformats.org/officeDocument/2006/relationships/hyperlink" Target="https://www.mercadolibre.com.ar/reporting/activity/detail?id=53150695129" TargetMode="External"/><Relationship Id="rId570" Type="http://schemas.openxmlformats.org/officeDocument/2006/relationships/hyperlink" Target="https://www.mercadolibre.com.ar/reporting/activity/detail?id=53468260198" TargetMode="External"/><Relationship Id="rId223" Type="http://schemas.openxmlformats.org/officeDocument/2006/relationships/hyperlink" Target="https://www.mercadolibre.com.ar/reporting/activity/detail?id=52887582255" TargetMode="External"/><Relationship Id="rId430" Type="http://schemas.openxmlformats.org/officeDocument/2006/relationships/hyperlink" Target="https://www.mercadolibre.com.ar/reporting/activity/detail?id=53206176020" TargetMode="External"/><Relationship Id="rId668" Type="http://schemas.openxmlformats.org/officeDocument/2006/relationships/hyperlink" Target="https://www.mercadolibre.com.ar/reporting/activity/detail?id=53562865060" TargetMode="External"/><Relationship Id="rId875" Type="http://schemas.openxmlformats.org/officeDocument/2006/relationships/hyperlink" Target="https://www.mercadolibre.com.ar/reporting/activity/detail?id=53613609864" TargetMode="External"/><Relationship Id="rId1060" Type="http://schemas.openxmlformats.org/officeDocument/2006/relationships/hyperlink" Target="https://www.mercadolibre.com.ar/reporting/activity/detail?id=53617226876" TargetMode="External"/><Relationship Id="rId1298" Type="http://schemas.openxmlformats.org/officeDocument/2006/relationships/hyperlink" Target="https://www.mercadolibre.com.ar/reporting/activity/detail?id=53656325207" TargetMode="External"/><Relationship Id="rId528" Type="http://schemas.openxmlformats.org/officeDocument/2006/relationships/hyperlink" Target="https://www.mercadolibre.com.ar/reporting/activity/detail?id=53262981835" TargetMode="External"/><Relationship Id="rId735" Type="http://schemas.openxmlformats.org/officeDocument/2006/relationships/hyperlink" Target="https://www.mercadolibre.com.ar/reporting/activity/detail?id=53607168491" TargetMode="External"/><Relationship Id="rId942" Type="http://schemas.openxmlformats.org/officeDocument/2006/relationships/hyperlink" Target="https://www.mercadolibre.com.ar/reporting/activity/detail?id=53615038846" TargetMode="External"/><Relationship Id="rId1158" Type="http://schemas.openxmlformats.org/officeDocument/2006/relationships/hyperlink" Target="https://www.mercadolibre.com.ar/reporting/activity/detail?id=53648576714" TargetMode="External"/><Relationship Id="rId1365" Type="http://schemas.openxmlformats.org/officeDocument/2006/relationships/hyperlink" Target="https://www.mercadolibre.com.ar/reporting/activity/detail?id=53657537563" TargetMode="External"/><Relationship Id="rId1572" Type="http://schemas.openxmlformats.org/officeDocument/2006/relationships/hyperlink" Target="https://www.mercadolibre.com.ar/reporting/activity/detail?id=53929324269" TargetMode="External"/><Relationship Id="rId1018" Type="http://schemas.openxmlformats.org/officeDocument/2006/relationships/hyperlink" Target="https://www.mercadolibre.com.ar/reporting/activity/detail?id=53616494700" TargetMode="External"/><Relationship Id="rId1225" Type="http://schemas.openxmlformats.org/officeDocument/2006/relationships/hyperlink" Target="https://www.mercadolibre.com.ar/reporting/activity/detail?id=53654443705" TargetMode="External"/><Relationship Id="rId1432" Type="http://schemas.openxmlformats.org/officeDocument/2006/relationships/hyperlink" Target="https://www.mercadolibre.com.ar/reporting/activity/detail?id=53802187672" TargetMode="External"/><Relationship Id="rId71" Type="http://schemas.openxmlformats.org/officeDocument/2006/relationships/hyperlink" Target="https://www.mercadolibre.com.ar/reporting/activity/detail?id=52778833710" TargetMode="External"/><Relationship Id="rId802" Type="http://schemas.openxmlformats.org/officeDocument/2006/relationships/hyperlink" Target="https://www.mercadolibre.com.ar/reporting/activity/detail?id=53612086984" TargetMode="External"/><Relationship Id="rId1737" Type="http://schemas.openxmlformats.org/officeDocument/2006/relationships/hyperlink" Target="https://www.mercadolibre.com.ar/reporting/activity/detail?id=52467555237" TargetMode="External"/><Relationship Id="rId29" Type="http://schemas.openxmlformats.org/officeDocument/2006/relationships/hyperlink" Target="https://www.mercadolibre.com.ar/reporting/activity/detail?id=52772784542" TargetMode="External"/><Relationship Id="rId178" Type="http://schemas.openxmlformats.org/officeDocument/2006/relationships/hyperlink" Target="https://www.mercadolibre.com.ar/reporting/activity/detail?id=52882607687" TargetMode="External"/><Relationship Id="rId1804" Type="http://schemas.openxmlformats.org/officeDocument/2006/relationships/hyperlink" Target="https://www.mercadolibre.com.ar/reporting/activity/detail?id=52516166936" TargetMode="External"/><Relationship Id="rId385" Type="http://schemas.openxmlformats.org/officeDocument/2006/relationships/hyperlink" Target="https://www.mercadolibre.com.ar/reporting/activity/detail?id=53152360460" TargetMode="External"/><Relationship Id="rId592" Type="http://schemas.openxmlformats.org/officeDocument/2006/relationships/hyperlink" Target="https://www.mercadolibre.com.ar/reporting/activity/detail?id=53513224075" TargetMode="External"/><Relationship Id="rId245" Type="http://schemas.openxmlformats.org/officeDocument/2006/relationships/hyperlink" Target="https://www.mercadolibre.com.ar/reporting/activity/detail?id=52888563458" TargetMode="External"/><Relationship Id="rId452" Type="http://schemas.openxmlformats.org/officeDocument/2006/relationships/hyperlink" Target="https://www.mercadolibre.com.ar/reporting/activity/detail?id=53209936505" TargetMode="External"/><Relationship Id="rId897" Type="http://schemas.openxmlformats.org/officeDocument/2006/relationships/hyperlink" Target="https://www.mercadolibre.com.ar/reporting/activity/detail?id=53614112084" TargetMode="External"/><Relationship Id="rId1082" Type="http://schemas.openxmlformats.org/officeDocument/2006/relationships/hyperlink" Target="https://www.mercadolibre.com.ar/reporting/activity/detail?id=53617599069" TargetMode="External"/><Relationship Id="rId105" Type="http://schemas.openxmlformats.org/officeDocument/2006/relationships/hyperlink" Target="https://www.mercadolibre.com.ar/reporting/activity/detail?id=52780680325" TargetMode="External"/><Relationship Id="rId312" Type="http://schemas.openxmlformats.org/officeDocument/2006/relationships/hyperlink" Target="https://www.mercadolibre.com.ar/reporting/activity/detail?id=53146183526" TargetMode="External"/><Relationship Id="rId757" Type="http://schemas.openxmlformats.org/officeDocument/2006/relationships/hyperlink" Target="https://www.mercadolibre.com.ar/reporting/activity/detail?id=53610043828" TargetMode="External"/><Relationship Id="rId964" Type="http://schemas.openxmlformats.org/officeDocument/2006/relationships/hyperlink" Target="https://www.mercadolibre.com.ar/reporting/activity/detail?id=53615572527" TargetMode="External"/><Relationship Id="rId1387" Type="http://schemas.openxmlformats.org/officeDocument/2006/relationships/hyperlink" Target="https://www.mercadolibre.com.ar/reporting/activity/detail?id=53657829796" TargetMode="External"/><Relationship Id="rId1594" Type="http://schemas.openxmlformats.org/officeDocument/2006/relationships/hyperlink" Target="https://www.mercadolibre.com.ar/reporting/activity/detail?id=53979275892" TargetMode="External"/><Relationship Id="rId93" Type="http://schemas.openxmlformats.org/officeDocument/2006/relationships/hyperlink" Target="https://www.mercadolibre.com.ar/reporting/activity/detail?id=52780169136" TargetMode="External"/><Relationship Id="rId617" Type="http://schemas.openxmlformats.org/officeDocument/2006/relationships/hyperlink" Target="https://www.mercadolibre.com.ar/reporting/activity/detail?id=53516560859" TargetMode="External"/><Relationship Id="rId824" Type="http://schemas.openxmlformats.org/officeDocument/2006/relationships/hyperlink" Target="https://www.mercadolibre.com.ar/reporting/activity/detail?id=53612514861" TargetMode="External"/><Relationship Id="rId1247" Type="http://schemas.openxmlformats.org/officeDocument/2006/relationships/hyperlink" Target="https://www.mercadolibre.com.ar/reporting/activity/detail?id=53655085071" TargetMode="External"/><Relationship Id="rId1454" Type="http://schemas.openxmlformats.org/officeDocument/2006/relationships/hyperlink" Target="https://www.mercadolibre.com.ar/reporting/activity/detail?id=53855009646" TargetMode="External"/><Relationship Id="rId1661" Type="http://schemas.openxmlformats.org/officeDocument/2006/relationships/hyperlink" Target="https://www.mercadolibre.com.ar/reporting/activity/detail?id=54033905178" TargetMode="External"/><Relationship Id="rId1107" Type="http://schemas.openxmlformats.org/officeDocument/2006/relationships/hyperlink" Target="https://www.mercadolibre.com.ar/reporting/activity/detail?id=53617959067" TargetMode="External"/><Relationship Id="rId1314" Type="http://schemas.openxmlformats.org/officeDocument/2006/relationships/hyperlink" Target="https://www.mercadolibre.com.ar/reporting/activity/detail?id=53656685612" TargetMode="External"/><Relationship Id="rId1521" Type="http://schemas.openxmlformats.org/officeDocument/2006/relationships/hyperlink" Target="https://www.mercadolibre.com.ar/reporting/activity/detail?id=53861340471" TargetMode="External"/><Relationship Id="rId1759" Type="http://schemas.openxmlformats.org/officeDocument/2006/relationships/hyperlink" Target="https://www.mercadolibre.com.ar/reporting/activity/detail?id=52511553569" TargetMode="External"/><Relationship Id="rId1619" Type="http://schemas.openxmlformats.org/officeDocument/2006/relationships/hyperlink" Target="https://www.mercadolibre.com.ar/reporting/activity/detail?id=53987838462" TargetMode="External"/><Relationship Id="rId1826" Type="http://schemas.openxmlformats.org/officeDocument/2006/relationships/hyperlink" Target="https://www.mercadolibre.com.ar/reporting/activity/detail?id=52548618189" TargetMode="External"/><Relationship Id="rId20" Type="http://schemas.openxmlformats.org/officeDocument/2006/relationships/hyperlink" Target="https://www.mercadolibre.com.ar/reporting/activity/detail?id=52768026369" TargetMode="External"/><Relationship Id="rId267" Type="http://schemas.openxmlformats.org/officeDocument/2006/relationships/hyperlink" Target="https://www.mercadolibre.com.ar/reporting/activity/detail?id=52926621736" TargetMode="External"/><Relationship Id="rId474" Type="http://schemas.openxmlformats.org/officeDocument/2006/relationships/hyperlink" Target="https://www.mercadolibre.com.ar/reporting/activity/detail?id=53252112472" TargetMode="External"/><Relationship Id="rId127" Type="http://schemas.openxmlformats.org/officeDocument/2006/relationships/hyperlink" Target="https://www.mercadolibre.com.ar/reporting/activity/detail?id=52827597759" TargetMode="External"/><Relationship Id="rId681" Type="http://schemas.openxmlformats.org/officeDocument/2006/relationships/hyperlink" Target="https://www.mercadolibre.com.ar/reporting/activity/detail?id=53565996082" TargetMode="External"/><Relationship Id="rId779" Type="http://schemas.openxmlformats.org/officeDocument/2006/relationships/hyperlink" Target="https://www.mercadolibre.com.ar/reporting/activity/detail?id=53611475774" TargetMode="External"/><Relationship Id="rId986" Type="http://schemas.openxmlformats.org/officeDocument/2006/relationships/hyperlink" Target="https://www.mercadolibre.com.ar/reporting/activity/detail?id=53615995589" TargetMode="External"/><Relationship Id="rId334" Type="http://schemas.openxmlformats.org/officeDocument/2006/relationships/hyperlink" Target="https://www.mercadolibre.com.ar/reporting/activity/detail?id=53148378167" TargetMode="External"/><Relationship Id="rId541" Type="http://schemas.openxmlformats.org/officeDocument/2006/relationships/hyperlink" Target="https://www.mercadolibre.com.ar/reporting/activity/detail?id=53300984590" TargetMode="External"/><Relationship Id="rId639" Type="http://schemas.openxmlformats.org/officeDocument/2006/relationships/hyperlink" Target="https://www.mercadolibre.com.ar/reporting/activity/detail?id=53518249114" TargetMode="External"/><Relationship Id="rId1171" Type="http://schemas.openxmlformats.org/officeDocument/2006/relationships/hyperlink" Target="https://www.mercadolibre.com.ar/reporting/activity/detail?id=53651302112" TargetMode="External"/><Relationship Id="rId1269" Type="http://schemas.openxmlformats.org/officeDocument/2006/relationships/hyperlink" Target="https://www.mercadolibre.com.ar/reporting/activity/detail?id=53655622066" TargetMode="External"/><Relationship Id="rId1476" Type="http://schemas.openxmlformats.org/officeDocument/2006/relationships/hyperlink" Target="https://www.mercadolibre.com.ar/reporting/activity/detail?id=53858431622" TargetMode="External"/><Relationship Id="rId401" Type="http://schemas.openxmlformats.org/officeDocument/2006/relationships/hyperlink" Target="https://www.mercadolibre.com.ar/reporting/activity/detail?id=53153017760" TargetMode="External"/><Relationship Id="rId846" Type="http://schemas.openxmlformats.org/officeDocument/2006/relationships/hyperlink" Target="https://www.mercadolibre.com.ar/reporting/activity/detail?id=53613097389" TargetMode="External"/><Relationship Id="rId1031" Type="http://schemas.openxmlformats.org/officeDocument/2006/relationships/hyperlink" Target="https://www.mercadolibre.com.ar/reporting/activity/detail?id=53616725648" TargetMode="External"/><Relationship Id="rId1129" Type="http://schemas.openxmlformats.org/officeDocument/2006/relationships/hyperlink" Target="https://www.mercadolibre.com.ar/reporting/activity/detail?id=53618151024" TargetMode="External"/><Relationship Id="rId1683" Type="http://schemas.openxmlformats.org/officeDocument/2006/relationships/hyperlink" Target="https://www.mercadolibre.com.ar/reporting/activity/detail?id=54206407970" TargetMode="External"/><Relationship Id="rId706" Type="http://schemas.openxmlformats.org/officeDocument/2006/relationships/hyperlink" Target="https://www.mercadolibre.com.ar/reporting/activity/detail?id=53568735091" TargetMode="External"/><Relationship Id="rId913" Type="http://schemas.openxmlformats.org/officeDocument/2006/relationships/hyperlink" Target="https://www.mercadolibre.com.ar/reporting/activity/detail?id=53614419787" TargetMode="External"/><Relationship Id="rId1336" Type="http://schemas.openxmlformats.org/officeDocument/2006/relationships/hyperlink" Target="https://www.mercadolibre.com.ar/reporting/activity/detail?id=53657057161" TargetMode="External"/><Relationship Id="rId1543" Type="http://schemas.openxmlformats.org/officeDocument/2006/relationships/hyperlink" Target="https://www.mercadolibre.com.ar/reporting/activity/detail?id=53919545738" TargetMode="External"/><Relationship Id="rId1750" Type="http://schemas.openxmlformats.org/officeDocument/2006/relationships/hyperlink" Target="https://www.mercadolibre.com.ar/reporting/activity/detail?id=52507477654" TargetMode="External"/><Relationship Id="rId42" Type="http://schemas.openxmlformats.org/officeDocument/2006/relationships/hyperlink" Target="https://www.mercadolibre.com.ar/reporting/activity/detail?id=52775496530" TargetMode="External"/><Relationship Id="rId1403" Type="http://schemas.openxmlformats.org/officeDocument/2006/relationships/hyperlink" Target="https://www.mercadolibre.com.ar/reporting/activity/detail?id=53658065901" TargetMode="External"/><Relationship Id="rId1610" Type="http://schemas.openxmlformats.org/officeDocument/2006/relationships/hyperlink" Target="https://www.mercadolibre.com.ar/reporting/activity/detail?id=53985231688" TargetMode="External"/><Relationship Id="rId1848" Type="http://schemas.openxmlformats.org/officeDocument/2006/relationships/hyperlink" Target="https://www.mercadolibre.com.ar/reporting/activity/detail?id=52554960740" TargetMode="External"/><Relationship Id="rId191" Type="http://schemas.openxmlformats.org/officeDocument/2006/relationships/hyperlink" Target="https://www.mercadolibre.com.ar/reporting/activity/detail?id=52884601496" TargetMode="External"/><Relationship Id="rId1708" Type="http://schemas.openxmlformats.org/officeDocument/2006/relationships/hyperlink" Target="https://www.mercadolibre.com.ar/reporting/activity/detail?id=54260665463" TargetMode="External"/><Relationship Id="rId289" Type="http://schemas.openxmlformats.org/officeDocument/2006/relationships/hyperlink" Target="https://www.mercadolibre.com.ar/reporting/activity/detail?id=53096343084" TargetMode="External"/><Relationship Id="rId496" Type="http://schemas.openxmlformats.org/officeDocument/2006/relationships/hyperlink" Target="https://www.mercadolibre.com.ar/reporting/activity/detail?id=53258725214" TargetMode="External"/><Relationship Id="rId149" Type="http://schemas.openxmlformats.org/officeDocument/2006/relationships/hyperlink" Target="https://www.mercadolibre.com.ar/reporting/activity/detail?id=52834469481" TargetMode="External"/><Relationship Id="rId356" Type="http://schemas.openxmlformats.org/officeDocument/2006/relationships/hyperlink" Target="https://www.mercadolibre.com.ar/reporting/activity/detail?id=53150352365" TargetMode="External"/><Relationship Id="rId563" Type="http://schemas.openxmlformats.org/officeDocument/2006/relationships/hyperlink" Target="https://www.mercadolibre.com.ar/reporting/activity/detail?id=53465093677" TargetMode="External"/><Relationship Id="rId770" Type="http://schemas.openxmlformats.org/officeDocument/2006/relationships/hyperlink" Target="https://www.mercadolibre.com.ar/reporting/activity/detail?id=53611058292" TargetMode="External"/><Relationship Id="rId1193" Type="http://schemas.openxmlformats.org/officeDocument/2006/relationships/hyperlink" Target="https://www.mercadolibre.com.ar/reporting/activity/detail?id=53652855792" TargetMode="External"/><Relationship Id="rId216" Type="http://schemas.openxmlformats.org/officeDocument/2006/relationships/hyperlink" Target="https://www.mercadolibre.com.ar/reporting/activity/detail?id=52887206143" TargetMode="External"/><Relationship Id="rId423" Type="http://schemas.openxmlformats.org/officeDocument/2006/relationships/hyperlink" Target="https://www.mercadolibre.com.ar/reporting/activity/detail?id=53202748864" TargetMode="External"/><Relationship Id="rId868" Type="http://schemas.openxmlformats.org/officeDocument/2006/relationships/hyperlink" Target="https://www.mercadolibre.com.ar/reporting/activity/detail?id=53613522044" TargetMode="External"/><Relationship Id="rId1053" Type="http://schemas.openxmlformats.org/officeDocument/2006/relationships/hyperlink" Target="https://www.mercadolibre.com.ar/reporting/activity/detail?id=53617136482" TargetMode="External"/><Relationship Id="rId1260" Type="http://schemas.openxmlformats.org/officeDocument/2006/relationships/hyperlink" Target="https://www.mercadolibre.com.ar/reporting/activity/detail?id=53655395580" TargetMode="External"/><Relationship Id="rId1498" Type="http://schemas.openxmlformats.org/officeDocument/2006/relationships/hyperlink" Target="https://www.mercadolibre.com.ar/reporting/activity/detail?id=53860069294" TargetMode="External"/><Relationship Id="rId630" Type="http://schemas.openxmlformats.org/officeDocument/2006/relationships/hyperlink" Target="https://www.mercadolibre.com.ar/reporting/activity/detail?id=53517820692" TargetMode="External"/><Relationship Id="rId728" Type="http://schemas.openxmlformats.org/officeDocument/2006/relationships/hyperlink" Target="https://www.mercadolibre.com.ar/reporting/activity/detail?id=53570263605" TargetMode="External"/><Relationship Id="rId935" Type="http://schemas.openxmlformats.org/officeDocument/2006/relationships/hyperlink" Target="https://www.mercadolibre.com.ar/reporting/activity/detail?id=53614929992" TargetMode="External"/><Relationship Id="rId1358" Type="http://schemas.openxmlformats.org/officeDocument/2006/relationships/hyperlink" Target="https://www.mercadolibre.com.ar/reporting/activity/detail?id=53657488096" TargetMode="External"/><Relationship Id="rId1565" Type="http://schemas.openxmlformats.org/officeDocument/2006/relationships/hyperlink" Target="https://www.mercadolibre.com.ar/reporting/activity/detail?id=53928065975" TargetMode="External"/><Relationship Id="rId1772" Type="http://schemas.openxmlformats.org/officeDocument/2006/relationships/hyperlink" Target="https://www.mercadolibre.com.ar/reporting/activity/detail?id=52513722146" TargetMode="External"/><Relationship Id="rId64" Type="http://schemas.openxmlformats.org/officeDocument/2006/relationships/hyperlink" Target="https://www.mercadolibre.com.ar/reporting/activity/detail?id=52777852308" TargetMode="External"/><Relationship Id="rId1120" Type="http://schemas.openxmlformats.org/officeDocument/2006/relationships/hyperlink" Target="https://www.mercadolibre.com.ar/reporting/activity/detail?id=53618094347" TargetMode="External"/><Relationship Id="rId1218" Type="http://schemas.openxmlformats.org/officeDocument/2006/relationships/hyperlink" Target="https://www.mercadolibre.com.ar/reporting/activity/detail?id=53654130070" TargetMode="External"/><Relationship Id="rId1425" Type="http://schemas.openxmlformats.org/officeDocument/2006/relationships/hyperlink" Target="https://www.mercadolibre.com.ar/reporting/activity/detail?id=53800248458" TargetMode="External"/><Relationship Id="rId1632" Type="http://schemas.openxmlformats.org/officeDocument/2006/relationships/hyperlink" Target="https://www.mercadolibre.com.ar/reporting/activity/detail?id=53989323778" TargetMode="External"/><Relationship Id="rId280" Type="http://schemas.openxmlformats.org/officeDocument/2006/relationships/hyperlink" Target="https://www.mercadolibre.com.ar/reporting/activity/detail?id=52929729795" TargetMode="External"/><Relationship Id="rId140" Type="http://schemas.openxmlformats.org/officeDocument/2006/relationships/hyperlink" Target="https://www.mercadolibre.com.ar/reporting/activity/detail?id=52833045021" TargetMode="External"/><Relationship Id="rId378" Type="http://schemas.openxmlformats.org/officeDocument/2006/relationships/hyperlink" Target="https://www.mercadolibre.com.ar/reporting/activity/detail?id=53151925423" TargetMode="External"/><Relationship Id="rId585" Type="http://schemas.openxmlformats.org/officeDocument/2006/relationships/hyperlink" Target="https://www.mercadolibre.com.ar/reporting/activity/detail?id=53510375879" TargetMode="External"/><Relationship Id="rId792" Type="http://schemas.openxmlformats.org/officeDocument/2006/relationships/hyperlink" Target="https://www.mercadolibre.com.ar/reporting/activity/detail?id=53611883270" TargetMode="External"/><Relationship Id="rId6" Type="http://schemas.openxmlformats.org/officeDocument/2006/relationships/hyperlink" Target="https://www.mercadolibre.com.ar/reporting/activity/detail?id=52710732367" TargetMode="External"/><Relationship Id="rId238" Type="http://schemas.openxmlformats.org/officeDocument/2006/relationships/hyperlink" Target="https://www.mercadolibre.com.ar/reporting/activity/detail?id=52888410844" TargetMode="External"/><Relationship Id="rId445" Type="http://schemas.openxmlformats.org/officeDocument/2006/relationships/hyperlink" Target="https://www.mercadolibre.com.ar/reporting/activity/detail?id=53208667648" TargetMode="External"/><Relationship Id="rId652" Type="http://schemas.openxmlformats.org/officeDocument/2006/relationships/hyperlink" Target="https://www.mercadolibre.com.ar/reporting/activity/detail?id=53518799451" TargetMode="External"/><Relationship Id="rId1075" Type="http://schemas.openxmlformats.org/officeDocument/2006/relationships/hyperlink" Target="https://www.mercadolibre.com.ar/reporting/activity/detail?id=53617477269" TargetMode="External"/><Relationship Id="rId1282" Type="http://schemas.openxmlformats.org/officeDocument/2006/relationships/hyperlink" Target="https://www.mercadolibre.com.ar/reporting/activity/detail?id=53656020081" TargetMode="External"/><Relationship Id="rId305" Type="http://schemas.openxmlformats.org/officeDocument/2006/relationships/hyperlink" Target="https://www.mercadolibre.com.ar/reporting/activity/detail?id=53144100747" TargetMode="External"/><Relationship Id="rId512" Type="http://schemas.openxmlformats.org/officeDocument/2006/relationships/hyperlink" Target="https://www.mercadolibre.com.ar/reporting/activity/detail?id=53261012082" TargetMode="External"/><Relationship Id="rId957" Type="http://schemas.openxmlformats.org/officeDocument/2006/relationships/hyperlink" Target="https://www.mercadolibre.com.ar/reporting/activity/detail?id=53615366873" TargetMode="External"/><Relationship Id="rId1142" Type="http://schemas.openxmlformats.org/officeDocument/2006/relationships/hyperlink" Target="https://www.mercadolibre.com.ar/reporting/activity/detail?id=53618353545" TargetMode="External"/><Relationship Id="rId1587" Type="http://schemas.openxmlformats.org/officeDocument/2006/relationships/hyperlink" Target="https://www.mercadolibre.com.ar/reporting/activity/detail?id=53973724524" TargetMode="External"/><Relationship Id="rId1794" Type="http://schemas.openxmlformats.org/officeDocument/2006/relationships/hyperlink" Target="https://www.mercadolibre.com.ar/reporting/activity/detail?id=52515572126" TargetMode="External"/><Relationship Id="rId86" Type="http://schemas.openxmlformats.org/officeDocument/2006/relationships/hyperlink" Target="https://www.mercadolibre.com.ar/reporting/activity/detail?id=52779846897" TargetMode="External"/><Relationship Id="rId817" Type="http://schemas.openxmlformats.org/officeDocument/2006/relationships/hyperlink" Target="https://www.mercadolibre.com.ar/reporting/activity/detail?id=53612441097" TargetMode="External"/><Relationship Id="rId1002" Type="http://schemas.openxmlformats.org/officeDocument/2006/relationships/hyperlink" Target="https://www.mercadolibre.com.ar/reporting/activity/detail?id=53616256035" TargetMode="External"/><Relationship Id="rId1447" Type="http://schemas.openxmlformats.org/officeDocument/2006/relationships/hyperlink" Target="https://www.mercadolibre.com.ar/reporting/activity/detail?id=53851223461" TargetMode="External"/><Relationship Id="rId1654" Type="http://schemas.openxmlformats.org/officeDocument/2006/relationships/hyperlink" Target="https://www.mercadolibre.com.ar/reporting/activity/detail?id=54031401047" TargetMode="External"/><Relationship Id="rId1307" Type="http://schemas.openxmlformats.org/officeDocument/2006/relationships/hyperlink" Target="https://www.mercadolibre.com.ar/reporting/activity/detail?id=53656525705" TargetMode="External"/><Relationship Id="rId1514" Type="http://schemas.openxmlformats.org/officeDocument/2006/relationships/hyperlink" Target="https://www.mercadolibre.com.ar/reporting/activity/detail?id=53860880368" TargetMode="External"/><Relationship Id="rId1721" Type="http://schemas.openxmlformats.org/officeDocument/2006/relationships/hyperlink" Target="https://www.mercadolibre.com.ar/reporting/activity/detail?id=54261788251" TargetMode="External"/><Relationship Id="rId13" Type="http://schemas.openxmlformats.org/officeDocument/2006/relationships/hyperlink" Target="https://www.mercadolibre.com.ar/reporting/activity/detail?id=52718386145" TargetMode="External"/><Relationship Id="rId1819" Type="http://schemas.openxmlformats.org/officeDocument/2006/relationships/hyperlink" Target="https://www.mercadolibre.com.ar/reporting/activity/detail?id=52516917404" TargetMode="External"/><Relationship Id="rId162" Type="http://schemas.openxmlformats.org/officeDocument/2006/relationships/hyperlink" Target="https://www.mercadolibre.com.ar/reporting/activity/detail?id=52836485973" TargetMode="External"/><Relationship Id="rId467" Type="http://schemas.openxmlformats.org/officeDocument/2006/relationships/hyperlink" Target="https://www.mercadolibre.com.ar/reporting/activity/detail?id=53211411298" TargetMode="External"/><Relationship Id="rId1097" Type="http://schemas.openxmlformats.org/officeDocument/2006/relationships/hyperlink" Target="https://www.mercadolibre.com.ar/reporting/activity/detail?id=53617785497" TargetMode="External"/><Relationship Id="rId674" Type="http://schemas.openxmlformats.org/officeDocument/2006/relationships/hyperlink" Target="https://www.mercadolibre.com.ar/reporting/activity/detail?id=53564736022" TargetMode="External"/><Relationship Id="rId881" Type="http://schemas.openxmlformats.org/officeDocument/2006/relationships/hyperlink" Target="https://www.mercadolibre.com.ar/reporting/activity/detail?id=53613703377" TargetMode="External"/><Relationship Id="rId979" Type="http://schemas.openxmlformats.org/officeDocument/2006/relationships/hyperlink" Target="https://www.mercadolibre.com.ar/reporting/activity/detail?id=53615812055" TargetMode="External"/><Relationship Id="rId327" Type="http://schemas.openxmlformats.org/officeDocument/2006/relationships/hyperlink" Target="https://www.mercadolibre.com.ar/reporting/activity/detail?id=53147664133" TargetMode="External"/><Relationship Id="rId534" Type="http://schemas.openxmlformats.org/officeDocument/2006/relationships/hyperlink" Target="https://www.mercadolibre.com.ar/reporting/activity/detail?id=53263376045" TargetMode="External"/><Relationship Id="rId741" Type="http://schemas.openxmlformats.org/officeDocument/2006/relationships/hyperlink" Target="https://www.mercadolibre.com.ar/reporting/activity/detail?id=53608420741" TargetMode="External"/><Relationship Id="rId839" Type="http://schemas.openxmlformats.org/officeDocument/2006/relationships/hyperlink" Target="https://www.mercadolibre.com.ar/reporting/activity/detail?id=53612897295" TargetMode="External"/><Relationship Id="rId1164" Type="http://schemas.openxmlformats.org/officeDocument/2006/relationships/hyperlink" Target="https://www.mercadolibre.com.ar/reporting/activity/detail?id=53650314999" TargetMode="External"/><Relationship Id="rId1371" Type="http://schemas.openxmlformats.org/officeDocument/2006/relationships/hyperlink" Target="https://www.mercadolibre.com.ar/reporting/activity/detail?id=53657582035" TargetMode="External"/><Relationship Id="rId1469" Type="http://schemas.openxmlformats.org/officeDocument/2006/relationships/hyperlink" Target="https://www.mercadolibre.com.ar/reporting/activity/detail?id=53857913538" TargetMode="External"/><Relationship Id="rId601" Type="http://schemas.openxmlformats.org/officeDocument/2006/relationships/hyperlink" Target="https://www.mercadolibre.com.ar/reporting/activity/detail?id=53514952522" TargetMode="External"/><Relationship Id="rId1024" Type="http://schemas.openxmlformats.org/officeDocument/2006/relationships/hyperlink" Target="https://www.mercadolibre.com.ar/reporting/activity/detail?id=53616570926" TargetMode="External"/><Relationship Id="rId1231" Type="http://schemas.openxmlformats.org/officeDocument/2006/relationships/hyperlink" Target="https://www.mercadolibre.com.ar/reporting/activity/detail?id=53654722513" TargetMode="External"/><Relationship Id="rId1676" Type="http://schemas.openxmlformats.org/officeDocument/2006/relationships/hyperlink" Target="https://www.mercadolibre.com.ar/reporting/activity/detail?id=54205151337" TargetMode="External"/><Relationship Id="rId906" Type="http://schemas.openxmlformats.org/officeDocument/2006/relationships/hyperlink" Target="https://www.mercadolibre.com.ar/reporting/activity/detail?id=53614325453" TargetMode="External"/><Relationship Id="rId1329" Type="http://schemas.openxmlformats.org/officeDocument/2006/relationships/hyperlink" Target="https://www.mercadolibre.com.ar/reporting/activity/detail?id=53656909128" TargetMode="External"/><Relationship Id="rId1536" Type="http://schemas.openxmlformats.org/officeDocument/2006/relationships/hyperlink" Target="https://www.mercadolibre.com.ar/reporting/activity/detail?id=53915772263" TargetMode="External"/><Relationship Id="rId1743" Type="http://schemas.openxmlformats.org/officeDocument/2006/relationships/hyperlink" Target="https://www.mercadolibre.com.ar/reporting/activity/detail?id=52468494945" TargetMode="External"/><Relationship Id="rId35" Type="http://schemas.openxmlformats.org/officeDocument/2006/relationships/hyperlink" Target="https://www.mercadolibre.com.ar/reporting/activity/detail?id=52773510102" TargetMode="External"/><Relationship Id="rId1603" Type="http://schemas.openxmlformats.org/officeDocument/2006/relationships/hyperlink" Target="https://www.mercadolibre.com.ar/reporting/activity/detail?id=53983138008" TargetMode="External"/><Relationship Id="rId1810" Type="http://schemas.openxmlformats.org/officeDocument/2006/relationships/hyperlink" Target="https://www.mercadolibre.com.ar/reporting/activity/detail?id=52516629436" TargetMode="External"/><Relationship Id="rId184" Type="http://schemas.openxmlformats.org/officeDocument/2006/relationships/hyperlink" Target="https://www.mercadolibre.com.ar/reporting/activity/detail?id=52883178938" TargetMode="External"/><Relationship Id="rId391" Type="http://schemas.openxmlformats.org/officeDocument/2006/relationships/hyperlink" Target="https://www.mercadolibre.com.ar/reporting/activity/detail?id=53152652770" TargetMode="External"/><Relationship Id="rId251" Type="http://schemas.openxmlformats.org/officeDocument/2006/relationships/hyperlink" Target="https://www.mercadolibre.com.ar/reporting/activity/detail?id=52923642410" TargetMode="External"/><Relationship Id="rId489" Type="http://schemas.openxmlformats.org/officeDocument/2006/relationships/hyperlink" Target="https://www.mercadolibre.com.ar/reporting/activity/detail?id=53257812036" TargetMode="External"/><Relationship Id="rId696" Type="http://schemas.openxmlformats.org/officeDocument/2006/relationships/hyperlink" Target="https://www.mercadolibre.com.ar/reporting/activity/detail?id=53568244933" TargetMode="External"/><Relationship Id="rId349" Type="http://schemas.openxmlformats.org/officeDocument/2006/relationships/hyperlink" Target="https://www.mercadolibre.com.ar/reporting/activity/detail?id=53149903807" TargetMode="External"/><Relationship Id="rId556" Type="http://schemas.openxmlformats.org/officeDocument/2006/relationships/hyperlink" Target="https://www.mercadolibre.com.ar/reporting/activity/detail?id=53308511503" TargetMode="External"/><Relationship Id="rId763" Type="http://schemas.openxmlformats.org/officeDocument/2006/relationships/hyperlink" Target="https://www.mercadolibre.com.ar/reporting/activity/detail?id=53610288505" TargetMode="External"/><Relationship Id="rId1186" Type="http://schemas.openxmlformats.org/officeDocument/2006/relationships/hyperlink" Target="https://www.mercadolibre.com.ar/reporting/activity/detail?id=53652568575" TargetMode="External"/><Relationship Id="rId1393" Type="http://schemas.openxmlformats.org/officeDocument/2006/relationships/hyperlink" Target="https://www.mercadolibre.com.ar/reporting/activity/detail?id=53657967699" TargetMode="External"/><Relationship Id="rId111" Type="http://schemas.openxmlformats.org/officeDocument/2006/relationships/hyperlink" Target="https://www.mercadolibre.com.ar/reporting/activity/detail?id=52780899273" TargetMode="External"/><Relationship Id="rId209" Type="http://schemas.openxmlformats.org/officeDocument/2006/relationships/hyperlink" Target="https://www.mercadolibre.com.ar/reporting/activity/detail?id=52886630753" TargetMode="External"/><Relationship Id="rId416" Type="http://schemas.openxmlformats.org/officeDocument/2006/relationships/hyperlink" Target="https://www.mercadolibre.com.ar/reporting/activity/detail?id=53200339226" TargetMode="External"/><Relationship Id="rId970" Type="http://schemas.openxmlformats.org/officeDocument/2006/relationships/hyperlink" Target="https://www.mercadolibre.com.ar/reporting/activity/detail?id=53615636194" TargetMode="External"/><Relationship Id="rId1046" Type="http://schemas.openxmlformats.org/officeDocument/2006/relationships/hyperlink" Target="https://www.mercadolibre.com.ar/reporting/activity/detail?id=53616999239" TargetMode="External"/><Relationship Id="rId1253" Type="http://schemas.openxmlformats.org/officeDocument/2006/relationships/hyperlink" Target="https://www.mercadolibre.com.ar/reporting/activity/detail?id=53655220080" TargetMode="External"/><Relationship Id="rId1698" Type="http://schemas.openxmlformats.org/officeDocument/2006/relationships/hyperlink" Target="https://www.mercadolibre.com.ar/reporting/activity/detail?id=54258971062" TargetMode="External"/><Relationship Id="rId623" Type="http://schemas.openxmlformats.org/officeDocument/2006/relationships/hyperlink" Target="https://www.mercadolibre.com.ar/reporting/activity/detail?id=53517102312" TargetMode="External"/><Relationship Id="rId830" Type="http://schemas.openxmlformats.org/officeDocument/2006/relationships/hyperlink" Target="https://www.mercadolibre.com.ar/reporting/activity/detail?id=53612633951" TargetMode="External"/><Relationship Id="rId928" Type="http://schemas.openxmlformats.org/officeDocument/2006/relationships/hyperlink" Target="https://www.mercadolibre.com.ar/reporting/activity/detail?id=53614798752" TargetMode="External"/><Relationship Id="rId1460" Type="http://schemas.openxmlformats.org/officeDocument/2006/relationships/hyperlink" Target="https://www.mercadolibre.com.ar/reporting/activity/detail?id=53856599620" TargetMode="External"/><Relationship Id="rId1558" Type="http://schemas.openxmlformats.org/officeDocument/2006/relationships/hyperlink" Target="https://www.mercadolibre.com.ar/reporting/activity/detail?id=53925777739" TargetMode="External"/><Relationship Id="rId1765" Type="http://schemas.openxmlformats.org/officeDocument/2006/relationships/hyperlink" Target="https://www.mercadolibre.com.ar/reporting/activity/detail?id=52512840396" TargetMode="External"/><Relationship Id="rId57" Type="http://schemas.openxmlformats.org/officeDocument/2006/relationships/hyperlink" Target="https://www.mercadolibre.com.ar/reporting/activity/detail?id=52777386036" TargetMode="External"/><Relationship Id="rId1113" Type="http://schemas.openxmlformats.org/officeDocument/2006/relationships/hyperlink" Target="https://www.mercadolibre.com.ar/reporting/activity/detail?id=53618033915" TargetMode="External"/><Relationship Id="rId1320" Type="http://schemas.openxmlformats.org/officeDocument/2006/relationships/hyperlink" Target="https://www.mercadolibre.com.ar/reporting/activity/detail?id=53656785602" TargetMode="External"/><Relationship Id="rId1418" Type="http://schemas.openxmlformats.org/officeDocument/2006/relationships/hyperlink" Target="https://www.mercadolibre.com.ar/reporting/activity/detail?id=53698775346" TargetMode="External"/><Relationship Id="rId1625" Type="http://schemas.openxmlformats.org/officeDocument/2006/relationships/hyperlink" Target="https://www.mercadolibre.com.ar/reporting/activity/detail?id=53988976581" TargetMode="External"/><Relationship Id="rId1832" Type="http://schemas.openxmlformats.org/officeDocument/2006/relationships/hyperlink" Target="https://www.mercadolibre.com.ar/reporting/activity/detail?id=52551544527" TargetMode="External"/><Relationship Id="rId273" Type="http://schemas.openxmlformats.org/officeDocument/2006/relationships/hyperlink" Target="https://www.mercadolibre.com.ar/reporting/activity/detail?id=52927747407" TargetMode="External"/><Relationship Id="rId480" Type="http://schemas.openxmlformats.org/officeDocument/2006/relationships/hyperlink" Target="https://www.mercadolibre.com.ar/reporting/activity/detail?id=53254627756" TargetMode="External"/><Relationship Id="rId133" Type="http://schemas.openxmlformats.org/officeDocument/2006/relationships/hyperlink" Target="https://www.mercadolibre.com.ar/reporting/activity/detail?id=52831710626" TargetMode="External"/><Relationship Id="rId340" Type="http://schemas.openxmlformats.org/officeDocument/2006/relationships/hyperlink" Target="https://www.mercadolibre.com.ar/reporting/activity/detail?id=53149223971" TargetMode="External"/><Relationship Id="rId578" Type="http://schemas.openxmlformats.org/officeDocument/2006/relationships/hyperlink" Target="https://www.mercadolibre.com.ar/reporting/activity/detail?id=53469550065" TargetMode="External"/><Relationship Id="rId785" Type="http://schemas.openxmlformats.org/officeDocument/2006/relationships/hyperlink" Target="https://www.mercadolibre.com.ar/reporting/activity/detail?id=53611677564" TargetMode="External"/><Relationship Id="rId992" Type="http://schemas.openxmlformats.org/officeDocument/2006/relationships/hyperlink" Target="https://www.mercadolibre.com.ar/reporting/activity/detail?id=53616085084" TargetMode="External"/><Relationship Id="rId200" Type="http://schemas.openxmlformats.org/officeDocument/2006/relationships/hyperlink" Target="https://www.mercadolibre.com.ar/reporting/activity/detail?id=52885619894" TargetMode="External"/><Relationship Id="rId438" Type="http://schemas.openxmlformats.org/officeDocument/2006/relationships/hyperlink" Target="https://www.mercadolibre.com.ar/reporting/activity/detail?id=53207725482" TargetMode="External"/><Relationship Id="rId645" Type="http://schemas.openxmlformats.org/officeDocument/2006/relationships/hyperlink" Target="https://www.mercadolibre.com.ar/reporting/activity/detail?id=53518588017" TargetMode="External"/><Relationship Id="rId852" Type="http://schemas.openxmlformats.org/officeDocument/2006/relationships/hyperlink" Target="https://www.mercadolibre.com.ar/reporting/activity/detail?id=53613173010" TargetMode="External"/><Relationship Id="rId1068" Type="http://schemas.openxmlformats.org/officeDocument/2006/relationships/hyperlink" Target="https://www.mercadolibre.com.ar/reporting/activity/detail?id=53617405974" TargetMode="External"/><Relationship Id="rId1275" Type="http://schemas.openxmlformats.org/officeDocument/2006/relationships/hyperlink" Target="https://www.mercadolibre.com.ar/reporting/activity/detail?id=53655745740" TargetMode="External"/><Relationship Id="rId1482" Type="http://schemas.openxmlformats.org/officeDocument/2006/relationships/hyperlink" Target="https://www.mercadolibre.com.ar/reporting/activity/detail?id=53858847214" TargetMode="External"/><Relationship Id="rId505" Type="http://schemas.openxmlformats.org/officeDocument/2006/relationships/hyperlink" Target="https://www.mercadolibre.com.ar/reporting/activity/detail?id=53259722256" TargetMode="External"/><Relationship Id="rId712" Type="http://schemas.openxmlformats.org/officeDocument/2006/relationships/hyperlink" Target="https://www.mercadolibre.com.ar/reporting/activity/detail?id=53569349997" TargetMode="External"/><Relationship Id="rId1135" Type="http://schemas.openxmlformats.org/officeDocument/2006/relationships/hyperlink" Target="https://www.mercadolibre.com.ar/reporting/activity/detail?id=53618215158" TargetMode="External"/><Relationship Id="rId1342" Type="http://schemas.openxmlformats.org/officeDocument/2006/relationships/hyperlink" Target="https://www.mercadolibre.com.ar/reporting/activity/detail?id=53657162855" TargetMode="External"/><Relationship Id="rId1787" Type="http://schemas.openxmlformats.org/officeDocument/2006/relationships/hyperlink" Target="https://www.mercadolibre.com.ar/reporting/activity/detail?id=52514962649" TargetMode="External"/><Relationship Id="rId79" Type="http://schemas.openxmlformats.org/officeDocument/2006/relationships/hyperlink" Target="https://www.mercadolibre.com.ar/reporting/activity/detail?id=52779348773" TargetMode="External"/><Relationship Id="rId1202" Type="http://schemas.openxmlformats.org/officeDocument/2006/relationships/hyperlink" Target="https://www.mercadolibre.com.ar/reporting/activity/detail?id=53653370779" TargetMode="External"/><Relationship Id="rId1647" Type="http://schemas.openxmlformats.org/officeDocument/2006/relationships/hyperlink" Target="https://www.mercadolibre.com.ar/reporting/activity/detail?id=54029231621" TargetMode="External"/><Relationship Id="rId1507" Type="http://schemas.openxmlformats.org/officeDocument/2006/relationships/hyperlink" Target="https://www.mercadolibre.com.ar/reporting/activity/detail?id=53860410873" TargetMode="External"/><Relationship Id="rId1714" Type="http://schemas.openxmlformats.org/officeDocument/2006/relationships/hyperlink" Target="https://www.mercadolibre.com.ar/reporting/activity/detail?id=54261279096" TargetMode="External"/><Relationship Id="rId295" Type="http://schemas.openxmlformats.org/officeDocument/2006/relationships/hyperlink" Target="https://www.mercadolibre.com.ar/reporting/activity/detail?id=53098636233" TargetMode="External"/><Relationship Id="rId155" Type="http://schemas.openxmlformats.org/officeDocument/2006/relationships/hyperlink" Target="https://www.mercadolibre.com.ar/reporting/activity/detail?id=52835047600" TargetMode="External"/><Relationship Id="rId362" Type="http://schemas.openxmlformats.org/officeDocument/2006/relationships/hyperlink" Target="https://www.mercadolibre.com.ar/reporting/activity/detail?id=53150618364" TargetMode="External"/><Relationship Id="rId1297" Type="http://schemas.openxmlformats.org/officeDocument/2006/relationships/hyperlink" Target="https://www.mercadolibre.com.ar/reporting/activity/detail?id=53656284714" TargetMode="External"/><Relationship Id="rId222" Type="http://schemas.openxmlformats.org/officeDocument/2006/relationships/hyperlink" Target="https://www.mercadolibre.com.ar/reporting/activity/detail?id=52887528603" TargetMode="External"/><Relationship Id="rId667" Type="http://schemas.openxmlformats.org/officeDocument/2006/relationships/hyperlink" Target="https://www.mercadolibre.com.ar/reporting/activity/detail?id=53561258038" TargetMode="External"/><Relationship Id="rId874" Type="http://schemas.openxmlformats.org/officeDocument/2006/relationships/hyperlink" Target="https://www.mercadolibre.com.ar/reporting/activity/detail?id=53613595995" TargetMode="External"/><Relationship Id="rId527" Type="http://schemas.openxmlformats.org/officeDocument/2006/relationships/hyperlink" Target="https://www.mercadolibre.com.ar/reporting/activity/detail?id=53262905009" TargetMode="External"/><Relationship Id="rId734" Type="http://schemas.openxmlformats.org/officeDocument/2006/relationships/hyperlink" Target="https://www.mercadolibre.com.ar/reporting/activity/detail?id=53607106512" TargetMode="External"/><Relationship Id="rId941" Type="http://schemas.openxmlformats.org/officeDocument/2006/relationships/hyperlink" Target="https://www.mercadolibre.com.ar/reporting/activity/detail?id=53615012296" TargetMode="External"/><Relationship Id="rId1157" Type="http://schemas.openxmlformats.org/officeDocument/2006/relationships/hyperlink" Target="https://www.mercadolibre.com.ar/reporting/activity/detail?id=53648531271" TargetMode="External"/><Relationship Id="rId1364" Type="http://schemas.openxmlformats.org/officeDocument/2006/relationships/hyperlink" Target="https://www.mercadolibre.com.ar/reporting/activity/detail?id=53657531711" TargetMode="External"/><Relationship Id="rId1571" Type="http://schemas.openxmlformats.org/officeDocument/2006/relationships/hyperlink" Target="https://www.mercadolibre.com.ar/reporting/activity/detail?id=53929271334" TargetMode="External"/><Relationship Id="rId70" Type="http://schemas.openxmlformats.org/officeDocument/2006/relationships/hyperlink" Target="https://www.mercadolibre.com.ar/reporting/activity/detail?id=52778770864" TargetMode="External"/><Relationship Id="rId801" Type="http://schemas.openxmlformats.org/officeDocument/2006/relationships/hyperlink" Target="https://www.mercadolibre.com.ar/reporting/activity/detail?id=53612076718" TargetMode="External"/><Relationship Id="rId1017" Type="http://schemas.openxmlformats.org/officeDocument/2006/relationships/hyperlink" Target="https://www.mercadolibre.com.ar/reporting/activity/detail?id=53616476353" TargetMode="External"/><Relationship Id="rId1224" Type="http://schemas.openxmlformats.org/officeDocument/2006/relationships/hyperlink" Target="https://www.mercadolibre.com.ar/reporting/activity/detail?id=53654388753" TargetMode="External"/><Relationship Id="rId1431" Type="http://schemas.openxmlformats.org/officeDocument/2006/relationships/hyperlink" Target="https://www.mercadolibre.com.ar/reporting/activity/detail?id=53801994520" TargetMode="External"/><Relationship Id="rId1669" Type="http://schemas.openxmlformats.org/officeDocument/2006/relationships/hyperlink" Target="https://www.mercadolibre.com.ar/reporting/activity/detail?id=54203679974" TargetMode="External"/><Relationship Id="rId1529" Type="http://schemas.openxmlformats.org/officeDocument/2006/relationships/hyperlink" Target="https://www.mercadolibre.com.ar/reporting/activity/detail?id=53861623364" TargetMode="External"/><Relationship Id="rId1736" Type="http://schemas.openxmlformats.org/officeDocument/2006/relationships/hyperlink" Target="https://www.mercadolibre.com.ar/reporting/activity/detail?id=52467261466" TargetMode="External"/><Relationship Id="rId28" Type="http://schemas.openxmlformats.org/officeDocument/2006/relationships/hyperlink" Target="https://www.mercadolibre.com.ar/reporting/activity/detail?id=52772503257" TargetMode="External"/><Relationship Id="rId1803" Type="http://schemas.openxmlformats.org/officeDocument/2006/relationships/hyperlink" Target="https://www.mercadolibre.com.ar/reporting/activity/detail?id=52516150030" TargetMode="External"/><Relationship Id="rId177" Type="http://schemas.openxmlformats.org/officeDocument/2006/relationships/hyperlink" Target="https://www.mercadolibre.com.ar/reporting/activity/detail?id=52882049808" TargetMode="External"/><Relationship Id="rId384" Type="http://schemas.openxmlformats.org/officeDocument/2006/relationships/hyperlink" Target="https://www.mercadolibre.com.ar/reporting/activity/detail?id=53152315948" TargetMode="External"/><Relationship Id="rId591" Type="http://schemas.openxmlformats.org/officeDocument/2006/relationships/hyperlink" Target="https://www.mercadolibre.com.ar/reporting/activity/detail?id=53513209812" TargetMode="External"/><Relationship Id="rId244" Type="http://schemas.openxmlformats.org/officeDocument/2006/relationships/hyperlink" Target="https://www.mercadolibre.com.ar/reporting/activity/detail?id=52888558065" TargetMode="External"/><Relationship Id="rId689" Type="http://schemas.openxmlformats.org/officeDocument/2006/relationships/hyperlink" Target="https://www.mercadolibre.com.ar/reporting/activity/detail?id=53567474456" TargetMode="External"/><Relationship Id="rId896" Type="http://schemas.openxmlformats.org/officeDocument/2006/relationships/hyperlink" Target="https://www.mercadolibre.com.ar/reporting/activity/detail?id=53614037482" TargetMode="External"/><Relationship Id="rId1081" Type="http://schemas.openxmlformats.org/officeDocument/2006/relationships/hyperlink" Target="https://www.mercadolibre.com.ar/reporting/activity/detail?id=53617592685" TargetMode="External"/><Relationship Id="rId451" Type="http://schemas.openxmlformats.org/officeDocument/2006/relationships/hyperlink" Target="https://www.mercadolibre.com.ar/reporting/activity/detail?id=53209496926" TargetMode="External"/><Relationship Id="rId549" Type="http://schemas.openxmlformats.org/officeDocument/2006/relationships/hyperlink" Target="https://www.mercadolibre.com.ar/reporting/activity/detail?id=53305334386" TargetMode="External"/><Relationship Id="rId756" Type="http://schemas.openxmlformats.org/officeDocument/2006/relationships/hyperlink" Target="https://www.mercadolibre.com.ar/reporting/activity/detail?id=53609963020" TargetMode="External"/><Relationship Id="rId1179" Type="http://schemas.openxmlformats.org/officeDocument/2006/relationships/hyperlink" Target="https://www.mercadolibre.com.ar/reporting/activity/detail?id=53651903796" TargetMode="External"/><Relationship Id="rId1386" Type="http://schemas.openxmlformats.org/officeDocument/2006/relationships/hyperlink" Target="https://www.mercadolibre.com.ar/reporting/activity/detail?id=53657829111" TargetMode="External"/><Relationship Id="rId1593" Type="http://schemas.openxmlformats.org/officeDocument/2006/relationships/hyperlink" Target="https://www.mercadolibre.com.ar/reporting/activity/detail?id=53979192316" TargetMode="External"/><Relationship Id="rId104" Type="http://schemas.openxmlformats.org/officeDocument/2006/relationships/hyperlink" Target="https://www.mercadolibre.com.ar/reporting/activity/detail?id=52780633692" TargetMode="External"/><Relationship Id="rId311" Type="http://schemas.openxmlformats.org/officeDocument/2006/relationships/hyperlink" Target="https://www.mercadolibre.com.ar/reporting/activity/detail?id=53145601639" TargetMode="External"/><Relationship Id="rId409" Type="http://schemas.openxmlformats.org/officeDocument/2006/relationships/hyperlink" Target="https://www.mercadolibre.com.ar/reporting/activity/detail?id=53153298796" TargetMode="External"/><Relationship Id="rId963" Type="http://schemas.openxmlformats.org/officeDocument/2006/relationships/hyperlink" Target="https://www.mercadolibre.com.ar/reporting/activity/detail?id=53615548221" TargetMode="External"/><Relationship Id="rId1039" Type="http://schemas.openxmlformats.org/officeDocument/2006/relationships/hyperlink" Target="https://www.mercadolibre.com.ar/reporting/activity/detail?id=53616836022" TargetMode="External"/><Relationship Id="rId1246" Type="http://schemas.openxmlformats.org/officeDocument/2006/relationships/hyperlink" Target="https://www.mercadolibre.com.ar/reporting/activity/detail?id=53655078788" TargetMode="External"/><Relationship Id="rId92" Type="http://schemas.openxmlformats.org/officeDocument/2006/relationships/hyperlink" Target="https://www.mercadolibre.com.ar/reporting/activity/detail?id=52780101837" TargetMode="External"/><Relationship Id="rId616" Type="http://schemas.openxmlformats.org/officeDocument/2006/relationships/hyperlink" Target="https://www.mercadolibre.com.ar/reporting/activity/detail?id=53516380695" TargetMode="External"/><Relationship Id="rId823" Type="http://schemas.openxmlformats.org/officeDocument/2006/relationships/hyperlink" Target="https://www.mercadolibre.com.ar/reporting/activity/detail?id=53612510402" TargetMode="External"/><Relationship Id="rId1453" Type="http://schemas.openxmlformats.org/officeDocument/2006/relationships/hyperlink" Target="https://www.mercadolibre.com.ar/reporting/activity/detail?id=53854635954" TargetMode="External"/><Relationship Id="rId1660" Type="http://schemas.openxmlformats.org/officeDocument/2006/relationships/hyperlink" Target="https://www.mercadolibre.com.ar/reporting/activity/detail?id=54033476873" TargetMode="External"/><Relationship Id="rId1758" Type="http://schemas.openxmlformats.org/officeDocument/2006/relationships/hyperlink" Target="https://www.mercadolibre.com.ar/reporting/activity/detail?id=52511519253" TargetMode="External"/><Relationship Id="rId1106" Type="http://schemas.openxmlformats.org/officeDocument/2006/relationships/hyperlink" Target="https://www.mercadolibre.com.ar/reporting/activity/detail?id=53617938756" TargetMode="External"/><Relationship Id="rId1313" Type="http://schemas.openxmlformats.org/officeDocument/2006/relationships/hyperlink" Target="https://www.mercadolibre.com.ar/reporting/activity/detail?id=53656626578" TargetMode="External"/><Relationship Id="rId1520" Type="http://schemas.openxmlformats.org/officeDocument/2006/relationships/hyperlink" Target="https://www.mercadolibre.com.ar/reporting/activity/detail?id=53861292785" TargetMode="External"/><Relationship Id="rId1618" Type="http://schemas.openxmlformats.org/officeDocument/2006/relationships/hyperlink" Target="https://www.mercadolibre.com.ar/reporting/activity/detail?id=53987512142" TargetMode="External"/><Relationship Id="rId1825" Type="http://schemas.openxmlformats.org/officeDocument/2006/relationships/hyperlink" Target="https://www.mercadolibre.com.ar/reporting/activity/detail?id=52548052592" TargetMode="External"/><Relationship Id="rId199" Type="http://schemas.openxmlformats.org/officeDocument/2006/relationships/hyperlink" Target="https://www.mercadolibre.com.ar/reporting/activity/detail?id=52885377303" TargetMode="External"/><Relationship Id="rId266" Type="http://schemas.openxmlformats.org/officeDocument/2006/relationships/hyperlink" Target="https://www.mercadolibre.com.ar/reporting/activity/detail?id=52926574148" TargetMode="External"/><Relationship Id="rId473" Type="http://schemas.openxmlformats.org/officeDocument/2006/relationships/hyperlink" Target="https://www.mercadolibre.com.ar/reporting/activity/detail?id=53251684386" TargetMode="External"/><Relationship Id="rId680" Type="http://schemas.openxmlformats.org/officeDocument/2006/relationships/hyperlink" Target="https://www.mercadolibre.com.ar/reporting/activity/detail?id=53565832284" TargetMode="External"/><Relationship Id="rId126" Type="http://schemas.openxmlformats.org/officeDocument/2006/relationships/hyperlink" Target="https://www.mercadolibre.com.ar/reporting/activity/detail?id=52826813688" TargetMode="External"/><Relationship Id="rId333" Type="http://schemas.openxmlformats.org/officeDocument/2006/relationships/hyperlink" Target="https://www.mercadolibre.com.ar/reporting/activity/detail?id=53148331940" TargetMode="External"/><Relationship Id="rId540" Type="http://schemas.openxmlformats.org/officeDocument/2006/relationships/hyperlink" Target="https://www.mercadolibre.com.ar/reporting/activity/detail?id=53298240807" TargetMode="External"/><Relationship Id="rId778" Type="http://schemas.openxmlformats.org/officeDocument/2006/relationships/hyperlink" Target="https://www.mercadolibre.com.ar/reporting/activity/detail?id=53611290780" TargetMode="External"/><Relationship Id="rId985" Type="http://schemas.openxmlformats.org/officeDocument/2006/relationships/hyperlink" Target="https://www.mercadolibre.com.ar/reporting/activity/detail?id=53615962002" TargetMode="External"/><Relationship Id="rId1170" Type="http://schemas.openxmlformats.org/officeDocument/2006/relationships/hyperlink" Target="https://www.mercadolibre.com.ar/reporting/activity/detail?id=53651149445" TargetMode="External"/><Relationship Id="rId638" Type="http://schemas.openxmlformats.org/officeDocument/2006/relationships/hyperlink" Target="https://www.mercadolibre.com.ar/reporting/activity/detail?id=53518220559" TargetMode="External"/><Relationship Id="rId845" Type="http://schemas.openxmlformats.org/officeDocument/2006/relationships/hyperlink" Target="https://www.mercadolibre.com.ar/reporting/activity/detail?id=53613089944" TargetMode="External"/><Relationship Id="rId1030" Type="http://schemas.openxmlformats.org/officeDocument/2006/relationships/hyperlink" Target="https://www.mercadolibre.com.ar/reporting/activity/detail?id=53616692355" TargetMode="External"/><Relationship Id="rId1268" Type="http://schemas.openxmlformats.org/officeDocument/2006/relationships/hyperlink" Target="https://www.mercadolibre.com.ar/reporting/activity/detail?id=53655619907" TargetMode="External"/><Relationship Id="rId1475" Type="http://schemas.openxmlformats.org/officeDocument/2006/relationships/hyperlink" Target="https://www.mercadolibre.com.ar/reporting/activity/detail?id=53858400463" TargetMode="External"/><Relationship Id="rId1682" Type="http://schemas.openxmlformats.org/officeDocument/2006/relationships/hyperlink" Target="https://www.mercadolibre.com.ar/reporting/activity/detail?id=54206160206" TargetMode="External"/><Relationship Id="rId400" Type="http://schemas.openxmlformats.org/officeDocument/2006/relationships/hyperlink" Target="https://www.mercadolibre.com.ar/reporting/activity/detail?id=53153011614" TargetMode="External"/><Relationship Id="rId705" Type="http://schemas.openxmlformats.org/officeDocument/2006/relationships/hyperlink" Target="https://www.mercadolibre.com.ar/reporting/activity/detail?id=53568694042" TargetMode="External"/><Relationship Id="rId1128" Type="http://schemas.openxmlformats.org/officeDocument/2006/relationships/hyperlink" Target="https://www.mercadolibre.com.ar/reporting/activity/detail?id=53618147793" TargetMode="External"/><Relationship Id="rId1335" Type="http://schemas.openxmlformats.org/officeDocument/2006/relationships/hyperlink" Target="https://www.mercadolibre.com.ar/reporting/activity/detail?id=53657051272" TargetMode="External"/><Relationship Id="rId1542" Type="http://schemas.openxmlformats.org/officeDocument/2006/relationships/hyperlink" Target="https://www.mercadolibre.com.ar/reporting/activity/detail?id=53919358953" TargetMode="External"/><Relationship Id="rId912" Type="http://schemas.openxmlformats.org/officeDocument/2006/relationships/hyperlink" Target="https://www.mercadolibre.com.ar/reporting/activity/detail?id=53614397520" TargetMode="External"/><Relationship Id="rId1847" Type="http://schemas.openxmlformats.org/officeDocument/2006/relationships/hyperlink" Target="https://www.mercadolibre.com.ar/reporting/activity/detail?id=52554748955" TargetMode="External"/><Relationship Id="rId41" Type="http://schemas.openxmlformats.org/officeDocument/2006/relationships/hyperlink" Target="https://www.mercadolibre.com.ar/reporting/activity/detail?id=52775452674" TargetMode="External"/><Relationship Id="rId1402" Type="http://schemas.openxmlformats.org/officeDocument/2006/relationships/hyperlink" Target="https://www.mercadolibre.com.ar/reporting/activity/detail?id=53658047058" TargetMode="External"/><Relationship Id="rId1707" Type="http://schemas.openxmlformats.org/officeDocument/2006/relationships/hyperlink" Target="https://www.mercadolibre.com.ar/reporting/activity/detail?id=54260443945" TargetMode="External"/><Relationship Id="rId190" Type="http://schemas.openxmlformats.org/officeDocument/2006/relationships/hyperlink" Target="https://www.mercadolibre.com.ar/reporting/activity/detail?id=52884536635" TargetMode="External"/><Relationship Id="rId288" Type="http://schemas.openxmlformats.org/officeDocument/2006/relationships/hyperlink" Target="https://www.mercadolibre.com.ar/reporting/activity/detail?id=53095702213" TargetMode="External"/><Relationship Id="rId495" Type="http://schemas.openxmlformats.org/officeDocument/2006/relationships/hyperlink" Target="https://www.mercadolibre.com.ar/reporting/activity/detail?id=53258613841" TargetMode="External"/><Relationship Id="rId148" Type="http://schemas.openxmlformats.org/officeDocument/2006/relationships/hyperlink" Target="https://www.mercadolibre.com.ar/reporting/activity/detail?id=52834422177" TargetMode="External"/><Relationship Id="rId355" Type="http://schemas.openxmlformats.org/officeDocument/2006/relationships/hyperlink" Target="https://www.mercadolibre.com.ar/reporting/activity/detail?id=53150345737" TargetMode="External"/><Relationship Id="rId562" Type="http://schemas.openxmlformats.org/officeDocument/2006/relationships/hyperlink" Target="https://www.mercadolibre.com.ar/reporting/activity/detail?id=53464189394" TargetMode="External"/><Relationship Id="rId1192" Type="http://schemas.openxmlformats.org/officeDocument/2006/relationships/hyperlink" Target="https://www.mercadolibre.com.ar/reporting/activity/detail?id=53652847401" TargetMode="External"/><Relationship Id="rId215" Type="http://schemas.openxmlformats.org/officeDocument/2006/relationships/hyperlink" Target="https://www.mercadolibre.com.ar/reporting/activity/detail?id=52887110034" TargetMode="External"/><Relationship Id="rId422" Type="http://schemas.openxmlformats.org/officeDocument/2006/relationships/hyperlink" Target="https://www.mercadolibre.com.ar/reporting/activity/detail?id=53202332570" TargetMode="External"/><Relationship Id="rId867" Type="http://schemas.openxmlformats.org/officeDocument/2006/relationships/hyperlink" Target="https://www.mercadolibre.com.ar/reporting/activity/detail?id=53613484787" TargetMode="External"/><Relationship Id="rId1052" Type="http://schemas.openxmlformats.org/officeDocument/2006/relationships/hyperlink" Target="https://www.mercadolibre.com.ar/reporting/activity/detail?id=53617124203" TargetMode="External"/><Relationship Id="rId1497" Type="http://schemas.openxmlformats.org/officeDocument/2006/relationships/hyperlink" Target="https://www.mercadolibre.com.ar/reporting/activity/detail?id=53860037212" TargetMode="External"/><Relationship Id="rId727" Type="http://schemas.openxmlformats.org/officeDocument/2006/relationships/hyperlink" Target="https://www.mercadolibre.com.ar/reporting/activity/detail?id=53570256724" TargetMode="External"/><Relationship Id="rId934" Type="http://schemas.openxmlformats.org/officeDocument/2006/relationships/hyperlink" Target="https://www.mercadolibre.com.ar/reporting/activity/detail?id=53614928022" TargetMode="External"/><Relationship Id="rId1357" Type="http://schemas.openxmlformats.org/officeDocument/2006/relationships/hyperlink" Target="https://www.mercadolibre.com.ar/reporting/activity/detail?id=53657487846" TargetMode="External"/><Relationship Id="rId1564" Type="http://schemas.openxmlformats.org/officeDocument/2006/relationships/hyperlink" Target="https://www.mercadolibre.com.ar/reporting/activity/detail?id=53927981501" TargetMode="External"/><Relationship Id="rId1771" Type="http://schemas.openxmlformats.org/officeDocument/2006/relationships/hyperlink" Target="https://www.mercadolibre.com.ar/reporting/activity/detail?id=52513715926" TargetMode="External"/><Relationship Id="rId63" Type="http://schemas.openxmlformats.org/officeDocument/2006/relationships/hyperlink" Target="https://www.mercadolibre.com.ar/reporting/activity/detail?id=52777750270" TargetMode="External"/><Relationship Id="rId1217" Type="http://schemas.openxmlformats.org/officeDocument/2006/relationships/hyperlink" Target="https://www.mercadolibre.com.ar/reporting/activity/detail?id=53654068116" TargetMode="External"/><Relationship Id="rId1424" Type="http://schemas.openxmlformats.org/officeDocument/2006/relationships/hyperlink" Target="https://www.mercadolibre.com.ar/reporting/activity/detail?id=53799684815" TargetMode="External"/><Relationship Id="rId1631" Type="http://schemas.openxmlformats.org/officeDocument/2006/relationships/hyperlink" Target="https://www.mercadolibre.com.ar/reporting/activity/detail?id=53989311678" TargetMode="External"/><Relationship Id="rId1729" Type="http://schemas.openxmlformats.org/officeDocument/2006/relationships/hyperlink" Target="https://www.mercadolibre.com.ar/reporting/activity/detail?id=52465250552" TargetMode="External"/><Relationship Id="rId377" Type="http://schemas.openxmlformats.org/officeDocument/2006/relationships/hyperlink" Target="https://www.mercadolibre.com.ar/reporting/activity/detail?id=53151870963" TargetMode="External"/><Relationship Id="rId584" Type="http://schemas.openxmlformats.org/officeDocument/2006/relationships/hyperlink" Target="https://www.mercadolibre.com.ar/reporting/activity/detail?id=53508608142" TargetMode="External"/><Relationship Id="rId5" Type="http://schemas.openxmlformats.org/officeDocument/2006/relationships/hyperlink" Target="https://www.mercadolibre.com.ar/reporting/activity/detail?id=54262696987" TargetMode="External"/><Relationship Id="rId237" Type="http://schemas.openxmlformats.org/officeDocument/2006/relationships/hyperlink" Target="https://www.mercadolibre.com.ar/reporting/activity/detail?id=52888390420" TargetMode="External"/><Relationship Id="rId791" Type="http://schemas.openxmlformats.org/officeDocument/2006/relationships/hyperlink" Target="https://www.mercadolibre.com.ar/reporting/activity/detail?id=53611873058" TargetMode="External"/><Relationship Id="rId889" Type="http://schemas.openxmlformats.org/officeDocument/2006/relationships/hyperlink" Target="https://www.mercadolibre.com.ar/reporting/activity/detail?id=53613862079" TargetMode="External"/><Relationship Id="rId1074" Type="http://schemas.openxmlformats.org/officeDocument/2006/relationships/hyperlink" Target="https://www.mercadolibre.com.ar/reporting/activity/detail?id=53617472579" TargetMode="External"/><Relationship Id="rId444" Type="http://schemas.openxmlformats.org/officeDocument/2006/relationships/hyperlink" Target="https://www.mercadolibre.com.ar/reporting/activity/detail?id=53208313791" TargetMode="External"/><Relationship Id="rId651" Type="http://schemas.openxmlformats.org/officeDocument/2006/relationships/hyperlink" Target="https://www.mercadolibre.com.ar/reporting/activity/detail?id=53518773931" TargetMode="External"/><Relationship Id="rId749" Type="http://schemas.openxmlformats.org/officeDocument/2006/relationships/hyperlink" Target="https://www.mercadolibre.com.ar/reporting/activity/detail?id=53609133579" TargetMode="External"/><Relationship Id="rId1281" Type="http://schemas.openxmlformats.org/officeDocument/2006/relationships/hyperlink" Target="https://www.mercadolibre.com.ar/reporting/activity/detail?id=53656018658" TargetMode="External"/><Relationship Id="rId1379" Type="http://schemas.openxmlformats.org/officeDocument/2006/relationships/hyperlink" Target="https://www.mercadolibre.com.ar/reporting/activity/detail?id=53657742288" TargetMode="External"/><Relationship Id="rId1586" Type="http://schemas.openxmlformats.org/officeDocument/2006/relationships/hyperlink" Target="https://www.mercadolibre.com.ar/reporting/activity/detail?id=53931832450" TargetMode="External"/><Relationship Id="rId304" Type="http://schemas.openxmlformats.org/officeDocument/2006/relationships/hyperlink" Target="https://www.mercadolibre.com.ar/reporting/activity/detail?id=53143483123" TargetMode="External"/><Relationship Id="rId511" Type="http://schemas.openxmlformats.org/officeDocument/2006/relationships/hyperlink" Target="https://www.mercadolibre.com.ar/reporting/activity/detail?id=53260905606" TargetMode="External"/><Relationship Id="rId609" Type="http://schemas.openxmlformats.org/officeDocument/2006/relationships/hyperlink" Target="https://www.mercadolibre.com.ar/reporting/activity/detail?id=53515730224" TargetMode="External"/><Relationship Id="rId956" Type="http://schemas.openxmlformats.org/officeDocument/2006/relationships/hyperlink" Target="https://www.mercadolibre.com.ar/reporting/activity/detail?id=53615365345" TargetMode="External"/><Relationship Id="rId1141" Type="http://schemas.openxmlformats.org/officeDocument/2006/relationships/hyperlink" Target="https://www.mercadolibre.com.ar/reporting/activity/detail?id=53618308270" TargetMode="External"/><Relationship Id="rId1239" Type="http://schemas.openxmlformats.org/officeDocument/2006/relationships/hyperlink" Target="https://www.mercadolibre.com.ar/reporting/activity/detail?id=53654821632" TargetMode="External"/><Relationship Id="rId1793" Type="http://schemas.openxmlformats.org/officeDocument/2006/relationships/hyperlink" Target="https://www.mercadolibre.com.ar/reporting/activity/detail?id=52515560125" TargetMode="External"/><Relationship Id="rId85" Type="http://schemas.openxmlformats.org/officeDocument/2006/relationships/hyperlink" Target="https://www.mercadolibre.com.ar/reporting/activity/detail?id=52779804446" TargetMode="External"/><Relationship Id="rId816" Type="http://schemas.openxmlformats.org/officeDocument/2006/relationships/hyperlink" Target="https://www.mercadolibre.com.ar/reporting/activity/detail?id=53612417942" TargetMode="External"/><Relationship Id="rId1001" Type="http://schemas.openxmlformats.org/officeDocument/2006/relationships/hyperlink" Target="https://www.mercadolibre.com.ar/reporting/activity/detail?id=53616254444" TargetMode="External"/><Relationship Id="rId1446" Type="http://schemas.openxmlformats.org/officeDocument/2006/relationships/hyperlink" Target="https://www.mercadolibre.com.ar/reporting/activity/detail?id=53849511453" TargetMode="External"/><Relationship Id="rId1653" Type="http://schemas.openxmlformats.org/officeDocument/2006/relationships/hyperlink" Target="https://www.mercadolibre.com.ar/reporting/activity/detail?id=54031087155" TargetMode="External"/><Relationship Id="rId1306" Type="http://schemas.openxmlformats.org/officeDocument/2006/relationships/hyperlink" Target="https://www.mercadolibre.com.ar/reporting/activity/detail?id=53656505206" TargetMode="External"/><Relationship Id="rId1513" Type="http://schemas.openxmlformats.org/officeDocument/2006/relationships/hyperlink" Target="https://www.mercadolibre.com.ar/reporting/activity/detail?id=53860815968" TargetMode="External"/><Relationship Id="rId1720" Type="http://schemas.openxmlformats.org/officeDocument/2006/relationships/hyperlink" Target="https://www.mercadolibre.com.ar/reporting/activity/detail?id=54261744086" TargetMode="External"/><Relationship Id="rId12" Type="http://schemas.openxmlformats.org/officeDocument/2006/relationships/hyperlink" Target="https://www.mercadolibre.com.ar/reporting/activity/detail?id=52716986076" TargetMode="External"/><Relationship Id="rId1818" Type="http://schemas.openxmlformats.org/officeDocument/2006/relationships/hyperlink" Target="https://www.mercadolibre.com.ar/reporting/activity/detail?id=52516891475" TargetMode="External"/><Relationship Id="rId161" Type="http://schemas.openxmlformats.org/officeDocument/2006/relationships/hyperlink" Target="https://www.mercadolibre.com.ar/reporting/activity/detail?id=52836153668" TargetMode="External"/><Relationship Id="rId399" Type="http://schemas.openxmlformats.org/officeDocument/2006/relationships/hyperlink" Target="https://www.mercadolibre.com.ar/reporting/activity/detail?id=53152994909" TargetMode="External"/><Relationship Id="rId259" Type="http://schemas.openxmlformats.org/officeDocument/2006/relationships/hyperlink" Target="https://www.mercadolibre.com.ar/reporting/activity/detail?id=52925687740" TargetMode="External"/><Relationship Id="rId466" Type="http://schemas.openxmlformats.org/officeDocument/2006/relationships/hyperlink" Target="https://www.mercadolibre.com.ar/reporting/activity/detail?id=53211309444" TargetMode="External"/><Relationship Id="rId673" Type="http://schemas.openxmlformats.org/officeDocument/2006/relationships/hyperlink" Target="https://www.mercadolibre.com.ar/reporting/activity/detail?id=53563870505" TargetMode="External"/><Relationship Id="rId880" Type="http://schemas.openxmlformats.org/officeDocument/2006/relationships/hyperlink" Target="https://www.mercadolibre.com.ar/reporting/activity/detail?id=53613690044" TargetMode="External"/><Relationship Id="rId1096" Type="http://schemas.openxmlformats.org/officeDocument/2006/relationships/hyperlink" Target="https://www.mercadolibre.com.ar/reporting/activity/detail?id=53617773689" TargetMode="External"/><Relationship Id="rId119" Type="http://schemas.openxmlformats.org/officeDocument/2006/relationships/hyperlink" Target="https://www.mercadolibre.com.ar/reporting/activity/detail?id=52781498930" TargetMode="External"/><Relationship Id="rId326" Type="http://schemas.openxmlformats.org/officeDocument/2006/relationships/hyperlink" Target="https://www.mercadolibre.com.ar/reporting/activity/detail?id=53147619970" TargetMode="External"/><Relationship Id="rId533" Type="http://schemas.openxmlformats.org/officeDocument/2006/relationships/hyperlink" Target="https://www.mercadolibre.com.ar/reporting/activity/detail?id=53263347448" TargetMode="External"/><Relationship Id="rId978" Type="http://schemas.openxmlformats.org/officeDocument/2006/relationships/hyperlink" Target="https://www.mercadolibre.com.ar/reporting/activity/detail?id=53615809553" TargetMode="External"/><Relationship Id="rId1163" Type="http://schemas.openxmlformats.org/officeDocument/2006/relationships/hyperlink" Target="https://www.mercadolibre.com.ar/reporting/activity/detail?id=53649642389" TargetMode="External"/><Relationship Id="rId1370" Type="http://schemas.openxmlformats.org/officeDocument/2006/relationships/hyperlink" Target="https://www.mercadolibre.com.ar/reporting/activity/detail?id=53657576676" TargetMode="External"/><Relationship Id="rId740" Type="http://schemas.openxmlformats.org/officeDocument/2006/relationships/hyperlink" Target="https://www.mercadolibre.com.ar/reporting/activity/detail?id=53608059367" TargetMode="External"/><Relationship Id="rId838" Type="http://schemas.openxmlformats.org/officeDocument/2006/relationships/hyperlink" Target="https://www.mercadolibre.com.ar/reporting/activity/detail?id=53612881526" TargetMode="External"/><Relationship Id="rId1023" Type="http://schemas.openxmlformats.org/officeDocument/2006/relationships/hyperlink" Target="https://www.mercadolibre.com.ar/reporting/activity/detail?id=53616547192" TargetMode="External"/><Relationship Id="rId1468" Type="http://schemas.openxmlformats.org/officeDocument/2006/relationships/hyperlink" Target="https://www.mercadolibre.com.ar/reporting/activity/detail?id=53857905298" TargetMode="External"/><Relationship Id="rId1675" Type="http://schemas.openxmlformats.org/officeDocument/2006/relationships/hyperlink" Target="https://www.mercadolibre.com.ar/reporting/activity/detail?id=54205129122" TargetMode="External"/><Relationship Id="rId600" Type="http://schemas.openxmlformats.org/officeDocument/2006/relationships/hyperlink" Target="https://www.mercadolibre.com.ar/reporting/activity/detail?id=53514884193" TargetMode="External"/><Relationship Id="rId1230" Type="http://schemas.openxmlformats.org/officeDocument/2006/relationships/hyperlink" Target="https://www.mercadolibre.com.ar/reporting/activity/detail?id=53654557056" TargetMode="External"/><Relationship Id="rId1328" Type="http://schemas.openxmlformats.org/officeDocument/2006/relationships/hyperlink" Target="https://www.mercadolibre.com.ar/reporting/activity/detail?id=53656886938" TargetMode="External"/><Relationship Id="rId1535" Type="http://schemas.openxmlformats.org/officeDocument/2006/relationships/hyperlink" Target="https://www.mercadolibre.com.ar/reporting/activity/detail?id=53861839754" TargetMode="External"/><Relationship Id="rId905" Type="http://schemas.openxmlformats.org/officeDocument/2006/relationships/hyperlink" Target="https://www.mercadolibre.com.ar/reporting/activity/detail?id=53614292031" TargetMode="External"/><Relationship Id="rId1742" Type="http://schemas.openxmlformats.org/officeDocument/2006/relationships/hyperlink" Target="https://www.mercadolibre.com.ar/reporting/activity/detail?id=52468371775" TargetMode="External"/><Relationship Id="rId34" Type="http://schemas.openxmlformats.org/officeDocument/2006/relationships/hyperlink" Target="https://www.mercadolibre.com.ar/reporting/activity/detail?id=52773409247" TargetMode="External"/><Relationship Id="rId1602" Type="http://schemas.openxmlformats.org/officeDocument/2006/relationships/hyperlink" Target="https://www.mercadolibre.com.ar/reporting/activity/detail?id=53982593945" TargetMode="External"/><Relationship Id="rId183" Type="http://schemas.openxmlformats.org/officeDocument/2006/relationships/hyperlink" Target="https://www.mercadolibre.com.ar/reporting/activity/detail?id=52883080142" TargetMode="External"/><Relationship Id="rId390" Type="http://schemas.openxmlformats.org/officeDocument/2006/relationships/hyperlink" Target="https://www.mercadolibre.com.ar/reporting/activity/detail?id=53152633093" TargetMode="External"/><Relationship Id="rId250" Type="http://schemas.openxmlformats.org/officeDocument/2006/relationships/hyperlink" Target="https://www.mercadolibre.com.ar/reporting/activity/detail?id=52923288871" TargetMode="External"/><Relationship Id="rId488" Type="http://schemas.openxmlformats.org/officeDocument/2006/relationships/hyperlink" Target="https://www.mercadolibre.com.ar/reporting/activity/detail?id=53257432817" TargetMode="External"/><Relationship Id="rId695" Type="http://schemas.openxmlformats.org/officeDocument/2006/relationships/hyperlink" Target="https://www.mercadolibre.com.ar/reporting/activity/detail?id=53567915515" TargetMode="External"/><Relationship Id="rId110" Type="http://schemas.openxmlformats.org/officeDocument/2006/relationships/hyperlink" Target="https://www.mercadolibre.com.ar/reporting/activity/detail?id=52780888079" TargetMode="External"/><Relationship Id="rId348" Type="http://schemas.openxmlformats.org/officeDocument/2006/relationships/hyperlink" Target="https://www.mercadolibre.com.ar/reporting/activity/detail?id=53149898847" TargetMode="External"/><Relationship Id="rId555" Type="http://schemas.openxmlformats.org/officeDocument/2006/relationships/hyperlink" Target="https://www.mercadolibre.com.ar/reporting/activity/detail?id=53307792378" TargetMode="External"/><Relationship Id="rId762" Type="http://schemas.openxmlformats.org/officeDocument/2006/relationships/hyperlink" Target="https://www.mercadolibre.com.ar/reporting/activity/detail?id=53610221916" TargetMode="External"/><Relationship Id="rId1185" Type="http://schemas.openxmlformats.org/officeDocument/2006/relationships/hyperlink" Target="https://www.mercadolibre.com.ar/reporting/activity/detail?id=53652514791" TargetMode="External"/><Relationship Id="rId1392" Type="http://schemas.openxmlformats.org/officeDocument/2006/relationships/hyperlink" Target="https://www.mercadolibre.com.ar/reporting/activity/detail?id=53657905519" TargetMode="External"/><Relationship Id="rId208" Type="http://schemas.openxmlformats.org/officeDocument/2006/relationships/hyperlink" Target="https://www.mercadolibre.com.ar/reporting/activity/detail?id=52886551168" TargetMode="External"/><Relationship Id="rId415" Type="http://schemas.openxmlformats.org/officeDocument/2006/relationships/hyperlink" Target="https://www.mercadolibre.com.ar/reporting/activity/detail?id=53200235107" TargetMode="External"/><Relationship Id="rId622" Type="http://schemas.openxmlformats.org/officeDocument/2006/relationships/hyperlink" Target="https://www.mercadolibre.com.ar/reporting/activity/detail?id=53516990484" TargetMode="External"/><Relationship Id="rId1045" Type="http://schemas.openxmlformats.org/officeDocument/2006/relationships/hyperlink" Target="https://www.mercadolibre.com.ar/reporting/activity/detail?id=53616955495" TargetMode="External"/><Relationship Id="rId1252" Type="http://schemas.openxmlformats.org/officeDocument/2006/relationships/hyperlink" Target="https://www.mercadolibre.com.ar/reporting/activity/detail?id=53655207221" TargetMode="External"/><Relationship Id="rId1697" Type="http://schemas.openxmlformats.org/officeDocument/2006/relationships/hyperlink" Target="https://www.mercadolibre.com.ar/reporting/activity/detail?id=54255504773" TargetMode="External"/><Relationship Id="rId927" Type="http://schemas.openxmlformats.org/officeDocument/2006/relationships/hyperlink" Target="https://www.mercadolibre.com.ar/reporting/activity/detail?id=53614737528" TargetMode="External"/><Relationship Id="rId1112" Type="http://schemas.openxmlformats.org/officeDocument/2006/relationships/hyperlink" Target="https://www.mercadolibre.com.ar/reporting/activity/detail?id=53618025132" TargetMode="External"/><Relationship Id="rId1557" Type="http://schemas.openxmlformats.org/officeDocument/2006/relationships/hyperlink" Target="https://www.mercadolibre.com.ar/reporting/activity/detail?id=53925680547" TargetMode="External"/><Relationship Id="rId1764" Type="http://schemas.openxmlformats.org/officeDocument/2006/relationships/hyperlink" Target="https://www.mercadolibre.com.ar/reporting/activity/detail?id=52512716553" TargetMode="External"/><Relationship Id="rId56" Type="http://schemas.openxmlformats.org/officeDocument/2006/relationships/hyperlink" Target="https://www.mercadolibre.com.ar/reporting/activity/detail?id=52777086456" TargetMode="External"/><Relationship Id="rId1417" Type="http://schemas.openxmlformats.org/officeDocument/2006/relationships/hyperlink" Target="https://www.mercadolibre.com.ar/reporting/activity/detail?id=53698451683" TargetMode="External"/><Relationship Id="rId1624" Type="http://schemas.openxmlformats.org/officeDocument/2006/relationships/hyperlink" Target="https://www.mercadolibre.com.ar/reporting/activity/detail?id=53988900629" TargetMode="External"/><Relationship Id="rId1831" Type="http://schemas.openxmlformats.org/officeDocument/2006/relationships/hyperlink" Target="https://www.mercadolibre.com.ar/reporting/activity/detail?id=52551420557" TargetMode="External"/><Relationship Id="rId272" Type="http://schemas.openxmlformats.org/officeDocument/2006/relationships/hyperlink" Target="https://www.mercadolibre.com.ar/reporting/activity/detail?id=52927704586" TargetMode="External"/><Relationship Id="rId577" Type="http://schemas.openxmlformats.org/officeDocument/2006/relationships/hyperlink" Target="https://www.mercadolibre.com.ar/reporting/activity/detail?id=53469243992" TargetMode="External"/><Relationship Id="rId132" Type="http://schemas.openxmlformats.org/officeDocument/2006/relationships/hyperlink" Target="https://www.mercadolibre.com.ar/reporting/activity/detail?id=52831587824" TargetMode="External"/><Relationship Id="rId784" Type="http://schemas.openxmlformats.org/officeDocument/2006/relationships/hyperlink" Target="https://www.mercadolibre.com.ar/reporting/activity/detail?id=53611664862" TargetMode="External"/><Relationship Id="rId991" Type="http://schemas.openxmlformats.org/officeDocument/2006/relationships/hyperlink" Target="https://www.mercadolibre.com.ar/reporting/activity/detail?id=53616085035" TargetMode="External"/><Relationship Id="rId1067" Type="http://schemas.openxmlformats.org/officeDocument/2006/relationships/hyperlink" Target="https://www.mercadolibre.com.ar/reporting/activity/detail?id=53617398872" TargetMode="External"/><Relationship Id="rId437" Type="http://schemas.openxmlformats.org/officeDocument/2006/relationships/hyperlink" Target="https://www.mercadolibre.com.ar/reporting/activity/detail?id=53207629491" TargetMode="External"/><Relationship Id="rId644" Type="http://schemas.openxmlformats.org/officeDocument/2006/relationships/hyperlink" Target="https://www.mercadolibre.com.ar/reporting/activity/detail?id=53518561512" TargetMode="External"/><Relationship Id="rId851" Type="http://schemas.openxmlformats.org/officeDocument/2006/relationships/hyperlink" Target="https://www.mercadolibre.com.ar/reporting/activity/detail?id=53613136096" TargetMode="External"/><Relationship Id="rId1274" Type="http://schemas.openxmlformats.org/officeDocument/2006/relationships/hyperlink" Target="https://www.mercadolibre.com.ar/reporting/activity/detail?id=53655726344" TargetMode="External"/><Relationship Id="rId1481" Type="http://schemas.openxmlformats.org/officeDocument/2006/relationships/hyperlink" Target="https://www.mercadolibre.com.ar/reporting/activity/detail?id=53858803071" TargetMode="External"/><Relationship Id="rId1579" Type="http://schemas.openxmlformats.org/officeDocument/2006/relationships/hyperlink" Target="https://www.mercadolibre.com.ar/reporting/activity/detail?id=53930719279" TargetMode="External"/><Relationship Id="rId504" Type="http://schemas.openxmlformats.org/officeDocument/2006/relationships/hyperlink" Target="https://www.mercadolibre.com.ar/reporting/activity/detail?id=53259718496" TargetMode="External"/><Relationship Id="rId711" Type="http://schemas.openxmlformats.org/officeDocument/2006/relationships/hyperlink" Target="https://www.mercadolibre.com.ar/reporting/activity/detail?id=53569311511" TargetMode="External"/><Relationship Id="rId949" Type="http://schemas.openxmlformats.org/officeDocument/2006/relationships/hyperlink" Target="https://www.mercadolibre.com.ar/reporting/activity/detail?id=53615229248" TargetMode="External"/><Relationship Id="rId1134" Type="http://schemas.openxmlformats.org/officeDocument/2006/relationships/hyperlink" Target="https://www.mercadolibre.com.ar/reporting/activity/detail?id=53618215156" TargetMode="External"/><Relationship Id="rId1341" Type="http://schemas.openxmlformats.org/officeDocument/2006/relationships/hyperlink" Target="https://www.mercadolibre.com.ar/reporting/activity/detail?id=53657153156" TargetMode="External"/><Relationship Id="rId1786" Type="http://schemas.openxmlformats.org/officeDocument/2006/relationships/hyperlink" Target="https://www.mercadolibre.com.ar/reporting/activity/detail?id=52514823998" TargetMode="External"/><Relationship Id="rId78" Type="http://schemas.openxmlformats.org/officeDocument/2006/relationships/hyperlink" Target="https://www.mercadolibre.com.ar/reporting/activity/detail?id=52779314205" TargetMode="External"/><Relationship Id="rId809" Type="http://schemas.openxmlformats.org/officeDocument/2006/relationships/hyperlink" Target="https://www.mercadolibre.com.ar/reporting/activity/detail?id=53612260630" TargetMode="External"/><Relationship Id="rId1201" Type="http://schemas.openxmlformats.org/officeDocument/2006/relationships/hyperlink" Target="https://www.mercadolibre.com.ar/reporting/activity/detail?id=53653309505" TargetMode="External"/><Relationship Id="rId1439" Type="http://schemas.openxmlformats.org/officeDocument/2006/relationships/hyperlink" Target="https://www.mercadolibre.com.ar/reporting/activity/detail?id=53804924881" TargetMode="External"/><Relationship Id="rId1646" Type="http://schemas.openxmlformats.org/officeDocument/2006/relationships/hyperlink" Target="https://www.mercadolibre.com.ar/reporting/activity/detail?id=54029213209" TargetMode="External"/><Relationship Id="rId1506" Type="http://schemas.openxmlformats.org/officeDocument/2006/relationships/hyperlink" Target="https://www.mercadolibre.com.ar/reporting/activity/detail?id=53860383784" TargetMode="External"/><Relationship Id="rId1713" Type="http://schemas.openxmlformats.org/officeDocument/2006/relationships/hyperlink" Target="https://www.mercadolibre.com.ar/reporting/activity/detail?id=54261231530" TargetMode="External"/><Relationship Id="rId294" Type="http://schemas.openxmlformats.org/officeDocument/2006/relationships/hyperlink" Target="https://www.mercadolibre.com.ar/reporting/activity/detail?id=53098556461" TargetMode="External"/><Relationship Id="rId154" Type="http://schemas.openxmlformats.org/officeDocument/2006/relationships/hyperlink" Target="https://www.mercadolibre.com.ar/reporting/activity/detail?id=52834966032" TargetMode="External"/><Relationship Id="rId361" Type="http://schemas.openxmlformats.org/officeDocument/2006/relationships/hyperlink" Target="https://www.mercadolibre.com.ar/reporting/activity/detail?id=53150587980" TargetMode="External"/><Relationship Id="rId599" Type="http://schemas.openxmlformats.org/officeDocument/2006/relationships/hyperlink" Target="https://www.mercadolibre.com.ar/reporting/activity/detail?id=53514834686" TargetMode="External"/><Relationship Id="rId459" Type="http://schemas.openxmlformats.org/officeDocument/2006/relationships/hyperlink" Target="https://www.mercadolibre.com.ar/reporting/activity/detail?id=53210758452" TargetMode="External"/><Relationship Id="rId666" Type="http://schemas.openxmlformats.org/officeDocument/2006/relationships/hyperlink" Target="https://www.mercadolibre.com.ar/reporting/activity/detail?id=53561139866" TargetMode="External"/><Relationship Id="rId873" Type="http://schemas.openxmlformats.org/officeDocument/2006/relationships/hyperlink" Target="https://www.mercadolibre.com.ar/reporting/activity/detail?id=53613595585" TargetMode="External"/><Relationship Id="rId1089" Type="http://schemas.openxmlformats.org/officeDocument/2006/relationships/hyperlink" Target="https://www.mercadolibre.com.ar/reporting/activity/detail?id=53617669381" TargetMode="External"/><Relationship Id="rId1296" Type="http://schemas.openxmlformats.org/officeDocument/2006/relationships/hyperlink" Target="https://www.mercadolibre.com.ar/reporting/activity/detail?id=53656273440" TargetMode="External"/><Relationship Id="rId221" Type="http://schemas.openxmlformats.org/officeDocument/2006/relationships/hyperlink" Target="https://www.mercadolibre.com.ar/reporting/activity/detail?id=52887492249" TargetMode="External"/><Relationship Id="rId319" Type="http://schemas.openxmlformats.org/officeDocument/2006/relationships/hyperlink" Target="https://www.mercadolibre.com.ar/reporting/activity/detail?id=53146719024" TargetMode="External"/><Relationship Id="rId526" Type="http://schemas.openxmlformats.org/officeDocument/2006/relationships/hyperlink" Target="https://www.mercadolibre.com.ar/reporting/activity/detail?id=53262878488" TargetMode="External"/><Relationship Id="rId1156" Type="http://schemas.openxmlformats.org/officeDocument/2006/relationships/hyperlink" Target="https://www.mercadolibre.com.ar/reporting/activity/detail?id=53648436620" TargetMode="External"/><Relationship Id="rId1363" Type="http://schemas.openxmlformats.org/officeDocument/2006/relationships/hyperlink" Target="https://www.mercadolibre.com.ar/reporting/activity/detail?id=53657524251" TargetMode="External"/><Relationship Id="rId733" Type="http://schemas.openxmlformats.org/officeDocument/2006/relationships/hyperlink" Target="https://www.mercadolibre.com.ar/reporting/activity/detail?id=53606238728" TargetMode="External"/><Relationship Id="rId940" Type="http://schemas.openxmlformats.org/officeDocument/2006/relationships/hyperlink" Target="https://www.mercadolibre.com.ar/reporting/activity/detail?id=53615005876" TargetMode="External"/><Relationship Id="rId1016" Type="http://schemas.openxmlformats.org/officeDocument/2006/relationships/hyperlink" Target="https://www.mercadolibre.com.ar/reporting/activity/detail?id=53616443559" TargetMode="External"/><Relationship Id="rId1570" Type="http://schemas.openxmlformats.org/officeDocument/2006/relationships/hyperlink" Target="https://www.mercadolibre.com.ar/reporting/activity/detail?id=53929200250" TargetMode="External"/><Relationship Id="rId1668" Type="http://schemas.openxmlformats.org/officeDocument/2006/relationships/hyperlink" Target="https://www.mercadolibre.com.ar/reporting/activity/detail?id=54036750107" TargetMode="External"/><Relationship Id="rId800" Type="http://schemas.openxmlformats.org/officeDocument/2006/relationships/hyperlink" Target="https://www.mercadolibre.com.ar/reporting/activity/detail?id=53612072488" TargetMode="External"/><Relationship Id="rId1223" Type="http://schemas.openxmlformats.org/officeDocument/2006/relationships/hyperlink" Target="https://www.mercadolibre.com.ar/reporting/activity/detail?id=53654385860" TargetMode="External"/><Relationship Id="rId1430" Type="http://schemas.openxmlformats.org/officeDocument/2006/relationships/hyperlink" Target="https://www.mercadolibre.com.ar/reporting/activity/detail?id=53801945792" TargetMode="External"/><Relationship Id="rId1528" Type="http://schemas.openxmlformats.org/officeDocument/2006/relationships/hyperlink" Target="https://www.mercadolibre.com.ar/reporting/activity/detail?id=53861602913" TargetMode="External"/><Relationship Id="rId1735" Type="http://schemas.openxmlformats.org/officeDocument/2006/relationships/hyperlink" Target="https://www.mercadolibre.com.ar/reporting/activity/detail?id=52466851758" TargetMode="External"/><Relationship Id="rId27" Type="http://schemas.openxmlformats.org/officeDocument/2006/relationships/hyperlink" Target="https://www.mercadolibre.com.ar/reporting/activity/detail?id=52772407434" TargetMode="External"/><Relationship Id="rId1802" Type="http://schemas.openxmlformats.org/officeDocument/2006/relationships/hyperlink" Target="https://www.mercadolibre.com.ar/reporting/activity/detail?id=52516093901" TargetMode="External"/><Relationship Id="rId176" Type="http://schemas.openxmlformats.org/officeDocument/2006/relationships/hyperlink" Target="https://www.mercadolibre.com.ar/reporting/activity/detail?id=52881444308" TargetMode="External"/><Relationship Id="rId383" Type="http://schemas.openxmlformats.org/officeDocument/2006/relationships/hyperlink" Target="https://www.mercadolibre.com.ar/reporting/activity/detail?id=53152223349" TargetMode="External"/><Relationship Id="rId590" Type="http://schemas.openxmlformats.org/officeDocument/2006/relationships/hyperlink" Target="https://www.mercadolibre.com.ar/reporting/activity/detail?id=53513116200" TargetMode="External"/><Relationship Id="rId243" Type="http://schemas.openxmlformats.org/officeDocument/2006/relationships/hyperlink" Target="https://www.mercadolibre.com.ar/reporting/activity/detail?id=52888512016" TargetMode="External"/><Relationship Id="rId450" Type="http://schemas.openxmlformats.org/officeDocument/2006/relationships/hyperlink" Target="https://www.mercadolibre.com.ar/reporting/activity/detail?id=53209465098" TargetMode="External"/><Relationship Id="rId688" Type="http://schemas.openxmlformats.org/officeDocument/2006/relationships/hyperlink" Target="https://www.mercadolibre.com.ar/reporting/activity/detail?id=53567377786" TargetMode="External"/><Relationship Id="rId895" Type="http://schemas.openxmlformats.org/officeDocument/2006/relationships/hyperlink" Target="https://www.mercadolibre.com.ar/reporting/activity/detail?id=53614013306" TargetMode="External"/><Relationship Id="rId1080" Type="http://schemas.openxmlformats.org/officeDocument/2006/relationships/hyperlink" Target="https://www.mercadolibre.com.ar/reporting/activity/detail?id=53617572137" TargetMode="External"/><Relationship Id="rId103" Type="http://schemas.openxmlformats.org/officeDocument/2006/relationships/hyperlink" Target="https://www.mercadolibre.com.ar/reporting/activity/detail?id=52780613675" TargetMode="External"/><Relationship Id="rId310" Type="http://schemas.openxmlformats.org/officeDocument/2006/relationships/hyperlink" Target="https://www.mercadolibre.com.ar/reporting/activity/detail?id=53145451752" TargetMode="External"/><Relationship Id="rId548" Type="http://schemas.openxmlformats.org/officeDocument/2006/relationships/hyperlink" Target="https://www.mercadolibre.com.ar/reporting/activity/detail?id=53304926140" TargetMode="External"/><Relationship Id="rId755" Type="http://schemas.openxmlformats.org/officeDocument/2006/relationships/hyperlink" Target="https://www.mercadolibre.com.ar/reporting/activity/detail?id=53609936340" TargetMode="External"/><Relationship Id="rId962" Type="http://schemas.openxmlformats.org/officeDocument/2006/relationships/hyperlink" Target="https://www.mercadolibre.com.ar/reporting/activity/detail?id=53615527525" TargetMode="External"/><Relationship Id="rId1178" Type="http://schemas.openxmlformats.org/officeDocument/2006/relationships/hyperlink" Target="https://www.mercadolibre.com.ar/reporting/activity/detail?id=53651890586" TargetMode="External"/><Relationship Id="rId1385" Type="http://schemas.openxmlformats.org/officeDocument/2006/relationships/hyperlink" Target="https://www.mercadolibre.com.ar/reporting/activity/detail?id=53657823829" TargetMode="External"/><Relationship Id="rId1592" Type="http://schemas.openxmlformats.org/officeDocument/2006/relationships/hyperlink" Target="https://www.mercadolibre.com.ar/reporting/activity/detail?id=53978735540" TargetMode="External"/><Relationship Id="rId91" Type="http://schemas.openxmlformats.org/officeDocument/2006/relationships/hyperlink" Target="https://www.mercadolibre.com.ar/reporting/activity/detail?id=52780088831" TargetMode="External"/><Relationship Id="rId408" Type="http://schemas.openxmlformats.org/officeDocument/2006/relationships/hyperlink" Target="https://www.mercadolibre.com.ar/reporting/activity/detail?id=53153235117" TargetMode="External"/><Relationship Id="rId615" Type="http://schemas.openxmlformats.org/officeDocument/2006/relationships/hyperlink" Target="https://www.mercadolibre.com.ar/reporting/activity/detail?id=53516363264" TargetMode="External"/><Relationship Id="rId822" Type="http://schemas.openxmlformats.org/officeDocument/2006/relationships/hyperlink" Target="https://www.mercadolibre.com.ar/reporting/activity/detail?id=53612478125" TargetMode="External"/><Relationship Id="rId1038" Type="http://schemas.openxmlformats.org/officeDocument/2006/relationships/hyperlink" Target="https://www.mercadolibre.com.ar/reporting/activity/detail?id=53616835313" TargetMode="External"/><Relationship Id="rId1245" Type="http://schemas.openxmlformats.org/officeDocument/2006/relationships/hyperlink" Target="https://www.mercadolibre.com.ar/reporting/activity/detail?id=53655009872" TargetMode="External"/><Relationship Id="rId1452" Type="http://schemas.openxmlformats.org/officeDocument/2006/relationships/hyperlink" Target="https://www.mercadolibre.com.ar/reporting/activity/detail?id=53854597687" TargetMode="External"/><Relationship Id="rId1105" Type="http://schemas.openxmlformats.org/officeDocument/2006/relationships/hyperlink" Target="https://www.mercadolibre.com.ar/reporting/activity/detail?id=53617930125" TargetMode="External"/><Relationship Id="rId1312" Type="http://schemas.openxmlformats.org/officeDocument/2006/relationships/hyperlink" Target="https://www.mercadolibre.com.ar/reporting/activity/detail?id=53656623305" TargetMode="External"/><Relationship Id="rId1757" Type="http://schemas.openxmlformats.org/officeDocument/2006/relationships/hyperlink" Target="https://www.mercadolibre.com.ar/reporting/activity/detail?id=52511499068" TargetMode="External"/><Relationship Id="rId49" Type="http://schemas.openxmlformats.org/officeDocument/2006/relationships/hyperlink" Target="https://www.mercadolibre.com.ar/reporting/activity/detail?id=52776480384" TargetMode="External"/><Relationship Id="rId1617" Type="http://schemas.openxmlformats.org/officeDocument/2006/relationships/hyperlink" Target="https://www.mercadolibre.com.ar/reporting/activity/detail?id=53986604562" TargetMode="External"/><Relationship Id="rId1824" Type="http://schemas.openxmlformats.org/officeDocument/2006/relationships/hyperlink" Target="https://www.mercadolibre.com.ar/reporting/activity/detail?id=52546984847" TargetMode="External"/><Relationship Id="rId198" Type="http://schemas.openxmlformats.org/officeDocument/2006/relationships/hyperlink" Target="https://www.mercadolibre.com.ar/reporting/activity/detail?id=52885141129" TargetMode="External"/><Relationship Id="rId265" Type="http://schemas.openxmlformats.org/officeDocument/2006/relationships/hyperlink" Target="https://www.mercadolibre.com.ar/reporting/activity/detail?id=52926564026" TargetMode="External"/><Relationship Id="rId472" Type="http://schemas.openxmlformats.org/officeDocument/2006/relationships/hyperlink" Target="https://www.mercadolibre.com.ar/reporting/activity/detail?id=53251391600" TargetMode="External"/><Relationship Id="rId125" Type="http://schemas.openxmlformats.org/officeDocument/2006/relationships/hyperlink" Target="https://www.mercadolibre.com.ar/reporting/activity/detail?id=52826536557" TargetMode="External"/><Relationship Id="rId332" Type="http://schemas.openxmlformats.org/officeDocument/2006/relationships/hyperlink" Target="https://www.mercadolibre.com.ar/reporting/activity/detail?id=53148190879" TargetMode="External"/><Relationship Id="rId777" Type="http://schemas.openxmlformats.org/officeDocument/2006/relationships/hyperlink" Target="https://www.mercadolibre.com.ar/reporting/activity/detail?id=53611270007" TargetMode="External"/><Relationship Id="rId984" Type="http://schemas.openxmlformats.org/officeDocument/2006/relationships/hyperlink" Target="https://www.mercadolibre.com.ar/reporting/activity/detail?id=53615959101" TargetMode="External"/><Relationship Id="rId637" Type="http://schemas.openxmlformats.org/officeDocument/2006/relationships/hyperlink" Target="https://www.mercadolibre.com.ar/reporting/activity/detail?id=53518150709" TargetMode="External"/><Relationship Id="rId844" Type="http://schemas.openxmlformats.org/officeDocument/2006/relationships/hyperlink" Target="https://www.mercadolibre.com.ar/reporting/activity/detail?id=53613048834" TargetMode="External"/><Relationship Id="rId1267" Type="http://schemas.openxmlformats.org/officeDocument/2006/relationships/hyperlink" Target="https://www.mercadolibre.com.ar/reporting/activity/detail?id=53655615738" TargetMode="External"/><Relationship Id="rId1474" Type="http://schemas.openxmlformats.org/officeDocument/2006/relationships/hyperlink" Target="https://www.mercadolibre.com.ar/reporting/activity/detail?id=53858371701" TargetMode="External"/><Relationship Id="rId1681" Type="http://schemas.openxmlformats.org/officeDocument/2006/relationships/hyperlink" Target="https://www.mercadolibre.com.ar/reporting/activity/detail?id=54206130691" TargetMode="External"/><Relationship Id="rId704" Type="http://schemas.openxmlformats.org/officeDocument/2006/relationships/hyperlink" Target="https://www.mercadolibre.com.ar/reporting/activity/detail?id=53568601550" TargetMode="External"/><Relationship Id="rId911" Type="http://schemas.openxmlformats.org/officeDocument/2006/relationships/hyperlink" Target="https://www.mercadolibre.com.ar/reporting/activity/detail?id=53614373709" TargetMode="External"/><Relationship Id="rId1127" Type="http://schemas.openxmlformats.org/officeDocument/2006/relationships/hyperlink" Target="https://www.mercadolibre.com.ar/reporting/activity/detail?id=53618136688" TargetMode="External"/><Relationship Id="rId1334" Type="http://schemas.openxmlformats.org/officeDocument/2006/relationships/hyperlink" Target="https://www.mercadolibre.com.ar/reporting/activity/detail?id=53657028443" TargetMode="External"/><Relationship Id="rId1541" Type="http://schemas.openxmlformats.org/officeDocument/2006/relationships/hyperlink" Target="https://www.mercadolibre.com.ar/reporting/activity/detail?id=53918510850" TargetMode="External"/><Relationship Id="rId1779" Type="http://schemas.openxmlformats.org/officeDocument/2006/relationships/hyperlink" Target="https://www.mercadolibre.com.ar/reporting/activity/detail?id=52514204221" TargetMode="External"/><Relationship Id="rId40" Type="http://schemas.openxmlformats.org/officeDocument/2006/relationships/hyperlink" Target="https://www.mercadolibre.com.ar/reporting/activity/detail?id=52774963612" TargetMode="External"/><Relationship Id="rId1401" Type="http://schemas.openxmlformats.org/officeDocument/2006/relationships/hyperlink" Target="https://www.mercadolibre.com.ar/reporting/activity/detail?id=53658045703" TargetMode="External"/><Relationship Id="rId1639" Type="http://schemas.openxmlformats.org/officeDocument/2006/relationships/hyperlink" Target="https://www.mercadolibre.com.ar/reporting/activity/detail?id=54027439792" TargetMode="External"/><Relationship Id="rId1846" Type="http://schemas.openxmlformats.org/officeDocument/2006/relationships/hyperlink" Target="https://www.mercadolibre.com.ar/reporting/activity/detail?id=52554727155" TargetMode="External"/><Relationship Id="rId1706" Type="http://schemas.openxmlformats.org/officeDocument/2006/relationships/hyperlink" Target="https://www.mercadolibre.com.ar/reporting/activity/detail?id=54260238790" TargetMode="External"/><Relationship Id="rId287" Type="http://schemas.openxmlformats.org/officeDocument/2006/relationships/hyperlink" Target="https://www.mercadolibre.com.ar/reporting/activity/detail?id=53095481714" TargetMode="External"/><Relationship Id="rId494" Type="http://schemas.openxmlformats.org/officeDocument/2006/relationships/hyperlink" Target="https://www.mercadolibre.com.ar/reporting/activity/detail?id=53258598439" TargetMode="External"/><Relationship Id="rId147" Type="http://schemas.openxmlformats.org/officeDocument/2006/relationships/hyperlink" Target="https://www.mercadolibre.com.ar/reporting/activity/detail?id=52834406000" TargetMode="External"/><Relationship Id="rId354" Type="http://schemas.openxmlformats.org/officeDocument/2006/relationships/hyperlink" Target="https://www.mercadolibre.com.ar/reporting/activity/detail?id=53150314353" TargetMode="External"/><Relationship Id="rId799" Type="http://schemas.openxmlformats.org/officeDocument/2006/relationships/hyperlink" Target="https://www.mercadolibre.com.ar/reporting/activity/detail?id=53612050672" TargetMode="External"/><Relationship Id="rId1191" Type="http://schemas.openxmlformats.org/officeDocument/2006/relationships/hyperlink" Target="https://www.mercadolibre.com.ar/reporting/activity/detail?id=53652769268" TargetMode="External"/><Relationship Id="rId561" Type="http://schemas.openxmlformats.org/officeDocument/2006/relationships/hyperlink" Target="https://www.mercadolibre.com.ar/reporting/activity/detail?id=53464007040" TargetMode="External"/><Relationship Id="rId659" Type="http://schemas.openxmlformats.org/officeDocument/2006/relationships/hyperlink" Target="https://www.mercadolibre.com.ar/reporting/activity/detail?id=53519011536" TargetMode="External"/><Relationship Id="rId866" Type="http://schemas.openxmlformats.org/officeDocument/2006/relationships/hyperlink" Target="https://www.mercadolibre.com.ar/reporting/activity/detail?id=53613466983" TargetMode="External"/><Relationship Id="rId1289" Type="http://schemas.openxmlformats.org/officeDocument/2006/relationships/hyperlink" Target="https://www.mercadolibre.com.ar/reporting/activity/detail?id=53656166003" TargetMode="External"/><Relationship Id="rId1496" Type="http://schemas.openxmlformats.org/officeDocument/2006/relationships/hyperlink" Target="https://www.mercadolibre.com.ar/reporting/activity/detail?id=53859963527" TargetMode="External"/><Relationship Id="rId214" Type="http://schemas.openxmlformats.org/officeDocument/2006/relationships/hyperlink" Target="https://www.mercadolibre.com.ar/reporting/activity/detail?id=52887092759" TargetMode="External"/><Relationship Id="rId421" Type="http://schemas.openxmlformats.org/officeDocument/2006/relationships/hyperlink" Target="https://www.mercadolibre.com.ar/reporting/activity/detail?id=53201634212" TargetMode="External"/><Relationship Id="rId519" Type="http://schemas.openxmlformats.org/officeDocument/2006/relationships/hyperlink" Target="https://www.mercadolibre.com.ar/reporting/activity/detail?id=53262064529" TargetMode="External"/><Relationship Id="rId1051" Type="http://schemas.openxmlformats.org/officeDocument/2006/relationships/hyperlink" Target="https://www.mercadolibre.com.ar/reporting/activity/detail?id=53617104071" TargetMode="External"/><Relationship Id="rId1149" Type="http://schemas.openxmlformats.org/officeDocument/2006/relationships/hyperlink" Target="https://www.mercadolibre.com.ar/reporting/activity/detail?id=53618580483" TargetMode="External"/><Relationship Id="rId1356" Type="http://schemas.openxmlformats.org/officeDocument/2006/relationships/hyperlink" Target="https://www.mercadolibre.com.ar/reporting/activity/detail?id=53657450621" TargetMode="External"/><Relationship Id="rId726" Type="http://schemas.openxmlformats.org/officeDocument/2006/relationships/hyperlink" Target="https://www.mercadolibre.com.ar/reporting/activity/detail?id=53570255623" TargetMode="External"/><Relationship Id="rId933" Type="http://schemas.openxmlformats.org/officeDocument/2006/relationships/hyperlink" Target="https://www.mercadolibre.com.ar/reporting/activity/detail?id=53614920035" TargetMode="External"/><Relationship Id="rId1009" Type="http://schemas.openxmlformats.org/officeDocument/2006/relationships/hyperlink" Target="https://www.mercadolibre.com.ar/reporting/activity/detail?id=53616362543" TargetMode="External"/><Relationship Id="rId1563" Type="http://schemas.openxmlformats.org/officeDocument/2006/relationships/hyperlink" Target="https://www.mercadolibre.com.ar/reporting/activity/detail?id=53927891908" TargetMode="External"/><Relationship Id="rId1770" Type="http://schemas.openxmlformats.org/officeDocument/2006/relationships/hyperlink" Target="https://www.mercadolibre.com.ar/reporting/activity/detail?id=52513645226" TargetMode="External"/><Relationship Id="rId62" Type="http://schemas.openxmlformats.org/officeDocument/2006/relationships/hyperlink" Target="https://www.mercadolibre.com.ar/reporting/activity/detail?id=52777714987" TargetMode="External"/><Relationship Id="rId1216" Type="http://schemas.openxmlformats.org/officeDocument/2006/relationships/hyperlink" Target="https://www.mercadolibre.com.ar/reporting/activity/detail?id=53654064670" TargetMode="External"/><Relationship Id="rId1423" Type="http://schemas.openxmlformats.org/officeDocument/2006/relationships/hyperlink" Target="https://www.mercadolibre.com.ar/reporting/activity/detail?id=53799624324" TargetMode="External"/><Relationship Id="rId1630" Type="http://schemas.openxmlformats.org/officeDocument/2006/relationships/hyperlink" Target="https://www.mercadolibre.com.ar/reporting/activity/detail?id=53989275878" TargetMode="External"/><Relationship Id="rId1728" Type="http://schemas.openxmlformats.org/officeDocument/2006/relationships/hyperlink" Target="https://www.mercadolibre.com.ar/reporting/activity/detail?id=52465110983" TargetMode="External"/><Relationship Id="rId169" Type="http://schemas.openxmlformats.org/officeDocument/2006/relationships/hyperlink" Target="https://www.mercadolibre.com.ar/reporting/activity/detail?id=52879159152" TargetMode="External"/><Relationship Id="rId376" Type="http://schemas.openxmlformats.org/officeDocument/2006/relationships/hyperlink" Target="https://www.mercadolibre.com.ar/reporting/activity/detail?id=53151576276" TargetMode="External"/><Relationship Id="rId583" Type="http://schemas.openxmlformats.org/officeDocument/2006/relationships/hyperlink" Target="https://www.mercadolibre.com.ar/reporting/activity/detail?id=53508470100" TargetMode="External"/><Relationship Id="rId790" Type="http://schemas.openxmlformats.org/officeDocument/2006/relationships/hyperlink" Target="https://www.mercadolibre.com.ar/reporting/activity/detail?id=53611857699" TargetMode="External"/><Relationship Id="rId4" Type="http://schemas.openxmlformats.org/officeDocument/2006/relationships/hyperlink" Target="https://www.mercadolibre.com.ar/reporting/activity/detail?id=54262533771" TargetMode="External"/><Relationship Id="rId236" Type="http://schemas.openxmlformats.org/officeDocument/2006/relationships/hyperlink" Target="https://www.mercadolibre.com.ar/reporting/activity/detail?id=52888381040" TargetMode="External"/><Relationship Id="rId443" Type="http://schemas.openxmlformats.org/officeDocument/2006/relationships/hyperlink" Target="https://www.mercadolibre.com.ar/reporting/activity/detail?id=53208307853" TargetMode="External"/><Relationship Id="rId650" Type="http://schemas.openxmlformats.org/officeDocument/2006/relationships/hyperlink" Target="https://www.mercadolibre.com.ar/reporting/activity/detail?id=53518764498" TargetMode="External"/><Relationship Id="rId888" Type="http://schemas.openxmlformats.org/officeDocument/2006/relationships/hyperlink" Target="https://www.mercadolibre.com.ar/reporting/activity/detail?id=53613860810" TargetMode="External"/><Relationship Id="rId1073" Type="http://schemas.openxmlformats.org/officeDocument/2006/relationships/hyperlink" Target="https://www.mercadolibre.com.ar/reporting/activity/detail?id=53617458695" TargetMode="External"/><Relationship Id="rId1280" Type="http://schemas.openxmlformats.org/officeDocument/2006/relationships/hyperlink" Target="https://www.mercadolibre.com.ar/reporting/activity/detail?id=53656001167" TargetMode="External"/><Relationship Id="rId303" Type="http://schemas.openxmlformats.org/officeDocument/2006/relationships/hyperlink" Target="https://www.mercadolibre.com.ar/reporting/activity/detail?id=53143359739" TargetMode="External"/><Relationship Id="rId748" Type="http://schemas.openxmlformats.org/officeDocument/2006/relationships/hyperlink" Target="https://www.mercadolibre.com.ar/reporting/activity/detail?id=53609054359" TargetMode="External"/><Relationship Id="rId955" Type="http://schemas.openxmlformats.org/officeDocument/2006/relationships/hyperlink" Target="https://www.mercadolibre.com.ar/reporting/activity/detail?id=53615349580" TargetMode="External"/><Relationship Id="rId1140" Type="http://schemas.openxmlformats.org/officeDocument/2006/relationships/hyperlink" Target="https://www.mercadolibre.com.ar/reporting/activity/detail?id=53618286588" TargetMode="External"/><Relationship Id="rId1378" Type="http://schemas.openxmlformats.org/officeDocument/2006/relationships/hyperlink" Target="https://www.mercadolibre.com.ar/reporting/activity/detail?id=53657716086" TargetMode="External"/><Relationship Id="rId1585" Type="http://schemas.openxmlformats.org/officeDocument/2006/relationships/hyperlink" Target="https://www.mercadolibre.com.ar/reporting/activity/detail?id=53931721159" TargetMode="External"/><Relationship Id="rId1792" Type="http://schemas.openxmlformats.org/officeDocument/2006/relationships/hyperlink" Target="https://www.mercadolibre.com.ar/reporting/activity/detail?id=52515362871" TargetMode="External"/><Relationship Id="rId84" Type="http://schemas.openxmlformats.org/officeDocument/2006/relationships/hyperlink" Target="https://www.mercadolibre.com.ar/reporting/activity/detail?id=52779757308" TargetMode="External"/><Relationship Id="rId510" Type="http://schemas.openxmlformats.org/officeDocument/2006/relationships/hyperlink" Target="https://www.mercadolibre.com.ar/reporting/activity/detail?id=53260569488" TargetMode="External"/><Relationship Id="rId608" Type="http://schemas.openxmlformats.org/officeDocument/2006/relationships/hyperlink" Target="https://www.mercadolibre.com.ar/reporting/activity/detail?id=53515673246" TargetMode="External"/><Relationship Id="rId815" Type="http://schemas.openxmlformats.org/officeDocument/2006/relationships/hyperlink" Target="https://www.mercadolibre.com.ar/reporting/activity/detail?id=53612380227" TargetMode="External"/><Relationship Id="rId1238" Type="http://schemas.openxmlformats.org/officeDocument/2006/relationships/hyperlink" Target="https://www.mercadolibre.com.ar/reporting/activity/detail?id=53654818693" TargetMode="External"/><Relationship Id="rId1445" Type="http://schemas.openxmlformats.org/officeDocument/2006/relationships/hyperlink" Target="https://www.mercadolibre.com.ar/reporting/activity/detail?id=53847720071" TargetMode="External"/><Relationship Id="rId1652" Type="http://schemas.openxmlformats.org/officeDocument/2006/relationships/hyperlink" Target="https://www.mercadolibre.com.ar/reporting/activity/detail?id=54030733068" TargetMode="External"/><Relationship Id="rId1000" Type="http://schemas.openxmlformats.org/officeDocument/2006/relationships/hyperlink" Target="https://www.mercadolibre.com.ar/reporting/activity/detail?id=53616236768" TargetMode="External"/><Relationship Id="rId1305" Type="http://schemas.openxmlformats.org/officeDocument/2006/relationships/hyperlink" Target="https://www.mercadolibre.com.ar/reporting/activity/detail?id=53656489550" TargetMode="External"/><Relationship Id="rId1512" Type="http://schemas.openxmlformats.org/officeDocument/2006/relationships/hyperlink" Target="https://www.mercadolibre.com.ar/reporting/activity/detail?id=53860775608" TargetMode="External"/><Relationship Id="rId1817" Type="http://schemas.openxmlformats.org/officeDocument/2006/relationships/hyperlink" Target="https://www.mercadolibre.com.ar/reporting/activity/detail?id=52516801913" TargetMode="External"/><Relationship Id="rId11" Type="http://schemas.openxmlformats.org/officeDocument/2006/relationships/hyperlink" Target="https://www.mercadolibre.com.ar/reporting/activity/detail?id=52716767241" TargetMode="External"/><Relationship Id="rId398" Type="http://schemas.openxmlformats.org/officeDocument/2006/relationships/hyperlink" Target="https://www.mercadolibre.com.ar/reporting/activity/detail?id=53152950492" TargetMode="External"/><Relationship Id="rId160" Type="http://schemas.openxmlformats.org/officeDocument/2006/relationships/hyperlink" Target="https://www.mercadolibre.com.ar/reporting/activity/detail?id=52835991196" TargetMode="External"/><Relationship Id="rId258" Type="http://schemas.openxmlformats.org/officeDocument/2006/relationships/hyperlink" Target="https://www.mercadolibre.com.ar/reporting/activity/detail?id=52925370890" TargetMode="External"/><Relationship Id="rId465" Type="http://schemas.openxmlformats.org/officeDocument/2006/relationships/hyperlink" Target="https://www.mercadolibre.com.ar/reporting/activity/detail?id=53211121333" TargetMode="External"/><Relationship Id="rId672" Type="http://schemas.openxmlformats.org/officeDocument/2006/relationships/hyperlink" Target="https://www.mercadolibre.com.ar/reporting/activity/detail?id=53563528399" TargetMode="External"/><Relationship Id="rId1095" Type="http://schemas.openxmlformats.org/officeDocument/2006/relationships/hyperlink" Target="https://www.mercadolibre.com.ar/reporting/activity/detail?id=53617762685" TargetMode="External"/><Relationship Id="rId118" Type="http://schemas.openxmlformats.org/officeDocument/2006/relationships/hyperlink" Target="https://www.mercadolibre.com.ar/reporting/activity/detail?id=52781338594" TargetMode="External"/><Relationship Id="rId325" Type="http://schemas.openxmlformats.org/officeDocument/2006/relationships/hyperlink" Target="https://www.mercadolibre.com.ar/reporting/activity/detail?id=53147526622" TargetMode="External"/><Relationship Id="rId532" Type="http://schemas.openxmlformats.org/officeDocument/2006/relationships/hyperlink" Target="https://www.mercadolibre.com.ar/reporting/activity/detail?id=53263328319" TargetMode="External"/><Relationship Id="rId977" Type="http://schemas.openxmlformats.org/officeDocument/2006/relationships/hyperlink" Target="https://www.mercadolibre.com.ar/reporting/activity/detail?id=53615808194" TargetMode="External"/><Relationship Id="rId1162" Type="http://schemas.openxmlformats.org/officeDocument/2006/relationships/hyperlink" Target="https://www.mercadolibre.com.ar/reporting/activity/detail?id=53649584423" TargetMode="External"/><Relationship Id="rId837" Type="http://schemas.openxmlformats.org/officeDocument/2006/relationships/hyperlink" Target="https://www.mercadolibre.com.ar/reporting/activity/detail?id=53612848896" TargetMode="External"/><Relationship Id="rId1022" Type="http://schemas.openxmlformats.org/officeDocument/2006/relationships/hyperlink" Target="https://www.mercadolibre.com.ar/reporting/activity/detail?id=53616537453" TargetMode="External"/><Relationship Id="rId1467" Type="http://schemas.openxmlformats.org/officeDocument/2006/relationships/hyperlink" Target="https://www.mercadolibre.com.ar/reporting/activity/detail?id=53857658613" TargetMode="External"/><Relationship Id="rId1674" Type="http://schemas.openxmlformats.org/officeDocument/2006/relationships/hyperlink" Target="https://www.mercadolibre.com.ar/reporting/activity/detail?id=54204995808" TargetMode="External"/><Relationship Id="rId904" Type="http://schemas.openxmlformats.org/officeDocument/2006/relationships/hyperlink" Target="https://www.mercadolibre.com.ar/reporting/activity/detail?id=53614287295" TargetMode="External"/><Relationship Id="rId1327" Type="http://schemas.openxmlformats.org/officeDocument/2006/relationships/hyperlink" Target="https://www.mercadolibre.com.ar/reporting/activity/detail?id=53656857448" TargetMode="External"/><Relationship Id="rId1534" Type="http://schemas.openxmlformats.org/officeDocument/2006/relationships/hyperlink" Target="https://www.mercadolibre.com.ar/reporting/activity/detail?id=53861809758" TargetMode="External"/><Relationship Id="rId1741" Type="http://schemas.openxmlformats.org/officeDocument/2006/relationships/hyperlink" Target="https://www.mercadolibre.com.ar/reporting/activity/detail?id=52468044618" TargetMode="External"/><Relationship Id="rId33" Type="http://schemas.openxmlformats.org/officeDocument/2006/relationships/hyperlink" Target="https://www.mercadolibre.com.ar/reporting/activity/detail?id=52773132302" TargetMode="External"/><Relationship Id="rId1601" Type="http://schemas.openxmlformats.org/officeDocument/2006/relationships/hyperlink" Target="https://www.mercadolibre.com.ar/reporting/activity/detail?id=53982118926" TargetMode="External"/><Relationship Id="rId1839" Type="http://schemas.openxmlformats.org/officeDocument/2006/relationships/hyperlink" Target="https://www.mercadolibre.com.ar/reporting/activity/detail?id=52552910840" TargetMode="External"/><Relationship Id="rId182" Type="http://schemas.openxmlformats.org/officeDocument/2006/relationships/hyperlink" Target="https://www.mercadolibre.com.ar/reporting/activity/detail?id=52882962791" TargetMode="External"/><Relationship Id="rId487" Type="http://schemas.openxmlformats.org/officeDocument/2006/relationships/hyperlink" Target="https://www.mercadolibre.com.ar/reporting/activity/detail?id=53257024082" TargetMode="External"/><Relationship Id="rId694" Type="http://schemas.openxmlformats.org/officeDocument/2006/relationships/hyperlink" Target="https://www.mercadolibre.com.ar/reporting/activity/detail?id=53567869608" TargetMode="External"/><Relationship Id="rId347" Type="http://schemas.openxmlformats.org/officeDocument/2006/relationships/hyperlink" Target="https://www.mercadolibre.com.ar/reporting/activity/detail?id=53149834868" TargetMode="External"/><Relationship Id="rId999" Type="http://schemas.openxmlformats.org/officeDocument/2006/relationships/hyperlink" Target="https://www.mercadolibre.com.ar/reporting/activity/detail?id=53616213727" TargetMode="External"/><Relationship Id="rId1184" Type="http://schemas.openxmlformats.org/officeDocument/2006/relationships/hyperlink" Target="https://www.mercadolibre.com.ar/reporting/activity/detail?id=53652359931" TargetMode="External"/><Relationship Id="rId554" Type="http://schemas.openxmlformats.org/officeDocument/2006/relationships/hyperlink" Target="https://www.mercadolibre.com.ar/reporting/activity/detail?id=53306548320" TargetMode="External"/><Relationship Id="rId761" Type="http://schemas.openxmlformats.org/officeDocument/2006/relationships/hyperlink" Target="https://www.mercadolibre.com.ar/reporting/activity/detail?id=53610186820" TargetMode="External"/><Relationship Id="rId859" Type="http://schemas.openxmlformats.org/officeDocument/2006/relationships/hyperlink" Target="https://www.mercadolibre.com.ar/reporting/activity/detail?id=53613268463" TargetMode="External"/><Relationship Id="rId1391" Type="http://schemas.openxmlformats.org/officeDocument/2006/relationships/hyperlink" Target="https://www.mercadolibre.com.ar/reporting/activity/detail?id=53657863176" TargetMode="External"/><Relationship Id="rId1489" Type="http://schemas.openxmlformats.org/officeDocument/2006/relationships/hyperlink" Target="https://www.mercadolibre.com.ar/reporting/activity/detail?id=53859217404" TargetMode="External"/><Relationship Id="rId1696" Type="http://schemas.openxmlformats.org/officeDocument/2006/relationships/hyperlink" Target="https://www.mercadolibre.com.ar/reporting/activity/detail?id=54255011630" TargetMode="External"/><Relationship Id="rId193" Type="http://schemas.openxmlformats.org/officeDocument/2006/relationships/hyperlink" Target="https://www.mercadolibre.com.ar/reporting/activity/detail?id=52884807590" TargetMode="External"/><Relationship Id="rId207" Type="http://schemas.openxmlformats.org/officeDocument/2006/relationships/hyperlink" Target="https://www.mercadolibre.com.ar/reporting/activity/detail?id=52886393427" TargetMode="External"/><Relationship Id="rId414" Type="http://schemas.openxmlformats.org/officeDocument/2006/relationships/hyperlink" Target="https://www.mercadolibre.com.ar/reporting/activity/detail?id=53200068831" TargetMode="External"/><Relationship Id="rId498" Type="http://schemas.openxmlformats.org/officeDocument/2006/relationships/hyperlink" Target="https://www.mercadolibre.com.ar/reporting/activity/detail?id=53259247279" TargetMode="External"/><Relationship Id="rId621" Type="http://schemas.openxmlformats.org/officeDocument/2006/relationships/hyperlink" Target="https://www.mercadolibre.com.ar/reporting/activity/detail?id=53516858541" TargetMode="External"/><Relationship Id="rId1044" Type="http://schemas.openxmlformats.org/officeDocument/2006/relationships/hyperlink" Target="https://www.mercadolibre.com.ar/reporting/activity/detail?id=53616937951" TargetMode="External"/><Relationship Id="rId1251" Type="http://schemas.openxmlformats.org/officeDocument/2006/relationships/hyperlink" Target="https://www.mercadolibre.com.ar/reporting/activity/detail?id=53655200959" TargetMode="External"/><Relationship Id="rId1349" Type="http://schemas.openxmlformats.org/officeDocument/2006/relationships/hyperlink" Target="https://www.mercadolibre.com.ar/reporting/activity/detail?id=53657397451" TargetMode="External"/><Relationship Id="rId260" Type="http://schemas.openxmlformats.org/officeDocument/2006/relationships/hyperlink" Target="https://www.mercadolibre.com.ar/reporting/activity/detail?id=52925764370" TargetMode="External"/><Relationship Id="rId719" Type="http://schemas.openxmlformats.org/officeDocument/2006/relationships/hyperlink" Target="https://www.mercadolibre.com.ar/reporting/activity/detail?id=53569879028" TargetMode="External"/><Relationship Id="rId926" Type="http://schemas.openxmlformats.org/officeDocument/2006/relationships/hyperlink" Target="https://www.mercadolibre.com.ar/reporting/activity/detail?id=53614735770" TargetMode="External"/><Relationship Id="rId1111" Type="http://schemas.openxmlformats.org/officeDocument/2006/relationships/hyperlink" Target="https://www.mercadolibre.com.ar/reporting/activity/detail?id=53618018505" TargetMode="External"/><Relationship Id="rId1556" Type="http://schemas.openxmlformats.org/officeDocument/2006/relationships/hyperlink" Target="https://www.mercadolibre.com.ar/reporting/activity/detail?id=53924507684" TargetMode="External"/><Relationship Id="rId1763" Type="http://schemas.openxmlformats.org/officeDocument/2006/relationships/hyperlink" Target="https://www.mercadolibre.com.ar/reporting/activity/detail?id=52512228186" TargetMode="External"/><Relationship Id="rId55" Type="http://schemas.openxmlformats.org/officeDocument/2006/relationships/hyperlink" Target="https://www.mercadolibre.com.ar/reporting/activity/detail?id=52776973645" TargetMode="External"/><Relationship Id="rId120" Type="http://schemas.openxmlformats.org/officeDocument/2006/relationships/hyperlink" Target="https://www.mercadolibre.com.ar/reporting/activity/detail?id=52781535355" TargetMode="External"/><Relationship Id="rId358" Type="http://schemas.openxmlformats.org/officeDocument/2006/relationships/hyperlink" Target="https://www.mercadolibre.com.ar/reporting/activity/detail?id=53150386596" TargetMode="External"/><Relationship Id="rId565" Type="http://schemas.openxmlformats.org/officeDocument/2006/relationships/hyperlink" Target="https://www.mercadolibre.com.ar/reporting/activity/detail?id=53465909358" TargetMode="External"/><Relationship Id="rId772" Type="http://schemas.openxmlformats.org/officeDocument/2006/relationships/hyperlink" Target="https://www.mercadolibre.com.ar/reporting/activity/detail?id=53611116866" TargetMode="External"/><Relationship Id="rId1195" Type="http://schemas.openxmlformats.org/officeDocument/2006/relationships/hyperlink" Target="https://www.mercadolibre.com.ar/reporting/activity/detail?id=53652896316" TargetMode="External"/><Relationship Id="rId1209" Type="http://schemas.openxmlformats.org/officeDocument/2006/relationships/hyperlink" Target="https://www.mercadolibre.com.ar/reporting/activity/detail?id=53653672473" TargetMode="External"/><Relationship Id="rId1416" Type="http://schemas.openxmlformats.org/officeDocument/2006/relationships/hyperlink" Target="https://www.mercadolibre.com.ar/reporting/activity/detail?id=53698115278" TargetMode="External"/><Relationship Id="rId1623" Type="http://schemas.openxmlformats.org/officeDocument/2006/relationships/hyperlink" Target="https://www.mercadolibre.com.ar/reporting/activity/detail?id=53988746027" TargetMode="External"/><Relationship Id="rId1830" Type="http://schemas.openxmlformats.org/officeDocument/2006/relationships/hyperlink" Target="https://www.mercadolibre.com.ar/reporting/activity/detail?id=52550458702" TargetMode="External"/><Relationship Id="rId218" Type="http://schemas.openxmlformats.org/officeDocument/2006/relationships/hyperlink" Target="https://www.mercadolibre.com.ar/reporting/activity/detail?id=52887389158" TargetMode="External"/><Relationship Id="rId425" Type="http://schemas.openxmlformats.org/officeDocument/2006/relationships/hyperlink" Target="https://www.mercadolibre.com.ar/reporting/activity/detail?id=53203843757" TargetMode="External"/><Relationship Id="rId632" Type="http://schemas.openxmlformats.org/officeDocument/2006/relationships/hyperlink" Target="https://www.mercadolibre.com.ar/reporting/activity/detail?id=53517887339" TargetMode="External"/><Relationship Id="rId1055" Type="http://schemas.openxmlformats.org/officeDocument/2006/relationships/hyperlink" Target="https://www.mercadolibre.com.ar/reporting/activity/detail?id=53617185561" TargetMode="External"/><Relationship Id="rId1262" Type="http://schemas.openxmlformats.org/officeDocument/2006/relationships/hyperlink" Target="https://www.mercadolibre.com.ar/reporting/activity/detail?id=53655430595" TargetMode="External"/><Relationship Id="rId271" Type="http://schemas.openxmlformats.org/officeDocument/2006/relationships/hyperlink" Target="https://www.mercadolibre.com.ar/reporting/activity/detail?id=52927137804" TargetMode="External"/><Relationship Id="rId937" Type="http://schemas.openxmlformats.org/officeDocument/2006/relationships/hyperlink" Target="https://www.mercadolibre.com.ar/reporting/activity/detail?id=53614959938" TargetMode="External"/><Relationship Id="rId1122" Type="http://schemas.openxmlformats.org/officeDocument/2006/relationships/hyperlink" Target="https://www.mercadolibre.com.ar/reporting/activity/detail?id=53618110845" TargetMode="External"/><Relationship Id="rId1567" Type="http://schemas.openxmlformats.org/officeDocument/2006/relationships/hyperlink" Target="https://www.mercadolibre.com.ar/reporting/activity/detail?id=53928389213" TargetMode="External"/><Relationship Id="rId1774" Type="http://schemas.openxmlformats.org/officeDocument/2006/relationships/hyperlink" Target="https://www.mercadolibre.com.ar/reporting/activity/detail?id=52513931320" TargetMode="External"/><Relationship Id="rId66" Type="http://schemas.openxmlformats.org/officeDocument/2006/relationships/hyperlink" Target="https://www.mercadolibre.com.ar/reporting/activity/detail?id=52778271187" TargetMode="External"/><Relationship Id="rId131" Type="http://schemas.openxmlformats.org/officeDocument/2006/relationships/hyperlink" Target="https://www.mercadolibre.com.ar/reporting/activity/detail?id=52831546081" TargetMode="External"/><Relationship Id="rId369" Type="http://schemas.openxmlformats.org/officeDocument/2006/relationships/hyperlink" Target="https://www.mercadolibre.com.ar/reporting/activity/detail?id=53151080583" TargetMode="External"/><Relationship Id="rId576" Type="http://schemas.openxmlformats.org/officeDocument/2006/relationships/hyperlink" Target="https://www.mercadolibre.com.ar/reporting/activity/detail?id=53469238624" TargetMode="External"/><Relationship Id="rId783" Type="http://schemas.openxmlformats.org/officeDocument/2006/relationships/hyperlink" Target="https://www.mercadolibre.com.ar/reporting/activity/detail?id=53611653489" TargetMode="External"/><Relationship Id="rId990" Type="http://schemas.openxmlformats.org/officeDocument/2006/relationships/hyperlink" Target="https://www.mercadolibre.com.ar/reporting/activity/detail?id=53616065595" TargetMode="External"/><Relationship Id="rId1427" Type="http://schemas.openxmlformats.org/officeDocument/2006/relationships/hyperlink" Target="https://www.mercadolibre.com.ar/reporting/activity/detail?id=53800888444" TargetMode="External"/><Relationship Id="rId1634" Type="http://schemas.openxmlformats.org/officeDocument/2006/relationships/hyperlink" Target="https://www.mercadolibre.com.ar/reporting/activity/detail?id=53989373000" TargetMode="External"/><Relationship Id="rId1841" Type="http://schemas.openxmlformats.org/officeDocument/2006/relationships/hyperlink" Target="https://www.mercadolibre.com.ar/reporting/activity/detail?id=52553833436" TargetMode="External"/><Relationship Id="rId229" Type="http://schemas.openxmlformats.org/officeDocument/2006/relationships/hyperlink" Target="https://www.mercadolibre.com.ar/reporting/activity/detail?id=52888023299" TargetMode="External"/><Relationship Id="rId436" Type="http://schemas.openxmlformats.org/officeDocument/2006/relationships/hyperlink" Target="https://www.mercadolibre.com.ar/reporting/activity/detail?id=53207602773" TargetMode="External"/><Relationship Id="rId643" Type="http://schemas.openxmlformats.org/officeDocument/2006/relationships/hyperlink" Target="https://www.mercadolibre.com.ar/reporting/activity/detail?id=53518528508" TargetMode="External"/><Relationship Id="rId1066" Type="http://schemas.openxmlformats.org/officeDocument/2006/relationships/hyperlink" Target="https://www.mercadolibre.com.ar/reporting/activity/detail?id=53617350708" TargetMode="External"/><Relationship Id="rId1273" Type="http://schemas.openxmlformats.org/officeDocument/2006/relationships/hyperlink" Target="https://www.mercadolibre.com.ar/reporting/activity/detail?id=53655726262" TargetMode="External"/><Relationship Id="rId1480" Type="http://schemas.openxmlformats.org/officeDocument/2006/relationships/hyperlink" Target="https://www.mercadolibre.com.ar/reporting/activity/detail?id=53858767289" TargetMode="External"/><Relationship Id="rId850" Type="http://schemas.openxmlformats.org/officeDocument/2006/relationships/hyperlink" Target="https://www.mercadolibre.com.ar/reporting/activity/detail?id=53613133230" TargetMode="External"/><Relationship Id="rId948" Type="http://schemas.openxmlformats.org/officeDocument/2006/relationships/hyperlink" Target="https://www.mercadolibre.com.ar/reporting/activity/detail?id=53615221576" TargetMode="External"/><Relationship Id="rId1133" Type="http://schemas.openxmlformats.org/officeDocument/2006/relationships/hyperlink" Target="https://www.mercadolibre.com.ar/reporting/activity/detail?id=53618201445" TargetMode="External"/><Relationship Id="rId1578" Type="http://schemas.openxmlformats.org/officeDocument/2006/relationships/hyperlink" Target="https://www.mercadolibre.com.ar/reporting/activity/detail?id=53930411907" TargetMode="External"/><Relationship Id="rId1701" Type="http://schemas.openxmlformats.org/officeDocument/2006/relationships/hyperlink" Target="https://www.mercadolibre.com.ar/reporting/activity/detail?id=54259670543" TargetMode="External"/><Relationship Id="rId1785" Type="http://schemas.openxmlformats.org/officeDocument/2006/relationships/hyperlink" Target="https://www.mercadolibre.com.ar/reporting/activity/detail?id=52514763468" TargetMode="External"/><Relationship Id="rId77" Type="http://schemas.openxmlformats.org/officeDocument/2006/relationships/hyperlink" Target="https://www.mercadolibre.com.ar/reporting/activity/detail?id=52779297078" TargetMode="External"/><Relationship Id="rId282" Type="http://schemas.openxmlformats.org/officeDocument/2006/relationships/hyperlink" Target="https://www.mercadolibre.com.ar/reporting/activity/detail?id=52931382381" TargetMode="External"/><Relationship Id="rId503" Type="http://schemas.openxmlformats.org/officeDocument/2006/relationships/hyperlink" Target="https://www.mercadolibre.com.ar/reporting/activity/detail?id=53259694931" TargetMode="External"/><Relationship Id="rId587" Type="http://schemas.openxmlformats.org/officeDocument/2006/relationships/hyperlink" Target="https://www.mercadolibre.com.ar/reporting/activity/detail?id=53511919401" TargetMode="External"/><Relationship Id="rId710" Type="http://schemas.openxmlformats.org/officeDocument/2006/relationships/hyperlink" Target="https://www.mercadolibre.com.ar/reporting/activity/detail?id=53569244236" TargetMode="External"/><Relationship Id="rId808" Type="http://schemas.openxmlformats.org/officeDocument/2006/relationships/hyperlink" Target="https://www.mercadolibre.com.ar/reporting/activity/detail?id=53612240256" TargetMode="External"/><Relationship Id="rId1340" Type="http://schemas.openxmlformats.org/officeDocument/2006/relationships/hyperlink" Target="https://www.mercadolibre.com.ar/reporting/activity/detail?id=53657152518" TargetMode="External"/><Relationship Id="rId1438" Type="http://schemas.openxmlformats.org/officeDocument/2006/relationships/hyperlink" Target="https://www.mercadolibre.com.ar/reporting/activity/detail?id=53804364851" TargetMode="External"/><Relationship Id="rId1645" Type="http://schemas.openxmlformats.org/officeDocument/2006/relationships/hyperlink" Target="https://www.mercadolibre.com.ar/reporting/activity/detail?id=54028699665" TargetMode="External"/><Relationship Id="rId8" Type="http://schemas.openxmlformats.org/officeDocument/2006/relationships/hyperlink" Target="https://www.mercadolibre.com.ar/reporting/activity/detail?id=52716031427" TargetMode="External"/><Relationship Id="rId142" Type="http://schemas.openxmlformats.org/officeDocument/2006/relationships/hyperlink" Target="https://www.mercadolibre.com.ar/reporting/activity/detail?id=52833327525" TargetMode="External"/><Relationship Id="rId447" Type="http://schemas.openxmlformats.org/officeDocument/2006/relationships/hyperlink" Target="https://www.mercadolibre.com.ar/reporting/activity/detail?id=53208992001" TargetMode="External"/><Relationship Id="rId794" Type="http://schemas.openxmlformats.org/officeDocument/2006/relationships/hyperlink" Target="https://www.mercadolibre.com.ar/reporting/activity/detail?id=53611920115" TargetMode="External"/><Relationship Id="rId1077" Type="http://schemas.openxmlformats.org/officeDocument/2006/relationships/hyperlink" Target="https://www.mercadolibre.com.ar/reporting/activity/detail?id=53617527092" TargetMode="External"/><Relationship Id="rId1200" Type="http://schemas.openxmlformats.org/officeDocument/2006/relationships/hyperlink" Target="https://www.mercadolibre.com.ar/reporting/activity/detail?id=53653274413" TargetMode="External"/><Relationship Id="rId654" Type="http://schemas.openxmlformats.org/officeDocument/2006/relationships/hyperlink" Target="https://www.mercadolibre.com.ar/reporting/activity/detail?id=53518906258" TargetMode="External"/><Relationship Id="rId861" Type="http://schemas.openxmlformats.org/officeDocument/2006/relationships/hyperlink" Target="https://www.mercadolibre.com.ar/reporting/activity/detail?id=53613328104" TargetMode="External"/><Relationship Id="rId959" Type="http://schemas.openxmlformats.org/officeDocument/2006/relationships/hyperlink" Target="https://www.mercadolibre.com.ar/reporting/activity/detail?id=53615379510" TargetMode="External"/><Relationship Id="rId1284" Type="http://schemas.openxmlformats.org/officeDocument/2006/relationships/hyperlink" Target="https://www.mercadolibre.com.ar/reporting/activity/detail?id=53656084439" TargetMode="External"/><Relationship Id="rId1491" Type="http://schemas.openxmlformats.org/officeDocument/2006/relationships/hyperlink" Target="https://www.mercadolibre.com.ar/reporting/activity/detail?id=53859363675" TargetMode="External"/><Relationship Id="rId1505" Type="http://schemas.openxmlformats.org/officeDocument/2006/relationships/hyperlink" Target="https://www.mercadolibre.com.ar/reporting/activity/detail?id=53860351271" TargetMode="External"/><Relationship Id="rId1589" Type="http://schemas.openxmlformats.org/officeDocument/2006/relationships/hyperlink" Target="https://www.mercadolibre.com.ar/reporting/activity/detail?id=53975843590" TargetMode="External"/><Relationship Id="rId1712" Type="http://schemas.openxmlformats.org/officeDocument/2006/relationships/hyperlink" Target="https://www.mercadolibre.com.ar/reporting/activity/detail?id=54261094086" TargetMode="External"/><Relationship Id="rId293" Type="http://schemas.openxmlformats.org/officeDocument/2006/relationships/hyperlink" Target="https://www.mercadolibre.com.ar/reporting/activity/detail?id=53097477568" TargetMode="External"/><Relationship Id="rId307" Type="http://schemas.openxmlformats.org/officeDocument/2006/relationships/hyperlink" Target="https://www.mercadolibre.com.ar/reporting/activity/detail?id=53145140594" TargetMode="External"/><Relationship Id="rId514" Type="http://schemas.openxmlformats.org/officeDocument/2006/relationships/hyperlink" Target="https://www.mercadolibre.com.ar/reporting/activity/detail?id=53261596645" TargetMode="External"/><Relationship Id="rId721" Type="http://schemas.openxmlformats.org/officeDocument/2006/relationships/hyperlink" Target="https://www.mercadolibre.com.ar/reporting/activity/detail?id=53569947866" TargetMode="External"/><Relationship Id="rId1144" Type="http://schemas.openxmlformats.org/officeDocument/2006/relationships/hyperlink" Target="https://www.mercadolibre.com.ar/reporting/activity/detail?id=53618394437" TargetMode="External"/><Relationship Id="rId1351" Type="http://schemas.openxmlformats.org/officeDocument/2006/relationships/hyperlink" Target="https://www.mercadolibre.com.ar/reporting/activity/detail?id=53657413671" TargetMode="External"/><Relationship Id="rId1449" Type="http://schemas.openxmlformats.org/officeDocument/2006/relationships/hyperlink" Target="https://www.mercadolibre.com.ar/reporting/activity/detail?id=53853200270" TargetMode="External"/><Relationship Id="rId1796" Type="http://schemas.openxmlformats.org/officeDocument/2006/relationships/hyperlink" Target="https://www.mercadolibre.com.ar/reporting/activity/detail?id=52515758679" TargetMode="External"/><Relationship Id="rId88" Type="http://schemas.openxmlformats.org/officeDocument/2006/relationships/hyperlink" Target="https://www.mercadolibre.com.ar/reporting/activity/detail?id=52779962936" TargetMode="External"/><Relationship Id="rId153" Type="http://schemas.openxmlformats.org/officeDocument/2006/relationships/hyperlink" Target="https://www.mercadolibre.com.ar/reporting/activity/detail?id=52834956898" TargetMode="External"/><Relationship Id="rId360" Type="http://schemas.openxmlformats.org/officeDocument/2006/relationships/hyperlink" Target="https://www.mercadolibre.com.ar/reporting/activity/detail?id=53150484910" TargetMode="External"/><Relationship Id="rId598" Type="http://schemas.openxmlformats.org/officeDocument/2006/relationships/hyperlink" Target="https://www.mercadolibre.com.ar/reporting/activity/detail?id=53514737355" TargetMode="External"/><Relationship Id="rId819" Type="http://schemas.openxmlformats.org/officeDocument/2006/relationships/hyperlink" Target="https://www.mercadolibre.com.ar/reporting/activity/detail?id=53612456036" TargetMode="External"/><Relationship Id="rId1004" Type="http://schemas.openxmlformats.org/officeDocument/2006/relationships/hyperlink" Target="https://www.mercadolibre.com.ar/reporting/activity/detail?id=53616313807" TargetMode="External"/><Relationship Id="rId1211" Type="http://schemas.openxmlformats.org/officeDocument/2006/relationships/hyperlink" Target="https://www.mercadolibre.com.ar/reporting/activity/detail?id=53653772426" TargetMode="External"/><Relationship Id="rId1656" Type="http://schemas.openxmlformats.org/officeDocument/2006/relationships/hyperlink" Target="https://www.mercadolibre.com.ar/reporting/activity/detail?id=54031886316" TargetMode="External"/><Relationship Id="rId220" Type="http://schemas.openxmlformats.org/officeDocument/2006/relationships/hyperlink" Target="https://www.mercadolibre.com.ar/reporting/activity/detail?id=52887486085" TargetMode="External"/><Relationship Id="rId458" Type="http://schemas.openxmlformats.org/officeDocument/2006/relationships/hyperlink" Target="https://www.mercadolibre.com.ar/reporting/activity/detail?id=53210591526" TargetMode="External"/><Relationship Id="rId665" Type="http://schemas.openxmlformats.org/officeDocument/2006/relationships/hyperlink" Target="https://www.mercadolibre.com.ar/reporting/activity/detail?id=53561038926" TargetMode="External"/><Relationship Id="rId872" Type="http://schemas.openxmlformats.org/officeDocument/2006/relationships/hyperlink" Target="https://www.mercadolibre.com.ar/reporting/activity/detail?id=53613571579" TargetMode="External"/><Relationship Id="rId1088" Type="http://schemas.openxmlformats.org/officeDocument/2006/relationships/hyperlink" Target="https://www.mercadolibre.com.ar/reporting/activity/detail?id=53617661639" TargetMode="External"/><Relationship Id="rId1295" Type="http://schemas.openxmlformats.org/officeDocument/2006/relationships/hyperlink" Target="https://www.mercadolibre.com.ar/reporting/activity/detail?id=53656255271" TargetMode="External"/><Relationship Id="rId1309" Type="http://schemas.openxmlformats.org/officeDocument/2006/relationships/hyperlink" Target="https://www.mercadolibre.com.ar/reporting/activity/detail?id=53656576912" TargetMode="External"/><Relationship Id="rId1516" Type="http://schemas.openxmlformats.org/officeDocument/2006/relationships/hyperlink" Target="https://www.mercadolibre.com.ar/reporting/activity/detail?id=53860988852" TargetMode="External"/><Relationship Id="rId1723" Type="http://schemas.openxmlformats.org/officeDocument/2006/relationships/hyperlink" Target="https://www.mercadolibre.com.ar/reporting/activity/detail?id=54262072400" TargetMode="External"/><Relationship Id="rId15" Type="http://schemas.openxmlformats.org/officeDocument/2006/relationships/hyperlink" Target="https://www.mercadolibre.com.ar/reporting/activity/detail?id=52718609315" TargetMode="External"/><Relationship Id="rId318" Type="http://schemas.openxmlformats.org/officeDocument/2006/relationships/hyperlink" Target="https://www.mercadolibre.com.ar/reporting/activity/detail?id=53146696454" TargetMode="External"/><Relationship Id="rId525" Type="http://schemas.openxmlformats.org/officeDocument/2006/relationships/hyperlink" Target="https://www.mercadolibre.com.ar/reporting/activity/detail?id=53262860172" TargetMode="External"/><Relationship Id="rId732" Type="http://schemas.openxmlformats.org/officeDocument/2006/relationships/hyperlink" Target="https://www.mercadolibre.com.ar/reporting/activity/detail?id=53605572646" TargetMode="External"/><Relationship Id="rId1155" Type="http://schemas.openxmlformats.org/officeDocument/2006/relationships/hyperlink" Target="https://www.mercadolibre.com.ar/reporting/activity/detail?id=53648238828" TargetMode="External"/><Relationship Id="rId1362" Type="http://schemas.openxmlformats.org/officeDocument/2006/relationships/hyperlink" Target="https://www.mercadolibre.com.ar/reporting/activity/detail?id=53657520848" TargetMode="External"/><Relationship Id="rId99" Type="http://schemas.openxmlformats.org/officeDocument/2006/relationships/hyperlink" Target="https://www.mercadolibre.com.ar/reporting/activity/detail?id=52780432487" TargetMode="External"/><Relationship Id="rId164" Type="http://schemas.openxmlformats.org/officeDocument/2006/relationships/hyperlink" Target="https://www.mercadolibre.com.ar/reporting/activity/detail?id=52836579356" TargetMode="External"/><Relationship Id="rId371" Type="http://schemas.openxmlformats.org/officeDocument/2006/relationships/hyperlink" Target="https://www.mercadolibre.com.ar/reporting/activity/detail?id=53151251523" TargetMode="External"/><Relationship Id="rId1015" Type="http://schemas.openxmlformats.org/officeDocument/2006/relationships/hyperlink" Target="https://www.mercadolibre.com.ar/reporting/activity/detail?id=53616440185" TargetMode="External"/><Relationship Id="rId1222" Type="http://schemas.openxmlformats.org/officeDocument/2006/relationships/hyperlink" Target="https://www.mercadolibre.com.ar/reporting/activity/detail?id=53654375790" TargetMode="External"/><Relationship Id="rId1667" Type="http://schemas.openxmlformats.org/officeDocument/2006/relationships/hyperlink" Target="https://www.mercadolibre.com.ar/reporting/activity/detail?id=54035372586" TargetMode="External"/><Relationship Id="rId469" Type="http://schemas.openxmlformats.org/officeDocument/2006/relationships/hyperlink" Target="https://www.mercadolibre.com.ar/reporting/activity/detail?id=53245707914" TargetMode="External"/><Relationship Id="rId676" Type="http://schemas.openxmlformats.org/officeDocument/2006/relationships/hyperlink" Target="https://www.mercadolibre.com.ar/reporting/activity/detail?id=53564932351" TargetMode="External"/><Relationship Id="rId883" Type="http://schemas.openxmlformats.org/officeDocument/2006/relationships/hyperlink" Target="https://www.mercadolibre.com.ar/reporting/activity/detail?id=53613742898" TargetMode="External"/><Relationship Id="rId1099" Type="http://schemas.openxmlformats.org/officeDocument/2006/relationships/hyperlink" Target="https://www.mercadolibre.com.ar/reporting/activity/detail?id=53617826460" TargetMode="External"/><Relationship Id="rId1527" Type="http://schemas.openxmlformats.org/officeDocument/2006/relationships/hyperlink" Target="https://www.mercadolibre.com.ar/reporting/activity/detail?id=53861483786" TargetMode="External"/><Relationship Id="rId1734" Type="http://schemas.openxmlformats.org/officeDocument/2006/relationships/hyperlink" Target="https://www.mercadolibre.com.ar/reporting/activity/detail?id=52466639131" TargetMode="External"/><Relationship Id="rId26" Type="http://schemas.openxmlformats.org/officeDocument/2006/relationships/hyperlink" Target="https://www.mercadolibre.com.ar/reporting/activity/detail?id=52772337867" TargetMode="External"/><Relationship Id="rId231" Type="http://schemas.openxmlformats.org/officeDocument/2006/relationships/hyperlink" Target="https://www.mercadolibre.com.ar/reporting/activity/detail?id=52888221559" TargetMode="External"/><Relationship Id="rId329" Type="http://schemas.openxmlformats.org/officeDocument/2006/relationships/hyperlink" Target="https://www.mercadolibre.com.ar/reporting/activity/detail?id=53147929222" TargetMode="External"/><Relationship Id="rId536" Type="http://schemas.openxmlformats.org/officeDocument/2006/relationships/hyperlink" Target="https://www.mercadolibre.com.ar/reporting/activity/detail?id=53263425433" TargetMode="External"/><Relationship Id="rId1166" Type="http://schemas.openxmlformats.org/officeDocument/2006/relationships/hyperlink" Target="https://www.mercadolibre.com.ar/reporting/activity/detail?id=53650454400" TargetMode="External"/><Relationship Id="rId1373" Type="http://schemas.openxmlformats.org/officeDocument/2006/relationships/hyperlink" Target="https://www.mercadolibre.com.ar/reporting/activity/detail?id=53657610207" TargetMode="External"/><Relationship Id="rId175" Type="http://schemas.openxmlformats.org/officeDocument/2006/relationships/hyperlink" Target="https://www.mercadolibre.com.ar/reporting/activity/detail?id=52881276735" TargetMode="External"/><Relationship Id="rId743" Type="http://schemas.openxmlformats.org/officeDocument/2006/relationships/hyperlink" Target="https://www.mercadolibre.com.ar/reporting/activity/detail?id=53608957811" TargetMode="External"/><Relationship Id="rId950" Type="http://schemas.openxmlformats.org/officeDocument/2006/relationships/hyperlink" Target="https://www.mercadolibre.com.ar/reporting/activity/detail?id=53615238432" TargetMode="External"/><Relationship Id="rId1026" Type="http://schemas.openxmlformats.org/officeDocument/2006/relationships/hyperlink" Target="https://www.mercadolibre.com.ar/reporting/activity/detail?id=53616608757" TargetMode="External"/><Relationship Id="rId1580" Type="http://schemas.openxmlformats.org/officeDocument/2006/relationships/hyperlink" Target="https://www.mercadolibre.com.ar/reporting/activity/detail?id=53931330766" TargetMode="External"/><Relationship Id="rId1678" Type="http://schemas.openxmlformats.org/officeDocument/2006/relationships/hyperlink" Target="https://www.mercadolibre.com.ar/reporting/activity/detail?id=54205773905" TargetMode="External"/><Relationship Id="rId1801" Type="http://schemas.openxmlformats.org/officeDocument/2006/relationships/hyperlink" Target="https://www.mercadolibre.com.ar/reporting/activity/detail?id=52515946196" TargetMode="External"/><Relationship Id="rId382" Type="http://schemas.openxmlformats.org/officeDocument/2006/relationships/hyperlink" Target="https://www.mercadolibre.com.ar/reporting/activity/detail?id=53152186813" TargetMode="External"/><Relationship Id="rId603" Type="http://schemas.openxmlformats.org/officeDocument/2006/relationships/hyperlink" Target="https://www.mercadolibre.com.ar/reporting/activity/detail?id=53515340814" TargetMode="External"/><Relationship Id="rId687" Type="http://schemas.openxmlformats.org/officeDocument/2006/relationships/hyperlink" Target="https://www.mercadolibre.com.ar/reporting/activity/detail?id=53567353948" TargetMode="External"/><Relationship Id="rId810" Type="http://schemas.openxmlformats.org/officeDocument/2006/relationships/hyperlink" Target="https://www.mercadolibre.com.ar/reporting/activity/detail?id=53612276095" TargetMode="External"/><Relationship Id="rId908" Type="http://schemas.openxmlformats.org/officeDocument/2006/relationships/hyperlink" Target="https://www.mercadolibre.com.ar/reporting/activity/detail?id=53614338398" TargetMode="External"/><Relationship Id="rId1233" Type="http://schemas.openxmlformats.org/officeDocument/2006/relationships/hyperlink" Target="https://www.mercadolibre.com.ar/reporting/activity/detail?id=53654746848" TargetMode="External"/><Relationship Id="rId1440" Type="http://schemas.openxmlformats.org/officeDocument/2006/relationships/hyperlink" Target="https://www.mercadolibre.com.ar/reporting/activity/detail?id=53805064159" TargetMode="External"/><Relationship Id="rId1538" Type="http://schemas.openxmlformats.org/officeDocument/2006/relationships/hyperlink" Target="https://www.mercadolibre.com.ar/reporting/activity/detail?id=53915867810" TargetMode="External"/><Relationship Id="rId242" Type="http://schemas.openxmlformats.org/officeDocument/2006/relationships/hyperlink" Target="https://www.mercadolibre.com.ar/reporting/activity/detail?id=52888504367" TargetMode="External"/><Relationship Id="rId894" Type="http://schemas.openxmlformats.org/officeDocument/2006/relationships/hyperlink" Target="https://www.mercadolibre.com.ar/reporting/activity/detail?id=53613958546" TargetMode="External"/><Relationship Id="rId1177" Type="http://schemas.openxmlformats.org/officeDocument/2006/relationships/hyperlink" Target="https://www.mercadolibre.com.ar/reporting/activity/detail?id=53651703799" TargetMode="External"/><Relationship Id="rId1300" Type="http://schemas.openxmlformats.org/officeDocument/2006/relationships/hyperlink" Target="https://www.mercadolibre.com.ar/reporting/activity/detail?id=53656386452" TargetMode="External"/><Relationship Id="rId1745" Type="http://schemas.openxmlformats.org/officeDocument/2006/relationships/hyperlink" Target="https://www.mercadolibre.com.ar/reporting/activity/detail?id=52468602806" TargetMode="External"/><Relationship Id="rId37" Type="http://schemas.openxmlformats.org/officeDocument/2006/relationships/hyperlink" Target="https://www.mercadolibre.com.ar/reporting/activity/detail?id=52774316833" TargetMode="External"/><Relationship Id="rId102" Type="http://schemas.openxmlformats.org/officeDocument/2006/relationships/hyperlink" Target="https://www.mercadolibre.com.ar/reporting/activity/detail?id=52780610961" TargetMode="External"/><Relationship Id="rId547" Type="http://schemas.openxmlformats.org/officeDocument/2006/relationships/hyperlink" Target="https://www.mercadolibre.com.ar/reporting/activity/detail?id=53304627777" TargetMode="External"/><Relationship Id="rId754" Type="http://schemas.openxmlformats.org/officeDocument/2006/relationships/hyperlink" Target="https://www.mercadolibre.com.ar/reporting/activity/detail?id=53609822900" TargetMode="External"/><Relationship Id="rId961" Type="http://schemas.openxmlformats.org/officeDocument/2006/relationships/hyperlink" Target="https://www.mercadolibre.com.ar/reporting/activity/detail?id=53615440907" TargetMode="External"/><Relationship Id="rId1384" Type="http://schemas.openxmlformats.org/officeDocument/2006/relationships/hyperlink" Target="https://www.mercadolibre.com.ar/reporting/activity/detail?id=53657816739" TargetMode="External"/><Relationship Id="rId1591" Type="http://schemas.openxmlformats.org/officeDocument/2006/relationships/hyperlink" Target="https://www.mercadolibre.com.ar/reporting/activity/detail?id=53977790846" TargetMode="External"/><Relationship Id="rId1605" Type="http://schemas.openxmlformats.org/officeDocument/2006/relationships/hyperlink" Target="https://www.mercadolibre.com.ar/reporting/activity/detail?id=53984110442" TargetMode="External"/><Relationship Id="rId1689" Type="http://schemas.openxmlformats.org/officeDocument/2006/relationships/hyperlink" Target="https://www.mercadolibre.com.ar/reporting/activity/detail?id=54207424212" TargetMode="External"/><Relationship Id="rId1812" Type="http://schemas.openxmlformats.org/officeDocument/2006/relationships/hyperlink" Target="https://www.mercadolibre.com.ar/reporting/activity/detail?id=52516737682" TargetMode="External"/><Relationship Id="rId90" Type="http://schemas.openxmlformats.org/officeDocument/2006/relationships/hyperlink" Target="https://www.mercadolibre.com.ar/reporting/activity/detail?id=52780074883" TargetMode="External"/><Relationship Id="rId186" Type="http://schemas.openxmlformats.org/officeDocument/2006/relationships/hyperlink" Target="https://www.mercadolibre.com.ar/reporting/activity/detail?id=52883918955" TargetMode="External"/><Relationship Id="rId393" Type="http://schemas.openxmlformats.org/officeDocument/2006/relationships/hyperlink" Target="https://www.mercadolibre.com.ar/reporting/activity/detail?id=53152707840" TargetMode="External"/><Relationship Id="rId407" Type="http://schemas.openxmlformats.org/officeDocument/2006/relationships/hyperlink" Target="https://www.mercadolibre.com.ar/reporting/activity/detail?id=53153200726" TargetMode="External"/><Relationship Id="rId614" Type="http://schemas.openxmlformats.org/officeDocument/2006/relationships/hyperlink" Target="https://www.mercadolibre.com.ar/reporting/activity/detail?id=53516309667" TargetMode="External"/><Relationship Id="rId821" Type="http://schemas.openxmlformats.org/officeDocument/2006/relationships/hyperlink" Target="https://www.mercadolibre.com.ar/reporting/activity/detail?id=53612469557" TargetMode="External"/><Relationship Id="rId1037" Type="http://schemas.openxmlformats.org/officeDocument/2006/relationships/hyperlink" Target="https://www.mercadolibre.com.ar/reporting/activity/detail?id=53616795394" TargetMode="External"/><Relationship Id="rId1244" Type="http://schemas.openxmlformats.org/officeDocument/2006/relationships/hyperlink" Target="https://www.mercadolibre.com.ar/reporting/activity/detail?id=53654978362" TargetMode="External"/><Relationship Id="rId1451" Type="http://schemas.openxmlformats.org/officeDocument/2006/relationships/hyperlink" Target="https://www.mercadolibre.com.ar/reporting/activity/detail?id=53854064679" TargetMode="External"/><Relationship Id="rId253" Type="http://schemas.openxmlformats.org/officeDocument/2006/relationships/hyperlink" Target="https://www.mercadolibre.com.ar/reporting/activity/detail?id=52923969249" TargetMode="External"/><Relationship Id="rId460" Type="http://schemas.openxmlformats.org/officeDocument/2006/relationships/hyperlink" Target="https://www.mercadolibre.com.ar/reporting/activity/detail?id=53210886729" TargetMode="External"/><Relationship Id="rId698" Type="http://schemas.openxmlformats.org/officeDocument/2006/relationships/hyperlink" Target="https://www.mercadolibre.com.ar/reporting/activity/detail?id=53568289711" TargetMode="External"/><Relationship Id="rId919" Type="http://schemas.openxmlformats.org/officeDocument/2006/relationships/hyperlink" Target="https://www.mercadolibre.com.ar/reporting/activity/detail?id=53614606775" TargetMode="External"/><Relationship Id="rId1090" Type="http://schemas.openxmlformats.org/officeDocument/2006/relationships/hyperlink" Target="https://www.mercadolibre.com.ar/reporting/activity/detail?id=53617677992" TargetMode="External"/><Relationship Id="rId1104" Type="http://schemas.openxmlformats.org/officeDocument/2006/relationships/hyperlink" Target="https://www.mercadolibre.com.ar/reporting/activity/detail?id=53617877057" TargetMode="External"/><Relationship Id="rId1311" Type="http://schemas.openxmlformats.org/officeDocument/2006/relationships/hyperlink" Target="https://www.mercadolibre.com.ar/reporting/activity/detail?id=53656598877" TargetMode="External"/><Relationship Id="rId1549" Type="http://schemas.openxmlformats.org/officeDocument/2006/relationships/hyperlink" Target="https://www.mercadolibre.com.ar/reporting/activity/detail?id=53921847028" TargetMode="External"/><Relationship Id="rId1756" Type="http://schemas.openxmlformats.org/officeDocument/2006/relationships/hyperlink" Target="https://www.mercadolibre.com.ar/reporting/activity/detail?id=52509632705" TargetMode="External"/><Relationship Id="rId48" Type="http://schemas.openxmlformats.org/officeDocument/2006/relationships/hyperlink" Target="https://www.mercadolibre.com.ar/reporting/activity/detail?id=52776460760" TargetMode="External"/><Relationship Id="rId113" Type="http://schemas.openxmlformats.org/officeDocument/2006/relationships/hyperlink" Target="https://www.mercadolibre.com.ar/reporting/activity/detail?id=52781002038" TargetMode="External"/><Relationship Id="rId320" Type="http://schemas.openxmlformats.org/officeDocument/2006/relationships/hyperlink" Target="https://www.mercadolibre.com.ar/reporting/activity/detail?id=53146843957" TargetMode="External"/><Relationship Id="rId558" Type="http://schemas.openxmlformats.org/officeDocument/2006/relationships/hyperlink" Target="https://www.mercadolibre.com.ar/reporting/activity/detail?id=53460979616" TargetMode="External"/><Relationship Id="rId765" Type="http://schemas.openxmlformats.org/officeDocument/2006/relationships/hyperlink" Target="https://www.mercadolibre.com.ar/reporting/activity/detail?id=53610423998" TargetMode="External"/><Relationship Id="rId972" Type="http://schemas.openxmlformats.org/officeDocument/2006/relationships/hyperlink" Target="https://www.mercadolibre.com.ar/reporting/activity/detail?id=53615649692" TargetMode="External"/><Relationship Id="rId1188" Type="http://schemas.openxmlformats.org/officeDocument/2006/relationships/hyperlink" Target="https://www.mercadolibre.com.ar/reporting/activity/detail?id=53652669649" TargetMode="External"/><Relationship Id="rId1395" Type="http://schemas.openxmlformats.org/officeDocument/2006/relationships/hyperlink" Target="https://www.mercadolibre.com.ar/reporting/activity/detail?id=53657975981" TargetMode="External"/><Relationship Id="rId1409" Type="http://schemas.openxmlformats.org/officeDocument/2006/relationships/hyperlink" Target="https://www.mercadolibre.com.ar/reporting/activity/detail?id=53658287027" TargetMode="External"/><Relationship Id="rId1616" Type="http://schemas.openxmlformats.org/officeDocument/2006/relationships/hyperlink" Target="https://www.mercadolibre.com.ar/reporting/activity/detail?id=53986603514" TargetMode="External"/><Relationship Id="rId1823" Type="http://schemas.openxmlformats.org/officeDocument/2006/relationships/hyperlink" Target="https://www.mercadolibre.com.ar/reporting/activity/detail?id=52544232722" TargetMode="External"/><Relationship Id="rId197" Type="http://schemas.openxmlformats.org/officeDocument/2006/relationships/hyperlink" Target="https://www.mercadolibre.com.ar/reporting/activity/detail?id=52885065461" TargetMode="External"/><Relationship Id="rId418" Type="http://schemas.openxmlformats.org/officeDocument/2006/relationships/hyperlink" Target="https://www.mercadolibre.com.ar/reporting/activity/detail?id=53200513601" TargetMode="External"/><Relationship Id="rId625" Type="http://schemas.openxmlformats.org/officeDocument/2006/relationships/hyperlink" Target="https://www.mercadolibre.com.ar/reporting/activity/detail?id=53517468797" TargetMode="External"/><Relationship Id="rId832" Type="http://schemas.openxmlformats.org/officeDocument/2006/relationships/hyperlink" Target="https://www.mercadolibre.com.ar/reporting/activity/detail?id=53612665910" TargetMode="External"/><Relationship Id="rId1048" Type="http://schemas.openxmlformats.org/officeDocument/2006/relationships/hyperlink" Target="https://www.mercadolibre.com.ar/reporting/activity/detail?id=53617058605" TargetMode="External"/><Relationship Id="rId1255" Type="http://schemas.openxmlformats.org/officeDocument/2006/relationships/hyperlink" Target="https://www.mercadolibre.com.ar/reporting/activity/detail?id=53655262595" TargetMode="External"/><Relationship Id="rId1462" Type="http://schemas.openxmlformats.org/officeDocument/2006/relationships/hyperlink" Target="https://www.mercadolibre.com.ar/reporting/activity/detail?id=53856728594" TargetMode="External"/><Relationship Id="rId264" Type="http://schemas.openxmlformats.org/officeDocument/2006/relationships/hyperlink" Target="https://www.mercadolibre.com.ar/reporting/activity/detail?id=52926377372" TargetMode="External"/><Relationship Id="rId471" Type="http://schemas.openxmlformats.org/officeDocument/2006/relationships/hyperlink" Target="https://www.mercadolibre.com.ar/reporting/activity/detail?id=53249400205" TargetMode="External"/><Relationship Id="rId1115" Type="http://schemas.openxmlformats.org/officeDocument/2006/relationships/hyperlink" Target="https://www.mercadolibre.com.ar/reporting/activity/detail?id=53618040489" TargetMode="External"/><Relationship Id="rId1322" Type="http://schemas.openxmlformats.org/officeDocument/2006/relationships/hyperlink" Target="https://www.mercadolibre.com.ar/reporting/activity/detail?id=53656816991" TargetMode="External"/><Relationship Id="rId1767" Type="http://schemas.openxmlformats.org/officeDocument/2006/relationships/hyperlink" Target="https://www.mercadolibre.com.ar/reporting/activity/detail?id=52513158523" TargetMode="External"/><Relationship Id="rId59" Type="http://schemas.openxmlformats.org/officeDocument/2006/relationships/hyperlink" Target="https://www.mercadolibre.com.ar/reporting/activity/detail?id=52777429259" TargetMode="External"/><Relationship Id="rId124" Type="http://schemas.openxmlformats.org/officeDocument/2006/relationships/hyperlink" Target="https://www.mercadolibre.com.ar/reporting/activity/detail?id=52825276282" TargetMode="External"/><Relationship Id="rId569" Type="http://schemas.openxmlformats.org/officeDocument/2006/relationships/hyperlink" Target="https://www.mercadolibre.com.ar/reporting/activity/detail?id=53467254648" TargetMode="External"/><Relationship Id="rId776" Type="http://schemas.openxmlformats.org/officeDocument/2006/relationships/hyperlink" Target="https://www.mercadolibre.com.ar/reporting/activity/detail?id=53611235026" TargetMode="External"/><Relationship Id="rId983" Type="http://schemas.openxmlformats.org/officeDocument/2006/relationships/hyperlink" Target="https://www.mercadolibre.com.ar/reporting/activity/detail?id=53615954139" TargetMode="External"/><Relationship Id="rId1199" Type="http://schemas.openxmlformats.org/officeDocument/2006/relationships/hyperlink" Target="https://www.mercadolibre.com.ar/reporting/activity/detail?id=53653258804" TargetMode="External"/><Relationship Id="rId1627" Type="http://schemas.openxmlformats.org/officeDocument/2006/relationships/hyperlink" Target="https://www.mercadolibre.com.ar/reporting/activity/detail?id=53989245358" TargetMode="External"/><Relationship Id="rId1834" Type="http://schemas.openxmlformats.org/officeDocument/2006/relationships/hyperlink" Target="https://www.mercadolibre.com.ar/reporting/activity/detail?id=52551989016" TargetMode="External"/><Relationship Id="rId331" Type="http://schemas.openxmlformats.org/officeDocument/2006/relationships/hyperlink" Target="https://www.mercadolibre.com.ar/reporting/activity/detail?id=53148041514" TargetMode="External"/><Relationship Id="rId429" Type="http://schemas.openxmlformats.org/officeDocument/2006/relationships/hyperlink" Target="https://www.mercadolibre.com.ar/reporting/activity/detail?id=53205295053" TargetMode="External"/><Relationship Id="rId636" Type="http://schemas.openxmlformats.org/officeDocument/2006/relationships/hyperlink" Target="https://www.mercadolibre.com.ar/reporting/activity/detail?id=53518106925" TargetMode="External"/><Relationship Id="rId1059" Type="http://schemas.openxmlformats.org/officeDocument/2006/relationships/hyperlink" Target="https://www.mercadolibre.com.ar/reporting/activity/detail?id=53617226330" TargetMode="External"/><Relationship Id="rId1266" Type="http://schemas.openxmlformats.org/officeDocument/2006/relationships/hyperlink" Target="https://www.mercadolibre.com.ar/reporting/activity/detail?id=53655521688" TargetMode="External"/><Relationship Id="rId1473" Type="http://schemas.openxmlformats.org/officeDocument/2006/relationships/hyperlink" Target="https://www.mercadolibre.com.ar/reporting/activity/detail?id=53858303891" TargetMode="External"/><Relationship Id="rId843" Type="http://schemas.openxmlformats.org/officeDocument/2006/relationships/hyperlink" Target="https://www.mercadolibre.com.ar/reporting/activity/detail?id=53613041761" TargetMode="External"/><Relationship Id="rId1126" Type="http://schemas.openxmlformats.org/officeDocument/2006/relationships/hyperlink" Target="https://www.mercadolibre.com.ar/reporting/activity/detail?id=53618131571" TargetMode="External"/><Relationship Id="rId1680" Type="http://schemas.openxmlformats.org/officeDocument/2006/relationships/hyperlink" Target="https://www.mercadolibre.com.ar/reporting/activity/detail?id=54206008055" TargetMode="External"/><Relationship Id="rId1778" Type="http://schemas.openxmlformats.org/officeDocument/2006/relationships/hyperlink" Target="https://www.mercadolibre.com.ar/reporting/activity/detail?id=52514133625" TargetMode="External"/><Relationship Id="rId275" Type="http://schemas.openxmlformats.org/officeDocument/2006/relationships/hyperlink" Target="https://www.mercadolibre.com.ar/reporting/activity/detail?id=52927840011" TargetMode="External"/><Relationship Id="rId482" Type="http://schemas.openxmlformats.org/officeDocument/2006/relationships/hyperlink" Target="https://www.mercadolibre.com.ar/reporting/activity/detail?id=53255037339" TargetMode="External"/><Relationship Id="rId703" Type="http://schemas.openxmlformats.org/officeDocument/2006/relationships/hyperlink" Target="https://www.mercadolibre.com.ar/reporting/activity/detail?id=53568573259" TargetMode="External"/><Relationship Id="rId910" Type="http://schemas.openxmlformats.org/officeDocument/2006/relationships/hyperlink" Target="https://www.mercadolibre.com.ar/reporting/activity/detail?id=53614371347" TargetMode="External"/><Relationship Id="rId1333" Type="http://schemas.openxmlformats.org/officeDocument/2006/relationships/hyperlink" Target="https://www.mercadolibre.com.ar/reporting/activity/detail?id=53657022008" TargetMode="External"/><Relationship Id="rId1540" Type="http://schemas.openxmlformats.org/officeDocument/2006/relationships/hyperlink" Target="https://www.mercadolibre.com.ar/reporting/activity/detail?id=53918458377" TargetMode="External"/><Relationship Id="rId1638" Type="http://schemas.openxmlformats.org/officeDocument/2006/relationships/hyperlink" Target="https://www.mercadolibre.com.ar/reporting/activity/detail?id=54027173669" TargetMode="External"/><Relationship Id="rId135" Type="http://schemas.openxmlformats.org/officeDocument/2006/relationships/hyperlink" Target="https://www.mercadolibre.com.ar/reporting/activity/detail?id=52832208607" TargetMode="External"/><Relationship Id="rId342" Type="http://schemas.openxmlformats.org/officeDocument/2006/relationships/hyperlink" Target="https://www.mercadolibre.com.ar/reporting/activity/detail?id=53149307632" TargetMode="External"/><Relationship Id="rId787" Type="http://schemas.openxmlformats.org/officeDocument/2006/relationships/hyperlink" Target="https://www.mercadolibre.com.ar/reporting/activity/detail?id=53611784244" TargetMode="External"/><Relationship Id="rId994" Type="http://schemas.openxmlformats.org/officeDocument/2006/relationships/hyperlink" Target="https://www.mercadolibre.com.ar/reporting/activity/detail?id=53616152175" TargetMode="External"/><Relationship Id="rId1400" Type="http://schemas.openxmlformats.org/officeDocument/2006/relationships/hyperlink" Target="https://www.mercadolibre.com.ar/reporting/activity/detail?id=53658040932" TargetMode="External"/><Relationship Id="rId1845" Type="http://schemas.openxmlformats.org/officeDocument/2006/relationships/hyperlink" Target="https://www.mercadolibre.com.ar/reporting/activity/detail?id=52554617475" TargetMode="External"/><Relationship Id="rId202" Type="http://schemas.openxmlformats.org/officeDocument/2006/relationships/hyperlink" Target="https://www.mercadolibre.com.ar/reporting/activity/detail?id=52885918742" TargetMode="External"/><Relationship Id="rId647" Type="http://schemas.openxmlformats.org/officeDocument/2006/relationships/hyperlink" Target="https://www.mercadolibre.com.ar/reporting/activity/detail?id=53518620833" TargetMode="External"/><Relationship Id="rId854" Type="http://schemas.openxmlformats.org/officeDocument/2006/relationships/hyperlink" Target="https://www.mercadolibre.com.ar/reporting/activity/detail?id=53613216739" TargetMode="External"/><Relationship Id="rId1277" Type="http://schemas.openxmlformats.org/officeDocument/2006/relationships/hyperlink" Target="https://www.mercadolibre.com.ar/reporting/activity/detail?id=53655890120" TargetMode="External"/><Relationship Id="rId1484" Type="http://schemas.openxmlformats.org/officeDocument/2006/relationships/hyperlink" Target="https://www.mercadolibre.com.ar/reporting/activity/detail?id=53858926191" TargetMode="External"/><Relationship Id="rId1691" Type="http://schemas.openxmlformats.org/officeDocument/2006/relationships/hyperlink" Target="https://www.mercadolibre.com.ar/reporting/activity/detail?id=54207573633" TargetMode="External"/><Relationship Id="rId1705" Type="http://schemas.openxmlformats.org/officeDocument/2006/relationships/hyperlink" Target="https://www.mercadolibre.com.ar/reporting/activity/detail?id=54260185164" TargetMode="External"/><Relationship Id="rId286" Type="http://schemas.openxmlformats.org/officeDocument/2006/relationships/hyperlink" Target="https://www.mercadolibre.com.ar/reporting/activity/detail?id=53093306392" TargetMode="External"/><Relationship Id="rId493" Type="http://schemas.openxmlformats.org/officeDocument/2006/relationships/hyperlink" Target="https://www.mercadolibre.com.ar/reporting/activity/detail?id=53258528261" TargetMode="External"/><Relationship Id="rId507" Type="http://schemas.openxmlformats.org/officeDocument/2006/relationships/hyperlink" Target="https://www.mercadolibre.com.ar/reporting/activity/detail?id=53260064852" TargetMode="External"/><Relationship Id="rId714" Type="http://schemas.openxmlformats.org/officeDocument/2006/relationships/hyperlink" Target="https://www.mercadolibre.com.ar/reporting/activity/detail?id=53569423770" TargetMode="External"/><Relationship Id="rId921" Type="http://schemas.openxmlformats.org/officeDocument/2006/relationships/hyperlink" Target="https://www.mercadolibre.com.ar/reporting/activity/detail?id=53614625418" TargetMode="External"/><Relationship Id="rId1137" Type="http://schemas.openxmlformats.org/officeDocument/2006/relationships/hyperlink" Target="https://www.mercadolibre.com.ar/reporting/activity/detail?id=53618263553" TargetMode="External"/><Relationship Id="rId1344" Type="http://schemas.openxmlformats.org/officeDocument/2006/relationships/hyperlink" Target="https://www.mercadolibre.com.ar/reporting/activity/detail?id=53657206253" TargetMode="External"/><Relationship Id="rId1551" Type="http://schemas.openxmlformats.org/officeDocument/2006/relationships/hyperlink" Target="https://www.mercadolibre.com.ar/reporting/activity/detail?id=53923464429" TargetMode="External"/><Relationship Id="rId1789" Type="http://schemas.openxmlformats.org/officeDocument/2006/relationships/hyperlink" Target="https://www.mercadolibre.com.ar/reporting/activity/detail?id=52515267820" TargetMode="External"/><Relationship Id="rId50" Type="http://schemas.openxmlformats.org/officeDocument/2006/relationships/hyperlink" Target="https://www.mercadolibre.com.ar/reporting/activity/detail?id=52776563068" TargetMode="External"/><Relationship Id="rId146" Type="http://schemas.openxmlformats.org/officeDocument/2006/relationships/hyperlink" Target="https://www.mercadolibre.com.ar/reporting/activity/detail?id=52834172916" TargetMode="External"/><Relationship Id="rId353" Type="http://schemas.openxmlformats.org/officeDocument/2006/relationships/hyperlink" Target="https://www.mercadolibre.com.ar/reporting/activity/detail?id=53150201925" TargetMode="External"/><Relationship Id="rId560" Type="http://schemas.openxmlformats.org/officeDocument/2006/relationships/hyperlink" Target="https://www.mercadolibre.com.ar/reporting/activity/detail?id=53463735329" TargetMode="External"/><Relationship Id="rId798" Type="http://schemas.openxmlformats.org/officeDocument/2006/relationships/hyperlink" Target="https://www.mercadolibre.com.ar/reporting/activity/detail?id=53612047646" TargetMode="External"/><Relationship Id="rId1190" Type="http://schemas.openxmlformats.org/officeDocument/2006/relationships/hyperlink" Target="https://www.mercadolibre.com.ar/reporting/activity/detail?id=53652727167" TargetMode="External"/><Relationship Id="rId1204" Type="http://schemas.openxmlformats.org/officeDocument/2006/relationships/hyperlink" Target="https://www.mercadolibre.com.ar/reporting/activity/detail?id=53653490544" TargetMode="External"/><Relationship Id="rId1411" Type="http://schemas.openxmlformats.org/officeDocument/2006/relationships/hyperlink" Target="https://www.mercadolibre.com.ar/reporting/activity/detail?id=53658304749" TargetMode="External"/><Relationship Id="rId1649" Type="http://schemas.openxmlformats.org/officeDocument/2006/relationships/hyperlink" Target="https://www.mercadolibre.com.ar/reporting/activity/detail?id=54029556331" TargetMode="External"/><Relationship Id="rId213" Type="http://schemas.openxmlformats.org/officeDocument/2006/relationships/hyperlink" Target="https://www.mercadolibre.com.ar/reporting/activity/detail?id=52887038723" TargetMode="External"/><Relationship Id="rId420" Type="http://schemas.openxmlformats.org/officeDocument/2006/relationships/hyperlink" Target="https://www.mercadolibre.com.ar/reporting/activity/detail?id=53201298605" TargetMode="External"/><Relationship Id="rId658" Type="http://schemas.openxmlformats.org/officeDocument/2006/relationships/hyperlink" Target="https://www.mercadolibre.com.ar/reporting/activity/detail?id=53518979407" TargetMode="External"/><Relationship Id="rId865" Type="http://schemas.openxmlformats.org/officeDocument/2006/relationships/hyperlink" Target="https://www.mercadolibre.com.ar/reporting/activity/detail?id=53613459114" TargetMode="External"/><Relationship Id="rId1050" Type="http://schemas.openxmlformats.org/officeDocument/2006/relationships/hyperlink" Target="https://www.mercadolibre.com.ar/reporting/activity/detail?id=53617061992" TargetMode="External"/><Relationship Id="rId1288" Type="http://schemas.openxmlformats.org/officeDocument/2006/relationships/hyperlink" Target="https://www.mercadolibre.com.ar/reporting/activity/detail?id=53656155454" TargetMode="External"/><Relationship Id="rId1495" Type="http://schemas.openxmlformats.org/officeDocument/2006/relationships/hyperlink" Target="https://www.mercadolibre.com.ar/reporting/activity/detail?id=53859820534" TargetMode="External"/><Relationship Id="rId1509" Type="http://schemas.openxmlformats.org/officeDocument/2006/relationships/hyperlink" Target="https://www.mercadolibre.com.ar/reporting/activity/detail?id=53860503297" TargetMode="External"/><Relationship Id="rId1716" Type="http://schemas.openxmlformats.org/officeDocument/2006/relationships/hyperlink" Target="https://www.mercadolibre.com.ar/reporting/activity/detail?id=54261429470" TargetMode="External"/><Relationship Id="rId297" Type="http://schemas.openxmlformats.org/officeDocument/2006/relationships/hyperlink" Target="https://www.mercadolibre.com.ar/reporting/activity/detail?id=53098723014" TargetMode="External"/><Relationship Id="rId518" Type="http://schemas.openxmlformats.org/officeDocument/2006/relationships/hyperlink" Target="https://www.mercadolibre.com.ar/reporting/activity/detail?id=53262014761" TargetMode="External"/><Relationship Id="rId725" Type="http://schemas.openxmlformats.org/officeDocument/2006/relationships/hyperlink" Target="https://www.mercadolibre.com.ar/reporting/activity/detail?id=53570143861" TargetMode="External"/><Relationship Id="rId932" Type="http://schemas.openxmlformats.org/officeDocument/2006/relationships/hyperlink" Target="https://www.mercadolibre.com.ar/reporting/activity/detail?id=53614911315" TargetMode="External"/><Relationship Id="rId1148" Type="http://schemas.openxmlformats.org/officeDocument/2006/relationships/hyperlink" Target="https://www.mercadolibre.com.ar/reporting/activity/detail?id=53618427751" TargetMode="External"/><Relationship Id="rId1355" Type="http://schemas.openxmlformats.org/officeDocument/2006/relationships/hyperlink" Target="https://www.mercadolibre.com.ar/reporting/activity/detail?id=53657450576" TargetMode="External"/><Relationship Id="rId1562" Type="http://schemas.openxmlformats.org/officeDocument/2006/relationships/hyperlink" Target="https://www.mercadolibre.com.ar/reporting/activity/detail?id=53927769271" TargetMode="External"/><Relationship Id="rId157" Type="http://schemas.openxmlformats.org/officeDocument/2006/relationships/hyperlink" Target="https://www.mercadolibre.com.ar/reporting/activity/detail?id=52835641512" TargetMode="External"/><Relationship Id="rId364" Type="http://schemas.openxmlformats.org/officeDocument/2006/relationships/hyperlink" Target="https://www.mercadolibre.com.ar/reporting/activity/detail?id=53150728099" TargetMode="External"/><Relationship Id="rId1008" Type="http://schemas.openxmlformats.org/officeDocument/2006/relationships/hyperlink" Target="https://www.mercadolibre.com.ar/reporting/activity/detail?id=53616359833" TargetMode="External"/><Relationship Id="rId1215" Type="http://schemas.openxmlformats.org/officeDocument/2006/relationships/hyperlink" Target="https://www.mercadolibre.com.ar/reporting/activity/detail?id=53654052510" TargetMode="External"/><Relationship Id="rId1422" Type="http://schemas.openxmlformats.org/officeDocument/2006/relationships/hyperlink" Target="https://www.mercadolibre.com.ar/reporting/activity/detail?id=53798480483" TargetMode="External"/><Relationship Id="rId61" Type="http://schemas.openxmlformats.org/officeDocument/2006/relationships/hyperlink" Target="https://www.mercadolibre.com.ar/reporting/activity/detail?id=52777687831" TargetMode="External"/><Relationship Id="rId571" Type="http://schemas.openxmlformats.org/officeDocument/2006/relationships/hyperlink" Target="https://www.mercadolibre.com.ar/reporting/activity/detail?id=53468438650" TargetMode="External"/><Relationship Id="rId669" Type="http://schemas.openxmlformats.org/officeDocument/2006/relationships/hyperlink" Target="https://www.mercadolibre.com.ar/reporting/activity/detail?id=53563151214" TargetMode="External"/><Relationship Id="rId876" Type="http://schemas.openxmlformats.org/officeDocument/2006/relationships/hyperlink" Target="https://www.mercadolibre.com.ar/reporting/activity/detail?id=53613650080" TargetMode="External"/><Relationship Id="rId1299" Type="http://schemas.openxmlformats.org/officeDocument/2006/relationships/hyperlink" Target="https://www.mercadolibre.com.ar/reporting/activity/detail?id=53656330653" TargetMode="External"/><Relationship Id="rId1727" Type="http://schemas.openxmlformats.org/officeDocument/2006/relationships/hyperlink" Target="https://www.mercadolibre.com.ar/reporting/activity/detail?id=52464936296" TargetMode="External"/><Relationship Id="rId19" Type="http://schemas.openxmlformats.org/officeDocument/2006/relationships/hyperlink" Target="https://www.mercadolibre.com.ar/reporting/activity/detail?id=52766036259" TargetMode="External"/><Relationship Id="rId224" Type="http://schemas.openxmlformats.org/officeDocument/2006/relationships/hyperlink" Target="https://www.mercadolibre.com.ar/reporting/activity/detail?id=52887625031" TargetMode="External"/><Relationship Id="rId431" Type="http://schemas.openxmlformats.org/officeDocument/2006/relationships/hyperlink" Target="https://www.mercadolibre.com.ar/reporting/activity/detail?id=53207065768" TargetMode="External"/><Relationship Id="rId529" Type="http://schemas.openxmlformats.org/officeDocument/2006/relationships/hyperlink" Target="https://www.mercadolibre.com.ar/reporting/activity/detail?id=53263099601" TargetMode="External"/><Relationship Id="rId736" Type="http://schemas.openxmlformats.org/officeDocument/2006/relationships/hyperlink" Target="https://www.mercadolibre.com.ar/reporting/activity/detail?id=53607208937" TargetMode="External"/><Relationship Id="rId1061" Type="http://schemas.openxmlformats.org/officeDocument/2006/relationships/hyperlink" Target="https://www.mercadolibre.com.ar/reporting/activity/detail?id=53617240928" TargetMode="External"/><Relationship Id="rId1159" Type="http://schemas.openxmlformats.org/officeDocument/2006/relationships/hyperlink" Target="https://www.mercadolibre.com.ar/reporting/activity/detail?id=53648652109" TargetMode="External"/><Relationship Id="rId1366" Type="http://schemas.openxmlformats.org/officeDocument/2006/relationships/hyperlink" Target="https://www.mercadolibre.com.ar/reporting/activity/detail?id=53657558438" TargetMode="External"/><Relationship Id="rId168" Type="http://schemas.openxmlformats.org/officeDocument/2006/relationships/hyperlink" Target="https://www.mercadolibre.com.ar/reporting/activity/detail?id=52879132210" TargetMode="External"/><Relationship Id="rId943" Type="http://schemas.openxmlformats.org/officeDocument/2006/relationships/hyperlink" Target="https://www.mercadolibre.com.ar/reporting/activity/detail?id=53615046931" TargetMode="External"/><Relationship Id="rId1019" Type="http://schemas.openxmlformats.org/officeDocument/2006/relationships/hyperlink" Target="https://www.mercadolibre.com.ar/reporting/activity/detail?id=53616502278" TargetMode="External"/><Relationship Id="rId1573" Type="http://schemas.openxmlformats.org/officeDocument/2006/relationships/hyperlink" Target="https://www.mercadolibre.com.ar/reporting/activity/detail?id=53929663409" TargetMode="External"/><Relationship Id="rId1780" Type="http://schemas.openxmlformats.org/officeDocument/2006/relationships/hyperlink" Target="https://www.mercadolibre.com.ar/reporting/activity/detail?id=52514352065" TargetMode="External"/><Relationship Id="rId72" Type="http://schemas.openxmlformats.org/officeDocument/2006/relationships/hyperlink" Target="https://www.mercadolibre.com.ar/reporting/activity/detail?id=52778940574" TargetMode="External"/><Relationship Id="rId375" Type="http://schemas.openxmlformats.org/officeDocument/2006/relationships/hyperlink" Target="https://www.mercadolibre.com.ar/reporting/activity/detail?id=53151517134" TargetMode="External"/><Relationship Id="rId582" Type="http://schemas.openxmlformats.org/officeDocument/2006/relationships/hyperlink" Target="https://www.mercadolibre.com.ar/reporting/activity/detail?id=53507269296" TargetMode="External"/><Relationship Id="rId803" Type="http://schemas.openxmlformats.org/officeDocument/2006/relationships/hyperlink" Target="https://www.mercadolibre.com.ar/reporting/activity/detail?id=53612146250" TargetMode="External"/><Relationship Id="rId1226" Type="http://schemas.openxmlformats.org/officeDocument/2006/relationships/hyperlink" Target="https://www.mercadolibre.com.ar/reporting/activity/detail?id=53654454376" TargetMode="External"/><Relationship Id="rId1433" Type="http://schemas.openxmlformats.org/officeDocument/2006/relationships/hyperlink" Target="https://www.mercadolibre.com.ar/reporting/activity/detail?id=53802215480" TargetMode="External"/><Relationship Id="rId1640" Type="http://schemas.openxmlformats.org/officeDocument/2006/relationships/hyperlink" Target="https://www.mercadolibre.com.ar/reporting/activity/detail?id=54027596406" TargetMode="External"/><Relationship Id="rId1738" Type="http://schemas.openxmlformats.org/officeDocument/2006/relationships/hyperlink" Target="https://www.mercadolibre.com.ar/reporting/activity/detail?id=52467570346" TargetMode="External"/><Relationship Id="rId3" Type="http://schemas.openxmlformats.org/officeDocument/2006/relationships/hyperlink" Target="https://www.mercadolibre.com.ar/reporting/activity/detail?id=54262527242" TargetMode="External"/><Relationship Id="rId235" Type="http://schemas.openxmlformats.org/officeDocument/2006/relationships/hyperlink" Target="https://www.mercadolibre.com.ar/reporting/activity/detail?id=52888339711" TargetMode="External"/><Relationship Id="rId442" Type="http://schemas.openxmlformats.org/officeDocument/2006/relationships/hyperlink" Target="https://www.mercadolibre.com.ar/reporting/activity/detail?id=53208154483" TargetMode="External"/><Relationship Id="rId887" Type="http://schemas.openxmlformats.org/officeDocument/2006/relationships/hyperlink" Target="https://www.mercadolibre.com.ar/reporting/activity/detail?id=53613804227" TargetMode="External"/><Relationship Id="rId1072" Type="http://schemas.openxmlformats.org/officeDocument/2006/relationships/hyperlink" Target="https://www.mercadolibre.com.ar/reporting/activity/detail?id=53617450532" TargetMode="External"/><Relationship Id="rId1500" Type="http://schemas.openxmlformats.org/officeDocument/2006/relationships/hyperlink" Target="https://www.mercadolibre.com.ar/reporting/activity/detail?id=53860174089" TargetMode="External"/><Relationship Id="rId302" Type="http://schemas.openxmlformats.org/officeDocument/2006/relationships/hyperlink" Target="https://www.mercadolibre.com.ar/reporting/activity/detail?id=53141883594" TargetMode="External"/><Relationship Id="rId747" Type="http://schemas.openxmlformats.org/officeDocument/2006/relationships/hyperlink" Target="https://www.mercadolibre.com.ar/reporting/activity/detail?id=53609038540" TargetMode="External"/><Relationship Id="rId954" Type="http://schemas.openxmlformats.org/officeDocument/2006/relationships/hyperlink" Target="https://www.mercadolibre.com.ar/reporting/activity/detail?id=53615346475" TargetMode="External"/><Relationship Id="rId1377" Type="http://schemas.openxmlformats.org/officeDocument/2006/relationships/hyperlink" Target="https://www.mercadolibre.com.ar/reporting/activity/detail?id=53657689040" TargetMode="External"/><Relationship Id="rId1584" Type="http://schemas.openxmlformats.org/officeDocument/2006/relationships/hyperlink" Target="https://www.mercadolibre.com.ar/reporting/activity/detail?id=53931632010" TargetMode="External"/><Relationship Id="rId1791" Type="http://schemas.openxmlformats.org/officeDocument/2006/relationships/hyperlink" Target="https://www.mercadolibre.com.ar/reporting/activity/detail?id=52515285018" TargetMode="External"/><Relationship Id="rId1805" Type="http://schemas.openxmlformats.org/officeDocument/2006/relationships/hyperlink" Target="https://www.mercadolibre.com.ar/reporting/activity/detail?id=52516182987" TargetMode="External"/><Relationship Id="rId83" Type="http://schemas.openxmlformats.org/officeDocument/2006/relationships/hyperlink" Target="https://www.mercadolibre.com.ar/reporting/activity/detail?id=52779711051" TargetMode="External"/><Relationship Id="rId179" Type="http://schemas.openxmlformats.org/officeDocument/2006/relationships/hyperlink" Target="https://www.mercadolibre.com.ar/reporting/activity/detail?id=52882730191" TargetMode="External"/><Relationship Id="rId386" Type="http://schemas.openxmlformats.org/officeDocument/2006/relationships/hyperlink" Target="https://www.mercadolibre.com.ar/reporting/activity/detail?id=53152443010" TargetMode="External"/><Relationship Id="rId593" Type="http://schemas.openxmlformats.org/officeDocument/2006/relationships/hyperlink" Target="https://www.mercadolibre.com.ar/reporting/activity/detail?id=53513898334" TargetMode="External"/><Relationship Id="rId607" Type="http://schemas.openxmlformats.org/officeDocument/2006/relationships/hyperlink" Target="https://www.mercadolibre.com.ar/reporting/activity/detail?id=53515654838" TargetMode="External"/><Relationship Id="rId814" Type="http://schemas.openxmlformats.org/officeDocument/2006/relationships/hyperlink" Target="https://www.mercadolibre.com.ar/reporting/activity/detail?id=53612359035" TargetMode="External"/><Relationship Id="rId1237" Type="http://schemas.openxmlformats.org/officeDocument/2006/relationships/hyperlink" Target="https://www.mercadolibre.com.ar/reporting/activity/detail?id=53654815510" TargetMode="External"/><Relationship Id="rId1444" Type="http://schemas.openxmlformats.org/officeDocument/2006/relationships/hyperlink" Target="https://www.mercadolibre.com.ar/reporting/activity/detail?id=53847542079" TargetMode="External"/><Relationship Id="rId1651" Type="http://schemas.openxmlformats.org/officeDocument/2006/relationships/hyperlink" Target="https://www.mercadolibre.com.ar/reporting/activity/detail?id=54030352237" TargetMode="External"/><Relationship Id="rId246" Type="http://schemas.openxmlformats.org/officeDocument/2006/relationships/hyperlink" Target="https://www.mercadolibre.com.ar/reporting/activity/detail?id=52888571082" TargetMode="External"/><Relationship Id="rId453" Type="http://schemas.openxmlformats.org/officeDocument/2006/relationships/hyperlink" Target="https://www.mercadolibre.com.ar/reporting/activity/detail?id=53210008734" TargetMode="External"/><Relationship Id="rId660" Type="http://schemas.openxmlformats.org/officeDocument/2006/relationships/hyperlink" Target="https://www.mercadolibre.com.ar/reporting/activity/detail?id=53519073889" TargetMode="External"/><Relationship Id="rId898" Type="http://schemas.openxmlformats.org/officeDocument/2006/relationships/hyperlink" Target="https://www.mercadolibre.com.ar/reporting/activity/detail?id=53614143720" TargetMode="External"/><Relationship Id="rId1083" Type="http://schemas.openxmlformats.org/officeDocument/2006/relationships/hyperlink" Target="https://www.mercadolibre.com.ar/reporting/activity/detail?id=53617607131" TargetMode="External"/><Relationship Id="rId1290" Type="http://schemas.openxmlformats.org/officeDocument/2006/relationships/hyperlink" Target="https://www.mercadolibre.com.ar/reporting/activity/detail?id=53656193740" TargetMode="External"/><Relationship Id="rId1304" Type="http://schemas.openxmlformats.org/officeDocument/2006/relationships/hyperlink" Target="https://www.mercadolibre.com.ar/reporting/activity/detail?id=53656484589" TargetMode="External"/><Relationship Id="rId1511" Type="http://schemas.openxmlformats.org/officeDocument/2006/relationships/hyperlink" Target="https://www.mercadolibre.com.ar/reporting/activity/detail?id=53860732105" TargetMode="External"/><Relationship Id="rId1749" Type="http://schemas.openxmlformats.org/officeDocument/2006/relationships/hyperlink" Target="https://www.mercadolibre.com.ar/reporting/activity/detail?id=52507287560" TargetMode="External"/><Relationship Id="rId106" Type="http://schemas.openxmlformats.org/officeDocument/2006/relationships/hyperlink" Target="https://www.mercadolibre.com.ar/reporting/activity/detail?id=52780747959" TargetMode="External"/><Relationship Id="rId313" Type="http://schemas.openxmlformats.org/officeDocument/2006/relationships/hyperlink" Target="https://www.mercadolibre.com.ar/reporting/activity/detail?id=53146281326" TargetMode="External"/><Relationship Id="rId758" Type="http://schemas.openxmlformats.org/officeDocument/2006/relationships/hyperlink" Target="https://www.mercadolibre.com.ar/reporting/activity/detail?id=53610061387" TargetMode="External"/><Relationship Id="rId965" Type="http://schemas.openxmlformats.org/officeDocument/2006/relationships/hyperlink" Target="https://www.mercadolibre.com.ar/reporting/activity/detail?id=53615576089" TargetMode="External"/><Relationship Id="rId1150" Type="http://schemas.openxmlformats.org/officeDocument/2006/relationships/hyperlink" Target="https://www.mercadolibre.com.ar/reporting/activity/detail?id=53646387336" TargetMode="External"/><Relationship Id="rId1388" Type="http://schemas.openxmlformats.org/officeDocument/2006/relationships/hyperlink" Target="https://www.mercadolibre.com.ar/reporting/activity/detail?id=53657839819" TargetMode="External"/><Relationship Id="rId1595" Type="http://schemas.openxmlformats.org/officeDocument/2006/relationships/hyperlink" Target="https://www.mercadolibre.com.ar/reporting/activity/detail?id=53979522530" TargetMode="External"/><Relationship Id="rId1609" Type="http://schemas.openxmlformats.org/officeDocument/2006/relationships/hyperlink" Target="https://www.mercadolibre.com.ar/reporting/activity/detail?id=53984798193" TargetMode="External"/><Relationship Id="rId1816" Type="http://schemas.openxmlformats.org/officeDocument/2006/relationships/hyperlink" Target="https://www.mercadolibre.com.ar/reporting/activity/detail?id=52516776139" TargetMode="External"/><Relationship Id="rId10" Type="http://schemas.openxmlformats.org/officeDocument/2006/relationships/hyperlink" Target="https://www.mercadolibre.com.ar/reporting/activity/detail?id=52716599665" TargetMode="External"/><Relationship Id="rId94" Type="http://schemas.openxmlformats.org/officeDocument/2006/relationships/hyperlink" Target="https://www.mercadolibre.com.ar/reporting/activity/detail?id=52780254676" TargetMode="External"/><Relationship Id="rId397" Type="http://schemas.openxmlformats.org/officeDocument/2006/relationships/hyperlink" Target="https://www.mercadolibre.com.ar/reporting/activity/detail?id=53152915677" TargetMode="External"/><Relationship Id="rId520" Type="http://schemas.openxmlformats.org/officeDocument/2006/relationships/hyperlink" Target="https://www.mercadolibre.com.ar/reporting/activity/detail?id=53262085851" TargetMode="External"/><Relationship Id="rId618" Type="http://schemas.openxmlformats.org/officeDocument/2006/relationships/hyperlink" Target="https://www.mercadolibre.com.ar/reporting/activity/detail?id=53516641311" TargetMode="External"/><Relationship Id="rId825" Type="http://schemas.openxmlformats.org/officeDocument/2006/relationships/hyperlink" Target="https://www.mercadolibre.com.ar/reporting/activity/detail?id=53612519967" TargetMode="External"/><Relationship Id="rId1248" Type="http://schemas.openxmlformats.org/officeDocument/2006/relationships/hyperlink" Target="https://www.mercadolibre.com.ar/reporting/activity/detail?id=53655129269" TargetMode="External"/><Relationship Id="rId1455" Type="http://schemas.openxmlformats.org/officeDocument/2006/relationships/hyperlink" Target="https://www.mercadolibre.com.ar/reporting/activity/detail?id=53855059011" TargetMode="External"/><Relationship Id="rId1662" Type="http://schemas.openxmlformats.org/officeDocument/2006/relationships/hyperlink" Target="https://www.mercadolibre.com.ar/reporting/activity/detail?id=54200200216" TargetMode="External"/><Relationship Id="rId257" Type="http://schemas.openxmlformats.org/officeDocument/2006/relationships/hyperlink" Target="https://www.mercadolibre.com.ar/reporting/activity/detail?id=52925084818" TargetMode="External"/><Relationship Id="rId464" Type="http://schemas.openxmlformats.org/officeDocument/2006/relationships/hyperlink" Target="https://www.mercadolibre.com.ar/reporting/activity/detail?id=53211090110" TargetMode="External"/><Relationship Id="rId1010" Type="http://schemas.openxmlformats.org/officeDocument/2006/relationships/hyperlink" Target="https://www.mercadolibre.com.ar/reporting/activity/detail?id=53616364957" TargetMode="External"/><Relationship Id="rId1094" Type="http://schemas.openxmlformats.org/officeDocument/2006/relationships/hyperlink" Target="https://www.mercadolibre.com.ar/reporting/activity/detail?id=53617741955" TargetMode="External"/><Relationship Id="rId1108" Type="http://schemas.openxmlformats.org/officeDocument/2006/relationships/hyperlink" Target="https://www.mercadolibre.com.ar/reporting/activity/detail?id=53617974073" TargetMode="External"/><Relationship Id="rId1315" Type="http://schemas.openxmlformats.org/officeDocument/2006/relationships/hyperlink" Target="https://www.mercadolibre.com.ar/reporting/activity/detail?id=53656686359" TargetMode="External"/><Relationship Id="rId117" Type="http://schemas.openxmlformats.org/officeDocument/2006/relationships/hyperlink" Target="https://www.mercadolibre.com.ar/reporting/activity/detail?id=52781302157" TargetMode="External"/><Relationship Id="rId671" Type="http://schemas.openxmlformats.org/officeDocument/2006/relationships/hyperlink" Target="https://www.mercadolibre.com.ar/reporting/activity/detail?id=53563448502" TargetMode="External"/><Relationship Id="rId769" Type="http://schemas.openxmlformats.org/officeDocument/2006/relationships/hyperlink" Target="https://www.mercadolibre.com.ar/reporting/activity/detail?id=53610731901" TargetMode="External"/><Relationship Id="rId976" Type="http://schemas.openxmlformats.org/officeDocument/2006/relationships/hyperlink" Target="https://www.mercadolibre.com.ar/reporting/activity/detail?id=53615799929" TargetMode="External"/><Relationship Id="rId1399" Type="http://schemas.openxmlformats.org/officeDocument/2006/relationships/hyperlink" Target="https://www.mercadolibre.com.ar/reporting/activity/detail?id=53658032106" TargetMode="External"/><Relationship Id="rId324" Type="http://schemas.openxmlformats.org/officeDocument/2006/relationships/hyperlink" Target="https://www.mercadolibre.com.ar/reporting/activity/detail?id=53147426071" TargetMode="External"/><Relationship Id="rId531" Type="http://schemas.openxmlformats.org/officeDocument/2006/relationships/hyperlink" Target="https://www.mercadolibre.com.ar/reporting/activity/detail?id=53263275689" TargetMode="External"/><Relationship Id="rId629" Type="http://schemas.openxmlformats.org/officeDocument/2006/relationships/hyperlink" Target="https://www.mercadolibre.com.ar/reporting/activity/detail?id=53517727309" TargetMode="External"/><Relationship Id="rId1161" Type="http://schemas.openxmlformats.org/officeDocument/2006/relationships/hyperlink" Target="https://www.mercadolibre.com.ar/reporting/activity/detail?id=53649568903" TargetMode="External"/><Relationship Id="rId1259" Type="http://schemas.openxmlformats.org/officeDocument/2006/relationships/hyperlink" Target="https://www.mercadolibre.com.ar/reporting/activity/detail?id=53655378171" TargetMode="External"/><Relationship Id="rId1466" Type="http://schemas.openxmlformats.org/officeDocument/2006/relationships/hyperlink" Target="https://www.mercadolibre.com.ar/reporting/activity/detail?id=53857596349" TargetMode="External"/><Relationship Id="rId836" Type="http://schemas.openxmlformats.org/officeDocument/2006/relationships/hyperlink" Target="https://www.mercadolibre.com.ar/reporting/activity/detail?id=53612838864" TargetMode="External"/><Relationship Id="rId1021" Type="http://schemas.openxmlformats.org/officeDocument/2006/relationships/hyperlink" Target="https://www.mercadolibre.com.ar/reporting/activity/detail?id=53616519358" TargetMode="External"/><Relationship Id="rId1119" Type="http://schemas.openxmlformats.org/officeDocument/2006/relationships/hyperlink" Target="https://www.mercadolibre.com.ar/reporting/activity/detail?id=53618093623" TargetMode="External"/><Relationship Id="rId1673" Type="http://schemas.openxmlformats.org/officeDocument/2006/relationships/hyperlink" Target="https://www.mercadolibre.com.ar/reporting/activity/detail?id=54199605104" TargetMode="External"/><Relationship Id="rId903" Type="http://schemas.openxmlformats.org/officeDocument/2006/relationships/hyperlink" Target="https://www.mercadolibre.com.ar/reporting/activity/detail?id=53614287033" TargetMode="External"/><Relationship Id="rId1326" Type="http://schemas.openxmlformats.org/officeDocument/2006/relationships/hyperlink" Target="https://www.mercadolibre.com.ar/reporting/activity/detail?id=53656852828" TargetMode="External"/><Relationship Id="rId1533" Type="http://schemas.openxmlformats.org/officeDocument/2006/relationships/hyperlink" Target="https://www.mercadolibre.com.ar/reporting/activity/detail?id=53861757937" TargetMode="External"/><Relationship Id="rId1740" Type="http://schemas.openxmlformats.org/officeDocument/2006/relationships/hyperlink" Target="https://www.mercadolibre.com.ar/reporting/activity/detail?id=52468034137" TargetMode="External"/><Relationship Id="rId32" Type="http://schemas.openxmlformats.org/officeDocument/2006/relationships/hyperlink" Target="https://www.mercadolibre.com.ar/reporting/activity/detail?id=52773070613" TargetMode="External"/><Relationship Id="rId1600" Type="http://schemas.openxmlformats.org/officeDocument/2006/relationships/hyperlink" Target="https://www.mercadolibre.com.ar/reporting/activity/detail?id=53981471496" TargetMode="External"/><Relationship Id="rId1838" Type="http://schemas.openxmlformats.org/officeDocument/2006/relationships/hyperlink" Target="https://www.mercadolibre.com.ar/reporting/activity/detail?id=52552873948" TargetMode="External"/><Relationship Id="rId181" Type="http://schemas.openxmlformats.org/officeDocument/2006/relationships/hyperlink" Target="https://www.mercadolibre.com.ar/reporting/activity/detail?id=52882952155" TargetMode="External"/><Relationship Id="rId279" Type="http://schemas.openxmlformats.org/officeDocument/2006/relationships/hyperlink" Target="https://www.mercadolibre.com.ar/reporting/activity/detail?id=52929563735" TargetMode="External"/><Relationship Id="rId486" Type="http://schemas.openxmlformats.org/officeDocument/2006/relationships/hyperlink" Target="https://www.mercadolibre.com.ar/reporting/activity/detail?id=53256857845" TargetMode="External"/><Relationship Id="rId693" Type="http://schemas.openxmlformats.org/officeDocument/2006/relationships/hyperlink" Target="https://www.mercadolibre.com.ar/reporting/activity/detail?id=53567736053" TargetMode="External"/><Relationship Id="rId139" Type="http://schemas.openxmlformats.org/officeDocument/2006/relationships/hyperlink" Target="https://www.mercadolibre.com.ar/reporting/activity/detail?id=52832915343" TargetMode="External"/><Relationship Id="rId346" Type="http://schemas.openxmlformats.org/officeDocument/2006/relationships/hyperlink" Target="https://www.mercadolibre.com.ar/reporting/activity/detail?id=53149623910" TargetMode="External"/><Relationship Id="rId553" Type="http://schemas.openxmlformats.org/officeDocument/2006/relationships/hyperlink" Target="https://www.mercadolibre.com.ar/reporting/activity/detail?id=53305951716" TargetMode="External"/><Relationship Id="rId760" Type="http://schemas.openxmlformats.org/officeDocument/2006/relationships/hyperlink" Target="https://www.mercadolibre.com.ar/reporting/activity/detail?id=53610170936" TargetMode="External"/><Relationship Id="rId998" Type="http://schemas.openxmlformats.org/officeDocument/2006/relationships/hyperlink" Target="https://www.mercadolibre.com.ar/reporting/activity/detail?id=53616204094" TargetMode="External"/><Relationship Id="rId1183" Type="http://schemas.openxmlformats.org/officeDocument/2006/relationships/hyperlink" Target="https://www.mercadolibre.com.ar/reporting/activity/detail?id=53652309558" TargetMode="External"/><Relationship Id="rId1390" Type="http://schemas.openxmlformats.org/officeDocument/2006/relationships/hyperlink" Target="https://www.mercadolibre.com.ar/reporting/activity/detail?id=53657850933" TargetMode="External"/><Relationship Id="rId206" Type="http://schemas.openxmlformats.org/officeDocument/2006/relationships/hyperlink" Target="https://www.mercadolibre.com.ar/reporting/activity/detail?id=52886375665" TargetMode="External"/><Relationship Id="rId413" Type="http://schemas.openxmlformats.org/officeDocument/2006/relationships/hyperlink" Target="https://www.mercadolibre.com.ar/reporting/activity/detail?id=53200030029" TargetMode="External"/><Relationship Id="rId858" Type="http://schemas.openxmlformats.org/officeDocument/2006/relationships/hyperlink" Target="https://www.mercadolibre.com.ar/reporting/activity/detail?id=53613245615" TargetMode="External"/><Relationship Id="rId1043" Type="http://schemas.openxmlformats.org/officeDocument/2006/relationships/hyperlink" Target="https://www.mercadolibre.com.ar/reporting/activity/detail?id=53616937827" TargetMode="External"/><Relationship Id="rId1488" Type="http://schemas.openxmlformats.org/officeDocument/2006/relationships/hyperlink" Target="https://www.mercadolibre.com.ar/reporting/activity/detail?id=53859147181" TargetMode="External"/><Relationship Id="rId1695" Type="http://schemas.openxmlformats.org/officeDocument/2006/relationships/hyperlink" Target="https://www.mercadolibre.com.ar/reporting/activity/detail?id=54254113616" TargetMode="External"/><Relationship Id="rId620" Type="http://schemas.openxmlformats.org/officeDocument/2006/relationships/hyperlink" Target="https://www.mercadolibre.com.ar/reporting/activity/detail?id=53516784763" TargetMode="External"/><Relationship Id="rId718" Type="http://schemas.openxmlformats.org/officeDocument/2006/relationships/hyperlink" Target="https://www.mercadolibre.com.ar/reporting/activity/detail?id=53569739326" TargetMode="External"/><Relationship Id="rId925" Type="http://schemas.openxmlformats.org/officeDocument/2006/relationships/hyperlink" Target="https://www.mercadolibre.com.ar/reporting/activity/detail?id=53614735077" TargetMode="External"/><Relationship Id="rId1250" Type="http://schemas.openxmlformats.org/officeDocument/2006/relationships/hyperlink" Target="https://www.mercadolibre.com.ar/reporting/activity/detail?id=53655200805" TargetMode="External"/><Relationship Id="rId1348" Type="http://schemas.openxmlformats.org/officeDocument/2006/relationships/hyperlink" Target="https://www.mercadolibre.com.ar/reporting/activity/detail?id=53657336505" TargetMode="External"/><Relationship Id="rId1555" Type="http://schemas.openxmlformats.org/officeDocument/2006/relationships/hyperlink" Target="https://www.mercadolibre.com.ar/reporting/activity/detail?id=53924423272" TargetMode="External"/><Relationship Id="rId1762" Type="http://schemas.openxmlformats.org/officeDocument/2006/relationships/hyperlink" Target="https://www.mercadolibre.com.ar/reporting/activity/detail?id=52511836129" TargetMode="External"/><Relationship Id="rId1110" Type="http://schemas.openxmlformats.org/officeDocument/2006/relationships/hyperlink" Target="https://www.mercadolibre.com.ar/reporting/activity/detail?id=53617994366" TargetMode="External"/><Relationship Id="rId1208" Type="http://schemas.openxmlformats.org/officeDocument/2006/relationships/hyperlink" Target="https://www.mercadolibre.com.ar/reporting/activity/detail?id=53653602127" TargetMode="External"/><Relationship Id="rId1415" Type="http://schemas.openxmlformats.org/officeDocument/2006/relationships/hyperlink" Target="https://www.mercadolibre.com.ar/reporting/activity/detail?id=53695954290" TargetMode="External"/><Relationship Id="rId54" Type="http://schemas.openxmlformats.org/officeDocument/2006/relationships/hyperlink" Target="https://www.mercadolibre.com.ar/reporting/activity/detail?id=52776882817" TargetMode="External"/><Relationship Id="rId1622" Type="http://schemas.openxmlformats.org/officeDocument/2006/relationships/hyperlink" Target="https://www.mercadolibre.com.ar/reporting/activity/detail?id=53988731214" TargetMode="External"/><Relationship Id="rId270" Type="http://schemas.openxmlformats.org/officeDocument/2006/relationships/hyperlink" Target="https://www.mercadolibre.com.ar/reporting/activity/detail?id=52927077065" TargetMode="External"/><Relationship Id="rId130" Type="http://schemas.openxmlformats.org/officeDocument/2006/relationships/hyperlink" Target="https://www.mercadolibre.com.ar/reporting/activity/detail?id=52830391360" TargetMode="External"/><Relationship Id="rId368" Type="http://schemas.openxmlformats.org/officeDocument/2006/relationships/hyperlink" Target="https://www.mercadolibre.com.ar/reporting/activity/detail?id=53150912079" TargetMode="External"/><Relationship Id="rId575" Type="http://schemas.openxmlformats.org/officeDocument/2006/relationships/hyperlink" Target="https://www.mercadolibre.com.ar/reporting/activity/detail?id=53468998142" TargetMode="External"/><Relationship Id="rId782" Type="http://schemas.openxmlformats.org/officeDocument/2006/relationships/hyperlink" Target="https://www.mercadolibre.com.ar/reporting/activity/detail?id=53611615577" TargetMode="External"/><Relationship Id="rId228" Type="http://schemas.openxmlformats.org/officeDocument/2006/relationships/hyperlink" Target="https://www.mercadolibre.com.ar/reporting/activity/detail?id=52887905172" TargetMode="External"/><Relationship Id="rId435" Type="http://schemas.openxmlformats.org/officeDocument/2006/relationships/hyperlink" Target="https://www.mercadolibre.com.ar/reporting/activity/detail?id=53207221447" TargetMode="External"/><Relationship Id="rId642" Type="http://schemas.openxmlformats.org/officeDocument/2006/relationships/hyperlink" Target="https://www.mercadolibre.com.ar/reporting/activity/detail?id=53518474034" TargetMode="External"/><Relationship Id="rId1065" Type="http://schemas.openxmlformats.org/officeDocument/2006/relationships/hyperlink" Target="https://www.mercadolibre.com.ar/reporting/activity/detail?id=53617335954" TargetMode="External"/><Relationship Id="rId1272" Type="http://schemas.openxmlformats.org/officeDocument/2006/relationships/hyperlink" Target="https://www.mercadolibre.com.ar/reporting/activity/detail?id=53655720298" TargetMode="External"/><Relationship Id="rId502" Type="http://schemas.openxmlformats.org/officeDocument/2006/relationships/hyperlink" Target="https://www.mercadolibre.com.ar/reporting/activity/detail?id=53259618977" TargetMode="External"/><Relationship Id="rId947" Type="http://schemas.openxmlformats.org/officeDocument/2006/relationships/hyperlink" Target="https://www.mercadolibre.com.ar/reporting/activity/detail?id=53615204601" TargetMode="External"/><Relationship Id="rId1132" Type="http://schemas.openxmlformats.org/officeDocument/2006/relationships/hyperlink" Target="https://www.mercadolibre.com.ar/reporting/activity/detail?id=53618190643" TargetMode="External"/><Relationship Id="rId1577" Type="http://schemas.openxmlformats.org/officeDocument/2006/relationships/hyperlink" Target="https://www.mercadolibre.com.ar/reporting/activity/detail?id=53930334249" TargetMode="External"/><Relationship Id="rId1784" Type="http://schemas.openxmlformats.org/officeDocument/2006/relationships/hyperlink" Target="https://www.mercadolibre.com.ar/reporting/activity/detail?id=52514572871" TargetMode="External"/><Relationship Id="rId76" Type="http://schemas.openxmlformats.org/officeDocument/2006/relationships/hyperlink" Target="https://www.mercadolibre.com.ar/reporting/activity/detail?id=52779256036" TargetMode="External"/><Relationship Id="rId807" Type="http://schemas.openxmlformats.org/officeDocument/2006/relationships/hyperlink" Target="https://www.mercadolibre.com.ar/reporting/activity/detail?id=53612226144" TargetMode="External"/><Relationship Id="rId1437" Type="http://schemas.openxmlformats.org/officeDocument/2006/relationships/hyperlink" Target="https://www.mercadolibre.com.ar/reporting/activity/detail?id=53802894199" TargetMode="External"/><Relationship Id="rId1644" Type="http://schemas.openxmlformats.org/officeDocument/2006/relationships/hyperlink" Target="https://www.mercadolibre.com.ar/reporting/activity/detail?id=54028159063" TargetMode="External"/><Relationship Id="rId1504" Type="http://schemas.openxmlformats.org/officeDocument/2006/relationships/hyperlink" Target="https://www.mercadolibre.com.ar/reporting/activity/detail?id=53860322325" TargetMode="External"/><Relationship Id="rId1711" Type="http://schemas.openxmlformats.org/officeDocument/2006/relationships/hyperlink" Target="https://www.mercadolibre.com.ar/reporting/activity/detail?id=54261086056" TargetMode="External"/><Relationship Id="rId292" Type="http://schemas.openxmlformats.org/officeDocument/2006/relationships/hyperlink" Target="https://www.mercadolibre.com.ar/reporting/activity/detail?id=53097425740" TargetMode="External"/><Relationship Id="rId1809" Type="http://schemas.openxmlformats.org/officeDocument/2006/relationships/hyperlink" Target="https://www.mercadolibre.com.ar/reporting/activity/detail?id=52516614559" TargetMode="External"/><Relationship Id="rId597" Type="http://schemas.openxmlformats.org/officeDocument/2006/relationships/hyperlink" Target="https://www.mercadolibre.com.ar/reporting/activity/detail?id=53514535648" TargetMode="External"/><Relationship Id="rId152" Type="http://schemas.openxmlformats.org/officeDocument/2006/relationships/hyperlink" Target="https://www.mercadolibre.com.ar/reporting/activity/detail?id=52834921606" TargetMode="External"/><Relationship Id="rId457" Type="http://schemas.openxmlformats.org/officeDocument/2006/relationships/hyperlink" Target="https://www.mercadolibre.com.ar/reporting/activity/detail?id=53210465108" TargetMode="External"/><Relationship Id="rId1087" Type="http://schemas.openxmlformats.org/officeDocument/2006/relationships/hyperlink" Target="https://www.mercadolibre.com.ar/reporting/activity/detail?id=53617657890" TargetMode="External"/><Relationship Id="rId1294" Type="http://schemas.openxmlformats.org/officeDocument/2006/relationships/hyperlink" Target="https://www.mercadolibre.com.ar/reporting/activity/detail?id=53656236751" TargetMode="External"/><Relationship Id="rId664" Type="http://schemas.openxmlformats.org/officeDocument/2006/relationships/hyperlink" Target="https://www.mercadolibre.com.ar/reporting/activity/detail?id=53560404844" TargetMode="External"/><Relationship Id="rId871" Type="http://schemas.openxmlformats.org/officeDocument/2006/relationships/hyperlink" Target="https://www.mercadolibre.com.ar/reporting/activity/detail?id=53613560019" TargetMode="External"/><Relationship Id="rId969" Type="http://schemas.openxmlformats.org/officeDocument/2006/relationships/hyperlink" Target="https://www.mercadolibre.com.ar/reporting/activity/detail?id=53615617397" TargetMode="External"/><Relationship Id="rId1599" Type="http://schemas.openxmlformats.org/officeDocument/2006/relationships/hyperlink" Target="https://www.mercadolibre.com.ar/reporting/activity/detail?id=53981373640" TargetMode="External"/><Relationship Id="rId317" Type="http://schemas.openxmlformats.org/officeDocument/2006/relationships/hyperlink" Target="https://www.mercadolibre.com.ar/reporting/activity/detail?id=53146587219" TargetMode="External"/><Relationship Id="rId524" Type="http://schemas.openxmlformats.org/officeDocument/2006/relationships/hyperlink" Target="https://www.mercadolibre.com.ar/reporting/activity/detail?id=53262827036" TargetMode="External"/><Relationship Id="rId731" Type="http://schemas.openxmlformats.org/officeDocument/2006/relationships/hyperlink" Target="https://www.mercadolibre.com.ar/reporting/activity/detail?id=53570552220" TargetMode="External"/><Relationship Id="rId1154" Type="http://schemas.openxmlformats.org/officeDocument/2006/relationships/hyperlink" Target="https://www.mercadolibre.com.ar/reporting/activity/detail?id=53648229890" TargetMode="External"/><Relationship Id="rId1361" Type="http://schemas.openxmlformats.org/officeDocument/2006/relationships/hyperlink" Target="https://www.mercadolibre.com.ar/reporting/activity/detail?id=53657516709" TargetMode="External"/><Relationship Id="rId1459" Type="http://schemas.openxmlformats.org/officeDocument/2006/relationships/hyperlink" Target="https://www.mercadolibre.com.ar/reporting/activity/detail?id=53856014151" TargetMode="External"/><Relationship Id="rId98" Type="http://schemas.openxmlformats.org/officeDocument/2006/relationships/hyperlink" Target="https://www.mercadolibre.com.ar/reporting/activity/detail?id=52780419359" TargetMode="External"/><Relationship Id="rId829" Type="http://schemas.openxmlformats.org/officeDocument/2006/relationships/hyperlink" Target="https://www.mercadolibre.com.ar/reporting/activity/detail?id=53612613133" TargetMode="External"/><Relationship Id="rId1014" Type="http://schemas.openxmlformats.org/officeDocument/2006/relationships/hyperlink" Target="https://www.mercadolibre.com.ar/reporting/activity/detail?id=53616425082" TargetMode="External"/><Relationship Id="rId1221" Type="http://schemas.openxmlformats.org/officeDocument/2006/relationships/hyperlink" Target="https://www.mercadolibre.com.ar/reporting/activity/detail?id=53654274163" TargetMode="External"/><Relationship Id="rId1666" Type="http://schemas.openxmlformats.org/officeDocument/2006/relationships/hyperlink" Target="https://www.mercadolibre.com.ar/reporting/activity/detail?id=54203082239" TargetMode="External"/><Relationship Id="rId1319" Type="http://schemas.openxmlformats.org/officeDocument/2006/relationships/hyperlink" Target="https://www.mercadolibre.com.ar/reporting/activity/detail?id=53656778752" TargetMode="External"/><Relationship Id="rId1526" Type="http://schemas.openxmlformats.org/officeDocument/2006/relationships/hyperlink" Target="https://www.mercadolibre.com.ar/reporting/activity/detail?id=53861419258" TargetMode="External"/><Relationship Id="rId1733" Type="http://schemas.openxmlformats.org/officeDocument/2006/relationships/hyperlink" Target="https://www.mercadolibre.com.ar/reporting/activity/detail?id=52466617692" TargetMode="External"/><Relationship Id="rId25" Type="http://schemas.openxmlformats.org/officeDocument/2006/relationships/hyperlink" Target="https://www.mercadolibre.com.ar/reporting/activity/detail?id=52772224010" TargetMode="External"/><Relationship Id="rId1800" Type="http://schemas.openxmlformats.org/officeDocument/2006/relationships/hyperlink" Target="https://www.mercadolibre.com.ar/reporting/activity/detail?id=52515933108" TargetMode="External"/><Relationship Id="rId174" Type="http://schemas.openxmlformats.org/officeDocument/2006/relationships/hyperlink" Target="https://www.mercadolibre.com.ar/reporting/activity/detail?id=52881219959" TargetMode="External"/><Relationship Id="rId381" Type="http://schemas.openxmlformats.org/officeDocument/2006/relationships/hyperlink" Target="https://www.mercadolibre.com.ar/reporting/activity/detail?id=53152164328" TargetMode="External"/><Relationship Id="rId241" Type="http://schemas.openxmlformats.org/officeDocument/2006/relationships/hyperlink" Target="https://www.mercadolibre.com.ar/reporting/activity/detail?id=52888472060" TargetMode="External"/><Relationship Id="rId479" Type="http://schemas.openxmlformats.org/officeDocument/2006/relationships/hyperlink" Target="https://www.mercadolibre.com.ar/reporting/activity/detail?id=53254571988" TargetMode="External"/><Relationship Id="rId686" Type="http://schemas.openxmlformats.org/officeDocument/2006/relationships/hyperlink" Target="https://www.mercadolibre.com.ar/reporting/activity/detail?id=53567300855" TargetMode="External"/><Relationship Id="rId893" Type="http://schemas.openxmlformats.org/officeDocument/2006/relationships/hyperlink" Target="https://www.mercadolibre.com.ar/reporting/activity/detail?id=53613949354" TargetMode="External"/><Relationship Id="rId339" Type="http://schemas.openxmlformats.org/officeDocument/2006/relationships/hyperlink" Target="https://www.mercadolibre.com.ar/reporting/activity/detail?id=53149026553" TargetMode="External"/><Relationship Id="rId546" Type="http://schemas.openxmlformats.org/officeDocument/2006/relationships/hyperlink" Target="https://www.mercadolibre.com.ar/reporting/activity/detail?id=53303637089" TargetMode="External"/><Relationship Id="rId753" Type="http://schemas.openxmlformats.org/officeDocument/2006/relationships/hyperlink" Target="https://www.mercadolibre.com.ar/reporting/activity/detail?id=53609780940" TargetMode="External"/><Relationship Id="rId1176" Type="http://schemas.openxmlformats.org/officeDocument/2006/relationships/hyperlink" Target="https://www.mercadolibre.com.ar/reporting/activity/detail?id=53651693743" TargetMode="External"/><Relationship Id="rId1383" Type="http://schemas.openxmlformats.org/officeDocument/2006/relationships/hyperlink" Target="https://www.mercadolibre.com.ar/reporting/activity/detail?id=53657800872" TargetMode="External"/><Relationship Id="rId101" Type="http://schemas.openxmlformats.org/officeDocument/2006/relationships/hyperlink" Target="https://www.mercadolibre.com.ar/reporting/activity/detail?id=52780554583" TargetMode="External"/><Relationship Id="rId406" Type="http://schemas.openxmlformats.org/officeDocument/2006/relationships/hyperlink" Target="https://www.mercadolibre.com.ar/reporting/activity/detail?id=53153153503" TargetMode="External"/><Relationship Id="rId960" Type="http://schemas.openxmlformats.org/officeDocument/2006/relationships/hyperlink" Target="https://www.mercadolibre.com.ar/reporting/activity/detail?id=53615439102" TargetMode="External"/><Relationship Id="rId1036" Type="http://schemas.openxmlformats.org/officeDocument/2006/relationships/hyperlink" Target="https://www.mercadolibre.com.ar/reporting/activity/detail?id=53616786636" TargetMode="External"/><Relationship Id="rId1243" Type="http://schemas.openxmlformats.org/officeDocument/2006/relationships/hyperlink" Target="https://www.mercadolibre.com.ar/reporting/activity/detail?id=53654974606" TargetMode="External"/><Relationship Id="rId1590" Type="http://schemas.openxmlformats.org/officeDocument/2006/relationships/hyperlink" Target="https://www.mercadolibre.com.ar/reporting/activity/detail?id=53976632099" TargetMode="External"/><Relationship Id="rId1688" Type="http://schemas.openxmlformats.org/officeDocument/2006/relationships/hyperlink" Target="https://www.mercadolibre.com.ar/reporting/activity/detail?id=54207406619" TargetMode="External"/><Relationship Id="rId613" Type="http://schemas.openxmlformats.org/officeDocument/2006/relationships/hyperlink" Target="https://www.mercadolibre.com.ar/reporting/activity/detail?id=53516284470" TargetMode="External"/><Relationship Id="rId820" Type="http://schemas.openxmlformats.org/officeDocument/2006/relationships/hyperlink" Target="https://www.mercadolibre.com.ar/reporting/activity/detail?id=53612462054" TargetMode="External"/><Relationship Id="rId918" Type="http://schemas.openxmlformats.org/officeDocument/2006/relationships/hyperlink" Target="https://www.mercadolibre.com.ar/reporting/activity/detail?id=53614578003" TargetMode="External"/><Relationship Id="rId1450" Type="http://schemas.openxmlformats.org/officeDocument/2006/relationships/hyperlink" Target="https://www.mercadolibre.com.ar/reporting/activity/detail?id=53854005705" TargetMode="External"/><Relationship Id="rId1548" Type="http://schemas.openxmlformats.org/officeDocument/2006/relationships/hyperlink" Target="https://www.mercadolibre.com.ar/reporting/activity/detail?id=53921223862" TargetMode="External"/><Relationship Id="rId1755" Type="http://schemas.openxmlformats.org/officeDocument/2006/relationships/hyperlink" Target="https://www.mercadolibre.com.ar/reporting/activity/detail?id=52509430891" TargetMode="External"/><Relationship Id="rId1103" Type="http://schemas.openxmlformats.org/officeDocument/2006/relationships/hyperlink" Target="https://www.mercadolibre.com.ar/reporting/activity/detail?id=53617853407" TargetMode="External"/><Relationship Id="rId1310" Type="http://schemas.openxmlformats.org/officeDocument/2006/relationships/hyperlink" Target="https://www.mercadolibre.com.ar/reporting/activity/detail?id=53656582766" TargetMode="External"/><Relationship Id="rId1408" Type="http://schemas.openxmlformats.org/officeDocument/2006/relationships/hyperlink" Target="https://www.mercadolibre.com.ar/reporting/activity/detail?id=53658245738" TargetMode="External"/><Relationship Id="rId47" Type="http://schemas.openxmlformats.org/officeDocument/2006/relationships/hyperlink" Target="https://www.mercadolibre.com.ar/reporting/activity/detail?id=52775982230" TargetMode="External"/><Relationship Id="rId1615" Type="http://schemas.openxmlformats.org/officeDocument/2006/relationships/hyperlink" Target="https://www.mercadolibre.com.ar/reporting/activity/detail?id=53985898299" TargetMode="External"/><Relationship Id="rId1822" Type="http://schemas.openxmlformats.org/officeDocument/2006/relationships/hyperlink" Target="https://www.mercadolibre.com.ar/reporting/activity/detail?id=52517048434" TargetMode="External"/><Relationship Id="rId196" Type="http://schemas.openxmlformats.org/officeDocument/2006/relationships/hyperlink" Target="https://www.mercadolibre.com.ar/reporting/activity/detail?id=52885018405" TargetMode="External"/><Relationship Id="rId263" Type="http://schemas.openxmlformats.org/officeDocument/2006/relationships/hyperlink" Target="https://www.mercadolibre.com.ar/reporting/activity/detail?id=52926145576" TargetMode="External"/><Relationship Id="rId470" Type="http://schemas.openxmlformats.org/officeDocument/2006/relationships/hyperlink" Target="https://www.mercadolibre.com.ar/reporting/activity/detail?id=53246492560" TargetMode="External"/><Relationship Id="rId123" Type="http://schemas.openxmlformats.org/officeDocument/2006/relationships/hyperlink" Target="https://www.mercadolibre.com.ar/reporting/activity/detail?id=52825217171" TargetMode="External"/><Relationship Id="rId330" Type="http://schemas.openxmlformats.org/officeDocument/2006/relationships/hyperlink" Target="https://www.mercadolibre.com.ar/reporting/activity/detail?id=53148014354" TargetMode="External"/><Relationship Id="rId568" Type="http://schemas.openxmlformats.org/officeDocument/2006/relationships/hyperlink" Target="https://www.mercadolibre.com.ar/reporting/activity/detail?id=53467007452" TargetMode="External"/><Relationship Id="rId775" Type="http://schemas.openxmlformats.org/officeDocument/2006/relationships/hyperlink" Target="https://www.mercadolibre.com.ar/reporting/activity/detail?id=53611221092" TargetMode="External"/><Relationship Id="rId982" Type="http://schemas.openxmlformats.org/officeDocument/2006/relationships/hyperlink" Target="https://www.mercadolibre.com.ar/reporting/activity/detail?id=53615947508" TargetMode="External"/><Relationship Id="rId1198" Type="http://schemas.openxmlformats.org/officeDocument/2006/relationships/hyperlink" Target="https://www.mercadolibre.com.ar/reporting/activity/detail?id=53653203589" TargetMode="External"/><Relationship Id="rId428" Type="http://schemas.openxmlformats.org/officeDocument/2006/relationships/hyperlink" Target="https://www.mercadolibre.com.ar/reporting/activity/detail?id=53205152022" TargetMode="External"/><Relationship Id="rId635" Type="http://schemas.openxmlformats.org/officeDocument/2006/relationships/hyperlink" Target="https://www.mercadolibre.com.ar/reporting/activity/detail?id=53518006312" TargetMode="External"/><Relationship Id="rId842" Type="http://schemas.openxmlformats.org/officeDocument/2006/relationships/hyperlink" Target="https://www.mercadolibre.com.ar/reporting/activity/detail?id=53612936067" TargetMode="External"/><Relationship Id="rId1058" Type="http://schemas.openxmlformats.org/officeDocument/2006/relationships/hyperlink" Target="https://www.mercadolibre.com.ar/reporting/activity/detail?id=53617197435" TargetMode="External"/><Relationship Id="rId1265" Type="http://schemas.openxmlformats.org/officeDocument/2006/relationships/hyperlink" Target="https://www.mercadolibre.com.ar/reporting/activity/detail?id=53655481349" TargetMode="External"/><Relationship Id="rId1472" Type="http://schemas.openxmlformats.org/officeDocument/2006/relationships/hyperlink" Target="https://www.mercadolibre.com.ar/reporting/activity/detail?id=53858247946" TargetMode="External"/><Relationship Id="rId702" Type="http://schemas.openxmlformats.org/officeDocument/2006/relationships/hyperlink" Target="https://www.mercadolibre.com.ar/reporting/activity/detail?id=53568566760" TargetMode="External"/><Relationship Id="rId1125" Type="http://schemas.openxmlformats.org/officeDocument/2006/relationships/hyperlink" Target="https://www.mercadolibre.com.ar/reporting/activity/detail?id=53618128632" TargetMode="External"/><Relationship Id="rId1332" Type="http://schemas.openxmlformats.org/officeDocument/2006/relationships/hyperlink" Target="https://www.mercadolibre.com.ar/reporting/activity/detail?id=53657012316" TargetMode="External"/><Relationship Id="rId1777" Type="http://schemas.openxmlformats.org/officeDocument/2006/relationships/hyperlink" Target="https://www.mercadolibre.com.ar/reporting/activity/detail?id=52514107017" TargetMode="External"/><Relationship Id="rId69" Type="http://schemas.openxmlformats.org/officeDocument/2006/relationships/hyperlink" Target="https://www.mercadolibre.com.ar/reporting/activity/detail?id=52778663248" TargetMode="External"/><Relationship Id="rId1637" Type="http://schemas.openxmlformats.org/officeDocument/2006/relationships/hyperlink" Target="https://www.mercadolibre.com.ar/reporting/activity/detail?id=54026895519" TargetMode="External"/><Relationship Id="rId1844" Type="http://schemas.openxmlformats.org/officeDocument/2006/relationships/hyperlink" Target="https://www.mercadolibre.com.ar/reporting/activity/detail?id=52554565050" TargetMode="External"/><Relationship Id="rId1704" Type="http://schemas.openxmlformats.org/officeDocument/2006/relationships/hyperlink" Target="https://www.mercadolibre.com.ar/reporting/activity/detail?id=54260005469" TargetMode="External"/><Relationship Id="rId285" Type="http://schemas.openxmlformats.org/officeDocument/2006/relationships/hyperlink" Target="https://www.mercadolibre.com.ar/reporting/activity/detail?id=53088013983" TargetMode="External"/><Relationship Id="rId492" Type="http://schemas.openxmlformats.org/officeDocument/2006/relationships/hyperlink" Target="https://www.mercadolibre.com.ar/reporting/activity/detail?id=53258348842" TargetMode="External"/><Relationship Id="rId797" Type="http://schemas.openxmlformats.org/officeDocument/2006/relationships/hyperlink" Target="https://www.mercadolibre.com.ar/reporting/activity/detail?id=53612011406" TargetMode="External"/><Relationship Id="rId145" Type="http://schemas.openxmlformats.org/officeDocument/2006/relationships/hyperlink" Target="https://www.mercadolibre.com.ar/reporting/activity/detail?id=52834131688" TargetMode="External"/><Relationship Id="rId352" Type="http://schemas.openxmlformats.org/officeDocument/2006/relationships/hyperlink" Target="https://www.mercadolibre.com.ar/reporting/activity/detail?id=53150155868" TargetMode="External"/><Relationship Id="rId1287" Type="http://schemas.openxmlformats.org/officeDocument/2006/relationships/hyperlink" Target="https://www.mercadolibre.com.ar/reporting/activity/detail?id=53656138273" TargetMode="External"/><Relationship Id="rId212" Type="http://schemas.openxmlformats.org/officeDocument/2006/relationships/hyperlink" Target="https://www.mercadolibre.com.ar/reporting/activity/detail?id=52886924199" TargetMode="External"/><Relationship Id="rId657" Type="http://schemas.openxmlformats.org/officeDocument/2006/relationships/hyperlink" Target="https://www.mercadolibre.com.ar/reporting/activity/detail?id=53518975129" TargetMode="External"/><Relationship Id="rId864" Type="http://schemas.openxmlformats.org/officeDocument/2006/relationships/hyperlink" Target="https://www.mercadolibre.com.ar/reporting/activity/detail?id=53613369039" TargetMode="External"/><Relationship Id="rId1494" Type="http://schemas.openxmlformats.org/officeDocument/2006/relationships/hyperlink" Target="https://www.mercadolibre.com.ar/reporting/activity/detail?id=53859767853" TargetMode="External"/><Relationship Id="rId1799" Type="http://schemas.openxmlformats.org/officeDocument/2006/relationships/hyperlink" Target="https://www.mercadolibre.com.ar/reporting/activity/detail?id=52515878639" TargetMode="External"/><Relationship Id="rId517" Type="http://schemas.openxmlformats.org/officeDocument/2006/relationships/hyperlink" Target="https://www.mercadolibre.com.ar/reporting/activity/detail?id=53261954857" TargetMode="External"/><Relationship Id="rId724" Type="http://schemas.openxmlformats.org/officeDocument/2006/relationships/hyperlink" Target="https://www.mercadolibre.com.ar/reporting/activity/detail?id=53570119957" TargetMode="External"/><Relationship Id="rId931" Type="http://schemas.openxmlformats.org/officeDocument/2006/relationships/hyperlink" Target="https://www.mercadolibre.com.ar/reporting/activity/detail?id=53614885385" TargetMode="External"/><Relationship Id="rId1147" Type="http://schemas.openxmlformats.org/officeDocument/2006/relationships/hyperlink" Target="https://www.mercadolibre.com.ar/reporting/activity/detail?id=53618427732" TargetMode="External"/><Relationship Id="rId1354" Type="http://schemas.openxmlformats.org/officeDocument/2006/relationships/hyperlink" Target="https://www.mercadolibre.com.ar/reporting/activity/detail?id=53657448459" TargetMode="External"/><Relationship Id="rId1561" Type="http://schemas.openxmlformats.org/officeDocument/2006/relationships/hyperlink" Target="https://www.mercadolibre.com.ar/reporting/activity/detail?id=53926591257" TargetMode="External"/><Relationship Id="rId60" Type="http://schemas.openxmlformats.org/officeDocument/2006/relationships/hyperlink" Target="https://www.mercadolibre.com.ar/reporting/activity/detail?id=52777493636" TargetMode="External"/><Relationship Id="rId1007" Type="http://schemas.openxmlformats.org/officeDocument/2006/relationships/hyperlink" Target="https://www.mercadolibre.com.ar/reporting/activity/detail?id=53616332658" TargetMode="External"/><Relationship Id="rId1214" Type="http://schemas.openxmlformats.org/officeDocument/2006/relationships/hyperlink" Target="https://www.mercadolibre.com.ar/reporting/activity/detail?id=53654021245" TargetMode="External"/><Relationship Id="rId1421" Type="http://schemas.openxmlformats.org/officeDocument/2006/relationships/hyperlink" Target="https://www.mercadolibre.com.ar/reporting/activity/detail?id=53702227369" TargetMode="External"/><Relationship Id="rId1659" Type="http://schemas.openxmlformats.org/officeDocument/2006/relationships/hyperlink" Target="https://www.mercadolibre.com.ar/reporting/activity/detail?id=54033088730" TargetMode="External"/><Relationship Id="rId1519" Type="http://schemas.openxmlformats.org/officeDocument/2006/relationships/hyperlink" Target="https://www.mercadolibre.com.ar/reporting/activity/detail?id=53861191340" TargetMode="External"/><Relationship Id="rId1726" Type="http://schemas.openxmlformats.org/officeDocument/2006/relationships/hyperlink" Target="https://www.mercadolibre.com.ar/reporting/activity/detail?id=52464809693" TargetMode="External"/><Relationship Id="rId18" Type="http://schemas.openxmlformats.org/officeDocument/2006/relationships/hyperlink" Target="https://www.mercadolibre.com.ar/reporting/activity/detail?id=52719867037" TargetMode="External"/><Relationship Id="rId167" Type="http://schemas.openxmlformats.org/officeDocument/2006/relationships/hyperlink" Target="https://www.mercadolibre.com.ar/reporting/activity/detail?id=52878500718" TargetMode="External"/><Relationship Id="rId374" Type="http://schemas.openxmlformats.org/officeDocument/2006/relationships/hyperlink" Target="https://www.mercadolibre.com.ar/reporting/activity/detail?id=53151466037" TargetMode="External"/><Relationship Id="rId581" Type="http://schemas.openxmlformats.org/officeDocument/2006/relationships/hyperlink" Target="https://www.mercadolibre.com.ar/reporting/activity/detail?id=53505619629" TargetMode="External"/><Relationship Id="rId234" Type="http://schemas.openxmlformats.org/officeDocument/2006/relationships/hyperlink" Target="https://www.mercadolibre.com.ar/reporting/activity/detail?id=52888327923" TargetMode="External"/><Relationship Id="rId679" Type="http://schemas.openxmlformats.org/officeDocument/2006/relationships/hyperlink" Target="https://www.mercadolibre.com.ar/reporting/activity/detail?id=53565815825" TargetMode="External"/><Relationship Id="rId886" Type="http://schemas.openxmlformats.org/officeDocument/2006/relationships/hyperlink" Target="https://www.mercadolibre.com.ar/reporting/activity/detail?id=53613788831" TargetMode="External"/><Relationship Id="rId2" Type="http://schemas.openxmlformats.org/officeDocument/2006/relationships/hyperlink" Target="https://www.mercadolibre.com.ar/reporting/activity/detail?id=54262393350" TargetMode="External"/><Relationship Id="rId441" Type="http://schemas.openxmlformats.org/officeDocument/2006/relationships/hyperlink" Target="https://www.mercadolibre.com.ar/reporting/activity/detail?id=53208151386" TargetMode="External"/><Relationship Id="rId539" Type="http://schemas.openxmlformats.org/officeDocument/2006/relationships/hyperlink" Target="https://www.mercadolibre.com.ar/reporting/activity/detail?id=53263599227" TargetMode="External"/><Relationship Id="rId746" Type="http://schemas.openxmlformats.org/officeDocument/2006/relationships/hyperlink" Target="https://www.mercadolibre.com.ar/reporting/activity/detail?id=53609016821" TargetMode="External"/><Relationship Id="rId1071" Type="http://schemas.openxmlformats.org/officeDocument/2006/relationships/hyperlink" Target="https://www.mercadolibre.com.ar/reporting/activity/detail?id=53617418628" TargetMode="External"/><Relationship Id="rId1169" Type="http://schemas.openxmlformats.org/officeDocument/2006/relationships/hyperlink" Target="https://www.mercadolibre.com.ar/reporting/activity/detail?id=53650867925" TargetMode="External"/><Relationship Id="rId1376" Type="http://schemas.openxmlformats.org/officeDocument/2006/relationships/hyperlink" Target="https://www.mercadolibre.com.ar/reporting/activity/detail?id=53657653751" TargetMode="External"/><Relationship Id="rId1583" Type="http://schemas.openxmlformats.org/officeDocument/2006/relationships/hyperlink" Target="https://www.mercadolibre.com.ar/reporting/activity/detail?id=53931617536" TargetMode="External"/><Relationship Id="rId301" Type="http://schemas.openxmlformats.org/officeDocument/2006/relationships/hyperlink" Target="https://www.mercadolibre.com.ar/reporting/activity/detail?id=53141461319" TargetMode="External"/><Relationship Id="rId953" Type="http://schemas.openxmlformats.org/officeDocument/2006/relationships/hyperlink" Target="https://www.mercadolibre.com.ar/reporting/activity/detail?id=53615321749" TargetMode="External"/><Relationship Id="rId1029" Type="http://schemas.openxmlformats.org/officeDocument/2006/relationships/hyperlink" Target="https://www.mercadolibre.com.ar/reporting/activity/detail?id=53616679838" TargetMode="External"/><Relationship Id="rId1236" Type="http://schemas.openxmlformats.org/officeDocument/2006/relationships/hyperlink" Target="https://www.mercadolibre.com.ar/reporting/activity/detail?id=53654808376" TargetMode="External"/><Relationship Id="rId1790" Type="http://schemas.openxmlformats.org/officeDocument/2006/relationships/hyperlink" Target="https://www.mercadolibre.com.ar/reporting/activity/detail?id=52515279615" TargetMode="External"/><Relationship Id="rId82" Type="http://schemas.openxmlformats.org/officeDocument/2006/relationships/hyperlink" Target="https://www.mercadolibre.com.ar/reporting/activity/detail?id=52779672164" TargetMode="External"/><Relationship Id="rId606" Type="http://schemas.openxmlformats.org/officeDocument/2006/relationships/hyperlink" Target="https://www.mercadolibre.com.ar/reporting/activity/detail?id=53515617671" TargetMode="External"/><Relationship Id="rId813" Type="http://schemas.openxmlformats.org/officeDocument/2006/relationships/hyperlink" Target="https://www.mercadolibre.com.ar/reporting/activity/detail?id=53612318843" TargetMode="External"/><Relationship Id="rId1443" Type="http://schemas.openxmlformats.org/officeDocument/2006/relationships/hyperlink" Target="https://www.mercadolibre.com.ar/reporting/activity/detail?id=53805726957" TargetMode="External"/><Relationship Id="rId1650" Type="http://schemas.openxmlformats.org/officeDocument/2006/relationships/hyperlink" Target="https://www.mercadolibre.com.ar/reporting/activity/detail?id=54029665598" TargetMode="External"/><Relationship Id="rId1748" Type="http://schemas.openxmlformats.org/officeDocument/2006/relationships/hyperlink" Target="https://www.mercadolibre.com.ar/reporting/activity/detail?id=52505863623" TargetMode="External"/><Relationship Id="rId1303" Type="http://schemas.openxmlformats.org/officeDocument/2006/relationships/hyperlink" Target="https://www.mercadolibre.com.ar/reporting/activity/detail?id=53656482418" TargetMode="External"/><Relationship Id="rId1510" Type="http://schemas.openxmlformats.org/officeDocument/2006/relationships/hyperlink" Target="https://www.mercadolibre.com.ar/reporting/activity/detail?id=53860605908" TargetMode="External"/><Relationship Id="rId1608" Type="http://schemas.openxmlformats.org/officeDocument/2006/relationships/hyperlink" Target="https://www.mercadolibre.com.ar/reporting/activity/detail?id=53984676358" TargetMode="External"/><Relationship Id="rId1815" Type="http://schemas.openxmlformats.org/officeDocument/2006/relationships/hyperlink" Target="https://www.mercadolibre.com.ar/reporting/activity/detail?id=52516763657" TargetMode="External"/><Relationship Id="rId189" Type="http://schemas.openxmlformats.org/officeDocument/2006/relationships/hyperlink" Target="https://www.mercadolibre.com.ar/reporting/activity/detail?id=52884281736" TargetMode="External"/><Relationship Id="rId396" Type="http://schemas.openxmlformats.org/officeDocument/2006/relationships/hyperlink" Target="https://www.mercadolibre.com.ar/reporting/activity/detail?id=53152875799" TargetMode="External"/><Relationship Id="rId256" Type="http://schemas.openxmlformats.org/officeDocument/2006/relationships/hyperlink" Target="https://www.mercadolibre.com.ar/reporting/activity/detail?id=52924882199" TargetMode="External"/><Relationship Id="rId463" Type="http://schemas.openxmlformats.org/officeDocument/2006/relationships/hyperlink" Target="https://www.mercadolibre.com.ar/reporting/activity/detail?id=53211029865" TargetMode="External"/><Relationship Id="rId670" Type="http://schemas.openxmlformats.org/officeDocument/2006/relationships/hyperlink" Target="https://www.mercadolibre.com.ar/reporting/activity/detail?id=53563196419" TargetMode="External"/><Relationship Id="rId1093" Type="http://schemas.openxmlformats.org/officeDocument/2006/relationships/hyperlink" Target="https://www.mercadolibre.com.ar/reporting/activity/detail?id=53617710474" TargetMode="External"/><Relationship Id="rId116" Type="http://schemas.openxmlformats.org/officeDocument/2006/relationships/hyperlink" Target="https://www.mercadolibre.com.ar/reporting/activity/detail?id=52781110709" TargetMode="External"/><Relationship Id="rId323" Type="http://schemas.openxmlformats.org/officeDocument/2006/relationships/hyperlink" Target="https://www.mercadolibre.com.ar/reporting/activity/detail?id=53147370127" TargetMode="External"/><Relationship Id="rId530" Type="http://schemas.openxmlformats.org/officeDocument/2006/relationships/hyperlink" Target="https://www.mercadolibre.com.ar/reporting/activity/detail?id=53263104912" TargetMode="External"/><Relationship Id="rId768" Type="http://schemas.openxmlformats.org/officeDocument/2006/relationships/hyperlink" Target="https://www.mercadolibre.com.ar/reporting/activity/detail?id=53610511996" TargetMode="External"/><Relationship Id="rId975" Type="http://schemas.openxmlformats.org/officeDocument/2006/relationships/hyperlink" Target="https://www.mercadolibre.com.ar/reporting/activity/detail?id=53615798992" TargetMode="External"/><Relationship Id="rId1160" Type="http://schemas.openxmlformats.org/officeDocument/2006/relationships/hyperlink" Target="https://www.mercadolibre.com.ar/reporting/activity/detail?id=53648910901" TargetMode="External"/><Relationship Id="rId1398" Type="http://schemas.openxmlformats.org/officeDocument/2006/relationships/hyperlink" Target="https://www.mercadolibre.com.ar/reporting/activity/detail?id=53658008257" TargetMode="External"/><Relationship Id="rId628" Type="http://schemas.openxmlformats.org/officeDocument/2006/relationships/hyperlink" Target="https://www.mercadolibre.com.ar/reporting/activity/detail?id=53517685868" TargetMode="External"/><Relationship Id="rId835" Type="http://schemas.openxmlformats.org/officeDocument/2006/relationships/hyperlink" Target="https://www.mercadolibre.com.ar/reporting/activity/detail?id=53612833573" TargetMode="External"/><Relationship Id="rId1258" Type="http://schemas.openxmlformats.org/officeDocument/2006/relationships/hyperlink" Target="https://www.mercadolibre.com.ar/reporting/activity/detail?id=53655338741" TargetMode="External"/><Relationship Id="rId1465" Type="http://schemas.openxmlformats.org/officeDocument/2006/relationships/hyperlink" Target="https://www.mercadolibre.com.ar/reporting/activity/detail?id=53857501931" TargetMode="External"/><Relationship Id="rId1672" Type="http://schemas.openxmlformats.org/officeDocument/2006/relationships/hyperlink" Target="https://www.mercadolibre.com.ar/reporting/activity/detail?id=54199590496" TargetMode="External"/><Relationship Id="rId1020" Type="http://schemas.openxmlformats.org/officeDocument/2006/relationships/hyperlink" Target="https://www.mercadolibre.com.ar/reporting/activity/detail?id=53616519278" TargetMode="External"/><Relationship Id="rId1118" Type="http://schemas.openxmlformats.org/officeDocument/2006/relationships/hyperlink" Target="https://www.mercadolibre.com.ar/reporting/activity/detail?id=53618090577" TargetMode="External"/><Relationship Id="rId1325" Type="http://schemas.openxmlformats.org/officeDocument/2006/relationships/hyperlink" Target="https://www.mercadolibre.com.ar/reporting/activity/detail?id=53656846001" TargetMode="External"/><Relationship Id="rId1532" Type="http://schemas.openxmlformats.org/officeDocument/2006/relationships/hyperlink" Target="https://www.mercadolibre.com.ar/reporting/activity/detail?id=53861735414" TargetMode="External"/><Relationship Id="rId902" Type="http://schemas.openxmlformats.org/officeDocument/2006/relationships/hyperlink" Target="https://www.mercadolibre.com.ar/reporting/activity/detail?id=53614266891" TargetMode="External"/><Relationship Id="rId1837" Type="http://schemas.openxmlformats.org/officeDocument/2006/relationships/hyperlink" Target="https://www.mercadolibre.com.ar/reporting/activity/detail?id=52552827959" TargetMode="External"/><Relationship Id="rId31" Type="http://schemas.openxmlformats.org/officeDocument/2006/relationships/hyperlink" Target="https://www.mercadolibre.com.ar/reporting/activity/detail?id=52773036825" TargetMode="External"/><Relationship Id="rId180" Type="http://schemas.openxmlformats.org/officeDocument/2006/relationships/hyperlink" Target="https://www.mercadolibre.com.ar/reporting/activity/detail?id=52882899533" TargetMode="External"/><Relationship Id="rId278" Type="http://schemas.openxmlformats.org/officeDocument/2006/relationships/hyperlink" Target="https://www.mercadolibre.com.ar/reporting/activity/detail?id=52929309988" TargetMode="External"/><Relationship Id="rId485" Type="http://schemas.openxmlformats.org/officeDocument/2006/relationships/hyperlink" Target="https://www.mercadolibre.com.ar/reporting/activity/detail?id=53256731791" TargetMode="External"/><Relationship Id="rId692" Type="http://schemas.openxmlformats.org/officeDocument/2006/relationships/hyperlink" Target="https://www.mercadolibre.com.ar/reporting/activity/detail?id=53567701919" TargetMode="External"/><Relationship Id="rId138" Type="http://schemas.openxmlformats.org/officeDocument/2006/relationships/hyperlink" Target="https://www.mercadolibre.com.ar/reporting/activity/detail?id=52832798712" TargetMode="External"/><Relationship Id="rId345" Type="http://schemas.openxmlformats.org/officeDocument/2006/relationships/hyperlink" Target="https://www.mercadolibre.com.ar/reporting/activity/detail?id=53149539067" TargetMode="External"/><Relationship Id="rId552" Type="http://schemas.openxmlformats.org/officeDocument/2006/relationships/hyperlink" Target="https://www.mercadolibre.com.ar/reporting/activity/detail?id=53305806279" TargetMode="External"/><Relationship Id="rId997" Type="http://schemas.openxmlformats.org/officeDocument/2006/relationships/hyperlink" Target="https://www.mercadolibre.com.ar/reporting/activity/detail?id=53616190423" TargetMode="External"/><Relationship Id="rId1182" Type="http://schemas.openxmlformats.org/officeDocument/2006/relationships/hyperlink" Target="https://www.mercadolibre.com.ar/reporting/activity/detail?id=53652250206" TargetMode="External"/><Relationship Id="rId205" Type="http://schemas.openxmlformats.org/officeDocument/2006/relationships/hyperlink" Target="https://www.mercadolibre.com.ar/reporting/activity/detail?id=52886105729" TargetMode="External"/><Relationship Id="rId412" Type="http://schemas.openxmlformats.org/officeDocument/2006/relationships/hyperlink" Target="https://www.mercadolibre.com.ar/reporting/activity/detail?id=53199570462" TargetMode="External"/><Relationship Id="rId857" Type="http://schemas.openxmlformats.org/officeDocument/2006/relationships/hyperlink" Target="https://www.mercadolibre.com.ar/reporting/activity/detail?id=53613238314" TargetMode="External"/><Relationship Id="rId1042" Type="http://schemas.openxmlformats.org/officeDocument/2006/relationships/hyperlink" Target="https://www.mercadolibre.com.ar/reporting/activity/detail?id=53616934409" TargetMode="External"/><Relationship Id="rId1487" Type="http://schemas.openxmlformats.org/officeDocument/2006/relationships/hyperlink" Target="https://www.mercadolibre.com.ar/reporting/activity/detail?id=53859068707" TargetMode="External"/><Relationship Id="rId1694" Type="http://schemas.openxmlformats.org/officeDocument/2006/relationships/hyperlink" Target="https://www.mercadolibre.com.ar/reporting/activity/detail?id=54253921768" TargetMode="External"/><Relationship Id="rId717" Type="http://schemas.openxmlformats.org/officeDocument/2006/relationships/hyperlink" Target="https://www.mercadolibre.com.ar/reporting/activity/detail?id=53569681080" TargetMode="External"/><Relationship Id="rId924" Type="http://schemas.openxmlformats.org/officeDocument/2006/relationships/hyperlink" Target="https://www.mercadolibre.com.ar/reporting/activity/detail?id=53614734210" TargetMode="External"/><Relationship Id="rId1347" Type="http://schemas.openxmlformats.org/officeDocument/2006/relationships/hyperlink" Target="https://www.mercadolibre.com.ar/reporting/activity/detail?id=53657312266" TargetMode="External"/><Relationship Id="rId1554" Type="http://schemas.openxmlformats.org/officeDocument/2006/relationships/hyperlink" Target="https://www.mercadolibre.com.ar/reporting/activity/detail?id=53923712073" TargetMode="External"/><Relationship Id="rId1761" Type="http://schemas.openxmlformats.org/officeDocument/2006/relationships/hyperlink" Target="https://www.mercadolibre.com.ar/reporting/activity/detail?id=52511782345" TargetMode="External"/><Relationship Id="rId53" Type="http://schemas.openxmlformats.org/officeDocument/2006/relationships/hyperlink" Target="https://www.mercadolibre.com.ar/reporting/activity/detail?id=52776824686" TargetMode="External"/><Relationship Id="rId1207" Type="http://schemas.openxmlformats.org/officeDocument/2006/relationships/hyperlink" Target="https://www.mercadolibre.com.ar/reporting/activity/detail?id=53653581867" TargetMode="External"/><Relationship Id="rId1414" Type="http://schemas.openxmlformats.org/officeDocument/2006/relationships/hyperlink" Target="https://www.mercadolibre.com.ar/reporting/activity/detail?id=53695757803" TargetMode="External"/><Relationship Id="rId1621" Type="http://schemas.openxmlformats.org/officeDocument/2006/relationships/hyperlink" Target="https://www.mercadolibre.com.ar/reporting/activity/detail?id=53988285011" TargetMode="External"/><Relationship Id="rId1719" Type="http://schemas.openxmlformats.org/officeDocument/2006/relationships/hyperlink" Target="https://www.mercadolibre.com.ar/reporting/activity/detail?id=54261633376" TargetMode="External"/><Relationship Id="rId367" Type="http://schemas.openxmlformats.org/officeDocument/2006/relationships/hyperlink" Target="https://www.mercadolibre.com.ar/reporting/activity/detail?id=53150908102" TargetMode="External"/><Relationship Id="rId574" Type="http://schemas.openxmlformats.org/officeDocument/2006/relationships/hyperlink" Target="https://www.mercadolibre.com.ar/reporting/activity/detail?id=53468736254" TargetMode="External"/><Relationship Id="rId227" Type="http://schemas.openxmlformats.org/officeDocument/2006/relationships/hyperlink" Target="https://www.mercadolibre.com.ar/reporting/activity/detail?id=52887799409" TargetMode="External"/><Relationship Id="rId781" Type="http://schemas.openxmlformats.org/officeDocument/2006/relationships/hyperlink" Target="https://www.mercadolibre.com.ar/reporting/activity/detail?id=53611611155" TargetMode="External"/><Relationship Id="rId879" Type="http://schemas.openxmlformats.org/officeDocument/2006/relationships/hyperlink" Target="https://www.mercadolibre.com.ar/reporting/activity/detail?id=53613677574" TargetMode="External"/><Relationship Id="rId434" Type="http://schemas.openxmlformats.org/officeDocument/2006/relationships/hyperlink" Target="https://www.mercadolibre.com.ar/reporting/activity/detail?id=53207200546" TargetMode="External"/><Relationship Id="rId641" Type="http://schemas.openxmlformats.org/officeDocument/2006/relationships/hyperlink" Target="https://www.mercadolibre.com.ar/reporting/activity/detail?id=53518316246" TargetMode="External"/><Relationship Id="rId739" Type="http://schemas.openxmlformats.org/officeDocument/2006/relationships/hyperlink" Target="https://www.mercadolibre.com.ar/reporting/activity/detail?id=53607588786" TargetMode="External"/><Relationship Id="rId1064" Type="http://schemas.openxmlformats.org/officeDocument/2006/relationships/hyperlink" Target="https://www.mercadolibre.com.ar/reporting/activity/detail?id=53617330840" TargetMode="External"/><Relationship Id="rId1271" Type="http://schemas.openxmlformats.org/officeDocument/2006/relationships/hyperlink" Target="https://www.mercadolibre.com.ar/reporting/activity/detail?id=53655676546" TargetMode="External"/><Relationship Id="rId1369" Type="http://schemas.openxmlformats.org/officeDocument/2006/relationships/hyperlink" Target="https://www.mercadolibre.com.ar/reporting/activity/detail?id=53657574457" TargetMode="External"/><Relationship Id="rId1576" Type="http://schemas.openxmlformats.org/officeDocument/2006/relationships/hyperlink" Target="https://www.mercadolibre.com.ar/reporting/activity/detail?id=53930311400" TargetMode="External"/><Relationship Id="rId501" Type="http://schemas.openxmlformats.org/officeDocument/2006/relationships/hyperlink" Target="https://www.mercadolibre.com.ar/reporting/activity/detail?id=53259563440" TargetMode="External"/><Relationship Id="rId946" Type="http://schemas.openxmlformats.org/officeDocument/2006/relationships/hyperlink" Target="https://www.mercadolibre.com.ar/reporting/activity/detail?id=53615154077" TargetMode="External"/><Relationship Id="rId1131" Type="http://schemas.openxmlformats.org/officeDocument/2006/relationships/hyperlink" Target="https://www.mercadolibre.com.ar/reporting/activity/detail?id=53618177179" TargetMode="External"/><Relationship Id="rId1229" Type="http://schemas.openxmlformats.org/officeDocument/2006/relationships/hyperlink" Target="https://www.mercadolibre.com.ar/reporting/activity/detail?id=53654537998" TargetMode="External"/><Relationship Id="rId1783" Type="http://schemas.openxmlformats.org/officeDocument/2006/relationships/hyperlink" Target="https://www.mercadolibre.com.ar/reporting/activity/detail?id=52514418478" TargetMode="External"/><Relationship Id="rId75" Type="http://schemas.openxmlformats.org/officeDocument/2006/relationships/hyperlink" Target="https://www.mercadolibre.com.ar/reporting/activity/detail?id=52779108899" TargetMode="External"/><Relationship Id="rId806" Type="http://schemas.openxmlformats.org/officeDocument/2006/relationships/hyperlink" Target="https://www.mercadolibre.com.ar/reporting/activity/detail?id=53612200678" TargetMode="External"/><Relationship Id="rId1436" Type="http://schemas.openxmlformats.org/officeDocument/2006/relationships/hyperlink" Target="https://www.mercadolibre.com.ar/reporting/activity/detail?id=53802725943" TargetMode="External"/><Relationship Id="rId1643" Type="http://schemas.openxmlformats.org/officeDocument/2006/relationships/hyperlink" Target="https://www.mercadolibre.com.ar/reporting/activity/detail?id=54027913024" TargetMode="External"/><Relationship Id="rId1503" Type="http://schemas.openxmlformats.org/officeDocument/2006/relationships/hyperlink" Target="https://www.mercadolibre.com.ar/reporting/activity/detail?id=53860318286" TargetMode="External"/><Relationship Id="rId1710" Type="http://schemas.openxmlformats.org/officeDocument/2006/relationships/hyperlink" Target="https://www.mercadolibre.com.ar/reporting/activity/detail?id=54260929882" TargetMode="External"/><Relationship Id="rId291" Type="http://schemas.openxmlformats.org/officeDocument/2006/relationships/hyperlink" Target="https://www.mercadolibre.com.ar/reporting/activity/detail?id=53097007884" TargetMode="External"/><Relationship Id="rId1808" Type="http://schemas.openxmlformats.org/officeDocument/2006/relationships/hyperlink" Target="https://www.mercadolibre.com.ar/reporting/activity/detail?id=52516598823" TargetMode="External"/><Relationship Id="rId151" Type="http://schemas.openxmlformats.org/officeDocument/2006/relationships/hyperlink" Target="https://www.mercadolibre.com.ar/reporting/activity/detail?id=52834856368" TargetMode="External"/><Relationship Id="rId389" Type="http://schemas.openxmlformats.org/officeDocument/2006/relationships/hyperlink" Target="https://www.mercadolibre.com.ar/reporting/activity/detail?id=53152628681" TargetMode="External"/><Relationship Id="rId596" Type="http://schemas.openxmlformats.org/officeDocument/2006/relationships/hyperlink" Target="https://www.mercadolibre.com.ar/reporting/activity/detail?id=53514249815" TargetMode="External"/><Relationship Id="rId249" Type="http://schemas.openxmlformats.org/officeDocument/2006/relationships/hyperlink" Target="https://www.mercadolibre.com.ar/reporting/activity/detail?id=52921336342" TargetMode="External"/><Relationship Id="rId456" Type="http://schemas.openxmlformats.org/officeDocument/2006/relationships/hyperlink" Target="https://www.mercadolibre.com.ar/reporting/activity/detail?id=53210244326" TargetMode="External"/><Relationship Id="rId663" Type="http://schemas.openxmlformats.org/officeDocument/2006/relationships/hyperlink" Target="https://www.mercadolibre.com.ar/reporting/activity/detail?id=53560046699" TargetMode="External"/><Relationship Id="rId870" Type="http://schemas.openxmlformats.org/officeDocument/2006/relationships/hyperlink" Target="https://www.mercadolibre.com.ar/reporting/activity/detail?id=53613553815" TargetMode="External"/><Relationship Id="rId1086" Type="http://schemas.openxmlformats.org/officeDocument/2006/relationships/hyperlink" Target="https://www.mercadolibre.com.ar/reporting/activity/detail?id=53617630892" TargetMode="External"/><Relationship Id="rId1293" Type="http://schemas.openxmlformats.org/officeDocument/2006/relationships/hyperlink" Target="https://www.mercadolibre.com.ar/reporting/activity/detail?id=53656233312" TargetMode="External"/><Relationship Id="rId109" Type="http://schemas.openxmlformats.org/officeDocument/2006/relationships/hyperlink" Target="https://www.mercadolibre.com.ar/reporting/activity/detail?id=52780854412" TargetMode="External"/><Relationship Id="rId316" Type="http://schemas.openxmlformats.org/officeDocument/2006/relationships/hyperlink" Target="https://www.mercadolibre.com.ar/reporting/activity/detail?id=53146528982" TargetMode="External"/><Relationship Id="rId523" Type="http://schemas.openxmlformats.org/officeDocument/2006/relationships/hyperlink" Target="https://www.mercadolibre.com.ar/reporting/activity/detail?id=53262800516" TargetMode="External"/><Relationship Id="rId968" Type="http://schemas.openxmlformats.org/officeDocument/2006/relationships/hyperlink" Target="https://www.mercadolibre.com.ar/reporting/activity/detail?id=53615617367" TargetMode="External"/><Relationship Id="rId1153" Type="http://schemas.openxmlformats.org/officeDocument/2006/relationships/hyperlink" Target="https://www.mercadolibre.com.ar/reporting/activity/detail?id=53648017379" TargetMode="External"/><Relationship Id="rId1598" Type="http://schemas.openxmlformats.org/officeDocument/2006/relationships/hyperlink" Target="https://www.mercadolibre.com.ar/reporting/activity/detail?id=53980605422" TargetMode="External"/><Relationship Id="rId97" Type="http://schemas.openxmlformats.org/officeDocument/2006/relationships/hyperlink" Target="https://www.mercadolibre.com.ar/reporting/activity/detail?id=52780386967" TargetMode="External"/><Relationship Id="rId730" Type="http://schemas.openxmlformats.org/officeDocument/2006/relationships/hyperlink" Target="https://www.mercadolibre.com.ar/reporting/activity/detail?id=53570537905" TargetMode="External"/><Relationship Id="rId828" Type="http://schemas.openxmlformats.org/officeDocument/2006/relationships/hyperlink" Target="https://www.mercadolibre.com.ar/reporting/activity/detail?id=53612599166" TargetMode="External"/><Relationship Id="rId1013" Type="http://schemas.openxmlformats.org/officeDocument/2006/relationships/hyperlink" Target="https://www.mercadolibre.com.ar/reporting/activity/detail?id=53616422419" TargetMode="External"/><Relationship Id="rId1360" Type="http://schemas.openxmlformats.org/officeDocument/2006/relationships/hyperlink" Target="https://www.mercadolibre.com.ar/reporting/activity/detail?id=53657510825" TargetMode="External"/><Relationship Id="rId1458" Type="http://schemas.openxmlformats.org/officeDocument/2006/relationships/hyperlink" Target="https://www.mercadolibre.com.ar/reporting/activity/detail?id=53855703906" TargetMode="External"/><Relationship Id="rId1665" Type="http://schemas.openxmlformats.org/officeDocument/2006/relationships/hyperlink" Target="https://www.mercadolibre.com.ar/reporting/activity/detail?id=54034599783" TargetMode="External"/><Relationship Id="rId1220" Type="http://schemas.openxmlformats.org/officeDocument/2006/relationships/hyperlink" Target="https://www.mercadolibre.com.ar/reporting/activity/detail?id=53654222320" TargetMode="External"/><Relationship Id="rId1318" Type="http://schemas.openxmlformats.org/officeDocument/2006/relationships/hyperlink" Target="https://www.mercadolibre.com.ar/reporting/activity/detail?id=53656777889" TargetMode="External"/><Relationship Id="rId1525" Type="http://schemas.openxmlformats.org/officeDocument/2006/relationships/hyperlink" Target="https://www.mercadolibre.com.ar/reporting/activity/detail?id=53861392635" TargetMode="External"/><Relationship Id="rId1732" Type="http://schemas.openxmlformats.org/officeDocument/2006/relationships/hyperlink" Target="https://www.mercadolibre.com.ar/reporting/activity/detail?id=52466477883" TargetMode="External"/><Relationship Id="rId24" Type="http://schemas.openxmlformats.org/officeDocument/2006/relationships/hyperlink" Target="https://www.mercadolibre.com.ar/reporting/activity/detail?id=52772193939" TargetMode="External"/><Relationship Id="rId173" Type="http://schemas.openxmlformats.org/officeDocument/2006/relationships/hyperlink" Target="https://www.mercadolibre.com.ar/reporting/activity/detail?id=52880551927" TargetMode="External"/><Relationship Id="rId380" Type="http://schemas.openxmlformats.org/officeDocument/2006/relationships/hyperlink" Target="https://www.mercadolibre.com.ar/reporting/activity/detail?id=53152162897" TargetMode="External"/><Relationship Id="rId240" Type="http://schemas.openxmlformats.org/officeDocument/2006/relationships/hyperlink" Target="https://www.mercadolibre.com.ar/reporting/activity/detail?id=52888434403" TargetMode="External"/><Relationship Id="rId478" Type="http://schemas.openxmlformats.org/officeDocument/2006/relationships/hyperlink" Target="https://www.mercadolibre.com.ar/reporting/activity/detail?id=53253790367" TargetMode="External"/><Relationship Id="rId685" Type="http://schemas.openxmlformats.org/officeDocument/2006/relationships/hyperlink" Target="https://www.mercadolibre.com.ar/reporting/activity/detail?id=53566729592" TargetMode="External"/><Relationship Id="rId892" Type="http://schemas.openxmlformats.org/officeDocument/2006/relationships/hyperlink" Target="https://www.mercadolibre.com.ar/reporting/activity/detail?id=53613943633" TargetMode="External"/><Relationship Id="rId100" Type="http://schemas.openxmlformats.org/officeDocument/2006/relationships/hyperlink" Target="https://www.mercadolibre.com.ar/reporting/activity/detail?id=52780517350" TargetMode="External"/><Relationship Id="rId338" Type="http://schemas.openxmlformats.org/officeDocument/2006/relationships/hyperlink" Target="https://www.mercadolibre.com.ar/reporting/activity/detail?id=53148958665" TargetMode="External"/><Relationship Id="rId545" Type="http://schemas.openxmlformats.org/officeDocument/2006/relationships/hyperlink" Target="https://www.mercadolibre.com.ar/reporting/activity/detail?id=53303086493" TargetMode="External"/><Relationship Id="rId752" Type="http://schemas.openxmlformats.org/officeDocument/2006/relationships/hyperlink" Target="https://www.mercadolibre.com.ar/reporting/activity/detail?id=53609525476" TargetMode="External"/><Relationship Id="rId1175" Type="http://schemas.openxmlformats.org/officeDocument/2006/relationships/hyperlink" Target="https://www.mercadolibre.com.ar/reporting/activity/detail?id=53651495270" TargetMode="External"/><Relationship Id="rId1382" Type="http://schemas.openxmlformats.org/officeDocument/2006/relationships/hyperlink" Target="https://www.mercadolibre.com.ar/reporting/activity/detail?id=53657789501" TargetMode="External"/><Relationship Id="rId405" Type="http://schemas.openxmlformats.org/officeDocument/2006/relationships/hyperlink" Target="https://www.mercadolibre.com.ar/reporting/activity/detail?id=53153112736" TargetMode="External"/><Relationship Id="rId612" Type="http://schemas.openxmlformats.org/officeDocument/2006/relationships/hyperlink" Target="https://www.mercadolibre.com.ar/reporting/activity/detail?id=53516039524" TargetMode="External"/><Relationship Id="rId1035" Type="http://schemas.openxmlformats.org/officeDocument/2006/relationships/hyperlink" Target="https://www.mercadolibre.com.ar/reporting/activity/detail?id=53616770719" TargetMode="External"/><Relationship Id="rId1242" Type="http://schemas.openxmlformats.org/officeDocument/2006/relationships/hyperlink" Target="https://www.mercadolibre.com.ar/reporting/activity/detail?id=53654966802" TargetMode="External"/><Relationship Id="rId1687" Type="http://schemas.openxmlformats.org/officeDocument/2006/relationships/hyperlink" Target="https://www.mercadolibre.com.ar/reporting/activity/detail?id=54207267695" TargetMode="External"/><Relationship Id="rId917" Type="http://schemas.openxmlformats.org/officeDocument/2006/relationships/hyperlink" Target="https://www.mercadolibre.com.ar/reporting/activity/detail?id=53614531626" TargetMode="External"/><Relationship Id="rId1102" Type="http://schemas.openxmlformats.org/officeDocument/2006/relationships/hyperlink" Target="https://www.mercadolibre.com.ar/reporting/activity/detail?id=53617843473" TargetMode="External"/><Relationship Id="rId1547" Type="http://schemas.openxmlformats.org/officeDocument/2006/relationships/hyperlink" Target="https://www.mercadolibre.com.ar/reporting/activity/detail?id=53920921751" TargetMode="External"/><Relationship Id="rId1754" Type="http://schemas.openxmlformats.org/officeDocument/2006/relationships/hyperlink" Target="https://www.mercadolibre.com.ar/reporting/activity/detail?id=52508448629" TargetMode="External"/><Relationship Id="rId46" Type="http://schemas.openxmlformats.org/officeDocument/2006/relationships/hyperlink" Target="https://www.mercadolibre.com.ar/reporting/activity/detail?id=52775975853" TargetMode="External"/><Relationship Id="rId1407" Type="http://schemas.openxmlformats.org/officeDocument/2006/relationships/hyperlink" Target="https://www.mercadolibre.com.ar/reporting/activity/detail?id=53658130093" TargetMode="External"/><Relationship Id="rId1614" Type="http://schemas.openxmlformats.org/officeDocument/2006/relationships/hyperlink" Target="https://www.mercadolibre.com.ar/reporting/activity/detail?id=53985555543" TargetMode="External"/><Relationship Id="rId1821" Type="http://schemas.openxmlformats.org/officeDocument/2006/relationships/hyperlink" Target="https://www.mercadolibre.com.ar/reporting/activity/detail?id=52516984736" TargetMode="External"/><Relationship Id="rId195" Type="http://schemas.openxmlformats.org/officeDocument/2006/relationships/hyperlink" Target="https://www.mercadolibre.com.ar/reporting/activity/detail?id=52884945907" TargetMode="External"/><Relationship Id="rId262" Type="http://schemas.openxmlformats.org/officeDocument/2006/relationships/hyperlink" Target="https://www.mercadolibre.com.ar/reporting/activity/detail?id=52925972054" TargetMode="External"/><Relationship Id="rId567" Type="http://schemas.openxmlformats.org/officeDocument/2006/relationships/hyperlink" Target="https://www.mercadolibre.com.ar/reporting/activity/detail?id=53466739914" TargetMode="External"/><Relationship Id="rId1197" Type="http://schemas.openxmlformats.org/officeDocument/2006/relationships/hyperlink" Target="https://www.mercadolibre.com.ar/reporting/activity/detail?id=53653090940" TargetMode="External"/><Relationship Id="rId122" Type="http://schemas.openxmlformats.org/officeDocument/2006/relationships/hyperlink" Target="https://www.mercadolibre.com.ar/reporting/activity/detail?id=52825101788" TargetMode="External"/><Relationship Id="rId774" Type="http://schemas.openxmlformats.org/officeDocument/2006/relationships/hyperlink" Target="https://www.mercadolibre.com.ar/reporting/activity/detail?id=53611202067" TargetMode="External"/><Relationship Id="rId981" Type="http://schemas.openxmlformats.org/officeDocument/2006/relationships/hyperlink" Target="https://www.mercadolibre.com.ar/reporting/activity/detail?id=53615899148" TargetMode="External"/><Relationship Id="rId1057" Type="http://schemas.openxmlformats.org/officeDocument/2006/relationships/hyperlink" Target="https://www.mercadolibre.com.ar/reporting/activity/detail?id=53617188755" TargetMode="External"/><Relationship Id="rId427" Type="http://schemas.openxmlformats.org/officeDocument/2006/relationships/hyperlink" Target="https://www.mercadolibre.com.ar/reporting/activity/detail?id=53204482611" TargetMode="External"/><Relationship Id="rId634" Type="http://schemas.openxmlformats.org/officeDocument/2006/relationships/hyperlink" Target="https://www.mercadolibre.com.ar/reporting/activity/detail?id=53517919239" TargetMode="External"/><Relationship Id="rId841" Type="http://schemas.openxmlformats.org/officeDocument/2006/relationships/hyperlink" Target="https://www.mercadolibre.com.ar/reporting/activity/detail?id=53612932214" TargetMode="External"/><Relationship Id="rId1264" Type="http://schemas.openxmlformats.org/officeDocument/2006/relationships/hyperlink" Target="https://www.mercadolibre.com.ar/reporting/activity/detail?id=53655436838" TargetMode="External"/><Relationship Id="rId1471" Type="http://schemas.openxmlformats.org/officeDocument/2006/relationships/hyperlink" Target="https://www.mercadolibre.com.ar/reporting/activity/detail?id=53858214687" TargetMode="External"/><Relationship Id="rId1569" Type="http://schemas.openxmlformats.org/officeDocument/2006/relationships/hyperlink" Target="https://www.mercadolibre.com.ar/reporting/activity/detail?id=53929169884" TargetMode="External"/><Relationship Id="rId701" Type="http://schemas.openxmlformats.org/officeDocument/2006/relationships/hyperlink" Target="https://www.mercadolibre.com.ar/reporting/activity/detail?id=53568500674" TargetMode="External"/><Relationship Id="rId939" Type="http://schemas.openxmlformats.org/officeDocument/2006/relationships/hyperlink" Target="https://www.mercadolibre.com.ar/reporting/activity/detail?id=53614998652" TargetMode="External"/><Relationship Id="rId1124" Type="http://schemas.openxmlformats.org/officeDocument/2006/relationships/hyperlink" Target="https://www.mercadolibre.com.ar/reporting/activity/detail?id=53618128430" TargetMode="External"/><Relationship Id="rId1331" Type="http://schemas.openxmlformats.org/officeDocument/2006/relationships/hyperlink" Target="https://www.mercadolibre.com.ar/reporting/activity/detail?id=53656994350" TargetMode="External"/><Relationship Id="rId1776" Type="http://schemas.openxmlformats.org/officeDocument/2006/relationships/hyperlink" Target="https://www.mercadolibre.com.ar/reporting/activity/detail?id=52514012804" TargetMode="External"/><Relationship Id="rId68" Type="http://schemas.openxmlformats.org/officeDocument/2006/relationships/hyperlink" Target="https://www.mercadolibre.com.ar/reporting/activity/detail?id=52778578606" TargetMode="External"/><Relationship Id="rId1429" Type="http://schemas.openxmlformats.org/officeDocument/2006/relationships/hyperlink" Target="https://www.mercadolibre.com.ar/reporting/activity/detail?id=53801472639" TargetMode="External"/><Relationship Id="rId1636" Type="http://schemas.openxmlformats.org/officeDocument/2006/relationships/hyperlink" Target="https://www.mercadolibre.com.ar/reporting/activity/detail?id=54025211408" TargetMode="External"/><Relationship Id="rId1843" Type="http://schemas.openxmlformats.org/officeDocument/2006/relationships/hyperlink" Target="https://www.mercadolibre.com.ar/reporting/activity/detail?id=52554337283" TargetMode="External"/><Relationship Id="rId1703" Type="http://schemas.openxmlformats.org/officeDocument/2006/relationships/hyperlink" Target="https://www.mercadolibre.com.ar/reporting/activity/detail?id=54259899294" TargetMode="External"/><Relationship Id="rId284" Type="http://schemas.openxmlformats.org/officeDocument/2006/relationships/hyperlink" Target="https://www.mercadolibre.com.ar/reporting/activity/detail?id=53087908408" TargetMode="External"/><Relationship Id="rId491" Type="http://schemas.openxmlformats.org/officeDocument/2006/relationships/hyperlink" Target="https://www.mercadolibre.com.ar/reporting/activity/detail?id=53258207405" TargetMode="External"/><Relationship Id="rId144" Type="http://schemas.openxmlformats.org/officeDocument/2006/relationships/hyperlink" Target="https://www.mercadolibre.com.ar/reporting/activity/detail?id=52833809859" TargetMode="External"/><Relationship Id="rId589" Type="http://schemas.openxmlformats.org/officeDocument/2006/relationships/hyperlink" Target="https://www.mercadolibre.com.ar/reporting/activity/detail?id=53512975397" TargetMode="External"/><Relationship Id="rId796" Type="http://schemas.openxmlformats.org/officeDocument/2006/relationships/hyperlink" Target="https://www.mercadolibre.com.ar/reporting/activity/detail?id=53611959956" TargetMode="External"/><Relationship Id="rId351" Type="http://schemas.openxmlformats.org/officeDocument/2006/relationships/hyperlink" Target="https://www.mercadolibre.com.ar/reporting/activity/detail?id=53150009634" TargetMode="External"/><Relationship Id="rId449" Type="http://schemas.openxmlformats.org/officeDocument/2006/relationships/hyperlink" Target="https://www.mercadolibre.com.ar/reporting/activity/detail?id=53209046847" TargetMode="External"/><Relationship Id="rId656" Type="http://schemas.openxmlformats.org/officeDocument/2006/relationships/hyperlink" Target="https://www.mercadolibre.com.ar/reporting/activity/detail?id=53518945747" TargetMode="External"/><Relationship Id="rId863" Type="http://schemas.openxmlformats.org/officeDocument/2006/relationships/hyperlink" Target="https://www.mercadolibre.com.ar/reporting/activity/detail?id=53613364084" TargetMode="External"/><Relationship Id="rId1079" Type="http://schemas.openxmlformats.org/officeDocument/2006/relationships/hyperlink" Target="https://www.mercadolibre.com.ar/reporting/activity/detail?id=53617559911" TargetMode="External"/><Relationship Id="rId1286" Type="http://schemas.openxmlformats.org/officeDocument/2006/relationships/hyperlink" Target="https://www.mercadolibre.com.ar/reporting/activity/detail?id=53656125557" TargetMode="External"/><Relationship Id="rId1493" Type="http://schemas.openxmlformats.org/officeDocument/2006/relationships/hyperlink" Target="https://www.mercadolibre.com.ar/reporting/activity/detail?id=53859650187" TargetMode="External"/><Relationship Id="rId211" Type="http://schemas.openxmlformats.org/officeDocument/2006/relationships/hyperlink" Target="https://www.mercadolibre.com.ar/reporting/activity/detail?id=52886915626" TargetMode="External"/><Relationship Id="rId309" Type="http://schemas.openxmlformats.org/officeDocument/2006/relationships/hyperlink" Target="https://www.mercadolibre.com.ar/reporting/activity/detail?id=53145428426" TargetMode="External"/><Relationship Id="rId516" Type="http://schemas.openxmlformats.org/officeDocument/2006/relationships/hyperlink" Target="https://www.mercadolibre.com.ar/reporting/activity/detail?id=53261889680" TargetMode="External"/><Relationship Id="rId1146" Type="http://schemas.openxmlformats.org/officeDocument/2006/relationships/hyperlink" Target="https://www.mercadolibre.com.ar/reporting/activity/detail?id=53618413143" TargetMode="External"/><Relationship Id="rId1798" Type="http://schemas.openxmlformats.org/officeDocument/2006/relationships/hyperlink" Target="https://www.mercadolibre.com.ar/reporting/activity/detail?id=52515838704" TargetMode="External"/><Relationship Id="rId723" Type="http://schemas.openxmlformats.org/officeDocument/2006/relationships/hyperlink" Target="https://www.mercadolibre.com.ar/reporting/activity/detail?id=53570018013" TargetMode="External"/><Relationship Id="rId930" Type="http://schemas.openxmlformats.org/officeDocument/2006/relationships/hyperlink" Target="https://www.mercadolibre.com.ar/reporting/activity/detail?id=53614884828" TargetMode="External"/><Relationship Id="rId1006" Type="http://schemas.openxmlformats.org/officeDocument/2006/relationships/hyperlink" Target="https://www.mercadolibre.com.ar/reporting/activity/detail?id=53616328341" TargetMode="External"/><Relationship Id="rId1353" Type="http://schemas.openxmlformats.org/officeDocument/2006/relationships/hyperlink" Target="https://www.mercadolibre.com.ar/reporting/activity/detail?id=53657445658" TargetMode="External"/><Relationship Id="rId1560" Type="http://schemas.openxmlformats.org/officeDocument/2006/relationships/hyperlink" Target="https://www.mercadolibre.com.ar/reporting/activity/detail?id=53926478159" TargetMode="External"/><Relationship Id="rId1658" Type="http://schemas.openxmlformats.org/officeDocument/2006/relationships/hyperlink" Target="https://www.mercadolibre.com.ar/reporting/activity/detail?id=54033027958" TargetMode="External"/><Relationship Id="rId1213" Type="http://schemas.openxmlformats.org/officeDocument/2006/relationships/hyperlink" Target="https://www.mercadolibre.com.ar/reporting/activity/detail?id=53653873635" TargetMode="External"/><Relationship Id="rId1420" Type="http://schemas.openxmlformats.org/officeDocument/2006/relationships/hyperlink" Target="https://www.mercadolibre.com.ar/reporting/activity/detail?id=53701602350" TargetMode="External"/><Relationship Id="rId1518" Type="http://schemas.openxmlformats.org/officeDocument/2006/relationships/hyperlink" Target="https://www.mercadolibre.com.ar/reporting/activity/detail?id=53861140426" TargetMode="External"/><Relationship Id="rId1725" Type="http://schemas.openxmlformats.org/officeDocument/2006/relationships/hyperlink" Target="https://www.mercadolibre.com.ar/reporting/activity/detail?id=54035431321" TargetMode="External"/><Relationship Id="rId17" Type="http://schemas.openxmlformats.org/officeDocument/2006/relationships/hyperlink" Target="https://www.mercadolibre.com.ar/reporting/activity/detail?id=52719836610" TargetMode="External"/><Relationship Id="rId166" Type="http://schemas.openxmlformats.org/officeDocument/2006/relationships/hyperlink" Target="https://www.mercadolibre.com.ar/reporting/activity/detail?id=52878002022" TargetMode="External"/><Relationship Id="rId373" Type="http://schemas.openxmlformats.org/officeDocument/2006/relationships/hyperlink" Target="https://www.mercadolibre.com.ar/reporting/activity/detail?id=53151401675" TargetMode="External"/><Relationship Id="rId580" Type="http://schemas.openxmlformats.org/officeDocument/2006/relationships/hyperlink" Target="https://www.mercadolibre.com.ar/reporting/activity/detail?id=53469914703" TargetMode="External"/><Relationship Id="rId1" Type="http://schemas.openxmlformats.org/officeDocument/2006/relationships/hyperlink" Target="https://www.mercadolibre.com.ar/reporting/activity/detail?id=54262330931" TargetMode="External"/><Relationship Id="rId233" Type="http://schemas.openxmlformats.org/officeDocument/2006/relationships/hyperlink" Target="https://www.mercadolibre.com.ar/reporting/activity/detail?id=52888321547" TargetMode="External"/><Relationship Id="rId440" Type="http://schemas.openxmlformats.org/officeDocument/2006/relationships/hyperlink" Target="https://www.mercadolibre.com.ar/reporting/activity/detail?id=53208119369" TargetMode="External"/><Relationship Id="rId678" Type="http://schemas.openxmlformats.org/officeDocument/2006/relationships/hyperlink" Target="https://www.mercadolibre.com.ar/reporting/activity/detail?id=53565697001" TargetMode="External"/><Relationship Id="rId885" Type="http://schemas.openxmlformats.org/officeDocument/2006/relationships/hyperlink" Target="https://www.mercadolibre.com.ar/reporting/activity/detail?id=53613786159" TargetMode="External"/><Relationship Id="rId1070" Type="http://schemas.openxmlformats.org/officeDocument/2006/relationships/hyperlink" Target="https://www.mercadolibre.com.ar/reporting/activity/detail?id=53617416254" TargetMode="External"/><Relationship Id="rId300" Type="http://schemas.openxmlformats.org/officeDocument/2006/relationships/hyperlink" Target="https://www.mercadolibre.com.ar/reporting/activity/detail?id=53140068008" TargetMode="External"/><Relationship Id="rId538" Type="http://schemas.openxmlformats.org/officeDocument/2006/relationships/hyperlink" Target="https://www.mercadolibre.com.ar/reporting/activity/detail?id=53263460654" TargetMode="External"/><Relationship Id="rId745" Type="http://schemas.openxmlformats.org/officeDocument/2006/relationships/hyperlink" Target="https://www.mercadolibre.com.ar/reporting/activity/detail?id=53609004273" TargetMode="External"/><Relationship Id="rId952" Type="http://schemas.openxmlformats.org/officeDocument/2006/relationships/hyperlink" Target="https://www.mercadolibre.com.ar/reporting/activity/detail?id=53615297093" TargetMode="External"/><Relationship Id="rId1168" Type="http://schemas.openxmlformats.org/officeDocument/2006/relationships/hyperlink" Target="https://www.mercadolibre.com.ar/reporting/activity/detail?id=53650633998" TargetMode="External"/><Relationship Id="rId1375" Type="http://schemas.openxmlformats.org/officeDocument/2006/relationships/hyperlink" Target="https://www.mercadolibre.com.ar/reporting/activity/detail?id=53657652721" TargetMode="External"/><Relationship Id="rId1582" Type="http://schemas.openxmlformats.org/officeDocument/2006/relationships/hyperlink" Target="https://www.mercadolibre.com.ar/reporting/activity/detail?id=53931392744" TargetMode="External"/><Relationship Id="rId81" Type="http://schemas.openxmlformats.org/officeDocument/2006/relationships/hyperlink" Target="https://www.mercadolibre.com.ar/reporting/activity/detail?id=52779531626" TargetMode="External"/><Relationship Id="rId605" Type="http://schemas.openxmlformats.org/officeDocument/2006/relationships/hyperlink" Target="https://www.mercadolibre.com.ar/reporting/activity/detail?id=53515538978" TargetMode="External"/><Relationship Id="rId812" Type="http://schemas.openxmlformats.org/officeDocument/2006/relationships/hyperlink" Target="https://www.mercadolibre.com.ar/reporting/activity/detail?id=53612309658" TargetMode="External"/><Relationship Id="rId1028" Type="http://schemas.openxmlformats.org/officeDocument/2006/relationships/hyperlink" Target="https://www.mercadolibre.com.ar/reporting/activity/detail?id=53616658805" TargetMode="External"/><Relationship Id="rId1235" Type="http://schemas.openxmlformats.org/officeDocument/2006/relationships/hyperlink" Target="https://www.mercadolibre.com.ar/reporting/activity/detail?id=53654785141" TargetMode="External"/><Relationship Id="rId1442" Type="http://schemas.openxmlformats.org/officeDocument/2006/relationships/hyperlink" Target="https://www.mercadolibre.com.ar/reporting/activity/detail?id=53805534933" TargetMode="External"/><Relationship Id="rId1302" Type="http://schemas.openxmlformats.org/officeDocument/2006/relationships/hyperlink" Target="https://www.mercadolibre.com.ar/reporting/activity/detail?id=53656401510" TargetMode="External"/><Relationship Id="rId1747" Type="http://schemas.openxmlformats.org/officeDocument/2006/relationships/hyperlink" Target="https://www.mercadolibre.com.ar/reporting/activity/detail?id=52502431153" TargetMode="External"/><Relationship Id="rId39" Type="http://schemas.openxmlformats.org/officeDocument/2006/relationships/hyperlink" Target="https://www.mercadolibre.com.ar/reporting/activity/detail?id=52774841421" TargetMode="External"/><Relationship Id="rId1607" Type="http://schemas.openxmlformats.org/officeDocument/2006/relationships/hyperlink" Target="https://www.mercadolibre.com.ar/reporting/activity/detail?id=53984559783" TargetMode="External"/><Relationship Id="rId1814" Type="http://schemas.openxmlformats.org/officeDocument/2006/relationships/hyperlink" Target="https://www.mercadolibre.com.ar/reporting/activity/detail?id=52516748410" TargetMode="External"/><Relationship Id="rId188" Type="http://schemas.openxmlformats.org/officeDocument/2006/relationships/hyperlink" Target="https://www.mercadolibre.com.ar/reporting/activity/detail?id=52884205862" TargetMode="External"/><Relationship Id="rId395" Type="http://schemas.openxmlformats.org/officeDocument/2006/relationships/hyperlink" Target="https://www.mercadolibre.com.ar/reporting/activity/detail?id=53152807682" TargetMode="External"/><Relationship Id="rId255" Type="http://schemas.openxmlformats.org/officeDocument/2006/relationships/hyperlink" Target="https://www.mercadolibre.com.ar/reporting/activity/detail?id=52924555298" TargetMode="External"/><Relationship Id="rId462" Type="http://schemas.openxmlformats.org/officeDocument/2006/relationships/hyperlink" Target="https://www.mercadolibre.com.ar/reporting/activity/detail?id=53210986989" TargetMode="External"/><Relationship Id="rId1092" Type="http://schemas.openxmlformats.org/officeDocument/2006/relationships/hyperlink" Target="https://www.mercadolibre.com.ar/reporting/activity/detail?id=53617689223" TargetMode="External"/><Relationship Id="rId1397" Type="http://schemas.openxmlformats.org/officeDocument/2006/relationships/hyperlink" Target="https://www.mercadolibre.com.ar/reporting/activity/detail?id=53658005465" TargetMode="External"/><Relationship Id="rId115" Type="http://schemas.openxmlformats.org/officeDocument/2006/relationships/hyperlink" Target="https://www.mercadolibre.com.ar/reporting/activity/detail?id=52781060020" TargetMode="External"/><Relationship Id="rId322" Type="http://schemas.openxmlformats.org/officeDocument/2006/relationships/hyperlink" Target="https://www.mercadolibre.com.ar/reporting/activity/detail?id=53147160390" TargetMode="External"/><Relationship Id="rId767" Type="http://schemas.openxmlformats.org/officeDocument/2006/relationships/hyperlink" Target="https://www.mercadolibre.com.ar/reporting/activity/detail?id=53610482263" TargetMode="External"/><Relationship Id="rId974" Type="http://schemas.openxmlformats.org/officeDocument/2006/relationships/hyperlink" Target="https://www.mercadolibre.com.ar/reporting/activity/detail?id=53615768807" TargetMode="External"/><Relationship Id="rId627" Type="http://schemas.openxmlformats.org/officeDocument/2006/relationships/hyperlink" Target="https://www.mercadolibre.com.ar/reporting/activity/detail?id=53517595367" TargetMode="External"/><Relationship Id="rId834" Type="http://schemas.openxmlformats.org/officeDocument/2006/relationships/hyperlink" Target="https://www.mercadolibre.com.ar/reporting/activity/detail?id=53612769704" TargetMode="External"/><Relationship Id="rId1257" Type="http://schemas.openxmlformats.org/officeDocument/2006/relationships/hyperlink" Target="https://www.mercadolibre.com.ar/reporting/activity/detail?id=53655268026" TargetMode="External"/><Relationship Id="rId1464" Type="http://schemas.openxmlformats.org/officeDocument/2006/relationships/hyperlink" Target="https://www.mercadolibre.com.ar/reporting/activity/detail?id=53857368199" TargetMode="External"/><Relationship Id="rId1671" Type="http://schemas.openxmlformats.org/officeDocument/2006/relationships/hyperlink" Target="https://www.mercadolibre.com.ar/reporting/activity/detail?id=54197864029" TargetMode="External"/><Relationship Id="rId901" Type="http://schemas.openxmlformats.org/officeDocument/2006/relationships/hyperlink" Target="https://www.mercadolibre.com.ar/reporting/activity/detail?id=53614258049" TargetMode="External"/><Relationship Id="rId1117" Type="http://schemas.openxmlformats.org/officeDocument/2006/relationships/hyperlink" Target="https://www.mercadolibre.com.ar/reporting/activity/detail?id=53618076622" TargetMode="External"/><Relationship Id="rId1324" Type="http://schemas.openxmlformats.org/officeDocument/2006/relationships/hyperlink" Target="https://www.mercadolibre.com.ar/reporting/activity/detail?id=53656832377" TargetMode="External"/><Relationship Id="rId1531" Type="http://schemas.openxmlformats.org/officeDocument/2006/relationships/hyperlink" Target="https://www.mercadolibre.com.ar/reporting/activity/detail?id=53861731237" TargetMode="External"/><Relationship Id="rId1769" Type="http://schemas.openxmlformats.org/officeDocument/2006/relationships/hyperlink" Target="https://www.mercadolibre.com.ar/reporting/activity/detail?id=52513459672" TargetMode="External"/><Relationship Id="rId30" Type="http://schemas.openxmlformats.org/officeDocument/2006/relationships/hyperlink" Target="https://www.mercadolibre.com.ar/reporting/activity/detail?id=52772865661" TargetMode="External"/><Relationship Id="rId1629" Type="http://schemas.openxmlformats.org/officeDocument/2006/relationships/hyperlink" Target="https://www.mercadolibre.com.ar/reporting/activity/detail?id=53989271615" TargetMode="External"/><Relationship Id="rId1836" Type="http://schemas.openxmlformats.org/officeDocument/2006/relationships/hyperlink" Target="https://www.mercadolibre.com.ar/reporting/activity/detail?id=52552751608" TargetMode="External"/><Relationship Id="rId277" Type="http://schemas.openxmlformats.org/officeDocument/2006/relationships/hyperlink" Target="https://www.mercadolibre.com.ar/reporting/activity/detail?id=52929239519" TargetMode="External"/><Relationship Id="rId484" Type="http://schemas.openxmlformats.org/officeDocument/2006/relationships/hyperlink" Target="https://www.mercadolibre.com.ar/reporting/activity/detail?id=53256707786" TargetMode="External"/><Relationship Id="rId137" Type="http://schemas.openxmlformats.org/officeDocument/2006/relationships/hyperlink" Target="https://www.mercadolibre.com.ar/reporting/activity/detail?id=52832619396" TargetMode="External"/><Relationship Id="rId344" Type="http://schemas.openxmlformats.org/officeDocument/2006/relationships/hyperlink" Target="https://www.mercadolibre.com.ar/reporting/activity/detail?id=53149498250" TargetMode="External"/><Relationship Id="rId691" Type="http://schemas.openxmlformats.org/officeDocument/2006/relationships/hyperlink" Target="https://www.mercadolibre.com.ar/reporting/activity/detail?id=53567502450" TargetMode="External"/><Relationship Id="rId789" Type="http://schemas.openxmlformats.org/officeDocument/2006/relationships/hyperlink" Target="https://www.mercadolibre.com.ar/reporting/activity/detail?id=53611815674" TargetMode="External"/><Relationship Id="rId996" Type="http://schemas.openxmlformats.org/officeDocument/2006/relationships/hyperlink" Target="https://www.mercadolibre.com.ar/reporting/activity/detail?id=53616175709" TargetMode="External"/><Relationship Id="rId551" Type="http://schemas.openxmlformats.org/officeDocument/2006/relationships/hyperlink" Target="https://www.mercadolibre.com.ar/reporting/activity/detail?id=53305756639" TargetMode="External"/><Relationship Id="rId649" Type="http://schemas.openxmlformats.org/officeDocument/2006/relationships/hyperlink" Target="https://www.mercadolibre.com.ar/reporting/activity/detail?id=53518759338" TargetMode="External"/><Relationship Id="rId856" Type="http://schemas.openxmlformats.org/officeDocument/2006/relationships/hyperlink" Target="https://www.mercadolibre.com.ar/reporting/activity/detail?id=53613230858" TargetMode="External"/><Relationship Id="rId1181" Type="http://schemas.openxmlformats.org/officeDocument/2006/relationships/hyperlink" Target="https://www.mercadolibre.com.ar/reporting/activity/detail?id=53652221566" TargetMode="External"/><Relationship Id="rId1279" Type="http://schemas.openxmlformats.org/officeDocument/2006/relationships/hyperlink" Target="https://www.mercadolibre.com.ar/reporting/activity/detail?id=53655957908" TargetMode="External"/><Relationship Id="rId1486" Type="http://schemas.openxmlformats.org/officeDocument/2006/relationships/hyperlink" Target="https://www.mercadolibre.com.ar/reporting/activity/detail?id=53858984250" TargetMode="External"/><Relationship Id="rId204" Type="http://schemas.openxmlformats.org/officeDocument/2006/relationships/hyperlink" Target="https://www.mercadolibre.com.ar/reporting/activity/detail?id=52886048905" TargetMode="External"/><Relationship Id="rId411" Type="http://schemas.openxmlformats.org/officeDocument/2006/relationships/hyperlink" Target="https://www.mercadolibre.com.ar/reporting/activity/detail?id=53198812505" TargetMode="External"/><Relationship Id="rId509" Type="http://schemas.openxmlformats.org/officeDocument/2006/relationships/hyperlink" Target="https://www.mercadolibre.com.ar/reporting/activity/detail?id=53260515480" TargetMode="External"/><Relationship Id="rId1041" Type="http://schemas.openxmlformats.org/officeDocument/2006/relationships/hyperlink" Target="https://www.mercadolibre.com.ar/reporting/activity/detail?id=53616917448" TargetMode="External"/><Relationship Id="rId1139" Type="http://schemas.openxmlformats.org/officeDocument/2006/relationships/hyperlink" Target="https://www.mercadolibre.com.ar/reporting/activity/detail?id=53618279699" TargetMode="External"/><Relationship Id="rId1346" Type="http://schemas.openxmlformats.org/officeDocument/2006/relationships/hyperlink" Target="https://www.mercadolibre.com.ar/reporting/activity/detail?id=53657243079" TargetMode="External"/><Relationship Id="rId1693" Type="http://schemas.openxmlformats.org/officeDocument/2006/relationships/hyperlink" Target="https://www.mercadolibre.com.ar/reporting/activity/detail?id=54253200155" TargetMode="External"/><Relationship Id="rId716" Type="http://schemas.openxmlformats.org/officeDocument/2006/relationships/hyperlink" Target="https://www.mercadolibre.com.ar/reporting/activity/detail?id=53569677698" TargetMode="External"/><Relationship Id="rId923" Type="http://schemas.openxmlformats.org/officeDocument/2006/relationships/hyperlink" Target="https://www.mercadolibre.com.ar/reporting/activity/detail?id=53614671327" TargetMode="External"/><Relationship Id="rId1553" Type="http://schemas.openxmlformats.org/officeDocument/2006/relationships/hyperlink" Target="https://www.mercadolibre.com.ar/reporting/activity/detail?id=53923547003" TargetMode="External"/><Relationship Id="rId1760" Type="http://schemas.openxmlformats.org/officeDocument/2006/relationships/hyperlink" Target="https://www.mercadolibre.com.ar/reporting/activity/detail?id=52511741657" TargetMode="External"/><Relationship Id="rId52" Type="http://schemas.openxmlformats.org/officeDocument/2006/relationships/hyperlink" Target="https://www.mercadolibre.com.ar/reporting/activity/detail?id=52776713654" TargetMode="External"/><Relationship Id="rId1206" Type="http://schemas.openxmlformats.org/officeDocument/2006/relationships/hyperlink" Target="https://www.mercadolibre.com.ar/reporting/activity/detail?id=53653566487" TargetMode="External"/><Relationship Id="rId1413" Type="http://schemas.openxmlformats.org/officeDocument/2006/relationships/hyperlink" Target="https://www.mercadolibre.com.ar/reporting/activity/detail?id=53692413068" TargetMode="External"/><Relationship Id="rId1620" Type="http://schemas.openxmlformats.org/officeDocument/2006/relationships/hyperlink" Target="https://www.mercadolibre.com.ar/reporting/activity/detail?id=53987862557" TargetMode="External"/><Relationship Id="rId1718" Type="http://schemas.openxmlformats.org/officeDocument/2006/relationships/hyperlink" Target="https://www.mercadolibre.com.ar/reporting/activity/detail?id=54261581815" TargetMode="External"/><Relationship Id="rId299" Type="http://schemas.openxmlformats.org/officeDocument/2006/relationships/hyperlink" Target="https://www.mercadolibre.com.ar/reporting/activity/detail?id=53098962303" TargetMode="External"/><Relationship Id="rId159" Type="http://schemas.openxmlformats.org/officeDocument/2006/relationships/hyperlink" Target="https://www.mercadolibre.com.ar/reporting/activity/detail?id=52835805679" TargetMode="External"/><Relationship Id="rId366" Type="http://schemas.openxmlformats.org/officeDocument/2006/relationships/hyperlink" Target="https://www.mercadolibre.com.ar/reporting/activity/detail?id=53150872808" TargetMode="External"/><Relationship Id="rId573" Type="http://schemas.openxmlformats.org/officeDocument/2006/relationships/hyperlink" Target="https://www.mercadolibre.com.ar/reporting/activity/detail?id=53468688742" TargetMode="External"/><Relationship Id="rId780" Type="http://schemas.openxmlformats.org/officeDocument/2006/relationships/hyperlink" Target="https://www.mercadolibre.com.ar/reporting/activity/detail?id=53611570827" TargetMode="External"/><Relationship Id="rId226" Type="http://schemas.openxmlformats.org/officeDocument/2006/relationships/hyperlink" Target="https://www.mercadolibre.com.ar/reporting/activity/detail?id=52887781491" TargetMode="External"/><Relationship Id="rId433" Type="http://schemas.openxmlformats.org/officeDocument/2006/relationships/hyperlink" Target="https://www.mercadolibre.com.ar/reporting/activity/detail?id=53207158177" TargetMode="External"/><Relationship Id="rId878" Type="http://schemas.openxmlformats.org/officeDocument/2006/relationships/hyperlink" Target="https://www.mercadolibre.com.ar/reporting/activity/detail?id=53613665603" TargetMode="External"/><Relationship Id="rId1063" Type="http://schemas.openxmlformats.org/officeDocument/2006/relationships/hyperlink" Target="https://www.mercadolibre.com.ar/reporting/activity/detail?id=53617306258" TargetMode="External"/><Relationship Id="rId1270" Type="http://schemas.openxmlformats.org/officeDocument/2006/relationships/hyperlink" Target="https://www.mercadolibre.com.ar/reporting/activity/detail?id=53655644317" TargetMode="External"/><Relationship Id="rId640" Type="http://schemas.openxmlformats.org/officeDocument/2006/relationships/hyperlink" Target="https://www.mercadolibre.com.ar/reporting/activity/detail?id=53518288867" TargetMode="External"/><Relationship Id="rId738" Type="http://schemas.openxmlformats.org/officeDocument/2006/relationships/hyperlink" Target="https://www.mercadolibre.com.ar/reporting/activity/detail?id=53607576165" TargetMode="External"/><Relationship Id="rId945" Type="http://schemas.openxmlformats.org/officeDocument/2006/relationships/hyperlink" Target="https://www.mercadolibre.com.ar/reporting/activity/detail?id=53615104342" TargetMode="External"/><Relationship Id="rId1368" Type="http://schemas.openxmlformats.org/officeDocument/2006/relationships/hyperlink" Target="https://www.mercadolibre.com.ar/reporting/activity/detail?id=53657570833" TargetMode="External"/><Relationship Id="rId1575" Type="http://schemas.openxmlformats.org/officeDocument/2006/relationships/hyperlink" Target="https://www.mercadolibre.com.ar/reporting/activity/detail?id=53930038654" TargetMode="External"/><Relationship Id="rId1782" Type="http://schemas.openxmlformats.org/officeDocument/2006/relationships/hyperlink" Target="https://www.mercadolibre.com.ar/reporting/activity/detail?id=52514400934" TargetMode="External"/><Relationship Id="rId74" Type="http://schemas.openxmlformats.org/officeDocument/2006/relationships/hyperlink" Target="https://www.mercadolibre.com.ar/reporting/activity/detail?id=52779106052" TargetMode="External"/><Relationship Id="rId500" Type="http://schemas.openxmlformats.org/officeDocument/2006/relationships/hyperlink" Target="https://www.mercadolibre.com.ar/reporting/activity/detail?id=53259349027" TargetMode="External"/><Relationship Id="rId805" Type="http://schemas.openxmlformats.org/officeDocument/2006/relationships/hyperlink" Target="https://www.mercadolibre.com.ar/reporting/activity/detail?id=53612193434" TargetMode="External"/><Relationship Id="rId1130" Type="http://schemas.openxmlformats.org/officeDocument/2006/relationships/hyperlink" Target="https://www.mercadolibre.com.ar/reporting/activity/detail?id=53618165734" TargetMode="External"/><Relationship Id="rId1228" Type="http://schemas.openxmlformats.org/officeDocument/2006/relationships/hyperlink" Target="https://www.mercadolibre.com.ar/reporting/activity/detail?id=53654489821" TargetMode="External"/><Relationship Id="rId1435" Type="http://schemas.openxmlformats.org/officeDocument/2006/relationships/hyperlink" Target="https://www.mercadolibre.com.ar/reporting/activity/detail?id=53802635165" TargetMode="External"/><Relationship Id="rId1642" Type="http://schemas.openxmlformats.org/officeDocument/2006/relationships/hyperlink" Target="https://www.mercadolibre.com.ar/reporting/activity/detail?id=54027715614" TargetMode="External"/><Relationship Id="rId1502" Type="http://schemas.openxmlformats.org/officeDocument/2006/relationships/hyperlink" Target="https://www.mercadolibre.com.ar/reporting/activity/detail?id=53860279686" TargetMode="External"/><Relationship Id="rId1807" Type="http://schemas.openxmlformats.org/officeDocument/2006/relationships/hyperlink" Target="https://www.mercadolibre.com.ar/reporting/activity/detail?id=52516369713" TargetMode="External"/><Relationship Id="rId290" Type="http://schemas.openxmlformats.org/officeDocument/2006/relationships/hyperlink" Target="https://www.mercadolibre.com.ar/reporting/activity/detail?id=53096885896" TargetMode="External"/><Relationship Id="rId388" Type="http://schemas.openxmlformats.org/officeDocument/2006/relationships/hyperlink" Target="https://www.mercadolibre.com.ar/reporting/activity/detail?id=53152497667" TargetMode="External"/><Relationship Id="rId150" Type="http://schemas.openxmlformats.org/officeDocument/2006/relationships/hyperlink" Target="https://www.mercadolibre.com.ar/reporting/activity/detail?id=52834663646" TargetMode="External"/><Relationship Id="rId595" Type="http://schemas.openxmlformats.org/officeDocument/2006/relationships/hyperlink" Target="https://www.mercadolibre.com.ar/reporting/activity/detail?id=53514153889" TargetMode="External"/><Relationship Id="rId248" Type="http://schemas.openxmlformats.org/officeDocument/2006/relationships/hyperlink" Target="https://www.mercadolibre.com.ar/reporting/activity/detail?id=52920691059" TargetMode="External"/><Relationship Id="rId455" Type="http://schemas.openxmlformats.org/officeDocument/2006/relationships/hyperlink" Target="https://www.mercadolibre.com.ar/reporting/activity/detail?id=53210145104" TargetMode="External"/><Relationship Id="rId662" Type="http://schemas.openxmlformats.org/officeDocument/2006/relationships/hyperlink" Target="https://www.mercadolibre.com.ar/reporting/activity/detail?id=53558830076" TargetMode="External"/><Relationship Id="rId1085" Type="http://schemas.openxmlformats.org/officeDocument/2006/relationships/hyperlink" Target="https://www.mercadolibre.com.ar/reporting/activity/detail?id=53617630247" TargetMode="External"/><Relationship Id="rId1292" Type="http://schemas.openxmlformats.org/officeDocument/2006/relationships/hyperlink" Target="https://www.mercadolibre.com.ar/reporting/activity/detail?id=53656218810" TargetMode="External"/><Relationship Id="rId108" Type="http://schemas.openxmlformats.org/officeDocument/2006/relationships/hyperlink" Target="https://www.mercadolibre.com.ar/reporting/activity/detail?id=52780819100" TargetMode="External"/><Relationship Id="rId315" Type="http://schemas.openxmlformats.org/officeDocument/2006/relationships/hyperlink" Target="https://www.mercadolibre.com.ar/reporting/activity/detail?id=53146341830" TargetMode="External"/><Relationship Id="rId522" Type="http://schemas.openxmlformats.org/officeDocument/2006/relationships/hyperlink" Target="https://www.mercadolibre.com.ar/reporting/activity/detail?id=53262750461" TargetMode="External"/><Relationship Id="rId967" Type="http://schemas.openxmlformats.org/officeDocument/2006/relationships/hyperlink" Target="https://www.mercadolibre.com.ar/reporting/activity/detail?id=53615607285" TargetMode="External"/><Relationship Id="rId1152" Type="http://schemas.openxmlformats.org/officeDocument/2006/relationships/hyperlink" Target="https://www.mercadolibre.com.ar/reporting/activity/detail?id=53647454685" TargetMode="External"/><Relationship Id="rId1597" Type="http://schemas.openxmlformats.org/officeDocument/2006/relationships/hyperlink" Target="https://www.mercadolibre.com.ar/reporting/activity/detail?id=53980247192" TargetMode="External"/><Relationship Id="rId96" Type="http://schemas.openxmlformats.org/officeDocument/2006/relationships/hyperlink" Target="https://www.mercadolibre.com.ar/reporting/activity/detail?id=52780339472" TargetMode="External"/><Relationship Id="rId827" Type="http://schemas.openxmlformats.org/officeDocument/2006/relationships/hyperlink" Target="https://www.mercadolibre.com.ar/reporting/activity/detail?id=53612594833" TargetMode="External"/><Relationship Id="rId1012" Type="http://schemas.openxmlformats.org/officeDocument/2006/relationships/hyperlink" Target="https://www.mercadolibre.com.ar/reporting/activity/detail?id=53616377235" TargetMode="External"/><Relationship Id="rId1457" Type="http://schemas.openxmlformats.org/officeDocument/2006/relationships/hyperlink" Target="https://www.mercadolibre.com.ar/reporting/activity/detail?id=53855355129" TargetMode="External"/><Relationship Id="rId1664" Type="http://schemas.openxmlformats.org/officeDocument/2006/relationships/hyperlink" Target="https://www.mercadolibre.com.ar/reporting/activity/detail?id=54201766843" TargetMode="External"/><Relationship Id="rId1317" Type="http://schemas.openxmlformats.org/officeDocument/2006/relationships/hyperlink" Target="https://www.mercadolibre.com.ar/reporting/activity/detail?id=53656765767" TargetMode="External"/><Relationship Id="rId1524" Type="http://schemas.openxmlformats.org/officeDocument/2006/relationships/hyperlink" Target="https://www.mercadolibre.com.ar/reporting/activity/detail?id=53861390088" TargetMode="External"/><Relationship Id="rId1731" Type="http://schemas.openxmlformats.org/officeDocument/2006/relationships/hyperlink" Target="https://www.mercadolibre.com.ar/reporting/activity/detail?id=52466032806" TargetMode="External"/><Relationship Id="rId23" Type="http://schemas.openxmlformats.org/officeDocument/2006/relationships/hyperlink" Target="https://www.mercadolibre.com.ar/reporting/activity/detail?id=52771854390" TargetMode="External"/><Relationship Id="rId1829" Type="http://schemas.openxmlformats.org/officeDocument/2006/relationships/hyperlink" Target="https://www.mercadolibre.com.ar/reporting/activity/detail?id=52550236935" TargetMode="External"/><Relationship Id="rId172" Type="http://schemas.openxmlformats.org/officeDocument/2006/relationships/hyperlink" Target="https://www.mercadolibre.com.ar/reporting/activity/detail?id=52879428560" TargetMode="External"/><Relationship Id="rId477" Type="http://schemas.openxmlformats.org/officeDocument/2006/relationships/hyperlink" Target="https://www.mercadolibre.com.ar/reporting/activity/detail?id=53253284320" TargetMode="External"/><Relationship Id="rId684" Type="http://schemas.openxmlformats.org/officeDocument/2006/relationships/hyperlink" Target="https://www.mercadolibre.com.ar/reporting/activity/detail?id=53566600740" TargetMode="External"/><Relationship Id="rId337" Type="http://schemas.openxmlformats.org/officeDocument/2006/relationships/hyperlink" Target="https://www.mercadolibre.com.ar/reporting/activity/detail?id=53148682815" TargetMode="External"/><Relationship Id="rId891" Type="http://schemas.openxmlformats.org/officeDocument/2006/relationships/hyperlink" Target="https://www.mercadolibre.com.ar/reporting/activity/detail?id=53613887759" TargetMode="External"/><Relationship Id="rId989" Type="http://schemas.openxmlformats.org/officeDocument/2006/relationships/hyperlink" Target="https://www.mercadolibre.com.ar/reporting/activity/detail?id=53616036065" TargetMode="External"/><Relationship Id="rId544" Type="http://schemas.openxmlformats.org/officeDocument/2006/relationships/hyperlink" Target="https://www.mercadolibre.com.ar/reporting/activity/detail?id=53302627015" TargetMode="External"/><Relationship Id="rId751" Type="http://schemas.openxmlformats.org/officeDocument/2006/relationships/hyperlink" Target="https://www.mercadolibre.com.ar/reporting/activity/detail?id=53609270053" TargetMode="External"/><Relationship Id="rId849" Type="http://schemas.openxmlformats.org/officeDocument/2006/relationships/hyperlink" Target="https://www.mercadolibre.com.ar/reporting/activity/detail?id=53613129970" TargetMode="External"/><Relationship Id="rId1174" Type="http://schemas.openxmlformats.org/officeDocument/2006/relationships/hyperlink" Target="https://www.mercadolibre.com.ar/reporting/activity/detail?id=53651377705" TargetMode="External"/><Relationship Id="rId1381" Type="http://schemas.openxmlformats.org/officeDocument/2006/relationships/hyperlink" Target="https://www.mercadolibre.com.ar/reporting/activity/detail?id=53657766246" TargetMode="External"/><Relationship Id="rId1479" Type="http://schemas.openxmlformats.org/officeDocument/2006/relationships/hyperlink" Target="https://www.mercadolibre.com.ar/reporting/activity/detail?id=53858701222" TargetMode="External"/><Relationship Id="rId1686" Type="http://schemas.openxmlformats.org/officeDocument/2006/relationships/hyperlink" Target="https://www.mercadolibre.com.ar/reporting/activity/detail?id=54206671476" TargetMode="External"/><Relationship Id="rId404" Type="http://schemas.openxmlformats.org/officeDocument/2006/relationships/hyperlink" Target="https://www.mercadolibre.com.ar/reporting/activity/detail?id=53153100080" TargetMode="External"/><Relationship Id="rId611" Type="http://schemas.openxmlformats.org/officeDocument/2006/relationships/hyperlink" Target="https://www.mercadolibre.com.ar/reporting/activity/detail?id=53515868319" TargetMode="External"/><Relationship Id="rId1034" Type="http://schemas.openxmlformats.org/officeDocument/2006/relationships/hyperlink" Target="https://www.mercadolibre.com.ar/reporting/activity/detail?id=53616759067" TargetMode="External"/><Relationship Id="rId1241" Type="http://schemas.openxmlformats.org/officeDocument/2006/relationships/hyperlink" Target="https://www.mercadolibre.com.ar/reporting/activity/detail?id=53654923939" TargetMode="External"/><Relationship Id="rId1339" Type="http://schemas.openxmlformats.org/officeDocument/2006/relationships/hyperlink" Target="https://www.mercadolibre.com.ar/reporting/activity/detail?id=53657126456" TargetMode="External"/><Relationship Id="rId709" Type="http://schemas.openxmlformats.org/officeDocument/2006/relationships/hyperlink" Target="https://www.mercadolibre.com.ar/reporting/activity/detail?id=53569237613" TargetMode="External"/><Relationship Id="rId916" Type="http://schemas.openxmlformats.org/officeDocument/2006/relationships/hyperlink" Target="https://www.mercadolibre.com.ar/reporting/activity/detail?id=53614508741" TargetMode="External"/><Relationship Id="rId1101" Type="http://schemas.openxmlformats.org/officeDocument/2006/relationships/hyperlink" Target="https://www.mercadolibre.com.ar/reporting/activity/detail?id=53617839140" TargetMode="External"/><Relationship Id="rId1546" Type="http://schemas.openxmlformats.org/officeDocument/2006/relationships/hyperlink" Target="https://www.mercadolibre.com.ar/reporting/activity/detail?id=53920596566" TargetMode="External"/><Relationship Id="rId1753" Type="http://schemas.openxmlformats.org/officeDocument/2006/relationships/hyperlink" Target="https://www.mercadolibre.com.ar/reporting/activity/detail?id=52508277962" TargetMode="External"/><Relationship Id="rId45" Type="http://schemas.openxmlformats.org/officeDocument/2006/relationships/hyperlink" Target="https://www.mercadolibre.com.ar/reporting/activity/detail?id=52775721806" TargetMode="External"/><Relationship Id="rId1406" Type="http://schemas.openxmlformats.org/officeDocument/2006/relationships/hyperlink" Target="https://www.mercadolibre.com.ar/reporting/activity/detail?id=53658121944" TargetMode="External"/><Relationship Id="rId1613" Type="http://schemas.openxmlformats.org/officeDocument/2006/relationships/hyperlink" Target="https://www.mercadolibre.com.ar/reporting/activity/detail?id=53985468331" TargetMode="External"/><Relationship Id="rId1820" Type="http://schemas.openxmlformats.org/officeDocument/2006/relationships/hyperlink" Target="https://www.mercadolibre.com.ar/reporting/activity/detail?id=52516970077" TargetMode="External"/><Relationship Id="rId194" Type="http://schemas.openxmlformats.org/officeDocument/2006/relationships/hyperlink" Target="https://www.mercadolibre.com.ar/reporting/activity/detail?id=52884910676" TargetMode="External"/><Relationship Id="rId261" Type="http://schemas.openxmlformats.org/officeDocument/2006/relationships/hyperlink" Target="https://www.mercadolibre.com.ar/reporting/activity/detail?id=52925893983" TargetMode="External"/><Relationship Id="rId499" Type="http://schemas.openxmlformats.org/officeDocument/2006/relationships/hyperlink" Target="https://www.mercadolibre.com.ar/reporting/activity/detail?id=53259286918" TargetMode="External"/><Relationship Id="rId359" Type="http://schemas.openxmlformats.org/officeDocument/2006/relationships/hyperlink" Target="https://www.mercadolibre.com.ar/reporting/activity/detail?id=53150430021" TargetMode="External"/><Relationship Id="rId566" Type="http://schemas.openxmlformats.org/officeDocument/2006/relationships/hyperlink" Target="https://www.mercadolibre.com.ar/reporting/activity/detail?id=53466316541" TargetMode="External"/><Relationship Id="rId773" Type="http://schemas.openxmlformats.org/officeDocument/2006/relationships/hyperlink" Target="https://www.mercadolibre.com.ar/reporting/activity/detail?id=53611141043" TargetMode="External"/><Relationship Id="rId1196" Type="http://schemas.openxmlformats.org/officeDocument/2006/relationships/hyperlink" Target="https://www.mercadolibre.com.ar/reporting/activity/detail?id=53652994861" TargetMode="External"/><Relationship Id="rId121" Type="http://schemas.openxmlformats.org/officeDocument/2006/relationships/hyperlink" Target="https://www.mercadolibre.com.ar/reporting/activity/detail?id=52823689075" TargetMode="External"/><Relationship Id="rId219" Type="http://schemas.openxmlformats.org/officeDocument/2006/relationships/hyperlink" Target="https://www.mercadolibre.com.ar/reporting/activity/detail?id=52887471986" TargetMode="External"/><Relationship Id="rId426" Type="http://schemas.openxmlformats.org/officeDocument/2006/relationships/hyperlink" Target="https://www.mercadolibre.com.ar/reporting/activity/detail?id=53204322278" TargetMode="External"/><Relationship Id="rId633" Type="http://schemas.openxmlformats.org/officeDocument/2006/relationships/hyperlink" Target="https://www.mercadolibre.com.ar/reporting/activity/detail?id=53517908394" TargetMode="External"/><Relationship Id="rId980" Type="http://schemas.openxmlformats.org/officeDocument/2006/relationships/hyperlink" Target="https://www.mercadolibre.com.ar/reporting/activity/detail?id=53615841048" TargetMode="External"/><Relationship Id="rId1056" Type="http://schemas.openxmlformats.org/officeDocument/2006/relationships/hyperlink" Target="https://www.mercadolibre.com.ar/reporting/activity/detail?id=53617185874" TargetMode="External"/><Relationship Id="rId1263" Type="http://schemas.openxmlformats.org/officeDocument/2006/relationships/hyperlink" Target="https://www.mercadolibre.com.ar/reporting/activity/detail?id=53655436027" TargetMode="External"/><Relationship Id="rId840" Type="http://schemas.openxmlformats.org/officeDocument/2006/relationships/hyperlink" Target="https://www.mercadolibre.com.ar/reporting/activity/detail?id=53612930160" TargetMode="External"/><Relationship Id="rId938" Type="http://schemas.openxmlformats.org/officeDocument/2006/relationships/hyperlink" Target="https://www.mercadolibre.com.ar/reporting/activity/detail?id=53614995161" TargetMode="External"/><Relationship Id="rId1470" Type="http://schemas.openxmlformats.org/officeDocument/2006/relationships/hyperlink" Target="https://www.mercadolibre.com.ar/reporting/activity/detail?id=53858074041" TargetMode="External"/><Relationship Id="rId1568" Type="http://schemas.openxmlformats.org/officeDocument/2006/relationships/hyperlink" Target="https://www.mercadolibre.com.ar/reporting/activity/detail?id=53929147943" TargetMode="External"/><Relationship Id="rId1775" Type="http://schemas.openxmlformats.org/officeDocument/2006/relationships/hyperlink" Target="https://www.mercadolibre.com.ar/reporting/activity/detail?id=52513953987" TargetMode="External"/><Relationship Id="rId67" Type="http://schemas.openxmlformats.org/officeDocument/2006/relationships/hyperlink" Target="https://www.mercadolibre.com.ar/reporting/activity/detail?id=52778418985" TargetMode="External"/><Relationship Id="rId700" Type="http://schemas.openxmlformats.org/officeDocument/2006/relationships/hyperlink" Target="https://www.mercadolibre.com.ar/reporting/activity/detail?id=53568373934" TargetMode="External"/><Relationship Id="rId1123" Type="http://schemas.openxmlformats.org/officeDocument/2006/relationships/hyperlink" Target="https://www.mercadolibre.com.ar/reporting/activity/detail?id=53618121571" TargetMode="External"/><Relationship Id="rId1330" Type="http://schemas.openxmlformats.org/officeDocument/2006/relationships/hyperlink" Target="https://www.mercadolibre.com.ar/reporting/activity/detail?id=53656975601" TargetMode="External"/><Relationship Id="rId1428" Type="http://schemas.openxmlformats.org/officeDocument/2006/relationships/hyperlink" Target="https://www.mercadolibre.com.ar/reporting/activity/detail?id=53801086714" TargetMode="External"/><Relationship Id="rId1635" Type="http://schemas.openxmlformats.org/officeDocument/2006/relationships/hyperlink" Target="https://www.mercadolibre.com.ar/reporting/activity/detail?id=54024606521" TargetMode="External"/><Relationship Id="rId1842" Type="http://schemas.openxmlformats.org/officeDocument/2006/relationships/hyperlink" Target="https://www.mercadolibre.com.ar/reporting/activity/detail?id=52554252887" TargetMode="External"/><Relationship Id="rId1702" Type="http://schemas.openxmlformats.org/officeDocument/2006/relationships/hyperlink" Target="https://www.mercadolibre.com.ar/reporting/activity/detail?id=54259885111" TargetMode="External"/><Relationship Id="rId283" Type="http://schemas.openxmlformats.org/officeDocument/2006/relationships/hyperlink" Target="https://www.mercadolibre.com.ar/reporting/activity/detail?id=53087338011" TargetMode="External"/><Relationship Id="rId490" Type="http://schemas.openxmlformats.org/officeDocument/2006/relationships/hyperlink" Target="https://www.mercadolibre.com.ar/reporting/activity/detail?id=53257917384" TargetMode="External"/><Relationship Id="rId143" Type="http://schemas.openxmlformats.org/officeDocument/2006/relationships/hyperlink" Target="https://www.mercadolibre.com.ar/reporting/activity/detail?id=52833791306" TargetMode="External"/><Relationship Id="rId350" Type="http://schemas.openxmlformats.org/officeDocument/2006/relationships/hyperlink" Target="https://www.mercadolibre.com.ar/reporting/activity/detail?id=53149988825" TargetMode="External"/><Relationship Id="rId588" Type="http://schemas.openxmlformats.org/officeDocument/2006/relationships/hyperlink" Target="https://www.mercadolibre.com.ar/reporting/activity/detail?id=53512402968" TargetMode="External"/><Relationship Id="rId795" Type="http://schemas.openxmlformats.org/officeDocument/2006/relationships/hyperlink" Target="https://www.mercadolibre.com.ar/reporting/activity/detail?id=53611958493" TargetMode="External"/><Relationship Id="rId9" Type="http://schemas.openxmlformats.org/officeDocument/2006/relationships/hyperlink" Target="https://www.mercadolibre.com.ar/reporting/activity/detail?id=52716458398" TargetMode="External"/><Relationship Id="rId210" Type="http://schemas.openxmlformats.org/officeDocument/2006/relationships/hyperlink" Target="https://www.mercadolibre.com.ar/reporting/activity/detail?id=52886876850" TargetMode="External"/><Relationship Id="rId448" Type="http://schemas.openxmlformats.org/officeDocument/2006/relationships/hyperlink" Target="https://www.mercadolibre.com.ar/reporting/activity/detail?id=53209042635" TargetMode="External"/><Relationship Id="rId655" Type="http://schemas.openxmlformats.org/officeDocument/2006/relationships/hyperlink" Target="https://www.mercadolibre.com.ar/reporting/activity/detail?id=53518925659" TargetMode="External"/><Relationship Id="rId862" Type="http://schemas.openxmlformats.org/officeDocument/2006/relationships/hyperlink" Target="https://www.mercadolibre.com.ar/reporting/activity/detail?id=53613336140" TargetMode="External"/><Relationship Id="rId1078" Type="http://schemas.openxmlformats.org/officeDocument/2006/relationships/hyperlink" Target="https://www.mercadolibre.com.ar/reporting/activity/detail?id=53617539750" TargetMode="External"/><Relationship Id="rId1285" Type="http://schemas.openxmlformats.org/officeDocument/2006/relationships/hyperlink" Target="https://www.mercadolibre.com.ar/reporting/activity/detail?id=53656116870" TargetMode="External"/><Relationship Id="rId1492" Type="http://schemas.openxmlformats.org/officeDocument/2006/relationships/hyperlink" Target="https://www.mercadolibre.com.ar/reporting/activity/detail?id=53859419573" TargetMode="External"/><Relationship Id="rId308" Type="http://schemas.openxmlformats.org/officeDocument/2006/relationships/hyperlink" Target="https://www.mercadolibre.com.ar/reporting/activity/detail?id=53145231442" TargetMode="External"/><Relationship Id="rId515" Type="http://schemas.openxmlformats.org/officeDocument/2006/relationships/hyperlink" Target="https://www.mercadolibre.com.ar/reporting/activity/detail?id=53261623888" TargetMode="External"/><Relationship Id="rId722" Type="http://schemas.openxmlformats.org/officeDocument/2006/relationships/hyperlink" Target="https://www.mercadolibre.com.ar/reporting/activity/detail?id=53569984665" TargetMode="External"/><Relationship Id="rId1145" Type="http://schemas.openxmlformats.org/officeDocument/2006/relationships/hyperlink" Target="https://www.mercadolibre.com.ar/reporting/activity/detail?id=53618395317" TargetMode="External"/><Relationship Id="rId1352" Type="http://schemas.openxmlformats.org/officeDocument/2006/relationships/hyperlink" Target="https://www.mercadolibre.com.ar/reporting/activity/detail?id=53657422683" TargetMode="External"/><Relationship Id="rId1797" Type="http://schemas.openxmlformats.org/officeDocument/2006/relationships/hyperlink" Target="https://www.mercadolibre.com.ar/reporting/activity/detail?id=52515792385" TargetMode="External"/><Relationship Id="rId89" Type="http://schemas.openxmlformats.org/officeDocument/2006/relationships/hyperlink" Target="https://www.mercadolibre.com.ar/reporting/activity/detail?id=52780006054" TargetMode="External"/><Relationship Id="rId1005" Type="http://schemas.openxmlformats.org/officeDocument/2006/relationships/hyperlink" Target="https://www.mercadolibre.com.ar/reporting/activity/detail?id=53616314739" TargetMode="External"/><Relationship Id="rId1212" Type="http://schemas.openxmlformats.org/officeDocument/2006/relationships/hyperlink" Target="https://www.mercadolibre.com.ar/reporting/activity/detail?id=53653789638" TargetMode="External"/><Relationship Id="rId1657" Type="http://schemas.openxmlformats.org/officeDocument/2006/relationships/hyperlink" Target="https://www.mercadolibre.com.ar/reporting/activity/detail?id=54032048740" TargetMode="External"/><Relationship Id="rId1517" Type="http://schemas.openxmlformats.org/officeDocument/2006/relationships/hyperlink" Target="https://www.mercadolibre.com.ar/reporting/activity/detail?id=53861058107" TargetMode="External"/><Relationship Id="rId1724" Type="http://schemas.openxmlformats.org/officeDocument/2006/relationships/hyperlink" Target="https://www.mercadolibre.com.ar/reporting/activity/detail?id=54262209481" TargetMode="External"/><Relationship Id="rId16" Type="http://schemas.openxmlformats.org/officeDocument/2006/relationships/hyperlink" Target="https://www.mercadolibre.com.ar/reporting/activity/detail?id=52718767295" TargetMode="External"/><Relationship Id="rId165" Type="http://schemas.openxmlformats.org/officeDocument/2006/relationships/hyperlink" Target="https://www.mercadolibre.com.ar/reporting/activity/detail?id=52873586558" TargetMode="External"/><Relationship Id="rId372" Type="http://schemas.openxmlformats.org/officeDocument/2006/relationships/hyperlink" Target="https://www.mercadolibre.com.ar/reporting/activity/detail?id=53151335402" TargetMode="External"/><Relationship Id="rId677" Type="http://schemas.openxmlformats.org/officeDocument/2006/relationships/hyperlink" Target="https://www.mercadolibre.com.ar/reporting/activity/detail?id=53565285864" TargetMode="External"/><Relationship Id="rId232" Type="http://schemas.openxmlformats.org/officeDocument/2006/relationships/hyperlink" Target="https://www.mercadolibre.com.ar/reporting/activity/detail?id=52888236869" TargetMode="External"/><Relationship Id="rId884" Type="http://schemas.openxmlformats.org/officeDocument/2006/relationships/hyperlink" Target="https://www.mercadolibre.com.ar/reporting/activity/detail?id=53613766836" TargetMode="External"/><Relationship Id="rId537" Type="http://schemas.openxmlformats.org/officeDocument/2006/relationships/hyperlink" Target="https://www.mercadolibre.com.ar/reporting/activity/detail?id=53263433943" TargetMode="External"/><Relationship Id="rId744" Type="http://schemas.openxmlformats.org/officeDocument/2006/relationships/hyperlink" Target="https://www.mercadolibre.com.ar/reporting/activity/detail?id=53608970146" TargetMode="External"/><Relationship Id="rId951" Type="http://schemas.openxmlformats.org/officeDocument/2006/relationships/hyperlink" Target="https://www.mercadolibre.com.ar/reporting/activity/detail?id=53615276254" TargetMode="External"/><Relationship Id="rId1167" Type="http://schemas.openxmlformats.org/officeDocument/2006/relationships/hyperlink" Target="https://www.mercadolibre.com.ar/reporting/activity/detail?id=53650525195" TargetMode="External"/><Relationship Id="rId1374" Type="http://schemas.openxmlformats.org/officeDocument/2006/relationships/hyperlink" Target="https://www.mercadolibre.com.ar/reporting/activity/detail?id=53657610954" TargetMode="External"/><Relationship Id="rId1581" Type="http://schemas.openxmlformats.org/officeDocument/2006/relationships/hyperlink" Target="https://www.mercadolibre.com.ar/reporting/activity/detail?id=53931373980" TargetMode="External"/><Relationship Id="rId1679" Type="http://schemas.openxmlformats.org/officeDocument/2006/relationships/hyperlink" Target="https://www.mercadolibre.com.ar/reporting/activity/detail?id=54205841364" TargetMode="External"/><Relationship Id="rId80" Type="http://schemas.openxmlformats.org/officeDocument/2006/relationships/hyperlink" Target="https://www.mercadolibre.com.ar/reporting/activity/detail?id=52779469349" TargetMode="External"/><Relationship Id="rId604" Type="http://schemas.openxmlformats.org/officeDocument/2006/relationships/hyperlink" Target="https://www.mercadolibre.com.ar/reporting/activity/detail?id=53515457995" TargetMode="External"/><Relationship Id="rId811" Type="http://schemas.openxmlformats.org/officeDocument/2006/relationships/hyperlink" Target="https://www.mercadolibre.com.ar/reporting/activity/detail?id=53612285316" TargetMode="External"/><Relationship Id="rId1027" Type="http://schemas.openxmlformats.org/officeDocument/2006/relationships/hyperlink" Target="https://www.mercadolibre.com.ar/reporting/activity/detail?id=53616625369" TargetMode="External"/><Relationship Id="rId1234" Type="http://schemas.openxmlformats.org/officeDocument/2006/relationships/hyperlink" Target="https://www.mercadolibre.com.ar/reporting/activity/detail?id=53654767745" TargetMode="External"/><Relationship Id="rId1441" Type="http://schemas.openxmlformats.org/officeDocument/2006/relationships/hyperlink" Target="https://www.mercadolibre.com.ar/reporting/activity/detail?id=53805392814" TargetMode="External"/><Relationship Id="rId909" Type="http://schemas.openxmlformats.org/officeDocument/2006/relationships/hyperlink" Target="https://www.mercadolibre.com.ar/reporting/activity/detail?id=53614369912" TargetMode="External"/><Relationship Id="rId1301" Type="http://schemas.openxmlformats.org/officeDocument/2006/relationships/hyperlink" Target="https://www.mercadolibre.com.ar/reporting/activity/detail?id=53656390240" TargetMode="External"/><Relationship Id="rId1539" Type="http://schemas.openxmlformats.org/officeDocument/2006/relationships/hyperlink" Target="https://www.mercadolibre.com.ar/reporting/activity/detail?id=53916547377" TargetMode="External"/><Relationship Id="rId1746" Type="http://schemas.openxmlformats.org/officeDocument/2006/relationships/hyperlink" Target="https://www.mercadolibre.com.ar/reporting/activity/detail?id=52468608761" TargetMode="External"/><Relationship Id="rId38" Type="http://schemas.openxmlformats.org/officeDocument/2006/relationships/hyperlink" Target="https://www.mercadolibre.com.ar/reporting/activity/detail?id=52774343224" TargetMode="External"/><Relationship Id="rId1606" Type="http://schemas.openxmlformats.org/officeDocument/2006/relationships/hyperlink" Target="https://www.mercadolibre.com.ar/reporting/activity/detail?id=53984305926" TargetMode="External"/><Relationship Id="rId1813" Type="http://schemas.openxmlformats.org/officeDocument/2006/relationships/hyperlink" Target="https://www.mercadolibre.com.ar/reporting/activity/detail?id=52516742765" TargetMode="External"/><Relationship Id="rId187" Type="http://schemas.openxmlformats.org/officeDocument/2006/relationships/hyperlink" Target="https://www.mercadolibre.com.ar/reporting/activity/detail?id=52883977415" TargetMode="External"/><Relationship Id="rId394" Type="http://schemas.openxmlformats.org/officeDocument/2006/relationships/hyperlink" Target="https://www.mercadolibre.com.ar/reporting/activity/detail?id=53152782566" TargetMode="External"/><Relationship Id="rId254" Type="http://schemas.openxmlformats.org/officeDocument/2006/relationships/hyperlink" Target="https://www.mercadolibre.com.ar/reporting/activity/detail?id=52924106969" TargetMode="External"/><Relationship Id="rId699" Type="http://schemas.openxmlformats.org/officeDocument/2006/relationships/hyperlink" Target="https://www.mercadolibre.com.ar/reporting/activity/detail?id=53568360226" TargetMode="External"/><Relationship Id="rId1091" Type="http://schemas.openxmlformats.org/officeDocument/2006/relationships/hyperlink" Target="https://www.mercadolibre.com.ar/reporting/activity/detail?id=53617682867" TargetMode="External"/><Relationship Id="rId114" Type="http://schemas.openxmlformats.org/officeDocument/2006/relationships/hyperlink" Target="https://www.mercadolibre.com.ar/reporting/activity/detail?id=52781033982" TargetMode="External"/><Relationship Id="rId461" Type="http://schemas.openxmlformats.org/officeDocument/2006/relationships/hyperlink" Target="https://www.mercadolibre.com.ar/reporting/activity/detail?id=53210972205" TargetMode="External"/><Relationship Id="rId559" Type="http://schemas.openxmlformats.org/officeDocument/2006/relationships/hyperlink" Target="https://www.mercadolibre.com.ar/reporting/activity/detail?id=53461759855" TargetMode="External"/><Relationship Id="rId766" Type="http://schemas.openxmlformats.org/officeDocument/2006/relationships/hyperlink" Target="https://www.mercadolibre.com.ar/reporting/activity/detail?id=53610448170" TargetMode="External"/><Relationship Id="rId1189" Type="http://schemas.openxmlformats.org/officeDocument/2006/relationships/hyperlink" Target="https://www.mercadolibre.com.ar/reporting/activity/detail?id=53652671696" TargetMode="External"/><Relationship Id="rId1396" Type="http://schemas.openxmlformats.org/officeDocument/2006/relationships/hyperlink" Target="https://www.mercadolibre.com.ar/reporting/activity/detail?id=53657987112" TargetMode="External"/><Relationship Id="rId321" Type="http://schemas.openxmlformats.org/officeDocument/2006/relationships/hyperlink" Target="https://www.mercadolibre.com.ar/reporting/activity/detail?id=53147012495" TargetMode="External"/><Relationship Id="rId419" Type="http://schemas.openxmlformats.org/officeDocument/2006/relationships/hyperlink" Target="https://www.mercadolibre.com.ar/reporting/activity/detail?id=53201230503" TargetMode="External"/><Relationship Id="rId626" Type="http://schemas.openxmlformats.org/officeDocument/2006/relationships/hyperlink" Target="https://www.mercadolibre.com.ar/reporting/activity/detail?id=53517572333" TargetMode="External"/><Relationship Id="rId973" Type="http://schemas.openxmlformats.org/officeDocument/2006/relationships/hyperlink" Target="https://www.mercadolibre.com.ar/reporting/activity/detail?id=53615652712" TargetMode="External"/><Relationship Id="rId1049" Type="http://schemas.openxmlformats.org/officeDocument/2006/relationships/hyperlink" Target="https://www.mercadolibre.com.ar/reporting/activity/detail?id=53617058928" TargetMode="External"/><Relationship Id="rId1256" Type="http://schemas.openxmlformats.org/officeDocument/2006/relationships/hyperlink" Target="https://www.mercadolibre.com.ar/reporting/activity/detail?id=53655265785" TargetMode="External"/><Relationship Id="rId833" Type="http://schemas.openxmlformats.org/officeDocument/2006/relationships/hyperlink" Target="https://www.mercadolibre.com.ar/reporting/activity/detail?id=53612710078" TargetMode="External"/><Relationship Id="rId1116" Type="http://schemas.openxmlformats.org/officeDocument/2006/relationships/hyperlink" Target="https://www.mercadolibre.com.ar/reporting/activity/detail?id=53618062723" TargetMode="External"/><Relationship Id="rId1463" Type="http://schemas.openxmlformats.org/officeDocument/2006/relationships/hyperlink" Target="https://www.mercadolibre.com.ar/reporting/activity/detail?id=53857005535" TargetMode="External"/><Relationship Id="rId1670" Type="http://schemas.openxmlformats.org/officeDocument/2006/relationships/hyperlink" Target="https://www.mercadolibre.com.ar/reporting/activity/detail?id=54197630941" TargetMode="External"/><Relationship Id="rId1768" Type="http://schemas.openxmlformats.org/officeDocument/2006/relationships/hyperlink" Target="https://www.mercadolibre.com.ar/reporting/activity/detail?id=52513400992" TargetMode="External"/><Relationship Id="rId900" Type="http://schemas.openxmlformats.org/officeDocument/2006/relationships/hyperlink" Target="https://www.mercadolibre.com.ar/reporting/activity/detail?id=53614170611" TargetMode="External"/><Relationship Id="rId1323" Type="http://schemas.openxmlformats.org/officeDocument/2006/relationships/hyperlink" Target="https://www.mercadolibre.com.ar/reporting/activity/detail?id=53656827654" TargetMode="External"/><Relationship Id="rId1530" Type="http://schemas.openxmlformats.org/officeDocument/2006/relationships/hyperlink" Target="https://www.mercadolibre.com.ar/reporting/activity/detail?id=53861630204" TargetMode="External"/><Relationship Id="rId1628" Type="http://schemas.openxmlformats.org/officeDocument/2006/relationships/hyperlink" Target="https://www.mercadolibre.com.ar/reporting/activity/detail?id=53989264462" TargetMode="External"/><Relationship Id="rId1835" Type="http://schemas.openxmlformats.org/officeDocument/2006/relationships/hyperlink" Target="https://www.mercadolibre.com.ar/reporting/activity/detail?id=52552100598" TargetMode="External"/><Relationship Id="rId276" Type="http://schemas.openxmlformats.org/officeDocument/2006/relationships/hyperlink" Target="https://www.mercadolibre.com.ar/reporting/activity/detail?id=52928149418" TargetMode="External"/><Relationship Id="rId483" Type="http://schemas.openxmlformats.org/officeDocument/2006/relationships/hyperlink" Target="https://www.mercadolibre.com.ar/reporting/activity/detail?id=53255571512" TargetMode="External"/><Relationship Id="rId690" Type="http://schemas.openxmlformats.org/officeDocument/2006/relationships/hyperlink" Target="https://www.mercadolibre.com.ar/reporting/activity/detail?id=53567488278" TargetMode="External"/><Relationship Id="rId136" Type="http://schemas.openxmlformats.org/officeDocument/2006/relationships/hyperlink" Target="https://www.mercadolibre.com.ar/reporting/activity/detail?id=52832559465" TargetMode="External"/><Relationship Id="rId343" Type="http://schemas.openxmlformats.org/officeDocument/2006/relationships/hyperlink" Target="https://www.mercadolibre.com.ar/reporting/activity/detail?id=53149392056" TargetMode="External"/><Relationship Id="rId550" Type="http://schemas.openxmlformats.org/officeDocument/2006/relationships/hyperlink" Target="https://www.mercadolibre.com.ar/reporting/activity/detail?id=53305522938" TargetMode="External"/><Relationship Id="rId788" Type="http://schemas.openxmlformats.org/officeDocument/2006/relationships/hyperlink" Target="https://www.mercadolibre.com.ar/reporting/activity/detail?id=53611805819" TargetMode="External"/><Relationship Id="rId995" Type="http://schemas.openxmlformats.org/officeDocument/2006/relationships/hyperlink" Target="https://www.mercadolibre.com.ar/reporting/activity/detail?id=53616170004" TargetMode="External"/><Relationship Id="rId1180" Type="http://schemas.openxmlformats.org/officeDocument/2006/relationships/hyperlink" Target="https://www.mercadolibre.com.ar/reporting/activity/detail?id=53652045179" TargetMode="External"/><Relationship Id="rId203" Type="http://schemas.openxmlformats.org/officeDocument/2006/relationships/hyperlink" Target="https://www.mercadolibre.com.ar/reporting/activity/detail?id=52886034457" TargetMode="External"/><Relationship Id="rId648" Type="http://schemas.openxmlformats.org/officeDocument/2006/relationships/hyperlink" Target="https://www.mercadolibre.com.ar/reporting/activity/detail?id=53518757011" TargetMode="External"/><Relationship Id="rId855" Type="http://schemas.openxmlformats.org/officeDocument/2006/relationships/hyperlink" Target="https://www.mercadolibre.com.ar/reporting/activity/detail?id=53613218617" TargetMode="External"/><Relationship Id="rId1040" Type="http://schemas.openxmlformats.org/officeDocument/2006/relationships/hyperlink" Target="https://www.mercadolibre.com.ar/reporting/activity/detail?id=53616903349" TargetMode="External"/><Relationship Id="rId1278" Type="http://schemas.openxmlformats.org/officeDocument/2006/relationships/hyperlink" Target="https://www.mercadolibre.com.ar/reporting/activity/detail?id=53655947383" TargetMode="External"/><Relationship Id="rId1485" Type="http://schemas.openxmlformats.org/officeDocument/2006/relationships/hyperlink" Target="https://www.mercadolibre.com.ar/reporting/activity/detail?id=53858962239" TargetMode="External"/><Relationship Id="rId1692" Type="http://schemas.openxmlformats.org/officeDocument/2006/relationships/hyperlink" Target="https://www.mercadolibre.com.ar/reporting/activity/detail?id=54251251227" TargetMode="External"/><Relationship Id="rId410" Type="http://schemas.openxmlformats.org/officeDocument/2006/relationships/hyperlink" Target="https://www.mercadolibre.com.ar/reporting/activity/detail?id=53153335042" TargetMode="External"/><Relationship Id="rId508" Type="http://schemas.openxmlformats.org/officeDocument/2006/relationships/hyperlink" Target="https://www.mercadolibre.com.ar/reporting/activity/detail?id=53260298665" TargetMode="External"/><Relationship Id="rId715" Type="http://schemas.openxmlformats.org/officeDocument/2006/relationships/hyperlink" Target="https://www.mercadolibre.com.ar/reporting/activity/detail?id=53569480727" TargetMode="External"/><Relationship Id="rId922" Type="http://schemas.openxmlformats.org/officeDocument/2006/relationships/hyperlink" Target="https://www.mercadolibre.com.ar/reporting/activity/detail?id=53614655015" TargetMode="External"/><Relationship Id="rId1138" Type="http://schemas.openxmlformats.org/officeDocument/2006/relationships/hyperlink" Target="https://www.mercadolibre.com.ar/reporting/activity/detail?id=53618273741" TargetMode="External"/><Relationship Id="rId1345" Type="http://schemas.openxmlformats.org/officeDocument/2006/relationships/hyperlink" Target="https://www.mercadolibre.com.ar/reporting/activity/detail?id=53657241662" TargetMode="External"/><Relationship Id="rId1552" Type="http://schemas.openxmlformats.org/officeDocument/2006/relationships/hyperlink" Target="https://www.mercadolibre.com.ar/reporting/activity/detail?id=53923493100" TargetMode="External"/><Relationship Id="rId1205" Type="http://schemas.openxmlformats.org/officeDocument/2006/relationships/hyperlink" Target="https://www.mercadolibre.com.ar/reporting/activity/detail?id=53653564951" TargetMode="External"/><Relationship Id="rId51" Type="http://schemas.openxmlformats.org/officeDocument/2006/relationships/hyperlink" Target="https://www.mercadolibre.com.ar/reporting/activity/detail?id=52776656572" TargetMode="External"/><Relationship Id="rId1412" Type="http://schemas.openxmlformats.org/officeDocument/2006/relationships/hyperlink" Target="https://www.mercadolibre.com.ar/reporting/activity/detail?id=53658361380" TargetMode="External"/><Relationship Id="rId1717" Type="http://schemas.openxmlformats.org/officeDocument/2006/relationships/hyperlink" Target="https://www.mercadolibre.com.ar/reporting/activity/detail?id=54261455892" TargetMode="External"/><Relationship Id="rId298" Type="http://schemas.openxmlformats.org/officeDocument/2006/relationships/hyperlink" Target="https://www.mercadolibre.com.ar/reporting/activity/detail?id=53098772974" TargetMode="External"/><Relationship Id="rId158" Type="http://schemas.openxmlformats.org/officeDocument/2006/relationships/hyperlink" Target="https://www.mercadolibre.com.ar/reporting/activity/detail?id=52835792610" TargetMode="External"/><Relationship Id="rId365" Type="http://schemas.openxmlformats.org/officeDocument/2006/relationships/hyperlink" Target="https://www.mercadolibre.com.ar/reporting/activity/detail?id=53150813032" TargetMode="External"/><Relationship Id="rId572" Type="http://schemas.openxmlformats.org/officeDocument/2006/relationships/hyperlink" Target="https://www.mercadolibre.com.ar/reporting/activity/detail?id=53468450450" TargetMode="External"/><Relationship Id="rId225" Type="http://schemas.openxmlformats.org/officeDocument/2006/relationships/hyperlink" Target="https://www.mercadolibre.com.ar/reporting/activity/detail?id=52887727151" TargetMode="External"/><Relationship Id="rId432" Type="http://schemas.openxmlformats.org/officeDocument/2006/relationships/hyperlink" Target="https://www.mercadolibre.com.ar/reporting/activity/detail?id=53207083808" TargetMode="External"/><Relationship Id="rId877" Type="http://schemas.openxmlformats.org/officeDocument/2006/relationships/hyperlink" Target="https://www.mercadolibre.com.ar/reporting/activity/detail?id=53613660621" TargetMode="External"/><Relationship Id="rId1062" Type="http://schemas.openxmlformats.org/officeDocument/2006/relationships/hyperlink" Target="https://www.mercadolibre.com.ar/reporting/activity/detail?id=53617286155" TargetMode="External"/><Relationship Id="rId737" Type="http://schemas.openxmlformats.org/officeDocument/2006/relationships/hyperlink" Target="https://www.mercadolibre.com.ar/reporting/activity/detail?id=53607563411" TargetMode="External"/><Relationship Id="rId944" Type="http://schemas.openxmlformats.org/officeDocument/2006/relationships/hyperlink" Target="https://www.mercadolibre.com.ar/reporting/activity/detail?id=53615083637" TargetMode="External"/><Relationship Id="rId1367" Type="http://schemas.openxmlformats.org/officeDocument/2006/relationships/hyperlink" Target="https://www.mercadolibre.com.ar/reporting/activity/detail?id=53657567569" TargetMode="External"/><Relationship Id="rId1574" Type="http://schemas.openxmlformats.org/officeDocument/2006/relationships/hyperlink" Target="https://www.mercadolibre.com.ar/reporting/activity/detail?id=53929859633" TargetMode="External"/><Relationship Id="rId1781" Type="http://schemas.openxmlformats.org/officeDocument/2006/relationships/hyperlink" Target="https://www.mercadolibre.com.ar/reporting/activity/detail?id=52514372421" TargetMode="External"/><Relationship Id="rId73" Type="http://schemas.openxmlformats.org/officeDocument/2006/relationships/hyperlink" Target="https://www.mercadolibre.com.ar/reporting/activity/detail?id=52779036872" TargetMode="External"/><Relationship Id="rId804" Type="http://schemas.openxmlformats.org/officeDocument/2006/relationships/hyperlink" Target="https://www.mercadolibre.com.ar/reporting/activity/detail?id=53612180694" TargetMode="External"/><Relationship Id="rId1227" Type="http://schemas.openxmlformats.org/officeDocument/2006/relationships/hyperlink" Target="https://www.mercadolibre.com.ar/reporting/activity/detail?id=53654479526" TargetMode="External"/><Relationship Id="rId1434" Type="http://schemas.openxmlformats.org/officeDocument/2006/relationships/hyperlink" Target="https://www.mercadolibre.com.ar/reporting/activity/detail?id=53802599774" TargetMode="External"/><Relationship Id="rId1641" Type="http://schemas.openxmlformats.org/officeDocument/2006/relationships/hyperlink" Target="https://www.mercadolibre.com.ar/reporting/activity/detail?id=54027661120" TargetMode="External"/><Relationship Id="rId1501" Type="http://schemas.openxmlformats.org/officeDocument/2006/relationships/hyperlink" Target="https://www.mercadolibre.com.ar/reporting/activity/detail?id=53860236785" TargetMode="External"/><Relationship Id="rId1739" Type="http://schemas.openxmlformats.org/officeDocument/2006/relationships/hyperlink" Target="https://www.mercadolibre.com.ar/reporting/activity/detail?id=52467826406" TargetMode="External"/><Relationship Id="rId1806" Type="http://schemas.openxmlformats.org/officeDocument/2006/relationships/hyperlink" Target="https://www.mercadolibre.com.ar/reporting/activity/detail?id=52516342156" TargetMode="External"/><Relationship Id="rId387" Type="http://schemas.openxmlformats.org/officeDocument/2006/relationships/hyperlink" Target="https://www.mercadolibre.com.ar/reporting/activity/detail?id=53152477567" TargetMode="External"/><Relationship Id="rId594" Type="http://schemas.openxmlformats.org/officeDocument/2006/relationships/hyperlink" Target="https://www.mercadolibre.com.ar/reporting/activity/detail?id=53514115293" TargetMode="External"/><Relationship Id="rId247" Type="http://schemas.openxmlformats.org/officeDocument/2006/relationships/hyperlink" Target="https://www.mercadolibre.com.ar/reporting/activity/detail?id=52920557344" TargetMode="External"/><Relationship Id="rId899" Type="http://schemas.openxmlformats.org/officeDocument/2006/relationships/hyperlink" Target="https://www.mercadolibre.com.ar/reporting/activity/detail?id=53614167660" TargetMode="External"/><Relationship Id="rId1084" Type="http://schemas.openxmlformats.org/officeDocument/2006/relationships/hyperlink" Target="https://www.mercadolibre.com.ar/reporting/activity/detail?id=53617624992" TargetMode="External"/><Relationship Id="rId107" Type="http://schemas.openxmlformats.org/officeDocument/2006/relationships/hyperlink" Target="https://www.mercadolibre.com.ar/reporting/activity/detail?id=52780806434" TargetMode="External"/><Relationship Id="rId454" Type="http://schemas.openxmlformats.org/officeDocument/2006/relationships/hyperlink" Target="https://www.mercadolibre.com.ar/reporting/activity/detail?id=53210110923" TargetMode="External"/><Relationship Id="rId661" Type="http://schemas.openxmlformats.org/officeDocument/2006/relationships/hyperlink" Target="https://www.mercadolibre.com.ar/reporting/activity/detail?id=53519139580" TargetMode="External"/><Relationship Id="rId759" Type="http://schemas.openxmlformats.org/officeDocument/2006/relationships/hyperlink" Target="https://www.mercadolibre.com.ar/reporting/activity/detail?id=53610143160" TargetMode="External"/><Relationship Id="rId966" Type="http://schemas.openxmlformats.org/officeDocument/2006/relationships/hyperlink" Target="https://www.mercadolibre.com.ar/reporting/activity/detail?id=53615581395" TargetMode="External"/><Relationship Id="rId1291" Type="http://schemas.openxmlformats.org/officeDocument/2006/relationships/hyperlink" Target="https://www.mercadolibre.com.ar/reporting/activity/detail?id=53656217728" TargetMode="External"/><Relationship Id="rId1389" Type="http://schemas.openxmlformats.org/officeDocument/2006/relationships/hyperlink" Target="https://www.mercadolibre.com.ar/reporting/activity/detail?id=53657846064" TargetMode="External"/><Relationship Id="rId1596" Type="http://schemas.openxmlformats.org/officeDocument/2006/relationships/hyperlink" Target="https://www.mercadolibre.com.ar/reporting/activity/detail?id=53980134056" TargetMode="External"/><Relationship Id="rId314" Type="http://schemas.openxmlformats.org/officeDocument/2006/relationships/hyperlink" Target="https://www.mercadolibre.com.ar/reporting/activity/detail?id=53146335212" TargetMode="External"/><Relationship Id="rId521" Type="http://schemas.openxmlformats.org/officeDocument/2006/relationships/hyperlink" Target="https://www.mercadolibre.com.ar/reporting/activity/detail?id=53262646013" TargetMode="External"/><Relationship Id="rId619" Type="http://schemas.openxmlformats.org/officeDocument/2006/relationships/hyperlink" Target="https://www.mercadolibre.com.ar/reporting/activity/detail?id=53516654201" TargetMode="External"/><Relationship Id="rId1151" Type="http://schemas.openxmlformats.org/officeDocument/2006/relationships/hyperlink" Target="https://www.mercadolibre.com.ar/reporting/activity/detail?id=53647196439" TargetMode="External"/><Relationship Id="rId1249" Type="http://schemas.openxmlformats.org/officeDocument/2006/relationships/hyperlink" Target="https://www.mercadolibre.com.ar/reporting/activity/detail?id=53655191756" TargetMode="External"/><Relationship Id="rId95" Type="http://schemas.openxmlformats.org/officeDocument/2006/relationships/hyperlink" Target="https://www.mercadolibre.com.ar/reporting/activity/detail?id=52780314304" TargetMode="External"/><Relationship Id="rId826" Type="http://schemas.openxmlformats.org/officeDocument/2006/relationships/hyperlink" Target="https://www.mercadolibre.com.ar/reporting/activity/detail?id=53612549738" TargetMode="External"/><Relationship Id="rId1011" Type="http://schemas.openxmlformats.org/officeDocument/2006/relationships/hyperlink" Target="https://www.mercadolibre.com.ar/reporting/activity/detail?id=53616374293" TargetMode="External"/><Relationship Id="rId1109" Type="http://schemas.openxmlformats.org/officeDocument/2006/relationships/hyperlink" Target="https://www.mercadolibre.com.ar/reporting/activity/detail?id=53617977414" TargetMode="External"/><Relationship Id="rId1456" Type="http://schemas.openxmlformats.org/officeDocument/2006/relationships/hyperlink" Target="https://www.mercadolibre.com.ar/reporting/activity/detail?id=53855311082" TargetMode="External"/><Relationship Id="rId1663" Type="http://schemas.openxmlformats.org/officeDocument/2006/relationships/hyperlink" Target="https://www.mercadolibre.com.ar/reporting/activity/detail?id=54034429224" TargetMode="External"/><Relationship Id="rId1316" Type="http://schemas.openxmlformats.org/officeDocument/2006/relationships/hyperlink" Target="https://www.mercadolibre.com.ar/reporting/activity/detail?id=53656707429" TargetMode="External"/><Relationship Id="rId1523" Type="http://schemas.openxmlformats.org/officeDocument/2006/relationships/hyperlink" Target="https://www.mercadolibre.com.ar/reporting/activity/detail?id=53861368263" TargetMode="External"/><Relationship Id="rId1730" Type="http://schemas.openxmlformats.org/officeDocument/2006/relationships/hyperlink" Target="https://www.mercadolibre.com.ar/reporting/activity/detail?id=52465509879" TargetMode="External"/><Relationship Id="rId22" Type="http://schemas.openxmlformats.org/officeDocument/2006/relationships/hyperlink" Target="https://www.mercadolibre.com.ar/reporting/activity/detail?id=52771702826" TargetMode="External"/><Relationship Id="rId1828" Type="http://schemas.openxmlformats.org/officeDocument/2006/relationships/hyperlink" Target="https://www.mercadolibre.com.ar/reporting/activity/detail?id=52550165630" TargetMode="External"/><Relationship Id="rId171" Type="http://schemas.openxmlformats.org/officeDocument/2006/relationships/hyperlink" Target="https://www.mercadolibre.com.ar/reporting/activity/detail?id=52879380637" TargetMode="External"/><Relationship Id="rId269" Type="http://schemas.openxmlformats.org/officeDocument/2006/relationships/hyperlink" Target="https://www.mercadolibre.com.ar/reporting/activity/detail?id=52927015651" TargetMode="External"/><Relationship Id="rId476" Type="http://schemas.openxmlformats.org/officeDocument/2006/relationships/hyperlink" Target="https://www.mercadolibre.com.ar/reporting/activity/detail?id=53252621631" TargetMode="External"/><Relationship Id="rId683" Type="http://schemas.openxmlformats.org/officeDocument/2006/relationships/hyperlink" Target="https://www.mercadolibre.com.ar/reporting/activity/detail?id=53566443159" TargetMode="External"/><Relationship Id="rId890" Type="http://schemas.openxmlformats.org/officeDocument/2006/relationships/hyperlink" Target="https://www.mercadolibre.com.ar/reporting/activity/detail?id=53613863770" TargetMode="External"/><Relationship Id="rId129" Type="http://schemas.openxmlformats.org/officeDocument/2006/relationships/hyperlink" Target="https://www.mercadolibre.com.ar/reporting/activity/detail?id=52829984767" TargetMode="External"/><Relationship Id="rId336" Type="http://schemas.openxmlformats.org/officeDocument/2006/relationships/hyperlink" Target="https://www.mercadolibre.com.ar/reporting/activity/detail?id=53148513449" TargetMode="External"/><Relationship Id="rId543" Type="http://schemas.openxmlformats.org/officeDocument/2006/relationships/hyperlink" Target="https://www.mercadolibre.com.ar/reporting/activity/detail?id=53301483361" TargetMode="External"/><Relationship Id="rId988" Type="http://schemas.openxmlformats.org/officeDocument/2006/relationships/hyperlink" Target="https://www.mercadolibre.com.ar/reporting/activity/detail?id=53616035991" TargetMode="External"/><Relationship Id="rId1173" Type="http://schemas.openxmlformats.org/officeDocument/2006/relationships/hyperlink" Target="https://www.mercadolibre.com.ar/reporting/activity/detail?id=53651375266" TargetMode="External"/><Relationship Id="rId1380" Type="http://schemas.openxmlformats.org/officeDocument/2006/relationships/hyperlink" Target="https://www.mercadolibre.com.ar/reporting/activity/detail?id=53657760167" TargetMode="External"/><Relationship Id="rId403" Type="http://schemas.openxmlformats.org/officeDocument/2006/relationships/hyperlink" Target="https://www.mercadolibre.com.ar/reporting/activity/detail?id=53153094834" TargetMode="External"/><Relationship Id="rId750" Type="http://schemas.openxmlformats.org/officeDocument/2006/relationships/hyperlink" Target="https://www.mercadolibre.com.ar/reporting/activity/detail?id=53609212685" TargetMode="External"/><Relationship Id="rId848" Type="http://schemas.openxmlformats.org/officeDocument/2006/relationships/hyperlink" Target="https://www.mercadolibre.com.ar/reporting/activity/detail?id=53613109005" TargetMode="External"/><Relationship Id="rId1033" Type="http://schemas.openxmlformats.org/officeDocument/2006/relationships/hyperlink" Target="https://www.mercadolibre.com.ar/reporting/activity/detail?id=53616753677" TargetMode="External"/><Relationship Id="rId1478" Type="http://schemas.openxmlformats.org/officeDocument/2006/relationships/hyperlink" Target="https://www.mercadolibre.com.ar/reporting/activity/detail?id=53858645864" TargetMode="External"/><Relationship Id="rId1685" Type="http://schemas.openxmlformats.org/officeDocument/2006/relationships/hyperlink" Target="https://www.mercadolibre.com.ar/reporting/activity/detail?id=54206453607" TargetMode="External"/><Relationship Id="rId610" Type="http://schemas.openxmlformats.org/officeDocument/2006/relationships/hyperlink" Target="https://www.mercadolibre.com.ar/reporting/activity/detail?id=53515866403" TargetMode="External"/><Relationship Id="rId708" Type="http://schemas.openxmlformats.org/officeDocument/2006/relationships/hyperlink" Target="https://www.mercadolibre.com.ar/reporting/activity/detail?id=53568902264" TargetMode="External"/><Relationship Id="rId915" Type="http://schemas.openxmlformats.org/officeDocument/2006/relationships/hyperlink" Target="https://www.mercadolibre.com.ar/reporting/activity/detail?id=53614486858" TargetMode="External"/><Relationship Id="rId1240" Type="http://schemas.openxmlformats.org/officeDocument/2006/relationships/hyperlink" Target="https://www.mercadolibre.com.ar/reporting/activity/detail?id=53654836818" TargetMode="External"/><Relationship Id="rId1338" Type="http://schemas.openxmlformats.org/officeDocument/2006/relationships/hyperlink" Target="https://www.mercadolibre.com.ar/reporting/activity/detail?id=53657125174" TargetMode="External"/><Relationship Id="rId1545" Type="http://schemas.openxmlformats.org/officeDocument/2006/relationships/hyperlink" Target="https://www.mercadolibre.com.ar/reporting/activity/detail?id=53920336665" TargetMode="External"/><Relationship Id="rId1100" Type="http://schemas.openxmlformats.org/officeDocument/2006/relationships/hyperlink" Target="https://www.mercadolibre.com.ar/reporting/activity/detail?id=53617835713" TargetMode="External"/><Relationship Id="rId1405" Type="http://schemas.openxmlformats.org/officeDocument/2006/relationships/hyperlink" Target="https://www.mercadolibre.com.ar/reporting/activity/detail?id=53658102108" TargetMode="External"/><Relationship Id="rId1752" Type="http://schemas.openxmlformats.org/officeDocument/2006/relationships/hyperlink" Target="https://www.mercadolibre.com.ar/reporting/activity/detail?id=52507699854" TargetMode="External"/><Relationship Id="rId44" Type="http://schemas.openxmlformats.org/officeDocument/2006/relationships/hyperlink" Target="https://www.mercadolibre.com.ar/reporting/activity/detail?id=52775689441" TargetMode="External"/><Relationship Id="rId1612" Type="http://schemas.openxmlformats.org/officeDocument/2006/relationships/hyperlink" Target="https://www.mercadolibre.com.ar/reporting/activity/detail?id=5398532732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pago.com.ar/banking/mov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2437"/>
  <sheetViews>
    <sheetView zoomScale="85" zoomScaleNormal="85" workbookViewId="0">
      <pane xSplit="6" ySplit="4" topLeftCell="G2406" activePane="bottomRight" state="frozen"/>
      <selection activeCell="B2074" sqref="B2074"/>
      <selection pane="topRight" activeCell="B2074" sqref="B2074"/>
      <selection pane="bottomLeft" activeCell="B2074" sqref="B2074"/>
      <selection pane="bottomRight" activeCell="L2423" sqref="L2423"/>
    </sheetView>
  </sheetViews>
  <sheetFormatPr baseColWidth="10" defaultColWidth="9.140625" defaultRowHeight="15"/>
  <cols>
    <col min="1" max="1" width="18" customWidth="1"/>
    <col min="2" max="2" width="40.5703125" customWidth="1"/>
    <col min="3" max="3" width="22.140625" style="53" customWidth="1"/>
    <col min="4" max="4" width="15.140625" customWidth="1"/>
    <col min="5" max="5" width="20.42578125" hidden="1" customWidth="1"/>
    <col min="6" max="6" width="17.5703125" bestFit="1" customWidth="1"/>
    <col min="7" max="7" width="13.140625" style="17" bestFit="1" customWidth="1"/>
    <col min="8" max="8" width="11.28515625" style="17" customWidth="1"/>
    <col min="9" max="9" width="14.140625" style="17" bestFit="1" customWidth="1"/>
    <col min="10" max="10" width="16.5703125" style="17" bestFit="1" customWidth="1"/>
    <col min="11" max="12" width="11.5703125" style="17" bestFit="1" customWidth="1"/>
    <col min="13" max="13" width="15.28515625" style="17" bestFit="1" customWidth="1"/>
    <col min="16" max="17" width="14.140625" style="17" bestFit="1" customWidth="1"/>
  </cols>
  <sheetData>
    <row r="1" spans="1:17">
      <c r="A1" s="1" t="s">
        <v>0</v>
      </c>
      <c r="B1" s="1" t="s">
        <v>1</v>
      </c>
      <c r="C1" s="53" t="s">
        <v>2</v>
      </c>
      <c r="D1" s="1" t="s">
        <v>3</v>
      </c>
    </row>
    <row r="2" spans="1:17">
      <c r="A2" s="3">
        <v>10628545.699999999</v>
      </c>
      <c r="B2" s="3">
        <v>41945727.630000003</v>
      </c>
      <c r="C2" s="53">
        <v>-31621394.309999999</v>
      </c>
      <c r="D2" s="3">
        <v>20952879.02</v>
      </c>
    </row>
    <row r="3" spans="1:17">
      <c r="A3" s="1" t="s">
        <v>4</v>
      </c>
    </row>
    <row r="4" spans="1:17">
      <c r="A4" s="1" t="s">
        <v>5</v>
      </c>
      <c r="B4" s="1" t="s">
        <v>6</v>
      </c>
      <c r="C4" s="53" t="s">
        <v>7</v>
      </c>
      <c r="D4" s="1" t="s">
        <v>8</v>
      </c>
      <c r="E4" s="1" t="s">
        <v>9</v>
      </c>
      <c r="F4" s="17" t="s">
        <v>1791</v>
      </c>
      <c r="G4" s="17" t="s">
        <v>1792</v>
      </c>
      <c r="H4" s="17" t="s">
        <v>1793</v>
      </c>
      <c r="I4" s="17" t="s">
        <v>1794</v>
      </c>
      <c r="J4" s="17" t="s">
        <v>1795</v>
      </c>
      <c r="K4" s="17" t="s">
        <v>1796</v>
      </c>
      <c r="L4" s="17" t="s">
        <v>1797</v>
      </c>
      <c r="M4" s="56" t="s">
        <v>1798</v>
      </c>
      <c r="N4" s="17"/>
      <c r="O4" s="17" t="s">
        <v>1799</v>
      </c>
    </row>
    <row r="5" spans="1:17">
      <c r="A5" s="26" t="s">
        <v>156</v>
      </c>
      <c r="B5" s="26" t="s">
        <v>11</v>
      </c>
      <c r="C5" s="53">
        <v>134203029881</v>
      </c>
      <c r="D5" s="3">
        <v>101977.2</v>
      </c>
      <c r="E5" s="3">
        <v>11221513.26</v>
      </c>
      <c r="F5" s="26" t="s">
        <v>1800</v>
      </c>
      <c r="G5" s="26"/>
      <c r="H5" s="26"/>
      <c r="I5" s="17">
        <f>-IFERROR(VLOOKUP(C5,SIRCUPA!$A$21:$H$313,8,0),0)</f>
        <v>0</v>
      </c>
      <c r="J5" s="61">
        <f>-IFERROR(VLOOKUP(C5,SIRTAC!$A$16:$H$2072,8,0),0)</f>
        <v>-1170</v>
      </c>
      <c r="K5" s="61">
        <f>-IFERROR(VLOOKUP(C5,Gastos!$A$9:$J$2065,10,0),0)</f>
        <v>-13150.8</v>
      </c>
      <c r="L5" s="61">
        <f>-IFERROR(VLOOKUP(C5,IDC!$A$20:$H$2401,8,0),0)</f>
        <v>-702</v>
      </c>
      <c r="M5" s="87">
        <f t="shared" ref="M5:M68" si="0">+D5-I5-J5-K5-L5</f>
        <v>117000</v>
      </c>
      <c r="N5" s="26"/>
      <c r="O5" s="26"/>
      <c r="P5" s="17">
        <f>+L5/0.006</f>
        <v>-117000</v>
      </c>
      <c r="Q5" s="17">
        <f>+M5+P5</f>
        <v>0</v>
      </c>
    </row>
    <row r="6" spans="1:17">
      <c r="A6" s="26" t="s">
        <v>303</v>
      </c>
      <c r="B6" s="26" t="s">
        <v>11</v>
      </c>
      <c r="C6" s="53">
        <v>135842753022</v>
      </c>
      <c r="D6" s="3">
        <v>196636.7</v>
      </c>
      <c r="E6" s="3">
        <v>19385743.870000001</v>
      </c>
      <c r="F6" s="26" t="s">
        <v>1800</v>
      </c>
      <c r="G6" s="26"/>
      <c r="H6" s="26"/>
      <c r="I6" s="17">
        <f>-IFERROR(VLOOKUP(C6,SIRCUPA!$A$21:$H$313,8,0),0)</f>
        <v>0</v>
      </c>
      <c r="J6" s="61">
        <f>-IFERROR(VLOOKUP(C6,SIRTAC!$A$16:$H$2072,8,0),0)</f>
        <v>-2095</v>
      </c>
      <c r="K6" s="61">
        <f>-IFERROR(VLOOKUP(C6,Gastos!$A$9:$J$2065,10,0),0)</f>
        <v>-9511.2999999999993</v>
      </c>
      <c r="L6" s="61">
        <f>-IFERROR(VLOOKUP(C6,IDC!$A$20:$H$2401,8,0),0)</f>
        <v>-1257</v>
      </c>
      <c r="M6" s="87">
        <f t="shared" si="0"/>
        <v>209500</v>
      </c>
      <c r="N6" s="26"/>
      <c r="O6" s="26"/>
      <c r="P6" s="17">
        <f t="shared" ref="P6:P69" si="1">+L6/0.006</f>
        <v>-209500</v>
      </c>
      <c r="Q6" s="17">
        <f t="shared" ref="Q6:Q69" si="2">+M6+P6</f>
        <v>0</v>
      </c>
    </row>
    <row r="7" spans="1:17">
      <c r="A7" s="26" t="s">
        <v>114</v>
      </c>
      <c r="B7" s="26" t="s">
        <v>11</v>
      </c>
      <c r="C7" s="53">
        <v>133316015423</v>
      </c>
      <c r="D7" s="3">
        <v>108494.05</v>
      </c>
      <c r="E7" s="3">
        <v>7099125.0899999999</v>
      </c>
      <c r="F7" s="26" t="s">
        <v>1800</v>
      </c>
      <c r="G7" s="26"/>
      <c r="H7" s="26"/>
      <c r="I7" s="17">
        <f>-IFERROR(VLOOKUP(C7,SIRCUPA!$A$21:$H$313,8,0),0)</f>
        <v>0</v>
      </c>
      <c r="J7" s="61">
        <f>-IFERROR(VLOOKUP(C7,SIRTAC!$A$16:$H$2072,8,0),0)</f>
        <v>-1195</v>
      </c>
      <c r="K7" s="61">
        <f>-IFERROR(VLOOKUP(C7,Gastos!$A$9:$J$2065,10,0),0)</f>
        <v>-9093.9500000000007</v>
      </c>
      <c r="L7" s="61">
        <f>-IFERROR(VLOOKUP(C7,IDC!$A$20:$H$2401,8,0),0)</f>
        <v>-717</v>
      </c>
      <c r="M7" s="87">
        <f t="shared" si="0"/>
        <v>119500</v>
      </c>
      <c r="N7" s="26"/>
      <c r="O7" s="26"/>
      <c r="P7" s="17">
        <f t="shared" si="1"/>
        <v>-119500</v>
      </c>
      <c r="Q7" s="17">
        <f t="shared" si="2"/>
        <v>0</v>
      </c>
    </row>
    <row r="8" spans="1:17">
      <c r="A8" s="26" t="s">
        <v>10</v>
      </c>
      <c r="B8" s="26" t="s">
        <v>11</v>
      </c>
      <c r="C8" s="53">
        <v>132172242648</v>
      </c>
      <c r="D8" s="3">
        <v>59966.080000000002</v>
      </c>
      <c r="E8" s="3">
        <v>11920738.76</v>
      </c>
      <c r="F8" s="26" t="s">
        <v>1800</v>
      </c>
      <c r="G8" s="26"/>
      <c r="H8" s="26"/>
      <c r="I8" s="17">
        <f>-IFERROR(VLOOKUP(C8,SIRCUPA!$A$21:$H$313,8,0),0)</f>
        <v>0</v>
      </c>
      <c r="J8" s="61">
        <f>-IFERROR(VLOOKUP(C8,SIRTAC!$A$16:$H$2072,8,0),0)</f>
        <v>-688</v>
      </c>
      <c r="K8" s="61">
        <f>-IFERROR(VLOOKUP(C8,Gastos!$A$9:$J$2065,10,0),0)</f>
        <v>-7733.12</v>
      </c>
      <c r="L8" s="61">
        <f>-IFERROR(VLOOKUP(C8,IDC!$A$20:$H$2401,8,0),0)</f>
        <v>-412.8</v>
      </c>
      <c r="M8" s="87">
        <f t="shared" si="0"/>
        <v>68800</v>
      </c>
      <c r="N8" s="26"/>
      <c r="O8" s="26"/>
      <c r="P8" s="17">
        <f t="shared" si="1"/>
        <v>-68800</v>
      </c>
      <c r="Q8" s="17">
        <f t="shared" si="2"/>
        <v>0</v>
      </c>
    </row>
    <row r="9" spans="1:17">
      <c r="A9" s="26" t="s">
        <v>303</v>
      </c>
      <c r="B9" s="26" t="s">
        <v>11</v>
      </c>
      <c r="C9" s="53">
        <v>135324608697</v>
      </c>
      <c r="D9" s="3">
        <v>58658.68</v>
      </c>
      <c r="E9" s="3">
        <v>20701656.859999999</v>
      </c>
      <c r="F9" s="26" t="s">
        <v>1800</v>
      </c>
      <c r="G9" s="26"/>
      <c r="H9" s="26"/>
      <c r="I9" s="17">
        <f>-IFERROR(VLOOKUP(C9,SIRCUPA!$A$21:$H$313,8,0),0)</f>
        <v>0</v>
      </c>
      <c r="J9" s="61">
        <f>-IFERROR(VLOOKUP(C9,SIRTAC!$A$16:$H$2072,8,0),0)</f>
        <v>-673</v>
      </c>
      <c r="K9" s="61">
        <f>-IFERROR(VLOOKUP(C9,Gastos!$A$9:$J$2065,10,0),0)</f>
        <v>-7564.52</v>
      </c>
      <c r="L9" s="61">
        <f>-IFERROR(VLOOKUP(C9,IDC!$A$20:$H$2401,8,0),0)</f>
        <v>-403.8</v>
      </c>
      <c r="M9" s="87">
        <f t="shared" si="0"/>
        <v>67300</v>
      </c>
      <c r="N9" s="26"/>
      <c r="O9" s="26"/>
      <c r="P9" s="17">
        <f t="shared" si="1"/>
        <v>-67300</v>
      </c>
      <c r="Q9" s="17">
        <f t="shared" si="2"/>
        <v>0</v>
      </c>
    </row>
    <row r="10" spans="1:17">
      <c r="A10" s="26" t="s">
        <v>156</v>
      </c>
      <c r="B10" s="26" t="s">
        <v>11</v>
      </c>
      <c r="C10" s="53">
        <v>134821855786</v>
      </c>
      <c r="D10" s="3">
        <v>87067.61</v>
      </c>
      <c r="E10" s="3">
        <v>12404263.210000001</v>
      </c>
      <c r="F10" s="26" t="s">
        <v>1800</v>
      </c>
      <c r="G10" s="26"/>
      <c r="H10" s="26"/>
      <c r="I10" s="17">
        <f>-IFERROR(VLOOKUP(C10,SIRCUPA!$A$21:$H$313,8,0),0)</f>
        <v>0</v>
      </c>
      <c r="J10" s="61">
        <f>-IFERROR(VLOOKUP(C10,SIRTAC!$A$16:$H$2072,8,0),0)</f>
        <v>-959</v>
      </c>
      <c r="K10" s="61">
        <f>-IFERROR(VLOOKUP(C10,Gastos!$A$9:$J$2065,10,0),0)</f>
        <v>-7297.99</v>
      </c>
      <c r="L10" s="61">
        <f>-IFERROR(VLOOKUP(C10,IDC!$A$20:$H$2401,8,0),0)</f>
        <v>-575.4</v>
      </c>
      <c r="M10" s="87">
        <f t="shared" si="0"/>
        <v>95900</v>
      </c>
      <c r="N10" s="26"/>
      <c r="O10" s="26"/>
      <c r="P10" s="17">
        <f t="shared" si="1"/>
        <v>-95900</v>
      </c>
      <c r="Q10" s="17">
        <f t="shared" si="2"/>
        <v>0</v>
      </c>
    </row>
    <row r="11" spans="1:17">
      <c r="A11" s="26" t="s">
        <v>51</v>
      </c>
      <c r="B11" s="26" t="s">
        <v>11</v>
      </c>
      <c r="C11" s="53">
        <v>132197936925</v>
      </c>
      <c r="D11" s="3">
        <v>54562.16</v>
      </c>
      <c r="E11" s="3">
        <v>9954234.6899999995</v>
      </c>
      <c r="F11" s="26" t="s">
        <v>1800</v>
      </c>
      <c r="G11" s="26"/>
      <c r="H11" s="26"/>
      <c r="I11" s="17">
        <f>-IFERROR(VLOOKUP(C11,SIRCUPA!$A$21:$H$313,8,0),0)</f>
        <v>0</v>
      </c>
      <c r="J11" s="61">
        <f>-IFERROR(VLOOKUP(C11,SIRTAC!$A$16:$H$2072,8,0),0)</f>
        <v>-626</v>
      </c>
      <c r="K11" s="61">
        <f>-IFERROR(VLOOKUP(C11,Gastos!$A$9:$J$2065,10,0),0)</f>
        <v>-7036.24</v>
      </c>
      <c r="L11" s="61">
        <f>-IFERROR(VLOOKUP(C11,IDC!$A$20:$H$2401,8,0),0)</f>
        <v>-375.6</v>
      </c>
      <c r="M11" s="87">
        <f t="shared" si="0"/>
        <v>62600</v>
      </c>
      <c r="N11" s="26"/>
      <c r="O11" s="26"/>
      <c r="P11" s="17">
        <f t="shared" si="1"/>
        <v>-62600</v>
      </c>
      <c r="Q11" s="17">
        <f t="shared" si="2"/>
        <v>0</v>
      </c>
    </row>
    <row r="12" spans="1:17">
      <c r="A12" s="26" t="s">
        <v>10</v>
      </c>
      <c r="B12" s="26" t="s">
        <v>11</v>
      </c>
      <c r="C12" s="53">
        <v>131458138389</v>
      </c>
      <c r="D12" s="3">
        <v>83617.59</v>
      </c>
      <c r="E12" s="3">
        <v>11102244.02</v>
      </c>
      <c r="F12" s="26" t="s">
        <v>1800</v>
      </c>
      <c r="G12" s="26"/>
      <c r="H12" s="26"/>
      <c r="I12" s="17">
        <f>-IFERROR(VLOOKUP(C12,SIRCUPA!$A$21:$H$313,8,0),0)</f>
        <v>0</v>
      </c>
      <c r="J12" s="61">
        <f>-IFERROR(VLOOKUP(C12,SIRTAC!$A$16:$H$2072,8,0),0)</f>
        <v>-921</v>
      </c>
      <c r="K12" s="61">
        <f>-IFERROR(VLOOKUP(C12,Gastos!$A$9:$J$2065,10,0),0)</f>
        <v>-7008.81</v>
      </c>
      <c r="L12" s="61">
        <f>-IFERROR(VLOOKUP(C12,IDC!$A$20:$H$2401,8,0),0)</f>
        <v>-552.6</v>
      </c>
      <c r="M12" s="87">
        <f t="shared" si="0"/>
        <v>92100</v>
      </c>
      <c r="N12" s="26"/>
      <c r="O12" s="26"/>
      <c r="P12" s="17">
        <f t="shared" si="1"/>
        <v>-92100</v>
      </c>
      <c r="Q12" s="17">
        <f t="shared" si="2"/>
        <v>0</v>
      </c>
    </row>
    <row r="13" spans="1:17">
      <c r="A13" s="26" t="s">
        <v>156</v>
      </c>
      <c r="B13" s="26" t="s">
        <v>11</v>
      </c>
      <c r="C13" s="53">
        <v>134208327789</v>
      </c>
      <c r="D13" s="3">
        <v>147089.79</v>
      </c>
      <c r="E13" s="3">
        <v>12713381.51</v>
      </c>
      <c r="F13" s="26" t="s">
        <v>1800</v>
      </c>
      <c r="G13" s="26"/>
      <c r="H13" s="26"/>
      <c r="I13" s="17">
        <f>-IFERROR(VLOOKUP(C13,SIRCUPA!$A$21:$H$313,8,0),0)</f>
        <v>0</v>
      </c>
      <c r="J13" s="61">
        <f>-IFERROR(VLOOKUP(C13,SIRTAC!$A$16:$H$2072,8,0),0)</f>
        <v>-1557</v>
      </c>
      <c r="K13" s="61">
        <f>-IFERROR(VLOOKUP(C13,Gastos!$A$9:$J$2065,10,0),0)</f>
        <v>-6119.01</v>
      </c>
      <c r="L13" s="61">
        <f>-IFERROR(VLOOKUP(C13,IDC!$A$20:$H$2401,8,0),0)</f>
        <v>-934.2</v>
      </c>
      <c r="M13" s="87">
        <f t="shared" si="0"/>
        <v>155700.00000000003</v>
      </c>
      <c r="N13" s="26"/>
      <c r="O13" s="26"/>
      <c r="P13" s="17">
        <f t="shared" si="1"/>
        <v>-155700</v>
      </c>
      <c r="Q13" s="17">
        <f t="shared" si="2"/>
        <v>0</v>
      </c>
    </row>
    <row r="14" spans="1:17">
      <c r="A14" s="26" t="s">
        <v>145</v>
      </c>
      <c r="B14" s="26" t="s">
        <v>11</v>
      </c>
      <c r="C14" s="53">
        <v>134071810937</v>
      </c>
      <c r="D14" s="3">
        <v>70634.62</v>
      </c>
      <c r="E14" s="3">
        <v>10033630.85</v>
      </c>
      <c r="F14" s="26" t="s">
        <v>1800</v>
      </c>
      <c r="G14" s="26"/>
      <c r="H14" s="26"/>
      <c r="I14" s="17">
        <f>-IFERROR(VLOOKUP(C14,SIRCUPA!$A$21:$H$313,8,0),0)</f>
        <v>0</v>
      </c>
      <c r="J14" s="61">
        <f>-IFERROR(VLOOKUP(C14,SIRTAC!$A$16:$H$2072,8,0),0)</f>
        <v>-778</v>
      </c>
      <c r="K14" s="61">
        <f>-IFERROR(VLOOKUP(C14,Gastos!$A$9:$J$2065,10,0),0)</f>
        <v>-5920.58</v>
      </c>
      <c r="L14" s="61">
        <f>-IFERROR(VLOOKUP(C14,IDC!$A$20:$H$2401,8,0),0)</f>
        <v>-466.8</v>
      </c>
      <c r="M14" s="87">
        <f t="shared" si="0"/>
        <v>77800</v>
      </c>
      <c r="N14" s="26"/>
      <c r="O14" s="26"/>
      <c r="P14" s="17">
        <f t="shared" si="1"/>
        <v>-77800</v>
      </c>
      <c r="Q14" s="17">
        <f t="shared" si="2"/>
        <v>0</v>
      </c>
    </row>
    <row r="15" spans="1:17">
      <c r="A15" s="26" t="s">
        <v>101</v>
      </c>
      <c r="B15" s="26" t="s">
        <v>11</v>
      </c>
      <c r="C15" s="53">
        <v>133633841754</v>
      </c>
      <c r="D15" s="3">
        <v>138398.54999999999</v>
      </c>
      <c r="E15" s="3">
        <v>3902095.58</v>
      </c>
      <c r="F15" s="26" t="s">
        <v>1800</v>
      </c>
      <c r="G15" s="26"/>
      <c r="H15" s="26"/>
      <c r="I15" s="17">
        <f>-IFERROR(VLOOKUP(C15,SIRCUPA!$A$21:$H$313,8,0),0)</f>
        <v>0</v>
      </c>
      <c r="J15" s="61">
        <f>-IFERROR(VLOOKUP(C15,SIRTAC!$A$16:$H$2072,8,0),0)</f>
        <v>-1465</v>
      </c>
      <c r="K15" s="61">
        <f>-IFERROR(VLOOKUP(C15,Gastos!$A$9:$J$2065,10,0),0)</f>
        <v>-5757.45</v>
      </c>
      <c r="L15" s="61">
        <f>-IFERROR(VLOOKUP(C15,IDC!$A$20:$H$2401,8,0),0)</f>
        <v>-879</v>
      </c>
      <c r="M15" s="87">
        <f t="shared" si="0"/>
        <v>146500</v>
      </c>
      <c r="N15" s="26"/>
      <c r="O15" s="26"/>
      <c r="P15" s="17">
        <f t="shared" si="1"/>
        <v>-146500</v>
      </c>
      <c r="Q15" s="17">
        <f t="shared" si="2"/>
        <v>0</v>
      </c>
    </row>
    <row r="16" spans="1:17">
      <c r="A16" s="26" t="s">
        <v>65</v>
      </c>
      <c r="B16" s="26" t="s">
        <v>11</v>
      </c>
      <c r="C16" s="53">
        <v>132376967049</v>
      </c>
      <c r="D16" s="3">
        <v>68546.45</v>
      </c>
      <c r="E16" s="3">
        <v>13004940.83</v>
      </c>
      <c r="F16" s="26" t="s">
        <v>1800</v>
      </c>
      <c r="G16" s="26"/>
      <c r="H16" s="26"/>
      <c r="I16" s="17">
        <f>-IFERROR(VLOOKUP(C16,SIRCUPA!$A$21:$H$313,8,0),0)</f>
        <v>0</v>
      </c>
      <c r="J16" s="61">
        <f>-IFERROR(VLOOKUP(C16,SIRTAC!$A$16:$H$2072,8,0),0)</f>
        <v>-755</v>
      </c>
      <c r="K16" s="61">
        <f>-IFERROR(VLOOKUP(C16,Gastos!$A$9:$J$2065,10,0),0)</f>
        <v>-5745.55</v>
      </c>
      <c r="L16" s="61">
        <f>-IFERROR(VLOOKUP(C16,IDC!$A$20:$H$2401,8,0),0)</f>
        <v>-453</v>
      </c>
      <c r="M16" s="87">
        <f t="shared" si="0"/>
        <v>75500</v>
      </c>
      <c r="N16" s="26"/>
      <c r="O16" s="26"/>
      <c r="P16" s="17">
        <f t="shared" si="1"/>
        <v>-75500</v>
      </c>
      <c r="Q16" s="17">
        <f t="shared" si="2"/>
        <v>0</v>
      </c>
    </row>
    <row r="17" spans="1:17">
      <c r="A17" s="26" t="s">
        <v>156</v>
      </c>
      <c r="B17" s="26" t="s">
        <v>11</v>
      </c>
      <c r="C17" s="53">
        <v>134203737069</v>
      </c>
      <c r="D17" s="3">
        <v>68092.5</v>
      </c>
      <c r="E17" s="3">
        <v>11385788.9</v>
      </c>
      <c r="F17" s="26" t="s">
        <v>1800</v>
      </c>
      <c r="G17" s="26"/>
      <c r="H17" s="26"/>
      <c r="I17" s="17">
        <f>-IFERROR(VLOOKUP(C17,SIRCUPA!$A$21:$H$313,8,0),0)</f>
        <v>0</v>
      </c>
      <c r="J17" s="61">
        <f>-IFERROR(VLOOKUP(C17,SIRTAC!$A$16:$H$2072,8,0),0)</f>
        <v>-750</v>
      </c>
      <c r="K17" s="61">
        <f>-IFERROR(VLOOKUP(C17,Gastos!$A$9:$J$2065,10,0),0)</f>
        <v>-5707.5</v>
      </c>
      <c r="L17" s="61">
        <f>-IFERROR(VLOOKUP(C17,IDC!$A$20:$H$2401,8,0),0)</f>
        <v>-450</v>
      </c>
      <c r="M17" s="87">
        <f t="shared" si="0"/>
        <v>75000</v>
      </c>
      <c r="N17" s="26"/>
      <c r="O17" s="26"/>
      <c r="P17" s="17">
        <f t="shared" si="1"/>
        <v>-75000</v>
      </c>
      <c r="Q17" s="17">
        <f t="shared" si="2"/>
        <v>0</v>
      </c>
    </row>
    <row r="18" spans="1:17">
      <c r="A18" s="26" t="s">
        <v>145</v>
      </c>
      <c r="B18" s="26" t="s">
        <v>11</v>
      </c>
      <c r="C18" s="53">
        <v>134192229347</v>
      </c>
      <c r="D18" s="3">
        <v>42272.6</v>
      </c>
      <c r="E18" s="3">
        <v>10482260.65</v>
      </c>
      <c r="F18" s="26" t="s">
        <v>1800</v>
      </c>
      <c r="G18" s="26"/>
      <c r="H18" s="26"/>
      <c r="I18" s="17">
        <f>-IFERROR(VLOOKUP(C18,SIRCUPA!$A$21:$H$313,8,0),0)</f>
        <v>0</v>
      </c>
      <c r="J18" s="61">
        <f>-IFERROR(VLOOKUP(C18,SIRTAC!$A$16:$H$2072,8,0),0)</f>
        <v>-485</v>
      </c>
      <c r="K18" s="61">
        <f>-IFERROR(VLOOKUP(C18,Gastos!$A$9:$J$2065,10,0),0)</f>
        <v>-5451.4</v>
      </c>
      <c r="L18" s="61">
        <f>-IFERROR(VLOOKUP(C18,IDC!$A$20:$H$2401,8,0),0)</f>
        <v>-291</v>
      </c>
      <c r="M18" s="87">
        <f t="shared" si="0"/>
        <v>48500</v>
      </c>
      <c r="N18" s="26"/>
      <c r="O18" s="26"/>
      <c r="P18" s="17">
        <f t="shared" si="1"/>
        <v>-48500</v>
      </c>
      <c r="Q18" s="17">
        <f t="shared" si="2"/>
        <v>0</v>
      </c>
    </row>
    <row r="19" spans="1:17">
      <c r="A19" s="26" t="s">
        <v>139</v>
      </c>
      <c r="B19" s="26" t="s">
        <v>11</v>
      </c>
      <c r="C19" s="53">
        <v>134060980575</v>
      </c>
      <c r="D19" s="3">
        <v>64097.74</v>
      </c>
      <c r="E19" s="3">
        <v>9270638.6500000004</v>
      </c>
      <c r="F19" s="26" t="s">
        <v>1800</v>
      </c>
      <c r="G19" s="26"/>
      <c r="H19" s="26"/>
      <c r="I19" s="17">
        <f>-IFERROR(VLOOKUP(C19,SIRCUPA!$A$21:$H$313,8,0),0)</f>
        <v>0</v>
      </c>
      <c r="J19" s="61">
        <f>-IFERROR(VLOOKUP(C19,SIRTAC!$A$16:$H$2072,8,0),0)</f>
        <v>-706</v>
      </c>
      <c r="K19" s="61">
        <f>-IFERROR(VLOOKUP(C19,Gastos!$A$9:$J$2065,10,0),0)</f>
        <v>-5372.66</v>
      </c>
      <c r="L19" s="61">
        <f>-IFERROR(VLOOKUP(C19,IDC!$A$20:$H$2401,8,0),0)</f>
        <v>-423.6</v>
      </c>
      <c r="M19" s="87">
        <f t="shared" si="0"/>
        <v>70600</v>
      </c>
      <c r="N19" s="26"/>
      <c r="O19" s="26"/>
      <c r="P19" s="17">
        <f t="shared" si="1"/>
        <v>-70600</v>
      </c>
      <c r="Q19" s="17">
        <f t="shared" si="2"/>
        <v>0</v>
      </c>
    </row>
    <row r="20" spans="1:17">
      <c r="A20" s="26" t="s">
        <v>65</v>
      </c>
      <c r="B20" s="26" t="s">
        <v>11</v>
      </c>
      <c r="C20" s="53">
        <v>132497635211</v>
      </c>
      <c r="D20" s="3">
        <v>44277.599999999999</v>
      </c>
      <c r="E20" s="3">
        <v>14385150.699999999</v>
      </c>
      <c r="F20" s="26" t="s">
        <v>1800</v>
      </c>
      <c r="G20" s="26"/>
      <c r="H20" s="26"/>
      <c r="I20" s="17">
        <f>-IFERROR(VLOOKUP(C20,SIRCUPA!$A$21:$H$313,8,0),0)</f>
        <v>0</v>
      </c>
      <c r="J20" s="61">
        <f>-IFERROR(VLOOKUP(C20,SIRTAC!$A$16:$H$2072,8,0),0)</f>
        <v>-456</v>
      </c>
      <c r="K20" s="61">
        <f>-IFERROR(VLOOKUP(C20,Gastos!$A$9:$J$2065,10,0),0)</f>
        <v>-5125.4399999999996</v>
      </c>
      <c r="L20" s="61">
        <f>-IFERROR(VLOOKUP(C20,IDC!$A$20:$H$2401,8,0),0)</f>
        <v>-300.95999999999998</v>
      </c>
      <c r="M20" s="87">
        <f t="shared" si="0"/>
        <v>50160</v>
      </c>
      <c r="N20" s="26"/>
      <c r="O20" s="26"/>
      <c r="P20" s="17">
        <f t="shared" si="1"/>
        <v>-50159.999999999993</v>
      </c>
      <c r="Q20" s="17">
        <f t="shared" si="2"/>
        <v>0</v>
      </c>
    </row>
    <row r="21" spans="1:17">
      <c r="A21" s="26" t="s">
        <v>114</v>
      </c>
      <c r="B21" s="26" t="s">
        <v>11</v>
      </c>
      <c r="C21" s="53">
        <v>133320247567</v>
      </c>
      <c r="D21" s="3">
        <v>60829.3</v>
      </c>
      <c r="E21" s="3">
        <v>7412374.8799999999</v>
      </c>
      <c r="F21" s="26" t="s">
        <v>1800</v>
      </c>
      <c r="G21" s="26"/>
      <c r="H21" s="26"/>
      <c r="I21" s="17">
        <f>-IFERROR(VLOOKUP(C21,SIRCUPA!$A$21:$H$313,8,0),0)</f>
        <v>0</v>
      </c>
      <c r="J21" s="61">
        <f>-IFERROR(VLOOKUP(C21,SIRTAC!$A$16:$H$2072,8,0),0)</f>
        <v>-670</v>
      </c>
      <c r="K21" s="61">
        <f>-IFERROR(VLOOKUP(C21,Gastos!$A$9:$J$2065,10,0),0)</f>
        <v>-5098.7</v>
      </c>
      <c r="L21" s="61">
        <f>-IFERROR(VLOOKUP(C21,IDC!$A$20:$H$2401,8,0),0)</f>
        <v>-402</v>
      </c>
      <c r="M21" s="87">
        <f t="shared" si="0"/>
        <v>67000</v>
      </c>
      <c r="N21" s="26"/>
      <c r="O21" s="26"/>
      <c r="P21" s="17">
        <f t="shared" si="1"/>
        <v>-67000</v>
      </c>
      <c r="Q21" s="17">
        <f t="shared" si="2"/>
        <v>0</v>
      </c>
    </row>
    <row r="22" spans="1:17">
      <c r="A22" s="26" t="s">
        <v>139</v>
      </c>
      <c r="B22" s="26" t="s">
        <v>11</v>
      </c>
      <c r="C22" s="53">
        <v>134063116005</v>
      </c>
      <c r="D22" s="3">
        <v>119599.02</v>
      </c>
      <c r="E22" s="3">
        <v>9475180.7899999991</v>
      </c>
      <c r="F22" s="26" t="s">
        <v>1800</v>
      </c>
      <c r="G22" s="26"/>
      <c r="H22" s="26"/>
      <c r="I22" s="17">
        <f>-IFERROR(VLOOKUP(C22,SIRCUPA!$A$21:$H$313,8,0),0)</f>
        <v>0</v>
      </c>
      <c r="J22" s="61">
        <f>-IFERROR(VLOOKUP(C22,SIRTAC!$A$16:$H$2072,8,0),0)</f>
        <v>-1266</v>
      </c>
      <c r="K22" s="61">
        <f>-IFERROR(VLOOKUP(C22,Gastos!$A$9:$J$2065,10,0),0)</f>
        <v>-4975.38</v>
      </c>
      <c r="L22" s="61">
        <f>-IFERROR(VLOOKUP(C22,IDC!$A$20:$H$2401,8,0),0)</f>
        <v>-759.6</v>
      </c>
      <c r="M22" s="87">
        <f t="shared" si="0"/>
        <v>126600.00000000001</v>
      </c>
      <c r="N22" s="26"/>
      <c r="O22" s="26"/>
      <c r="P22" s="17">
        <f t="shared" si="1"/>
        <v>-126600</v>
      </c>
      <c r="Q22" s="17">
        <f t="shared" si="2"/>
        <v>0</v>
      </c>
    </row>
    <row r="23" spans="1:17">
      <c r="A23" s="1" t="s">
        <v>99</v>
      </c>
      <c r="B23" s="1" t="s">
        <v>11</v>
      </c>
      <c r="C23" s="53">
        <v>133016533643</v>
      </c>
      <c r="D23" s="3">
        <v>55290.21</v>
      </c>
      <c r="E23" s="3">
        <v>3599766.24</v>
      </c>
      <c r="F23" s="1" t="s">
        <v>1800</v>
      </c>
      <c r="G23" s="26"/>
      <c r="H23" s="26"/>
      <c r="I23" s="17">
        <f>-IFERROR(VLOOKUP(C23,SIRCUPA!$A$21:$H$313,8,0),0)</f>
        <v>0</v>
      </c>
      <c r="J23" s="61">
        <f>-IFERROR(VLOOKUP(C23,SIRTAC!$A$16:$H$2072,8,0),0)</f>
        <v>-608.99</v>
      </c>
      <c r="K23" s="61">
        <f>-IFERROR(VLOOKUP(C23,Gastos!$A$9:$J$2065,10,0),0)</f>
        <v>-4634.41</v>
      </c>
      <c r="L23" s="61">
        <f>-IFERROR(VLOOKUP(C23,IDC!$A$20:$H$2401,8,0),0)</f>
        <v>-365.39</v>
      </c>
      <c r="M23" s="87">
        <f t="shared" si="0"/>
        <v>60899</v>
      </c>
      <c r="P23" s="17">
        <f t="shared" si="1"/>
        <v>-60898.333333333328</v>
      </c>
      <c r="Q23" s="17">
        <f t="shared" si="2"/>
        <v>0.66666666667151731</v>
      </c>
    </row>
    <row r="24" spans="1:17">
      <c r="A24" s="26" t="s">
        <v>114</v>
      </c>
      <c r="B24" s="26" t="s">
        <v>11</v>
      </c>
      <c r="C24" s="53">
        <v>133924402082</v>
      </c>
      <c r="D24" s="3">
        <v>95080.18</v>
      </c>
      <c r="E24" s="3">
        <v>6926814.3899999997</v>
      </c>
      <c r="F24" s="26" t="s">
        <v>1800</v>
      </c>
      <c r="G24" s="26"/>
      <c r="H24" s="26"/>
      <c r="I24" s="17">
        <f>-IFERROR(VLOOKUP(C24,SIRCUPA!$A$21:$H$313,8,0),0)</f>
        <v>0</v>
      </c>
      <c r="J24" s="61">
        <f>-IFERROR(VLOOKUP(C24,SIRTAC!$A$16:$H$2072,8,0),0)</f>
        <v>-1013</v>
      </c>
      <c r="K24" s="61">
        <f>-IFERROR(VLOOKUP(C24,Gastos!$A$9:$J$2065,10,0),0)</f>
        <v>-4599.0200000000004</v>
      </c>
      <c r="L24" s="61">
        <f>-IFERROR(VLOOKUP(C24,IDC!$A$20:$H$2401,8,0),0)</f>
        <v>-607.79999999999995</v>
      </c>
      <c r="M24" s="87">
        <f t="shared" si="0"/>
        <v>101300</v>
      </c>
      <c r="N24" s="26"/>
      <c r="O24" s="26"/>
      <c r="P24" s="17">
        <f t="shared" si="1"/>
        <v>-101299.99999999999</v>
      </c>
      <c r="Q24" s="17">
        <f t="shared" si="2"/>
        <v>0</v>
      </c>
    </row>
    <row r="25" spans="1:17">
      <c r="A25" s="26" t="s">
        <v>124</v>
      </c>
      <c r="B25" s="26" t="s">
        <v>11</v>
      </c>
      <c r="C25" s="53">
        <v>134050303236</v>
      </c>
      <c r="D25" s="3">
        <v>95080.18</v>
      </c>
      <c r="E25" s="3">
        <v>9229091.6799999997</v>
      </c>
      <c r="F25" s="26" t="s">
        <v>1800</v>
      </c>
      <c r="G25" s="26"/>
      <c r="H25" s="26"/>
      <c r="I25" s="17">
        <f>-IFERROR(VLOOKUP(C25,SIRCUPA!$A$21:$H$313,8,0),0)</f>
        <v>0</v>
      </c>
      <c r="J25" s="61">
        <f>-IFERROR(VLOOKUP(C25,SIRTAC!$A$16:$H$2072,8,0),0)</f>
        <v>-1013</v>
      </c>
      <c r="K25" s="61">
        <f>-IFERROR(VLOOKUP(C25,Gastos!$A$9:$J$2065,10,0),0)</f>
        <v>-4599.0200000000004</v>
      </c>
      <c r="L25" s="61">
        <f>-IFERROR(VLOOKUP(C25,IDC!$A$20:$H$2401,8,0),0)</f>
        <v>-607.79999999999995</v>
      </c>
      <c r="M25" s="87">
        <f t="shared" si="0"/>
        <v>101300</v>
      </c>
      <c r="N25" s="26"/>
      <c r="O25" s="26"/>
      <c r="P25" s="17">
        <f t="shared" si="1"/>
        <v>-101299.99999999999</v>
      </c>
      <c r="Q25" s="17">
        <f t="shared" si="2"/>
        <v>0</v>
      </c>
    </row>
    <row r="26" spans="1:17">
      <c r="A26" s="26" t="s">
        <v>65</v>
      </c>
      <c r="B26" s="26" t="s">
        <v>11</v>
      </c>
      <c r="C26" s="53">
        <v>132376262207</v>
      </c>
      <c r="D26" s="3">
        <v>54292.42</v>
      </c>
      <c r="E26" s="3">
        <v>12936394.380000001</v>
      </c>
      <c r="F26" s="26" t="s">
        <v>1800</v>
      </c>
      <c r="G26" s="26"/>
      <c r="H26" s="26"/>
      <c r="I26" s="17">
        <f>-IFERROR(VLOOKUP(C26,SIRCUPA!$A$21:$H$313,8,0),0)</f>
        <v>0</v>
      </c>
      <c r="J26" s="61">
        <f>-IFERROR(VLOOKUP(C26,SIRTAC!$A$16:$H$2072,8,0),0)</f>
        <v>-598</v>
      </c>
      <c r="K26" s="61">
        <f>-IFERROR(VLOOKUP(C26,Gastos!$A$9:$J$2065,10,0),0)</f>
        <v>-4550.78</v>
      </c>
      <c r="L26" s="61">
        <f>-IFERROR(VLOOKUP(C26,IDC!$A$20:$H$2401,8,0),0)</f>
        <v>-358.8</v>
      </c>
      <c r="M26" s="87">
        <f t="shared" si="0"/>
        <v>59800</v>
      </c>
      <c r="N26" s="26"/>
      <c r="O26" s="26"/>
      <c r="P26" s="17">
        <f t="shared" si="1"/>
        <v>-59800</v>
      </c>
      <c r="Q26" s="17">
        <f t="shared" si="2"/>
        <v>0</v>
      </c>
    </row>
    <row r="27" spans="1:17">
      <c r="A27" s="26" t="s">
        <v>186</v>
      </c>
      <c r="B27" s="26" t="s">
        <v>11</v>
      </c>
      <c r="C27" s="53">
        <v>135025775768</v>
      </c>
      <c r="D27" s="3">
        <v>53293.73</v>
      </c>
      <c r="E27" s="3">
        <v>20704915.600000001</v>
      </c>
      <c r="F27" s="26" t="s">
        <v>1800</v>
      </c>
      <c r="G27" s="26"/>
      <c r="H27" s="26"/>
      <c r="I27" s="17">
        <f>-IFERROR(VLOOKUP(C27,SIRCUPA!$A$21:$H$313,8,0),0)</f>
        <v>0</v>
      </c>
      <c r="J27" s="61">
        <f>-IFERROR(VLOOKUP(C27,SIRTAC!$A$16:$H$2072,8,0),0)</f>
        <v>-587</v>
      </c>
      <c r="K27" s="61">
        <f>-IFERROR(VLOOKUP(C27,Gastos!$A$9:$J$2065,10,0),0)</f>
        <v>-4467.07</v>
      </c>
      <c r="L27" s="61">
        <f>-IFERROR(VLOOKUP(C27,IDC!$A$20:$H$2401,8,0),0)</f>
        <v>-352.2</v>
      </c>
      <c r="M27" s="87">
        <f t="shared" si="0"/>
        <v>58700</v>
      </c>
      <c r="N27" s="26"/>
      <c r="O27" s="26"/>
      <c r="P27" s="17">
        <f t="shared" si="1"/>
        <v>-58700</v>
      </c>
      <c r="Q27" s="17">
        <f t="shared" si="2"/>
        <v>0</v>
      </c>
    </row>
    <row r="28" spans="1:17">
      <c r="A28" s="26" t="s">
        <v>186</v>
      </c>
      <c r="B28" s="26" t="s">
        <v>11</v>
      </c>
      <c r="C28" s="53">
        <v>134412274371</v>
      </c>
      <c r="D28" s="3">
        <v>52839.78</v>
      </c>
      <c r="E28" s="3">
        <v>20825292.379999999</v>
      </c>
      <c r="F28" s="26" t="s">
        <v>1800</v>
      </c>
      <c r="G28" s="26"/>
      <c r="H28" s="26"/>
      <c r="I28" s="17">
        <f>-IFERROR(VLOOKUP(C28,SIRCUPA!$A$21:$H$313,8,0),0)</f>
        <v>0</v>
      </c>
      <c r="J28" s="61">
        <f>-IFERROR(VLOOKUP(C28,SIRTAC!$A$16:$H$2072,8,0),0)</f>
        <v>-582</v>
      </c>
      <c r="K28" s="61">
        <f>-IFERROR(VLOOKUP(C28,Gastos!$A$9:$J$2065,10,0),0)</f>
        <v>-4429.0200000000004</v>
      </c>
      <c r="L28" s="61">
        <f>-IFERROR(VLOOKUP(C28,IDC!$A$20:$H$2401,8,0),0)</f>
        <v>-349.2</v>
      </c>
      <c r="M28" s="87">
        <f t="shared" si="0"/>
        <v>58200</v>
      </c>
      <c r="N28" s="26"/>
      <c r="O28" s="26"/>
      <c r="P28" s="17">
        <f t="shared" si="1"/>
        <v>-58200</v>
      </c>
      <c r="Q28" s="17">
        <f t="shared" si="2"/>
        <v>0</v>
      </c>
    </row>
    <row r="29" spans="1:17">
      <c r="A29" s="26" t="s">
        <v>114</v>
      </c>
      <c r="B29" s="26" t="s">
        <v>11</v>
      </c>
      <c r="C29" s="53">
        <v>134042989708</v>
      </c>
      <c r="D29" s="3">
        <v>52385.83</v>
      </c>
      <c r="E29" s="3">
        <v>8352906.9299999997</v>
      </c>
      <c r="F29" s="26" t="s">
        <v>1800</v>
      </c>
      <c r="G29" s="26"/>
      <c r="H29" s="26"/>
      <c r="I29" s="17">
        <f>-IFERROR(VLOOKUP(C29,SIRCUPA!$A$21:$H$313,8,0),0)</f>
        <v>0</v>
      </c>
      <c r="J29" s="61">
        <f>-IFERROR(VLOOKUP(C29,SIRTAC!$A$16:$H$2072,8,0),0)</f>
        <v>-577</v>
      </c>
      <c r="K29" s="61">
        <f>-IFERROR(VLOOKUP(C29,Gastos!$A$9:$J$2065,10,0),0)</f>
        <v>-4390.97</v>
      </c>
      <c r="L29" s="61">
        <f>-IFERROR(VLOOKUP(C29,IDC!$A$20:$H$2401,8,0),0)</f>
        <v>-346.2</v>
      </c>
      <c r="M29" s="87">
        <f t="shared" si="0"/>
        <v>57700</v>
      </c>
      <c r="N29" s="26"/>
      <c r="O29" s="26"/>
      <c r="P29" s="17">
        <f t="shared" si="1"/>
        <v>-57700</v>
      </c>
      <c r="Q29" s="17">
        <f t="shared" si="2"/>
        <v>0</v>
      </c>
    </row>
    <row r="30" spans="1:17">
      <c r="A30" s="26" t="s">
        <v>99</v>
      </c>
      <c r="B30" s="26" t="s">
        <v>11</v>
      </c>
      <c r="C30" s="53">
        <v>133630153634</v>
      </c>
      <c r="D30" s="3">
        <v>50931.37</v>
      </c>
      <c r="E30" s="3">
        <v>3691140.29</v>
      </c>
      <c r="F30" s="26" t="s">
        <v>1800</v>
      </c>
      <c r="G30" s="26"/>
      <c r="H30" s="26"/>
      <c r="I30" s="17">
        <f>-IFERROR(VLOOKUP(C30,SIRCUPA!$A$21:$H$313,8,0),0)</f>
        <v>0</v>
      </c>
      <c r="J30" s="61">
        <f>-IFERROR(VLOOKUP(C30,SIRTAC!$A$16:$H$2072,8,0),0)</f>
        <v>-560.98</v>
      </c>
      <c r="K30" s="61">
        <f>-IFERROR(VLOOKUP(C30,Gastos!$A$9:$J$2065,10,0),0)</f>
        <v>-4269.0600000000004</v>
      </c>
      <c r="L30" s="61">
        <f>-IFERROR(VLOOKUP(C30,IDC!$A$20:$H$2401,8,0),0)</f>
        <v>-336.59</v>
      </c>
      <c r="M30" s="87">
        <f t="shared" si="0"/>
        <v>56098</v>
      </c>
      <c r="N30" s="26"/>
      <c r="O30" s="26"/>
      <c r="P30" s="17">
        <f t="shared" si="1"/>
        <v>-56098.333333333328</v>
      </c>
      <c r="Q30" s="17">
        <f t="shared" si="2"/>
        <v>-0.33333333332848269</v>
      </c>
    </row>
    <row r="31" spans="1:17">
      <c r="A31" s="26" t="s">
        <v>55</v>
      </c>
      <c r="B31" s="26" t="s">
        <v>11</v>
      </c>
      <c r="C31" s="53">
        <v>132975314710</v>
      </c>
      <c r="D31" s="3">
        <v>49571.34</v>
      </c>
      <c r="E31" s="3">
        <v>12555575.41</v>
      </c>
      <c r="F31" s="26" t="s">
        <v>1800</v>
      </c>
      <c r="G31" s="26"/>
      <c r="H31" s="26"/>
      <c r="I31" s="17">
        <f>-IFERROR(VLOOKUP(C31,SIRCUPA!$A$21:$H$313,8,0),0)</f>
        <v>0</v>
      </c>
      <c r="J31" s="61">
        <f>-IFERROR(VLOOKUP(C31,SIRTAC!$A$16:$H$2072,8,0),0)</f>
        <v>-546</v>
      </c>
      <c r="K31" s="61">
        <f>-IFERROR(VLOOKUP(C31,Gastos!$A$9:$J$2065,10,0),0)</f>
        <v>-4155.0600000000004</v>
      </c>
      <c r="L31" s="61">
        <f>-IFERROR(VLOOKUP(C31,IDC!$A$20:$H$2401,8,0),0)</f>
        <v>-327.60000000000002</v>
      </c>
      <c r="M31" s="87">
        <f t="shared" si="0"/>
        <v>54599.999999999993</v>
      </c>
      <c r="N31" s="26"/>
      <c r="O31" s="26"/>
      <c r="P31" s="17">
        <f t="shared" si="1"/>
        <v>-54600</v>
      </c>
      <c r="Q31" s="17">
        <f t="shared" si="2"/>
        <v>0</v>
      </c>
    </row>
    <row r="32" spans="1:17">
      <c r="A32" s="26" t="s">
        <v>23</v>
      </c>
      <c r="B32" s="26" t="s">
        <v>11</v>
      </c>
      <c r="C32" s="53">
        <v>132177869824</v>
      </c>
      <c r="D32" s="3">
        <v>49026.6</v>
      </c>
      <c r="E32" s="3">
        <v>12814122.060000001</v>
      </c>
      <c r="F32" s="26" t="s">
        <v>1800</v>
      </c>
      <c r="G32" s="26"/>
      <c r="H32" s="26"/>
      <c r="I32" s="17">
        <f>-IFERROR(VLOOKUP(C32,SIRCUPA!$A$21:$H$313,8,0),0)</f>
        <v>0</v>
      </c>
      <c r="J32" s="61">
        <f>-IFERROR(VLOOKUP(C32,SIRTAC!$A$16:$H$2072,8,0),0)</f>
        <v>-540</v>
      </c>
      <c r="K32" s="61">
        <f>-IFERROR(VLOOKUP(C32,Gastos!$A$9:$J$2065,10,0),0)</f>
        <v>-4109.3999999999996</v>
      </c>
      <c r="L32" s="61">
        <f>-IFERROR(VLOOKUP(C32,IDC!$A$20:$H$2401,8,0),0)</f>
        <v>-324</v>
      </c>
      <c r="M32" s="87">
        <f t="shared" si="0"/>
        <v>54000</v>
      </c>
      <c r="N32" s="26"/>
      <c r="O32" s="26"/>
      <c r="P32" s="17">
        <f t="shared" si="1"/>
        <v>-54000</v>
      </c>
      <c r="Q32" s="17">
        <f t="shared" si="2"/>
        <v>0</v>
      </c>
    </row>
    <row r="33" spans="1:17">
      <c r="A33" s="26" t="s">
        <v>77</v>
      </c>
      <c r="B33" s="26" t="s">
        <v>11</v>
      </c>
      <c r="C33" s="53">
        <v>133203631904</v>
      </c>
      <c r="D33" s="3">
        <v>48572.65</v>
      </c>
      <c r="E33" s="3">
        <v>14762278.91</v>
      </c>
      <c r="F33" s="26" t="s">
        <v>1800</v>
      </c>
      <c r="G33" s="26"/>
      <c r="H33" s="26"/>
      <c r="I33" s="17">
        <f>-IFERROR(VLOOKUP(C33,SIRCUPA!$A$21:$H$313,8,0),0)</f>
        <v>0</v>
      </c>
      <c r="J33" s="61">
        <f>-IFERROR(VLOOKUP(C33,SIRTAC!$A$16:$H$2072,8,0),0)</f>
        <v>-535</v>
      </c>
      <c r="K33" s="61">
        <f>-IFERROR(VLOOKUP(C33,Gastos!$A$9:$J$2065,10,0),0)</f>
        <v>-4071.35</v>
      </c>
      <c r="L33" s="61">
        <f>-IFERROR(VLOOKUP(C33,IDC!$A$20:$H$2401,8,0),0)</f>
        <v>-321</v>
      </c>
      <c r="M33" s="87">
        <f t="shared" si="0"/>
        <v>53500</v>
      </c>
      <c r="N33" s="26"/>
      <c r="O33" s="26"/>
      <c r="P33" s="17">
        <f t="shared" si="1"/>
        <v>-53500</v>
      </c>
      <c r="Q33" s="17">
        <f t="shared" si="2"/>
        <v>0</v>
      </c>
    </row>
    <row r="34" spans="1:17">
      <c r="A34" s="26" t="s">
        <v>106</v>
      </c>
      <c r="B34" s="26" t="s">
        <v>11</v>
      </c>
      <c r="C34" s="53">
        <v>133294254529</v>
      </c>
      <c r="D34" s="3">
        <v>45322.37</v>
      </c>
      <c r="E34" s="3">
        <v>6132489.5499999998</v>
      </c>
      <c r="F34" s="26" t="s">
        <v>1800</v>
      </c>
      <c r="G34" s="26"/>
      <c r="H34" s="26"/>
      <c r="I34" s="17">
        <f>-IFERROR(VLOOKUP(C34,SIRCUPA!$A$21:$H$313,8,0),0)</f>
        <v>0</v>
      </c>
      <c r="J34" s="61">
        <f>-IFERROR(VLOOKUP(C34,SIRTAC!$A$16:$H$2072,8,0),0)</f>
        <v>-499.2</v>
      </c>
      <c r="K34" s="61">
        <f>-IFERROR(VLOOKUP(C34,Gastos!$A$9:$J$2065,10,0),0)</f>
        <v>-3798.91</v>
      </c>
      <c r="L34" s="61">
        <f>-IFERROR(VLOOKUP(C34,IDC!$A$20:$H$2401,8,0),0)</f>
        <v>-299.52</v>
      </c>
      <c r="M34" s="87">
        <f t="shared" si="0"/>
        <v>49919.999999999993</v>
      </c>
      <c r="N34" s="26"/>
      <c r="O34" s="26"/>
      <c r="P34" s="17">
        <f t="shared" si="1"/>
        <v>-49919.999999999993</v>
      </c>
      <c r="Q34" s="17">
        <f t="shared" si="2"/>
        <v>0</v>
      </c>
    </row>
    <row r="35" spans="1:17">
      <c r="A35" s="26" t="s">
        <v>145</v>
      </c>
      <c r="B35" s="26" t="s">
        <v>11</v>
      </c>
      <c r="C35" s="53">
        <v>134814470326</v>
      </c>
      <c r="D35" s="3">
        <v>90502.26</v>
      </c>
      <c r="E35" s="3">
        <v>10937949.859999999</v>
      </c>
      <c r="F35" s="26" t="s">
        <v>1800</v>
      </c>
      <c r="G35" s="26"/>
      <c r="H35" s="26"/>
      <c r="I35" s="17">
        <f>-IFERROR(VLOOKUP(C35,SIRCUPA!$A$21:$H$313,8,0),0)</f>
        <v>0</v>
      </c>
      <c r="J35" s="61">
        <f>-IFERROR(VLOOKUP(C35,SIRTAC!$A$16:$H$2072,8,0),0)</f>
        <v>-958</v>
      </c>
      <c r="K35" s="61">
        <f>-IFERROR(VLOOKUP(C35,Gastos!$A$9:$J$2065,10,0),0)</f>
        <v>-3764.94</v>
      </c>
      <c r="L35" s="61">
        <f>-IFERROR(VLOOKUP(C35,IDC!$A$20:$H$2401,8,0),0)</f>
        <v>-574.79999999999995</v>
      </c>
      <c r="M35" s="87">
        <f t="shared" si="0"/>
        <v>95800</v>
      </c>
      <c r="N35" s="26"/>
      <c r="O35" s="26"/>
      <c r="P35" s="17">
        <f t="shared" si="1"/>
        <v>-95799.999999999985</v>
      </c>
      <c r="Q35" s="17">
        <f t="shared" si="2"/>
        <v>0</v>
      </c>
    </row>
    <row r="36" spans="1:17">
      <c r="A36" s="26" t="s">
        <v>55</v>
      </c>
      <c r="B36" s="26" t="s">
        <v>11</v>
      </c>
      <c r="C36" s="53">
        <v>132357548107</v>
      </c>
      <c r="D36" s="3">
        <v>42852.88</v>
      </c>
      <c r="E36" s="3">
        <v>12168852.93</v>
      </c>
      <c r="F36" s="26" t="s">
        <v>1800</v>
      </c>
      <c r="G36" s="26"/>
      <c r="H36" s="26"/>
      <c r="I36" s="17">
        <f>-IFERROR(VLOOKUP(C36,SIRCUPA!$A$21:$H$313,8,0),0)</f>
        <v>0</v>
      </c>
      <c r="J36" s="61">
        <f>-IFERROR(VLOOKUP(C36,SIRTAC!$A$16:$H$2072,8,0),0)</f>
        <v>-472</v>
      </c>
      <c r="K36" s="61">
        <f>-IFERROR(VLOOKUP(C36,Gastos!$A$9:$J$2065,10,0),0)</f>
        <v>-3591.92</v>
      </c>
      <c r="L36" s="61">
        <f>-IFERROR(VLOOKUP(C36,IDC!$A$20:$H$2401,8,0),0)</f>
        <v>-283.2</v>
      </c>
      <c r="M36" s="87">
        <f t="shared" si="0"/>
        <v>47199.999999999993</v>
      </c>
      <c r="N36" s="26"/>
      <c r="O36" s="26"/>
      <c r="P36" s="17">
        <f t="shared" si="1"/>
        <v>-47200</v>
      </c>
      <c r="Q36" s="17">
        <f t="shared" si="2"/>
        <v>0</v>
      </c>
    </row>
    <row r="37" spans="1:17">
      <c r="A37" s="1" t="s">
        <v>280</v>
      </c>
      <c r="B37" s="1" t="s">
        <v>11</v>
      </c>
      <c r="C37" s="53">
        <v>135701173228</v>
      </c>
      <c r="D37" s="3">
        <v>42126.559999999998</v>
      </c>
      <c r="E37" s="3">
        <v>17358145.18</v>
      </c>
      <c r="F37" s="1" t="s">
        <v>1800</v>
      </c>
      <c r="G37" s="26"/>
      <c r="H37" s="26"/>
      <c r="I37" s="17">
        <f>-IFERROR(VLOOKUP(C37,SIRCUPA!$A$21:$H$313,8,0),0)</f>
        <v>0</v>
      </c>
      <c r="J37" s="61">
        <f>-IFERROR(VLOOKUP(C37,SIRTAC!$A$16:$H$2072,8,0),0)</f>
        <v>-464</v>
      </c>
      <c r="K37" s="61">
        <f>-IFERROR(VLOOKUP(C37,Gastos!$A$9:$J$2065,10,0),0)</f>
        <v>-3531.04</v>
      </c>
      <c r="L37" s="61">
        <f>-IFERROR(VLOOKUP(C37,IDC!$A$20:$H$2401,8,0),0)</f>
        <v>-278.39999999999998</v>
      </c>
      <c r="M37" s="87">
        <f t="shared" si="0"/>
        <v>46400</v>
      </c>
      <c r="P37" s="17">
        <f t="shared" si="1"/>
        <v>-46399.999999999993</v>
      </c>
      <c r="Q37" s="17">
        <f t="shared" si="2"/>
        <v>0</v>
      </c>
    </row>
    <row r="38" spans="1:17">
      <c r="A38" s="1" t="s">
        <v>253</v>
      </c>
      <c r="B38" s="1" t="s">
        <v>11</v>
      </c>
      <c r="C38" s="53">
        <v>134514650339</v>
      </c>
      <c r="D38" s="3">
        <v>42035.77</v>
      </c>
      <c r="E38" s="3">
        <v>23451091.66</v>
      </c>
      <c r="F38" s="1" t="s">
        <v>1800</v>
      </c>
      <c r="G38"/>
      <c r="H38"/>
      <c r="I38" s="17">
        <f>-IFERROR(VLOOKUP(C38,SIRCUPA!$A$21:$H$313,8,0),0)</f>
        <v>0</v>
      </c>
      <c r="J38" s="61">
        <f>-IFERROR(VLOOKUP(C38,SIRTAC!$A$16:$H$2072,8,0),0)</f>
        <v>-463</v>
      </c>
      <c r="K38" s="61">
        <f>-IFERROR(VLOOKUP(C38,Gastos!$A$9:$J$2065,10,0),0)</f>
        <v>-3523.43</v>
      </c>
      <c r="L38" s="61">
        <f>-IFERROR(VLOOKUP(C38,IDC!$A$20:$H$2401,8,0),0)</f>
        <v>-277.8</v>
      </c>
      <c r="M38" s="87">
        <f t="shared" si="0"/>
        <v>46300</v>
      </c>
      <c r="P38" s="17">
        <f t="shared" si="1"/>
        <v>-46300</v>
      </c>
      <c r="Q38" s="17">
        <f t="shared" si="2"/>
        <v>0</v>
      </c>
    </row>
    <row r="39" spans="1:17">
      <c r="A39" s="1" t="s">
        <v>280</v>
      </c>
      <c r="B39" s="1" t="s">
        <v>11</v>
      </c>
      <c r="C39" s="53">
        <v>134932519767</v>
      </c>
      <c r="D39" s="3">
        <v>41944.98</v>
      </c>
      <c r="E39" s="3">
        <v>16608653.1</v>
      </c>
      <c r="F39" s="1" t="s">
        <v>1800</v>
      </c>
      <c r="G39" s="26"/>
      <c r="H39" s="26"/>
      <c r="I39" s="17">
        <f>-IFERROR(VLOOKUP(C39,SIRCUPA!$A$21:$H$313,8,0),0)</f>
        <v>0</v>
      </c>
      <c r="J39" s="61">
        <f>-IFERROR(VLOOKUP(C39,SIRTAC!$A$16:$H$2072,8,0),0)</f>
        <v>-462</v>
      </c>
      <c r="K39" s="61">
        <f>-IFERROR(VLOOKUP(C39,Gastos!$A$9:$J$2065,10,0),0)</f>
        <v>-3515.82</v>
      </c>
      <c r="L39" s="61">
        <f>-IFERROR(VLOOKUP(C39,IDC!$A$20:$H$2401,8,0),0)</f>
        <v>-277.2</v>
      </c>
      <c r="M39" s="87">
        <f t="shared" si="0"/>
        <v>46200</v>
      </c>
      <c r="P39" s="17">
        <f t="shared" si="1"/>
        <v>-46200</v>
      </c>
      <c r="Q39" s="17">
        <f t="shared" si="2"/>
        <v>0</v>
      </c>
    </row>
    <row r="40" spans="1:17">
      <c r="A40" s="1" t="s">
        <v>303</v>
      </c>
      <c r="B40" s="1" t="s">
        <v>11</v>
      </c>
      <c r="C40" s="53">
        <v>135939437774</v>
      </c>
      <c r="D40" s="3">
        <v>41763.4</v>
      </c>
      <c r="E40" s="3">
        <v>20619809.84</v>
      </c>
      <c r="F40" s="1" t="s">
        <v>1800</v>
      </c>
      <c r="G40" s="26"/>
      <c r="H40" s="26"/>
      <c r="I40" s="17">
        <f>-IFERROR(VLOOKUP(C40,SIRCUPA!$A$21:$H$313,8,0),0)</f>
        <v>0</v>
      </c>
      <c r="J40" s="61">
        <f>-IFERROR(VLOOKUP(C40,SIRTAC!$A$16:$H$2072,8,0),0)</f>
        <v>-460</v>
      </c>
      <c r="K40" s="61">
        <f>-IFERROR(VLOOKUP(C40,Gastos!$A$9:$J$2065,10,0),0)</f>
        <v>-3500.6</v>
      </c>
      <c r="L40" s="61">
        <f>-IFERROR(VLOOKUP(C40,IDC!$A$20:$H$2401,8,0),0)</f>
        <v>-276</v>
      </c>
      <c r="M40" s="87">
        <f t="shared" si="0"/>
        <v>46000</v>
      </c>
      <c r="P40" s="17">
        <f t="shared" si="1"/>
        <v>-46000</v>
      </c>
      <c r="Q40" s="17">
        <f t="shared" si="2"/>
        <v>0</v>
      </c>
    </row>
    <row r="41" spans="1:17">
      <c r="A41" s="26" t="s">
        <v>270</v>
      </c>
      <c r="B41" s="26" t="s">
        <v>11</v>
      </c>
      <c r="C41" s="53">
        <v>134782220617</v>
      </c>
      <c r="D41" s="3">
        <v>71145.88</v>
      </c>
      <c r="E41" s="3">
        <v>14875281.26</v>
      </c>
      <c r="F41" s="26" t="s">
        <v>1800</v>
      </c>
      <c r="G41" s="26"/>
      <c r="H41" s="26"/>
      <c r="I41" s="17">
        <f>-IFERROR(VLOOKUP(C41,SIRCUPA!$A$21:$H$313,8,0),0)</f>
        <v>0</v>
      </c>
      <c r="J41" s="61">
        <f>-IFERROR(VLOOKUP(C41,SIRTAC!$A$16:$H$2072,8,0),0)</f>
        <v>-758</v>
      </c>
      <c r="K41" s="61">
        <f>-IFERROR(VLOOKUP(C41,Gastos!$A$9:$J$2065,10,0),0)</f>
        <v>-3441.32</v>
      </c>
      <c r="L41" s="61">
        <f>-IFERROR(VLOOKUP(C41,IDC!$A$20:$H$2401,8,0),0)</f>
        <v>-454.8</v>
      </c>
      <c r="M41" s="87">
        <f t="shared" si="0"/>
        <v>75800.000000000015</v>
      </c>
      <c r="N41" s="26"/>
      <c r="O41" s="26"/>
      <c r="P41" s="17">
        <f t="shared" si="1"/>
        <v>-75800</v>
      </c>
      <c r="Q41" s="17">
        <f t="shared" si="2"/>
        <v>0</v>
      </c>
    </row>
    <row r="42" spans="1:17">
      <c r="A42" s="26" t="s">
        <v>186</v>
      </c>
      <c r="B42" s="26" t="s">
        <v>11</v>
      </c>
      <c r="C42" s="53">
        <v>134935828120</v>
      </c>
      <c r="D42" s="3">
        <v>81055.259999999995</v>
      </c>
      <c r="E42" s="3">
        <v>16929524.390000001</v>
      </c>
      <c r="F42" s="26" t="s">
        <v>1800</v>
      </c>
      <c r="G42" s="26"/>
      <c r="H42" s="26"/>
      <c r="I42" s="17">
        <f>-IFERROR(VLOOKUP(C42,SIRCUPA!$A$21:$H$313,8,0),0)</f>
        <v>0</v>
      </c>
      <c r="J42" s="61">
        <f>-IFERROR(VLOOKUP(C42,SIRTAC!$A$16:$H$2072,8,0),0)</f>
        <v>-858</v>
      </c>
      <c r="K42" s="61">
        <f>-IFERROR(VLOOKUP(C42,Gastos!$A$9:$J$2065,10,0),0)</f>
        <v>-3371.94</v>
      </c>
      <c r="L42" s="61">
        <f>-IFERROR(VLOOKUP(C42,IDC!$A$20:$H$2401,8,0),0)</f>
        <v>-514.79999999999995</v>
      </c>
      <c r="M42" s="87">
        <f t="shared" si="0"/>
        <v>85800</v>
      </c>
      <c r="N42" s="26"/>
      <c r="O42" s="26"/>
      <c r="P42" s="17">
        <f t="shared" si="1"/>
        <v>-85799.999999999985</v>
      </c>
      <c r="Q42" s="17">
        <f t="shared" si="2"/>
        <v>0</v>
      </c>
    </row>
    <row r="43" spans="1:17">
      <c r="A43" s="1" t="s">
        <v>114</v>
      </c>
      <c r="B43" s="1" t="s">
        <v>11</v>
      </c>
      <c r="C43" s="53">
        <v>133315760135</v>
      </c>
      <c r="D43" s="3">
        <v>25537.88</v>
      </c>
      <c r="E43" s="3">
        <v>6831734.21</v>
      </c>
      <c r="F43" s="1" t="s">
        <v>1800</v>
      </c>
      <c r="G43" s="26"/>
      <c r="H43" s="26"/>
      <c r="I43" s="17">
        <f>-IFERROR(VLOOKUP(C43,SIRCUPA!$A$21:$H$313,8,0),0)</f>
        <v>0</v>
      </c>
      <c r="J43" s="61">
        <f>-IFERROR(VLOOKUP(C43,SIRTAC!$A$16:$H$2072,8,0),0)</f>
        <v>-293</v>
      </c>
      <c r="K43" s="61">
        <f>-IFERROR(VLOOKUP(C43,Gastos!$A$9:$J$2065,10,0),0)</f>
        <v>-3293.32</v>
      </c>
      <c r="L43" s="61">
        <f>-IFERROR(VLOOKUP(C43,IDC!$A$20:$H$2401,8,0),0)</f>
        <v>-175.8</v>
      </c>
      <c r="M43" s="87">
        <f t="shared" si="0"/>
        <v>29300</v>
      </c>
      <c r="P43" s="17">
        <f t="shared" si="1"/>
        <v>-29300</v>
      </c>
      <c r="Q43" s="17">
        <f t="shared" si="2"/>
        <v>0</v>
      </c>
    </row>
    <row r="44" spans="1:17">
      <c r="A44" s="26" t="s">
        <v>137</v>
      </c>
      <c r="B44" s="26" t="s">
        <v>11</v>
      </c>
      <c r="C44" s="53">
        <v>134550394596</v>
      </c>
      <c r="D44" s="3">
        <v>39219.46</v>
      </c>
      <c r="E44" s="3">
        <v>10935575.539999999</v>
      </c>
      <c r="F44" s="26" t="s">
        <v>1800</v>
      </c>
      <c r="G44" s="26"/>
      <c r="H44" s="26"/>
      <c r="I44" s="17">
        <f>-IFERROR(VLOOKUP(C44,SIRCUPA!$A$21:$H$313,8,0),0)</f>
        <v>0</v>
      </c>
      <c r="J44" s="61">
        <f>-IFERROR(VLOOKUP(C44,SIRTAC!$A$16:$H$2072,8,0),0)</f>
        <v>-431.98</v>
      </c>
      <c r="K44" s="61">
        <f>-IFERROR(VLOOKUP(C44,Gastos!$A$9:$J$2065,10,0),0)</f>
        <v>-3287.37</v>
      </c>
      <c r="L44" s="61">
        <f>-IFERROR(VLOOKUP(C44,IDC!$A$20:$H$2401,8,0),0)</f>
        <v>-259.19</v>
      </c>
      <c r="M44" s="87">
        <f t="shared" si="0"/>
        <v>43198.000000000007</v>
      </c>
      <c r="N44" s="26"/>
      <c r="O44" s="26"/>
      <c r="P44" s="17">
        <f t="shared" si="1"/>
        <v>-43198.333333333328</v>
      </c>
      <c r="Q44" s="17">
        <f t="shared" si="2"/>
        <v>-0.33333333332120674</v>
      </c>
    </row>
    <row r="45" spans="1:17">
      <c r="A45" s="26" t="s">
        <v>51</v>
      </c>
      <c r="B45" s="26" t="s">
        <v>11</v>
      </c>
      <c r="C45" s="53">
        <v>132082714449</v>
      </c>
      <c r="D45" s="3">
        <v>39038.800000000003</v>
      </c>
      <c r="E45" s="3">
        <v>9940000.9199999999</v>
      </c>
      <c r="F45" s="26" t="s">
        <v>1800</v>
      </c>
      <c r="G45" s="26"/>
      <c r="H45" s="26"/>
      <c r="I45" s="17">
        <f>-IFERROR(VLOOKUP(C45,SIRCUPA!$A$21:$H$313,8,0),0)</f>
        <v>0</v>
      </c>
      <c r="J45" s="61">
        <f>-IFERROR(VLOOKUP(C45,SIRTAC!$A$16:$H$2072,8,0),0)</f>
        <v>-429.99</v>
      </c>
      <c r="K45" s="61">
        <f>-IFERROR(VLOOKUP(C45,Gastos!$A$9:$J$2065,10,0),0)</f>
        <v>-3272.22</v>
      </c>
      <c r="L45" s="61">
        <f>-IFERROR(VLOOKUP(C45,IDC!$A$20:$H$2401,8,0),0)</f>
        <v>-257.99</v>
      </c>
      <c r="M45" s="87">
        <f t="shared" si="0"/>
        <v>42999</v>
      </c>
      <c r="N45" s="26"/>
      <c r="O45" s="26"/>
      <c r="P45" s="17">
        <f t="shared" si="1"/>
        <v>-42998.333333333336</v>
      </c>
      <c r="Q45" s="17">
        <f t="shared" si="2"/>
        <v>0.66666666666424135</v>
      </c>
    </row>
    <row r="46" spans="1:17">
      <c r="A46" s="1" t="s">
        <v>156</v>
      </c>
      <c r="B46" s="1" t="s">
        <v>11</v>
      </c>
      <c r="C46" s="53">
        <v>134309291883</v>
      </c>
      <c r="D46" s="3">
        <v>77370.929999999993</v>
      </c>
      <c r="E46" s="3">
        <v>13525561.98</v>
      </c>
      <c r="F46" s="1" t="s">
        <v>1800</v>
      </c>
      <c r="G46"/>
      <c r="H46"/>
      <c r="I46" s="17">
        <f>-IFERROR(VLOOKUP(C46,SIRCUPA!$A$21:$H$313,8,0),0)</f>
        <v>0</v>
      </c>
      <c r="J46" s="61">
        <f>-IFERROR(VLOOKUP(C46,SIRTAC!$A$16:$H$2072,8,0),0)</f>
        <v>-819</v>
      </c>
      <c r="K46" s="61">
        <f>-IFERROR(VLOOKUP(C46,Gastos!$A$9:$J$2065,10,0),0)</f>
        <v>-3218.67</v>
      </c>
      <c r="L46" s="61">
        <f>-IFERROR(VLOOKUP(C46,IDC!$A$20:$H$2401,8,0),0)</f>
        <v>-491.4</v>
      </c>
      <c r="M46" s="87">
        <f t="shared" si="0"/>
        <v>81899.999999999985</v>
      </c>
      <c r="P46" s="17">
        <f t="shared" si="1"/>
        <v>-81900</v>
      </c>
      <c r="Q46" s="17">
        <f t="shared" si="2"/>
        <v>0</v>
      </c>
    </row>
    <row r="47" spans="1:17">
      <c r="A47" s="26" t="s">
        <v>23</v>
      </c>
      <c r="B47" s="26" t="s">
        <v>11</v>
      </c>
      <c r="C47" s="53">
        <v>131664427965</v>
      </c>
      <c r="D47" s="3">
        <v>38222.589999999997</v>
      </c>
      <c r="E47" s="3">
        <v>13926423.34</v>
      </c>
      <c r="F47" s="26" t="s">
        <v>1800</v>
      </c>
      <c r="G47" s="26"/>
      <c r="H47" s="26"/>
      <c r="I47" s="17">
        <f>-IFERROR(VLOOKUP(C47,SIRCUPA!$A$21:$H$313,8,0),0)</f>
        <v>0</v>
      </c>
      <c r="J47" s="61">
        <f>-IFERROR(VLOOKUP(C47,SIRTAC!$A$16:$H$2072,8,0),0)</f>
        <v>-421</v>
      </c>
      <c r="K47" s="61">
        <f>-IFERROR(VLOOKUP(C47,Gastos!$A$9:$J$2065,10,0),0)</f>
        <v>-3203.81</v>
      </c>
      <c r="L47" s="61">
        <f>-IFERROR(VLOOKUP(C47,IDC!$A$20:$H$2401,8,0),0)</f>
        <v>-252.6</v>
      </c>
      <c r="M47" s="87">
        <f t="shared" si="0"/>
        <v>42099.999999999993</v>
      </c>
      <c r="N47" s="26"/>
      <c r="O47" s="26"/>
      <c r="P47" s="17">
        <f t="shared" si="1"/>
        <v>-42100</v>
      </c>
      <c r="Q47" s="17">
        <f t="shared" si="2"/>
        <v>0</v>
      </c>
    </row>
    <row r="48" spans="1:17">
      <c r="A48" s="1" t="s">
        <v>156</v>
      </c>
      <c r="B48" s="1" t="s">
        <v>11</v>
      </c>
      <c r="C48" s="53">
        <v>134932852906</v>
      </c>
      <c r="D48" s="3">
        <v>37677.85</v>
      </c>
      <c r="E48" s="3">
        <v>15821557.640000001</v>
      </c>
      <c r="F48" s="1" t="s">
        <v>1800</v>
      </c>
      <c r="G48"/>
      <c r="H48"/>
      <c r="I48" s="17">
        <f>-IFERROR(VLOOKUP(C48,SIRCUPA!$A$21:$H$313,8,0),0)</f>
        <v>0</v>
      </c>
      <c r="J48" s="61">
        <f>-IFERROR(VLOOKUP(C48,SIRTAC!$A$16:$H$2072,8,0),0)</f>
        <v>-415</v>
      </c>
      <c r="K48" s="61">
        <f>-IFERROR(VLOOKUP(C48,Gastos!$A$9:$J$2065,10,0),0)</f>
        <v>-3158.15</v>
      </c>
      <c r="L48" s="61">
        <f>-IFERROR(VLOOKUP(C48,IDC!$A$20:$H$2401,8,0),0)</f>
        <v>-249</v>
      </c>
      <c r="M48" s="87">
        <f t="shared" si="0"/>
        <v>41500</v>
      </c>
      <c r="P48" s="17">
        <f t="shared" si="1"/>
        <v>-41500</v>
      </c>
      <c r="Q48" s="17">
        <f t="shared" si="2"/>
        <v>0</v>
      </c>
    </row>
    <row r="49" spans="1:17">
      <c r="A49" s="26" t="s">
        <v>23</v>
      </c>
      <c r="B49" s="26" t="s">
        <v>11</v>
      </c>
      <c r="C49" s="53">
        <v>132260745956</v>
      </c>
      <c r="D49" s="3">
        <v>37496.269999999997</v>
      </c>
      <c r="E49" s="3">
        <v>13806972.189999999</v>
      </c>
      <c r="F49" s="26" t="s">
        <v>1800</v>
      </c>
      <c r="G49" s="26"/>
      <c r="H49" s="26"/>
      <c r="I49" s="17">
        <f>-IFERROR(VLOOKUP(C49,SIRCUPA!$A$21:$H$313,8,0),0)</f>
        <v>0</v>
      </c>
      <c r="J49" s="61">
        <f>-IFERROR(VLOOKUP(C49,SIRTAC!$A$16:$H$2072,8,0),0)</f>
        <v>-413</v>
      </c>
      <c r="K49" s="61">
        <f>-IFERROR(VLOOKUP(C49,Gastos!$A$9:$J$2065,10,0),0)</f>
        <v>-3142.93</v>
      </c>
      <c r="L49" s="61">
        <f>-IFERROR(VLOOKUP(C49,IDC!$A$20:$H$2401,8,0),0)</f>
        <v>-247.8</v>
      </c>
      <c r="M49" s="87">
        <f t="shared" si="0"/>
        <v>41300</v>
      </c>
      <c r="N49" s="26"/>
      <c r="O49" s="26"/>
      <c r="P49" s="17">
        <f t="shared" si="1"/>
        <v>-41300</v>
      </c>
      <c r="Q49" s="17">
        <f t="shared" si="2"/>
        <v>0</v>
      </c>
    </row>
    <row r="50" spans="1:17">
      <c r="A50" s="26" t="s">
        <v>10</v>
      </c>
      <c r="B50" s="26" t="s">
        <v>11</v>
      </c>
      <c r="C50" s="53">
        <v>131575921471</v>
      </c>
      <c r="D50" s="3">
        <v>37133.11</v>
      </c>
      <c r="E50" s="3">
        <v>12148786.380000001</v>
      </c>
      <c r="F50" s="26" t="s">
        <v>1800</v>
      </c>
      <c r="G50" s="26"/>
      <c r="H50" s="26"/>
      <c r="I50" s="17">
        <f>-IFERROR(VLOOKUP(C50,SIRCUPA!$A$21:$H$313,8,0),0)</f>
        <v>0</v>
      </c>
      <c r="J50" s="61">
        <f>-IFERROR(VLOOKUP(C50,SIRTAC!$A$16:$H$2072,8,0),0)</f>
        <v>-409</v>
      </c>
      <c r="K50" s="61">
        <f>-IFERROR(VLOOKUP(C50,Gastos!$A$9:$J$2065,10,0),0)</f>
        <v>-3112.49</v>
      </c>
      <c r="L50" s="61">
        <f>-IFERROR(VLOOKUP(C50,IDC!$A$20:$H$2401,8,0),0)</f>
        <v>-245.4</v>
      </c>
      <c r="M50" s="87">
        <f t="shared" si="0"/>
        <v>40900</v>
      </c>
      <c r="N50" s="26"/>
      <c r="O50" s="26"/>
      <c r="P50" s="17">
        <f t="shared" si="1"/>
        <v>-40900</v>
      </c>
      <c r="Q50" s="17">
        <f t="shared" si="2"/>
        <v>0</v>
      </c>
    </row>
    <row r="51" spans="1:17">
      <c r="A51" s="26" t="s">
        <v>293</v>
      </c>
      <c r="B51" s="26" t="s">
        <v>11</v>
      </c>
      <c r="C51" s="53">
        <v>135222924981</v>
      </c>
      <c r="D51" s="3">
        <v>36043.629999999997</v>
      </c>
      <c r="E51" s="3">
        <v>18849728.07</v>
      </c>
      <c r="F51" s="26" t="s">
        <v>1800</v>
      </c>
      <c r="G51" s="26"/>
      <c r="H51" s="26"/>
      <c r="I51" s="17">
        <f>-IFERROR(VLOOKUP(C51,SIRCUPA!$A$21:$H$313,8,0),0)</f>
        <v>0</v>
      </c>
      <c r="J51" s="61">
        <f>-IFERROR(VLOOKUP(C51,SIRTAC!$A$16:$H$2072,8,0),0)</f>
        <v>-397</v>
      </c>
      <c r="K51" s="61">
        <f>-IFERROR(VLOOKUP(C51,Gastos!$A$9:$J$2065,10,0),0)</f>
        <v>-3021.17</v>
      </c>
      <c r="L51" s="61">
        <f>-IFERROR(VLOOKUP(C51,IDC!$A$20:$H$2401,8,0),0)</f>
        <v>-238.2</v>
      </c>
      <c r="M51" s="87">
        <f t="shared" si="0"/>
        <v>39699.999999999993</v>
      </c>
      <c r="N51" s="26"/>
      <c r="O51" s="26"/>
      <c r="P51" s="17">
        <f t="shared" si="1"/>
        <v>-39700</v>
      </c>
      <c r="Q51" s="17">
        <f t="shared" si="2"/>
        <v>0</v>
      </c>
    </row>
    <row r="52" spans="1:17">
      <c r="A52" s="1" t="s">
        <v>145</v>
      </c>
      <c r="B52" s="1" t="s">
        <v>11</v>
      </c>
      <c r="C52" s="53">
        <v>134687642308</v>
      </c>
      <c r="D52" s="3">
        <v>71608.259999999995</v>
      </c>
      <c r="E52" s="3">
        <v>10597855.92</v>
      </c>
      <c r="F52" s="1" t="s">
        <v>1800</v>
      </c>
      <c r="G52"/>
      <c r="H52"/>
      <c r="I52" s="17">
        <f>-IFERROR(VLOOKUP(C52,SIRCUPA!$A$21:$H$313,8,0),0)</f>
        <v>0</v>
      </c>
      <c r="J52" s="61">
        <f>-IFERROR(VLOOKUP(C52,SIRTAC!$A$16:$H$2072,8,0),0)</f>
        <v>-758</v>
      </c>
      <c r="K52" s="61">
        <f>-IFERROR(VLOOKUP(C52,Gastos!$A$9:$J$2065,10,0),0)</f>
        <v>-2978.94</v>
      </c>
      <c r="L52" s="61">
        <f>-IFERROR(VLOOKUP(C52,IDC!$A$20:$H$2401,8,0),0)</f>
        <v>-454.8</v>
      </c>
      <c r="M52" s="87">
        <f t="shared" si="0"/>
        <v>75800</v>
      </c>
      <c r="P52" s="17">
        <f t="shared" si="1"/>
        <v>-75800</v>
      </c>
      <c r="Q52" s="17">
        <f t="shared" si="2"/>
        <v>0</v>
      </c>
    </row>
    <row r="53" spans="1:17">
      <c r="A53" s="1" t="s">
        <v>186</v>
      </c>
      <c r="B53" s="1" t="s">
        <v>11</v>
      </c>
      <c r="C53" s="53">
        <v>134396407393</v>
      </c>
      <c r="D53" s="3">
        <v>35408.1</v>
      </c>
      <c r="E53" s="3">
        <v>19672587.699999999</v>
      </c>
      <c r="F53" s="1" t="s">
        <v>1800</v>
      </c>
      <c r="G53" s="26"/>
      <c r="H53" s="26"/>
      <c r="I53" s="17">
        <f>-IFERROR(VLOOKUP(C53,SIRCUPA!$A$21:$H$313,8,0),0)</f>
        <v>0</v>
      </c>
      <c r="J53" s="61">
        <f>-IFERROR(VLOOKUP(C53,SIRTAC!$A$16:$H$2072,8,0),0)</f>
        <v>-390</v>
      </c>
      <c r="K53" s="61">
        <f>-IFERROR(VLOOKUP(C53,Gastos!$A$9:$J$2065,10,0),0)</f>
        <v>-2967.9</v>
      </c>
      <c r="L53" s="61">
        <f>-IFERROR(VLOOKUP(C53,IDC!$A$20:$H$2401,8,0),0)</f>
        <v>-234</v>
      </c>
      <c r="M53" s="87">
        <f t="shared" si="0"/>
        <v>39000</v>
      </c>
      <c r="P53" s="17">
        <f t="shared" si="1"/>
        <v>-39000</v>
      </c>
      <c r="Q53" s="17">
        <f t="shared" si="2"/>
        <v>0</v>
      </c>
    </row>
    <row r="54" spans="1:17">
      <c r="A54" s="1" t="s">
        <v>65</v>
      </c>
      <c r="B54" s="1" t="s">
        <v>11</v>
      </c>
      <c r="C54" s="53">
        <v>132487258563</v>
      </c>
      <c r="D54" s="3">
        <v>35226.519999999997</v>
      </c>
      <c r="E54" s="3">
        <v>13980596.58</v>
      </c>
      <c r="F54" s="1" t="s">
        <v>1800</v>
      </c>
      <c r="G54"/>
      <c r="H54"/>
      <c r="I54" s="17">
        <f>-IFERROR(VLOOKUP(C54,SIRCUPA!$A$21:$H$313,8,0),0)</f>
        <v>0</v>
      </c>
      <c r="J54" s="61">
        <f>-IFERROR(VLOOKUP(C54,SIRTAC!$A$16:$H$2072,8,0),0)</f>
        <v>-388</v>
      </c>
      <c r="K54" s="61">
        <f>-IFERROR(VLOOKUP(C54,Gastos!$A$9:$J$2065,10,0),0)</f>
        <v>-2952.68</v>
      </c>
      <c r="L54" s="61">
        <f>-IFERROR(VLOOKUP(C54,IDC!$A$20:$H$2401,8,0),0)</f>
        <v>-232.8</v>
      </c>
      <c r="M54" s="87">
        <f t="shared" si="0"/>
        <v>38800</v>
      </c>
      <c r="P54" s="17">
        <f t="shared" si="1"/>
        <v>-38800</v>
      </c>
      <c r="Q54" s="17">
        <f t="shared" si="2"/>
        <v>0</v>
      </c>
    </row>
    <row r="55" spans="1:17">
      <c r="A55" s="1" t="s">
        <v>65</v>
      </c>
      <c r="B55" s="1" t="s">
        <v>11</v>
      </c>
      <c r="C55" s="53">
        <v>133100817406</v>
      </c>
      <c r="D55" s="3">
        <v>34772.57</v>
      </c>
      <c r="E55" s="3">
        <v>14312228.68</v>
      </c>
      <c r="F55" s="1" t="s">
        <v>1800</v>
      </c>
      <c r="G55"/>
      <c r="H55"/>
      <c r="I55" s="17">
        <f>-IFERROR(VLOOKUP(C55,SIRCUPA!$A$21:$H$313,8,0),0)</f>
        <v>0</v>
      </c>
      <c r="J55" s="61">
        <f>-IFERROR(VLOOKUP(C55,SIRTAC!$A$16:$H$2072,8,0),0)</f>
        <v>-383</v>
      </c>
      <c r="K55" s="61">
        <f>-IFERROR(VLOOKUP(C55,Gastos!$A$9:$J$2065,10,0),0)</f>
        <v>-2914.63</v>
      </c>
      <c r="L55" s="61">
        <f>-IFERROR(VLOOKUP(C55,IDC!$A$20:$H$2401,8,0),0)</f>
        <v>-229.8</v>
      </c>
      <c r="M55" s="87">
        <f t="shared" si="0"/>
        <v>38300</v>
      </c>
      <c r="P55" s="17">
        <f t="shared" si="1"/>
        <v>-38300</v>
      </c>
      <c r="Q55" s="17">
        <f t="shared" si="2"/>
        <v>0</v>
      </c>
    </row>
    <row r="56" spans="1:17">
      <c r="A56" s="1" t="s">
        <v>156</v>
      </c>
      <c r="B56" s="1" t="s">
        <v>11</v>
      </c>
      <c r="C56" s="53">
        <v>134822285672</v>
      </c>
      <c r="D56" s="3">
        <v>59413.38</v>
      </c>
      <c r="E56" s="3">
        <v>12561175.630000001</v>
      </c>
      <c r="F56" s="1" t="s">
        <v>1800</v>
      </c>
      <c r="G56"/>
      <c r="H56"/>
      <c r="I56" s="17">
        <f>-IFERROR(VLOOKUP(C56,SIRCUPA!$A$21:$H$313,8,0),0)</f>
        <v>0</v>
      </c>
      <c r="J56" s="61">
        <f>-IFERROR(VLOOKUP(C56,SIRTAC!$A$16:$H$2072,8,0),0)</f>
        <v>-633</v>
      </c>
      <c r="K56" s="61">
        <f>-IFERROR(VLOOKUP(C56,Gastos!$A$9:$J$2065,10,0),0)</f>
        <v>-2873.82</v>
      </c>
      <c r="L56" s="61">
        <f>-IFERROR(VLOOKUP(C56,IDC!$A$20:$H$2401,8,0),0)</f>
        <v>-379.8</v>
      </c>
      <c r="M56" s="87">
        <f t="shared" si="0"/>
        <v>63300</v>
      </c>
      <c r="P56" s="17">
        <f t="shared" si="1"/>
        <v>-63300</v>
      </c>
      <c r="Q56" s="17">
        <f t="shared" si="2"/>
        <v>0</v>
      </c>
    </row>
    <row r="57" spans="1:17">
      <c r="A57" s="1" t="s">
        <v>124</v>
      </c>
      <c r="B57" s="1" t="s">
        <v>11</v>
      </c>
      <c r="C57" s="53">
        <v>133442872577</v>
      </c>
      <c r="D57" s="3">
        <v>168766.88</v>
      </c>
      <c r="E57" s="3">
        <v>9459004.7400000002</v>
      </c>
      <c r="F57" s="1" t="s">
        <v>1800</v>
      </c>
      <c r="G57" s="26"/>
      <c r="H57" s="26"/>
      <c r="I57" s="17">
        <f>-IFERROR(VLOOKUP(C57,SIRCUPA!$A$21:$H$313,8,0),0)</f>
        <v>0</v>
      </c>
      <c r="J57" s="61">
        <f>-IFERROR(VLOOKUP(C57,SIRTAC!$A$16:$H$2072,8,0),0)</f>
        <v>-1744</v>
      </c>
      <c r="K57" s="61">
        <f>-IFERROR(VLOOKUP(C57,Gastos!$A$9:$J$2065,10,0),0)</f>
        <v>-2842.72</v>
      </c>
      <c r="L57" s="61">
        <f>-IFERROR(VLOOKUP(C57,IDC!$A$20:$H$2401,8,0),0)</f>
        <v>-1046.4000000000001</v>
      </c>
      <c r="M57" s="87">
        <f t="shared" si="0"/>
        <v>174400</v>
      </c>
      <c r="P57" s="17">
        <f t="shared" si="1"/>
        <v>-174400</v>
      </c>
      <c r="Q57" s="17">
        <f t="shared" si="2"/>
        <v>0</v>
      </c>
    </row>
    <row r="58" spans="1:17">
      <c r="A58" s="1" t="s">
        <v>77</v>
      </c>
      <c r="B58" s="1" t="s">
        <v>11</v>
      </c>
      <c r="C58" s="53">
        <v>133110924772</v>
      </c>
      <c r="D58" s="3">
        <v>33592.300000000003</v>
      </c>
      <c r="E58" s="3">
        <v>15354259.07</v>
      </c>
      <c r="F58" s="1" t="s">
        <v>1800</v>
      </c>
      <c r="G58"/>
      <c r="H58"/>
      <c r="I58" s="17">
        <f>-IFERROR(VLOOKUP(C58,SIRCUPA!$A$21:$H$313,8,0),0)</f>
        <v>0</v>
      </c>
      <c r="J58" s="61">
        <f>-IFERROR(VLOOKUP(C58,SIRTAC!$A$16:$H$2072,8,0),0)</f>
        <v>-370</v>
      </c>
      <c r="K58" s="61">
        <f>-IFERROR(VLOOKUP(C58,Gastos!$A$9:$J$2065,10,0),0)</f>
        <v>-2815.7</v>
      </c>
      <c r="L58" s="61">
        <f>-IFERROR(VLOOKUP(C58,IDC!$A$20:$H$2401,8,0),0)</f>
        <v>-222</v>
      </c>
      <c r="M58" s="87">
        <f t="shared" si="0"/>
        <v>37000</v>
      </c>
      <c r="P58" s="17">
        <f t="shared" si="1"/>
        <v>-37000</v>
      </c>
      <c r="Q58" s="17">
        <f t="shared" si="2"/>
        <v>0</v>
      </c>
    </row>
    <row r="59" spans="1:17">
      <c r="A59" s="1" t="s">
        <v>114</v>
      </c>
      <c r="B59" s="1" t="s">
        <v>11</v>
      </c>
      <c r="C59" s="53">
        <v>134036787892</v>
      </c>
      <c r="D59" s="3">
        <v>33501.51</v>
      </c>
      <c r="E59" s="3">
        <v>8097761.3099999996</v>
      </c>
      <c r="F59" s="1" t="s">
        <v>1800</v>
      </c>
      <c r="G59"/>
      <c r="H59"/>
      <c r="I59" s="17">
        <f>-IFERROR(VLOOKUP(C59,SIRCUPA!$A$21:$H$313,8,0),0)</f>
        <v>0</v>
      </c>
      <c r="J59" s="61">
        <f>-IFERROR(VLOOKUP(C59,SIRTAC!$A$16:$H$2072,8,0),0)</f>
        <v>-369</v>
      </c>
      <c r="K59" s="61">
        <f>-IFERROR(VLOOKUP(C59,Gastos!$A$9:$J$2065,10,0),0)</f>
        <v>-2808.09</v>
      </c>
      <c r="L59" s="61">
        <f>-IFERROR(VLOOKUP(C59,IDC!$A$20:$H$2401,8,0),0)</f>
        <v>-221.4</v>
      </c>
      <c r="M59" s="87">
        <f t="shared" si="0"/>
        <v>36900.000000000007</v>
      </c>
      <c r="P59" s="17">
        <f t="shared" si="1"/>
        <v>-36900</v>
      </c>
      <c r="Q59" s="17">
        <f t="shared" si="2"/>
        <v>0</v>
      </c>
    </row>
    <row r="60" spans="1:17">
      <c r="A60" s="1" t="s">
        <v>77</v>
      </c>
      <c r="B60" s="1" t="s">
        <v>11</v>
      </c>
      <c r="C60" s="53">
        <v>133113428858</v>
      </c>
      <c r="D60" s="3">
        <v>70900.72</v>
      </c>
      <c r="E60" s="3">
        <v>15801075.85</v>
      </c>
      <c r="F60" s="1" t="s">
        <v>1800</v>
      </c>
      <c r="G60"/>
      <c r="H60"/>
      <c r="I60" s="17">
        <f>-IFERROR(VLOOKUP(C60,SIRCUPA!$A$21:$H$313,8,0),0)</f>
        <v>0</v>
      </c>
      <c r="J60" s="61">
        <f>-IFERROR(VLOOKUP(C60,SIRTAC!$A$16:$H$2072,8,0),0)</f>
        <v>-713</v>
      </c>
      <c r="K60" s="61">
        <f>-IFERROR(VLOOKUP(C60,Gastos!$A$9:$J$2065,10,0),0)</f>
        <v>-2802.09</v>
      </c>
      <c r="L60" s="61">
        <f>-IFERROR(VLOOKUP(C60,IDC!$A$20:$H$2401,8,0),0)</f>
        <v>-449.19</v>
      </c>
      <c r="M60" s="87">
        <f t="shared" si="0"/>
        <v>74865</v>
      </c>
      <c r="P60" s="17">
        <f t="shared" si="1"/>
        <v>-74865</v>
      </c>
      <c r="Q60" s="17">
        <f t="shared" si="2"/>
        <v>0</v>
      </c>
    </row>
    <row r="61" spans="1:17">
      <c r="A61" s="26" t="s">
        <v>46</v>
      </c>
      <c r="B61" s="26" t="s">
        <v>11</v>
      </c>
      <c r="C61" s="53">
        <v>132676210044</v>
      </c>
      <c r="D61" s="3">
        <v>56222.14</v>
      </c>
      <c r="E61" s="3">
        <v>9648347.1300000008</v>
      </c>
      <c r="F61" s="26" t="s">
        <v>1800</v>
      </c>
      <c r="G61" s="26"/>
      <c r="H61" s="26"/>
      <c r="I61" s="17">
        <f>-IFERROR(VLOOKUP(C61,SIRCUPA!$A$21:$H$313,8,0),0)</f>
        <v>0</v>
      </c>
      <c r="J61" s="61">
        <f>-IFERROR(VLOOKUP(C61,SIRTAC!$A$16:$H$2072,8,0),0)</f>
        <v>-599</v>
      </c>
      <c r="K61" s="61">
        <f>-IFERROR(VLOOKUP(C61,Gastos!$A$9:$J$2065,10,0),0)</f>
        <v>-2719.46</v>
      </c>
      <c r="L61" s="61">
        <f>-IFERROR(VLOOKUP(C61,IDC!$A$20:$H$2401,8,0),0)</f>
        <v>-359.4</v>
      </c>
      <c r="M61" s="87">
        <f t="shared" si="0"/>
        <v>59900</v>
      </c>
      <c r="N61" s="26"/>
      <c r="O61" s="26"/>
      <c r="P61" s="17">
        <f t="shared" si="1"/>
        <v>-59899.999999999993</v>
      </c>
      <c r="Q61" s="17">
        <f t="shared" si="2"/>
        <v>0</v>
      </c>
    </row>
    <row r="62" spans="1:17">
      <c r="A62" s="1" t="s">
        <v>253</v>
      </c>
      <c r="B62" s="1" t="s">
        <v>11</v>
      </c>
      <c r="C62" s="53">
        <v>134415173699</v>
      </c>
      <c r="D62" s="3">
        <v>64806.42</v>
      </c>
      <c r="E62" s="3">
        <v>21763024.309999999</v>
      </c>
      <c r="F62" s="1" t="s">
        <v>1800</v>
      </c>
      <c r="G62"/>
      <c r="H62"/>
      <c r="I62" s="17">
        <f>-IFERROR(VLOOKUP(C62,SIRCUPA!$A$21:$H$313,8,0),0)</f>
        <v>0</v>
      </c>
      <c r="J62" s="61">
        <f>-IFERROR(VLOOKUP(C62,SIRTAC!$A$16:$H$2072,8,0),0)</f>
        <v>-686</v>
      </c>
      <c r="K62" s="61">
        <f>-IFERROR(VLOOKUP(C62,Gastos!$A$9:$J$2065,10,0),0)</f>
        <v>-2695.98</v>
      </c>
      <c r="L62" s="61">
        <f>-IFERROR(VLOOKUP(C62,IDC!$A$20:$H$2401,8,0),0)</f>
        <v>-411.6</v>
      </c>
      <c r="M62" s="87">
        <f t="shared" si="0"/>
        <v>68600</v>
      </c>
      <c r="P62" s="17">
        <f t="shared" si="1"/>
        <v>-68600</v>
      </c>
      <c r="Q62" s="17">
        <f t="shared" si="2"/>
        <v>0</v>
      </c>
    </row>
    <row r="63" spans="1:17">
      <c r="A63" s="1" t="s">
        <v>10</v>
      </c>
      <c r="B63" s="1" t="s">
        <v>11</v>
      </c>
      <c r="C63" s="53">
        <v>132169724314</v>
      </c>
      <c r="D63" s="3">
        <v>32139.66</v>
      </c>
      <c r="E63" s="3">
        <v>11772883.77</v>
      </c>
      <c r="F63" s="1" t="s">
        <v>1800</v>
      </c>
      <c r="G63"/>
      <c r="H63"/>
      <c r="I63" s="17">
        <f>-IFERROR(VLOOKUP(C63,SIRCUPA!$A$21:$H$313,8,0),0)</f>
        <v>0</v>
      </c>
      <c r="J63" s="61">
        <f>-IFERROR(VLOOKUP(C63,SIRTAC!$A$16:$H$2072,8,0),0)</f>
        <v>-354</v>
      </c>
      <c r="K63" s="61">
        <f>-IFERROR(VLOOKUP(C63,Gastos!$A$9:$J$2065,10,0),0)</f>
        <v>-2693.94</v>
      </c>
      <c r="L63" s="61">
        <f>-IFERROR(VLOOKUP(C63,IDC!$A$20:$H$2401,8,0),0)</f>
        <v>-212.4</v>
      </c>
      <c r="M63" s="87">
        <f t="shared" si="0"/>
        <v>35400</v>
      </c>
      <c r="P63" s="17">
        <f t="shared" si="1"/>
        <v>-35400</v>
      </c>
      <c r="Q63" s="17">
        <f t="shared" si="2"/>
        <v>0</v>
      </c>
    </row>
    <row r="64" spans="1:17">
      <c r="A64" s="1" t="s">
        <v>280</v>
      </c>
      <c r="B64" s="1" t="s">
        <v>11</v>
      </c>
      <c r="C64" s="53">
        <v>134928076925</v>
      </c>
      <c r="D64" s="3">
        <v>64523.01</v>
      </c>
      <c r="E64" s="3">
        <v>16144122.529999999</v>
      </c>
      <c r="F64" s="1" t="s">
        <v>1800</v>
      </c>
      <c r="G64" s="26"/>
      <c r="H64" s="26"/>
      <c r="I64" s="17">
        <f>-IFERROR(VLOOKUP(C64,SIRCUPA!$A$21:$H$313,8,0),0)</f>
        <v>0</v>
      </c>
      <c r="J64" s="61">
        <f>-IFERROR(VLOOKUP(C64,SIRTAC!$A$16:$H$2072,8,0),0)</f>
        <v>-683</v>
      </c>
      <c r="K64" s="61">
        <f>-IFERROR(VLOOKUP(C64,Gastos!$A$9:$J$2065,10,0),0)</f>
        <v>-2684.19</v>
      </c>
      <c r="L64" s="61">
        <f>-IFERROR(VLOOKUP(C64,IDC!$A$20:$H$2401,8,0),0)</f>
        <v>-409.8</v>
      </c>
      <c r="M64" s="87">
        <f t="shared" si="0"/>
        <v>68300</v>
      </c>
      <c r="P64" s="17">
        <f t="shared" si="1"/>
        <v>-68300</v>
      </c>
      <c r="Q64" s="17">
        <f t="shared" si="2"/>
        <v>0</v>
      </c>
    </row>
    <row r="65" spans="1:17">
      <c r="A65" s="1" t="s">
        <v>139</v>
      </c>
      <c r="B65" s="1" t="s">
        <v>11</v>
      </c>
      <c r="C65" s="53">
        <v>133938353667</v>
      </c>
      <c r="D65" s="3">
        <v>31413.34</v>
      </c>
      <c r="E65" s="3">
        <v>10966988.880000001</v>
      </c>
      <c r="F65" s="1" t="s">
        <v>1800</v>
      </c>
      <c r="G65"/>
      <c r="H65"/>
      <c r="I65" s="17">
        <f>-IFERROR(VLOOKUP(C65,SIRCUPA!$A$21:$H$313,8,0),0)</f>
        <v>0</v>
      </c>
      <c r="J65" s="61">
        <f>-IFERROR(VLOOKUP(C65,SIRTAC!$A$16:$H$2072,8,0),0)</f>
        <v>-346</v>
      </c>
      <c r="K65" s="61">
        <f>-IFERROR(VLOOKUP(C65,Gastos!$A$9:$J$2065,10,0),0)</f>
        <v>-2633.06</v>
      </c>
      <c r="L65" s="61">
        <f>-IFERROR(VLOOKUP(C65,IDC!$A$20:$H$2401,8,0),0)</f>
        <v>-207.6</v>
      </c>
      <c r="M65" s="87">
        <f t="shared" si="0"/>
        <v>34600</v>
      </c>
      <c r="P65" s="17">
        <f t="shared" si="1"/>
        <v>-34600</v>
      </c>
      <c r="Q65" s="17">
        <f t="shared" si="2"/>
        <v>0</v>
      </c>
    </row>
    <row r="66" spans="1:17">
      <c r="A66" s="1" t="s">
        <v>124</v>
      </c>
      <c r="B66" s="1" t="s">
        <v>11</v>
      </c>
      <c r="C66" s="53">
        <v>133446288889</v>
      </c>
      <c r="D66" s="3">
        <v>31231.759999999998</v>
      </c>
      <c r="E66" s="3">
        <v>10193978.630000001</v>
      </c>
      <c r="F66" s="1" t="s">
        <v>1800</v>
      </c>
      <c r="G66" s="26"/>
      <c r="H66" s="26"/>
      <c r="I66" s="17">
        <f>-IFERROR(VLOOKUP(C66,SIRCUPA!$A$21:$H$313,8,0),0)</f>
        <v>0</v>
      </c>
      <c r="J66" s="61">
        <f>-IFERROR(VLOOKUP(C66,SIRTAC!$A$16:$H$2072,8,0),0)</f>
        <v>-344</v>
      </c>
      <c r="K66" s="61">
        <f>-IFERROR(VLOOKUP(C66,Gastos!$A$9:$J$2065,10,0),0)</f>
        <v>-2617.84</v>
      </c>
      <c r="L66" s="61">
        <f>-IFERROR(VLOOKUP(C66,IDC!$A$20:$H$2401,8,0),0)</f>
        <v>-206.4</v>
      </c>
      <c r="M66" s="87">
        <f t="shared" si="0"/>
        <v>34400</v>
      </c>
      <c r="P66" s="17">
        <f t="shared" si="1"/>
        <v>-34400</v>
      </c>
      <c r="Q66" s="17">
        <f t="shared" si="2"/>
        <v>0</v>
      </c>
    </row>
    <row r="67" spans="1:17">
      <c r="A67" s="26" t="s">
        <v>23</v>
      </c>
      <c r="B67" s="26" t="s">
        <v>11</v>
      </c>
      <c r="C67" s="53">
        <v>131668017119</v>
      </c>
      <c r="D67" s="3">
        <v>62633.61</v>
      </c>
      <c r="E67" s="3">
        <v>14141865.15</v>
      </c>
      <c r="F67" s="26" t="s">
        <v>1800</v>
      </c>
      <c r="G67" s="26"/>
      <c r="H67" s="26"/>
      <c r="I67" s="17">
        <f>-IFERROR(VLOOKUP(C67,SIRCUPA!$A$21:$H$313,8,0),0)</f>
        <v>0</v>
      </c>
      <c r="J67" s="61">
        <f>-IFERROR(VLOOKUP(C67,SIRTAC!$A$16:$H$2072,8,0),0)</f>
        <v>-663</v>
      </c>
      <c r="K67" s="61">
        <f>-IFERROR(VLOOKUP(C67,Gastos!$A$9:$J$2065,10,0),0)</f>
        <v>-2605.59</v>
      </c>
      <c r="L67" s="61">
        <f>-IFERROR(VLOOKUP(C67,IDC!$A$20:$H$2401,8,0),0)</f>
        <v>-397.8</v>
      </c>
      <c r="M67" s="87">
        <f t="shared" si="0"/>
        <v>66300</v>
      </c>
      <c r="N67" s="26"/>
      <c r="O67" s="26"/>
      <c r="P67" s="17">
        <f t="shared" si="1"/>
        <v>-66300</v>
      </c>
      <c r="Q67" s="17">
        <f t="shared" si="2"/>
        <v>0</v>
      </c>
    </row>
    <row r="68" spans="1:17">
      <c r="A68" s="1" t="s">
        <v>156</v>
      </c>
      <c r="B68" s="1" t="s">
        <v>11</v>
      </c>
      <c r="C68" s="53">
        <v>134315273377</v>
      </c>
      <c r="D68" s="3">
        <v>62633.61</v>
      </c>
      <c r="E68" s="3">
        <v>14771617</v>
      </c>
      <c r="F68" s="1" t="s">
        <v>1800</v>
      </c>
      <c r="G68"/>
      <c r="H68"/>
      <c r="I68" s="17">
        <f>-IFERROR(VLOOKUP(C68,SIRCUPA!$A$21:$H$313,8,0),0)</f>
        <v>0</v>
      </c>
      <c r="J68" s="61">
        <f>-IFERROR(VLOOKUP(C68,SIRTAC!$A$16:$H$2072,8,0),0)</f>
        <v>-663</v>
      </c>
      <c r="K68" s="61">
        <f>-IFERROR(VLOOKUP(C68,Gastos!$A$9:$J$2065,10,0),0)</f>
        <v>-2605.59</v>
      </c>
      <c r="L68" s="61">
        <f>-IFERROR(VLOOKUP(C68,IDC!$A$20:$H$2401,8,0),0)</f>
        <v>-397.8</v>
      </c>
      <c r="M68" s="87">
        <f t="shared" si="0"/>
        <v>66300</v>
      </c>
      <c r="P68" s="17">
        <f t="shared" si="1"/>
        <v>-66300</v>
      </c>
      <c r="Q68" s="17">
        <f t="shared" si="2"/>
        <v>0</v>
      </c>
    </row>
    <row r="69" spans="1:17">
      <c r="A69" s="1" t="s">
        <v>293</v>
      </c>
      <c r="B69" s="1" t="s">
        <v>11</v>
      </c>
      <c r="C69" s="53">
        <v>135094487571</v>
      </c>
      <c r="D69" s="3">
        <v>61877.85</v>
      </c>
      <c r="E69" s="3">
        <v>17920905.07</v>
      </c>
      <c r="F69" s="1" t="s">
        <v>1800</v>
      </c>
      <c r="G69"/>
      <c r="H69"/>
      <c r="I69" s="17">
        <f>-IFERROR(VLOOKUP(C69,SIRCUPA!$A$21:$H$313,8,0),0)</f>
        <v>0</v>
      </c>
      <c r="J69" s="61">
        <f>-IFERROR(VLOOKUP(C69,SIRTAC!$A$16:$H$2072,8,0),0)</f>
        <v>-655</v>
      </c>
      <c r="K69" s="61">
        <f>-IFERROR(VLOOKUP(C69,Gastos!$A$9:$J$2065,10,0),0)</f>
        <v>-2574.15</v>
      </c>
      <c r="L69" s="61">
        <f>-IFERROR(VLOOKUP(C69,IDC!$A$20:$H$2401,8,0),0)</f>
        <v>-393</v>
      </c>
      <c r="M69" s="87">
        <f t="shared" ref="M69:M132" si="3">+D69-I69-J69-K69-L69</f>
        <v>65500</v>
      </c>
      <c r="P69" s="17">
        <f t="shared" si="1"/>
        <v>-65500</v>
      </c>
      <c r="Q69" s="17">
        <f t="shared" si="2"/>
        <v>0</v>
      </c>
    </row>
    <row r="70" spans="1:17">
      <c r="A70" s="1" t="s">
        <v>145</v>
      </c>
      <c r="B70" s="1" t="s">
        <v>11</v>
      </c>
      <c r="C70" s="53">
        <v>134807200980</v>
      </c>
      <c r="D70" s="3">
        <v>60649.74</v>
      </c>
      <c r="E70" s="3">
        <v>10556855.99</v>
      </c>
      <c r="F70" s="1" t="s">
        <v>1800</v>
      </c>
      <c r="G70"/>
      <c r="H70"/>
      <c r="I70" s="17">
        <f>-IFERROR(VLOOKUP(C70,SIRCUPA!$A$21:$H$313,8,0),0)</f>
        <v>0</v>
      </c>
      <c r="J70" s="61">
        <f>-IFERROR(VLOOKUP(C70,SIRTAC!$A$16:$H$2072,8,0),0)</f>
        <v>-642</v>
      </c>
      <c r="K70" s="61">
        <f>-IFERROR(VLOOKUP(C70,Gastos!$A$9:$J$2065,10,0),0)</f>
        <v>-2523.06</v>
      </c>
      <c r="L70" s="61">
        <f>-IFERROR(VLOOKUP(C70,IDC!$A$20:$H$2401,8,0),0)</f>
        <v>-385.2</v>
      </c>
      <c r="M70" s="87">
        <f t="shared" si="3"/>
        <v>64199.999999999993</v>
      </c>
      <c r="P70" s="17">
        <f t="shared" ref="P70:P133" si="4">+L70/0.006</f>
        <v>-64200</v>
      </c>
      <c r="Q70" s="17">
        <f t="shared" ref="Q70:Q133" si="5">+M70+P70</f>
        <v>0</v>
      </c>
    </row>
    <row r="71" spans="1:17">
      <c r="A71" s="1" t="s">
        <v>156</v>
      </c>
      <c r="B71" s="1" t="s">
        <v>11</v>
      </c>
      <c r="C71" s="53">
        <v>134205002691</v>
      </c>
      <c r="D71" s="3">
        <v>52092.3</v>
      </c>
      <c r="E71" s="3">
        <v>11539398.99</v>
      </c>
      <c r="F71" s="1" t="s">
        <v>1800</v>
      </c>
      <c r="G71"/>
      <c r="H71"/>
      <c r="I71" s="17">
        <f>-IFERROR(VLOOKUP(C71,SIRCUPA!$A$21:$H$313,8,0),0)</f>
        <v>0</v>
      </c>
      <c r="J71" s="61">
        <f>-IFERROR(VLOOKUP(C71,SIRTAC!$A$16:$H$2072,8,0),0)</f>
        <v>-555</v>
      </c>
      <c r="K71" s="61">
        <f>-IFERROR(VLOOKUP(C71,Gastos!$A$9:$J$2065,10,0),0)</f>
        <v>-2519.6999999999998</v>
      </c>
      <c r="L71" s="61">
        <f>-IFERROR(VLOOKUP(C71,IDC!$A$20:$H$2401,8,0),0)</f>
        <v>-333</v>
      </c>
      <c r="M71" s="87">
        <f t="shared" si="3"/>
        <v>55500</v>
      </c>
      <c r="P71" s="17">
        <f t="shared" si="4"/>
        <v>-55500</v>
      </c>
      <c r="Q71" s="17">
        <f t="shared" si="5"/>
        <v>0</v>
      </c>
    </row>
    <row r="72" spans="1:17">
      <c r="A72" s="1" t="s">
        <v>280</v>
      </c>
      <c r="B72" s="1" t="s">
        <v>11</v>
      </c>
      <c r="C72" s="53">
        <v>134926848415</v>
      </c>
      <c r="D72" s="3">
        <v>52092.3</v>
      </c>
      <c r="E72" s="3">
        <v>15911264.949999999</v>
      </c>
      <c r="F72" s="1" t="s">
        <v>1800</v>
      </c>
      <c r="G72" s="26"/>
      <c r="H72" s="26"/>
      <c r="I72" s="17">
        <f>-IFERROR(VLOOKUP(C72,SIRCUPA!$A$21:$H$313,8,0),0)</f>
        <v>0</v>
      </c>
      <c r="J72" s="61">
        <f>-IFERROR(VLOOKUP(C72,SIRTAC!$A$16:$H$2072,8,0),0)</f>
        <v>-555</v>
      </c>
      <c r="K72" s="61">
        <f>-IFERROR(VLOOKUP(C72,Gastos!$A$9:$J$2065,10,0),0)</f>
        <v>-2519.6999999999998</v>
      </c>
      <c r="L72" s="61">
        <f>-IFERROR(VLOOKUP(C72,IDC!$A$20:$H$2401,8,0),0)</f>
        <v>-333</v>
      </c>
      <c r="M72" s="87">
        <f t="shared" si="3"/>
        <v>55500</v>
      </c>
      <c r="P72" s="17">
        <f t="shared" si="4"/>
        <v>-55500</v>
      </c>
      <c r="Q72" s="17">
        <f t="shared" si="5"/>
        <v>0</v>
      </c>
    </row>
    <row r="73" spans="1:17">
      <c r="A73" s="1" t="s">
        <v>156</v>
      </c>
      <c r="B73" s="1" t="s">
        <v>11</v>
      </c>
      <c r="C73" s="53">
        <v>134821028886</v>
      </c>
      <c r="D73" s="3">
        <v>29960.7</v>
      </c>
      <c r="E73" s="3">
        <v>12065861.550000001</v>
      </c>
      <c r="F73" s="1" t="s">
        <v>1800</v>
      </c>
      <c r="G73"/>
      <c r="H73"/>
      <c r="I73" s="17">
        <f>-IFERROR(VLOOKUP(C73,SIRCUPA!$A$21:$H$313,8,0),0)</f>
        <v>0</v>
      </c>
      <c r="J73" s="61">
        <f>-IFERROR(VLOOKUP(C73,SIRTAC!$A$16:$H$2072,8,0),0)</f>
        <v>-330</v>
      </c>
      <c r="K73" s="61">
        <f>-IFERROR(VLOOKUP(C73,Gastos!$A$9:$J$2065,10,0),0)</f>
        <v>-2511.3000000000002</v>
      </c>
      <c r="L73" s="61">
        <f>-IFERROR(VLOOKUP(C73,IDC!$A$20:$H$2401,8,0),0)</f>
        <v>-198</v>
      </c>
      <c r="M73" s="87">
        <f t="shared" si="3"/>
        <v>33000</v>
      </c>
      <c r="P73" s="17">
        <f t="shared" si="4"/>
        <v>-33000</v>
      </c>
      <c r="Q73" s="17">
        <f t="shared" si="5"/>
        <v>0</v>
      </c>
    </row>
    <row r="74" spans="1:17">
      <c r="A74" s="1" t="s">
        <v>139</v>
      </c>
      <c r="B74" s="1" t="s">
        <v>11</v>
      </c>
      <c r="C74" s="53">
        <v>134680685404</v>
      </c>
      <c r="D74" s="3">
        <v>66459.31</v>
      </c>
      <c r="E74" s="3">
        <v>9683830.6699999999</v>
      </c>
      <c r="F74" s="1" t="s">
        <v>1800</v>
      </c>
      <c r="G74"/>
      <c r="H74"/>
      <c r="I74" s="17">
        <f>-IFERROR(VLOOKUP(C74,SIRCUPA!$A$21:$H$313,8,0),0)</f>
        <v>0</v>
      </c>
      <c r="J74" s="61">
        <f>-IFERROR(VLOOKUP(C74,SIRTAC!$A$16:$H$2072,8,0),0)</f>
        <v>-633</v>
      </c>
      <c r="K74" s="61">
        <f>-IFERROR(VLOOKUP(C74,Gastos!$A$9:$J$2065,10,0),0)</f>
        <v>-2487.69</v>
      </c>
      <c r="L74" s="61">
        <f>-IFERROR(VLOOKUP(C74,IDC!$A$20:$H$2401,8,0),0)</f>
        <v>-420</v>
      </c>
      <c r="M74" s="87">
        <f t="shared" si="3"/>
        <v>70000</v>
      </c>
      <c r="P74" s="17">
        <f t="shared" si="4"/>
        <v>-70000</v>
      </c>
      <c r="Q74" s="17">
        <f t="shared" si="5"/>
        <v>0</v>
      </c>
    </row>
    <row r="75" spans="1:17">
      <c r="A75" s="1" t="s">
        <v>101</v>
      </c>
      <c r="B75" s="1" t="s">
        <v>11</v>
      </c>
      <c r="C75" s="53">
        <v>133162236933</v>
      </c>
      <c r="D75" s="3">
        <v>59327.16</v>
      </c>
      <c r="E75" s="3">
        <v>4944288.45</v>
      </c>
      <c r="F75" s="1" t="s">
        <v>1800</v>
      </c>
      <c r="G75"/>
      <c r="H75"/>
      <c r="I75" s="17">
        <f>-IFERROR(VLOOKUP(C75,SIRCUPA!$A$21:$H$313,8,0),0)</f>
        <v>0</v>
      </c>
      <c r="J75" s="61">
        <f>-IFERROR(VLOOKUP(C75,SIRTAC!$A$16:$H$2072,8,0),0)</f>
        <v>-628</v>
      </c>
      <c r="K75" s="61">
        <f>-IFERROR(VLOOKUP(C75,Gastos!$A$9:$J$2065,10,0),0)</f>
        <v>-2468.04</v>
      </c>
      <c r="L75" s="61">
        <f>-IFERROR(VLOOKUP(C75,IDC!$A$20:$H$2401,8,0),0)</f>
        <v>-376.8</v>
      </c>
      <c r="M75" s="87">
        <f t="shared" si="3"/>
        <v>62800.000000000007</v>
      </c>
      <c r="P75" s="17">
        <f t="shared" si="4"/>
        <v>-62800</v>
      </c>
      <c r="Q75" s="17">
        <f t="shared" si="5"/>
        <v>0</v>
      </c>
    </row>
    <row r="76" spans="1:17">
      <c r="A76" s="1" t="s">
        <v>106</v>
      </c>
      <c r="B76" s="1" t="s">
        <v>11</v>
      </c>
      <c r="C76" s="53">
        <v>133776595376</v>
      </c>
      <c r="D76" s="3">
        <v>58571.4</v>
      </c>
      <c r="E76" s="3">
        <v>5704423.6200000001</v>
      </c>
      <c r="F76" s="1" t="s">
        <v>1800</v>
      </c>
      <c r="G76"/>
      <c r="H76"/>
      <c r="I76" s="17">
        <f>-IFERROR(VLOOKUP(C76,SIRCUPA!$A$21:$H$313,8,0),0)</f>
        <v>0</v>
      </c>
      <c r="J76" s="61">
        <f>-IFERROR(VLOOKUP(C76,SIRTAC!$A$16:$H$2072,8,0),0)</f>
        <v>-620</v>
      </c>
      <c r="K76" s="61">
        <f>-IFERROR(VLOOKUP(C76,Gastos!$A$9:$J$2065,10,0),0)</f>
        <v>-2436.6</v>
      </c>
      <c r="L76" s="61">
        <f>-IFERROR(VLOOKUP(C76,IDC!$A$20:$H$2401,8,0),0)</f>
        <v>-372</v>
      </c>
      <c r="M76" s="87">
        <f t="shared" si="3"/>
        <v>62000</v>
      </c>
      <c r="P76" s="17">
        <f t="shared" si="4"/>
        <v>-62000</v>
      </c>
      <c r="Q76" s="17">
        <f t="shared" si="5"/>
        <v>0</v>
      </c>
    </row>
    <row r="77" spans="1:17">
      <c r="A77" s="1" t="s">
        <v>77</v>
      </c>
      <c r="B77" s="1" t="s">
        <v>11</v>
      </c>
      <c r="C77" s="53">
        <v>133115369144</v>
      </c>
      <c r="D77" s="3">
        <v>58476.93</v>
      </c>
      <c r="E77" s="3">
        <v>16285941.699999999</v>
      </c>
      <c r="F77" s="1" t="s">
        <v>1800</v>
      </c>
      <c r="G77"/>
      <c r="H77"/>
      <c r="I77" s="17">
        <f>-IFERROR(VLOOKUP(C77,SIRCUPA!$A$21:$H$313,8,0),0)</f>
        <v>0</v>
      </c>
      <c r="J77" s="61">
        <f>-IFERROR(VLOOKUP(C77,SIRTAC!$A$16:$H$2072,8,0),0)</f>
        <v>-619</v>
      </c>
      <c r="K77" s="61">
        <f>-IFERROR(VLOOKUP(C77,Gastos!$A$9:$J$2065,10,0),0)</f>
        <v>-2432.67</v>
      </c>
      <c r="L77" s="61">
        <f>-IFERROR(VLOOKUP(C77,IDC!$A$20:$H$2401,8,0),0)</f>
        <v>-371.4</v>
      </c>
      <c r="M77" s="87">
        <f t="shared" si="3"/>
        <v>61900</v>
      </c>
      <c r="P77" s="17">
        <f t="shared" si="4"/>
        <v>-61899.999999999993</v>
      </c>
      <c r="Q77" s="17">
        <f t="shared" si="5"/>
        <v>0</v>
      </c>
    </row>
    <row r="78" spans="1:17">
      <c r="A78" s="1" t="s">
        <v>145</v>
      </c>
      <c r="B78" s="1" t="s">
        <v>11</v>
      </c>
      <c r="C78" s="53">
        <v>134813641490</v>
      </c>
      <c r="D78" s="3">
        <v>28871.22</v>
      </c>
      <c r="E78" s="3">
        <v>10844334.380000001</v>
      </c>
      <c r="F78" s="1" t="s">
        <v>1800</v>
      </c>
      <c r="G78"/>
      <c r="H78"/>
      <c r="I78" s="17">
        <f>-IFERROR(VLOOKUP(C78,SIRCUPA!$A$21:$H$313,8,0),0)</f>
        <v>0</v>
      </c>
      <c r="J78" s="61">
        <f>-IFERROR(VLOOKUP(C78,SIRTAC!$A$16:$H$2072,8,0),0)</f>
        <v>-318</v>
      </c>
      <c r="K78" s="61">
        <f>-IFERROR(VLOOKUP(C78,Gastos!$A$9:$J$2065,10,0),0)</f>
        <v>-2419.98</v>
      </c>
      <c r="L78" s="61">
        <f>-IFERROR(VLOOKUP(C78,IDC!$A$20:$H$2401,8,0),0)</f>
        <v>-190.8</v>
      </c>
      <c r="M78" s="87">
        <f t="shared" si="3"/>
        <v>31800</v>
      </c>
      <c r="P78" s="17">
        <f t="shared" si="4"/>
        <v>-31800</v>
      </c>
      <c r="Q78" s="17">
        <f t="shared" si="5"/>
        <v>0</v>
      </c>
    </row>
    <row r="79" spans="1:17">
      <c r="A79" s="1" t="s">
        <v>65</v>
      </c>
      <c r="B79" s="1" t="s">
        <v>11</v>
      </c>
      <c r="C79" s="53">
        <v>132378301579</v>
      </c>
      <c r="D79" s="3">
        <v>58099.05</v>
      </c>
      <c r="E79" s="3">
        <v>13533797.029999999</v>
      </c>
      <c r="F79" s="1" t="s">
        <v>1800</v>
      </c>
      <c r="G79"/>
      <c r="H79"/>
      <c r="I79" s="17">
        <f>-IFERROR(VLOOKUP(C79,SIRCUPA!$A$21:$H$313,8,0),0)</f>
        <v>0</v>
      </c>
      <c r="J79" s="61">
        <f>-IFERROR(VLOOKUP(C79,SIRTAC!$A$16:$H$2072,8,0),0)</f>
        <v>-615</v>
      </c>
      <c r="K79" s="61">
        <f>-IFERROR(VLOOKUP(C79,Gastos!$A$9:$J$2065,10,0),0)</f>
        <v>-2416.9499999999998</v>
      </c>
      <c r="L79" s="61">
        <f>-IFERROR(VLOOKUP(C79,IDC!$A$20:$H$2401,8,0),0)</f>
        <v>-369</v>
      </c>
      <c r="M79" s="87">
        <f t="shared" si="3"/>
        <v>61500</v>
      </c>
      <c r="P79" s="17">
        <f t="shared" si="4"/>
        <v>-61500</v>
      </c>
      <c r="Q79" s="17">
        <f t="shared" si="5"/>
        <v>0</v>
      </c>
    </row>
    <row r="80" spans="1:17">
      <c r="A80" s="1" t="s">
        <v>65</v>
      </c>
      <c r="B80" s="1" t="s">
        <v>11</v>
      </c>
      <c r="C80" s="53">
        <v>132981509982</v>
      </c>
      <c r="D80" s="3">
        <v>58099.05</v>
      </c>
      <c r="E80" s="3">
        <v>13591896.08</v>
      </c>
      <c r="F80" s="1" t="s">
        <v>1800</v>
      </c>
      <c r="G80"/>
      <c r="H80"/>
      <c r="I80" s="17">
        <f>-IFERROR(VLOOKUP(C80,SIRCUPA!$A$21:$H$313,8,0),0)</f>
        <v>0</v>
      </c>
      <c r="J80" s="61">
        <f>-IFERROR(VLOOKUP(C80,SIRTAC!$A$16:$H$2072,8,0),0)</f>
        <v>-615</v>
      </c>
      <c r="K80" s="61">
        <f>-IFERROR(VLOOKUP(C80,Gastos!$A$9:$J$2065,10,0),0)</f>
        <v>-2416.9499999999998</v>
      </c>
      <c r="L80" s="61">
        <f>-IFERROR(VLOOKUP(C80,IDC!$A$20:$H$2401,8,0),0)</f>
        <v>-369</v>
      </c>
      <c r="M80" s="87">
        <f t="shared" si="3"/>
        <v>61500</v>
      </c>
      <c r="P80" s="17">
        <f t="shared" si="4"/>
        <v>-61500</v>
      </c>
      <c r="Q80" s="17">
        <f t="shared" si="5"/>
        <v>0</v>
      </c>
    </row>
    <row r="81" spans="1:17">
      <c r="A81" s="1" t="s">
        <v>293</v>
      </c>
      <c r="B81" s="1" t="s">
        <v>11</v>
      </c>
      <c r="C81" s="53">
        <v>135208916083</v>
      </c>
      <c r="D81" s="3">
        <v>57815.64</v>
      </c>
      <c r="E81" s="3">
        <v>18563667.850000001</v>
      </c>
      <c r="F81" s="1" t="s">
        <v>1800</v>
      </c>
      <c r="G81"/>
      <c r="H81"/>
      <c r="I81" s="17">
        <f>-IFERROR(VLOOKUP(C81,SIRCUPA!$A$21:$H$313,8,0),0)</f>
        <v>0</v>
      </c>
      <c r="J81" s="61">
        <f>-IFERROR(VLOOKUP(C81,SIRTAC!$A$16:$H$2072,8,0),0)</f>
        <v>-612</v>
      </c>
      <c r="K81" s="61">
        <f>-IFERROR(VLOOKUP(C81,Gastos!$A$9:$J$2065,10,0),0)</f>
        <v>-2405.16</v>
      </c>
      <c r="L81" s="61">
        <f>-IFERROR(VLOOKUP(C81,IDC!$A$20:$H$2401,8,0),0)</f>
        <v>-367.2</v>
      </c>
      <c r="M81" s="87">
        <f t="shared" si="3"/>
        <v>61200</v>
      </c>
      <c r="P81" s="17">
        <f t="shared" si="4"/>
        <v>-61200</v>
      </c>
      <c r="Q81" s="17">
        <f t="shared" si="5"/>
        <v>0</v>
      </c>
    </row>
    <row r="82" spans="1:17">
      <c r="A82" s="1" t="s">
        <v>77</v>
      </c>
      <c r="B82" s="1" t="s">
        <v>11</v>
      </c>
      <c r="C82" s="53">
        <v>133203763050</v>
      </c>
      <c r="D82" s="3">
        <v>49370.36</v>
      </c>
      <c r="E82" s="3">
        <v>14811649.27</v>
      </c>
      <c r="F82" s="1" t="s">
        <v>1800</v>
      </c>
      <c r="G82"/>
      <c r="H82"/>
      <c r="I82" s="17">
        <f>-IFERROR(VLOOKUP(C82,SIRCUPA!$A$21:$H$313,8,0),0)</f>
        <v>0</v>
      </c>
      <c r="J82" s="61">
        <f>-IFERROR(VLOOKUP(C82,SIRTAC!$A$16:$H$2072,8,0),0)</f>
        <v>-526</v>
      </c>
      <c r="K82" s="61">
        <f>-IFERROR(VLOOKUP(C82,Gastos!$A$9:$J$2065,10,0),0)</f>
        <v>-2388.04</v>
      </c>
      <c r="L82" s="61">
        <f>-IFERROR(VLOOKUP(C82,IDC!$A$20:$H$2401,8,0),0)</f>
        <v>-315.60000000000002</v>
      </c>
      <c r="M82" s="87">
        <f t="shared" si="3"/>
        <v>52600</v>
      </c>
      <c r="P82" s="17">
        <f t="shared" si="4"/>
        <v>-52600</v>
      </c>
      <c r="Q82" s="17">
        <f t="shared" si="5"/>
        <v>0</v>
      </c>
    </row>
    <row r="83" spans="1:17">
      <c r="A83" s="1" t="s">
        <v>124</v>
      </c>
      <c r="B83" s="1" t="s">
        <v>11</v>
      </c>
      <c r="C83" s="53">
        <v>133446346171</v>
      </c>
      <c r="D83" s="3">
        <v>48525.62</v>
      </c>
      <c r="E83" s="3">
        <v>10162746.869999999</v>
      </c>
      <c r="F83" s="1" t="s">
        <v>1800</v>
      </c>
      <c r="G83"/>
      <c r="H83"/>
      <c r="I83" s="17">
        <f>-IFERROR(VLOOKUP(C83,SIRCUPA!$A$21:$H$313,8,0),0)</f>
        <v>0</v>
      </c>
      <c r="J83" s="61">
        <f>-IFERROR(VLOOKUP(C83,SIRTAC!$A$16:$H$2072,8,0),0)</f>
        <v>-517</v>
      </c>
      <c r="K83" s="61">
        <f>-IFERROR(VLOOKUP(C83,Gastos!$A$9:$J$2065,10,0),0)</f>
        <v>-2347.1799999999998</v>
      </c>
      <c r="L83" s="61">
        <f>-IFERROR(VLOOKUP(C83,IDC!$A$20:$H$2401,8,0),0)</f>
        <v>-310.2</v>
      </c>
      <c r="M83" s="87">
        <f t="shared" si="3"/>
        <v>51700</v>
      </c>
      <c r="P83" s="17">
        <f t="shared" si="4"/>
        <v>-51700</v>
      </c>
      <c r="Q83" s="17">
        <f t="shared" si="5"/>
        <v>0</v>
      </c>
    </row>
    <row r="84" spans="1:17">
      <c r="A84" s="1" t="s">
        <v>55</v>
      </c>
      <c r="B84" s="1" t="s">
        <v>11</v>
      </c>
      <c r="C84" s="53">
        <v>132349247981</v>
      </c>
      <c r="D84" s="3">
        <v>27781.74</v>
      </c>
      <c r="E84" s="3">
        <v>12099580.9</v>
      </c>
      <c r="F84" s="1" t="s">
        <v>1800</v>
      </c>
      <c r="G84"/>
      <c r="H84"/>
      <c r="I84" s="17">
        <f>-IFERROR(VLOOKUP(C84,SIRCUPA!$A$21:$H$313,8,0),0)</f>
        <v>0</v>
      </c>
      <c r="J84" s="61">
        <f>-IFERROR(VLOOKUP(C84,SIRTAC!$A$16:$H$2072,8,0),0)</f>
        <v>-306</v>
      </c>
      <c r="K84" s="61">
        <f>-IFERROR(VLOOKUP(C84,Gastos!$A$9:$J$2065,10,0),0)</f>
        <v>-2328.66</v>
      </c>
      <c r="L84" s="61">
        <f>-IFERROR(VLOOKUP(C84,IDC!$A$20:$H$2401,8,0),0)</f>
        <v>-183.6</v>
      </c>
      <c r="M84" s="87">
        <f t="shared" si="3"/>
        <v>30600</v>
      </c>
      <c r="P84" s="17">
        <f t="shared" si="4"/>
        <v>-30600</v>
      </c>
      <c r="Q84" s="17">
        <f t="shared" si="5"/>
        <v>0</v>
      </c>
    </row>
    <row r="85" spans="1:17">
      <c r="A85" s="1" t="s">
        <v>10</v>
      </c>
      <c r="B85" s="1" t="s">
        <v>11</v>
      </c>
      <c r="C85" s="53">
        <v>132167850164</v>
      </c>
      <c r="D85" s="3">
        <v>55831.77</v>
      </c>
      <c r="E85" s="3">
        <v>11681983.77</v>
      </c>
      <c r="F85" s="1" t="s">
        <v>1800</v>
      </c>
      <c r="G85"/>
      <c r="H85"/>
      <c r="I85" s="17">
        <f>-IFERROR(VLOOKUP(C85,SIRCUPA!$A$21:$H$313,8,0),0)</f>
        <v>0</v>
      </c>
      <c r="J85" s="61">
        <f>-IFERROR(VLOOKUP(C85,SIRTAC!$A$16:$H$2072,8,0),0)</f>
        <v>-591</v>
      </c>
      <c r="K85" s="61">
        <f>-IFERROR(VLOOKUP(C85,Gastos!$A$9:$J$2065,10,0),0)</f>
        <v>-2322.63</v>
      </c>
      <c r="L85" s="61">
        <f>-IFERROR(VLOOKUP(C85,IDC!$A$20:$H$2401,8,0),0)</f>
        <v>-354.6</v>
      </c>
      <c r="M85" s="87">
        <f t="shared" si="3"/>
        <v>59099.999999999993</v>
      </c>
      <c r="P85" s="17">
        <f t="shared" si="4"/>
        <v>-59100</v>
      </c>
      <c r="Q85" s="17">
        <f t="shared" si="5"/>
        <v>0</v>
      </c>
    </row>
    <row r="86" spans="1:17">
      <c r="A86" s="1" t="s">
        <v>139</v>
      </c>
      <c r="B86" s="1" t="s">
        <v>11</v>
      </c>
      <c r="C86" s="53">
        <v>134672188956</v>
      </c>
      <c r="D86" s="3">
        <v>46789.21</v>
      </c>
      <c r="E86" s="3">
        <v>9150425.6899999995</v>
      </c>
      <c r="F86" s="1" t="s">
        <v>1800</v>
      </c>
      <c r="G86"/>
      <c r="H86"/>
      <c r="I86" s="17">
        <f>-IFERROR(VLOOKUP(C86,SIRCUPA!$A$21:$H$313,8,0),0)</f>
        <v>0</v>
      </c>
      <c r="J86" s="61">
        <f>-IFERROR(VLOOKUP(C86,SIRTAC!$A$16:$H$2072,8,0),0)</f>
        <v>-498.5</v>
      </c>
      <c r="K86" s="61">
        <f>-IFERROR(VLOOKUP(C86,Gastos!$A$9:$J$2065,10,0),0)</f>
        <v>-2263.19</v>
      </c>
      <c r="L86" s="61">
        <f>-IFERROR(VLOOKUP(C86,IDC!$A$20:$H$2401,8,0),0)</f>
        <v>-299.10000000000002</v>
      </c>
      <c r="M86" s="87">
        <f t="shared" si="3"/>
        <v>49850</v>
      </c>
      <c r="P86" s="17">
        <f t="shared" si="4"/>
        <v>-49850</v>
      </c>
      <c r="Q86" s="17">
        <f t="shared" si="5"/>
        <v>0</v>
      </c>
    </row>
    <row r="87" spans="1:17">
      <c r="A87" s="1" t="s">
        <v>23</v>
      </c>
      <c r="B87" s="1" t="s">
        <v>11</v>
      </c>
      <c r="C87" s="53">
        <v>132266415460</v>
      </c>
      <c r="D87" s="3">
        <v>26783.05</v>
      </c>
      <c r="E87" s="3">
        <v>14168648.199999999</v>
      </c>
      <c r="F87" s="1" t="s">
        <v>1800</v>
      </c>
      <c r="G87"/>
      <c r="H87"/>
      <c r="I87" s="17">
        <f>-IFERROR(VLOOKUP(C87,SIRCUPA!$A$21:$H$313,8,0),0)</f>
        <v>0</v>
      </c>
      <c r="J87" s="61">
        <f>-IFERROR(VLOOKUP(C87,SIRTAC!$A$16:$H$2072,8,0),0)</f>
        <v>-295</v>
      </c>
      <c r="K87" s="61">
        <f>-IFERROR(VLOOKUP(C87,Gastos!$A$9:$J$2065,10,0),0)</f>
        <v>-2244.9499999999998</v>
      </c>
      <c r="L87" s="61">
        <f>-IFERROR(VLOOKUP(C87,IDC!$A$20:$H$2401,8,0),0)</f>
        <v>-177</v>
      </c>
      <c r="M87" s="87">
        <f t="shared" si="3"/>
        <v>29500</v>
      </c>
      <c r="P87" s="17">
        <f t="shared" si="4"/>
        <v>-29500</v>
      </c>
      <c r="Q87" s="17">
        <f t="shared" si="5"/>
        <v>0</v>
      </c>
    </row>
    <row r="88" spans="1:17">
      <c r="A88" s="1" t="s">
        <v>46</v>
      </c>
      <c r="B88" s="1" t="s">
        <v>11</v>
      </c>
      <c r="C88" s="53">
        <v>132063320073</v>
      </c>
      <c r="D88" s="3">
        <v>53846.96</v>
      </c>
      <c r="E88" s="3">
        <v>9572242.8800000008</v>
      </c>
      <c r="F88" s="1" t="s">
        <v>1800</v>
      </c>
      <c r="G88"/>
      <c r="H88"/>
      <c r="I88" s="17">
        <f>-IFERROR(VLOOKUP(C88,SIRCUPA!$A$21:$H$313,8,0),0)</f>
        <v>0</v>
      </c>
      <c r="J88" s="61">
        <f>-IFERROR(VLOOKUP(C88,SIRTAC!$A$16:$H$2072,8,0),0)</f>
        <v>-569.99</v>
      </c>
      <c r="K88" s="61">
        <f>-IFERROR(VLOOKUP(C88,Gastos!$A$9:$J$2065,10,0),0)</f>
        <v>-2240.06</v>
      </c>
      <c r="L88" s="61">
        <f>-IFERROR(VLOOKUP(C88,IDC!$A$20:$H$2401,8,0),0)</f>
        <v>-341.99</v>
      </c>
      <c r="M88" s="87">
        <f t="shared" si="3"/>
        <v>56998.999999999993</v>
      </c>
      <c r="P88" s="17">
        <f t="shared" si="4"/>
        <v>-56998.333333333336</v>
      </c>
      <c r="Q88" s="17">
        <f t="shared" si="5"/>
        <v>0.66666666665696539</v>
      </c>
    </row>
    <row r="89" spans="1:17">
      <c r="A89" s="1" t="s">
        <v>270</v>
      </c>
      <c r="B89" s="1" t="s">
        <v>11</v>
      </c>
      <c r="C89" s="53">
        <v>134780771533</v>
      </c>
      <c r="D89" s="3">
        <v>17301.259999999998</v>
      </c>
      <c r="E89" s="3">
        <v>14804135.380000001</v>
      </c>
      <c r="F89" s="1" t="s">
        <v>1800</v>
      </c>
      <c r="G89"/>
      <c r="H89"/>
      <c r="I89" s="17">
        <f>-IFERROR(VLOOKUP(C89,SIRCUPA!$A$21:$H$313,8,0),0)</f>
        <v>0</v>
      </c>
      <c r="J89" s="61">
        <f>-IFERROR(VLOOKUP(C89,SIRTAC!$A$16:$H$2072,8,0),0)</f>
        <v>-198.5</v>
      </c>
      <c r="K89" s="61">
        <f>-IFERROR(VLOOKUP(C89,Gastos!$A$9:$J$2065,10,0),0)</f>
        <v>-2231.14</v>
      </c>
      <c r="L89" s="61">
        <f>-IFERROR(VLOOKUP(C89,IDC!$A$20:$H$2401,8,0),0)</f>
        <v>-119.1</v>
      </c>
      <c r="M89" s="87">
        <f t="shared" si="3"/>
        <v>19849.999999999996</v>
      </c>
      <c r="P89" s="17">
        <f t="shared" si="4"/>
        <v>-19850</v>
      </c>
      <c r="Q89" s="17">
        <f t="shared" si="5"/>
        <v>0</v>
      </c>
    </row>
    <row r="90" spans="1:17">
      <c r="A90" s="1" t="s">
        <v>101</v>
      </c>
      <c r="B90" s="1" t="s">
        <v>11</v>
      </c>
      <c r="C90" s="53">
        <v>133768147668</v>
      </c>
      <c r="D90" s="3">
        <v>26419.89</v>
      </c>
      <c r="E90" s="3">
        <v>4535537.58</v>
      </c>
      <c r="F90" s="1" t="s">
        <v>1800</v>
      </c>
      <c r="G90"/>
      <c r="H90"/>
      <c r="I90" s="17">
        <f>-IFERROR(VLOOKUP(C90,SIRCUPA!$A$21:$H$313,8,0),0)</f>
        <v>0</v>
      </c>
      <c r="J90" s="61">
        <f>-IFERROR(VLOOKUP(C90,SIRTAC!$A$16:$H$2072,8,0),0)</f>
        <v>-291</v>
      </c>
      <c r="K90" s="61">
        <f>-IFERROR(VLOOKUP(C90,Gastos!$A$9:$J$2065,10,0),0)</f>
        <v>-2214.5100000000002</v>
      </c>
      <c r="L90" s="61">
        <f>-IFERROR(VLOOKUP(C90,IDC!$A$20:$H$2401,8,0),0)</f>
        <v>-174.6</v>
      </c>
      <c r="M90" s="87">
        <f t="shared" si="3"/>
        <v>29100</v>
      </c>
      <c r="P90" s="17">
        <f t="shared" si="4"/>
        <v>-29100</v>
      </c>
      <c r="Q90" s="17">
        <f t="shared" si="5"/>
        <v>0</v>
      </c>
    </row>
    <row r="91" spans="1:17">
      <c r="A91" s="1" t="s">
        <v>10</v>
      </c>
      <c r="B91" s="1" t="s">
        <v>11</v>
      </c>
      <c r="C91" s="53">
        <v>132172960086</v>
      </c>
      <c r="D91" s="3">
        <v>52336.38</v>
      </c>
      <c r="E91" s="3">
        <v>12015554.619999999</v>
      </c>
      <c r="F91" s="1" t="s">
        <v>1800</v>
      </c>
      <c r="G91"/>
      <c r="H91"/>
      <c r="I91" s="17">
        <f>-IFERROR(VLOOKUP(C91,SIRCUPA!$A$21:$H$313,8,0),0)</f>
        <v>0</v>
      </c>
      <c r="J91" s="61">
        <f>-IFERROR(VLOOKUP(C91,SIRTAC!$A$16:$H$2072,8,0),0)</f>
        <v>-554</v>
      </c>
      <c r="K91" s="61">
        <f>-IFERROR(VLOOKUP(C91,Gastos!$A$9:$J$2065,10,0),0)</f>
        <v>-2177.2199999999998</v>
      </c>
      <c r="L91" s="61">
        <f>-IFERROR(VLOOKUP(C91,IDC!$A$20:$H$2401,8,0),0)</f>
        <v>-332.4</v>
      </c>
      <c r="M91" s="87">
        <f t="shared" si="3"/>
        <v>55400</v>
      </c>
      <c r="P91" s="17">
        <f t="shared" si="4"/>
        <v>-55399.999999999993</v>
      </c>
      <c r="Q91" s="17">
        <f t="shared" si="5"/>
        <v>0</v>
      </c>
    </row>
    <row r="92" spans="1:17">
      <c r="A92" s="1" t="s">
        <v>280</v>
      </c>
      <c r="B92" s="1" t="s">
        <v>11</v>
      </c>
      <c r="C92" s="53">
        <v>135067488281</v>
      </c>
      <c r="D92" s="3">
        <v>16734.72</v>
      </c>
      <c r="E92" s="3">
        <v>17092045.539999999</v>
      </c>
      <c r="F92" s="1" t="s">
        <v>1800</v>
      </c>
      <c r="G92"/>
      <c r="H92"/>
      <c r="I92" s="17">
        <f>-IFERROR(VLOOKUP(C92,SIRCUPA!$A$21:$H$313,8,0),0)</f>
        <v>0</v>
      </c>
      <c r="J92" s="61">
        <f>-IFERROR(VLOOKUP(C92,SIRTAC!$A$16:$H$2072,8,0),0)</f>
        <v>-192</v>
      </c>
      <c r="K92" s="61">
        <f>-IFERROR(VLOOKUP(C92,Gastos!$A$9:$J$2065,10,0),0)</f>
        <v>-2158.08</v>
      </c>
      <c r="L92" s="61">
        <f>-IFERROR(VLOOKUP(C92,IDC!$A$20:$H$2401,8,0),0)</f>
        <v>-115.2</v>
      </c>
      <c r="M92" s="87">
        <f t="shared" si="3"/>
        <v>19200.000000000004</v>
      </c>
      <c r="P92" s="17">
        <f t="shared" si="4"/>
        <v>-19200</v>
      </c>
      <c r="Q92" s="17">
        <f t="shared" si="5"/>
        <v>0</v>
      </c>
    </row>
    <row r="93" spans="1:17">
      <c r="A93" s="1" t="s">
        <v>293</v>
      </c>
      <c r="B93" s="1" t="s">
        <v>11</v>
      </c>
      <c r="C93" s="53">
        <v>135835120438</v>
      </c>
      <c r="D93" s="3">
        <v>44395.78</v>
      </c>
      <c r="E93" s="3">
        <v>18726543.719999999</v>
      </c>
      <c r="F93" s="1" t="s">
        <v>1800</v>
      </c>
      <c r="G93"/>
      <c r="H93"/>
      <c r="I93" s="17">
        <f>-IFERROR(VLOOKUP(C93,SIRCUPA!$A$21:$H$313,8,0),0)</f>
        <v>0</v>
      </c>
      <c r="J93" s="61">
        <f>-IFERROR(VLOOKUP(C93,SIRTAC!$A$16:$H$2072,8,0),0)</f>
        <v>-473</v>
      </c>
      <c r="K93" s="61">
        <f>-IFERROR(VLOOKUP(C93,Gastos!$A$9:$J$2065,10,0),0)</f>
        <v>-2147.42</v>
      </c>
      <c r="L93" s="61">
        <f>-IFERROR(VLOOKUP(C93,IDC!$A$20:$H$2401,8,0),0)</f>
        <v>-283.8</v>
      </c>
      <c r="M93" s="87">
        <f t="shared" si="3"/>
        <v>47300</v>
      </c>
      <c r="P93" s="17">
        <f t="shared" si="4"/>
        <v>-47300</v>
      </c>
      <c r="Q93" s="17">
        <f t="shared" si="5"/>
        <v>0</v>
      </c>
    </row>
    <row r="94" spans="1:17">
      <c r="A94" s="1" t="s">
        <v>46</v>
      </c>
      <c r="B94" s="1" t="s">
        <v>11</v>
      </c>
      <c r="C94" s="53">
        <v>132077808163</v>
      </c>
      <c r="D94" s="3">
        <v>25421.200000000001</v>
      </c>
      <c r="E94" s="3">
        <v>9673768.3300000001</v>
      </c>
      <c r="F94" s="1" t="s">
        <v>1800</v>
      </c>
      <c r="G94"/>
      <c r="H94"/>
      <c r="I94" s="17">
        <f>-IFERROR(VLOOKUP(C94,SIRCUPA!$A$21:$H$313,8,0),0)</f>
        <v>0</v>
      </c>
      <c r="J94" s="61">
        <f>-IFERROR(VLOOKUP(C94,SIRTAC!$A$16:$H$2072,8,0),0)</f>
        <v>-280</v>
      </c>
      <c r="K94" s="61">
        <f>-IFERROR(VLOOKUP(C94,Gastos!$A$9:$J$2065,10,0),0)</f>
        <v>-2130.8000000000002</v>
      </c>
      <c r="L94" s="61">
        <f>-IFERROR(VLOOKUP(C94,IDC!$A$20:$H$2401,8,0),0)</f>
        <v>-168</v>
      </c>
      <c r="M94" s="87">
        <f t="shared" si="3"/>
        <v>28000</v>
      </c>
      <c r="P94" s="17">
        <f t="shared" si="4"/>
        <v>-28000</v>
      </c>
      <c r="Q94" s="17">
        <f t="shared" si="5"/>
        <v>0</v>
      </c>
    </row>
    <row r="95" spans="1:17">
      <c r="A95" s="1" t="s">
        <v>114</v>
      </c>
      <c r="B95" s="1" t="s">
        <v>11</v>
      </c>
      <c r="C95" s="53">
        <v>133314847557</v>
      </c>
      <c r="D95" s="3">
        <v>50635.92</v>
      </c>
      <c r="E95" s="3">
        <v>6763259.0899999999</v>
      </c>
      <c r="F95" s="1" t="s">
        <v>1800</v>
      </c>
      <c r="G95"/>
      <c r="H95"/>
      <c r="I95" s="17">
        <f>-IFERROR(VLOOKUP(C95,SIRCUPA!$A$21:$H$313,8,0),0)</f>
        <v>0</v>
      </c>
      <c r="J95" s="61">
        <f>-IFERROR(VLOOKUP(C95,SIRTAC!$A$16:$H$2072,8,0),0)</f>
        <v>-536</v>
      </c>
      <c r="K95" s="61">
        <f>-IFERROR(VLOOKUP(C95,Gastos!$A$9:$J$2065,10,0),0)</f>
        <v>-2106.48</v>
      </c>
      <c r="L95" s="61">
        <f>-IFERROR(VLOOKUP(C95,IDC!$A$20:$H$2401,8,0),0)</f>
        <v>-321.60000000000002</v>
      </c>
      <c r="M95" s="87">
        <f t="shared" si="3"/>
        <v>53600</v>
      </c>
      <c r="P95" s="17">
        <f t="shared" si="4"/>
        <v>-53600</v>
      </c>
      <c r="Q95" s="17">
        <f t="shared" si="5"/>
        <v>0</v>
      </c>
    </row>
    <row r="96" spans="1:17">
      <c r="A96" s="1" t="s">
        <v>156</v>
      </c>
      <c r="B96" s="1" t="s">
        <v>11</v>
      </c>
      <c r="C96" s="53">
        <v>134932276384</v>
      </c>
      <c r="D96" s="3">
        <v>50541.45</v>
      </c>
      <c r="E96" s="3">
        <v>15595547.6</v>
      </c>
      <c r="F96" s="1" t="s">
        <v>1800</v>
      </c>
      <c r="G96"/>
      <c r="H96"/>
      <c r="I96" s="17">
        <f>-IFERROR(VLOOKUP(C96,SIRCUPA!$A$21:$H$313,8,0),0)</f>
        <v>0</v>
      </c>
      <c r="J96" s="61">
        <f>-IFERROR(VLOOKUP(C96,SIRTAC!$A$16:$H$2072,8,0),0)</f>
        <v>-535</v>
      </c>
      <c r="K96" s="61">
        <f>-IFERROR(VLOOKUP(C96,Gastos!$A$9:$J$2065,10,0),0)</f>
        <v>-2102.5500000000002</v>
      </c>
      <c r="L96" s="61">
        <f>-IFERROR(VLOOKUP(C96,IDC!$A$20:$H$2401,8,0),0)</f>
        <v>-321</v>
      </c>
      <c r="M96" s="87">
        <f t="shared" si="3"/>
        <v>53500</v>
      </c>
      <c r="P96" s="17">
        <f t="shared" si="4"/>
        <v>-53500</v>
      </c>
      <c r="Q96" s="17">
        <f t="shared" si="5"/>
        <v>0</v>
      </c>
    </row>
    <row r="97" spans="1:17">
      <c r="A97" s="1" t="s">
        <v>293</v>
      </c>
      <c r="B97" s="1" t="s">
        <v>11</v>
      </c>
      <c r="C97" s="53">
        <v>135225287169</v>
      </c>
      <c r="D97" s="3">
        <v>50446.98</v>
      </c>
      <c r="E97" s="3">
        <v>19112042.370000001</v>
      </c>
      <c r="F97" s="1" t="s">
        <v>1800</v>
      </c>
      <c r="G97"/>
      <c r="H97"/>
      <c r="I97" s="17">
        <f>-IFERROR(VLOOKUP(C97,SIRCUPA!$A$21:$H$313,8,0),0)</f>
        <v>0</v>
      </c>
      <c r="J97" s="61">
        <f>-IFERROR(VLOOKUP(C97,SIRTAC!$A$16:$H$2072,8,0),0)</f>
        <v>-534</v>
      </c>
      <c r="K97" s="61">
        <f>-IFERROR(VLOOKUP(C97,Gastos!$A$9:$J$2065,10,0),0)</f>
        <v>-2098.62</v>
      </c>
      <c r="L97" s="61">
        <f>-IFERROR(VLOOKUP(C97,IDC!$A$20:$H$2401,8,0),0)</f>
        <v>-320.39999999999998</v>
      </c>
      <c r="M97" s="87">
        <f t="shared" si="3"/>
        <v>53400.000000000007</v>
      </c>
      <c r="P97" s="17">
        <f t="shared" si="4"/>
        <v>-53399.999999999993</v>
      </c>
      <c r="Q97" s="17">
        <f t="shared" si="5"/>
        <v>0</v>
      </c>
    </row>
    <row r="98" spans="1:17">
      <c r="A98" s="1" t="s">
        <v>139</v>
      </c>
      <c r="B98" s="1" t="s">
        <v>11</v>
      </c>
      <c r="C98" s="53">
        <v>134062684199</v>
      </c>
      <c r="D98" s="3">
        <v>50258.04</v>
      </c>
      <c r="E98" s="3">
        <v>9337459.7899999991</v>
      </c>
      <c r="F98" s="1" t="s">
        <v>1800</v>
      </c>
      <c r="G98"/>
      <c r="H98"/>
      <c r="I98" s="17">
        <f>-IFERROR(VLOOKUP(C98,SIRCUPA!$A$21:$H$313,8,0),0)</f>
        <v>0</v>
      </c>
      <c r="J98" s="61">
        <f>-IFERROR(VLOOKUP(C98,SIRTAC!$A$16:$H$2072,8,0),0)</f>
        <v>-532</v>
      </c>
      <c r="K98" s="61">
        <f>-IFERROR(VLOOKUP(C98,Gastos!$A$9:$J$2065,10,0),0)</f>
        <v>-2090.7600000000002</v>
      </c>
      <c r="L98" s="61">
        <f>-IFERROR(VLOOKUP(C98,IDC!$A$20:$H$2401,8,0),0)</f>
        <v>-319.2</v>
      </c>
      <c r="M98" s="87">
        <f t="shared" si="3"/>
        <v>53200</v>
      </c>
      <c r="P98" s="17">
        <f t="shared" si="4"/>
        <v>-53200</v>
      </c>
      <c r="Q98" s="17">
        <f t="shared" si="5"/>
        <v>0</v>
      </c>
    </row>
    <row r="99" spans="1:17">
      <c r="A99" s="1" t="s">
        <v>23</v>
      </c>
      <c r="B99" s="1" t="s">
        <v>11</v>
      </c>
      <c r="C99" s="53">
        <v>131577618637</v>
      </c>
      <c r="D99" s="3">
        <v>49880.160000000003</v>
      </c>
      <c r="E99" s="3">
        <v>12349627.76</v>
      </c>
      <c r="F99" s="1" t="s">
        <v>1800</v>
      </c>
      <c r="G99"/>
      <c r="H99"/>
      <c r="I99" s="17">
        <f>-IFERROR(VLOOKUP(C99,SIRCUPA!$A$21:$H$313,8,0),0)</f>
        <v>0</v>
      </c>
      <c r="J99" s="61">
        <f>-IFERROR(VLOOKUP(C99,SIRTAC!$A$16:$H$2072,8,0),0)</f>
        <v>-528</v>
      </c>
      <c r="K99" s="61">
        <f>-IFERROR(VLOOKUP(C99,Gastos!$A$9:$J$2065,10,0),0)</f>
        <v>-2075.04</v>
      </c>
      <c r="L99" s="61">
        <f>-IFERROR(VLOOKUP(C99,IDC!$A$20:$H$2401,8,0),0)</f>
        <v>-316.8</v>
      </c>
      <c r="M99" s="87">
        <f t="shared" si="3"/>
        <v>52800.000000000007</v>
      </c>
      <c r="P99" s="17">
        <f t="shared" si="4"/>
        <v>-52800</v>
      </c>
      <c r="Q99" s="17">
        <f t="shared" si="5"/>
        <v>0</v>
      </c>
    </row>
    <row r="100" spans="1:17">
      <c r="A100" s="1" t="s">
        <v>280</v>
      </c>
      <c r="B100" s="1" t="s">
        <v>11</v>
      </c>
      <c r="C100" s="53">
        <v>135695489494</v>
      </c>
      <c r="D100" s="3">
        <v>24513.3</v>
      </c>
      <c r="E100" s="3">
        <v>17208498.18</v>
      </c>
      <c r="F100" s="1" t="s">
        <v>1800</v>
      </c>
      <c r="G100"/>
      <c r="H100"/>
      <c r="I100" s="17">
        <f>-IFERROR(VLOOKUP(C100,SIRCUPA!$A$21:$H$313,8,0),0)</f>
        <v>0</v>
      </c>
      <c r="J100" s="61">
        <f>-IFERROR(VLOOKUP(C100,SIRTAC!$A$16:$H$2072,8,0),0)</f>
        <v>-270</v>
      </c>
      <c r="K100" s="61">
        <f>-IFERROR(VLOOKUP(C100,Gastos!$A$9:$J$2065,10,0),0)</f>
        <v>-2054.6999999999998</v>
      </c>
      <c r="L100" s="61">
        <f>-IFERROR(VLOOKUP(C100,IDC!$A$20:$H$2401,8,0),0)</f>
        <v>-162</v>
      </c>
      <c r="M100" s="87">
        <f t="shared" si="3"/>
        <v>27000</v>
      </c>
      <c r="P100" s="17">
        <f t="shared" si="4"/>
        <v>-27000</v>
      </c>
      <c r="Q100" s="17">
        <f t="shared" si="5"/>
        <v>0</v>
      </c>
    </row>
    <row r="101" spans="1:17">
      <c r="A101" s="1" t="s">
        <v>65</v>
      </c>
      <c r="B101" s="1" t="s">
        <v>11</v>
      </c>
      <c r="C101" s="53">
        <v>133107237670</v>
      </c>
      <c r="D101" s="3">
        <v>49029.93</v>
      </c>
      <c r="E101" s="3">
        <v>14945291.470000001</v>
      </c>
      <c r="F101" s="1" t="s">
        <v>1800</v>
      </c>
      <c r="G101"/>
      <c r="H101"/>
      <c r="I101" s="17">
        <f>-IFERROR(VLOOKUP(C101,SIRCUPA!$A$21:$H$313,8,0),0)</f>
        <v>0</v>
      </c>
      <c r="J101" s="61">
        <f>-IFERROR(VLOOKUP(C101,SIRTAC!$A$16:$H$2072,8,0),0)</f>
        <v>-519</v>
      </c>
      <c r="K101" s="61">
        <f>-IFERROR(VLOOKUP(C101,Gastos!$A$9:$J$2065,10,0),0)</f>
        <v>-2039.67</v>
      </c>
      <c r="L101" s="61">
        <f>-IFERROR(VLOOKUP(C101,IDC!$A$20:$H$2401,8,0),0)</f>
        <v>-311.39999999999998</v>
      </c>
      <c r="M101" s="87">
        <f t="shared" si="3"/>
        <v>51900</v>
      </c>
      <c r="P101" s="17">
        <f t="shared" si="4"/>
        <v>-51899.999999999993</v>
      </c>
      <c r="Q101" s="17">
        <f t="shared" si="5"/>
        <v>0</v>
      </c>
    </row>
    <row r="102" spans="1:17">
      <c r="A102" s="1" t="s">
        <v>280</v>
      </c>
      <c r="B102" s="1" t="s">
        <v>11</v>
      </c>
      <c r="C102" s="53">
        <v>135703590862</v>
      </c>
      <c r="D102" s="3">
        <v>42049.279999999999</v>
      </c>
      <c r="E102" s="3">
        <v>17509450.960000001</v>
      </c>
      <c r="F102" s="1" t="s">
        <v>1800</v>
      </c>
      <c r="G102"/>
      <c r="H102"/>
      <c r="I102" s="17">
        <f>-IFERROR(VLOOKUP(C102,SIRCUPA!$A$21:$H$313,8,0),0)</f>
        <v>0</v>
      </c>
      <c r="J102" s="61">
        <f>-IFERROR(VLOOKUP(C102,SIRTAC!$A$16:$H$2072,8,0),0)</f>
        <v>-448</v>
      </c>
      <c r="K102" s="61">
        <f>-IFERROR(VLOOKUP(C102,Gastos!$A$9:$J$2065,10,0),0)</f>
        <v>-2033.92</v>
      </c>
      <c r="L102" s="61">
        <f>-IFERROR(VLOOKUP(C102,IDC!$A$20:$H$2401,8,0),0)</f>
        <v>-268.8</v>
      </c>
      <c r="M102" s="87">
        <f t="shared" si="3"/>
        <v>44800</v>
      </c>
      <c r="P102" s="17">
        <f t="shared" si="4"/>
        <v>-44800</v>
      </c>
      <c r="Q102" s="17">
        <f t="shared" si="5"/>
        <v>0</v>
      </c>
    </row>
    <row r="103" spans="1:17">
      <c r="A103" s="1" t="s">
        <v>145</v>
      </c>
      <c r="B103" s="1" t="s">
        <v>11</v>
      </c>
      <c r="C103" s="53">
        <v>134798261468</v>
      </c>
      <c r="D103" s="3">
        <v>15688.8</v>
      </c>
      <c r="E103" s="3">
        <v>10419504.9</v>
      </c>
      <c r="F103" s="1" t="s">
        <v>1800</v>
      </c>
      <c r="G103"/>
      <c r="H103"/>
      <c r="I103" s="17">
        <f>-IFERROR(VLOOKUP(C103,SIRCUPA!$A$21:$H$313,8,0),0)</f>
        <v>0</v>
      </c>
      <c r="J103" s="61">
        <f>-IFERROR(VLOOKUP(C103,SIRTAC!$A$16:$H$2072,8,0),0)</f>
        <v>-180</v>
      </c>
      <c r="K103" s="61">
        <f>-IFERROR(VLOOKUP(C103,Gastos!$A$9:$J$2065,10,0),0)</f>
        <v>-2023.2</v>
      </c>
      <c r="L103" s="61">
        <f>-IFERROR(VLOOKUP(C103,IDC!$A$20:$H$2401,8,0),0)</f>
        <v>-108</v>
      </c>
      <c r="M103" s="87">
        <f t="shared" si="3"/>
        <v>18000</v>
      </c>
      <c r="P103" s="17">
        <f t="shared" si="4"/>
        <v>-18000</v>
      </c>
      <c r="Q103" s="17">
        <f t="shared" si="5"/>
        <v>0</v>
      </c>
    </row>
    <row r="104" spans="1:17">
      <c r="A104" s="1" t="s">
        <v>23</v>
      </c>
      <c r="B104" s="1" t="s">
        <v>11</v>
      </c>
      <c r="C104" s="53">
        <v>131580718023</v>
      </c>
      <c r="D104" s="3">
        <v>48368.639999999999</v>
      </c>
      <c r="E104" s="3">
        <v>12877605.9</v>
      </c>
      <c r="F104" s="1" t="s">
        <v>1800</v>
      </c>
      <c r="G104"/>
      <c r="H104"/>
      <c r="I104" s="17">
        <f>-IFERROR(VLOOKUP(C104,SIRCUPA!$A$21:$H$313,8,0),0)</f>
        <v>0</v>
      </c>
      <c r="J104" s="61">
        <f>-IFERROR(VLOOKUP(C104,SIRTAC!$A$16:$H$2072,8,0),0)</f>
        <v>-512</v>
      </c>
      <c r="K104" s="61">
        <f>-IFERROR(VLOOKUP(C104,Gastos!$A$9:$J$2065,10,0),0)</f>
        <v>-2012.16</v>
      </c>
      <c r="L104" s="61">
        <f>-IFERROR(VLOOKUP(C104,IDC!$A$20:$H$2401,8,0),0)</f>
        <v>-307.2</v>
      </c>
      <c r="M104" s="87">
        <f t="shared" si="3"/>
        <v>51200</v>
      </c>
      <c r="P104" s="17">
        <f t="shared" si="4"/>
        <v>-51200</v>
      </c>
      <c r="Q104" s="17">
        <f t="shared" si="5"/>
        <v>0</v>
      </c>
    </row>
    <row r="105" spans="1:17">
      <c r="A105" s="1" t="s">
        <v>51</v>
      </c>
      <c r="B105" s="1" t="s">
        <v>11</v>
      </c>
      <c r="C105" s="53">
        <v>132207780915</v>
      </c>
      <c r="D105" s="3">
        <v>48368.639999999999</v>
      </c>
      <c r="E105" s="3">
        <v>10034250.779999999</v>
      </c>
      <c r="F105" s="1" t="s">
        <v>1800</v>
      </c>
      <c r="G105"/>
      <c r="H105"/>
      <c r="I105" s="17">
        <f>-IFERROR(VLOOKUP(C105,SIRCUPA!$A$21:$H$313,8,0),0)</f>
        <v>0</v>
      </c>
      <c r="J105" s="61">
        <f>-IFERROR(VLOOKUP(C105,SIRTAC!$A$16:$H$2072,8,0),0)</f>
        <v>-512</v>
      </c>
      <c r="K105" s="61">
        <f>-IFERROR(VLOOKUP(C105,Gastos!$A$9:$J$2065,10,0),0)</f>
        <v>-2012.16</v>
      </c>
      <c r="L105" s="61">
        <f>-IFERROR(VLOOKUP(C105,IDC!$A$20:$H$2401,8,0),0)</f>
        <v>-307.2</v>
      </c>
      <c r="M105" s="87">
        <f t="shared" si="3"/>
        <v>51200</v>
      </c>
      <c r="P105" s="17">
        <f t="shared" si="4"/>
        <v>-51200</v>
      </c>
      <c r="Q105" s="17">
        <f t="shared" si="5"/>
        <v>0</v>
      </c>
    </row>
    <row r="106" spans="1:17">
      <c r="A106" s="1" t="s">
        <v>303</v>
      </c>
      <c r="B106" s="1" t="s">
        <v>11</v>
      </c>
      <c r="C106" s="53">
        <v>135846050946</v>
      </c>
      <c r="D106" s="3">
        <v>48274.17</v>
      </c>
      <c r="E106" s="3">
        <v>19492639.550000001</v>
      </c>
      <c r="F106" s="1" t="s">
        <v>1800</v>
      </c>
      <c r="G106"/>
      <c r="H106"/>
      <c r="I106" s="17">
        <f>-IFERROR(VLOOKUP(C106,SIRCUPA!$A$21:$H$313,8,0),0)</f>
        <v>0</v>
      </c>
      <c r="J106" s="61">
        <f>-IFERROR(VLOOKUP(C106,SIRTAC!$A$16:$H$2072,8,0),0)</f>
        <v>-511</v>
      </c>
      <c r="K106" s="61">
        <f>-IFERROR(VLOOKUP(C106,Gastos!$A$9:$J$2065,10,0),0)</f>
        <v>-2008.23</v>
      </c>
      <c r="L106" s="61">
        <f>-IFERROR(VLOOKUP(C106,IDC!$A$20:$H$2401,8,0),0)</f>
        <v>-306.60000000000002</v>
      </c>
      <c r="M106" s="87">
        <f t="shared" si="3"/>
        <v>51100</v>
      </c>
      <c r="P106" s="17">
        <f t="shared" si="4"/>
        <v>-51100</v>
      </c>
      <c r="Q106" s="17">
        <f t="shared" si="5"/>
        <v>0</v>
      </c>
    </row>
    <row r="107" spans="1:17">
      <c r="A107" s="1" t="s">
        <v>106</v>
      </c>
      <c r="B107" s="1" t="s">
        <v>11</v>
      </c>
      <c r="C107" s="53">
        <v>133771922082</v>
      </c>
      <c r="D107" s="3">
        <v>48085.23</v>
      </c>
      <c r="E107" s="3">
        <v>5275753.18</v>
      </c>
      <c r="F107" s="1" t="s">
        <v>1800</v>
      </c>
      <c r="G107"/>
      <c r="H107"/>
      <c r="I107" s="17">
        <f>-IFERROR(VLOOKUP(C107,SIRCUPA!$A$21:$H$313,8,0),0)</f>
        <v>0</v>
      </c>
      <c r="J107" s="61">
        <f>-IFERROR(VLOOKUP(C107,SIRTAC!$A$16:$H$2072,8,0),0)</f>
        <v>-509</v>
      </c>
      <c r="K107" s="61">
        <f>-IFERROR(VLOOKUP(C107,Gastos!$A$9:$J$2065,10,0),0)</f>
        <v>-2000.37</v>
      </c>
      <c r="L107" s="61">
        <f>-IFERROR(VLOOKUP(C107,IDC!$A$20:$H$2401,8,0),0)</f>
        <v>-305.39999999999998</v>
      </c>
      <c r="M107" s="87">
        <f t="shared" si="3"/>
        <v>50900.000000000007</v>
      </c>
      <c r="P107" s="17">
        <f t="shared" si="4"/>
        <v>-50899.999999999993</v>
      </c>
      <c r="Q107" s="17">
        <f t="shared" si="5"/>
        <v>0</v>
      </c>
    </row>
    <row r="108" spans="1:17">
      <c r="A108" s="1" t="s">
        <v>101</v>
      </c>
      <c r="B108" s="1" t="s">
        <v>11</v>
      </c>
      <c r="C108" s="53">
        <v>133160737193</v>
      </c>
      <c r="D108" s="3">
        <v>46479.24</v>
      </c>
      <c r="E108" s="3">
        <v>4689885.32</v>
      </c>
      <c r="F108" s="1" t="s">
        <v>1800</v>
      </c>
      <c r="G108"/>
      <c r="H108"/>
      <c r="I108" s="17">
        <f>-IFERROR(VLOOKUP(C108,SIRCUPA!$A$21:$H$313,8,0),0)</f>
        <v>0</v>
      </c>
      <c r="J108" s="61">
        <f>-IFERROR(VLOOKUP(C108,SIRTAC!$A$16:$H$2072,8,0),0)</f>
        <v>-492</v>
      </c>
      <c r="K108" s="61">
        <f>-IFERROR(VLOOKUP(C108,Gastos!$A$9:$J$2065,10,0),0)</f>
        <v>-1933.56</v>
      </c>
      <c r="L108" s="61">
        <f>-IFERROR(VLOOKUP(C108,IDC!$A$20:$H$2401,8,0),0)</f>
        <v>-295.2</v>
      </c>
      <c r="M108" s="87">
        <f t="shared" si="3"/>
        <v>49199.999999999993</v>
      </c>
      <c r="P108" s="17">
        <f t="shared" si="4"/>
        <v>-49200</v>
      </c>
      <c r="Q108" s="17">
        <f t="shared" si="5"/>
        <v>0</v>
      </c>
    </row>
    <row r="109" spans="1:17">
      <c r="A109" s="1" t="s">
        <v>156</v>
      </c>
      <c r="B109" s="1" t="s">
        <v>11</v>
      </c>
      <c r="C109" s="53">
        <v>134205672585</v>
      </c>
      <c r="D109" s="3">
        <v>46384.77</v>
      </c>
      <c r="E109" s="3">
        <v>11886373.710000001</v>
      </c>
      <c r="F109" s="1" t="s">
        <v>1800</v>
      </c>
      <c r="G109"/>
      <c r="H109"/>
      <c r="I109" s="17">
        <f>-IFERROR(VLOOKUP(C109,SIRCUPA!$A$21:$H$313,8,0),0)</f>
        <v>0</v>
      </c>
      <c r="J109" s="61">
        <f>-IFERROR(VLOOKUP(C109,SIRTAC!$A$16:$H$2072,8,0),0)</f>
        <v>-491</v>
      </c>
      <c r="K109" s="61">
        <f>-IFERROR(VLOOKUP(C109,Gastos!$A$9:$J$2065,10,0),0)</f>
        <v>-1929.63</v>
      </c>
      <c r="L109" s="61">
        <f>-IFERROR(VLOOKUP(C109,IDC!$A$20:$H$2401,8,0),0)</f>
        <v>-294.60000000000002</v>
      </c>
      <c r="M109" s="87">
        <f t="shared" si="3"/>
        <v>49099.999999999993</v>
      </c>
      <c r="P109" s="17">
        <f t="shared" si="4"/>
        <v>-49100</v>
      </c>
      <c r="Q109" s="17">
        <f t="shared" si="5"/>
        <v>0</v>
      </c>
    </row>
    <row r="110" spans="1:17">
      <c r="A110" s="1" t="s">
        <v>10</v>
      </c>
      <c r="B110" s="1" t="s">
        <v>11</v>
      </c>
      <c r="C110" s="53">
        <v>132173642032</v>
      </c>
      <c r="D110" s="3">
        <v>39796.639999999999</v>
      </c>
      <c r="E110" s="3">
        <v>12111653.27</v>
      </c>
      <c r="F110" s="1" t="s">
        <v>1800</v>
      </c>
      <c r="G110"/>
      <c r="H110"/>
      <c r="I110" s="17">
        <f>-IFERROR(VLOOKUP(C110,SIRCUPA!$A$21:$H$313,8,0),0)</f>
        <v>0</v>
      </c>
      <c r="J110" s="61">
        <f>-IFERROR(VLOOKUP(C110,SIRTAC!$A$16:$H$2072,8,0),0)</f>
        <v>-424</v>
      </c>
      <c r="K110" s="61">
        <f>-IFERROR(VLOOKUP(C110,Gastos!$A$9:$J$2065,10,0),0)</f>
        <v>-1924.96</v>
      </c>
      <c r="L110" s="61">
        <f>-IFERROR(VLOOKUP(C110,IDC!$A$20:$H$2401,8,0),0)</f>
        <v>-254.4</v>
      </c>
      <c r="M110" s="87">
        <f t="shared" si="3"/>
        <v>42400</v>
      </c>
      <c r="P110" s="17">
        <f t="shared" si="4"/>
        <v>-42400</v>
      </c>
      <c r="Q110" s="17">
        <f t="shared" si="5"/>
        <v>0</v>
      </c>
    </row>
    <row r="111" spans="1:17">
      <c r="A111" s="1" t="s">
        <v>10</v>
      </c>
      <c r="B111" s="1" t="s">
        <v>11</v>
      </c>
      <c r="C111" s="53">
        <v>132055387448</v>
      </c>
      <c r="D111" s="3">
        <v>46195.83</v>
      </c>
      <c r="E111" s="3">
        <v>11018626.43</v>
      </c>
      <c r="F111" s="1" t="s">
        <v>1800</v>
      </c>
      <c r="G111"/>
      <c r="H111"/>
      <c r="I111" s="17">
        <f>-IFERROR(VLOOKUP(C111,SIRCUPA!$A$21:$H$313,8,0),0)</f>
        <v>0</v>
      </c>
      <c r="J111" s="61">
        <f>-IFERROR(VLOOKUP(C111,SIRTAC!$A$16:$H$2072,8,0),0)</f>
        <v>-489</v>
      </c>
      <c r="K111" s="61">
        <f>-IFERROR(VLOOKUP(C111,Gastos!$A$9:$J$2065,10,0),0)</f>
        <v>-1921.77</v>
      </c>
      <c r="L111" s="61">
        <f>-IFERROR(VLOOKUP(C111,IDC!$A$20:$H$2401,8,0),0)</f>
        <v>-293.39999999999998</v>
      </c>
      <c r="M111" s="87">
        <f t="shared" si="3"/>
        <v>48900</v>
      </c>
      <c r="P111" s="17">
        <f t="shared" si="4"/>
        <v>-48899.999999999993</v>
      </c>
      <c r="Q111" s="17">
        <f t="shared" si="5"/>
        <v>0</v>
      </c>
    </row>
    <row r="112" spans="1:17">
      <c r="A112" s="1" t="s">
        <v>156</v>
      </c>
      <c r="B112" s="1" t="s">
        <v>11</v>
      </c>
      <c r="C112" s="53">
        <v>134929766190</v>
      </c>
      <c r="D112" s="3">
        <v>46195.83</v>
      </c>
      <c r="E112" s="3">
        <v>14817812.83</v>
      </c>
      <c r="F112" s="1" t="s">
        <v>1800</v>
      </c>
      <c r="G112"/>
      <c r="H112"/>
      <c r="I112" s="17">
        <f>-IFERROR(VLOOKUP(C112,SIRCUPA!$A$21:$H$313,8,0),0)</f>
        <v>0</v>
      </c>
      <c r="J112" s="61">
        <f>-IFERROR(VLOOKUP(C112,SIRTAC!$A$16:$H$2072,8,0),0)</f>
        <v>-489</v>
      </c>
      <c r="K112" s="61">
        <f>-IFERROR(VLOOKUP(C112,Gastos!$A$9:$J$2065,10,0),0)</f>
        <v>-1921.77</v>
      </c>
      <c r="L112" s="61">
        <f>-IFERROR(VLOOKUP(C112,IDC!$A$20:$H$2401,8,0),0)</f>
        <v>-293.39999999999998</v>
      </c>
      <c r="M112" s="87">
        <f t="shared" si="3"/>
        <v>48900</v>
      </c>
      <c r="P112" s="17">
        <f t="shared" si="4"/>
        <v>-48899.999999999993</v>
      </c>
      <c r="Q112" s="17">
        <f t="shared" si="5"/>
        <v>0</v>
      </c>
    </row>
    <row r="113" spans="1:17">
      <c r="A113" s="1" t="s">
        <v>186</v>
      </c>
      <c r="B113" s="1" t="s">
        <v>11</v>
      </c>
      <c r="C113" s="53">
        <v>134321208315</v>
      </c>
      <c r="D113" s="3">
        <v>45912.42</v>
      </c>
      <c r="E113" s="3">
        <v>16734283.33</v>
      </c>
      <c r="F113" s="1" t="s">
        <v>1800</v>
      </c>
      <c r="G113"/>
      <c r="H113"/>
      <c r="I113" s="17">
        <f>-IFERROR(VLOOKUP(C113,SIRCUPA!$A$21:$H$313,8,0),0)</f>
        <v>0</v>
      </c>
      <c r="J113" s="61">
        <f>-IFERROR(VLOOKUP(C113,SIRTAC!$A$16:$H$2072,8,0),0)</f>
        <v>-486</v>
      </c>
      <c r="K113" s="61">
        <f>-IFERROR(VLOOKUP(C113,Gastos!$A$9:$J$2065,10,0),0)</f>
        <v>-1909.98</v>
      </c>
      <c r="L113" s="61">
        <f>-IFERROR(VLOOKUP(C113,IDC!$A$20:$H$2401,8,0),0)</f>
        <v>-291.60000000000002</v>
      </c>
      <c r="M113" s="87">
        <f t="shared" si="3"/>
        <v>48600</v>
      </c>
      <c r="P113" s="17">
        <f t="shared" si="4"/>
        <v>-48600</v>
      </c>
      <c r="Q113" s="17">
        <f t="shared" si="5"/>
        <v>0</v>
      </c>
    </row>
    <row r="114" spans="1:17">
      <c r="A114" s="1" t="s">
        <v>101</v>
      </c>
      <c r="B114" s="1" t="s">
        <v>11</v>
      </c>
      <c r="C114" s="53">
        <v>133768947224</v>
      </c>
      <c r="D114" s="3">
        <v>45817.95</v>
      </c>
      <c r="E114" s="3">
        <v>4643406.08</v>
      </c>
      <c r="F114" s="1" t="s">
        <v>1800</v>
      </c>
      <c r="G114"/>
      <c r="H114"/>
      <c r="I114" s="17">
        <f>-IFERROR(VLOOKUP(C114,SIRCUPA!$A$21:$H$313,8,0),0)</f>
        <v>0</v>
      </c>
      <c r="J114" s="61">
        <f>-IFERROR(VLOOKUP(C114,SIRTAC!$A$16:$H$2072,8,0),0)</f>
        <v>-485</v>
      </c>
      <c r="K114" s="61">
        <f>-IFERROR(VLOOKUP(C114,Gastos!$A$9:$J$2065,10,0),0)</f>
        <v>-1906.05</v>
      </c>
      <c r="L114" s="61">
        <f>-IFERROR(VLOOKUP(C114,IDC!$A$20:$H$2401,8,0),0)</f>
        <v>-291</v>
      </c>
      <c r="M114" s="87">
        <f t="shared" si="3"/>
        <v>48500</v>
      </c>
      <c r="P114" s="17">
        <f t="shared" si="4"/>
        <v>-48500</v>
      </c>
      <c r="Q114" s="17">
        <f t="shared" si="5"/>
        <v>0</v>
      </c>
    </row>
    <row r="115" spans="1:17">
      <c r="A115" s="1" t="s">
        <v>186</v>
      </c>
      <c r="B115" s="1" t="s">
        <v>11</v>
      </c>
      <c r="C115" s="53">
        <v>135023045348</v>
      </c>
      <c r="D115" s="3">
        <v>45534.54</v>
      </c>
      <c r="E115" s="3">
        <v>20311725.07</v>
      </c>
      <c r="F115" s="1" t="s">
        <v>1800</v>
      </c>
      <c r="G115"/>
      <c r="H115"/>
      <c r="I115" s="17">
        <f>-IFERROR(VLOOKUP(C115,SIRCUPA!$A$21:$H$313,8,0),0)</f>
        <v>0</v>
      </c>
      <c r="J115" s="61">
        <f>-IFERROR(VLOOKUP(C115,SIRTAC!$A$16:$H$2072,8,0),0)</f>
        <v>-482</v>
      </c>
      <c r="K115" s="61">
        <f>-IFERROR(VLOOKUP(C115,Gastos!$A$9:$J$2065,10,0),0)</f>
        <v>-1894.26</v>
      </c>
      <c r="L115" s="61">
        <f>-IFERROR(VLOOKUP(C115,IDC!$A$20:$H$2401,8,0),0)</f>
        <v>-289.2</v>
      </c>
      <c r="M115" s="87">
        <f t="shared" si="3"/>
        <v>48200</v>
      </c>
      <c r="P115" s="17">
        <f t="shared" si="4"/>
        <v>-48200</v>
      </c>
      <c r="Q115" s="17">
        <f t="shared" si="5"/>
        <v>0</v>
      </c>
    </row>
    <row r="116" spans="1:17">
      <c r="A116" s="1" t="s">
        <v>280</v>
      </c>
      <c r="B116" s="1" t="s">
        <v>11</v>
      </c>
      <c r="C116" s="53">
        <v>135690260370</v>
      </c>
      <c r="D116" s="3">
        <v>22515.919999999998</v>
      </c>
      <c r="E116" s="3">
        <v>17124282.329999998</v>
      </c>
      <c r="F116" s="1" t="s">
        <v>1800</v>
      </c>
      <c r="G116"/>
      <c r="H116"/>
      <c r="I116" s="17">
        <f>-IFERROR(VLOOKUP(C116,SIRCUPA!$A$21:$H$313,8,0),0)</f>
        <v>0</v>
      </c>
      <c r="J116" s="61">
        <f>-IFERROR(VLOOKUP(C116,SIRTAC!$A$16:$H$2072,8,0),0)</f>
        <v>-248</v>
      </c>
      <c r="K116" s="61">
        <f>-IFERROR(VLOOKUP(C116,Gastos!$A$9:$J$2065,10,0),0)</f>
        <v>-1887.28</v>
      </c>
      <c r="L116" s="61">
        <f>-IFERROR(VLOOKUP(C116,IDC!$A$20:$H$2401,8,0),0)</f>
        <v>-148.80000000000001</v>
      </c>
      <c r="M116" s="87">
        <f t="shared" si="3"/>
        <v>24799.999999999996</v>
      </c>
      <c r="P116" s="17">
        <f t="shared" si="4"/>
        <v>-24800</v>
      </c>
      <c r="Q116" s="17">
        <f t="shared" si="5"/>
        <v>0</v>
      </c>
    </row>
    <row r="117" spans="1:17">
      <c r="A117" s="1" t="s">
        <v>186</v>
      </c>
      <c r="B117" s="1" t="s">
        <v>11</v>
      </c>
      <c r="C117" s="53">
        <v>134323430695</v>
      </c>
      <c r="D117" s="3">
        <v>45156.66</v>
      </c>
      <c r="E117" s="3">
        <v>17601879.739999998</v>
      </c>
      <c r="F117" s="1" t="s">
        <v>1800</v>
      </c>
      <c r="G117"/>
      <c r="H117"/>
      <c r="I117" s="17">
        <f>-IFERROR(VLOOKUP(C117,SIRCUPA!$A$21:$H$313,8,0),0)</f>
        <v>0</v>
      </c>
      <c r="J117" s="61">
        <f>-IFERROR(VLOOKUP(C117,SIRTAC!$A$16:$H$2072,8,0),0)</f>
        <v>-478</v>
      </c>
      <c r="K117" s="61">
        <f>-IFERROR(VLOOKUP(C117,Gastos!$A$9:$J$2065,10,0),0)</f>
        <v>-1878.54</v>
      </c>
      <c r="L117" s="61">
        <f>-IFERROR(VLOOKUP(C117,IDC!$A$20:$H$2401,8,0),0)</f>
        <v>-286.8</v>
      </c>
      <c r="M117" s="87">
        <f t="shared" si="3"/>
        <v>47800.000000000007</v>
      </c>
      <c r="P117" s="17">
        <f t="shared" si="4"/>
        <v>-47800</v>
      </c>
      <c r="Q117" s="17">
        <f t="shared" si="5"/>
        <v>0</v>
      </c>
    </row>
    <row r="118" spans="1:17">
      <c r="A118" s="1" t="s">
        <v>156</v>
      </c>
      <c r="B118" s="1" t="s">
        <v>11</v>
      </c>
      <c r="C118" s="53">
        <v>134204924869</v>
      </c>
      <c r="D118" s="3">
        <v>44967.72</v>
      </c>
      <c r="E118" s="3">
        <v>11487306.689999999</v>
      </c>
      <c r="F118" s="1" t="s">
        <v>1800</v>
      </c>
      <c r="G118"/>
      <c r="H118"/>
      <c r="I118" s="17">
        <f>-IFERROR(VLOOKUP(C118,SIRCUPA!$A$21:$H$313,8,0),0)</f>
        <v>0</v>
      </c>
      <c r="J118" s="61">
        <f>-IFERROR(VLOOKUP(C118,SIRTAC!$A$16:$H$2072,8,0),0)</f>
        <v>-476</v>
      </c>
      <c r="K118" s="61">
        <f>-IFERROR(VLOOKUP(C118,Gastos!$A$9:$J$2065,10,0),0)</f>
        <v>-1870.68</v>
      </c>
      <c r="L118" s="61">
        <f>-IFERROR(VLOOKUP(C118,IDC!$A$20:$H$2401,8,0),0)</f>
        <v>-285.60000000000002</v>
      </c>
      <c r="M118" s="87">
        <f t="shared" si="3"/>
        <v>47600</v>
      </c>
      <c r="P118" s="17">
        <f t="shared" si="4"/>
        <v>-47600</v>
      </c>
      <c r="Q118" s="17">
        <f t="shared" si="5"/>
        <v>0</v>
      </c>
    </row>
    <row r="119" spans="1:17">
      <c r="A119" s="1" t="s">
        <v>274</v>
      </c>
      <c r="B119" s="1" t="s">
        <v>11</v>
      </c>
      <c r="C119" s="53">
        <v>135408026264</v>
      </c>
      <c r="D119" s="3">
        <v>14468.56</v>
      </c>
      <c r="E119" s="3">
        <v>15297113.550000001</v>
      </c>
      <c r="F119" s="1" t="s">
        <v>1800</v>
      </c>
      <c r="G119"/>
      <c r="H119"/>
      <c r="I119" s="17">
        <f>-IFERROR(VLOOKUP(C119,SIRCUPA!$A$21:$H$313,8,0),0)</f>
        <v>0</v>
      </c>
      <c r="J119" s="61">
        <f>-IFERROR(VLOOKUP(C119,SIRTAC!$A$16:$H$2072,8,0),0)</f>
        <v>-166</v>
      </c>
      <c r="K119" s="61">
        <f>-IFERROR(VLOOKUP(C119,Gastos!$A$9:$J$2065,10,0),0)</f>
        <v>-1865.84</v>
      </c>
      <c r="L119" s="61">
        <f>-IFERROR(VLOOKUP(C119,IDC!$A$20:$H$2401,8,0),0)</f>
        <v>-99.6</v>
      </c>
      <c r="M119" s="87">
        <f t="shared" si="3"/>
        <v>16599.999999999996</v>
      </c>
      <c r="P119" s="17">
        <f t="shared" si="4"/>
        <v>-16600</v>
      </c>
      <c r="Q119" s="17">
        <f t="shared" si="5"/>
        <v>0</v>
      </c>
    </row>
    <row r="120" spans="1:17">
      <c r="A120" s="1" t="s">
        <v>270</v>
      </c>
      <c r="B120" s="1" t="s">
        <v>11</v>
      </c>
      <c r="C120" s="53">
        <v>134788276809</v>
      </c>
      <c r="D120" s="3">
        <v>44400.9</v>
      </c>
      <c r="E120" s="3">
        <v>15259974.08</v>
      </c>
      <c r="F120" s="1" t="s">
        <v>1800</v>
      </c>
      <c r="G120"/>
      <c r="H120"/>
      <c r="I120" s="17">
        <f>-IFERROR(VLOOKUP(C120,SIRCUPA!$A$21:$H$313,8,0),0)</f>
        <v>0</v>
      </c>
      <c r="J120" s="61">
        <f>-IFERROR(VLOOKUP(C120,SIRTAC!$A$16:$H$2072,8,0),0)</f>
        <v>-470</v>
      </c>
      <c r="K120" s="61">
        <f>-IFERROR(VLOOKUP(C120,Gastos!$A$9:$J$2065,10,0),0)</f>
        <v>-1847.1</v>
      </c>
      <c r="L120" s="61">
        <f>-IFERROR(VLOOKUP(C120,IDC!$A$20:$H$2401,8,0),0)</f>
        <v>-282</v>
      </c>
      <c r="M120" s="87">
        <f t="shared" si="3"/>
        <v>47000</v>
      </c>
      <c r="P120" s="17">
        <f t="shared" si="4"/>
        <v>-47000</v>
      </c>
      <c r="Q120" s="17">
        <f t="shared" si="5"/>
        <v>0</v>
      </c>
    </row>
    <row r="121" spans="1:17">
      <c r="A121" s="1" t="s">
        <v>124</v>
      </c>
      <c r="B121" s="1" t="s">
        <v>11</v>
      </c>
      <c r="C121" s="53">
        <v>134144902546</v>
      </c>
      <c r="D121" s="3">
        <v>44211.96</v>
      </c>
      <c r="E121" s="3">
        <v>10709457.050000001</v>
      </c>
      <c r="F121" s="1" t="s">
        <v>1800</v>
      </c>
      <c r="G121"/>
      <c r="H121"/>
      <c r="I121" s="17">
        <f>-IFERROR(VLOOKUP(C121,SIRCUPA!$A$21:$H$313,8,0),0)</f>
        <v>0</v>
      </c>
      <c r="J121" s="61">
        <f>-IFERROR(VLOOKUP(C121,SIRTAC!$A$16:$H$2072,8,0),0)</f>
        <v>-468</v>
      </c>
      <c r="K121" s="61">
        <f>-IFERROR(VLOOKUP(C121,Gastos!$A$9:$J$2065,10,0),0)</f>
        <v>-1839.24</v>
      </c>
      <c r="L121" s="61">
        <f>-IFERROR(VLOOKUP(C121,IDC!$A$20:$H$2401,8,0),0)</f>
        <v>-280.8</v>
      </c>
      <c r="M121" s="87">
        <f t="shared" si="3"/>
        <v>46800</v>
      </c>
      <c r="P121" s="17">
        <f t="shared" si="4"/>
        <v>-46800</v>
      </c>
      <c r="Q121" s="17">
        <f t="shared" si="5"/>
        <v>0</v>
      </c>
    </row>
    <row r="122" spans="1:17">
      <c r="A122" s="1" t="s">
        <v>55</v>
      </c>
      <c r="B122" s="1" t="s">
        <v>11</v>
      </c>
      <c r="C122" s="53">
        <v>132226228067</v>
      </c>
      <c r="D122" s="3">
        <v>37637.86</v>
      </c>
      <c r="E122" s="3">
        <v>11375815.67</v>
      </c>
      <c r="F122" s="1" t="s">
        <v>1800</v>
      </c>
      <c r="G122"/>
      <c r="H122"/>
      <c r="I122" s="17">
        <f>-IFERROR(VLOOKUP(C122,SIRCUPA!$A$21:$H$313,8,0),0)</f>
        <v>0</v>
      </c>
      <c r="J122" s="61">
        <f>-IFERROR(VLOOKUP(C122,SIRTAC!$A$16:$H$2072,8,0),0)</f>
        <v>-401</v>
      </c>
      <c r="K122" s="61">
        <f>-IFERROR(VLOOKUP(C122,Gastos!$A$9:$J$2065,10,0),0)</f>
        <v>-1820.54</v>
      </c>
      <c r="L122" s="61">
        <f>-IFERROR(VLOOKUP(C122,IDC!$A$20:$H$2401,8,0),0)</f>
        <v>-240.6</v>
      </c>
      <c r="M122" s="87">
        <f t="shared" si="3"/>
        <v>40100</v>
      </c>
      <c r="P122" s="17">
        <f t="shared" si="4"/>
        <v>-40100</v>
      </c>
      <c r="Q122" s="17">
        <f t="shared" si="5"/>
        <v>0</v>
      </c>
    </row>
    <row r="123" spans="1:17">
      <c r="A123" s="1" t="s">
        <v>145</v>
      </c>
      <c r="B123" s="1" t="s">
        <v>11</v>
      </c>
      <c r="C123" s="53">
        <v>134686008386</v>
      </c>
      <c r="D123" s="3">
        <v>43267.26</v>
      </c>
      <c r="E123" s="3">
        <v>10076898.109999999</v>
      </c>
      <c r="F123" s="1" t="s">
        <v>1800</v>
      </c>
      <c r="G123"/>
      <c r="H123"/>
      <c r="I123" s="17">
        <f>-IFERROR(VLOOKUP(C123,SIRCUPA!$A$21:$H$313,8,0),0)</f>
        <v>0</v>
      </c>
      <c r="J123" s="61">
        <f>-IFERROR(VLOOKUP(C123,SIRTAC!$A$16:$H$2072,8,0),0)</f>
        <v>-458</v>
      </c>
      <c r="K123" s="61">
        <f>-IFERROR(VLOOKUP(C123,Gastos!$A$9:$J$2065,10,0),0)</f>
        <v>-1799.94</v>
      </c>
      <c r="L123" s="61">
        <f>-IFERROR(VLOOKUP(C123,IDC!$A$20:$H$2401,8,0),0)</f>
        <v>-274.8</v>
      </c>
      <c r="M123" s="87">
        <f t="shared" si="3"/>
        <v>45800.000000000007</v>
      </c>
      <c r="P123" s="17">
        <f t="shared" si="4"/>
        <v>-45800</v>
      </c>
      <c r="Q123" s="17">
        <f t="shared" si="5"/>
        <v>0</v>
      </c>
    </row>
    <row r="124" spans="1:17">
      <c r="A124" s="1" t="s">
        <v>145</v>
      </c>
      <c r="B124" s="1" t="s">
        <v>11</v>
      </c>
      <c r="C124" s="53">
        <v>134806390816</v>
      </c>
      <c r="D124" s="3">
        <v>13945.6</v>
      </c>
      <c r="E124" s="3">
        <v>10496206.25</v>
      </c>
      <c r="F124" s="1" t="s">
        <v>1800</v>
      </c>
      <c r="G124"/>
      <c r="H124"/>
      <c r="I124" s="17">
        <f>-IFERROR(VLOOKUP(C124,SIRCUPA!$A$21:$H$313,8,0),0)</f>
        <v>0</v>
      </c>
      <c r="J124" s="61">
        <f>-IFERROR(VLOOKUP(C124,SIRTAC!$A$16:$H$2072,8,0),0)</f>
        <v>-160</v>
      </c>
      <c r="K124" s="61">
        <f>-IFERROR(VLOOKUP(C124,Gastos!$A$9:$J$2065,10,0),0)</f>
        <v>-1798.4</v>
      </c>
      <c r="L124" s="61">
        <f>-IFERROR(VLOOKUP(C124,IDC!$A$20:$H$2401,8,0),0)</f>
        <v>-96</v>
      </c>
      <c r="M124" s="87">
        <f t="shared" si="3"/>
        <v>16000</v>
      </c>
      <c r="P124" s="17">
        <f t="shared" si="4"/>
        <v>-16000</v>
      </c>
      <c r="Q124" s="17">
        <f t="shared" si="5"/>
        <v>0</v>
      </c>
    </row>
    <row r="125" spans="1:17">
      <c r="A125" s="1" t="s">
        <v>270</v>
      </c>
      <c r="B125" s="1" t="s">
        <v>11</v>
      </c>
      <c r="C125" s="53">
        <v>135401336758</v>
      </c>
      <c r="D125" s="3">
        <v>37073.769999999997</v>
      </c>
      <c r="E125" s="3">
        <v>15134298.699999999</v>
      </c>
      <c r="F125" s="1" t="s">
        <v>1800</v>
      </c>
      <c r="G125"/>
      <c r="H125"/>
      <c r="I125" s="17">
        <f>-IFERROR(VLOOKUP(C125,SIRCUPA!$A$21:$H$313,8,0),0)</f>
        <v>0</v>
      </c>
      <c r="J125" s="61">
        <f>-IFERROR(VLOOKUP(C125,SIRTAC!$A$16:$H$2072,8,0),0)</f>
        <v>-394.99</v>
      </c>
      <c r="K125" s="61">
        <f>-IFERROR(VLOOKUP(C125,Gastos!$A$9:$J$2065,10,0),0)</f>
        <v>-1793.25</v>
      </c>
      <c r="L125" s="61">
        <f>-IFERROR(VLOOKUP(C125,IDC!$A$20:$H$2401,8,0),0)</f>
        <v>-236.99</v>
      </c>
      <c r="M125" s="87">
        <f t="shared" si="3"/>
        <v>39498.999999999993</v>
      </c>
      <c r="P125" s="17">
        <f t="shared" si="4"/>
        <v>-39498.333333333336</v>
      </c>
      <c r="Q125" s="17">
        <f t="shared" si="5"/>
        <v>0.66666666665696539</v>
      </c>
    </row>
    <row r="126" spans="1:17">
      <c r="A126" s="1" t="s">
        <v>253</v>
      </c>
      <c r="B126" s="1" t="s">
        <v>11</v>
      </c>
      <c r="C126" s="53">
        <v>134416632797</v>
      </c>
      <c r="D126" s="3">
        <v>179758.35</v>
      </c>
      <c r="E126" s="3">
        <v>22528455.870000001</v>
      </c>
      <c r="F126" s="1" t="s">
        <v>1800</v>
      </c>
      <c r="G126"/>
      <c r="H126"/>
      <c r="I126" s="17">
        <f>-IFERROR(VLOOKUP(C126,SIRCUPA!$A$21:$H$313,8,0),0)</f>
        <v>0</v>
      </c>
      <c r="J126" s="61">
        <f>-IFERROR(VLOOKUP(C126,SIRTAC!$A$16:$H$2072,8,0),0)</f>
        <v>-1845</v>
      </c>
      <c r="K126" s="61">
        <f>-IFERROR(VLOOKUP(C126,Gastos!$A$9:$J$2065,10,0),0)</f>
        <v>-1789.65</v>
      </c>
      <c r="L126" s="61">
        <f>-IFERROR(VLOOKUP(C126,IDC!$A$20:$H$2401,8,0),0)</f>
        <v>-1107</v>
      </c>
      <c r="M126" s="87">
        <f t="shared" si="3"/>
        <v>184500</v>
      </c>
      <c r="P126" s="17">
        <f t="shared" si="4"/>
        <v>-184500</v>
      </c>
      <c r="Q126" s="17">
        <f t="shared" si="5"/>
        <v>0</v>
      </c>
    </row>
    <row r="127" spans="1:17">
      <c r="A127" s="1" t="s">
        <v>280</v>
      </c>
      <c r="B127" s="1" t="s">
        <v>11</v>
      </c>
      <c r="C127" s="53">
        <v>135083790297</v>
      </c>
      <c r="D127" s="3">
        <v>21244.86</v>
      </c>
      <c r="E127" s="3">
        <v>17316018.620000001</v>
      </c>
      <c r="F127" s="1" t="s">
        <v>1800</v>
      </c>
      <c r="G127"/>
      <c r="H127"/>
      <c r="I127" s="17">
        <f>-IFERROR(VLOOKUP(C127,SIRCUPA!$A$21:$H$313,8,0),0)</f>
        <v>0</v>
      </c>
      <c r="J127" s="61">
        <f>-IFERROR(VLOOKUP(C127,SIRTAC!$A$16:$H$2072,8,0),0)</f>
        <v>-234</v>
      </c>
      <c r="K127" s="61">
        <f>-IFERROR(VLOOKUP(C127,Gastos!$A$9:$J$2065,10,0),0)</f>
        <v>-1780.74</v>
      </c>
      <c r="L127" s="61">
        <f>-IFERROR(VLOOKUP(C127,IDC!$A$20:$H$2401,8,0),0)</f>
        <v>-140.4</v>
      </c>
      <c r="M127" s="87">
        <f t="shared" si="3"/>
        <v>23400.000000000004</v>
      </c>
      <c r="P127" s="17">
        <f t="shared" si="4"/>
        <v>-23400</v>
      </c>
      <c r="Q127" s="17">
        <f t="shared" si="5"/>
        <v>0</v>
      </c>
    </row>
    <row r="128" spans="1:17">
      <c r="A128" s="1" t="s">
        <v>77</v>
      </c>
      <c r="B128" s="1" t="s">
        <v>11</v>
      </c>
      <c r="C128" s="53">
        <v>132596553069</v>
      </c>
      <c r="D128" s="3">
        <v>42605.97</v>
      </c>
      <c r="E128" s="3">
        <v>14513721.33</v>
      </c>
      <c r="F128" s="1" t="s">
        <v>1800</v>
      </c>
      <c r="G128"/>
      <c r="H128"/>
      <c r="I128" s="17">
        <f>-IFERROR(VLOOKUP(C128,SIRCUPA!$A$21:$H$313,8,0),0)</f>
        <v>0</v>
      </c>
      <c r="J128" s="61">
        <f>-IFERROR(VLOOKUP(C128,SIRTAC!$A$16:$H$2072,8,0),0)</f>
        <v>-451</v>
      </c>
      <c r="K128" s="61">
        <f>-IFERROR(VLOOKUP(C128,Gastos!$A$9:$J$2065,10,0),0)</f>
        <v>-1772.43</v>
      </c>
      <c r="L128" s="61">
        <f>-IFERROR(VLOOKUP(C128,IDC!$A$20:$H$2401,8,0),0)</f>
        <v>-270.60000000000002</v>
      </c>
      <c r="M128" s="87">
        <f t="shared" si="3"/>
        <v>45100</v>
      </c>
      <c r="P128" s="17">
        <f t="shared" si="4"/>
        <v>-45100</v>
      </c>
      <c r="Q128" s="17">
        <f t="shared" si="5"/>
        <v>0</v>
      </c>
    </row>
    <row r="129" spans="1:17">
      <c r="A129" s="1" t="s">
        <v>135</v>
      </c>
      <c r="B129" s="1" t="s">
        <v>11</v>
      </c>
      <c r="C129" s="53">
        <v>133539915961</v>
      </c>
      <c r="D129" s="3">
        <v>42464.26</v>
      </c>
      <c r="E129" s="3">
        <v>10990190</v>
      </c>
      <c r="F129" s="1" t="s">
        <v>1800</v>
      </c>
      <c r="G129"/>
      <c r="H129"/>
      <c r="I129" s="17">
        <f>-IFERROR(VLOOKUP(C129,SIRCUPA!$A$21:$H$313,8,0),0)</f>
        <v>0</v>
      </c>
      <c r="J129" s="61">
        <f>-IFERROR(VLOOKUP(C129,SIRTAC!$A$16:$H$2072,8,0),0)</f>
        <v>-449.5</v>
      </c>
      <c r="K129" s="61">
        <f>-IFERROR(VLOOKUP(C129,Gastos!$A$9:$J$2065,10,0),0)</f>
        <v>-1766.54</v>
      </c>
      <c r="L129" s="61">
        <f>-IFERROR(VLOOKUP(C129,IDC!$A$20:$H$2401,8,0),0)</f>
        <v>-269.7</v>
      </c>
      <c r="M129" s="87">
        <f t="shared" si="3"/>
        <v>44950</v>
      </c>
      <c r="P129" s="17">
        <f t="shared" si="4"/>
        <v>-44950</v>
      </c>
      <c r="Q129" s="17">
        <f t="shared" si="5"/>
        <v>0</v>
      </c>
    </row>
    <row r="130" spans="1:17">
      <c r="A130" s="1" t="s">
        <v>77</v>
      </c>
      <c r="B130" s="1" t="s">
        <v>11</v>
      </c>
      <c r="C130" s="53">
        <v>132601633045</v>
      </c>
      <c r="D130" s="3">
        <v>36511.54</v>
      </c>
      <c r="E130" s="3">
        <v>14954194.6</v>
      </c>
      <c r="F130" s="1" t="s">
        <v>1800</v>
      </c>
      <c r="G130"/>
      <c r="H130"/>
      <c r="I130" s="17">
        <f>-IFERROR(VLOOKUP(C130,SIRCUPA!$A$21:$H$313,8,0),0)</f>
        <v>0</v>
      </c>
      <c r="J130" s="61">
        <f>-IFERROR(VLOOKUP(C130,SIRTAC!$A$16:$H$2072,8,0),0)</f>
        <v>-389</v>
      </c>
      <c r="K130" s="61">
        <f>-IFERROR(VLOOKUP(C130,Gastos!$A$9:$J$2065,10,0),0)</f>
        <v>-1766.06</v>
      </c>
      <c r="L130" s="61">
        <f>-IFERROR(VLOOKUP(C130,IDC!$A$20:$H$2401,8,0),0)</f>
        <v>-233.4</v>
      </c>
      <c r="M130" s="87">
        <f t="shared" si="3"/>
        <v>38900</v>
      </c>
      <c r="P130" s="17">
        <f t="shared" si="4"/>
        <v>-38900</v>
      </c>
      <c r="Q130" s="17">
        <f t="shared" si="5"/>
        <v>0</v>
      </c>
    </row>
    <row r="131" spans="1:17">
      <c r="A131" s="1" t="s">
        <v>156</v>
      </c>
      <c r="B131" s="1" t="s">
        <v>11</v>
      </c>
      <c r="C131" s="53">
        <v>134819503880</v>
      </c>
      <c r="D131" s="3">
        <v>21063.279999999999</v>
      </c>
      <c r="E131" s="3">
        <v>11777244.02</v>
      </c>
      <c r="F131" s="1" t="s">
        <v>1800</v>
      </c>
      <c r="G131"/>
      <c r="H131"/>
      <c r="I131" s="17">
        <f>-IFERROR(VLOOKUP(C131,SIRCUPA!$A$21:$H$313,8,0),0)</f>
        <v>0</v>
      </c>
      <c r="J131" s="61">
        <f>-IFERROR(VLOOKUP(C131,SIRTAC!$A$16:$H$2072,8,0),0)</f>
        <v>-232</v>
      </c>
      <c r="K131" s="61">
        <f>-IFERROR(VLOOKUP(C131,Gastos!$A$9:$J$2065,10,0),0)</f>
        <v>-1765.52</v>
      </c>
      <c r="L131" s="61">
        <f>-IFERROR(VLOOKUP(C131,IDC!$A$20:$H$2401,8,0),0)</f>
        <v>-139.19999999999999</v>
      </c>
      <c r="M131" s="87">
        <f t="shared" si="3"/>
        <v>23200</v>
      </c>
      <c r="P131" s="17">
        <f t="shared" si="4"/>
        <v>-23199.999999999996</v>
      </c>
      <c r="Q131" s="17">
        <f t="shared" si="5"/>
        <v>0</v>
      </c>
    </row>
    <row r="132" spans="1:17">
      <c r="A132" s="1" t="s">
        <v>114</v>
      </c>
      <c r="B132" s="1" t="s">
        <v>11</v>
      </c>
      <c r="C132" s="53">
        <v>133438080119</v>
      </c>
      <c r="D132" s="3">
        <v>42322.559999999998</v>
      </c>
      <c r="E132" s="3">
        <v>8650343.1999999993</v>
      </c>
      <c r="F132" s="1" t="s">
        <v>1800</v>
      </c>
      <c r="G132"/>
      <c r="H132"/>
      <c r="I132" s="17">
        <f>-IFERROR(VLOOKUP(C132,SIRCUPA!$A$21:$H$313,8,0),0)</f>
        <v>0</v>
      </c>
      <c r="J132" s="61">
        <f>-IFERROR(VLOOKUP(C132,SIRTAC!$A$16:$H$2072,8,0),0)</f>
        <v>-448</v>
      </c>
      <c r="K132" s="61">
        <f>-IFERROR(VLOOKUP(C132,Gastos!$A$9:$J$2065,10,0),0)</f>
        <v>-1760.64</v>
      </c>
      <c r="L132" s="61">
        <f>-IFERROR(VLOOKUP(C132,IDC!$A$20:$H$2401,8,0),0)</f>
        <v>-268.8</v>
      </c>
      <c r="M132" s="87">
        <f t="shared" si="3"/>
        <v>44800</v>
      </c>
      <c r="P132" s="17">
        <f t="shared" si="4"/>
        <v>-44800</v>
      </c>
      <c r="Q132" s="17">
        <f t="shared" si="5"/>
        <v>0</v>
      </c>
    </row>
    <row r="133" spans="1:17">
      <c r="A133" s="1" t="s">
        <v>137</v>
      </c>
      <c r="B133" s="1" t="s">
        <v>11</v>
      </c>
      <c r="C133" s="53">
        <v>133935552337</v>
      </c>
      <c r="D133" s="3">
        <v>41659.379999999997</v>
      </c>
      <c r="E133" s="3">
        <v>10896356.08</v>
      </c>
      <c r="F133" s="1" t="s">
        <v>1800</v>
      </c>
      <c r="G133"/>
      <c r="H133"/>
      <c r="I133" s="17">
        <f>-IFERROR(VLOOKUP(C133,SIRCUPA!$A$21:$H$313,8,0),0)</f>
        <v>0</v>
      </c>
      <c r="J133" s="61">
        <f>-IFERROR(VLOOKUP(C133,SIRTAC!$A$16:$H$2072,8,0),0)</f>
        <v>-440.98</v>
      </c>
      <c r="K133" s="61">
        <f>-IFERROR(VLOOKUP(C133,Gastos!$A$9:$J$2065,10,0),0)</f>
        <v>-1733.05</v>
      </c>
      <c r="L133" s="61">
        <f>-IFERROR(VLOOKUP(C133,IDC!$A$20:$H$2401,8,0),0)</f>
        <v>-264.58999999999997</v>
      </c>
      <c r="M133" s="87">
        <f t="shared" ref="M133:M196" si="6">+D133-I133-J133-K133-L133</f>
        <v>44098</v>
      </c>
      <c r="P133" s="17">
        <f t="shared" si="4"/>
        <v>-44098.333333333328</v>
      </c>
      <c r="Q133" s="17">
        <f t="shared" si="5"/>
        <v>-0.33333333332848269</v>
      </c>
    </row>
    <row r="134" spans="1:17">
      <c r="A134" s="1" t="s">
        <v>77</v>
      </c>
      <c r="B134" s="1" t="s">
        <v>11</v>
      </c>
      <c r="C134" s="53">
        <v>132601326879</v>
      </c>
      <c r="D134" s="3">
        <v>41377.86</v>
      </c>
      <c r="E134" s="3">
        <v>14890663.619999999</v>
      </c>
      <c r="F134" s="1" t="s">
        <v>1800</v>
      </c>
      <c r="G134"/>
      <c r="H134"/>
      <c r="I134" s="17">
        <f>-IFERROR(VLOOKUP(C134,SIRCUPA!$A$21:$H$313,8,0),0)</f>
        <v>0</v>
      </c>
      <c r="J134" s="61">
        <f>-IFERROR(VLOOKUP(C134,SIRTAC!$A$16:$H$2072,8,0),0)</f>
        <v>-438</v>
      </c>
      <c r="K134" s="61">
        <f>-IFERROR(VLOOKUP(C134,Gastos!$A$9:$J$2065,10,0),0)</f>
        <v>-1721.34</v>
      </c>
      <c r="L134" s="61">
        <f>-IFERROR(VLOOKUP(C134,IDC!$A$20:$H$2401,8,0),0)</f>
        <v>-262.8</v>
      </c>
      <c r="M134" s="87">
        <f t="shared" si="6"/>
        <v>43800</v>
      </c>
      <c r="P134" s="17">
        <f t="shared" ref="P134:P197" si="7">+L134/0.006</f>
        <v>-43800</v>
      </c>
      <c r="Q134" s="17">
        <f t="shared" ref="Q134:Q197" si="8">+M134+P134</f>
        <v>0</v>
      </c>
    </row>
    <row r="135" spans="1:17">
      <c r="A135" s="1" t="s">
        <v>65</v>
      </c>
      <c r="B135" s="1" t="s">
        <v>11</v>
      </c>
      <c r="C135" s="53">
        <v>132980486586</v>
      </c>
      <c r="D135" s="3">
        <v>41283.39</v>
      </c>
      <c r="E135" s="3">
        <v>13274117.73</v>
      </c>
      <c r="F135" s="1" t="s">
        <v>1800</v>
      </c>
      <c r="G135"/>
      <c r="H135"/>
      <c r="I135" s="17">
        <f>-IFERROR(VLOOKUP(C135,SIRCUPA!$A$21:$H$313,8,0),0)</f>
        <v>0</v>
      </c>
      <c r="J135" s="61">
        <f>-IFERROR(VLOOKUP(C135,SIRTAC!$A$16:$H$2072,8,0),0)</f>
        <v>-437</v>
      </c>
      <c r="K135" s="61">
        <f>-IFERROR(VLOOKUP(C135,Gastos!$A$9:$J$2065,10,0),0)</f>
        <v>-1717.41</v>
      </c>
      <c r="L135" s="61">
        <f>-IFERROR(VLOOKUP(C135,IDC!$A$20:$H$2401,8,0),0)</f>
        <v>-262.2</v>
      </c>
      <c r="M135" s="87">
        <f t="shared" si="6"/>
        <v>43700</v>
      </c>
      <c r="P135" s="17">
        <f t="shared" si="7"/>
        <v>-43700</v>
      </c>
      <c r="Q135" s="17">
        <f t="shared" si="8"/>
        <v>0</v>
      </c>
    </row>
    <row r="136" spans="1:17">
      <c r="A136" s="1" t="s">
        <v>65</v>
      </c>
      <c r="B136" s="1" t="s">
        <v>11</v>
      </c>
      <c r="C136" s="53">
        <v>133091120228</v>
      </c>
      <c r="D136" s="3">
        <v>20473.14</v>
      </c>
      <c r="E136" s="3">
        <v>14001069.720000001</v>
      </c>
      <c r="F136" s="1" t="s">
        <v>1800</v>
      </c>
      <c r="G136"/>
      <c r="H136"/>
      <c r="I136" s="17">
        <f>-IFERROR(VLOOKUP(C136,SIRCUPA!$A$21:$H$313,8,0),0)</f>
        <v>0</v>
      </c>
      <c r="J136" s="61">
        <f>-IFERROR(VLOOKUP(C136,SIRTAC!$A$16:$H$2072,8,0),0)</f>
        <v>-225.5</v>
      </c>
      <c r="K136" s="61">
        <f>-IFERROR(VLOOKUP(C136,Gastos!$A$9:$J$2065,10,0),0)</f>
        <v>-1716.06</v>
      </c>
      <c r="L136" s="61">
        <f>-IFERROR(VLOOKUP(C136,IDC!$A$20:$H$2401,8,0),0)</f>
        <v>-135.30000000000001</v>
      </c>
      <c r="M136" s="87">
        <f t="shared" si="6"/>
        <v>22550</v>
      </c>
      <c r="P136" s="17">
        <f t="shared" si="7"/>
        <v>-22550</v>
      </c>
      <c r="Q136" s="17">
        <f t="shared" si="8"/>
        <v>0</v>
      </c>
    </row>
    <row r="137" spans="1:17">
      <c r="A137" s="1" t="s">
        <v>139</v>
      </c>
      <c r="B137" s="1" t="s">
        <v>11</v>
      </c>
      <c r="C137" s="53">
        <v>133939665619</v>
      </c>
      <c r="D137" s="3">
        <v>40999.980000000003</v>
      </c>
      <c r="E137" s="3">
        <v>11033047.369999999</v>
      </c>
      <c r="F137" s="1" t="s">
        <v>1800</v>
      </c>
      <c r="G137"/>
      <c r="H137"/>
      <c r="I137" s="17">
        <f>-IFERROR(VLOOKUP(C137,SIRCUPA!$A$21:$H$313,8,0),0)</f>
        <v>0</v>
      </c>
      <c r="J137" s="61">
        <f>-IFERROR(VLOOKUP(C137,SIRTAC!$A$16:$H$2072,8,0),0)</f>
        <v>-434</v>
      </c>
      <c r="K137" s="61">
        <f>-IFERROR(VLOOKUP(C137,Gastos!$A$9:$J$2065,10,0),0)</f>
        <v>-1705.62</v>
      </c>
      <c r="L137" s="61">
        <f>-IFERROR(VLOOKUP(C137,IDC!$A$20:$H$2401,8,0),0)</f>
        <v>-260.39999999999998</v>
      </c>
      <c r="M137" s="87">
        <f t="shared" si="6"/>
        <v>43400.000000000007</v>
      </c>
      <c r="P137" s="17">
        <f t="shared" si="7"/>
        <v>-43399.999999999993</v>
      </c>
      <c r="Q137" s="17">
        <f t="shared" si="8"/>
        <v>0</v>
      </c>
    </row>
    <row r="138" spans="1:17">
      <c r="A138" s="1" t="s">
        <v>23</v>
      </c>
      <c r="B138" s="1" t="s">
        <v>11</v>
      </c>
      <c r="C138" s="53">
        <v>131583831737</v>
      </c>
      <c r="D138" s="3">
        <v>34915.919999999998</v>
      </c>
      <c r="E138" s="3">
        <v>13297989.460000001</v>
      </c>
      <c r="F138" s="1" t="s">
        <v>1800</v>
      </c>
      <c r="G138"/>
      <c r="H138"/>
      <c r="I138" s="17">
        <f>-IFERROR(VLOOKUP(C138,SIRCUPA!$A$21:$H$313,8,0),0)</f>
        <v>0</v>
      </c>
      <c r="J138" s="61">
        <f>-IFERROR(VLOOKUP(C138,SIRTAC!$A$16:$H$2072,8,0),0)</f>
        <v>-372</v>
      </c>
      <c r="K138" s="61">
        <f>-IFERROR(VLOOKUP(C138,Gastos!$A$9:$J$2065,10,0),0)</f>
        <v>-1688.88</v>
      </c>
      <c r="L138" s="61">
        <f>-IFERROR(VLOOKUP(C138,IDC!$A$20:$H$2401,8,0),0)</f>
        <v>-223.2</v>
      </c>
      <c r="M138" s="87">
        <f t="shared" si="6"/>
        <v>37199.999999999993</v>
      </c>
      <c r="P138" s="17">
        <f t="shared" si="7"/>
        <v>-37200</v>
      </c>
      <c r="Q138" s="17">
        <f t="shared" si="8"/>
        <v>0</v>
      </c>
    </row>
    <row r="139" spans="1:17">
      <c r="A139" s="1" t="s">
        <v>145</v>
      </c>
      <c r="B139" s="1" t="s">
        <v>11</v>
      </c>
      <c r="C139" s="53">
        <v>134815006514</v>
      </c>
      <c r="D139" s="3">
        <v>20064.59</v>
      </c>
      <c r="E139" s="3">
        <v>10958014.449999999</v>
      </c>
      <c r="F139" s="1" t="s">
        <v>1800</v>
      </c>
      <c r="G139"/>
      <c r="H139"/>
      <c r="I139" s="17">
        <f>-IFERROR(VLOOKUP(C139,SIRCUPA!$A$21:$H$313,8,0),0)</f>
        <v>0</v>
      </c>
      <c r="J139" s="61">
        <f>-IFERROR(VLOOKUP(C139,SIRTAC!$A$16:$H$2072,8,0),0)</f>
        <v>-221</v>
      </c>
      <c r="K139" s="61">
        <f>-IFERROR(VLOOKUP(C139,Gastos!$A$9:$J$2065,10,0),0)</f>
        <v>-1681.81</v>
      </c>
      <c r="L139" s="61">
        <f>-IFERROR(VLOOKUP(C139,IDC!$A$20:$H$2401,8,0),0)</f>
        <v>-132.6</v>
      </c>
      <c r="M139" s="87">
        <f t="shared" si="6"/>
        <v>22100</v>
      </c>
      <c r="P139" s="17">
        <f t="shared" si="7"/>
        <v>-22100</v>
      </c>
      <c r="Q139" s="17">
        <f t="shared" si="8"/>
        <v>0</v>
      </c>
    </row>
    <row r="140" spans="1:17">
      <c r="A140" s="1" t="s">
        <v>46</v>
      </c>
      <c r="B140" s="1" t="s">
        <v>11</v>
      </c>
      <c r="C140" s="53">
        <v>132675569176</v>
      </c>
      <c r="D140" s="3">
        <v>19882.11</v>
      </c>
      <c r="E140" s="3">
        <v>9592124.9900000002</v>
      </c>
      <c r="F140" s="1" t="s">
        <v>1800</v>
      </c>
      <c r="G140"/>
      <c r="H140"/>
      <c r="I140" s="17">
        <f>-IFERROR(VLOOKUP(C140,SIRCUPA!$A$21:$H$313,8,0),0)</f>
        <v>0</v>
      </c>
      <c r="J140" s="61">
        <f>-IFERROR(VLOOKUP(C140,SIRTAC!$A$16:$H$2072,8,0),0)</f>
        <v>-218.99</v>
      </c>
      <c r="K140" s="61">
        <f>-IFERROR(VLOOKUP(C140,Gastos!$A$9:$J$2065,10,0),0)</f>
        <v>-1666.51</v>
      </c>
      <c r="L140" s="61">
        <f>-IFERROR(VLOOKUP(C140,IDC!$A$20:$H$2401,8,0),0)</f>
        <v>-131.38999999999999</v>
      </c>
      <c r="M140" s="87">
        <f t="shared" si="6"/>
        <v>21899</v>
      </c>
      <c r="P140" s="17">
        <f t="shared" si="7"/>
        <v>-21898.333333333332</v>
      </c>
      <c r="Q140" s="17">
        <f t="shared" si="8"/>
        <v>0.66666666666787933</v>
      </c>
    </row>
    <row r="141" spans="1:17">
      <c r="A141" s="1" t="s">
        <v>253</v>
      </c>
      <c r="B141" s="1" t="s">
        <v>11</v>
      </c>
      <c r="C141" s="53">
        <v>134414820995</v>
      </c>
      <c r="D141" s="3">
        <v>40055.279999999999</v>
      </c>
      <c r="E141" s="3">
        <v>21579200.370000001</v>
      </c>
      <c r="F141" s="1" t="s">
        <v>1800</v>
      </c>
      <c r="G141"/>
      <c r="H141"/>
      <c r="I141" s="17">
        <f>-IFERROR(VLOOKUP(C141,SIRCUPA!$A$21:$H$313,8,0),0)</f>
        <v>0</v>
      </c>
      <c r="J141" s="61">
        <f>-IFERROR(VLOOKUP(C141,SIRTAC!$A$16:$H$2072,8,0),0)</f>
        <v>-424</v>
      </c>
      <c r="K141" s="61">
        <f>-IFERROR(VLOOKUP(C141,Gastos!$A$9:$J$2065,10,0),0)</f>
        <v>-1666.32</v>
      </c>
      <c r="L141" s="61">
        <f>-IFERROR(VLOOKUP(C141,IDC!$A$20:$H$2401,8,0),0)</f>
        <v>-254.4</v>
      </c>
      <c r="M141" s="87">
        <f t="shared" si="6"/>
        <v>42400</v>
      </c>
      <c r="P141" s="17">
        <f t="shared" si="7"/>
        <v>-42400</v>
      </c>
      <c r="Q141" s="17">
        <f t="shared" si="8"/>
        <v>0</v>
      </c>
    </row>
    <row r="142" spans="1:17">
      <c r="A142" s="1" t="s">
        <v>77</v>
      </c>
      <c r="B142" s="1" t="s">
        <v>11</v>
      </c>
      <c r="C142" s="53">
        <v>132594391995</v>
      </c>
      <c r="D142" s="3">
        <v>34352.76</v>
      </c>
      <c r="E142" s="3">
        <v>14371249.029999999</v>
      </c>
      <c r="F142" s="1" t="s">
        <v>1800</v>
      </c>
      <c r="G142"/>
      <c r="H142"/>
      <c r="I142" s="17">
        <f>-IFERROR(VLOOKUP(C142,SIRCUPA!$A$21:$H$313,8,0),0)</f>
        <v>0</v>
      </c>
      <c r="J142" s="61">
        <f>-IFERROR(VLOOKUP(C142,SIRTAC!$A$16:$H$2072,8,0),0)</f>
        <v>-366</v>
      </c>
      <c r="K142" s="61">
        <f>-IFERROR(VLOOKUP(C142,Gastos!$A$9:$J$2065,10,0),0)</f>
        <v>-1661.64</v>
      </c>
      <c r="L142" s="61">
        <f>-IFERROR(VLOOKUP(C142,IDC!$A$20:$H$2401,8,0),0)</f>
        <v>-219.6</v>
      </c>
      <c r="M142" s="87">
        <f t="shared" si="6"/>
        <v>36600</v>
      </c>
      <c r="P142" s="17">
        <f t="shared" si="7"/>
        <v>-36600</v>
      </c>
      <c r="Q142" s="17">
        <f t="shared" si="8"/>
        <v>0</v>
      </c>
    </row>
    <row r="143" spans="1:17">
      <c r="A143" s="1" t="s">
        <v>156</v>
      </c>
      <c r="B143" s="1" t="s">
        <v>11</v>
      </c>
      <c r="C143" s="53">
        <v>134930285564</v>
      </c>
      <c r="D143" s="3">
        <v>39866.339999999997</v>
      </c>
      <c r="E143" s="3">
        <v>15068949.140000001</v>
      </c>
      <c r="F143" s="1" t="s">
        <v>1800</v>
      </c>
      <c r="G143"/>
      <c r="H143"/>
      <c r="I143" s="17">
        <f>-IFERROR(VLOOKUP(C143,SIRCUPA!$A$21:$H$313,8,0),0)</f>
        <v>0</v>
      </c>
      <c r="J143" s="61">
        <f>-IFERROR(VLOOKUP(C143,SIRTAC!$A$16:$H$2072,8,0),0)</f>
        <v>-422</v>
      </c>
      <c r="K143" s="61">
        <f>-IFERROR(VLOOKUP(C143,Gastos!$A$9:$J$2065,10,0),0)</f>
        <v>-1658.46</v>
      </c>
      <c r="L143" s="61">
        <f>-IFERROR(VLOOKUP(C143,IDC!$A$20:$H$2401,8,0),0)</f>
        <v>-253.2</v>
      </c>
      <c r="M143" s="87">
        <f t="shared" si="6"/>
        <v>42199.999999999993</v>
      </c>
      <c r="P143" s="17">
        <f t="shared" si="7"/>
        <v>-42200</v>
      </c>
      <c r="Q143" s="17">
        <f t="shared" si="8"/>
        <v>0</v>
      </c>
    </row>
    <row r="144" spans="1:17">
      <c r="A144" s="1" t="s">
        <v>280</v>
      </c>
      <c r="B144" s="1" t="s">
        <v>11</v>
      </c>
      <c r="C144" s="53">
        <v>135085755997</v>
      </c>
      <c r="D144" s="3">
        <v>39771.870000000003</v>
      </c>
      <c r="E144" s="3">
        <v>17458192.43</v>
      </c>
      <c r="F144" s="1" t="s">
        <v>1800</v>
      </c>
      <c r="G144"/>
      <c r="H144"/>
      <c r="I144" s="17">
        <f>-IFERROR(VLOOKUP(C144,SIRCUPA!$A$21:$H$313,8,0),0)</f>
        <v>0</v>
      </c>
      <c r="J144" s="61">
        <f>-IFERROR(VLOOKUP(C144,SIRTAC!$A$16:$H$2072,8,0),0)</f>
        <v>-421</v>
      </c>
      <c r="K144" s="61">
        <f>-IFERROR(VLOOKUP(C144,Gastos!$A$9:$J$2065,10,0),0)</f>
        <v>-1654.53</v>
      </c>
      <c r="L144" s="61">
        <f>-IFERROR(VLOOKUP(C144,IDC!$A$20:$H$2401,8,0),0)</f>
        <v>-252.6</v>
      </c>
      <c r="M144" s="87">
        <f t="shared" si="6"/>
        <v>42100</v>
      </c>
      <c r="P144" s="17">
        <f t="shared" si="7"/>
        <v>-42100</v>
      </c>
      <c r="Q144" s="17">
        <f t="shared" si="8"/>
        <v>0</v>
      </c>
    </row>
    <row r="145" spans="1:17">
      <c r="A145" s="1" t="s">
        <v>293</v>
      </c>
      <c r="B145" s="1" t="s">
        <v>11</v>
      </c>
      <c r="C145" s="53">
        <v>135709622012</v>
      </c>
      <c r="D145" s="3">
        <v>19701.43</v>
      </c>
      <c r="E145" s="3">
        <v>17789657.059999999</v>
      </c>
      <c r="F145" s="1" t="s">
        <v>1800</v>
      </c>
      <c r="G145"/>
      <c r="H145"/>
      <c r="I145" s="17">
        <f>-IFERROR(VLOOKUP(C145,SIRCUPA!$A$21:$H$313,8,0),0)</f>
        <v>0</v>
      </c>
      <c r="J145" s="61">
        <f>-IFERROR(VLOOKUP(C145,SIRTAC!$A$16:$H$2072,8,0),0)</f>
        <v>-217</v>
      </c>
      <c r="K145" s="61">
        <f>-IFERROR(VLOOKUP(C145,Gastos!$A$9:$J$2065,10,0),0)</f>
        <v>-1651.37</v>
      </c>
      <c r="L145" s="61">
        <f>-IFERROR(VLOOKUP(C145,IDC!$A$20:$H$2401,8,0),0)</f>
        <v>-130.19999999999999</v>
      </c>
      <c r="M145" s="87">
        <f t="shared" si="6"/>
        <v>21700</v>
      </c>
      <c r="P145" s="17">
        <f t="shared" si="7"/>
        <v>-21699.999999999996</v>
      </c>
      <c r="Q145" s="17">
        <f t="shared" si="8"/>
        <v>0</v>
      </c>
    </row>
    <row r="146" spans="1:17">
      <c r="A146" s="1" t="s">
        <v>124</v>
      </c>
      <c r="B146" s="1" t="s">
        <v>11</v>
      </c>
      <c r="C146" s="53">
        <v>133443213699</v>
      </c>
      <c r="D146" s="3">
        <v>165046.42000000001</v>
      </c>
      <c r="E146" s="3">
        <v>9730931.8699999992</v>
      </c>
      <c r="F146" s="1" t="s">
        <v>1800</v>
      </c>
      <c r="G146"/>
      <c r="H146"/>
      <c r="I146" s="17">
        <f>-IFERROR(VLOOKUP(C146,SIRCUPA!$A$21:$H$313,8,0),0)</f>
        <v>0</v>
      </c>
      <c r="J146" s="61">
        <f>-IFERROR(VLOOKUP(C146,SIRTAC!$A$16:$H$2072,8,0),0)</f>
        <v>-1694</v>
      </c>
      <c r="K146" s="61">
        <f>-IFERROR(VLOOKUP(C146,Gastos!$A$9:$J$2065,10,0),0)</f>
        <v>-1643.18</v>
      </c>
      <c r="L146" s="61">
        <f>-IFERROR(VLOOKUP(C146,IDC!$A$20:$H$2401,8,0),0)</f>
        <v>-1016.4</v>
      </c>
      <c r="M146" s="87">
        <f t="shared" si="6"/>
        <v>169400</v>
      </c>
      <c r="P146" s="17">
        <f t="shared" si="7"/>
        <v>-169400</v>
      </c>
      <c r="Q146" s="17">
        <f t="shared" si="8"/>
        <v>0</v>
      </c>
    </row>
    <row r="147" spans="1:17">
      <c r="A147" s="1" t="s">
        <v>77</v>
      </c>
      <c r="B147" s="1" t="s">
        <v>11</v>
      </c>
      <c r="C147" s="53">
        <v>132509451033</v>
      </c>
      <c r="D147" s="3">
        <v>38827.17</v>
      </c>
      <c r="E147" s="3">
        <v>15692664.58</v>
      </c>
      <c r="F147" s="1" t="s">
        <v>1800</v>
      </c>
      <c r="G147"/>
      <c r="H147"/>
      <c r="I147" s="17">
        <f>-IFERROR(VLOOKUP(C147,SIRCUPA!$A$21:$H$313,8,0),0)</f>
        <v>0</v>
      </c>
      <c r="J147" s="61">
        <f>-IFERROR(VLOOKUP(C147,SIRTAC!$A$16:$H$2072,8,0),0)</f>
        <v>-411</v>
      </c>
      <c r="K147" s="61">
        <f>-IFERROR(VLOOKUP(C147,Gastos!$A$9:$J$2065,10,0),0)</f>
        <v>-1615.23</v>
      </c>
      <c r="L147" s="61">
        <f>-IFERROR(VLOOKUP(C147,IDC!$A$20:$H$2401,8,0),0)</f>
        <v>-246.6</v>
      </c>
      <c r="M147" s="87">
        <f t="shared" si="6"/>
        <v>41100</v>
      </c>
      <c r="P147" s="17">
        <f t="shared" si="7"/>
        <v>-41100</v>
      </c>
      <c r="Q147" s="17">
        <f t="shared" si="8"/>
        <v>0</v>
      </c>
    </row>
    <row r="148" spans="1:17">
      <c r="A148" s="1" t="s">
        <v>124</v>
      </c>
      <c r="B148" s="1" t="s">
        <v>11</v>
      </c>
      <c r="C148" s="53">
        <v>134145271244</v>
      </c>
      <c r="D148" s="3">
        <v>38827.17</v>
      </c>
      <c r="E148" s="3">
        <v>10748284.220000001</v>
      </c>
      <c r="F148" s="1" t="s">
        <v>1800</v>
      </c>
      <c r="G148"/>
      <c r="H148"/>
      <c r="I148" s="17">
        <f>-IFERROR(VLOOKUP(C148,SIRCUPA!$A$21:$H$313,8,0),0)</f>
        <v>0</v>
      </c>
      <c r="J148" s="61">
        <f>-IFERROR(VLOOKUP(C148,SIRTAC!$A$16:$H$2072,8,0),0)</f>
        <v>-411</v>
      </c>
      <c r="K148" s="61">
        <f>-IFERROR(VLOOKUP(C148,Gastos!$A$9:$J$2065,10,0),0)</f>
        <v>-1615.23</v>
      </c>
      <c r="L148" s="61">
        <f>-IFERROR(VLOOKUP(C148,IDC!$A$20:$H$2401,8,0),0)</f>
        <v>-246.6</v>
      </c>
      <c r="M148" s="87">
        <f t="shared" si="6"/>
        <v>41100</v>
      </c>
      <c r="P148" s="17">
        <f t="shared" si="7"/>
        <v>-41100</v>
      </c>
      <c r="Q148" s="17">
        <f t="shared" si="8"/>
        <v>0</v>
      </c>
    </row>
    <row r="149" spans="1:17">
      <c r="A149" s="1" t="s">
        <v>280</v>
      </c>
      <c r="B149" s="1" t="s">
        <v>11</v>
      </c>
      <c r="C149" s="53">
        <v>135697688236</v>
      </c>
      <c r="D149" s="3">
        <v>38827.17</v>
      </c>
      <c r="E149" s="3">
        <v>17294773.760000002</v>
      </c>
      <c r="F149" s="1" t="s">
        <v>1800</v>
      </c>
      <c r="G149"/>
      <c r="H149"/>
      <c r="I149" s="17">
        <f>-IFERROR(VLOOKUP(C149,SIRCUPA!$A$21:$H$313,8,0),0)</f>
        <v>0</v>
      </c>
      <c r="J149" s="61">
        <f>-IFERROR(VLOOKUP(C149,SIRTAC!$A$16:$H$2072,8,0),0)</f>
        <v>-411</v>
      </c>
      <c r="K149" s="61">
        <f>-IFERROR(VLOOKUP(C149,Gastos!$A$9:$J$2065,10,0),0)</f>
        <v>-1615.23</v>
      </c>
      <c r="L149" s="61">
        <f>-IFERROR(VLOOKUP(C149,IDC!$A$20:$H$2401,8,0),0)</f>
        <v>-246.6</v>
      </c>
      <c r="M149" s="87">
        <f t="shared" si="6"/>
        <v>41100</v>
      </c>
      <c r="P149" s="17">
        <f t="shared" si="7"/>
        <v>-41100</v>
      </c>
      <c r="Q149" s="17">
        <f t="shared" si="8"/>
        <v>0</v>
      </c>
    </row>
    <row r="150" spans="1:17">
      <c r="A150" s="1" t="s">
        <v>51</v>
      </c>
      <c r="B150" s="1" t="s">
        <v>11</v>
      </c>
      <c r="C150" s="53">
        <v>132811669512</v>
      </c>
      <c r="D150" s="3">
        <v>38354.82</v>
      </c>
      <c r="E150" s="3">
        <v>10200366.25</v>
      </c>
      <c r="F150" s="1" t="s">
        <v>1800</v>
      </c>
      <c r="G150"/>
      <c r="H150"/>
      <c r="I150" s="17">
        <f>-IFERROR(VLOOKUP(C150,SIRCUPA!$A$21:$H$313,8,0),0)</f>
        <v>0</v>
      </c>
      <c r="J150" s="61">
        <f>-IFERROR(VLOOKUP(C150,SIRTAC!$A$16:$H$2072,8,0),0)</f>
        <v>-406</v>
      </c>
      <c r="K150" s="61">
        <f>-IFERROR(VLOOKUP(C150,Gastos!$A$9:$J$2065,10,0),0)</f>
        <v>-1595.58</v>
      </c>
      <c r="L150" s="61">
        <f>-IFERROR(VLOOKUP(C150,IDC!$A$20:$H$2401,8,0),0)</f>
        <v>-243.6</v>
      </c>
      <c r="M150" s="87">
        <f t="shared" si="6"/>
        <v>40600</v>
      </c>
      <c r="P150" s="17">
        <f t="shared" si="7"/>
        <v>-40600</v>
      </c>
      <c r="Q150" s="17">
        <f t="shared" si="8"/>
        <v>0</v>
      </c>
    </row>
    <row r="151" spans="1:17">
      <c r="A151" s="1" t="s">
        <v>114</v>
      </c>
      <c r="B151" s="1" t="s">
        <v>11</v>
      </c>
      <c r="C151" s="53">
        <v>134035401370</v>
      </c>
      <c r="D151" s="3">
        <v>32663.279999999999</v>
      </c>
      <c r="E151" s="3">
        <v>8054906.5199999996</v>
      </c>
      <c r="F151" s="1" t="s">
        <v>1800</v>
      </c>
      <c r="G151"/>
      <c r="H151"/>
      <c r="I151" s="17">
        <f>-IFERROR(VLOOKUP(C151,SIRCUPA!$A$21:$H$313,8,0),0)</f>
        <v>0</v>
      </c>
      <c r="J151" s="61">
        <f>-IFERROR(VLOOKUP(C151,SIRTAC!$A$16:$H$2072,8,0),0)</f>
        <v>-348</v>
      </c>
      <c r="K151" s="61">
        <f>-IFERROR(VLOOKUP(C151,Gastos!$A$9:$J$2065,10,0),0)</f>
        <v>-1579.92</v>
      </c>
      <c r="L151" s="61">
        <f>-IFERROR(VLOOKUP(C151,IDC!$A$20:$H$2401,8,0),0)</f>
        <v>-208.8</v>
      </c>
      <c r="M151" s="87">
        <f t="shared" si="6"/>
        <v>34800</v>
      </c>
      <c r="P151" s="17">
        <f t="shared" si="7"/>
        <v>-34800</v>
      </c>
      <c r="Q151" s="17">
        <f t="shared" si="8"/>
        <v>0</v>
      </c>
    </row>
    <row r="152" spans="1:17">
      <c r="A152" s="1" t="s">
        <v>139</v>
      </c>
      <c r="B152" s="1" t="s">
        <v>11</v>
      </c>
      <c r="C152" s="53">
        <v>134658557630</v>
      </c>
      <c r="D152" s="3">
        <v>37976.94</v>
      </c>
      <c r="E152" s="3">
        <v>9013534.5700000003</v>
      </c>
      <c r="F152" s="1" t="s">
        <v>1800</v>
      </c>
      <c r="G152"/>
      <c r="H152"/>
      <c r="I152" s="17">
        <f>-IFERROR(VLOOKUP(C152,SIRCUPA!$A$21:$H$313,8,0),0)</f>
        <v>0</v>
      </c>
      <c r="J152" s="61">
        <f>-IFERROR(VLOOKUP(C152,SIRTAC!$A$16:$H$2072,8,0),0)</f>
        <v>-402</v>
      </c>
      <c r="K152" s="61">
        <f>-IFERROR(VLOOKUP(C152,Gastos!$A$9:$J$2065,10,0),0)</f>
        <v>-1579.86</v>
      </c>
      <c r="L152" s="61">
        <f>-IFERROR(VLOOKUP(C152,IDC!$A$20:$H$2401,8,0),0)</f>
        <v>-241.2</v>
      </c>
      <c r="M152" s="87">
        <f t="shared" si="6"/>
        <v>40200</v>
      </c>
      <c r="P152" s="17">
        <f t="shared" si="7"/>
        <v>-40200</v>
      </c>
      <c r="Q152" s="17">
        <f t="shared" si="8"/>
        <v>0</v>
      </c>
    </row>
    <row r="153" spans="1:17">
      <c r="A153" s="1" t="s">
        <v>51</v>
      </c>
      <c r="B153" s="1" t="s">
        <v>11</v>
      </c>
      <c r="C153" s="53">
        <v>132823897644</v>
      </c>
      <c r="D153" s="3">
        <v>93479.82</v>
      </c>
      <c r="E153" s="3">
        <v>10828365.529999999</v>
      </c>
      <c r="F153" s="1" t="s">
        <v>1800</v>
      </c>
      <c r="G153"/>
      <c r="H153"/>
      <c r="I153" s="17">
        <f>-IFERROR(VLOOKUP(C153,SIRCUPA!$A$21:$H$313,8,0),0)</f>
        <v>0</v>
      </c>
      <c r="J153" s="61">
        <f>-IFERROR(VLOOKUP(C153,SIRTAC!$A$16:$H$2072,8,0),0)</f>
        <v>-966</v>
      </c>
      <c r="K153" s="61">
        <f>-IFERROR(VLOOKUP(C153,Gastos!$A$9:$J$2065,10,0),0)</f>
        <v>-1574.58</v>
      </c>
      <c r="L153" s="61">
        <f>-IFERROR(VLOOKUP(C153,IDC!$A$20:$H$2401,8,0),0)</f>
        <v>-579.6</v>
      </c>
      <c r="M153" s="87">
        <f t="shared" si="6"/>
        <v>96600.000000000015</v>
      </c>
      <c r="P153" s="17">
        <f t="shared" si="7"/>
        <v>-96600</v>
      </c>
      <c r="Q153" s="17">
        <f t="shared" si="8"/>
        <v>0</v>
      </c>
    </row>
    <row r="154" spans="1:17">
      <c r="A154" s="1" t="s">
        <v>65</v>
      </c>
      <c r="B154" s="1" t="s">
        <v>11</v>
      </c>
      <c r="C154" s="53">
        <v>133106519974</v>
      </c>
      <c r="D154" s="3">
        <v>32381.7</v>
      </c>
      <c r="E154" s="3">
        <v>14845531.15</v>
      </c>
      <c r="F154" s="1" t="s">
        <v>1800</v>
      </c>
      <c r="G154"/>
      <c r="H154"/>
      <c r="I154" s="17">
        <f>-IFERROR(VLOOKUP(C154,SIRCUPA!$A$21:$H$313,8,0),0)</f>
        <v>0</v>
      </c>
      <c r="J154" s="61">
        <f>-IFERROR(VLOOKUP(C154,SIRTAC!$A$16:$H$2072,8,0),0)</f>
        <v>-345</v>
      </c>
      <c r="K154" s="61">
        <f>-IFERROR(VLOOKUP(C154,Gastos!$A$9:$J$2065,10,0),0)</f>
        <v>-1566.3</v>
      </c>
      <c r="L154" s="61">
        <f>-IFERROR(VLOOKUP(C154,IDC!$A$20:$H$2401,8,0),0)</f>
        <v>-207</v>
      </c>
      <c r="M154" s="87">
        <f t="shared" si="6"/>
        <v>34500</v>
      </c>
      <c r="P154" s="17">
        <f t="shared" si="7"/>
        <v>-34500</v>
      </c>
      <c r="Q154" s="17">
        <f t="shared" si="8"/>
        <v>0</v>
      </c>
    </row>
    <row r="155" spans="1:17">
      <c r="A155" s="1" t="s">
        <v>46</v>
      </c>
      <c r="B155" s="1" t="s">
        <v>11</v>
      </c>
      <c r="C155" s="53">
        <v>132078853589</v>
      </c>
      <c r="D155" s="3">
        <v>43328.58</v>
      </c>
      <c r="E155" s="3">
        <v>9762063.6899999995</v>
      </c>
      <c r="F155" s="1" t="s">
        <v>1800</v>
      </c>
      <c r="G155"/>
      <c r="H155"/>
      <c r="I155" s="17">
        <f>-IFERROR(VLOOKUP(C155,SIRCUPA!$A$21:$H$313,8,0),0)</f>
        <v>0</v>
      </c>
      <c r="J155" s="61">
        <f>-IFERROR(VLOOKUP(C155,SIRTAC!$A$16:$H$2072,8,0),0)</f>
        <v>-456.55</v>
      </c>
      <c r="K155" s="61">
        <f>-IFERROR(VLOOKUP(C155,Gastos!$A$9:$J$2065,10,0),0)</f>
        <v>-1560.21</v>
      </c>
      <c r="L155" s="61">
        <f>-IFERROR(VLOOKUP(C155,IDC!$A$20:$H$2401,8,0),0)</f>
        <v>-309.66000000000003</v>
      </c>
      <c r="M155" s="87">
        <f t="shared" si="6"/>
        <v>45655.000000000007</v>
      </c>
      <c r="P155" s="17">
        <f t="shared" si="7"/>
        <v>-51610</v>
      </c>
      <c r="Q155" s="17">
        <f t="shared" si="8"/>
        <v>-5954.9999999999927</v>
      </c>
    </row>
    <row r="156" spans="1:17">
      <c r="A156" s="1" t="s">
        <v>280</v>
      </c>
      <c r="B156" s="1" t="s">
        <v>11</v>
      </c>
      <c r="C156" s="53">
        <v>135542071756</v>
      </c>
      <c r="D156" s="3">
        <v>37410.120000000003</v>
      </c>
      <c r="E156" s="3">
        <v>15840751</v>
      </c>
      <c r="F156" s="1" t="s">
        <v>1800</v>
      </c>
      <c r="G156"/>
      <c r="H156"/>
      <c r="I156" s="17">
        <f>-IFERROR(VLOOKUP(C156,SIRCUPA!$A$21:$H$313,8,0),0)</f>
        <v>0</v>
      </c>
      <c r="J156" s="61">
        <f>-IFERROR(VLOOKUP(C156,SIRTAC!$A$16:$H$2072,8,0),0)</f>
        <v>-396</v>
      </c>
      <c r="K156" s="61">
        <f>-IFERROR(VLOOKUP(C156,Gastos!$A$9:$J$2065,10,0),0)</f>
        <v>-1556.28</v>
      </c>
      <c r="L156" s="61">
        <f>-IFERROR(VLOOKUP(C156,IDC!$A$20:$H$2401,8,0),0)</f>
        <v>-237.6</v>
      </c>
      <c r="M156" s="87">
        <f t="shared" si="6"/>
        <v>39600</v>
      </c>
      <c r="P156" s="17">
        <f t="shared" si="7"/>
        <v>-39600</v>
      </c>
      <c r="Q156" s="17">
        <f t="shared" si="8"/>
        <v>0</v>
      </c>
    </row>
    <row r="157" spans="1:17">
      <c r="A157" s="1" t="s">
        <v>10</v>
      </c>
      <c r="B157" s="1" t="s">
        <v>11</v>
      </c>
      <c r="C157" s="53">
        <v>132052239804</v>
      </c>
      <c r="D157" s="3">
        <v>37315.65</v>
      </c>
      <c r="E157" s="3">
        <v>10665861.35</v>
      </c>
      <c r="F157" s="1" t="s">
        <v>1800</v>
      </c>
      <c r="G157"/>
      <c r="H157"/>
      <c r="I157" s="17">
        <f>-IFERROR(VLOOKUP(C157,SIRCUPA!$A$21:$H$313,8,0),0)</f>
        <v>0</v>
      </c>
      <c r="J157" s="61">
        <f>-IFERROR(VLOOKUP(C157,SIRTAC!$A$16:$H$2072,8,0),0)</f>
        <v>-395</v>
      </c>
      <c r="K157" s="61">
        <f>-IFERROR(VLOOKUP(C157,Gastos!$A$9:$J$2065,10,0),0)</f>
        <v>-1552.35</v>
      </c>
      <c r="L157" s="61">
        <f>-IFERROR(VLOOKUP(C157,IDC!$A$20:$H$2401,8,0),0)</f>
        <v>-237</v>
      </c>
      <c r="M157" s="87">
        <f t="shared" si="6"/>
        <v>39500</v>
      </c>
      <c r="P157" s="17">
        <f t="shared" si="7"/>
        <v>-39500</v>
      </c>
      <c r="Q157" s="17">
        <f t="shared" si="8"/>
        <v>0</v>
      </c>
    </row>
    <row r="158" spans="1:17">
      <c r="A158" s="1" t="s">
        <v>303</v>
      </c>
      <c r="B158" s="1" t="s">
        <v>11</v>
      </c>
      <c r="C158" s="53">
        <v>135938000902</v>
      </c>
      <c r="D158" s="3">
        <v>37221.18</v>
      </c>
      <c r="E158" s="3">
        <v>20509404.190000001</v>
      </c>
      <c r="F158" s="1" t="s">
        <v>1800</v>
      </c>
      <c r="G158"/>
      <c r="H158"/>
      <c r="I158" s="17">
        <f>-IFERROR(VLOOKUP(C158,SIRCUPA!$A$21:$H$313,8,0),0)</f>
        <v>0</v>
      </c>
      <c r="J158" s="61">
        <f>-IFERROR(VLOOKUP(C158,SIRTAC!$A$16:$H$2072,8,0),0)</f>
        <v>-394</v>
      </c>
      <c r="K158" s="61">
        <f>-IFERROR(VLOOKUP(C158,Gastos!$A$9:$J$2065,10,0),0)</f>
        <v>-1548.42</v>
      </c>
      <c r="L158" s="61">
        <f>-IFERROR(VLOOKUP(C158,IDC!$A$20:$H$2401,8,0),0)</f>
        <v>-236.4</v>
      </c>
      <c r="M158" s="87">
        <f t="shared" si="6"/>
        <v>39400</v>
      </c>
      <c r="P158" s="17">
        <f t="shared" si="7"/>
        <v>-39400</v>
      </c>
      <c r="Q158" s="17">
        <f t="shared" si="8"/>
        <v>0</v>
      </c>
    </row>
    <row r="159" spans="1:17">
      <c r="A159" s="1" t="s">
        <v>23</v>
      </c>
      <c r="B159" s="1" t="s">
        <v>11</v>
      </c>
      <c r="C159" s="53">
        <v>132259500258</v>
      </c>
      <c r="D159" s="3">
        <v>37032.239999999998</v>
      </c>
      <c r="E159" s="3">
        <v>13694941.970000001</v>
      </c>
      <c r="F159" s="1" t="s">
        <v>1800</v>
      </c>
      <c r="G159"/>
      <c r="H159"/>
      <c r="I159" s="17">
        <f>-IFERROR(VLOOKUP(C159,SIRCUPA!$A$21:$H$313,8,0),0)</f>
        <v>0</v>
      </c>
      <c r="J159" s="61">
        <f>-IFERROR(VLOOKUP(C159,SIRTAC!$A$16:$H$2072,8,0),0)</f>
        <v>-392</v>
      </c>
      <c r="K159" s="61">
        <f>-IFERROR(VLOOKUP(C159,Gastos!$A$9:$J$2065,10,0),0)</f>
        <v>-1540.56</v>
      </c>
      <c r="L159" s="61">
        <f>-IFERROR(VLOOKUP(C159,IDC!$A$20:$H$2401,8,0),0)</f>
        <v>-235.2</v>
      </c>
      <c r="M159" s="87">
        <f t="shared" si="6"/>
        <v>39199.999999999993</v>
      </c>
      <c r="P159" s="17">
        <f t="shared" si="7"/>
        <v>-39200</v>
      </c>
      <c r="Q159" s="17">
        <f t="shared" si="8"/>
        <v>0</v>
      </c>
    </row>
    <row r="160" spans="1:17">
      <c r="A160" s="1" t="s">
        <v>139</v>
      </c>
      <c r="B160" s="1" t="s">
        <v>11</v>
      </c>
      <c r="C160" s="53">
        <v>134676745722</v>
      </c>
      <c r="D160" s="3">
        <v>36843.300000000003</v>
      </c>
      <c r="E160" s="3">
        <v>9512024.0899999999</v>
      </c>
      <c r="F160" s="1" t="s">
        <v>1800</v>
      </c>
      <c r="G160"/>
      <c r="H160"/>
      <c r="I160" s="17">
        <f>-IFERROR(VLOOKUP(C160,SIRCUPA!$A$21:$H$313,8,0),0)</f>
        <v>0</v>
      </c>
      <c r="J160" s="61">
        <f>-IFERROR(VLOOKUP(C160,SIRTAC!$A$16:$H$2072,8,0),0)</f>
        <v>-390</v>
      </c>
      <c r="K160" s="61">
        <f>-IFERROR(VLOOKUP(C160,Gastos!$A$9:$J$2065,10,0),0)</f>
        <v>-1532.7</v>
      </c>
      <c r="L160" s="61">
        <f>-IFERROR(VLOOKUP(C160,IDC!$A$20:$H$2401,8,0),0)</f>
        <v>-234</v>
      </c>
      <c r="M160" s="87">
        <f t="shared" si="6"/>
        <v>39000</v>
      </c>
      <c r="P160" s="17">
        <f t="shared" si="7"/>
        <v>-39000</v>
      </c>
      <c r="Q160" s="17">
        <f t="shared" si="8"/>
        <v>0</v>
      </c>
    </row>
    <row r="161" spans="1:17">
      <c r="A161" s="1" t="s">
        <v>156</v>
      </c>
      <c r="B161" s="1" t="s">
        <v>11</v>
      </c>
      <c r="C161" s="53">
        <v>134311548337</v>
      </c>
      <c r="D161" s="3">
        <v>36748.83</v>
      </c>
      <c r="E161" s="3">
        <v>13802906.85</v>
      </c>
      <c r="F161" s="1" t="s">
        <v>1800</v>
      </c>
      <c r="G161"/>
      <c r="H161"/>
      <c r="I161" s="17">
        <f>-IFERROR(VLOOKUP(C161,SIRCUPA!$A$21:$H$313,8,0),0)</f>
        <v>0</v>
      </c>
      <c r="J161" s="61">
        <f>-IFERROR(VLOOKUP(C161,SIRTAC!$A$16:$H$2072,8,0),0)</f>
        <v>-389</v>
      </c>
      <c r="K161" s="61">
        <f>-IFERROR(VLOOKUP(C161,Gastos!$A$9:$J$2065,10,0),0)</f>
        <v>-1528.77</v>
      </c>
      <c r="L161" s="61">
        <f>-IFERROR(VLOOKUP(C161,IDC!$A$20:$H$2401,8,0),0)</f>
        <v>-233.4</v>
      </c>
      <c r="M161" s="87">
        <f t="shared" si="6"/>
        <v>38900</v>
      </c>
      <c r="P161" s="17">
        <f t="shared" si="7"/>
        <v>-38900</v>
      </c>
      <c r="Q161" s="17">
        <f t="shared" si="8"/>
        <v>0</v>
      </c>
    </row>
    <row r="162" spans="1:17">
      <c r="A162" s="1" t="s">
        <v>186</v>
      </c>
      <c r="B162" s="1" t="s">
        <v>11</v>
      </c>
      <c r="C162" s="53">
        <v>134325973827</v>
      </c>
      <c r="D162" s="3">
        <v>18158</v>
      </c>
      <c r="E162" s="3">
        <v>18625057.940000001</v>
      </c>
      <c r="F162" s="1" t="s">
        <v>1800</v>
      </c>
      <c r="G162"/>
      <c r="H162"/>
      <c r="I162" s="17">
        <f>-IFERROR(VLOOKUP(C162,SIRCUPA!$A$21:$H$313,8,0),0)</f>
        <v>0</v>
      </c>
      <c r="J162" s="61">
        <f>-IFERROR(VLOOKUP(C162,SIRTAC!$A$16:$H$2072,8,0),0)</f>
        <v>-200</v>
      </c>
      <c r="K162" s="61">
        <f>-IFERROR(VLOOKUP(C162,Gastos!$A$9:$J$2065,10,0),0)</f>
        <v>-1522</v>
      </c>
      <c r="L162" s="61">
        <f>-IFERROR(VLOOKUP(C162,IDC!$A$20:$H$2401,8,0),0)</f>
        <v>-120</v>
      </c>
      <c r="M162" s="87">
        <f t="shared" si="6"/>
        <v>20000</v>
      </c>
      <c r="P162" s="17">
        <f t="shared" si="7"/>
        <v>-20000</v>
      </c>
      <c r="Q162" s="17">
        <f t="shared" si="8"/>
        <v>0</v>
      </c>
    </row>
    <row r="163" spans="1:17">
      <c r="A163" s="1" t="s">
        <v>145</v>
      </c>
      <c r="B163" s="1" t="s">
        <v>11</v>
      </c>
      <c r="C163" s="53">
        <v>134808035642</v>
      </c>
      <c r="D163" s="3">
        <v>36465.42</v>
      </c>
      <c r="E163" s="3">
        <v>10605224.630000001</v>
      </c>
      <c r="F163" s="1" t="s">
        <v>1800</v>
      </c>
      <c r="G163"/>
      <c r="H163"/>
      <c r="I163" s="17">
        <f>-IFERROR(VLOOKUP(C163,SIRCUPA!$A$21:$H$313,8,0),0)</f>
        <v>0</v>
      </c>
      <c r="J163" s="61">
        <f>-IFERROR(VLOOKUP(C163,SIRTAC!$A$16:$H$2072,8,0),0)</f>
        <v>-386</v>
      </c>
      <c r="K163" s="61">
        <f>-IFERROR(VLOOKUP(C163,Gastos!$A$9:$J$2065,10,0),0)</f>
        <v>-1516.98</v>
      </c>
      <c r="L163" s="61">
        <f>-IFERROR(VLOOKUP(C163,IDC!$A$20:$H$2401,8,0),0)</f>
        <v>-231.6</v>
      </c>
      <c r="M163" s="87">
        <f t="shared" si="6"/>
        <v>38600</v>
      </c>
      <c r="P163" s="17">
        <f t="shared" si="7"/>
        <v>-38600</v>
      </c>
      <c r="Q163" s="17">
        <f t="shared" si="8"/>
        <v>0</v>
      </c>
    </row>
    <row r="164" spans="1:17">
      <c r="A164" s="1" t="s">
        <v>139</v>
      </c>
      <c r="B164" s="1" t="s">
        <v>11</v>
      </c>
      <c r="C164" s="53">
        <v>134681163546</v>
      </c>
      <c r="D164" s="3">
        <v>18067.21</v>
      </c>
      <c r="E164" s="3">
        <v>9735803.5199999996</v>
      </c>
      <c r="F164" s="1" t="s">
        <v>1800</v>
      </c>
      <c r="G164"/>
      <c r="H164"/>
      <c r="I164" s="17">
        <f>-IFERROR(VLOOKUP(C164,SIRCUPA!$A$21:$H$313,8,0),0)</f>
        <v>0</v>
      </c>
      <c r="J164" s="61">
        <f>-IFERROR(VLOOKUP(C164,SIRTAC!$A$16:$H$2072,8,0),0)</f>
        <v>-199</v>
      </c>
      <c r="K164" s="61">
        <f>-IFERROR(VLOOKUP(C164,Gastos!$A$9:$J$2065,10,0),0)</f>
        <v>-1514.39</v>
      </c>
      <c r="L164" s="61">
        <f>-IFERROR(VLOOKUP(C164,IDC!$A$20:$H$2401,8,0),0)</f>
        <v>-119.4</v>
      </c>
      <c r="M164" s="87">
        <f t="shared" si="6"/>
        <v>19900</v>
      </c>
      <c r="P164" s="17">
        <f t="shared" si="7"/>
        <v>-19900</v>
      </c>
      <c r="Q164" s="17">
        <f t="shared" si="8"/>
        <v>0</v>
      </c>
    </row>
    <row r="165" spans="1:17">
      <c r="A165" s="26" t="s">
        <v>106</v>
      </c>
      <c r="B165" s="26" t="s">
        <v>11</v>
      </c>
      <c r="C165" s="53">
        <v>133163481469</v>
      </c>
      <c r="D165" s="3">
        <v>36370.949999999997</v>
      </c>
      <c r="E165" s="3">
        <v>5211592</v>
      </c>
      <c r="F165" s="26" t="s">
        <v>1800</v>
      </c>
      <c r="G165" s="26"/>
      <c r="H165" s="26"/>
      <c r="I165" s="17">
        <f>-IFERROR(VLOOKUP(C165,SIRCUPA!$A$21:$H$313,8,0),0)</f>
        <v>0</v>
      </c>
      <c r="J165" s="61">
        <f>-IFERROR(VLOOKUP(C165,SIRTAC!$A$16:$H$2072,8,0),0)</f>
        <v>-385</v>
      </c>
      <c r="K165" s="61">
        <f>-IFERROR(VLOOKUP(C165,Gastos!$A$9:$J$2065,10,0),0)</f>
        <v>-1513.05</v>
      </c>
      <c r="L165" s="61">
        <f>-IFERROR(VLOOKUP(C165,IDC!$A$20:$H$2401,8,0),0)</f>
        <v>-231</v>
      </c>
      <c r="M165" s="87">
        <f t="shared" si="6"/>
        <v>38500</v>
      </c>
      <c r="N165" s="26"/>
      <c r="O165" s="26"/>
      <c r="P165" s="17">
        <f t="shared" si="7"/>
        <v>-38500</v>
      </c>
      <c r="Q165" s="17">
        <f t="shared" si="8"/>
        <v>0</v>
      </c>
    </row>
    <row r="166" spans="1:17">
      <c r="A166" s="26" t="s">
        <v>65</v>
      </c>
      <c r="B166" s="26" t="s">
        <v>11</v>
      </c>
      <c r="C166" s="53">
        <v>132983844756</v>
      </c>
      <c r="D166" s="3">
        <v>36276.480000000003</v>
      </c>
      <c r="E166" s="3">
        <v>13809709.25</v>
      </c>
      <c r="F166" s="26" t="s">
        <v>1800</v>
      </c>
      <c r="G166" s="26"/>
      <c r="H166" s="26"/>
      <c r="I166" s="17">
        <f>-IFERROR(VLOOKUP(C166,SIRCUPA!$A$21:$H$313,8,0),0)</f>
        <v>0</v>
      </c>
      <c r="J166" s="61">
        <f>-IFERROR(VLOOKUP(C166,SIRTAC!$A$16:$H$2072,8,0),0)</f>
        <v>-384</v>
      </c>
      <c r="K166" s="61">
        <f>-IFERROR(VLOOKUP(C166,Gastos!$A$9:$J$2065,10,0),0)</f>
        <v>-1509.12</v>
      </c>
      <c r="L166" s="61">
        <f>-IFERROR(VLOOKUP(C166,IDC!$A$20:$H$2401,8,0),0)</f>
        <v>-230.4</v>
      </c>
      <c r="M166" s="87">
        <f t="shared" si="6"/>
        <v>38400.000000000007</v>
      </c>
      <c r="N166" s="26"/>
      <c r="O166" s="26"/>
      <c r="P166" s="17">
        <f t="shared" si="7"/>
        <v>-38400</v>
      </c>
      <c r="Q166" s="17">
        <f t="shared" si="8"/>
        <v>0</v>
      </c>
    </row>
    <row r="167" spans="1:17">
      <c r="A167" s="1" t="s">
        <v>274</v>
      </c>
      <c r="B167" s="1" t="s">
        <v>11</v>
      </c>
      <c r="C167" s="53">
        <v>135541641092</v>
      </c>
      <c r="D167" s="3">
        <v>36087.54</v>
      </c>
      <c r="E167" s="3">
        <v>15787362.359999999</v>
      </c>
      <c r="F167" s="1" t="s">
        <v>1800</v>
      </c>
      <c r="G167"/>
      <c r="H167"/>
      <c r="I167" s="17">
        <f>-IFERROR(VLOOKUP(C167,SIRCUPA!$A$21:$H$313,8,0),0)</f>
        <v>0</v>
      </c>
      <c r="J167" s="61">
        <f>-IFERROR(VLOOKUP(C167,SIRTAC!$A$16:$H$2072,8,0),0)</f>
        <v>-382</v>
      </c>
      <c r="K167" s="61">
        <f>-IFERROR(VLOOKUP(C167,Gastos!$A$9:$J$2065,10,0),0)</f>
        <v>-1501.26</v>
      </c>
      <c r="L167" s="61">
        <f>-IFERROR(VLOOKUP(C167,IDC!$A$20:$H$2401,8,0),0)</f>
        <v>-229.2</v>
      </c>
      <c r="M167" s="87">
        <f t="shared" si="6"/>
        <v>38200</v>
      </c>
      <c r="P167" s="17">
        <f t="shared" si="7"/>
        <v>-38200</v>
      </c>
      <c r="Q167" s="17">
        <f t="shared" si="8"/>
        <v>0</v>
      </c>
    </row>
    <row r="168" spans="1:17">
      <c r="A168" s="1" t="s">
        <v>156</v>
      </c>
      <c r="B168" s="1" t="s">
        <v>11</v>
      </c>
      <c r="C168" s="53">
        <v>134319463897</v>
      </c>
      <c r="D168" s="3">
        <v>89125.17</v>
      </c>
      <c r="E168" s="3">
        <v>16147101.640000001</v>
      </c>
      <c r="F168" s="1" t="s">
        <v>1800</v>
      </c>
      <c r="G168"/>
      <c r="H168"/>
      <c r="I168" s="17">
        <f>-IFERROR(VLOOKUP(C168,SIRCUPA!$A$21:$H$313,8,0),0)</f>
        <v>0</v>
      </c>
      <c r="J168" s="61">
        <f>-IFERROR(VLOOKUP(C168,SIRTAC!$A$16:$H$2072,8,0),0)</f>
        <v>-921</v>
      </c>
      <c r="K168" s="61">
        <f>-IFERROR(VLOOKUP(C168,Gastos!$A$9:$J$2065,10,0),0)</f>
        <v>-1501.23</v>
      </c>
      <c r="L168" s="61">
        <f>-IFERROR(VLOOKUP(C168,IDC!$A$20:$H$2401,8,0),0)</f>
        <v>-552.6</v>
      </c>
      <c r="M168" s="87">
        <f t="shared" si="6"/>
        <v>92100</v>
      </c>
      <c r="P168" s="17">
        <f t="shared" si="7"/>
        <v>-92100</v>
      </c>
      <c r="Q168" s="17">
        <f t="shared" si="8"/>
        <v>0</v>
      </c>
    </row>
    <row r="169" spans="1:17">
      <c r="A169" s="1" t="s">
        <v>36</v>
      </c>
      <c r="B169" s="1" t="s">
        <v>11</v>
      </c>
      <c r="C169" s="53">
        <v>131668874411</v>
      </c>
      <c r="D169" s="3">
        <v>30973.8</v>
      </c>
      <c r="E169" s="3">
        <v>14244050.08</v>
      </c>
      <c r="F169" s="1" t="s">
        <v>1800</v>
      </c>
      <c r="G169"/>
      <c r="H169"/>
      <c r="I169" s="17">
        <f>-IFERROR(VLOOKUP(C169,SIRCUPA!$A$21:$H$313,8,0),0)</f>
        <v>0</v>
      </c>
      <c r="J169" s="61">
        <f>-IFERROR(VLOOKUP(C169,SIRTAC!$A$16:$H$2072,8,0),0)</f>
        <v>-330</v>
      </c>
      <c r="K169" s="61">
        <f>-IFERROR(VLOOKUP(C169,Gastos!$A$9:$J$2065,10,0),0)</f>
        <v>-1498.2</v>
      </c>
      <c r="L169" s="61">
        <f>-IFERROR(VLOOKUP(C169,IDC!$A$20:$H$2401,8,0),0)</f>
        <v>-198</v>
      </c>
      <c r="M169" s="87">
        <f t="shared" si="6"/>
        <v>33000</v>
      </c>
      <c r="P169" s="17">
        <f t="shared" si="7"/>
        <v>-33000</v>
      </c>
      <c r="Q169" s="17">
        <f t="shared" si="8"/>
        <v>0</v>
      </c>
    </row>
    <row r="170" spans="1:17">
      <c r="A170" s="1" t="s">
        <v>55</v>
      </c>
      <c r="B170" s="1" t="s">
        <v>11</v>
      </c>
      <c r="C170" s="53">
        <v>132373698143</v>
      </c>
      <c r="D170" s="3">
        <v>35993.07</v>
      </c>
      <c r="E170" s="3">
        <v>12606171.880000001</v>
      </c>
      <c r="F170" s="1" t="s">
        <v>1800</v>
      </c>
      <c r="G170"/>
      <c r="H170"/>
      <c r="I170" s="17">
        <f>-IFERROR(VLOOKUP(C170,SIRCUPA!$A$21:$H$313,8,0),0)</f>
        <v>0</v>
      </c>
      <c r="J170" s="61">
        <f>-IFERROR(VLOOKUP(C170,SIRTAC!$A$16:$H$2072,8,0),0)</f>
        <v>-381</v>
      </c>
      <c r="K170" s="61">
        <f>-IFERROR(VLOOKUP(C170,Gastos!$A$9:$J$2065,10,0),0)</f>
        <v>-1497.33</v>
      </c>
      <c r="L170" s="61">
        <f>-IFERROR(VLOOKUP(C170,IDC!$A$20:$H$2401,8,0),0)</f>
        <v>-228.6</v>
      </c>
      <c r="M170" s="87">
        <f t="shared" si="6"/>
        <v>38100</v>
      </c>
      <c r="P170" s="17">
        <f t="shared" si="7"/>
        <v>-38100</v>
      </c>
      <c r="Q170" s="17">
        <f t="shared" si="8"/>
        <v>0</v>
      </c>
    </row>
    <row r="171" spans="1:17" s="57" customFormat="1">
      <c r="A171" s="1" t="s">
        <v>186</v>
      </c>
      <c r="B171" s="1" t="s">
        <v>11</v>
      </c>
      <c r="C171" s="53">
        <v>134937339442</v>
      </c>
      <c r="D171" s="3">
        <v>30786.080000000002</v>
      </c>
      <c r="E171" s="3">
        <v>17526248.280000001</v>
      </c>
      <c r="F171" s="1" t="s">
        <v>1800</v>
      </c>
      <c r="G171" s="26"/>
      <c r="H171" s="26"/>
      <c r="I171" s="17">
        <f>-IFERROR(VLOOKUP(C171,SIRCUPA!$A$21:$H$313,8,0),0)</f>
        <v>0</v>
      </c>
      <c r="J171" s="61">
        <f>-IFERROR(VLOOKUP(C171,SIRTAC!$A$16:$H$2072,8,0),0)</f>
        <v>-328</v>
      </c>
      <c r="K171" s="61">
        <f>-IFERROR(VLOOKUP(C171,Gastos!$A$9:$J$2065,10,0),0)</f>
        <v>-1489.12</v>
      </c>
      <c r="L171" s="61">
        <f>-IFERROR(VLOOKUP(C171,IDC!$A$20:$H$2401,8,0),0)</f>
        <v>-196.8</v>
      </c>
      <c r="M171" s="87">
        <f t="shared" si="6"/>
        <v>32800</v>
      </c>
      <c r="N171" s="1"/>
      <c r="O171" s="1"/>
      <c r="P171" s="17">
        <f t="shared" si="7"/>
        <v>-32800</v>
      </c>
      <c r="Q171" s="17">
        <f t="shared" si="8"/>
        <v>0</v>
      </c>
    </row>
    <row r="172" spans="1:17" s="57" customFormat="1">
      <c r="A172" s="26" t="s">
        <v>65</v>
      </c>
      <c r="B172" s="26" t="s">
        <v>11</v>
      </c>
      <c r="C172" s="53">
        <v>132981178180</v>
      </c>
      <c r="D172" s="3">
        <v>149457.62</v>
      </c>
      <c r="E172" s="3">
        <v>13468189.050000001</v>
      </c>
      <c r="F172" s="26" t="s">
        <v>1800</v>
      </c>
      <c r="G172" s="26"/>
      <c r="H172" s="26"/>
      <c r="I172" s="17">
        <f>-IFERROR(VLOOKUP(C172,SIRCUPA!$A$21:$H$313,8,0),0)</f>
        <v>0</v>
      </c>
      <c r="J172" s="61">
        <f>-IFERROR(VLOOKUP(C172,SIRTAC!$A$16:$H$2072,8,0),0)</f>
        <v>-1534</v>
      </c>
      <c r="K172" s="61">
        <f>-IFERROR(VLOOKUP(C172,Gastos!$A$9:$J$2065,10,0),0)</f>
        <v>-1487.98</v>
      </c>
      <c r="L172" s="61">
        <f>-IFERROR(VLOOKUP(C172,IDC!$A$20:$H$2401,8,0),0)</f>
        <v>-920.4</v>
      </c>
      <c r="M172" s="87">
        <f t="shared" si="6"/>
        <v>153400</v>
      </c>
      <c r="N172" s="26"/>
      <c r="O172" s="26"/>
      <c r="P172" s="17">
        <f t="shared" si="7"/>
        <v>-153400</v>
      </c>
      <c r="Q172" s="17">
        <f t="shared" si="8"/>
        <v>0</v>
      </c>
    </row>
    <row r="173" spans="1:17" s="57" customFormat="1">
      <c r="A173" s="26" t="s">
        <v>186</v>
      </c>
      <c r="B173" s="26" t="s">
        <v>11</v>
      </c>
      <c r="C173" s="53">
        <v>134320548957</v>
      </c>
      <c r="D173" s="3">
        <v>35709.660000000003</v>
      </c>
      <c r="E173" s="3">
        <v>16540525.41</v>
      </c>
      <c r="F173" s="26" t="s">
        <v>1800</v>
      </c>
      <c r="G173" s="26"/>
      <c r="H173" s="26"/>
      <c r="I173" s="17">
        <f>-IFERROR(VLOOKUP(C173,SIRCUPA!$A$21:$H$313,8,0),0)</f>
        <v>0</v>
      </c>
      <c r="J173" s="61">
        <f>-IFERROR(VLOOKUP(C173,SIRTAC!$A$16:$H$2072,8,0),0)</f>
        <v>-378</v>
      </c>
      <c r="K173" s="61">
        <f>-IFERROR(VLOOKUP(C173,Gastos!$A$9:$J$2065,10,0),0)</f>
        <v>-1485.54</v>
      </c>
      <c r="L173" s="61">
        <f>-IFERROR(VLOOKUP(C173,IDC!$A$20:$H$2401,8,0),0)</f>
        <v>-226.8</v>
      </c>
      <c r="M173" s="87">
        <f t="shared" si="6"/>
        <v>37800.000000000007</v>
      </c>
      <c r="N173" s="26"/>
      <c r="O173" s="26"/>
      <c r="P173" s="17">
        <f t="shared" si="7"/>
        <v>-37800</v>
      </c>
      <c r="Q173" s="17">
        <f t="shared" si="8"/>
        <v>0</v>
      </c>
    </row>
    <row r="174" spans="1:17" s="57" customFormat="1">
      <c r="A174" s="26" t="s">
        <v>114</v>
      </c>
      <c r="B174" s="26" t="s">
        <v>11</v>
      </c>
      <c r="C174" s="53">
        <v>133314973125</v>
      </c>
      <c r="D174" s="3">
        <v>35142.839999999997</v>
      </c>
      <c r="E174" s="3">
        <v>6798401.9299999997</v>
      </c>
      <c r="F174" s="26" t="s">
        <v>1800</v>
      </c>
      <c r="G174" s="26"/>
      <c r="H174" s="26"/>
      <c r="I174" s="17">
        <f>-IFERROR(VLOOKUP(C174,SIRCUPA!$A$21:$H$313,8,0),0)</f>
        <v>0</v>
      </c>
      <c r="J174" s="61">
        <f>-IFERROR(VLOOKUP(C174,SIRTAC!$A$16:$H$2072,8,0),0)</f>
        <v>-372</v>
      </c>
      <c r="K174" s="61">
        <f>-IFERROR(VLOOKUP(C174,Gastos!$A$9:$J$2065,10,0),0)</f>
        <v>-1461.96</v>
      </c>
      <c r="L174" s="61">
        <f>-IFERROR(VLOOKUP(C174,IDC!$A$20:$H$2401,8,0),0)</f>
        <v>-223.2</v>
      </c>
      <c r="M174" s="87">
        <f t="shared" si="6"/>
        <v>37199.999999999993</v>
      </c>
      <c r="N174" s="26"/>
      <c r="O174" s="26"/>
      <c r="P174" s="17">
        <f t="shared" si="7"/>
        <v>-37200</v>
      </c>
      <c r="Q174" s="17">
        <f t="shared" si="8"/>
        <v>0</v>
      </c>
    </row>
    <row r="175" spans="1:17" s="57" customFormat="1">
      <c r="A175" s="26" t="s">
        <v>253</v>
      </c>
      <c r="B175" s="26" t="s">
        <v>11</v>
      </c>
      <c r="C175" s="53">
        <v>134417243131</v>
      </c>
      <c r="D175" s="3">
        <v>17417.79</v>
      </c>
      <c r="E175" s="3">
        <v>22713172.760000002</v>
      </c>
      <c r="F175" s="26" t="s">
        <v>1800</v>
      </c>
      <c r="G175" s="26"/>
      <c r="H175" s="26"/>
      <c r="I175" s="17">
        <f>-IFERROR(VLOOKUP(C175,SIRCUPA!$A$21:$H$313,8,0),0)</f>
        <v>0</v>
      </c>
      <c r="J175" s="61">
        <f>-IFERROR(VLOOKUP(C175,SIRTAC!$A$16:$H$2072,8,0),0)</f>
        <v>-191.85</v>
      </c>
      <c r="K175" s="61">
        <f>-IFERROR(VLOOKUP(C175,Gastos!$A$9:$J$2065,10,0),0)</f>
        <v>-1459.96</v>
      </c>
      <c r="L175" s="61">
        <f>-IFERROR(VLOOKUP(C175,IDC!$A$20:$H$2401,8,0),0)</f>
        <v>-115.11</v>
      </c>
      <c r="M175" s="87">
        <f t="shared" si="6"/>
        <v>19184.71</v>
      </c>
      <c r="N175" s="26"/>
      <c r="O175" s="26"/>
      <c r="P175" s="17">
        <f t="shared" si="7"/>
        <v>-19185</v>
      </c>
      <c r="Q175" s="17">
        <f t="shared" si="8"/>
        <v>-0.29000000000087311</v>
      </c>
    </row>
    <row r="176" spans="1:17" s="57" customFormat="1">
      <c r="A176" s="26" t="s">
        <v>270</v>
      </c>
      <c r="B176" s="26" t="s">
        <v>11</v>
      </c>
      <c r="C176" s="53">
        <v>135398916658</v>
      </c>
      <c r="D176" s="3">
        <v>30129.06</v>
      </c>
      <c r="E176" s="3">
        <v>14915233.52</v>
      </c>
      <c r="F176" s="26" t="s">
        <v>1800</v>
      </c>
      <c r="G176" s="26"/>
      <c r="H176" s="26"/>
      <c r="I176" s="17">
        <f>-IFERROR(VLOOKUP(C176,SIRCUPA!$A$21:$H$313,8,0),0)</f>
        <v>0</v>
      </c>
      <c r="J176" s="61">
        <f>-IFERROR(VLOOKUP(C176,SIRTAC!$A$16:$H$2072,8,0),0)</f>
        <v>-321</v>
      </c>
      <c r="K176" s="61">
        <f>-IFERROR(VLOOKUP(C176,Gastos!$A$9:$J$2065,10,0),0)</f>
        <v>-1457.34</v>
      </c>
      <c r="L176" s="61">
        <f>-IFERROR(VLOOKUP(C176,IDC!$A$20:$H$2401,8,0),0)</f>
        <v>-192.6</v>
      </c>
      <c r="M176" s="87">
        <f t="shared" si="6"/>
        <v>32100</v>
      </c>
      <c r="N176" s="26"/>
      <c r="O176" s="26"/>
      <c r="P176" s="17">
        <f t="shared" si="7"/>
        <v>-32100</v>
      </c>
      <c r="Q176" s="17">
        <f t="shared" si="8"/>
        <v>0</v>
      </c>
    </row>
    <row r="177" spans="1:17" s="57" customFormat="1">
      <c r="A177" s="26" t="s">
        <v>303</v>
      </c>
      <c r="B177" s="26" t="s">
        <v>11</v>
      </c>
      <c r="C177" s="53">
        <v>135934861598</v>
      </c>
      <c r="D177" s="3">
        <v>30129.06</v>
      </c>
      <c r="E177" s="3">
        <v>20348963.780000001</v>
      </c>
      <c r="F177" s="26" t="s">
        <v>1800</v>
      </c>
      <c r="G177" s="26"/>
      <c r="H177" s="26"/>
      <c r="I177" s="17">
        <f>-IFERROR(VLOOKUP(C177,SIRCUPA!$A$21:$H$313,8,0),0)</f>
        <v>0</v>
      </c>
      <c r="J177" s="61">
        <f>-IFERROR(VLOOKUP(C177,SIRTAC!$A$16:$H$2072,8,0),0)</f>
        <v>-321</v>
      </c>
      <c r="K177" s="61">
        <f>-IFERROR(VLOOKUP(C177,Gastos!$A$9:$J$2065,10,0),0)</f>
        <v>-1457.34</v>
      </c>
      <c r="L177" s="61">
        <f>-IFERROR(VLOOKUP(C177,IDC!$A$20:$H$2401,8,0),0)</f>
        <v>-192.6</v>
      </c>
      <c r="M177" s="87">
        <f t="shared" si="6"/>
        <v>32100</v>
      </c>
      <c r="N177" s="26"/>
      <c r="O177" s="26"/>
      <c r="P177" s="17">
        <f t="shared" si="7"/>
        <v>-32100</v>
      </c>
      <c r="Q177" s="17">
        <f t="shared" si="8"/>
        <v>0</v>
      </c>
    </row>
    <row r="178" spans="1:17" s="57" customFormat="1">
      <c r="A178" s="26" t="s">
        <v>156</v>
      </c>
      <c r="B178" s="26" t="s">
        <v>11</v>
      </c>
      <c r="C178" s="53">
        <v>134304301689</v>
      </c>
      <c r="D178" s="3">
        <v>34953.9</v>
      </c>
      <c r="E178" s="3">
        <v>13189198.76</v>
      </c>
      <c r="F178" s="26" t="s">
        <v>1800</v>
      </c>
      <c r="G178" s="26"/>
      <c r="H178" s="26"/>
      <c r="I178" s="17">
        <f>-IFERROR(VLOOKUP(C178,SIRCUPA!$A$21:$H$313,8,0),0)</f>
        <v>0</v>
      </c>
      <c r="J178" s="61">
        <f>-IFERROR(VLOOKUP(C178,SIRTAC!$A$16:$H$2072,8,0),0)</f>
        <v>-370</v>
      </c>
      <c r="K178" s="61">
        <f>-IFERROR(VLOOKUP(C178,Gastos!$A$9:$J$2065,10,0),0)</f>
        <v>-1454.1</v>
      </c>
      <c r="L178" s="61">
        <f>-IFERROR(VLOOKUP(C178,IDC!$A$20:$H$2401,8,0),0)</f>
        <v>-222</v>
      </c>
      <c r="M178" s="87">
        <f t="shared" si="6"/>
        <v>37000</v>
      </c>
      <c r="N178" s="26"/>
      <c r="O178" s="26"/>
      <c r="P178" s="17">
        <f t="shared" si="7"/>
        <v>-37000</v>
      </c>
      <c r="Q178" s="17">
        <f t="shared" si="8"/>
        <v>0</v>
      </c>
    </row>
    <row r="179" spans="1:17" s="57" customFormat="1">
      <c r="A179" s="26" t="s">
        <v>65</v>
      </c>
      <c r="B179" s="26" t="s">
        <v>11</v>
      </c>
      <c r="C179" s="53">
        <v>132503267021</v>
      </c>
      <c r="D179" s="3">
        <v>34764.959999999999</v>
      </c>
      <c r="E179" s="3">
        <v>14880296.109999999</v>
      </c>
      <c r="F179" s="26" t="s">
        <v>1800</v>
      </c>
      <c r="G179" s="26"/>
      <c r="H179" s="26"/>
      <c r="I179" s="17">
        <f>-IFERROR(VLOOKUP(C179,SIRCUPA!$A$21:$H$313,8,0),0)</f>
        <v>0</v>
      </c>
      <c r="J179" s="61">
        <f>-IFERROR(VLOOKUP(C179,SIRTAC!$A$16:$H$2072,8,0),0)</f>
        <v>-368</v>
      </c>
      <c r="K179" s="61">
        <f>-IFERROR(VLOOKUP(C179,Gastos!$A$9:$J$2065,10,0),0)</f>
        <v>-1446.24</v>
      </c>
      <c r="L179" s="61">
        <f>-IFERROR(VLOOKUP(C179,IDC!$A$20:$H$2401,8,0),0)</f>
        <v>-220.8</v>
      </c>
      <c r="M179" s="87">
        <f t="shared" si="6"/>
        <v>36800</v>
      </c>
      <c r="N179" s="26"/>
      <c r="O179" s="26"/>
      <c r="P179" s="17">
        <f t="shared" si="7"/>
        <v>-36800</v>
      </c>
      <c r="Q179" s="17">
        <f t="shared" si="8"/>
        <v>0</v>
      </c>
    </row>
    <row r="180" spans="1:17" s="57" customFormat="1">
      <c r="A180" s="26" t="s">
        <v>156</v>
      </c>
      <c r="B180" s="26" t="s">
        <v>11</v>
      </c>
      <c r="C180" s="53">
        <v>134816794356</v>
      </c>
      <c r="D180" s="3">
        <v>34576.019999999997</v>
      </c>
      <c r="E180" s="3">
        <v>11039157.060000001</v>
      </c>
      <c r="F180" s="26" t="s">
        <v>1800</v>
      </c>
      <c r="G180" s="26"/>
      <c r="H180" s="26"/>
      <c r="I180" s="17">
        <f>-IFERROR(VLOOKUP(C180,SIRCUPA!$A$21:$H$313,8,0),0)</f>
        <v>0</v>
      </c>
      <c r="J180" s="61">
        <f>-IFERROR(VLOOKUP(C180,SIRTAC!$A$16:$H$2072,8,0),0)</f>
        <v>-366</v>
      </c>
      <c r="K180" s="61">
        <f>-IFERROR(VLOOKUP(C180,Gastos!$A$9:$J$2065,10,0),0)</f>
        <v>-1438.38</v>
      </c>
      <c r="L180" s="61">
        <f>-IFERROR(VLOOKUP(C180,IDC!$A$20:$H$2401,8,0),0)</f>
        <v>-219.6</v>
      </c>
      <c r="M180" s="87">
        <f t="shared" si="6"/>
        <v>36599.999999999993</v>
      </c>
      <c r="N180" s="26"/>
      <c r="O180" s="26"/>
      <c r="P180" s="17">
        <f t="shared" si="7"/>
        <v>-36600</v>
      </c>
      <c r="Q180" s="17">
        <f t="shared" si="8"/>
        <v>0</v>
      </c>
    </row>
    <row r="181" spans="1:17" s="57" customFormat="1">
      <c r="A181" s="26" t="s">
        <v>99</v>
      </c>
      <c r="B181" s="26" t="s">
        <v>11</v>
      </c>
      <c r="C181" s="53">
        <v>133629617896</v>
      </c>
      <c r="D181" s="3">
        <v>34481.550000000003</v>
      </c>
      <c r="E181" s="3">
        <v>3640208.92</v>
      </c>
      <c r="F181" s="26" t="s">
        <v>1800</v>
      </c>
      <c r="G181" s="26"/>
      <c r="H181" s="26"/>
      <c r="I181" s="17">
        <f>-IFERROR(VLOOKUP(C181,SIRCUPA!$A$21:$H$313,8,0),0)</f>
        <v>0</v>
      </c>
      <c r="J181" s="61">
        <f>-IFERROR(VLOOKUP(C181,SIRTAC!$A$16:$H$2072,8,0),0)</f>
        <v>-365</v>
      </c>
      <c r="K181" s="61">
        <f>-IFERROR(VLOOKUP(C181,Gastos!$A$9:$J$2065,10,0),0)</f>
        <v>-1434.45</v>
      </c>
      <c r="L181" s="61">
        <f>-IFERROR(VLOOKUP(C181,IDC!$A$20:$H$2401,8,0),0)</f>
        <v>-219</v>
      </c>
      <c r="M181" s="87">
        <f t="shared" si="6"/>
        <v>36500</v>
      </c>
      <c r="N181" s="26"/>
      <c r="O181" s="26"/>
      <c r="P181" s="17">
        <f t="shared" si="7"/>
        <v>-36500</v>
      </c>
      <c r="Q181" s="17">
        <f t="shared" si="8"/>
        <v>0</v>
      </c>
    </row>
    <row r="182" spans="1:17" s="57" customFormat="1">
      <c r="A182" s="26" t="s">
        <v>23</v>
      </c>
      <c r="B182" s="26" t="s">
        <v>11</v>
      </c>
      <c r="C182" s="53">
        <v>132175561740</v>
      </c>
      <c r="D182" s="3">
        <v>34292.61</v>
      </c>
      <c r="E182" s="3">
        <v>12431076.49</v>
      </c>
      <c r="F182" s="26" t="s">
        <v>1800</v>
      </c>
      <c r="G182" s="26"/>
      <c r="H182" s="26"/>
      <c r="I182" s="17">
        <f>-IFERROR(VLOOKUP(C182,SIRCUPA!$A$21:$H$313,8,0),0)</f>
        <v>0</v>
      </c>
      <c r="J182" s="61">
        <f>-IFERROR(VLOOKUP(C182,SIRTAC!$A$16:$H$2072,8,0),0)</f>
        <v>-363</v>
      </c>
      <c r="K182" s="61">
        <f>-IFERROR(VLOOKUP(C182,Gastos!$A$9:$J$2065,10,0),0)</f>
        <v>-1426.59</v>
      </c>
      <c r="L182" s="61">
        <f>-IFERROR(VLOOKUP(C182,IDC!$A$20:$H$2401,8,0),0)</f>
        <v>-217.8</v>
      </c>
      <c r="M182" s="87">
        <f t="shared" si="6"/>
        <v>36300</v>
      </c>
      <c r="N182" s="26"/>
      <c r="O182" s="26"/>
      <c r="P182" s="17">
        <f t="shared" si="7"/>
        <v>-36300</v>
      </c>
      <c r="Q182" s="17">
        <f t="shared" si="8"/>
        <v>0</v>
      </c>
    </row>
    <row r="183" spans="1:17" s="57" customFormat="1">
      <c r="A183" s="1" t="s">
        <v>51</v>
      </c>
      <c r="B183" s="1" t="s">
        <v>11</v>
      </c>
      <c r="C183" s="53">
        <v>132821257212</v>
      </c>
      <c r="D183" s="3">
        <v>34006.370000000003</v>
      </c>
      <c r="E183" s="3">
        <v>10551725.73</v>
      </c>
      <c r="F183" s="1" t="s">
        <v>1800</v>
      </c>
      <c r="G183" s="26"/>
      <c r="H183" s="26"/>
      <c r="I183" s="17">
        <f>-IFERROR(VLOOKUP(C183,SIRCUPA!$A$21:$H$313,8,0),0)</f>
        <v>0</v>
      </c>
      <c r="J183" s="61">
        <f>-IFERROR(VLOOKUP(C183,SIRTAC!$A$16:$H$2072,8,0),0)</f>
        <v>-359.97</v>
      </c>
      <c r="K183" s="61">
        <f>-IFERROR(VLOOKUP(C183,Gastos!$A$9:$J$2065,10,0),0)</f>
        <v>-1414.68</v>
      </c>
      <c r="L183" s="61">
        <f>-IFERROR(VLOOKUP(C183,IDC!$A$20:$H$2401,8,0),0)</f>
        <v>-215.98</v>
      </c>
      <c r="M183" s="87">
        <f t="shared" si="6"/>
        <v>35997.000000000007</v>
      </c>
      <c r="N183" s="1"/>
      <c r="O183" s="1"/>
      <c r="P183" s="17">
        <f t="shared" si="7"/>
        <v>-35996.666666666664</v>
      </c>
      <c r="Q183" s="17">
        <f t="shared" si="8"/>
        <v>0.33333333334303461</v>
      </c>
    </row>
    <row r="184" spans="1:17" s="57" customFormat="1">
      <c r="A184" s="1" t="s">
        <v>65</v>
      </c>
      <c r="B184" s="1" t="s">
        <v>11</v>
      </c>
      <c r="C184" s="53">
        <v>132381809713</v>
      </c>
      <c r="D184" s="3">
        <v>33725.79</v>
      </c>
      <c r="E184" s="3">
        <v>13884224.529999999</v>
      </c>
      <c r="F184" s="1" t="s">
        <v>1800</v>
      </c>
      <c r="G184" s="26"/>
      <c r="H184" s="26"/>
      <c r="I184" s="17">
        <f>-IFERROR(VLOOKUP(C184,SIRCUPA!$A$21:$H$313,8,0),0)</f>
        <v>0</v>
      </c>
      <c r="J184" s="61">
        <f>-IFERROR(VLOOKUP(C184,SIRTAC!$A$16:$H$2072,8,0),0)</f>
        <v>-357</v>
      </c>
      <c r="K184" s="61">
        <f>-IFERROR(VLOOKUP(C184,Gastos!$A$9:$J$2065,10,0),0)</f>
        <v>-1403.01</v>
      </c>
      <c r="L184" s="61">
        <f>-IFERROR(VLOOKUP(C184,IDC!$A$20:$H$2401,8,0),0)</f>
        <v>-214.2</v>
      </c>
      <c r="M184" s="87">
        <f t="shared" si="6"/>
        <v>35700</v>
      </c>
      <c r="N184" s="1"/>
      <c r="O184" s="1"/>
      <c r="P184" s="17">
        <f t="shared" si="7"/>
        <v>-35700</v>
      </c>
      <c r="Q184" s="17">
        <f t="shared" si="8"/>
        <v>0</v>
      </c>
    </row>
    <row r="185" spans="1:17" s="57" customFormat="1">
      <c r="A185" s="1" t="s">
        <v>46</v>
      </c>
      <c r="B185" s="1" t="s">
        <v>11</v>
      </c>
      <c r="C185" s="53">
        <v>132078512753</v>
      </c>
      <c r="D185" s="3">
        <v>33631.32</v>
      </c>
      <c r="E185" s="3">
        <v>9718735.1099999994</v>
      </c>
      <c r="F185" s="1" t="s">
        <v>1800</v>
      </c>
      <c r="G185" s="26"/>
      <c r="H185" s="26"/>
      <c r="I185" s="17">
        <f>-IFERROR(VLOOKUP(C185,SIRCUPA!$A$21:$H$313,8,0),0)</f>
        <v>0</v>
      </c>
      <c r="J185" s="61">
        <f>-IFERROR(VLOOKUP(C185,SIRTAC!$A$16:$H$2072,8,0),0)</f>
        <v>-356</v>
      </c>
      <c r="K185" s="61">
        <f>-IFERROR(VLOOKUP(C185,Gastos!$A$9:$J$2065,10,0),0)</f>
        <v>-1399.08</v>
      </c>
      <c r="L185" s="61">
        <f>-IFERROR(VLOOKUP(C185,IDC!$A$20:$H$2401,8,0),0)</f>
        <v>-213.6</v>
      </c>
      <c r="M185" s="87">
        <f t="shared" si="6"/>
        <v>35600</v>
      </c>
      <c r="N185" s="1"/>
      <c r="O185" s="1"/>
      <c r="P185" s="17">
        <f t="shared" si="7"/>
        <v>-35600</v>
      </c>
      <c r="Q185" s="17">
        <f t="shared" si="8"/>
        <v>0</v>
      </c>
    </row>
    <row r="186" spans="1:17">
      <c r="A186" s="1" t="s">
        <v>51</v>
      </c>
      <c r="B186" s="1" t="s">
        <v>11</v>
      </c>
      <c r="C186" s="53">
        <v>132209051485</v>
      </c>
      <c r="D186" s="3">
        <v>16614.57</v>
      </c>
      <c r="E186" s="3">
        <v>10145606.77</v>
      </c>
      <c r="F186" t="s">
        <v>1800</v>
      </c>
      <c r="G186" s="26"/>
      <c r="H186" s="26"/>
      <c r="I186" s="17">
        <f>-IFERROR(VLOOKUP(C186,SIRCUPA!$A$21:$H$313,8,0),0)</f>
        <v>0</v>
      </c>
      <c r="J186" s="61">
        <f>-IFERROR(VLOOKUP(C186,SIRTAC!$A$16:$H$2072,8,0),0)</f>
        <v>-183</v>
      </c>
      <c r="K186" s="61">
        <f>-IFERROR(VLOOKUP(C186,Gastos!$A$9:$J$2065,10,0),0)</f>
        <v>-1392.63</v>
      </c>
      <c r="L186" s="61">
        <f>-IFERROR(VLOOKUP(C186,IDC!$A$20:$H$2401,8,0),0)</f>
        <v>-109.8</v>
      </c>
      <c r="M186" s="87">
        <f t="shared" si="6"/>
        <v>18300</v>
      </c>
      <c r="P186" s="17">
        <f t="shared" si="7"/>
        <v>-18300</v>
      </c>
      <c r="Q186" s="17">
        <f t="shared" si="8"/>
        <v>0</v>
      </c>
    </row>
    <row r="187" spans="1:17" s="57" customFormat="1">
      <c r="A187" s="26" t="s">
        <v>77</v>
      </c>
      <c r="B187" s="26" t="s">
        <v>11</v>
      </c>
      <c r="C187" s="53">
        <v>133109079898</v>
      </c>
      <c r="D187" s="3">
        <v>33158.97</v>
      </c>
      <c r="E187" s="3">
        <v>15062930.52</v>
      </c>
      <c r="F187" s="26" t="s">
        <v>1800</v>
      </c>
      <c r="G187" s="26"/>
      <c r="H187" s="26"/>
      <c r="I187" s="17">
        <f>-IFERROR(VLOOKUP(C187,SIRCUPA!$A$21:$H$313,8,0),0)</f>
        <v>0</v>
      </c>
      <c r="J187" s="61">
        <f>-IFERROR(VLOOKUP(C187,SIRTAC!$A$16:$H$2072,8,0),0)</f>
        <v>-351</v>
      </c>
      <c r="K187" s="61">
        <f>-IFERROR(VLOOKUP(C187,Gastos!$A$9:$J$2065,10,0),0)</f>
        <v>-1379.43</v>
      </c>
      <c r="L187" s="61">
        <f>-IFERROR(VLOOKUP(C187,IDC!$A$20:$H$2401,8,0),0)</f>
        <v>-210.6</v>
      </c>
      <c r="M187" s="87">
        <f t="shared" si="6"/>
        <v>35100</v>
      </c>
      <c r="N187" s="26"/>
      <c r="O187" s="26"/>
      <c r="P187" s="17">
        <f t="shared" si="7"/>
        <v>-35100</v>
      </c>
      <c r="Q187" s="17">
        <f t="shared" si="8"/>
        <v>0</v>
      </c>
    </row>
    <row r="188" spans="1:17" s="57" customFormat="1">
      <c r="A188" s="26" t="s">
        <v>253</v>
      </c>
      <c r="B188" s="26" t="s">
        <v>11</v>
      </c>
      <c r="C188" s="53">
        <v>135030238894</v>
      </c>
      <c r="D188" s="3">
        <v>33158.97</v>
      </c>
      <c r="E188" s="3">
        <v>22114694.809999999</v>
      </c>
      <c r="F188" s="26" t="s">
        <v>1800</v>
      </c>
      <c r="G188" s="26"/>
      <c r="H188" s="26"/>
      <c r="I188" s="17">
        <f>-IFERROR(VLOOKUP(C188,SIRCUPA!$A$21:$H$313,8,0),0)</f>
        <v>0</v>
      </c>
      <c r="J188" s="61">
        <f>-IFERROR(VLOOKUP(C188,SIRTAC!$A$16:$H$2072,8,0),0)</f>
        <v>-351</v>
      </c>
      <c r="K188" s="61">
        <f>-IFERROR(VLOOKUP(C188,Gastos!$A$9:$J$2065,10,0),0)</f>
        <v>-1379.43</v>
      </c>
      <c r="L188" s="61">
        <f>-IFERROR(VLOOKUP(C188,IDC!$A$20:$H$2401,8,0),0)</f>
        <v>-210.6</v>
      </c>
      <c r="M188" s="87">
        <f t="shared" si="6"/>
        <v>35100</v>
      </c>
      <c r="N188" s="26"/>
      <c r="O188" s="26"/>
      <c r="P188" s="17">
        <f t="shared" si="7"/>
        <v>-35100</v>
      </c>
      <c r="Q188" s="17">
        <f t="shared" si="8"/>
        <v>0</v>
      </c>
    </row>
    <row r="189" spans="1:17">
      <c r="A189" s="26" t="s">
        <v>156</v>
      </c>
      <c r="B189" s="26" t="s">
        <v>11</v>
      </c>
      <c r="C189" s="53">
        <v>134927985190</v>
      </c>
      <c r="D189" s="3">
        <v>16342.2</v>
      </c>
      <c r="E189" s="3">
        <v>14297418.039999999</v>
      </c>
      <c r="F189" s="26" t="s">
        <v>1800</v>
      </c>
      <c r="G189" s="26"/>
      <c r="H189" s="26"/>
      <c r="I189" s="17">
        <f>-IFERROR(VLOOKUP(C189,SIRCUPA!$A$21:$H$313,8,0),0)</f>
        <v>0</v>
      </c>
      <c r="J189" s="61">
        <f>-IFERROR(VLOOKUP(C189,SIRTAC!$A$16:$H$2072,8,0),0)</f>
        <v>-180</v>
      </c>
      <c r="K189" s="61">
        <f>-IFERROR(VLOOKUP(C189,Gastos!$A$9:$J$2065,10,0),0)</f>
        <v>-1369.8</v>
      </c>
      <c r="L189" s="61">
        <f>-IFERROR(VLOOKUP(C189,IDC!$A$20:$H$2401,8,0),0)</f>
        <v>-108</v>
      </c>
      <c r="M189" s="87">
        <f t="shared" si="6"/>
        <v>18000</v>
      </c>
      <c r="N189" s="26"/>
      <c r="O189" s="26"/>
      <c r="P189" s="17">
        <f t="shared" si="7"/>
        <v>-18000</v>
      </c>
      <c r="Q189" s="17">
        <f t="shared" si="8"/>
        <v>0</v>
      </c>
    </row>
    <row r="190" spans="1:17">
      <c r="A190" s="26" t="s">
        <v>77</v>
      </c>
      <c r="B190" s="26" t="s">
        <v>11</v>
      </c>
      <c r="C190" s="53">
        <v>132596399115</v>
      </c>
      <c r="D190" s="3">
        <v>28298.79</v>
      </c>
      <c r="E190" s="3">
        <v>14471115.359999999</v>
      </c>
      <c r="F190" s="26" t="s">
        <v>1800</v>
      </c>
      <c r="G190" s="26"/>
      <c r="H190" s="26"/>
      <c r="I190" s="17">
        <f>-IFERROR(VLOOKUP(C190,SIRCUPA!$A$21:$H$313,8,0),0)</f>
        <v>0</v>
      </c>
      <c r="J190" s="61">
        <f>-IFERROR(VLOOKUP(C190,SIRTAC!$A$16:$H$2072,8,0),0)</f>
        <v>-301.5</v>
      </c>
      <c r="K190" s="61">
        <f>-IFERROR(VLOOKUP(C190,Gastos!$A$9:$J$2065,10,0),0)</f>
        <v>-1368.81</v>
      </c>
      <c r="L190" s="61">
        <f>-IFERROR(VLOOKUP(C190,IDC!$A$20:$H$2401,8,0),0)</f>
        <v>-180.9</v>
      </c>
      <c r="M190" s="87">
        <f t="shared" si="6"/>
        <v>30150.000000000004</v>
      </c>
      <c r="N190" s="26"/>
      <c r="O190" s="26"/>
      <c r="P190" s="17">
        <f t="shared" si="7"/>
        <v>-30150</v>
      </c>
      <c r="Q190" s="17">
        <f t="shared" si="8"/>
        <v>0</v>
      </c>
    </row>
    <row r="191" spans="1:17">
      <c r="A191" s="1" t="s">
        <v>156</v>
      </c>
      <c r="B191" s="1" t="s">
        <v>11</v>
      </c>
      <c r="C191" s="53">
        <v>134931171856</v>
      </c>
      <c r="D191" s="3">
        <v>32875.56</v>
      </c>
      <c r="E191" s="3">
        <v>15277245.699999999</v>
      </c>
      <c r="F191" s="1" t="s">
        <v>1800</v>
      </c>
      <c r="G191" s="26"/>
      <c r="H191" s="26"/>
      <c r="I191" s="17">
        <f>-IFERROR(VLOOKUP(C191,SIRCUPA!$A$21:$H$313,8,0),0)</f>
        <v>0</v>
      </c>
      <c r="J191" s="61">
        <f>-IFERROR(VLOOKUP(C191,SIRTAC!$A$16:$H$2072,8,0),0)</f>
        <v>-348</v>
      </c>
      <c r="K191" s="61">
        <f>-IFERROR(VLOOKUP(C191,Gastos!$A$9:$J$2065,10,0),0)</f>
        <v>-1367.64</v>
      </c>
      <c r="L191" s="61">
        <f>-IFERROR(VLOOKUP(C191,IDC!$A$20:$H$2401,8,0),0)</f>
        <v>-208.8</v>
      </c>
      <c r="M191" s="87">
        <f t="shared" si="6"/>
        <v>34800</v>
      </c>
      <c r="P191" s="17">
        <f t="shared" si="7"/>
        <v>-34800</v>
      </c>
      <c r="Q191" s="17">
        <f t="shared" si="8"/>
        <v>0</v>
      </c>
    </row>
    <row r="192" spans="1:17">
      <c r="A192" s="1" t="s">
        <v>114</v>
      </c>
      <c r="B192" s="1" t="s">
        <v>11</v>
      </c>
      <c r="C192" s="53">
        <v>133438799731</v>
      </c>
      <c r="D192" s="3">
        <v>28064.14</v>
      </c>
      <c r="E192" s="3">
        <v>8745758.0800000001</v>
      </c>
      <c r="F192" s="1" t="s">
        <v>1800</v>
      </c>
      <c r="G192"/>
      <c r="H192"/>
      <c r="I192" s="17">
        <f>-IFERROR(VLOOKUP(C192,SIRCUPA!$A$21:$H$313,8,0),0)</f>
        <v>0</v>
      </c>
      <c r="J192" s="61">
        <f>-IFERROR(VLOOKUP(C192,SIRTAC!$A$16:$H$2072,8,0),0)</f>
        <v>-299</v>
      </c>
      <c r="K192" s="61">
        <f>-IFERROR(VLOOKUP(C192,Gastos!$A$9:$J$2065,10,0),0)</f>
        <v>-1357.46</v>
      </c>
      <c r="L192" s="61">
        <f>-IFERROR(VLOOKUP(C192,IDC!$A$20:$H$2401,8,0),0)</f>
        <v>-179.4</v>
      </c>
      <c r="M192" s="87">
        <f t="shared" si="6"/>
        <v>29900</v>
      </c>
      <c r="P192" s="17">
        <f t="shared" si="7"/>
        <v>-29900</v>
      </c>
      <c r="Q192" s="17">
        <f t="shared" si="8"/>
        <v>0</v>
      </c>
    </row>
    <row r="193" spans="1:17">
      <c r="A193" s="1" t="s">
        <v>77</v>
      </c>
      <c r="B193" s="1" t="s">
        <v>11</v>
      </c>
      <c r="C193" s="53">
        <v>132511351061</v>
      </c>
      <c r="D193" s="3">
        <v>15888.25</v>
      </c>
      <c r="E193" s="3">
        <v>16106136.550000001</v>
      </c>
      <c r="F193" s="1" t="s">
        <v>1800</v>
      </c>
      <c r="G193"/>
      <c r="H193"/>
      <c r="I193" s="17">
        <f>-IFERROR(VLOOKUP(C193,SIRCUPA!$A$21:$H$313,8,0),0)</f>
        <v>0</v>
      </c>
      <c r="J193" s="61">
        <f>-IFERROR(VLOOKUP(C193,SIRTAC!$A$16:$H$2072,8,0),0)</f>
        <v>-175</v>
      </c>
      <c r="K193" s="61">
        <f>-IFERROR(VLOOKUP(C193,Gastos!$A$9:$J$2065,10,0),0)</f>
        <v>-1331.75</v>
      </c>
      <c r="L193" s="61">
        <f>-IFERROR(VLOOKUP(C193,IDC!$A$20:$H$2401,8,0),0)</f>
        <v>-105</v>
      </c>
      <c r="M193" s="87">
        <f t="shared" si="6"/>
        <v>17500</v>
      </c>
      <c r="P193" s="17">
        <f t="shared" si="7"/>
        <v>-17500</v>
      </c>
      <c r="Q193" s="17">
        <f t="shared" si="8"/>
        <v>0</v>
      </c>
    </row>
    <row r="194" spans="1:17">
      <c r="A194" s="1" t="s">
        <v>77</v>
      </c>
      <c r="B194" s="1" t="s">
        <v>11</v>
      </c>
      <c r="C194" s="53">
        <v>132596874057</v>
      </c>
      <c r="D194" s="3">
        <v>27313.26</v>
      </c>
      <c r="E194" s="3">
        <v>14541034.59</v>
      </c>
      <c r="F194" s="1" t="s">
        <v>1800</v>
      </c>
      <c r="G194"/>
      <c r="H194"/>
      <c r="I194" s="17">
        <f>-IFERROR(VLOOKUP(C194,SIRCUPA!$A$21:$H$313,8,0),0)</f>
        <v>0</v>
      </c>
      <c r="J194" s="61">
        <f>-IFERROR(VLOOKUP(C194,SIRTAC!$A$16:$H$2072,8,0),0)</f>
        <v>-291</v>
      </c>
      <c r="K194" s="61">
        <f>-IFERROR(VLOOKUP(C194,Gastos!$A$9:$J$2065,10,0),0)</f>
        <v>-1321.14</v>
      </c>
      <c r="L194" s="61">
        <f>-IFERROR(VLOOKUP(C194,IDC!$A$20:$H$2401,8,0),0)</f>
        <v>-174.6</v>
      </c>
      <c r="M194" s="87">
        <f t="shared" si="6"/>
        <v>29099.999999999996</v>
      </c>
      <c r="P194" s="17">
        <f t="shared" si="7"/>
        <v>-29100</v>
      </c>
      <c r="Q194" s="17">
        <f t="shared" si="8"/>
        <v>0</v>
      </c>
    </row>
    <row r="195" spans="1:17">
      <c r="A195" s="1" t="s">
        <v>124</v>
      </c>
      <c r="B195" s="1" t="s">
        <v>11</v>
      </c>
      <c r="C195" s="53">
        <v>133532038391</v>
      </c>
      <c r="D195" s="3">
        <v>31741.919999999998</v>
      </c>
      <c r="E195" s="3">
        <v>10519719.130000001</v>
      </c>
      <c r="F195" s="1" t="s">
        <v>1800</v>
      </c>
      <c r="G195"/>
      <c r="H195"/>
      <c r="I195" s="17">
        <f>-IFERROR(VLOOKUP(C195,SIRCUPA!$A$21:$H$313,8,0),0)</f>
        <v>0</v>
      </c>
      <c r="J195" s="61">
        <f>-IFERROR(VLOOKUP(C195,SIRTAC!$A$16:$H$2072,8,0),0)</f>
        <v>-336</v>
      </c>
      <c r="K195" s="61">
        <f>-IFERROR(VLOOKUP(C195,Gastos!$A$9:$J$2065,10,0),0)</f>
        <v>-1320.48</v>
      </c>
      <c r="L195" s="61">
        <f>-IFERROR(VLOOKUP(C195,IDC!$A$20:$H$2401,8,0),0)</f>
        <v>-201.6</v>
      </c>
      <c r="M195" s="87">
        <f t="shared" si="6"/>
        <v>33600</v>
      </c>
      <c r="P195" s="17">
        <f t="shared" si="7"/>
        <v>-33600</v>
      </c>
      <c r="Q195" s="17">
        <f t="shared" si="8"/>
        <v>0</v>
      </c>
    </row>
    <row r="196" spans="1:17">
      <c r="A196" s="1" t="s">
        <v>139</v>
      </c>
      <c r="B196" s="1" t="s">
        <v>11</v>
      </c>
      <c r="C196" s="53">
        <v>134670976468</v>
      </c>
      <c r="D196" s="3">
        <v>31552.98</v>
      </c>
      <c r="E196" s="3">
        <v>9094283.1999999993</v>
      </c>
      <c r="F196" s="1" t="s">
        <v>1800</v>
      </c>
      <c r="G196"/>
      <c r="H196"/>
      <c r="I196" s="17">
        <f>-IFERROR(VLOOKUP(C196,SIRCUPA!$A$21:$H$313,8,0),0)</f>
        <v>0</v>
      </c>
      <c r="J196" s="61">
        <f>-IFERROR(VLOOKUP(C196,SIRTAC!$A$16:$H$2072,8,0),0)</f>
        <v>-334</v>
      </c>
      <c r="K196" s="61">
        <f>-IFERROR(VLOOKUP(C196,Gastos!$A$9:$J$2065,10,0),0)</f>
        <v>-1312.62</v>
      </c>
      <c r="L196" s="61">
        <f>-IFERROR(VLOOKUP(C196,IDC!$A$20:$H$2401,8,0),0)</f>
        <v>-200.4</v>
      </c>
      <c r="M196" s="87">
        <f t="shared" si="6"/>
        <v>33400</v>
      </c>
      <c r="P196" s="17">
        <f t="shared" si="7"/>
        <v>-33400</v>
      </c>
      <c r="Q196" s="17">
        <f t="shared" si="8"/>
        <v>0</v>
      </c>
    </row>
    <row r="197" spans="1:17">
      <c r="A197" s="1" t="s">
        <v>65</v>
      </c>
      <c r="B197" s="1" t="s">
        <v>11</v>
      </c>
      <c r="C197" s="53">
        <v>132501265123</v>
      </c>
      <c r="D197" s="3">
        <v>31458.51</v>
      </c>
      <c r="E197" s="3">
        <v>14683480</v>
      </c>
      <c r="F197" s="1" t="s">
        <v>1800</v>
      </c>
      <c r="G197"/>
      <c r="H197"/>
      <c r="I197" s="17">
        <f>-IFERROR(VLOOKUP(C197,SIRCUPA!$A$21:$H$313,8,0),0)</f>
        <v>0</v>
      </c>
      <c r="J197" s="61">
        <f>-IFERROR(VLOOKUP(C197,SIRTAC!$A$16:$H$2072,8,0),0)</f>
        <v>-333</v>
      </c>
      <c r="K197" s="61">
        <f>-IFERROR(VLOOKUP(C197,Gastos!$A$9:$J$2065,10,0),0)</f>
        <v>-1308.69</v>
      </c>
      <c r="L197" s="61">
        <f>-IFERROR(VLOOKUP(C197,IDC!$A$20:$H$2401,8,0),0)</f>
        <v>-199.8</v>
      </c>
      <c r="M197" s="87">
        <f t="shared" ref="M197:M260" si="9">+D197-I197-J197-K197-L197</f>
        <v>33300</v>
      </c>
      <c r="P197" s="17">
        <f t="shared" si="7"/>
        <v>-33300</v>
      </c>
      <c r="Q197" s="17">
        <f t="shared" si="8"/>
        <v>0</v>
      </c>
    </row>
    <row r="198" spans="1:17">
      <c r="A198" s="1" t="s">
        <v>51</v>
      </c>
      <c r="B198" s="1" t="s">
        <v>11</v>
      </c>
      <c r="C198" s="53">
        <v>132211269417</v>
      </c>
      <c r="D198" s="3">
        <v>9936.24</v>
      </c>
      <c r="E198" s="3">
        <v>10256375.439999999</v>
      </c>
      <c r="F198" s="1" t="s">
        <v>1800</v>
      </c>
      <c r="G198"/>
      <c r="H198"/>
      <c r="I198" s="17">
        <f>-IFERROR(VLOOKUP(C198,SIRCUPA!$A$21:$H$313,8,0),0)</f>
        <v>0</v>
      </c>
      <c r="J198" s="61">
        <f>-IFERROR(VLOOKUP(C198,SIRTAC!$A$16:$H$2072,8,0),0)</f>
        <v>-114</v>
      </c>
      <c r="K198" s="61">
        <f>-IFERROR(VLOOKUP(C198,Gastos!$A$9:$J$2065,10,0),0)</f>
        <v>-1281.3599999999999</v>
      </c>
      <c r="L198" s="61">
        <f>-IFERROR(VLOOKUP(C198,IDC!$A$20:$H$2401,8,0),0)</f>
        <v>-68.400000000000006</v>
      </c>
      <c r="M198" s="87">
        <f t="shared" si="9"/>
        <v>11400</v>
      </c>
      <c r="P198" s="17">
        <f t="shared" ref="P198:P261" si="10">+L198/0.006</f>
        <v>-11400</v>
      </c>
      <c r="Q198" s="17">
        <f t="shared" ref="Q198:Q261" si="11">+M198+P198</f>
        <v>0</v>
      </c>
    </row>
    <row r="199" spans="1:17">
      <c r="A199" s="1" t="s">
        <v>99</v>
      </c>
      <c r="B199" s="1" t="s">
        <v>11</v>
      </c>
      <c r="C199" s="53">
        <v>133001051249</v>
      </c>
      <c r="D199" s="3">
        <v>15251.82</v>
      </c>
      <c r="E199" s="3">
        <v>3518870.95</v>
      </c>
      <c r="F199" s="1" t="s">
        <v>1800</v>
      </c>
      <c r="G199"/>
      <c r="H199"/>
      <c r="I199" s="17">
        <f>-IFERROR(VLOOKUP(C199,SIRCUPA!$A$21:$H$313,8,0),0)</f>
        <v>0</v>
      </c>
      <c r="J199" s="61">
        <f>-IFERROR(VLOOKUP(C199,SIRTAC!$A$16:$H$2072,8,0),0)</f>
        <v>-167.99</v>
      </c>
      <c r="K199" s="61">
        <f>-IFERROR(VLOOKUP(C199,Gastos!$A$9:$J$2065,10,0),0)</f>
        <v>-1278.4000000000001</v>
      </c>
      <c r="L199" s="61">
        <f>-IFERROR(VLOOKUP(C199,IDC!$A$20:$H$2401,8,0),0)</f>
        <v>-100.79</v>
      </c>
      <c r="M199" s="87">
        <f t="shared" si="9"/>
        <v>16799</v>
      </c>
      <c r="P199" s="17">
        <f t="shared" si="10"/>
        <v>-16798.333333333336</v>
      </c>
      <c r="Q199" s="17">
        <f t="shared" si="11"/>
        <v>0.66666666666424135</v>
      </c>
    </row>
    <row r="200" spans="1:17">
      <c r="A200" s="1" t="s">
        <v>114</v>
      </c>
      <c r="B200" s="1" t="s">
        <v>11</v>
      </c>
      <c r="C200" s="53">
        <v>133313917227</v>
      </c>
      <c r="D200" s="3">
        <v>30702.75</v>
      </c>
      <c r="E200" s="3">
        <v>6622667.6799999997</v>
      </c>
      <c r="F200" s="1" t="s">
        <v>1800</v>
      </c>
      <c r="G200"/>
      <c r="H200"/>
      <c r="I200" s="17">
        <f>-IFERROR(VLOOKUP(C200,SIRCUPA!$A$21:$H$313,8,0),0)</f>
        <v>0</v>
      </c>
      <c r="J200" s="61">
        <f>-IFERROR(VLOOKUP(C200,SIRTAC!$A$16:$H$2072,8,0),0)</f>
        <v>-325</v>
      </c>
      <c r="K200" s="61">
        <f>-IFERROR(VLOOKUP(C200,Gastos!$A$9:$J$2065,10,0),0)</f>
        <v>-1277.25</v>
      </c>
      <c r="L200" s="61">
        <f>-IFERROR(VLOOKUP(C200,IDC!$A$20:$H$2401,8,0),0)</f>
        <v>-195</v>
      </c>
      <c r="M200" s="87">
        <f t="shared" si="9"/>
        <v>32500</v>
      </c>
      <c r="P200" s="17">
        <f t="shared" si="10"/>
        <v>-32500</v>
      </c>
      <c r="Q200" s="17">
        <f t="shared" si="11"/>
        <v>0</v>
      </c>
    </row>
    <row r="201" spans="1:17">
      <c r="A201" s="1" t="s">
        <v>114</v>
      </c>
      <c r="B201" s="1" t="s">
        <v>11</v>
      </c>
      <c r="C201" s="53">
        <v>134047390382</v>
      </c>
      <c r="D201" s="3">
        <v>30608.28</v>
      </c>
      <c r="E201" s="3">
        <v>8680951.4800000004</v>
      </c>
      <c r="F201" s="1" t="s">
        <v>1800</v>
      </c>
      <c r="G201"/>
      <c r="H201"/>
      <c r="I201" s="17">
        <f>-IFERROR(VLOOKUP(C201,SIRCUPA!$A$21:$H$313,8,0),0)</f>
        <v>0</v>
      </c>
      <c r="J201" s="61">
        <f>-IFERROR(VLOOKUP(C201,SIRTAC!$A$16:$H$2072,8,0),0)</f>
        <v>-324</v>
      </c>
      <c r="K201" s="61">
        <f>-IFERROR(VLOOKUP(C201,Gastos!$A$9:$J$2065,10,0),0)</f>
        <v>-1273.32</v>
      </c>
      <c r="L201" s="61">
        <f>-IFERROR(VLOOKUP(C201,IDC!$A$20:$H$2401,8,0),0)</f>
        <v>-194.4</v>
      </c>
      <c r="M201" s="87">
        <f t="shared" si="9"/>
        <v>32400</v>
      </c>
      <c r="P201" s="17">
        <f t="shared" si="10"/>
        <v>-32400</v>
      </c>
      <c r="Q201" s="17">
        <f t="shared" si="11"/>
        <v>0</v>
      </c>
    </row>
    <row r="202" spans="1:17">
      <c r="A202" s="1" t="s">
        <v>10</v>
      </c>
      <c r="B202" s="1" t="s">
        <v>11</v>
      </c>
      <c r="C202" s="53">
        <v>131456214529</v>
      </c>
      <c r="D202" s="3">
        <v>126756.43</v>
      </c>
      <c r="E202" s="3">
        <v>10917621.76</v>
      </c>
      <c r="F202" s="1" t="s">
        <v>1800</v>
      </c>
      <c r="G202"/>
      <c r="H202"/>
      <c r="I202" s="17">
        <f>-IFERROR(VLOOKUP(C202,SIRCUPA!$A$21:$H$313,8,0),0)</f>
        <v>0</v>
      </c>
      <c r="J202" s="61">
        <f>-IFERROR(VLOOKUP(C202,SIRTAC!$A$16:$H$2072,8,0),0)</f>
        <v>-1301</v>
      </c>
      <c r="K202" s="61">
        <f>-IFERROR(VLOOKUP(C202,Gastos!$A$9:$J$2065,10,0),0)</f>
        <v>-1261.97</v>
      </c>
      <c r="L202" s="61">
        <f>-IFERROR(VLOOKUP(C202,IDC!$A$20:$H$2401,8,0),0)</f>
        <v>-780.6</v>
      </c>
      <c r="M202" s="87">
        <f t="shared" si="9"/>
        <v>130100</v>
      </c>
      <c r="P202" s="17">
        <f t="shared" si="10"/>
        <v>-130100</v>
      </c>
      <c r="Q202" s="17">
        <f t="shared" si="11"/>
        <v>0</v>
      </c>
    </row>
    <row r="203" spans="1:17">
      <c r="A203" s="1" t="s">
        <v>65</v>
      </c>
      <c r="B203" s="1" t="s">
        <v>11</v>
      </c>
      <c r="C203" s="53">
        <v>132493455147</v>
      </c>
      <c r="D203" s="3">
        <v>30230.400000000001</v>
      </c>
      <c r="E203" s="3">
        <v>14132364.26</v>
      </c>
      <c r="F203" s="1" t="s">
        <v>1800</v>
      </c>
      <c r="G203"/>
      <c r="H203"/>
      <c r="I203" s="17">
        <f>-IFERROR(VLOOKUP(C203,SIRCUPA!$A$21:$H$313,8,0),0)</f>
        <v>0</v>
      </c>
      <c r="J203" s="61">
        <f>-IFERROR(VLOOKUP(C203,SIRTAC!$A$16:$H$2072,8,0),0)</f>
        <v>-320</v>
      </c>
      <c r="K203" s="61">
        <f>-IFERROR(VLOOKUP(C203,Gastos!$A$9:$J$2065,10,0),0)</f>
        <v>-1257.5999999999999</v>
      </c>
      <c r="L203" s="61">
        <f>-IFERROR(VLOOKUP(C203,IDC!$A$20:$H$2401,8,0),0)</f>
        <v>-192</v>
      </c>
      <c r="M203" s="87">
        <f t="shared" si="9"/>
        <v>32000</v>
      </c>
      <c r="P203" s="17">
        <f t="shared" si="10"/>
        <v>-32000</v>
      </c>
      <c r="Q203" s="17">
        <f t="shared" si="11"/>
        <v>0</v>
      </c>
    </row>
    <row r="204" spans="1:17">
      <c r="A204" s="1" t="s">
        <v>156</v>
      </c>
      <c r="B204" s="1" t="s">
        <v>11</v>
      </c>
      <c r="C204" s="53">
        <v>134314000179</v>
      </c>
      <c r="D204" s="3">
        <v>30230.400000000001</v>
      </c>
      <c r="E204" s="3">
        <v>14269384.24</v>
      </c>
      <c r="F204" s="1" t="s">
        <v>1800</v>
      </c>
      <c r="G204"/>
      <c r="H204"/>
      <c r="I204" s="17">
        <f>-IFERROR(VLOOKUP(C204,SIRCUPA!$A$21:$H$313,8,0),0)</f>
        <v>0</v>
      </c>
      <c r="J204" s="61">
        <f>-IFERROR(VLOOKUP(C204,SIRTAC!$A$16:$H$2072,8,0),0)</f>
        <v>-320</v>
      </c>
      <c r="K204" s="61">
        <f>-IFERROR(VLOOKUP(C204,Gastos!$A$9:$J$2065,10,0),0)</f>
        <v>-1257.5999999999999</v>
      </c>
      <c r="L204" s="61">
        <f>-IFERROR(VLOOKUP(C204,IDC!$A$20:$H$2401,8,0),0)</f>
        <v>-192</v>
      </c>
      <c r="M204" s="87">
        <f t="shared" si="9"/>
        <v>32000</v>
      </c>
      <c r="P204" s="17">
        <f t="shared" si="10"/>
        <v>-32000</v>
      </c>
      <c r="Q204" s="17">
        <f t="shared" si="11"/>
        <v>0</v>
      </c>
    </row>
    <row r="205" spans="1:17">
      <c r="A205" s="1" t="s">
        <v>145</v>
      </c>
      <c r="B205" s="1" t="s">
        <v>11</v>
      </c>
      <c r="C205" s="53">
        <v>134686305412</v>
      </c>
      <c r="D205" s="3">
        <v>124710.39999999999</v>
      </c>
      <c r="E205" s="3">
        <v>10215248.710000001</v>
      </c>
      <c r="F205" s="1" t="s">
        <v>1800</v>
      </c>
      <c r="G205"/>
      <c r="H205"/>
      <c r="I205" s="17">
        <f>-IFERROR(VLOOKUP(C205,SIRCUPA!$A$21:$H$313,8,0),0)</f>
        <v>0</v>
      </c>
      <c r="J205" s="61">
        <f>-IFERROR(VLOOKUP(C205,SIRTAC!$A$16:$H$2072,8,0),0)</f>
        <v>-1280</v>
      </c>
      <c r="K205" s="61">
        <f>-IFERROR(VLOOKUP(C205,Gastos!$A$9:$J$2065,10,0),0)</f>
        <v>-1241.5999999999999</v>
      </c>
      <c r="L205" s="61">
        <f>-IFERROR(VLOOKUP(C205,IDC!$A$20:$H$2401,8,0),0)</f>
        <v>-768</v>
      </c>
      <c r="M205" s="87">
        <f t="shared" si="9"/>
        <v>128000</v>
      </c>
      <c r="P205" s="17">
        <f t="shared" si="10"/>
        <v>-128000</v>
      </c>
      <c r="Q205" s="17">
        <f t="shared" si="11"/>
        <v>0</v>
      </c>
    </row>
    <row r="206" spans="1:17">
      <c r="A206" s="1" t="s">
        <v>186</v>
      </c>
      <c r="B206" s="1" t="s">
        <v>11</v>
      </c>
      <c r="C206" s="53">
        <v>135022748144</v>
      </c>
      <c r="D206" s="3">
        <v>29758.05</v>
      </c>
      <c r="E206" s="3">
        <v>20233064.329999998</v>
      </c>
      <c r="F206" s="1" t="s">
        <v>1800</v>
      </c>
      <c r="G206"/>
      <c r="H206"/>
      <c r="I206" s="17">
        <f>-IFERROR(VLOOKUP(C206,SIRCUPA!$A$21:$H$313,8,0),0)</f>
        <v>0</v>
      </c>
      <c r="J206" s="61">
        <f>-IFERROR(VLOOKUP(C206,SIRTAC!$A$16:$H$2072,8,0),0)</f>
        <v>-315</v>
      </c>
      <c r="K206" s="61">
        <f>-IFERROR(VLOOKUP(C206,Gastos!$A$9:$J$2065,10,0),0)</f>
        <v>-1237.95</v>
      </c>
      <c r="L206" s="61">
        <f>-IFERROR(VLOOKUP(C206,IDC!$A$20:$H$2401,8,0),0)</f>
        <v>-189</v>
      </c>
      <c r="M206" s="87">
        <f t="shared" si="9"/>
        <v>31500</v>
      </c>
      <c r="P206" s="17">
        <f t="shared" si="10"/>
        <v>-31500</v>
      </c>
      <c r="Q206" s="17">
        <f t="shared" si="11"/>
        <v>0</v>
      </c>
    </row>
    <row r="207" spans="1:17">
      <c r="A207" s="1" t="s">
        <v>51</v>
      </c>
      <c r="B207" s="1" t="s">
        <v>11</v>
      </c>
      <c r="C207" s="53">
        <v>132208826667</v>
      </c>
      <c r="D207" s="3">
        <v>9587.6</v>
      </c>
      <c r="E207" s="3">
        <v>10122269.529999999</v>
      </c>
      <c r="F207" s="1" t="s">
        <v>1800</v>
      </c>
      <c r="G207"/>
      <c r="H207"/>
      <c r="I207" s="17">
        <f>-IFERROR(VLOOKUP(C207,SIRCUPA!$A$21:$H$313,8,0),0)</f>
        <v>0</v>
      </c>
      <c r="J207" s="61">
        <f>-IFERROR(VLOOKUP(C207,SIRTAC!$A$16:$H$2072,8,0),0)</f>
        <v>-110</v>
      </c>
      <c r="K207" s="61">
        <f>-IFERROR(VLOOKUP(C207,Gastos!$A$9:$J$2065,10,0),0)</f>
        <v>-1236.4000000000001</v>
      </c>
      <c r="L207" s="61">
        <f>-IFERROR(VLOOKUP(C207,IDC!$A$20:$H$2401,8,0),0)</f>
        <v>-66</v>
      </c>
      <c r="M207" s="87">
        <f t="shared" si="9"/>
        <v>11000</v>
      </c>
      <c r="P207" s="17">
        <f t="shared" si="10"/>
        <v>-11000</v>
      </c>
      <c r="Q207" s="17">
        <f t="shared" si="11"/>
        <v>0</v>
      </c>
    </row>
    <row r="208" spans="1:17">
      <c r="A208" s="1" t="s">
        <v>156</v>
      </c>
      <c r="B208" s="1" t="s">
        <v>11</v>
      </c>
      <c r="C208" s="53">
        <v>134926309684</v>
      </c>
      <c r="D208" s="3">
        <v>29285.7</v>
      </c>
      <c r="E208" s="3">
        <v>13972067.33</v>
      </c>
      <c r="F208" s="1" t="s">
        <v>1800</v>
      </c>
      <c r="G208"/>
      <c r="H208"/>
      <c r="I208" s="17">
        <f>-IFERROR(VLOOKUP(C208,SIRCUPA!$A$21:$H$313,8,0),0)</f>
        <v>0</v>
      </c>
      <c r="J208" s="61">
        <f>-IFERROR(VLOOKUP(C208,SIRTAC!$A$16:$H$2072,8,0),0)</f>
        <v>-310</v>
      </c>
      <c r="K208" s="61">
        <f>-IFERROR(VLOOKUP(C208,Gastos!$A$9:$J$2065,10,0),0)</f>
        <v>-1218.3</v>
      </c>
      <c r="L208" s="61">
        <f>-IFERROR(VLOOKUP(C208,IDC!$A$20:$H$2401,8,0),0)</f>
        <v>-186</v>
      </c>
      <c r="M208" s="87">
        <f t="shared" si="9"/>
        <v>31000</v>
      </c>
      <c r="P208" s="17">
        <f t="shared" si="10"/>
        <v>-31000</v>
      </c>
      <c r="Q208" s="17">
        <f t="shared" si="11"/>
        <v>0</v>
      </c>
    </row>
    <row r="209" spans="1:17">
      <c r="A209" s="26" t="s">
        <v>92</v>
      </c>
      <c r="B209" s="26" t="s">
        <v>11</v>
      </c>
      <c r="C209" s="53">
        <v>133211109774</v>
      </c>
      <c r="D209" s="3">
        <v>29002.29</v>
      </c>
      <c r="E209" s="3">
        <v>15146197.279999999</v>
      </c>
      <c r="F209" s="26" t="s">
        <v>1800</v>
      </c>
      <c r="G209" s="26"/>
      <c r="H209" s="26"/>
      <c r="I209" s="17">
        <f>-IFERROR(VLOOKUP(C209,SIRCUPA!$A$21:$H$313,8,0),0)</f>
        <v>0</v>
      </c>
      <c r="J209" s="61">
        <f>-IFERROR(VLOOKUP(C209,SIRTAC!$A$16:$H$2072,8,0),0)</f>
        <v>-307</v>
      </c>
      <c r="K209" s="61">
        <f>-IFERROR(VLOOKUP(C209,Gastos!$A$9:$J$2065,10,0),0)</f>
        <v>-1206.51</v>
      </c>
      <c r="L209" s="61">
        <f>-IFERROR(VLOOKUP(C209,IDC!$A$20:$H$2401,8,0),0)</f>
        <v>-184.2</v>
      </c>
      <c r="M209" s="87">
        <f t="shared" si="9"/>
        <v>30700</v>
      </c>
      <c r="N209" s="26"/>
      <c r="O209" s="26"/>
      <c r="P209" s="17">
        <f t="shared" si="10"/>
        <v>-30699.999999999996</v>
      </c>
      <c r="Q209" s="17">
        <f t="shared" si="11"/>
        <v>0</v>
      </c>
    </row>
    <row r="210" spans="1:17">
      <c r="A210" s="1" t="s">
        <v>106</v>
      </c>
      <c r="B210" s="1" t="s">
        <v>11</v>
      </c>
      <c r="C210" s="53">
        <v>133777920298</v>
      </c>
      <c r="D210" s="3">
        <v>28907.82</v>
      </c>
      <c r="E210" s="3">
        <v>5850476.29</v>
      </c>
      <c r="F210" s="1" t="s">
        <v>1800</v>
      </c>
      <c r="G210"/>
      <c r="H210"/>
      <c r="I210" s="17">
        <f>-IFERROR(VLOOKUP(C210,SIRCUPA!$A$21:$H$313,8,0),0)</f>
        <v>0</v>
      </c>
      <c r="J210" s="61">
        <f>-IFERROR(VLOOKUP(C210,SIRTAC!$A$16:$H$2072,8,0),0)</f>
        <v>-306</v>
      </c>
      <c r="K210" s="61">
        <f>-IFERROR(VLOOKUP(C210,Gastos!$A$9:$J$2065,10,0),0)</f>
        <v>-1202.58</v>
      </c>
      <c r="L210" s="61">
        <f>-IFERROR(VLOOKUP(C210,IDC!$A$20:$H$2401,8,0),0)</f>
        <v>-183.6</v>
      </c>
      <c r="M210" s="87">
        <f t="shared" si="9"/>
        <v>30600</v>
      </c>
      <c r="P210" s="17">
        <f t="shared" si="10"/>
        <v>-30600</v>
      </c>
      <c r="Q210" s="17">
        <f t="shared" si="11"/>
        <v>0</v>
      </c>
    </row>
    <row r="211" spans="1:17">
      <c r="A211" s="1" t="s">
        <v>10</v>
      </c>
      <c r="B211" s="1" t="s">
        <v>11</v>
      </c>
      <c r="C211" s="53">
        <v>132167577648</v>
      </c>
      <c r="D211" s="3">
        <v>28624.41</v>
      </c>
      <c r="E211" s="3">
        <v>11590882.34</v>
      </c>
      <c r="F211" s="1" t="s">
        <v>1800</v>
      </c>
      <c r="G211"/>
      <c r="H211"/>
      <c r="I211" s="17">
        <f>-IFERROR(VLOOKUP(C211,SIRCUPA!$A$21:$H$313,8,0),0)</f>
        <v>0</v>
      </c>
      <c r="J211" s="61">
        <f>-IFERROR(VLOOKUP(C211,SIRTAC!$A$16:$H$2072,8,0),0)</f>
        <v>-303</v>
      </c>
      <c r="K211" s="61">
        <f>-IFERROR(VLOOKUP(C211,Gastos!$A$9:$J$2065,10,0),0)</f>
        <v>-1190.79</v>
      </c>
      <c r="L211" s="61">
        <f>-IFERROR(VLOOKUP(C211,IDC!$A$20:$H$2401,8,0),0)</f>
        <v>-181.8</v>
      </c>
      <c r="M211" s="87">
        <f t="shared" si="9"/>
        <v>30300</v>
      </c>
      <c r="P211" s="17">
        <f t="shared" si="10"/>
        <v>-30300</v>
      </c>
      <c r="Q211" s="17">
        <f t="shared" si="11"/>
        <v>0</v>
      </c>
    </row>
    <row r="212" spans="1:17">
      <c r="A212" s="1" t="s">
        <v>23</v>
      </c>
      <c r="B212" s="1" t="s">
        <v>11</v>
      </c>
      <c r="C212" s="53">
        <v>131583950719</v>
      </c>
      <c r="D212" s="3">
        <v>24403.599999999999</v>
      </c>
      <c r="E212" s="3">
        <v>13322393.060000001</v>
      </c>
      <c r="F212" s="1" t="s">
        <v>1800</v>
      </c>
      <c r="G212"/>
      <c r="H212"/>
      <c r="I212" s="17">
        <f>-IFERROR(VLOOKUP(C212,SIRCUPA!$A$21:$H$313,8,0),0)</f>
        <v>0</v>
      </c>
      <c r="J212" s="61">
        <f>-IFERROR(VLOOKUP(C212,SIRTAC!$A$16:$H$2072,8,0),0)</f>
        <v>-260</v>
      </c>
      <c r="K212" s="61">
        <f>-IFERROR(VLOOKUP(C212,Gastos!$A$9:$J$2065,10,0),0)</f>
        <v>-1180.4000000000001</v>
      </c>
      <c r="L212" s="61">
        <f>-IFERROR(VLOOKUP(C212,IDC!$A$20:$H$2401,8,0),0)</f>
        <v>-156</v>
      </c>
      <c r="M212" s="87">
        <f t="shared" si="9"/>
        <v>26000</v>
      </c>
      <c r="P212" s="17">
        <f t="shared" si="10"/>
        <v>-26000</v>
      </c>
      <c r="Q212" s="17">
        <f t="shared" si="11"/>
        <v>0</v>
      </c>
    </row>
    <row r="213" spans="1:17">
      <c r="A213" s="1" t="s">
        <v>156</v>
      </c>
      <c r="B213" s="1" t="s">
        <v>11</v>
      </c>
      <c r="C213" s="53">
        <v>134933606344</v>
      </c>
      <c r="D213" s="3">
        <v>28152.06</v>
      </c>
      <c r="E213" s="3">
        <v>16021927.369999999</v>
      </c>
      <c r="F213" s="1" t="s">
        <v>1800</v>
      </c>
      <c r="G213"/>
      <c r="H213"/>
      <c r="I213" s="17">
        <f>-IFERROR(VLOOKUP(C213,SIRCUPA!$A$21:$H$313,8,0),0)</f>
        <v>0</v>
      </c>
      <c r="J213" s="61">
        <f>-IFERROR(VLOOKUP(C213,SIRTAC!$A$16:$H$2072,8,0),0)</f>
        <v>-298</v>
      </c>
      <c r="K213" s="61">
        <f>-IFERROR(VLOOKUP(C213,Gastos!$A$9:$J$2065,10,0),0)</f>
        <v>-1171.1400000000001</v>
      </c>
      <c r="L213" s="61">
        <f>-IFERROR(VLOOKUP(C213,IDC!$A$20:$H$2401,8,0),0)</f>
        <v>-178.8</v>
      </c>
      <c r="M213" s="87">
        <f t="shared" si="9"/>
        <v>29800</v>
      </c>
      <c r="P213" s="17">
        <f t="shared" si="10"/>
        <v>-29800</v>
      </c>
      <c r="Q213" s="17">
        <f t="shared" si="11"/>
        <v>0</v>
      </c>
    </row>
    <row r="214" spans="1:17">
      <c r="A214" s="1" t="s">
        <v>303</v>
      </c>
      <c r="B214" s="1" t="s">
        <v>11</v>
      </c>
      <c r="C214" s="53">
        <v>135844253222</v>
      </c>
      <c r="D214" s="3">
        <v>28057.59</v>
      </c>
      <c r="E214" s="3">
        <v>19422570.16</v>
      </c>
      <c r="F214" s="1" t="s">
        <v>1800</v>
      </c>
      <c r="G214"/>
      <c r="H214"/>
      <c r="I214" s="17">
        <f>-IFERROR(VLOOKUP(C214,SIRCUPA!$A$21:$H$313,8,0),0)</f>
        <v>0</v>
      </c>
      <c r="J214" s="61">
        <f>-IFERROR(VLOOKUP(C214,SIRTAC!$A$16:$H$2072,8,0),0)</f>
        <v>-297</v>
      </c>
      <c r="K214" s="61">
        <f>-IFERROR(VLOOKUP(C214,Gastos!$A$9:$J$2065,10,0),0)</f>
        <v>-1167.21</v>
      </c>
      <c r="L214" s="61">
        <f>-IFERROR(VLOOKUP(C214,IDC!$A$20:$H$2401,8,0),0)</f>
        <v>-178.2</v>
      </c>
      <c r="M214" s="87">
        <f t="shared" si="9"/>
        <v>29700</v>
      </c>
      <c r="P214" s="17">
        <f t="shared" si="10"/>
        <v>-29699.999999999996</v>
      </c>
      <c r="Q214" s="17">
        <f t="shared" si="11"/>
        <v>0</v>
      </c>
    </row>
    <row r="215" spans="1:17">
      <c r="A215" s="1" t="s">
        <v>156</v>
      </c>
      <c r="B215" s="1" t="s">
        <v>11</v>
      </c>
      <c r="C215" s="53">
        <v>134205172169</v>
      </c>
      <c r="D215" s="3">
        <v>117208.29</v>
      </c>
      <c r="E215" s="3">
        <v>11756180.74</v>
      </c>
      <c r="F215" s="1" t="s">
        <v>1800</v>
      </c>
      <c r="G215"/>
      <c r="H215"/>
      <c r="I215" s="17">
        <f>-IFERROR(VLOOKUP(C215,SIRCUPA!$A$21:$H$313,8,0),0)</f>
        <v>0</v>
      </c>
      <c r="J215" s="61">
        <f>-IFERROR(VLOOKUP(C215,SIRTAC!$A$16:$H$2072,8,0),0)</f>
        <v>-1203</v>
      </c>
      <c r="K215" s="61">
        <f>-IFERROR(VLOOKUP(C215,Gastos!$A$9:$J$2065,10,0),0)</f>
        <v>-1166.9100000000001</v>
      </c>
      <c r="L215" s="61">
        <f>-IFERROR(VLOOKUP(C215,IDC!$A$20:$H$2401,8,0),0)</f>
        <v>-721.8</v>
      </c>
      <c r="M215" s="87">
        <f t="shared" si="9"/>
        <v>120300</v>
      </c>
      <c r="P215" s="17">
        <f t="shared" si="10"/>
        <v>-120299.99999999999</v>
      </c>
      <c r="Q215" s="17">
        <f t="shared" si="11"/>
        <v>0</v>
      </c>
    </row>
    <row r="216" spans="1:17">
      <c r="A216" s="1" t="s">
        <v>65</v>
      </c>
      <c r="B216" s="1" t="s">
        <v>11</v>
      </c>
      <c r="C216" s="53">
        <v>132496721649</v>
      </c>
      <c r="D216" s="3">
        <v>116233.99</v>
      </c>
      <c r="E216" s="3">
        <v>14277456.109999999</v>
      </c>
      <c r="F216" s="1" t="s">
        <v>1800</v>
      </c>
      <c r="G216"/>
      <c r="H216"/>
      <c r="I216" s="17">
        <f>-IFERROR(VLOOKUP(C216,SIRCUPA!$A$21:$H$313,8,0),0)</f>
        <v>0</v>
      </c>
      <c r="J216" s="61">
        <f>-IFERROR(VLOOKUP(C216,SIRTAC!$A$16:$H$2072,8,0),0)</f>
        <v>-1193</v>
      </c>
      <c r="K216" s="61">
        <f>-IFERROR(VLOOKUP(C216,Gastos!$A$9:$J$2065,10,0),0)</f>
        <v>-1157.21</v>
      </c>
      <c r="L216" s="61">
        <f>-IFERROR(VLOOKUP(C216,IDC!$A$20:$H$2401,8,0),0)</f>
        <v>-715.8</v>
      </c>
      <c r="M216" s="87">
        <f t="shared" si="9"/>
        <v>119300.00000000001</v>
      </c>
      <c r="P216" s="17">
        <f t="shared" si="10"/>
        <v>-119299.99999999999</v>
      </c>
      <c r="Q216" s="17">
        <f t="shared" si="11"/>
        <v>0</v>
      </c>
    </row>
    <row r="217" spans="1:17">
      <c r="A217" s="1" t="s">
        <v>145</v>
      </c>
      <c r="B217" s="1" t="s">
        <v>11</v>
      </c>
      <c r="C217" s="53">
        <v>134199283339</v>
      </c>
      <c r="D217" s="3">
        <v>27774.18</v>
      </c>
      <c r="E217" s="3">
        <v>10815463.16</v>
      </c>
      <c r="F217" s="1" t="s">
        <v>1800</v>
      </c>
      <c r="G217"/>
      <c r="H217"/>
      <c r="I217" s="17">
        <f>-IFERROR(VLOOKUP(C217,SIRCUPA!$A$21:$H$313,8,0),0)</f>
        <v>0</v>
      </c>
      <c r="J217" s="61">
        <f>-IFERROR(VLOOKUP(C217,SIRTAC!$A$16:$H$2072,8,0),0)</f>
        <v>-294</v>
      </c>
      <c r="K217" s="61">
        <f>-IFERROR(VLOOKUP(C217,Gastos!$A$9:$J$2065,10,0),0)</f>
        <v>-1155.42</v>
      </c>
      <c r="L217" s="61">
        <f>-IFERROR(VLOOKUP(C217,IDC!$A$20:$H$2401,8,0),0)</f>
        <v>-176.4</v>
      </c>
      <c r="M217" s="87">
        <f t="shared" si="9"/>
        <v>29400</v>
      </c>
      <c r="P217" s="17">
        <f t="shared" si="10"/>
        <v>-29400</v>
      </c>
      <c r="Q217" s="17">
        <f t="shared" si="11"/>
        <v>0</v>
      </c>
    </row>
    <row r="218" spans="1:17">
      <c r="A218" s="1" t="s">
        <v>156</v>
      </c>
      <c r="B218" s="1" t="s">
        <v>11</v>
      </c>
      <c r="C218" s="53">
        <v>134912392536</v>
      </c>
      <c r="D218" s="3">
        <v>13709.29</v>
      </c>
      <c r="E218" s="3">
        <v>12980717.689999999</v>
      </c>
      <c r="F218" s="1" t="s">
        <v>1800</v>
      </c>
      <c r="G218"/>
      <c r="H218"/>
      <c r="I218" s="17">
        <f>-IFERROR(VLOOKUP(C218,SIRCUPA!$A$21:$H$313,8,0),0)</f>
        <v>0</v>
      </c>
      <c r="J218" s="61">
        <f>-IFERROR(VLOOKUP(C218,SIRTAC!$A$16:$H$2072,8,0),0)</f>
        <v>-151</v>
      </c>
      <c r="K218" s="61">
        <f>-IFERROR(VLOOKUP(C218,Gastos!$A$9:$J$2065,10,0),0)</f>
        <v>-1149.1099999999999</v>
      </c>
      <c r="L218" s="61">
        <f>-IFERROR(VLOOKUP(C218,IDC!$A$20:$H$2401,8,0),0)</f>
        <v>-90.6</v>
      </c>
      <c r="M218" s="87">
        <f t="shared" si="9"/>
        <v>15100.000000000002</v>
      </c>
      <c r="P218" s="17">
        <f t="shared" si="10"/>
        <v>-15099.999999999998</v>
      </c>
      <c r="Q218" s="17">
        <f t="shared" si="11"/>
        <v>0</v>
      </c>
    </row>
    <row r="219" spans="1:17">
      <c r="A219" s="1" t="s">
        <v>145</v>
      </c>
      <c r="B219" s="1" t="s">
        <v>11</v>
      </c>
      <c r="C219" s="53">
        <v>134073422431</v>
      </c>
      <c r="D219" s="3">
        <v>115357.12</v>
      </c>
      <c r="E219" s="3">
        <v>10401611.189999999</v>
      </c>
      <c r="F219" s="1" t="s">
        <v>1800</v>
      </c>
      <c r="G219"/>
      <c r="H219"/>
      <c r="I219" s="17">
        <f>-IFERROR(VLOOKUP(C219,SIRCUPA!$A$21:$H$313,8,0),0)</f>
        <v>0</v>
      </c>
      <c r="J219" s="61">
        <f>-IFERROR(VLOOKUP(C219,SIRTAC!$A$16:$H$2072,8,0),0)</f>
        <v>-1184</v>
      </c>
      <c r="K219" s="61">
        <f>-IFERROR(VLOOKUP(C219,Gastos!$A$9:$J$2065,10,0),0)</f>
        <v>-1148.48</v>
      </c>
      <c r="L219" s="61">
        <f>-IFERROR(VLOOKUP(C219,IDC!$A$20:$H$2401,8,0),0)</f>
        <v>-710.4</v>
      </c>
      <c r="M219" s="87">
        <f t="shared" si="9"/>
        <v>118399.99999999999</v>
      </c>
      <c r="P219" s="17">
        <f t="shared" si="10"/>
        <v>-118400</v>
      </c>
      <c r="Q219" s="17">
        <f t="shared" si="11"/>
        <v>0</v>
      </c>
    </row>
    <row r="220" spans="1:17">
      <c r="A220" s="1" t="s">
        <v>55</v>
      </c>
      <c r="B220" s="1" t="s">
        <v>11</v>
      </c>
      <c r="C220" s="53">
        <v>132226606321</v>
      </c>
      <c r="D220" s="3">
        <v>115162.26</v>
      </c>
      <c r="E220" s="3">
        <v>11501912.939999999</v>
      </c>
      <c r="F220" s="1" t="s">
        <v>1800</v>
      </c>
      <c r="G220"/>
      <c r="H220"/>
      <c r="I220" s="17">
        <f>-IFERROR(VLOOKUP(C220,SIRCUPA!$A$21:$H$313,8,0),0)</f>
        <v>0</v>
      </c>
      <c r="J220" s="61">
        <f>-IFERROR(VLOOKUP(C220,SIRTAC!$A$16:$H$2072,8,0),0)</f>
        <v>-1182</v>
      </c>
      <c r="K220" s="61">
        <f>-IFERROR(VLOOKUP(C220,Gastos!$A$9:$J$2065,10,0),0)</f>
        <v>-1146.54</v>
      </c>
      <c r="L220" s="61">
        <f>-IFERROR(VLOOKUP(C220,IDC!$A$20:$H$2401,8,0),0)</f>
        <v>-709.2</v>
      </c>
      <c r="M220" s="87">
        <f t="shared" si="9"/>
        <v>118199.99999999999</v>
      </c>
      <c r="P220" s="17">
        <f t="shared" si="10"/>
        <v>-118200</v>
      </c>
      <c r="Q220" s="17">
        <f t="shared" si="11"/>
        <v>0</v>
      </c>
    </row>
    <row r="221" spans="1:17">
      <c r="A221" s="1" t="s">
        <v>23</v>
      </c>
      <c r="B221" s="1" t="s">
        <v>11</v>
      </c>
      <c r="C221" s="53">
        <v>131667192349</v>
      </c>
      <c r="D221" s="3">
        <v>27490.77</v>
      </c>
      <c r="E221" s="3">
        <v>14079231.539999999</v>
      </c>
      <c r="F221" s="1" t="s">
        <v>1800</v>
      </c>
      <c r="G221"/>
      <c r="H221"/>
      <c r="I221" s="17">
        <f>-IFERROR(VLOOKUP(C221,SIRCUPA!$A$21:$H$313,8,0),0)</f>
        <v>0</v>
      </c>
      <c r="J221" s="61">
        <f>-IFERROR(VLOOKUP(C221,SIRTAC!$A$16:$H$2072,8,0),0)</f>
        <v>-291</v>
      </c>
      <c r="K221" s="61">
        <f>-IFERROR(VLOOKUP(C221,Gastos!$A$9:$J$2065,10,0),0)</f>
        <v>-1143.6300000000001</v>
      </c>
      <c r="L221" s="61">
        <f>-IFERROR(VLOOKUP(C221,IDC!$A$20:$H$2401,8,0),0)</f>
        <v>-174.6</v>
      </c>
      <c r="M221" s="87">
        <f t="shared" si="9"/>
        <v>29100</v>
      </c>
      <c r="P221" s="17">
        <f t="shared" si="10"/>
        <v>-29100</v>
      </c>
      <c r="Q221" s="17">
        <f t="shared" si="11"/>
        <v>0</v>
      </c>
    </row>
    <row r="222" spans="1:17">
      <c r="A222" s="1" t="s">
        <v>156</v>
      </c>
      <c r="B222" s="1" t="s">
        <v>11</v>
      </c>
      <c r="C222" s="53">
        <v>134819963572</v>
      </c>
      <c r="D222" s="3">
        <v>27490.77</v>
      </c>
      <c r="E222" s="3">
        <v>11976909.84</v>
      </c>
      <c r="F222" s="1" t="s">
        <v>1800</v>
      </c>
      <c r="G222" s="26"/>
      <c r="H222" s="26"/>
      <c r="I222" s="17">
        <f>-IFERROR(VLOOKUP(C222,SIRCUPA!$A$21:$H$313,8,0),0)</f>
        <v>0</v>
      </c>
      <c r="J222" s="61">
        <f>-IFERROR(VLOOKUP(C222,SIRTAC!$A$16:$H$2072,8,0),0)</f>
        <v>-291</v>
      </c>
      <c r="K222" s="61">
        <f>-IFERROR(VLOOKUP(C222,Gastos!$A$9:$J$2065,10,0),0)</f>
        <v>-1143.6300000000001</v>
      </c>
      <c r="L222" s="61">
        <f>-IFERROR(VLOOKUP(C222,IDC!$A$20:$H$2401,8,0),0)</f>
        <v>-174.6</v>
      </c>
      <c r="M222" s="87">
        <f t="shared" si="9"/>
        <v>29100</v>
      </c>
      <c r="P222" s="17">
        <f t="shared" si="10"/>
        <v>-29100</v>
      </c>
      <c r="Q222" s="17">
        <f t="shared" si="11"/>
        <v>0</v>
      </c>
    </row>
    <row r="223" spans="1:17">
      <c r="A223" s="1" t="s">
        <v>124</v>
      </c>
      <c r="B223" s="1" t="s">
        <v>11</v>
      </c>
      <c r="C223" s="53">
        <v>133445116263</v>
      </c>
      <c r="D223" s="3">
        <v>13618.5</v>
      </c>
      <c r="E223" s="3">
        <v>9864015.4499999993</v>
      </c>
      <c r="F223" s="1" t="s">
        <v>1800</v>
      </c>
      <c r="G223"/>
      <c r="H223"/>
      <c r="I223" s="17">
        <f>-IFERROR(VLOOKUP(C223,SIRCUPA!$A$21:$H$313,8,0),0)</f>
        <v>0</v>
      </c>
      <c r="J223" s="61">
        <f>-IFERROR(VLOOKUP(C223,SIRTAC!$A$16:$H$2072,8,0),0)</f>
        <v>-150</v>
      </c>
      <c r="K223" s="61">
        <f>-IFERROR(VLOOKUP(C223,Gastos!$A$9:$J$2065,10,0),0)</f>
        <v>-1141.5</v>
      </c>
      <c r="L223" s="61">
        <f>-IFERROR(VLOOKUP(C223,IDC!$A$20:$H$2401,8,0),0)</f>
        <v>-90</v>
      </c>
      <c r="M223" s="87">
        <f t="shared" si="9"/>
        <v>15000</v>
      </c>
      <c r="P223" s="17">
        <f t="shared" si="10"/>
        <v>-15000</v>
      </c>
      <c r="Q223" s="17">
        <f t="shared" si="11"/>
        <v>0</v>
      </c>
    </row>
    <row r="224" spans="1:17">
      <c r="A224" s="1" t="s">
        <v>186</v>
      </c>
      <c r="B224" s="1" t="s">
        <v>11</v>
      </c>
      <c r="C224" s="53">
        <v>134325692849</v>
      </c>
      <c r="D224" s="3">
        <v>13618.5</v>
      </c>
      <c r="E224" s="3">
        <v>18474617.59</v>
      </c>
      <c r="F224" s="1" t="s">
        <v>1800</v>
      </c>
      <c r="G224"/>
      <c r="H224"/>
      <c r="I224" s="17">
        <f>-IFERROR(VLOOKUP(C224,SIRCUPA!$A$21:$H$313,8,0),0)</f>
        <v>0</v>
      </c>
      <c r="J224" s="61">
        <f>-IFERROR(VLOOKUP(C224,SIRTAC!$A$16:$H$2072,8,0),0)</f>
        <v>-150</v>
      </c>
      <c r="K224" s="61">
        <f>-IFERROR(VLOOKUP(C224,Gastos!$A$9:$J$2065,10,0),0)</f>
        <v>-1141.5</v>
      </c>
      <c r="L224" s="61">
        <f>-IFERROR(VLOOKUP(C224,IDC!$A$20:$H$2401,8,0),0)</f>
        <v>-90</v>
      </c>
      <c r="M224" s="87">
        <f t="shared" si="9"/>
        <v>15000</v>
      </c>
      <c r="P224" s="17">
        <f t="shared" si="10"/>
        <v>-15000</v>
      </c>
      <c r="Q224" s="17">
        <f t="shared" si="11"/>
        <v>0</v>
      </c>
    </row>
    <row r="225" spans="1:17">
      <c r="A225" s="1" t="s">
        <v>114</v>
      </c>
      <c r="B225" s="1" t="s">
        <v>11</v>
      </c>
      <c r="C225" s="53">
        <v>133435078651</v>
      </c>
      <c r="D225" s="3">
        <v>27301.83</v>
      </c>
      <c r="E225" s="3">
        <v>8380208.7599999998</v>
      </c>
      <c r="F225" s="1" t="s">
        <v>1800</v>
      </c>
      <c r="G225"/>
      <c r="H225"/>
      <c r="I225" s="17">
        <f>-IFERROR(VLOOKUP(C225,SIRCUPA!$A$21:$H$313,8,0),0)</f>
        <v>0</v>
      </c>
      <c r="J225" s="61">
        <f>-IFERROR(VLOOKUP(C225,SIRTAC!$A$16:$H$2072,8,0),0)</f>
        <v>-289</v>
      </c>
      <c r="K225" s="61">
        <f>-IFERROR(VLOOKUP(C225,Gastos!$A$9:$J$2065,10,0),0)</f>
        <v>-1135.77</v>
      </c>
      <c r="L225" s="61">
        <f>-IFERROR(VLOOKUP(C225,IDC!$A$20:$H$2401,8,0),0)</f>
        <v>-173.4</v>
      </c>
      <c r="M225" s="87">
        <f t="shared" si="9"/>
        <v>28900.000000000004</v>
      </c>
      <c r="P225" s="17">
        <f t="shared" si="10"/>
        <v>-28900</v>
      </c>
      <c r="Q225" s="17">
        <f t="shared" si="11"/>
        <v>0</v>
      </c>
    </row>
    <row r="226" spans="1:17">
      <c r="A226" s="1" t="s">
        <v>270</v>
      </c>
      <c r="B226" s="1" t="s">
        <v>11</v>
      </c>
      <c r="C226" s="53">
        <v>134785915645</v>
      </c>
      <c r="D226" s="3">
        <v>27207.360000000001</v>
      </c>
      <c r="E226" s="3">
        <v>15097224.93</v>
      </c>
      <c r="F226" s="1" t="s">
        <v>1800</v>
      </c>
      <c r="G226"/>
      <c r="H226"/>
      <c r="I226" s="17">
        <f>-IFERROR(VLOOKUP(C226,SIRCUPA!$A$21:$H$313,8,0),0)</f>
        <v>0</v>
      </c>
      <c r="J226" s="61">
        <f>-IFERROR(VLOOKUP(C226,SIRTAC!$A$16:$H$2072,8,0),0)</f>
        <v>-288</v>
      </c>
      <c r="K226" s="61">
        <f>-IFERROR(VLOOKUP(C226,Gastos!$A$9:$J$2065,10,0),0)</f>
        <v>-1131.8399999999999</v>
      </c>
      <c r="L226" s="61">
        <f>-IFERROR(VLOOKUP(C226,IDC!$A$20:$H$2401,8,0),0)</f>
        <v>-172.8</v>
      </c>
      <c r="M226" s="87">
        <f t="shared" si="9"/>
        <v>28800</v>
      </c>
      <c r="P226" s="17">
        <f t="shared" si="10"/>
        <v>-28800</v>
      </c>
      <c r="Q226" s="17">
        <f t="shared" si="11"/>
        <v>0</v>
      </c>
    </row>
    <row r="227" spans="1:17">
      <c r="A227" s="1" t="s">
        <v>114</v>
      </c>
      <c r="B227" s="1" t="s">
        <v>11</v>
      </c>
      <c r="C227" s="53">
        <v>133318328655</v>
      </c>
      <c r="D227" s="3">
        <v>27018.42</v>
      </c>
      <c r="E227" s="3">
        <v>7238146.7400000002</v>
      </c>
      <c r="F227" s="1" t="s">
        <v>1800</v>
      </c>
      <c r="G227"/>
      <c r="H227"/>
      <c r="I227" s="17">
        <f>-IFERROR(VLOOKUP(C227,SIRCUPA!$A$21:$H$313,8,0),0)</f>
        <v>0</v>
      </c>
      <c r="J227" s="61">
        <f>-IFERROR(VLOOKUP(C227,SIRTAC!$A$16:$H$2072,8,0),0)</f>
        <v>-286</v>
      </c>
      <c r="K227" s="61">
        <f>-IFERROR(VLOOKUP(C227,Gastos!$A$9:$J$2065,10,0),0)</f>
        <v>-1123.98</v>
      </c>
      <c r="L227" s="61">
        <f>-IFERROR(VLOOKUP(C227,IDC!$A$20:$H$2401,8,0),0)</f>
        <v>-171.6</v>
      </c>
      <c r="M227" s="87">
        <f t="shared" si="9"/>
        <v>28599.999999999996</v>
      </c>
      <c r="P227" s="17">
        <f t="shared" si="10"/>
        <v>-28600</v>
      </c>
      <c r="Q227" s="17">
        <f t="shared" si="11"/>
        <v>0</v>
      </c>
    </row>
    <row r="228" spans="1:17">
      <c r="A228" s="1" t="s">
        <v>23</v>
      </c>
      <c r="B228" s="1" t="s">
        <v>11</v>
      </c>
      <c r="C228" s="53">
        <v>132180740610</v>
      </c>
      <c r="D228" s="3">
        <v>13255.34</v>
      </c>
      <c r="E228" s="3">
        <v>13123592.289999999</v>
      </c>
      <c r="F228" s="1" t="s">
        <v>1800</v>
      </c>
      <c r="G228"/>
      <c r="H228"/>
      <c r="I228" s="17">
        <f>-IFERROR(VLOOKUP(C228,SIRCUPA!$A$21:$H$313,8,0),0)</f>
        <v>0</v>
      </c>
      <c r="J228" s="61">
        <f>-IFERROR(VLOOKUP(C228,SIRTAC!$A$16:$H$2072,8,0),0)</f>
        <v>-146</v>
      </c>
      <c r="K228" s="61">
        <f>-IFERROR(VLOOKUP(C228,Gastos!$A$9:$J$2065,10,0),0)</f>
        <v>-1111.06</v>
      </c>
      <c r="L228" s="61">
        <f>-IFERROR(VLOOKUP(C228,IDC!$A$20:$H$2401,8,0),0)</f>
        <v>-87.6</v>
      </c>
      <c r="M228" s="87">
        <f t="shared" si="9"/>
        <v>14600</v>
      </c>
      <c r="P228" s="17">
        <f t="shared" si="10"/>
        <v>-14599.999999999998</v>
      </c>
      <c r="Q228" s="17">
        <f t="shared" si="11"/>
        <v>0</v>
      </c>
    </row>
    <row r="229" spans="1:17">
      <c r="A229" s="1" t="s">
        <v>303</v>
      </c>
      <c r="B229" s="1" t="s">
        <v>11</v>
      </c>
      <c r="C229" s="53">
        <v>135317354965</v>
      </c>
      <c r="D229" s="3">
        <v>26451.599999999999</v>
      </c>
      <c r="E229" s="3">
        <v>20269340.280000001</v>
      </c>
      <c r="F229" s="1" t="s">
        <v>1800</v>
      </c>
      <c r="G229"/>
      <c r="H229"/>
      <c r="I229" s="17">
        <f>-IFERROR(VLOOKUP(C229,SIRCUPA!$A$21:$H$313,8,0),0)</f>
        <v>0</v>
      </c>
      <c r="J229" s="61">
        <f>-IFERROR(VLOOKUP(C229,SIRTAC!$A$16:$H$2072,8,0),0)</f>
        <v>-280</v>
      </c>
      <c r="K229" s="61">
        <f>-IFERROR(VLOOKUP(C229,Gastos!$A$9:$J$2065,10,0),0)</f>
        <v>-1100.4000000000001</v>
      </c>
      <c r="L229" s="61">
        <f>-IFERROR(VLOOKUP(C229,IDC!$A$20:$H$2401,8,0),0)</f>
        <v>-168</v>
      </c>
      <c r="M229" s="87">
        <f t="shared" si="9"/>
        <v>28000</v>
      </c>
      <c r="P229" s="17">
        <f t="shared" si="10"/>
        <v>-28000</v>
      </c>
      <c r="Q229" s="17">
        <f t="shared" si="11"/>
        <v>0</v>
      </c>
    </row>
    <row r="230" spans="1:17">
      <c r="A230" s="1" t="s">
        <v>23</v>
      </c>
      <c r="B230" s="1" t="s">
        <v>11</v>
      </c>
      <c r="C230" s="53">
        <v>131583431153</v>
      </c>
      <c r="D230" s="3">
        <v>13073.76</v>
      </c>
      <c r="E230" s="3">
        <v>13150890.83</v>
      </c>
      <c r="F230" s="1" t="s">
        <v>1800</v>
      </c>
      <c r="G230"/>
      <c r="H230"/>
      <c r="I230" s="17">
        <f>-IFERROR(VLOOKUP(C230,SIRCUPA!$A$21:$H$313,8,0),0)</f>
        <v>0</v>
      </c>
      <c r="J230" s="61">
        <f>-IFERROR(VLOOKUP(C230,SIRTAC!$A$16:$H$2072,8,0),0)</f>
        <v>-144</v>
      </c>
      <c r="K230" s="61">
        <f>-IFERROR(VLOOKUP(C230,Gastos!$A$9:$J$2065,10,0),0)</f>
        <v>-1095.8399999999999</v>
      </c>
      <c r="L230" s="61">
        <f>-IFERROR(VLOOKUP(C230,IDC!$A$20:$H$2401,8,0),0)</f>
        <v>-86.4</v>
      </c>
      <c r="M230" s="87">
        <f t="shared" si="9"/>
        <v>14400</v>
      </c>
      <c r="P230" s="17">
        <f t="shared" si="10"/>
        <v>-14400</v>
      </c>
      <c r="Q230" s="17">
        <f t="shared" si="11"/>
        <v>0</v>
      </c>
    </row>
    <row r="231" spans="1:17">
      <c r="A231" s="1" t="s">
        <v>270</v>
      </c>
      <c r="B231" s="1" t="s">
        <v>11</v>
      </c>
      <c r="C231" s="53">
        <v>135402907668</v>
      </c>
      <c r="D231" s="3">
        <v>22524.52</v>
      </c>
      <c r="E231" s="3">
        <v>15215573.18</v>
      </c>
      <c r="F231" s="1" t="s">
        <v>1800</v>
      </c>
      <c r="G231"/>
      <c r="H231"/>
      <c r="I231" s="17">
        <f>-IFERROR(VLOOKUP(C231,SIRCUPA!$A$21:$H$313,8,0),0)</f>
        <v>0</v>
      </c>
      <c r="J231" s="61">
        <f>-IFERROR(VLOOKUP(C231,SIRTAC!$A$16:$H$2072,8,0),0)</f>
        <v>-239.98</v>
      </c>
      <c r="K231" s="61">
        <f>-IFERROR(VLOOKUP(C231,Gastos!$A$9:$J$2065,10,0),0)</f>
        <v>-1089.51</v>
      </c>
      <c r="L231" s="61">
        <f>-IFERROR(VLOOKUP(C231,IDC!$A$20:$H$2401,8,0),0)</f>
        <v>-143.99</v>
      </c>
      <c r="M231" s="87">
        <f t="shared" si="9"/>
        <v>23998</v>
      </c>
      <c r="P231" s="17">
        <f t="shared" si="10"/>
        <v>-23998.333333333336</v>
      </c>
      <c r="Q231" s="17">
        <f t="shared" si="11"/>
        <v>-0.33333333333575865</v>
      </c>
    </row>
    <row r="232" spans="1:17">
      <c r="A232" s="1" t="s">
        <v>55</v>
      </c>
      <c r="B232" s="1" t="s">
        <v>11</v>
      </c>
      <c r="C232" s="53">
        <v>132224655621</v>
      </c>
      <c r="D232" s="3">
        <v>109121.60000000001</v>
      </c>
      <c r="E232" s="3">
        <v>11097227.08</v>
      </c>
      <c r="F232" s="1" t="s">
        <v>1800</v>
      </c>
      <c r="G232"/>
      <c r="H232"/>
      <c r="I232" s="17">
        <f>-IFERROR(VLOOKUP(C232,SIRCUPA!$A$21:$H$313,8,0),0)</f>
        <v>0</v>
      </c>
      <c r="J232" s="61">
        <f>-IFERROR(VLOOKUP(C232,SIRTAC!$A$16:$H$2072,8,0),0)</f>
        <v>-1120</v>
      </c>
      <c r="K232" s="61">
        <f>-IFERROR(VLOOKUP(C232,Gastos!$A$9:$J$2065,10,0),0)</f>
        <v>-1086.4000000000001</v>
      </c>
      <c r="L232" s="61">
        <f>-IFERROR(VLOOKUP(C232,IDC!$A$20:$H$2401,8,0),0)</f>
        <v>-672</v>
      </c>
      <c r="M232" s="87">
        <f t="shared" si="9"/>
        <v>112000</v>
      </c>
      <c r="P232" s="17">
        <f t="shared" si="10"/>
        <v>-112000</v>
      </c>
      <c r="Q232" s="17">
        <f t="shared" si="11"/>
        <v>0</v>
      </c>
    </row>
    <row r="233" spans="1:17">
      <c r="A233" s="1" t="s">
        <v>280</v>
      </c>
      <c r="B233" s="1" t="s">
        <v>11</v>
      </c>
      <c r="C233" s="53">
        <v>135546142376</v>
      </c>
      <c r="D233" s="3">
        <v>8367.36</v>
      </c>
      <c r="E233" s="3">
        <v>16342109.52</v>
      </c>
      <c r="F233" s="1" t="s">
        <v>1800</v>
      </c>
      <c r="G233"/>
      <c r="H233"/>
      <c r="I233" s="17">
        <f>-IFERROR(VLOOKUP(C233,SIRCUPA!$A$21:$H$313,8,0),0)</f>
        <v>0</v>
      </c>
      <c r="J233" s="61">
        <f>-IFERROR(VLOOKUP(C233,SIRTAC!$A$16:$H$2072,8,0),0)</f>
        <v>-96</v>
      </c>
      <c r="K233" s="61">
        <f>-IFERROR(VLOOKUP(C233,Gastos!$A$9:$J$2065,10,0),0)</f>
        <v>-1079.04</v>
      </c>
      <c r="L233" s="61">
        <f>-IFERROR(VLOOKUP(C233,IDC!$A$20:$H$2401,8,0),0)</f>
        <v>-57.6</v>
      </c>
      <c r="M233" s="87">
        <f t="shared" si="9"/>
        <v>9600.0000000000018</v>
      </c>
      <c r="P233" s="17">
        <f t="shared" si="10"/>
        <v>-9600</v>
      </c>
      <c r="Q233" s="17">
        <f t="shared" si="11"/>
        <v>0</v>
      </c>
    </row>
    <row r="234" spans="1:17">
      <c r="A234" s="1" t="s">
        <v>303</v>
      </c>
      <c r="B234" s="1" t="s">
        <v>11</v>
      </c>
      <c r="C234" s="53">
        <v>135935632516</v>
      </c>
      <c r="D234" s="3">
        <v>25884.78</v>
      </c>
      <c r="E234" s="3">
        <v>20463997.010000002</v>
      </c>
      <c r="F234" s="1" t="s">
        <v>1800</v>
      </c>
      <c r="G234"/>
      <c r="H234"/>
      <c r="I234" s="17">
        <f>-IFERROR(VLOOKUP(C234,SIRCUPA!$A$21:$H$313,8,0),0)</f>
        <v>0</v>
      </c>
      <c r="J234" s="61">
        <f>-IFERROR(VLOOKUP(C234,SIRTAC!$A$16:$H$2072,8,0),0)</f>
        <v>-274</v>
      </c>
      <c r="K234" s="61">
        <f>-IFERROR(VLOOKUP(C234,Gastos!$A$9:$J$2065,10,0),0)</f>
        <v>-1076.82</v>
      </c>
      <c r="L234" s="61">
        <f>-IFERROR(VLOOKUP(C234,IDC!$A$20:$H$2401,8,0),0)</f>
        <v>-164.4</v>
      </c>
      <c r="M234" s="87">
        <f t="shared" si="9"/>
        <v>27400</v>
      </c>
      <c r="P234" s="17">
        <f t="shared" si="10"/>
        <v>-27400</v>
      </c>
      <c r="Q234" s="17">
        <f t="shared" si="11"/>
        <v>0</v>
      </c>
    </row>
    <row r="235" spans="1:17">
      <c r="A235" s="1" t="s">
        <v>77</v>
      </c>
      <c r="B235" s="1" t="s">
        <v>11</v>
      </c>
      <c r="C235" s="53">
        <v>133197719548</v>
      </c>
      <c r="D235" s="3">
        <v>22244.82</v>
      </c>
      <c r="E235" s="3">
        <v>14336896.27</v>
      </c>
      <c r="F235" s="1" t="s">
        <v>1800</v>
      </c>
      <c r="G235"/>
      <c r="H235"/>
      <c r="I235" s="17">
        <f>-IFERROR(VLOOKUP(C235,SIRCUPA!$A$21:$H$313,8,0),0)</f>
        <v>0</v>
      </c>
      <c r="J235" s="61">
        <f>-IFERROR(VLOOKUP(C235,SIRTAC!$A$16:$H$2072,8,0),0)</f>
        <v>-237</v>
      </c>
      <c r="K235" s="61">
        <f>-IFERROR(VLOOKUP(C235,Gastos!$A$9:$J$2065,10,0),0)</f>
        <v>-1075.98</v>
      </c>
      <c r="L235" s="61">
        <f>-IFERROR(VLOOKUP(C235,IDC!$A$20:$H$2401,8,0),0)</f>
        <v>-142.19999999999999</v>
      </c>
      <c r="M235" s="87">
        <f t="shared" si="9"/>
        <v>23700</v>
      </c>
      <c r="P235" s="17">
        <f t="shared" si="10"/>
        <v>-23699.999999999996</v>
      </c>
      <c r="Q235" s="17">
        <f t="shared" si="11"/>
        <v>0</v>
      </c>
    </row>
    <row r="236" spans="1:17">
      <c r="A236" s="1" t="s">
        <v>124</v>
      </c>
      <c r="B236" s="1" t="s">
        <v>11</v>
      </c>
      <c r="C236" s="53">
        <v>134050193306</v>
      </c>
      <c r="D236" s="3">
        <v>108049.87</v>
      </c>
      <c r="E236" s="3">
        <v>9134011.5</v>
      </c>
      <c r="F236" s="1" t="s">
        <v>1800</v>
      </c>
      <c r="G236"/>
      <c r="H236"/>
      <c r="I236" s="17">
        <f>-IFERROR(VLOOKUP(C236,SIRCUPA!$A$21:$H$313,8,0),0)</f>
        <v>0</v>
      </c>
      <c r="J236" s="61">
        <f>-IFERROR(VLOOKUP(C236,SIRTAC!$A$16:$H$2072,8,0),0)</f>
        <v>-1109</v>
      </c>
      <c r="K236" s="61">
        <f>-IFERROR(VLOOKUP(C236,Gastos!$A$9:$J$2065,10,0),0)</f>
        <v>-1075.73</v>
      </c>
      <c r="L236" s="61">
        <f>-IFERROR(VLOOKUP(C236,IDC!$A$20:$H$2401,8,0),0)</f>
        <v>-665.4</v>
      </c>
      <c r="M236" s="87">
        <f t="shared" si="9"/>
        <v>110899.99999999999</v>
      </c>
      <c r="P236" s="17">
        <f t="shared" si="10"/>
        <v>-110900</v>
      </c>
      <c r="Q236" s="17">
        <f t="shared" si="11"/>
        <v>0</v>
      </c>
    </row>
    <row r="237" spans="1:17">
      <c r="A237" s="1" t="s">
        <v>65</v>
      </c>
      <c r="B237" s="1" t="s">
        <v>11</v>
      </c>
      <c r="C237" s="53">
        <v>133104118078</v>
      </c>
      <c r="D237" s="3">
        <v>63577.89</v>
      </c>
      <c r="E237" s="3">
        <v>14562036.859999999</v>
      </c>
      <c r="F237" s="1" t="s">
        <v>1800</v>
      </c>
      <c r="G237"/>
      <c r="H237"/>
      <c r="I237" s="17">
        <f>-IFERROR(VLOOKUP(C237,SIRCUPA!$A$21:$H$313,8,0),0)</f>
        <v>0</v>
      </c>
      <c r="J237" s="61">
        <f>-IFERROR(VLOOKUP(C237,SIRTAC!$A$16:$H$2072,8,0),0)</f>
        <v>-657</v>
      </c>
      <c r="K237" s="61">
        <f>-IFERROR(VLOOKUP(C237,Gastos!$A$9:$J$2065,10,0),0)</f>
        <v>-1070.9100000000001</v>
      </c>
      <c r="L237" s="61">
        <f>-IFERROR(VLOOKUP(C237,IDC!$A$20:$H$2401,8,0),0)</f>
        <v>-394.2</v>
      </c>
      <c r="M237" s="87">
        <f t="shared" si="9"/>
        <v>65700</v>
      </c>
      <c r="P237" s="17">
        <f t="shared" si="10"/>
        <v>-65700</v>
      </c>
      <c r="Q237" s="17">
        <f t="shared" si="11"/>
        <v>0</v>
      </c>
    </row>
    <row r="238" spans="1:17">
      <c r="A238" s="1" t="s">
        <v>114</v>
      </c>
      <c r="B238" s="1" t="s">
        <v>11</v>
      </c>
      <c r="C238" s="53">
        <v>133313779593</v>
      </c>
      <c r="D238" s="3">
        <v>106003.84</v>
      </c>
      <c r="E238" s="3">
        <v>6581313.4100000001</v>
      </c>
      <c r="F238" s="1" t="s">
        <v>1800</v>
      </c>
      <c r="G238"/>
      <c r="H238"/>
      <c r="I238" s="17">
        <f>-IFERROR(VLOOKUP(C238,SIRCUPA!$A$21:$H$313,8,0),0)</f>
        <v>0</v>
      </c>
      <c r="J238" s="61">
        <f>-IFERROR(VLOOKUP(C238,SIRTAC!$A$16:$H$2072,8,0),0)</f>
        <v>-1088</v>
      </c>
      <c r="K238" s="61">
        <f>-IFERROR(VLOOKUP(C238,Gastos!$A$9:$J$2065,10,0),0)</f>
        <v>-1055.3599999999999</v>
      </c>
      <c r="L238" s="61">
        <f>-IFERROR(VLOOKUP(C238,IDC!$A$20:$H$2401,8,0),0)</f>
        <v>-652.79999999999995</v>
      </c>
      <c r="M238" s="87">
        <f t="shared" si="9"/>
        <v>108800</v>
      </c>
      <c r="P238" s="17">
        <f t="shared" si="10"/>
        <v>-108799.99999999999</v>
      </c>
      <c r="Q238" s="17">
        <f t="shared" si="11"/>
        <v>0</v>
      </c>
    </row>
    <row r="239" spans="1:17">
      <c r="A239" s="1" t="s">
        <v>10</v>
      </c>
      <c r="B239" s="1" t="s">
        <v>11</v>
      </c>
      <c r="C239" s="53">
        <v>131570532387</v>
      </c>
      <c r="D239" s="3">
        <v>25129.02</v>
      </c>
      <c r="E239" s="3">
        <v>11707112.789999999</v>
      </c>
      <c r="F239" s="1" t="s">
        <v>1800</v>
      </c>
      <c r="G239"/>
      <c r="H239"/>
      <c r="I239" s="17">
        <f>-IFERROR(VLOOKUP(C239,SIRCUPA!$A$21:$H$313,8,0),0)</f>
        <v>0</v>
      </c>
      <c r="J239" s="61">
        <f>-IFERROR(VLOOKUP(C239,SIRTAC!$A$16:$H$2072,8,0),0)</f>
        <v>-266</v>
      </c>
      <c r="K239" s="61">
        <f>-IFERROR(VLOOKUP(C239,Gastos!$A$9:$J$2065,10,0),0)</f>
        <v>-1045.3800000000001</v>
      </c>
      <c r="L239" s="61">
        <f>-IFERROR(VLOOKUP(C239,IDC!$A$20:$H$2401,8,0),0)</f>
        <v>-159.6</v>
      </c>
      <c r="M239" s="87">
        <f t="shared" si="9"/>
        <v>26600</v>
      </c>
      <c r="P239" s="17">
        <f t="shared" si="10"/>
        <v>-26600</v>
      </c>
      <c r="Q239" s="17">
        <f t="shared" si="11"/>
        <v>0</v>
      </c>
    </row>
    <row r="240" spans="1:17">
      <c r="A240" s="1" t="s">
        <v>55</v>
      </c>
      <c r="B240" s="1" t="s">
        <v>11</v>
      </c>
      <c r="C240" s="53">
        <v>132224576879</v>
      </c>
      <c r="D240" s="3">
        <v>25129.02</v>
      </c>
      <c r="E240" s="3">
        <v>10988105.48</v>
      </c>
      <c r="F240" s="1" t="s">
        <v>1800</v>
      </c>
      <c r="G240"/>
      <c r="H240"/>
      <c r="I240" s="17">
        <f>-IFERROR(VLOOKUP(C240,SIRCUPA!$A$21:$H$313,8,0),0)</f>
        <v>0</v>
      </c>
      <c r="J240" s="61">
        <f>-IFERROR(VLOOKUP(C240,SIRTAC!$A$16:$H$2072,8,0),0)</f>
        <v>-266</v>
      </c>
      <c r="K240" s="61">
        <f>-IFERROR(VLOOKUP(C240,Gastos!$A$9:$J$2065,10,0),0)</f>
        <v>-1045.3800000000001</v>
      </c>
      <c r="L240" s="61">
        <f>-IFERROR(VLOOKUP(C240,IDC!$A$20:$H$2401,8,0),0)</f>
        <v>-159.6</v>
      </c>
      <c r="M240" s="87">
        <f t="shared" si="9"/>
        <v>26600</v>
      </c>
      <c r="P240" s="17">
        <f t="shared" si="10"/>
        <v>-26600</v>
      </c>
      <c r="Q240" s="17">
        <f t="shared" si="11"/>
        <v>0</v>
      </c>
    </row>
    <row r="241" spans="1:17">
      <c r="A241" s="1" t="s">
        <v>106</v>
      </c>
      <c r="B241" s="1" t="s">
        <v>11</v>
      </c>
      <c r="C241" s="53">
        <v>133776360352</v>
      </c>
      <c r="D241" s="3">
        <v>12438.23</v>
      </c>
      <c r="E241" s="3">
        <v>5633357.9400000004</v>
      </c>
      <c r="F241" s="1" t="s">
        <v>1800</v>
      </c>
      <c r="G241"/>
      <c r="H241"/>
      <c r="I241" s="17">
        <f>-IFERROR(VLOOKUP(C241,SIRCUPA!$A$21:$H$313,8,0),0)</f>
        <v>0</v>
      </c>
      <c r="J241" s="61">
        <f>-IFERROR(VLOOKUP(C241,SIRTAC!$A$16:$H$2072,8,0),0)</f>
        <v>-137</v>
      </c>
      <c r="K241" s="61">
        <f>-IFERROR(VLOOKUP(C241,Gastos!$A$9:$J$2065,10,0),0)</f>
        <v>-1042.57</v>
      </c>
      <c r="L241" s="61">
        <f>-IFERROR(VLOOKUP(C241,IDC!$A$20:$H$2401,8,0),0)</f>
        <v>-82.2</v>
      </c>
      <c r="M241" s="87">
        <f t="shared" si="9"/>
        <v>13700</v>
      </c>
      <c r="P241" s="17">
        <f t="shared" si="10"/>
        <v>-13700</v>
      </c>
      <c r="Q241" s="17">
        <f t="shared" si="11"/>
        <v>0</v>
      </c>
    </row>
    <row r="242" spans="1:17">
      <c r="A242" s="1" t="s">
        <v>77</v>
      </c>
      <c r="B242" s="1" t="s">
        <v>11</v>
      </c>
      <c r="C242" s="53">
        <v>133114812416</v>
      </c>
      <c r="D242" s="3">
        <v>25034.55</v>
      </c>
      <c r="E242" s="3">
        <v>16033056.890000001</v>
      </c>
      <c r="F242" s="1" t="s">
        <v>1800</v>
      </c>
      <c r="G242"/>
      <c r="H242"/>
      <c r="I242" s="17">
        <f>-IFERROR(VLOOKUP(C242,SIRCUPA!$A$21:$H$313,8,0),0)</f>
        <v>0</v>
      </c>
      <c r="J242" s="61">
        <f>-IFERROR(VLOOKUP(C242,SIRTAC!$A$16:$H$2072,8,0),0)</f>
        <v>-265</v>
      </c>
      <c r="K242" s="61">
        <f>-IFERROR(VLOOKUP(C242,Gastos!$A$9:$J$2065,10,0),0)</f>
        <v>-1041.45</v>
      </c>
      <c r="L242" s="61">
        <f>-IFERROR(VLOOKUP(C242,IDC!$A$20:$H$2401,8,0),0)</f>
        <v>-159</v>
      </c>
      <c r="M242" s="87">
        <f t="shared" si="9"/>
        <v>26500</v>
      </c>
      <c r="P242" s="17">
        <f t="shared" si="10"/>
        <v>-26500</v>
      </c>
      <c r="Q242" s="17">
        <f t="shared" si="11"/>
        <v>0</v>
      </c>
    </row>
    <row r="243" spans="1:17">
      <c r="A243" s="1" t="s">
        <v>293</v>
      </c>
      <c r="B243" s="1" t="s">
        <v>11</v>
      </c>
      <c r="C243" s="53">
        <v>135096806561</v>
      </c>
      <c r="D243" s="3">
        <v>24940.080000000002</v>
      </c>
      <c r="E243" s="3">
        <v>18119731.82</v>
      </c>
      <c r="F243" s="1" t="s">
        <v>1800</v>
      </c>
      <c r="G243"/>
      <c r="H243"/>
      <c r="I243" s="17">
        <f>-IFERROR(VLOOKUP(C243,SIRCUPA!$A$21:$H$313,8,0),0)</f>
        <v>0</v>
      </c>
      <c r="J243" s="61">
        <f>-IFERROR(VLOOKUP(C243,SIRTAC!$A$16:$H$2072,8,0),0)</f>
        <v>-264</v>
      </c>
      <c r="K243" s="61">
        <f>-IFERROR(VLOOKUP(C243,Gastos!$A$9:$J$2065,10,0),0)</f>
        <v>-1037.52</v>
      </c>
      <c r="L243" s="61">
        <f>-IFERROR(VLOOKUP(C243,IDC!$A$20:$H$2401,8,0),0)</f>
        <v>-158.4</v>
      </c>
      <c r="M243" s="87">
        <f t="shared" si="9"/>
        <v>26400.000000000004</v>
      </c>
      <c r="P243" s="17">
        <f t="shared" si="10"/>
        <v>-26400</v>
      </c>
      <c r="Q243" s="17">
        <f t="shared" si="11"/>
        <v>0</v>
      </c>
    </row>
    <row r="244" spans="1:17">
      <c r="A244" s="1" t="s">
        <v>137</v>
      </c>
      <c r="B244" s="1" t="s">
        <v>11</v>
      </c>
      <c r="C244" s="53">
        <v>134531167480</v>
      </c>
      <c r="D244" s="3">
        <v>12347.44</v>
      </c>
      <c r="E244" s="3">
        <v>10505618.16</v>
      </c>
      <c r="F244" s="1" t="s">
        <v>1800</v>
      </c>
      <c r="G244"/>
      <c r="H244"/>
      <c r="I244" s="17">
        <f>-IFERROR(VLOOKUP(C244,SIRCUPA!$A$21:$H$313,8,0),0)</f>
        <v>0</v>
      </c>
      <c r="J244" s="61">
        <f>-IFERROR(VLOOKUP(C244,SIRTAC!$A$16:$H$2072,8,0),0)</f>
        <v>-136</v>
      </c>
      <c r="K244" s="61">
        <f>-IFERROR(VLOOKUP(C244,Gastos!$A$9:$J$2065,10,0),0)</f>
        <v>-1034.96</v>
      </c>
      <c r="L244" s="61">
        <f>-IFERROR(VLOOKUP(C244,IDC!$A$20:$H$2401,8,0),0)</f>
        <v>-81.599999999999994</v>
      </c>
      <c r="M244" s="87">
        <f t="shared" si="9"/>
        <v>13600.000000000002</v>
      </c>
      <c r="P244" s="17">
        <f t="shared" si="10"/>
        <v>-13599.999999999998</v>
      </c>
      <c r="Q244" s="17">
        <f t="shared" si="11"/>
        <v>0</v>
      </c>
    </row>
    <row r="245" spans="1:17">
      <c r="A245" s="1" t="s">
        <v>106</v>
      </c>
      <c r="B245" s="1" t="s">
        <v>11</v>
      </c>
      <c r="C245" s="53">
        <v>133900866376</v>
      </c>
      <c r="D245" s="3">
        <v>24656.67</v>
      </c>
      <c r="E245" s="3">
        <v>6087167.1799999997</v>
      </c>
      <c r="F245" s="1" t="s">
        <v>1800</v>
      </c>
      <c r="G245"/>
      <c r="H245"/>
      <c r="I245" s="17">
        <f>-IFERROR(VLOOKUP(C245,SIRCUPA!$A$21:$H$313,8,0),0)</f>
        <v>0</v>
      </c>
      <c r="J245" s="61">
        <f>-IFERROR(VLOOKUP(C245,SIRTAC!$A$16:$H$2072,8,0),0)</f>
        <v>-261</v>
      </c>
      <c r="K245" s="61">
        <f>-IFERROR(VLOOKUP(C245,Gastos!$A$9:$J$2065,10,0),0)</f>
        <v>-1025.73</v>
      </c>
      <c r="L245" s="61">
        <f>-IFERROR(VLOOKUP(C245,IDC!$A$20:$H$2401,8,0),0)</f>
        <v>-156.6</v>
      </c>
      <c r="M245" s="87">
        <f t="shared" si="9"/>
        <v>26099.999999999996</v>
      </c>
      <c r="P245" s="17">
        <f t="shared" si="10"/>
        <v>-26100</v>
      </c>
      <c r="Q245" s="17">
        <f t="shared" si="11"/>
        <v>0</v>
      </c>
    </row>
    <row r="246" spans="1:17">
      <c r="A246" s="1" t="s">
        <v>10</v>
      </c>
      <c r="B246" s="1" t="s">
        <v>11</v>
      </c>
      <c r="C246" s="53">
        <v>132168375198</v>
      </c>
      <c r="D246" s="3">
        <v>24562.2</v>
      </c>
      <c r="E246" s="3">
        <v>11731674.99</v>
      </c>
      <c r="F246" s="1" t="s">
        <v>1800</v>
      </c>
      <c r="G246"/>
      <c r="H246"/>
      <c r="I246" s="17">
        <f>-IFERROR(VLOOKUP(C246,SIRCUPA!$A$21:$H$313,8,0),0)</f>
        <v>0</v>
      </c>
      <c r="J246" s="61">
        <f>-IFERROR(VLOOKUP(C246,SIRTAC!$A$16:$H$2072,8,0),0)</f>
        <v>-260</v>
      </c>
      <c r="K246" s="61">
        <f>-IFERROR(VLOOKUP(C246,Gastos!$A$9:$J$2065,10,0),0)</f>
        <v>-1021.8</v>
      </c>
      <c r="L246" s="61">
        <f>-IFERROR(VLOOKUP(C246,IDC!$A$20:$H$2401,8,0),0)</f>
        <v>-156</v>
      </c>
      <c r="M246" s="87">
        <f t="shared" si="9"/>
        <v>26000</v>
      </c>
      <c r="P246" s="17">
        <f t="shared" si="10"/>
        <v>-26000</v>
      </c>
      <c r="Q246" s="17">
        <f t="shared" si="11"/>
        <v>0</v>
      </c>
    </row>
    <row r="247" spans="1:17">
      <c r="A247" s="1" t="s">
        <v>106</v>
      </c>
      <c r="B247" s="1" t="s">
        <v>11</v>
      </c>
      <c r="C247" s="53">
        <v>133309369513</v>
      </c>
      <c r="D247" s="3">
        <v>24562.2</v>
      </c>
      <c r="E247" s="3">
        <v>6352006.9199999999</v>
      </c>
      <c r="F247" s="1" t="s">
        <v>1800</v>
      </c>
      <c r="G247"/>
      <c r="H247"/>
      <c r="I247" s="17">
        <f>-IFERROR(VLOOKUP(C247,SIRCUPA!$A$21:$H$313,8,0),0)</f>
        <v>0</v>
      </c>
      <c r="J247" s="61">
        <f>-IFERROR(VLOOKUP(C247,SIRTAC!$A$16:$H$2072,8,0),0)</f>
        <v>-260</v>
      </c>
      <c r="K247" s="61">
        <f>-IFERROR(VLOOKUP(C247,Gastos!$A$9:$J$2065,10,0),0)</f>
        <v>-1021.8</v>
      </c>
      <c r="L247" s="61">
        <f>-IFERROR(VLOOKUP(C247,IDC!$A$20:$H$2401,8,0),0)</f>
        <v>-156</v>
      </c>
      <c r="M247" s="87">
        <f t="shared" si="9"/>
        <v>26000</v>
      </c>
      <c r="P247" s="17">
        <f t="shared" si="10"/>
        <v>-26000</v>
      </c>
      <c r="Q247" s="17">
        <f t="shared" si="11"/>
        <v>0</v>
      </c>
    </row>
    <row r="248" spans="1:17">
      <c r="A248" s="1" t="s">
        <v>65</v>
      </c>
      <c r="B248" s="1" t="s">
        <v>11</v>
      </c>
      <c r="C248" s="53">
        <v>132496784453</v>
      </c>
      <c r="D248" s="3">
        <v>24373.26</v>
      </c>
      <c r="E248" s="3">
        <v>14161222.119999999</v>
      </c>
      <c r="F248" s="1" t="s">
        <v>1800</v>
      </c>
      <c r="G248"/>
      <c r="H248"/>
      <c r="I248" s="17">
        <f>-IFERROR(VLOOKUP(C248,SIRCUPA!$A$21:$H$313,8,0),0)</f>
        <v>0</v>
      </c>
      <c r="J248" s="61">
        <f>-IFERROR(VLOOKUP(C248,SIRTAC!$A$16:$H$2072,8,0),0)</f>
        <v>-258</v>
      </c>
      <c r="K248" s="61">
        <f>-IFERROR(VLOOKUP(C248,Gastos!$A$9:$J$2065,10,0),0)</f>
        <v>-1013.94</v>
      </c>
      <c r="L248" s="61">
        <f>-IFERROR(VLOOKUP(C248,IDC!$A$20:$H$2401,8,0),0)</f>
        <v>-154.80000000000001</v>
      </c>
      <c r="M248" s="87">
        <f t="shared" si="9"/>
        <v>25799.999999999996</v>
      </c>
      <c r="P248" s="17">
        <f t="shared" si="10"/>
        <v>-25800</v>
      </c>
      <c r="Q248" s="17">
        <f t="shared" si="11"/>
        <v>0</v>
      </c>
    </row>
    <row r="249" spans="1:17">
      <c r="A249" s="1" t="s">
        <v>106</v>
      </c>
      <c r="B249" s="1" t="s">
        <v>11</v>
      </c>
      <c r="C249" s="53">
        <v>133777704340</v>
      </c>
      <c r="D249" s="3">
        <v>24373.26</v>
      </c>
      <c r="E249" s="3">
        <v>5798380.1299999999</v>
      </c>
      <c r="F249" s="1" t="s">
        <v>1800</v>
      </c>
      <c r="G249"/>
      <c r="H249"/>
      <c r="I249" s="17">
        <f>-IFERROR(VLOOKUP(C249,SIRCUPA!$A$21:$H$313,8,0),0)</f>
        <v>0</v>
      </c>
      <c r="J249" s="61">
        <f>-IFERROR(VLOOKUP(C249,SIRTAC!$A$16:$H$2072,8,0),0)</f>
        <v>-258</v>
      </c>
      <c r="K249" s="61">
        <f>-IFERROR(VLOOKUP(C249,Gastos!$A$9:$J$2065,10,0),0)</f>
        <v>-1013.94</v>
      </c>
      <c r="L249" s="61">
        <f>-IFERROR(VLOOKUP(C249,IDC!$A$20:$H$2401,8,0),0)</f>
        <v>-154.80000000000001</v>
      </c>
      <c r="M249" s="87">
        <f t="shared" si="9"/>
        <v>25799.999999999996</v>
      </c>
      <c r="P249" s="17">
        <f t="shared" si="10"/>
        <v>-25800</v>
      </c>
      <c r="Q249" s="17">
        <f t="shared" si="11"/>
        <v>0</v>
      </c>
    </row>
    <row r="250" spans="1:17">
      <c r="A250" s="1" t="s">
        <v>253</v>
      </c>
      <c r="B250" s="1" t="s">
        <v>11</v>
      </c>
      <c r="C250" s="53">
        <v>134416744593</v>
      </c>
      <c r="D250" s="3">
        <v>60190.94</v>
      </c>
      <c r="E250" s="3">
        <v>22607961.449999999</v>
      </c>
      <c r="F250" s="1" t="s">
        <v>1800</v>
      </c>
      <c r="G250"/>
      <c r="H250"/>
      <c r="I250" s="17">
        <f>-IFERROR(VLOOKUP(C250,SIRCUPA!$A$21:$H$313,8,0),0)</f>
        <v>0</v>
      </c>
      <c r="J250" s="61">
        <f>-IFERROR(VLOOKUP(C250,SIRTAC!$A$16:$H$2072,8,0),0)</f>
        <v>-622</v>
      </c>
      <c r="K250" s="61">
        <f>-IFERROR(VLOOKUP(C250,Gastos!$A$9:$J$2065,10,0),0)</f>
        <v>-1013.86</v>
      </c>
      <c r="L250" s="61">
        <f>-IFERROR(VLOOKUP(C250,IDC!$A$20:$H$2401,8,0),0)</f>
        <v>-373.2</v>
      </c>
      <c r="M250" s="87">
        <f t="shared" si="9"/>
        <v>62200</v>
      </c>
      <c r="P250" s="17">
        <f t="shared" si="10"/>
        <v>-62200</v>
      </c>
      <c r="Q250" s="17">
        <f t="shared" si="11"/>
        <v>0</v>
      </c>
    </row>
    <row r="251" spans="1:17">
      <c r="A251" s="1" t="s">
        <v>65</v>
      </c>
      <c r="B251" s="1" t="s">
        <v>11</v>
      </c>
      <c r="C251" s="53">
        <v>132377583459</v>
      </c>
      <c r="D251" s="3">
        <v>101814.35</v>
      </c>
      <c r="E251" s="3">
        <v>13232834.34</v>
      </c>
      <c r="F251" s="1" t="s">
        <v>1800</v>
      </c>
      <c r="G251"/>
      <c r="H251"/>
      <c r="I251" s="17">
        <f>-IFERROR(VLOOKUP(C251,SIRCUPA!$A$21:$H$313,8,0),0)</f>
        <v>0</v>
      </c>
      <c r="J251" s="61">
        <f>-IFERROR(VLOOKUP(C251,SIRTAC!$A$16:$H$2072,8,0),0)</f>
        <v>-1045</v>
      </c>
      <c r="K251" s="61">
        <f>-IFERROR(VLOOKUP(C251,Gastos!$A$9:$J$2065,10,0),0)</f>
        <v>-1013.65</v>
      </c>
      <c r="L251" s="61">
        <f>-IFERROR(VLOOKUP(C251,IDC!$A$20:$H$2401,8,0),0)</f>
        <v>-627</v>
      </c>
      <c r="M251" s="87">
        <f t="shared" si="9"/>
        <v>104500</v>
      </c>
      <c r="P251" s="17">
        <f t="shared" si="10"/>
        <v>-104500</v>
      </c>
      <c r="Q251" s="17">
        <f t="shared" si="11"/>
        <v>0</v>
      </c>
    </row>
    <row r="252" spans="1:17">
      <c r="A252" s="1" t="s">
        <v>270</v>
      </c>
      <c r="B252" s="1" t="s">
        <v>11</v>
      </c>
      <c r="C252" s="53">
        <v>135400835396</v>
      </c>
      <c r="D252" s="3">
        <v>101618.52</v>
      </c>
      <c r="E252" s="3">
        <v>15070017.57</v>
      </c>
      <c r="F252" s="1" t="s">
        <v>1800</v>
      </c>
      <c r="G252"/>
      <c r="H252"/>
      <c r="I252" s="17">
        <f>-IFERROR(VLOOKUP(C252,SIRCUPA!$A$21:$H$313,8,0),0)</f>
        <v>0</v>
      </c>
      <c r="J252" s="61">
        <f>-IFERROR(VLOOKUP(C252,SIRTAC!$A$16:$H$2072,8,0),0)</f>
        <v>-1042.99</v>
      </c>
      <c r="K252" s="61">
        <f>-IFERROR(VLOOKUP(C252,Gastos!$A$9:$J$2065,10,0),0)</f>
        <v>-1011.7</v>
      </c>
      <c r="L252" s="61">
        <f>-IFERROR(VLOOKUP(C252,IDC!$A$20:$H$2401,8,0),0)</f>
        <v>-625.79</v>
      </c>
      <c r="M252" s="87">
        <f t="shared" si="9"/>
        <v>104299</v>
      </c>
      <c r="P252" s="17">
        <f t="shared" si="10"/>
        <v>-104298.33333333333</v>
      </c>
      <c r="Q252" s="17">
        <f t="shared" si="11"/>
        <v>0.66666666667151731</v>
      </c>
    </row>
    <row r="253" spans="1:17">
      <c r="A253" s="1" t="s">
        <v>114</v>
      </c>
      <c r="B253" s="1" t="s">
        <v>11</v>
      </c>
      <c r="C253" s="53">
        <v>133923624912</v>
      </c>
      <c r="D253" s="3">
        <v>23995.38</v>
      </c>
      <c r="E253" s="3">
        <v>6712623.1699999999</v>
      </c>
      <c r="F253" s="1" t="s">
        <v>1800</v>
      </c>
      <c r="G253"/>
      <c r="H253"/>
      <c r="I253" s="17">
        <f>-IFERROR(VLOOKUP(C253,SIRCUPA!$A$21:$H$313,8,0),0)</f>
        <v>0</v>
      </c>
      <c r="J253" s="61">
        <f>-IFERROR(VLOOKUP(C253,SIRTAC!$A$16:$H$2072,8,0),0)</f>
        <v>-254</v>
      </c>
      <c r="K253" s="61">
        <f>-IFERROR(VLOOKUP(C253,Gastos!$A$9:$J$2065,10,0),0)</f>
        <v>-998.22</v>
      </c>
      <c r="L253" s="61">
        <f>-IFERROR(VLOOKUP(C253,IDC!$A$20:$H$2401,8,0),0)</f>
        <v>-152.4</v>
      </c>
      <c r="M253" s="87">
        <f t="shared" si="9"/>
        <v>25400.000000000004</v>
      </c>
      <c r="P253" s="17">
        <f t="shared" si="10"/>
        <v>-25400</v>
      </c>
      <c r="Q253" s="17">
        <f t="shared" si="11"/>
        <v>0</v>
      </c>
    </row>
    <row r="254" spans="1:17">
      <c r="A254" s="1" t="s">
        <v>145</v>
      </c>
      <c r="B254" s="1" t="s">
        <v>11</v>
      </c>
      <c r="C254" s="53">
        <v>134688248144</v>
      </c>
      <c r="D254" s="3">
        <v>23995.38</v>
      </c>
      <c r="E254" s="3">
        <v>10744816.109999999</v>
      </c>
      <c r="F254" s="1" t="s">
        <v>1800</v>
      </c>
      <c r="G254"/>
      <c r="H254"/>
      <c r="I254" s="17">
        <f>-IFERROR(VLOOKUP(C254,SIRCUPA!$A$21:$H$313,8,0),0)</f>
        <v>0</v>
      </c>
      <c r="J254" s="61">
        <f>-IFERROR(VLOOKUP(C254,SIRTAC!$A$16:$H$2072,8,0),0)</f>
        <v>-254</v>
      </c>
      <c r="K254" s="61">
        <f>-IFERROR(VLOOKUP(C254,Gastos!$A$9:$J$2065,10,0),0)</f>
        <v>-998.22</v>
      </c>
      <c r="L254" s="61">
        <f>-IFERROR(VLOOKUP(C254,IDC!$A$20:$H$2401,8,0),0)</f>
        <v>-152.4</v>
      </c>
      <c r="M254" s="87">
        <f t="shared" si="9"/>
        <v>25400.000000000004</v>
      </c>
      <c r="P254" s="17">
        <f t="shared" si="10"/>
        <v>-25400</v>
      </c>
      <c r="Q254" s="17">
        <f t="shared" si="11"/>
        <v>0</v>
      </c>
    </row>
    <row r="255" spans="1:17">
      <c r="A255" s="1" t="s">
        <v>156</v>
      </c>
      <c r="B255" s="1" t="s">
        <v>11</v>
      </c>
      <c r="C255" s="53">
        <v>134819254992</v>
      </c>
      <c r="D255" s="3">
        <v>99573.46</v>
      </c>
      <c r="E255" s="3">
        <v>11638972.449999999</v>
      </c>
      <c r="F255" s="1" t="s">
        <v>1800</v>
      </c>
      <c r="G255"/>
      <c r="H255"/>
      <c r="I255" s="17">
        <f>-IFERROR(VLOOKUP(C255,SIRCUPA!$A$21:$H$313,8,0),0)</f>
        <v>0</v>
      </c>
      <c r="J255" s="61">
        <f>-IFERROR(VLOOKUP(C255,SIRTAC!$A$16:$H$2072,8,0),0)</f>
        <v>-1022</v>
      </c>
      <c r="K255" s="61">
        <f>-IFERROR(VLOOKUP(C255,Gastos!$A$9:$J$2065,10,0),0)</f>
        <v>-991.34</v>
      </c>
      <c r="L255" s="61">
        <f>-IFERROR(VLOOKUP(C255,IDC!$A$20:$H$2401,8,0),0)</f>
        <v>-613.20000000000005</v>
      </c>
      <c r="M255" s="87">
        <f t="shared" si="9"/>
        <v>102200</v>
      </c>
      <c r="P255" s="17">
        <f t="shared" si="10"/>
        <v>-102200</v>
      </c>
      <c r="Q255" s="17">
        <f t="shared" si="11"/>
        <v>0</v>
      </c>
    </row>
    <row r="256" spans="1:17">
      <c r="A256" s="1" t="s">
        <v>114</v>
      </c>
      <c r="B256" s="1" t="s">
        <v>11</v>
      </c>
      <c r="C256" s="53">
        <v>133930642864</v>
      </c>
      <c r="D256" s="3">
        <v>99378.6</v>
      </c>
      <c r="E256" s="3">
        <v>7693774.7300000004</v>
      </c>
      <c r="F256" s="1" t="s">
        <v>1800</v>
      </c>
      <c r="G256"/>
      <c r="H256"/>
      <c r="I256" s="17">
        <f>-IFERROR(VLOOKUP(C256,SIRCUPA!$A$21:$H$313,8,0),0)</f>
        <v>0</v>
      </c>
      <c r="J256" s="61">
        <f>-IFERROR(VLOOKUP(C256,SIRTAC!$A$16:$H$2072,8,0),0)</f>
        <v>-1020</v>
      </c>
      <c r="K256" s="61">
        <f>-IFERROR(VLOOKUP(C256,Gastos!$A$9:$J$2065,10,0),0)</f>
        <v>-989.4</v>
      </c>
      <c r="L256" s="61">
        <f>-IFERROR(VLOOKUP(C256,IDC!$A$20:$H$2401,8,0),0)</f>
        <v>-612</v>
      </c>
      <c r="M256" s="87">
        <f t="shared" si="9"/>
        <v>102000</v>
      </c>
      <c r="P256" s="17">
        <f t="shared" si="10"/>
        <v>-102000</v>
      </c>
      <c r="Q256" s="17">
        <f t="shared" si="11"/>
        <v>0</v>
      </c>
    </row>
    <row r="257" spans="1:17">
      <c r="A257" s="1" t="s">
        <v>55</v>
      </c>
      <c r="B257" s="1" t="s">
        <v>11</v>
      </c>
      <c r="C257" s="53">
        <v>132964226618</v>
      </c>
      <c r="D257" s="3">
        <v>97819.72</v>
      </c>
      <c r="E257" s="3">
        <v>12289051.689999999</v>
      </c>
      <c r="F257" s="1" t="s">
        <v>1800</v>
      </c>
      <c r="G257"/>
      <c r="H257"/>
      <c r="I257" s="17">
        <f>-IFERROR(VLOOKUP(C257,SIRCUPA!$A$21:$H$313,8,0),0)</f>
        <v>0</v>
      </c>
      <c r="J257" s="61">
        <f>-IFERROR(VLOOKUP(C257,SIRTAC!$A$16:$H$2072,8,0),0)</f>
        <v>-1004</v>
      </c>
      <c r="K257" s="61">
        <f>-IFERROR(VLOOKUP(C257,Gastos!$A$9:$J$2065,10,0),0)</f>
        <v>-973.88</v>
      </c>
      <c r="L257" s="61">
        <f>-IFERROR(VLOOKUP(C257,IDC!$A$20:$H$2401,8,0),0)</f>
        <v>-602.4</v>
      </c>
      <c r="M257" s="87">
        <f t="shared" si="9"/>
        <v>100400</v>
      </c>
      <c r="P257" s="17">
        <f t="shared" si="10"/>
        <v>-100400</v>
      </c>
      <c r="Q257" s="17">
        <f t="shared" si="11"/>
        <v>0</v>
      </c>
    </row>
    <row r="258" spans="1:17">
      <c r="A258" s="1" t="s">
        <v>280</v>
      </c>
      <c r="B258" s="1" t="s">
        <v>11</v>
      </c>
      <c r="C258" s="53">
        <v>134935381143</v>
      </c>
      <c r="D258" s="3">
        <v>96747.99</v>
      </c>
      <c r="E258" s="3">
        <v>17022417.350000001</v>
      </c>
      <c r="F258" s="1" t="s">
        <v>1800</v>
      </c>
      <c r="G258"/>
      <c r="H258"/>
      <c r="I258" s="17">
        <f>-IFERROR(VLOOKUP(C258,SIRCUPA!$A$21:$H$313,8,0),0)</f>
        <v>0</v>
      </c>
      <c r="J258" s="61">
        <f>-IFERROR(VLOOKUP(C258,SIRTAC!$A$16:$H$2072,8,0),0)</f>
        <v>-993</v>
      </c>
      <c r="K258" s="61">
        <f>-IFERROR(VLOOKUP(C258,Gastos!$A$9:$J$2065,10,0),0)</f>
        <v>-963.21</v>
      </c>
      <c r="L258" s="61">
        <f>-IFERROR(VLOOKUP(C258,IDC!$A$20:$H$2401,8,0),0)</f>
        <v>-595.79999999999995</v>
      </c>
      <c r="M258" s="87">
        <f t="shared" si="9"/>
        <v>99300.000000000015</v>
      </c>
      <c r="P258" s="17">
        <f t="shared" si="10"/>
        <v>-99299.999999999985</v>
      </c>
      <c r="Q258" s="17">
        <f t="shared" si="11"/>
        <v>0</v>
      </c>
    </row>
    <row r="259" spans="1:17">
      <c r="A259" s="1" t="s">
        <v>186</v>
      </c>
      <c r="B259" s="1" t="s">
        <v>11</v>
      </c>
      <c r="C259" s="53">
        <v>134938038108</v>
      </c>
      <c r="D259" s="3">
        <v>23050.68</v>
      </c>
      <c r="E259" s="3">
        <v>17810146.469999999</v>
      </c>
      <c r="F259" s="1" t="s">
        <v>1800</v>
      </c>
      <c r="G259"/>
      <c r="H259"/>
      <c r="I259" s="17">
        <f>-IFERROR(VLOOKUP(C259,SIRCUPA!$A$21:$H$313,8,0),0)</f>
        <v>0</v>
      </c>
      <c r="J259" s="61">
        <f>-IFERROR(VLOOKUP(C259,SIRTAC!$A$16:$H$2072,8,0),0)</f>
        <v>-244</v>
      </c>
      <c r="K259" s="61">
        <f>-IFERROR(VLOOKUP(C259,Gastos!$A$9:$J$2065,10,0),0)</f>
        <v>-958.92</v>
      </c>
      <c r="L259" s="61">
        <f>-IFERROR(VLOOKUP(C259,IDC!$A$20:$H$2401,8,0),0)</f>
        <v>-146.4</v>
      </c>
      <c r="M259" s="87">
        <f t="shared" si="9"/>
        <v>24400</v>
      </c>
      <c r="P259" s="17">
        <f t="shared" si="10"/>
        <v>-24400</v>
      </c>
      <c r="Q259" s="17">
        <f t="shared" si="11"/>
        <v>0</v>
      </c>
    </row>
    <row r="260" spans="1:17">
      <c r="A260" s="1" t="s">
        <v>156</v>
      </c>
      <c r="B260" s="1" t="s">
        <v>11</v>
      </c>
      <c r="C260" s="53">
        <v>134822169806</v>
      </c>
      <c r="D260" s="3">
        <v>22672.799999999999</v>
      </c>
      <c r="E260" s="3">
        <v>12501762.25</v>
      </c>
      <c r="F260" s="1" t="s">
        <v>1800</v>
      </c>
      <c r="G260"/>
      <c r="H260"/>
      <c r="I260" s="17">
        <f>-IFERROR(VLOOKUP(C260,SIRCUPA!$A$21:$H$313,8,0),0)</f>
        <v>0</v>
      </c>
      <c r="J260" s="61">
        <f>-IFERROR(VLOOKUP(C260,SIRTAC!$A$16:$H$2072,8,0),0)</f>
        <v>-240</v>
      </c>
      <c r="K260" s="61">
        <f>-IFERROR(VLOOKUP(C260,Gastos!$A$9:$J$2065,10,0),0)</f>
        <v>-943.2</v>
      </c>
      <c r="L260" s="61">
        <f>-IFERROR(VLOOKUP(C260,IDC!$A$20:$H$2401,8,0),0)</f>
        <v>-144</v>
      </c>
      <c r="M260" s="87">
        <f t="shared" si="9"/>
        <v>24000</v>
      </c>
      <c r="P260" s="17">
        <f t="shared" si="10"/>
        <v>-24000</v>
      </c>
      <c r="Q260" s="17">
        <f t="shared" si="11"/>
        <v>0</v>
      </c>
    </row>
    <row r="261" spans="1:17">
      <c r="A261" s="1" t="s">
        <v>137</v>
      </c>
      <c r="B261" s="1" t="s">
        <v>11</v>
      </c>
      <c r="C261" s="53">
        <v>134542763198</v>
      </c>
      <c r="D261" s="3">
        <v>22670.91</v>
      </c>
      <c r="E261" s="3">
        <v>10658007.529999999</v>
      </c>
      <c r="F261" s="1" t="s">
        <v>1800</v>
      </c>
      <c r="G261"/>
      <c r="H261"/>
      <c r="I261" s="17">
        <f>-IFERROR(VLOOKUP(C261,SIRCUPA!$A$21:$H$313,8,0),0)</f>
        <v>0</v>
      </c>
      <c r="J261" s="61">
        <f>-IFERROR(VLOOKUP(C261,SIRTAC!$A$16:$H$2072,8,0),0)</f>
        <v>-239.98</v>
      </c>
      <c r="K261" s="61">
        <f>-IFERROR(VLOOKUP(C261,Gastos!$A$9:$J$2065,10,0),0)</f>
        <v>-943.12</v>
      </c>
      <c r="L261" s="61">
        <f>-IFERROR(VLOOKUP(C261,IDC!$A$20:$H$2401,8,0),0)</f>
        <v>-143.99</v>
      </c>
      <c r="M261" s="87">
        <f t="shared" ref="M261:M324" si="12">+D261-I261-J261-K261-L261</f>
        <v>23998</v>
      </c>
      <c r="P261" s="17">
        <f t="shared" si="10"/>
        <v>-23998.333333333336</v>
      </c>
      <c r="Q261" s="17">
        <f t="shared" si="11"/>
        <v>-0.33333333333575865</v>
      </c>
    </row>
    <row r="262" spans="1:17">
      <c r="A262" s="1" t="s">
        <v>270</v>
      </c>
      <c r="B262" s="1" t="s">
        <v>11</v>
      </c>
      <c r="C262" s="53">
        <v>134784142473</v>
      </c>
      <c r="D262" s="3">
        <v>22670.91</v>
      </c>
      <c r="E262" s="3">
        <v>14937904.43</v>
      </c>
      <c r="F262" s="1" t="s">
        <v>1800</v>
      </c>
      <c r="G262"/>
      <c r="H262"/>
      <c r="I262" s="17">
        <f>-IFERROR(VLOOKUP(C262,SIRCUPA!$A$21:$H$313,8,0),0)</f>
        <v>0</v>
      </c>
      <c r="J262" s="61">
        <f>-IFERROR(VLOOKUP(C262,SIRTAC!$A$16:$H$2072,8,0),0)</f>
        <v>-239.98</v>
      </c>
      <c r="K262" s="61">
        <f>-IFERROR(VLOOKUP(C262,Gastos!$A$9:$J$2065,10,0),0)</f>
        <v>-943.12</v>
      </c>
      <c r="L262" s="61">
        <f>-IFERROR(VLOOKUP(C262,IDC!$A$20:$H$2401,8,0),0)</f>
        <v>-143.99</v>
      </c>
      <c r="M262" s="87">
        <f t="shared" si="12"/>
        <v>23998</v>
      </c>
      <c r="P262" s="17">
        <f t="shared" ref="P262:P325" si="13">+L262/0.006</f>
        <v>-23998.333333333336</v>
      </c>
      <c r="Q262" s="17">
        <f t="shared" ref="Q262:Q325" si="14">+M262+P262</f>
        <v>-0.33333333333575865</v>
      </c>
    </row>
    <row r="263" spans="1:17">
      <c r="A263" s="1" t="s">
        <v>274</v>
      </c>
      <c r="B263" s="1" t="s">
        <v>11</v>
      </c>
      <c r="C263" s="53">
        <v>135406502722</v>
      </c>
      <c r="D263" s="3">
        <v>22670.91</v>
      </c>
      <c r="E263" s="3">
        <v>15282644.99</v>
      </c>
      <c r="F263" s="1" t="s">
        <v>1800</v>
      </c>
      <c r="G263"/>
      <c r="H263"/>
      <c r="I263" s="17">
        <f>-IFERROR(VLOOKUP(C263,SIRCUPA!$A$21:$H$313,8,0),0)</f>
        <v>0</v>
      </c>
      <c r="J263" s="61">
        <f>-IFERROR(VLOOKUP(C263,SIRTAC!$A$16:$H$2072,8,0),0)</f>
        <v>-239.98</v>
      </c>
      <c r="K263" s="61">
        <f>-IFERROR(VLOOKUP(C263,Gastos!$A$9:$J$2065,10,0),0)</f>
        <v>-943.12</v>
      </c>
      <c r="L263" s="61">
        <f>-IFERROR(VLOOKUP(C263,IDC!$A$20:$H$2401,8,0),0)</f>
        <v>-143.99</v>
      </c>
      <c r="M263" s="87">
        <f t="shared" si="12"/>
        <v>23998</v>
      </c>
      <c r="P263" s="17">
        <f t="shared" si="13"/>
        <v>-23998.333333333336</v>
      </c>
      <c r="Q263" s="17">
        <f t="shared" si="14"/>
        <v>-0.33333333333575865</v>
      </c>
    </row>
    <row r="264" spans="1:17">
      <c r="A264" s="1" t="s">
        <v>114</v>
      </c>
      <c r="B264" s="1" t="s">
        <v>11</v>
      </c>
      <c r="C264" s="53">
        <v>134047808616</v>
      </c>
      <c r="D264" s="3">
        <v>55836.29</v>
      </c>
      <c r="E264" s="3">
        <v>8801594.3699999992</v>
      </c>
      <c r="F264" s="1" t="s">
        <v>1800</v>
      </c>
      <c r="G264"/>
      <c r="H264"/>
      <c r="I264" s="17">
        <f>-IFERROR(VLOOKUP(C264,SIRCUPA!$A$21:$H$313,8,0),0)</f>
        <v>0</v>
      </c>
      <c r="J264" s="61">
        <f>-IFERROR(VLOOKUP(C264,SIRTAC!$A$16:$H$2072,8,0),0)</f>
        <v>-577</v>
      </c>
      <c r="K264" s="61">
        <f>-IFERROR(VLOOKUP(C264,Gastos!$A$9:$J$2065,10,0),0)</f>
        <v>-940.51</v>
      </c>
      <c r="L264" s="61">
        <f>-IFERROR(VLOOKUP(C264,IDC!$A$20:$H$2401,8,0),0)</f>
        <v>-346.2</v>
      </c>
      <c r="M264" s="87">
        <f t="shared" si="12"/>
        <v>57700</v>
      </c>
      <c r="P264" s="17">
        <f t="shared" si="13"/>
        <v>-57700</v>
      </c>
      <c r="Q264" s="17">
        <f t="shared" si="14"/>
        <v>0</v>
      </c>
    </row>
    <row r="265" spans="1:17">
      <c r="A265" s="1" t="s">
        <v>106</v>
      </c>
      <c r="B265" s="1" t="s">
        <v>11</v>
      </c>
      <c r="C265" s="53">
        <v>133296612281</v>
      </c>
      <c r="D265" s="3">
        <v>19429.02</v>
      </c>
      <c r="E265" s="3">
        <v>6209671.3099999996</v>
      </c>
      <c r="F265" s="1" t="s">
        <v>1800</v>
      </c>
      <c r="G265"/>
      <c r="H265"/>
      <c r="I265" s="17">
        <f>-IFERROR(VLOOKUP(C265,SIRCUPA!$A$21:$H$313,8,0),0)</f>
        <v>0</v>
      </c>
      <c r="J265" s="61">
        <f>-IFERROR(VLOOKUP(C265,SIRTAC!$A$16:$H$2072,8,0),0)</f>
        <v>-207</v>
      </c>
      <c r="K265" s="61">
        <f>-IFERROR(VLOOKUP(C265,Gastos!$A$9:$J$2065,10,0),0)</f>
        <v>-939.78</v>
      </c>
      <c r="L265" s="61">
        <f>-IFERROR(VLOOKUP(C265,IDC!$A$20:$H$2401,8,0),0)</f>
        <v>-124.2</v>
      </c>
      <c r="M265" s="87">
        <f t="shared" si="12"/>
        <v>20700</v>
      </c>
      <c r="P265" s="17">
        <f t="shared" si="13"/>
        <v>-20700</v>
      </c>
      <c r="Q265" s="17">
        <f t="shared" si="14"/>
        <v>0</v>
      </c>
    </row>
    <row r="266" spans="1:17">
      <c r="A266" s="1" t="s">
        <v>51</v>
      </c>
      <c r="B266" s="1" t="s">
        <v>11</v>
      </c>
      <c r="C266" s="53">
        <v>132806216938</v>
      </c>
      <c r="D266" s="3">
        <v>22578.33</v>
      </c>
      <c r="E266" s="3">
        <v>9976813.0199999996</v>
      </c>
      <c r="F266" s="1" t="s">
        <v>1800</v>
      </c>
      <c r="G266"/>
      <c r="H266"/>
      <c r="I266" s="17">
        <f>-IFERROR(VLOOKUP(C266,SIRCUPA!$A$21:$H$313,8,0),0)</f>
        <v>0</v>
      </c>
      <c r="J266" s="61">
        <f>-IFERROR(VLOOKUP(C266,SIRTAC!$A$16:$H$2072,8,0),0)</f>
        <v>-239</v>
      </c>
      <c r="K266" s="61">
        <f>-IFERROR(VLOOKUP(C266,Gastos!$A$9:$J$2065,10,0),0)</f>
        <v>-939.27</v>
      </c>
      <c r="L266" s="61">
        <f>-IFERROR(VLOOKUP(C266,IDC!$A$20:$H$2401,8,0),0)</f>
        <v>-143.4</v>
      </c>
      <c r="M266" s="87">
        <f t="shared" si="12"/>
        <v>23900.000000000004</v>
      </c>
      <c r="P266" s="17">
        <f t="shared" si="13"/>
        <v>-23900</v>
      </c>
      <c r="Q266" s="17">
        <f t="shared" si="14"/>
        <v>0</v>
      </c>
    </row>
    <row r="267" spans="1:17">
      <c r="A267" s="1" t="s">
        <v>135</v>
      </c>
      <c r="B267" s="1" t="s">
        <v>11</v>
      </c>
      <c r="C267" s="53">
        <v>134146836858</v>
      </c>
      <c r="D267" s="3">
        <v>19335.16</v>
      </c>
      <c r="E267" s="3">
        <v>10947725.74</v>
      </c>
      <c r="F267" s="1" t="s">
        <v>1800</v>
      </c>
      <c r="G267" s="26"/>
      <c r="H267" s="26"/>
      <c r="I267" s="17">
        <f>-IFERROR(VLOOKUP(C267,SIRCUPA!$A$21:$H$313,8,0),0)</f>
        <v>0</v>
      </c>
      <c r="J267" s="61">
        <f>-IFERROR(VLOOKUP(C267,SIRTAC!$A$16:$H$2072,8,0),0)</f>
        <v>-206</v>
      </c>
      <c r="K267" s="61">
        <f>-IFERROR(VLOOKUP(C267,Gastos!$A$9:$J$2065,10,0),0)</f>
        <v>-935.24</v>
      </c>
      <c r="L267" s="61">
        <f>-IFERROR(VLOOKUP(C267,IDC!$A$20:$H$2401,8,0),0)</f>
        <v>-123.6</v>
      </c>
      <c r="M267" s="87">
        <f t="shared" si="12"/>
        <v>20600</v>
      </c>
      <c r="P267" s="17">
        <f t="shared" si="13"/>
        <v>-20600</v>
      </c>
      <c r="Q267" s="17">
        <f t="shared" si="14"/>
        <v>0</v>
      </c>
    </row>
    <row r="268" spans="1:17">
      <c r="A268" s="1" t="s">
        <v>280</v>
      </c>
      <c r="B268" s="1" t="s">
        <v>11</v>
      </c>
      <c r="C268" s="53">
        <v>135545800436</v>
      </c>
      <c r="D268" s="3">
        <v>19335.16</v>
      </c>
      <c r="E268" s="3">
        <v>16333742.16</v>
      </c>
      <c r="F268" s="1" t="s">
        <v>1800</v>
      </c>
      <c r="G268"/>
      <c r="H268"/>
      <c r="I268" s="17">
        <f>-IFERROR(VLOOKUP(C268,SIRCUPA!$A$21:$H$313,8,0),0)</f>
        <v>0</v>
      </c>
      <c r="J268" s="61">
        <f>-IFERROR(VLOOKUP(C268,SIRTAC!$A$16:$H$2072,8,0),0)</f>
        <v>-206</v>
      </c>
      <c r="K268" s="61">
        <f>-IFERROR(VLOOKUP(C268,Gastos!$A$9:$J$2065,10,0),0)</f>
        <v>-935.24</v>
      </c>
      <c r="L268" s="61">
        <f>-IFERROR(VLOOKUP(C268,IDC!$A$20:$H$2401,8,0),0)</f>
        <v>-123.6</v>
      </c>
      <c r="M268" s="87">
        <f t="shared" si="12"/>
        <v>20600</v>
      </c>
      <c r="P268" s="17">
        <f t="shared" si="13"/>
        <v>-20600</v>
      </c>
      <c r="Q268" s="17">
        <f t="shared" si="14"/>
        <v>0</v>
      </c>
    </row>
    <row r="269" spans="1:17">
      <c r="A269" s="1" t="s">
        <v>293</v>
      </c>
      <c r="B269" s="1" t="s">
        <v>11</v>
      </c>
      <c r="C269" s="53">
        <v>135716501216</v>
      </c>
      <c r="D269" s="3">
        <v>19335.16</v>
      </c>
      <c r="E269" s="3">
        <v>18334350.460000001</v>
      </c>
      <c r="F269" s="1" t="s">
        <v>1800</v>
      </c>
      <c r="G269"/>
      <c r="H269"/>
      <c r="I269" s="17">
        <f>-IFERROR(VLOOKUP(C269,SIRCUPA!$A$21:$H$313,8,0),0)</f>
        <v>0</v>
      </c>
      <c r="J269" s="61">
        <f>-IFERROR(VLOOKUP(C269,SIRTAC!$A$16:$H$2072,8,0),0)</f>
        <v>-206</v>
      </c>
      <c r="K269" s="61">
        <f>-IFERROR(VLOOKUP(C269,Gastos!$A$9:$J$2065,10,0),0)</f>
        <v>-935.24</v>
      </c>
      <c r="L269" s="61">
        <f>-IFERROR(VLOOKUP(C269,IDC!$A$20:$H$2401,8,0),0)</f>
        <v>-123.6</v>
      </c>
      <c r="M269" s="87">
        <f t="shared" si="12"/>
        <v>20600</v>
      </c>
      <c r="P269" s="17">
        <f t="shared" si="13"/>
        <v>-20600</v>
      </c>
      <c r="Q269" s="17">
        <f t="shared" si="14"/>
        <v>0</v>
      </c>
    </row>
    <row r="270" spans="1:17">
      <c r="A270" s="1" t="s">
        <v>135</v>
      </c>
      <c r="B270" s="1" t="s">
        <v>11</v>
      </c>
      <c r="C270" s="53">
        <v>133537826727</v>
      </c>
      <c r="D270" s="3">
        <v>93630.23</v>
      </c>
      <c r="E270" s="3">
        <v>10928390.58</v>
      </c>
      <c r="F270" s="1" t="s">
        <v>1800</v>
      </c>
      <c r="G270"/>
      <c r="H270"/>
      <c r="I270" s="17">
        <f>-IFERROR(VLOOKUP(C270,SIRCUPA!$A$21:$H$313,8,0),0)</f>
        <v>0</v>
      </c>
      <c r="J270" s="61">
        <f>-IFERROR(VLOOKUP(C270,SIRTAC!$A$16:$H$2072,8,0),0)</f>
        <v>-961</v>
      </c>
      <c r="K270" s="61">
        <f>-IFERROR(VLOOKUP(C270,Gastos!$A$9:$J$2065,10,0),0)</f>
        <v>-932.17</v>
      </c>
      <c r="L270" s="61">
        <f>-IFERROR(VLOOKUP(C270,IDC!$A$20:$H$2401,8,0),0)</f>
        <v>-576.6</v>
      </c>
      <c r="M270" s="87">
        <f t="shared" si="12"/>
        <v>96100</v>
      </c>
      <c r="P270" s="17">
        <f t="shared" si="13"/>
        <v>-96100</v>
      </c>
      <c r="Q270" s="17">
        <f t="shared" si="14"/>
        <v>0</v>
      </c>
    </row>
    <row r="271" spans="1:17">
      <c r="A271" s="1" t="s">
        <v>124</v>
      </c>
      <c r="B271" s="1" t="s">
        <v>11</v>
      </c>
      <c r="C271" s="53">
        <v>133440852551</v>
      </c>
      <c r="D271" s="3">
        <v>93435.37</v>
      </c>
      <c r="E271" s="3">
        <v>9012011.4800000004</v>
      </c>
      <c r="F271" s="1" t="s">
        <v>1800</v>
      </c>
      <c r="G271"/>
      <c r="H271"/>
      <c r="I271" s="17">
        <f>-IFERROR(VLOOKUP(C271,SIRCUPA!$A$21:$H$313,8,0),0)</f>
        <v>0</v>
      </c>
      <c r="J271" s="61">
        <f>-IFERROR(VLOOKUP(C271,SIRTAC!$A$16:$H$2072,8,0),0)</f>
        <v>-959</v>
      </c>
      <c r="K271" s="61">
        <f>-IFERROR(VLOOKUP(C271,Gastos!$A$9:$J$2065,10,0),0)</f>
        <v>-930.23</v>
      </c>
      <c r="L271" s="61">
        <f>-IFERROR(VLOOKUP(C271,IDC!$A$20:$H$2401,8,0),0)</f>
        <v>-575.4</v>
      </c>
      <c r="M271" s="87">
        <f t="shared" si="12"/>
        <v>95899.999999999985</v>
      </c>
      <c r="P271" s="17">
        <f t="shared" si="13"/>
        <v>-95900</v>
      </c>
      <c r="Q271" s="17">
        <f t="shared" si="14"/>
        <v>0</v>
      </c>
    </row>
    <row r="272" spans="1:17">
      <c r="A272" s="1" t="s">
        <v>124</v>
      </c>
      <c r="B272" s="1" t="s">
        <v>11</v>
      </c>
      <c r="C272" s="53">
        <v>134128445542</v>
      </c>
      <c r="D272" s="3">
        <v>22294.92</v>
      </c>
      <c r="E272" s="3">
        <v>10294433.26</v>
      </c>
      <c r="F272" s="1" t="s">
        <v>1800</v>
      </c>
      <c r="G272"/>
      <c r="H272"/>
      <c r="I272" s="17">
        <f>-IFERROR(VLOOKUP(C272,SIRCUPA!$A$21:$H$313,8,0),0)</f>
        <v>0</v>
      </c>
      <c r="J272" s="61">
        <f>-IFERROR(VLOOKUP(C272,SIRTAC!$A$16:$H$2072,8,0),0)</f>
        <v>-236</v>
      </c>
      <c r="K272" s="61">
        <f>-IFERROR(VLOOKUP(C272,Gastos!$A$9:$J$2065,10,0),0)</f>
        <v>-927.48</v>
      </c>
      <c r="L272" s="61">
        <f>-IFERROR(VLOOKUP(C272,IDC!$A$20:$H$2401,8,0),0)</f>
        <v>-141.6</v>
      </c>
      <c r="M272" s="87">
        <f t="shared" si="12"/>
        <v>23599.999999999996</v>
      </c>
      <c r="P272" s="17">
        <f t="shared" si="13"/>
        <v>-23600</v>
      </c>
      <c r="Q272" s="17">
        <f t="shared" si="14"/>
        <v>0</v>
      </c>
    </row>
    <row r="273" spans="1:17">
      <c r="A273" s="1" t="s">
        <v>46</v>
      </c>
      <c r="B273" s="1" t="s">
        <v>11</v>
      </c>
      <c r="C273" s="53">
        <v>132082022157</v>
      </c>
      <c r="D273" s="3">
        <v>54965.36</v>
      </c>
      <c r="E273" s="3">
        <v>9817029.0500000007</v>
      </c>
      <c r="F273" s="1" t="s">
        <v>1800</v>
      </c>
      <c r="G273"/>
      <c r="H273"/>
      <c r="I273" s="17">
        <f>-IFERROR(VLOOKUP(C273,SIRCUPA!$A$21:$H$313,8,0),0)</f>
        <v>0</v>
      </c>
      <c r="J273" s="61">
        <f>-IFERROR(VLOOKUP(C273,SIRTAC!$A$16:$H$2072,8,0),0)</f>
        <v>-568</v>
      </c>
      <c r="K273" s="61">
        <f>-IFERROR(VLOOKUP(C273,Gastos!$A$9:$J$2065,10,0),0)</f>
        <v>-925.84</v>
      </c>
      <c r="L273" s="61">
        <f>-IFERROR(VLOOKUP(C273,IDC!$A$20:$H$2401,8,0),0)</f>
        <v>-340.8</v>
      </c>
      <c r="M273" s="87">
        <f t="shared" si="12"/>
        <v>56800</v>
      </c>
      <c r="P273" s="17">
        <f t="shared" si="13"/>
        <v>-56800</v>
      </c>
      <c r="Q273" s="17">
        <f t="shared" si="14"/>
        <v>0</v>
      </c>
    </row>
    <row r="274" spans="1:17">
      <c r="A274" s="1" t="s">
        <v>10</v>
      </c>
      <c r="B274" s="1" t="s">
        <v>11</v>
      </c>
      <c r="C274" s="53">
        <v>132151858318</v>
      </c>
      <c r="D274" s="3">
        <v>22105.98</v>
      </c>
      <c r="E274" s="3">
        <v>11566693.42</v>
      </c>
      <c r="F274" s="1" t="s">
        <v>1800</v>
      </c>
      <c r="G274"/>
      <c r="H274"/>
      <c r="I274" s="17">
        <f>-IFERROR(VLOOKUP(C274,SIRCUPA!$A$21:$H$313,8,0),0)</f>
        <v>0</v>
      </c>
      <c r="J274" s="61">
        <f>-IFERROR(VLOOKUP(C274,SIRTAC!$A$16:$H$2072,8,0),0)</f>
        <v>-234</v>
      </c>
      <c r="K274" s="61">
        <f>-IFERROR(VLOOKUP(C274,Gastos!$A$9:$J$2065,10,0),0)</f>
        <v>-919.62</v>
      </c>
      <c r="L274" s="61">
        <f>-IFERROR(VLOOKUP(C274,IDC!$A$20:$H$2401,8,0),0)</f>
        <v>-140.4</v>
      </c>
      <c r="M274" s="87">
        <f t="shared" si="12"/>
        <v>23400</v>
      </c>
      <c r="P274" s="17">
        <f t="shared" si="13"/>
        <v>-23400</v>
      </c>
      <c r="Q274" s="17">
        <f t="shared" si="14"/>
        <v>0</v>
      </c>
    </row>
    <row r="275" spans="1:17">
      <c r="A275" s="1" t="s">
        <v>51</v>
      </c>
      <c r="B275" s="1" t="s">
        <v>11</v>
      </c>
      <c r="C275" s="53">
        <v>132210978231</v>
      </c>
      <c r="D275" s="3">
        <v>22011.51</v>
      </c>
      <c r="E275" s="3">
        <v>10239902.32</v>
      </c>
      <c r="F275" s="1" t="s">
        <v>1800</v>
      </c>
      <c r="G275"/>
      <c r="H275"/>
      <c r="I275" s="17">
        <f>-IFERROR(VLOOKUP(C275,SIRCUPA!$A$21:$H$313,8,0),0)</f>
        <v>0</v>
      </c>
      <c r="J275" s="61">
        <f>-IFERROR(VLOOKUP(C275,SIRTAC!$A$16:$H$2072,8,0),0)</f>
        <v>-233</v>
      </c>
      <c r="K275" s="61">
        <f>-IFERROR(VLOOKUP(C275,Gastos!$A$9:$J$2065,10,0),0)</f>
        <v>-915.69</v>
      </c>
      <c r="L275" s="61">
        <f>-IFERROR(VLOOKUP(C275,IDC!$A$20:$H$2401,8,0),0)</f>
        <v>-139.80000000000001</v>
      </c>
      <c r="M275" s="87">
        <f t="shared" si="12"/>
        <v>23299.999999999996</v>
      </c>
      <c r="P275" s="17">
        <f t="shared" si="13"/>
        <v>-23300</v>
      </c>
      <c r="Q275" s="17">
        <f t="shared" si="14"/>
        <v>0</v>
      </c>
    </row>
    <row r="276" spans="1:17">
      <c r="A276" s="1" t="s">
        <v>156</v>
      </c>
      <c r="B276" s="1" t="s">
        <v>11</v>
      </c>
      <c r="C276" s="53">
        <v>134919137862</v>
      </c>
      <c r="D276" s="3">
        <v>10894.8</v>
      </c>
      <c r="E276" s="3">
        <v>13200093.560000001</v>
      </c>
      <c r="F276" s="1" t="s">
        <v>1800</v>
      </c>
      <c r="G276"/>
      <c r="H276"/>
      <c r="I276" s="17">
        <f>-IFERROR(VLOOKUP(C276,SIRCUPA!$A$21:$H$313,8,0),0)</f>
        <v>0</v>
      </c>
      <c r="J276" s="61">
        <f>-IFERROR(VLOOKUP(C276,SIRTAC!$A$16:$H$2072,8,0),0)</f>
        <v>-120</v>
      </c>
      <c r="K276" s="61">
        <f>-IFERROR(VLOOKUP(C276,Gastos!$A$9:$J$2065,10,0),0)</f>
        <v>-913.2</v>
      </c>
      <c r="L276" s="61">
        <f>-IFERROR(VLOOKUP(C276,IDC!$A$20:$H$2401,8,0),0)</f>
        <v>-72</v>
      </c>
      <c r="M276" s="87">
        <f t="shared" si="12"/>
        <v>12000</v>
      </c>
      <c r="P276" s="17">
        <f t="shared" si="13"/>
        <v>-12000</v>
      </c>
      <c r="Q276" s="17">
        <f t="shared" si="14"/>
        <v>0</v>
      </c>
    </row>
    <row r="277" spans="1:17">
      <c r="A277" s="1" t="s">
        <v>156</v>
      </c>
      <c r="B277" s="1" t="s">
        <v>11</v>
      </c>
      <c r="C277" s="53">
        <v>134314231259</v>
      </c>
      <c r="D277" s="3">
        <v>10894.8</v>
      </c>
      <c r="E277" s="3">
        <v>14324955.84</v>
      </c>
      <c r="F277" s="1" t="s">
        <v>1800</v>
      </c>
      <c r="G277"/>
      <c r="H277"/>
      <c r="I277" s="17">
        <f>-IFERROR(VLOOKUP(C277,SIRCUPA!$A$21:$H$313,8,0),0)</f>
        <v>0</v>
      </c>
      <c r="J277" s="61">
        <f>-IFERROR(VLOOKUP(C277,SIRTAC!$A$16:$H$2072,8,0),0)</f>
        <v>-120</v>
      </c>
      <c r="K277" s="61">
        <f>-IFERROR(VLOOKUP(C277,Gastos!$A$9:$J$2065,10,0),0)</f>
        <v>-913.2</v>
      </c>
      <c r="L277" s="61">
        <f>-IFERROR(VLOOKUP(C277,IDC!$A$20:$H$2401,8,0),0)</f>
        <v>-72</v>
      </c>
      <c r="M277" s="87">
        <f t="shared" si="12"/>
        <v>12000</v>
      </c>
      <c r="P277" s="17">
        <f t="shared" si="13"/>
        <v>-12000</v>
      </c>
      <c r="Q277" s="17">
        <f t="shared" si="14"/>
        <v>0</v>
      </c>
    </row>
    <row r="278" spans="1:17">
      <c r="A278" s="1" t="s">
        <v>186</v>
      </c>
      <c r="B278" s="1" t="s">
        <v>11</v>
      </c>
      <c r="C278" s="53">
        <v>134323299459</v>
      </c>
      <c r="D278" s="3">
        <v>10894.8</v>
      </c>
      <c r="E278" s="3">
        <v>17556723.079999998</v>
      </c>
      <c r="F278" s="1" t="s">
        <v>1800</v>
      </c>
      <c r="G278"/>
      <c r="H278"/>
      <c r="I278" s="17">
        <f>-IFERROR(VLOOKUP(C278,SIRCUPA!$A$21:$H$313,8,0),0)</f>
        <v>0</v>
      </c>
      <c r="J278" s="61">
        <f>-IFERROR(VLOOKUP(C278,SIRTAC!$A$16:$H$2072,8,0),0)</f>
        <v>-120</v>
      </c>
      <c r="K278" s="61">
        <f>-IFERROR(VLOOKUP(C278,Gastos!$A$9:$J$2065,10,0),0)</f>
        <v>-913.2</v>
      </c>
      <c r="L278" s="61">
        <f>-IFERROR(VLOOKUP(C278,IDC!$A$20:$H$2401,8,0),0)</f>
        <v>-72</v>
      </c>
      <c r="M278" s="87">
        <f t="shared" si="12"/>
        <v>12000</v>
      </c>
      <c r="P278" s="17">
        <f t="shared" si="13"/>
        <v>-12000</v>
      </c>
      <c r="Q278" s="17">
        <f t="shared" si="14"/>
        <v>0</v>
      </c>
    </row>
    <row r="279" spans="1:17">
      <c r="A279" s="1" t="s">
        <v>186</v>
      </c>
      <c r="B279" s="1" t="s">
        <v>11</v>
      </c>
      <c r="C279" s="53">
        <v>134937582998</v>
      </c>
      <c r="D279" s="3">
        <v>10894.8</v>
      </c>
      <c r="E279" s="3">
        <v>17666970.949999999</v>
      </c>
      <c r="F279" s="1" t="s">
        <v>1800</v>
      </c>
      <c r="G279"/>
      <c r="H279"/>
      <c r="I279" s="17">
        <f>-IFERROR(VLOOKUP(C279,SIRCUPA!$A$21:$H$313,8,0),0)</f>
        <v>0</v>
      </c>
      <c r="J279" s="61">
        <f>-IFERROR(VLOOKUP(C279,SIRTAC!$A$16:$H$2072,8,0),0)</f>
        <v>-120</v>
      </c>
      <c r="K279" s="61">
        <f>-IFERROR(VLOOKUP(C279,Gastos!$A$9:$J$2065,10,0),0)</f>
        <v>-913.2</v>
      </c>
      <c r="L279" s="61">
        <f>-IFERROR(VLOOKUP(C279,IDC!$A$20:$H$2401,8,0),0)</f>
        <v>-72</v>
      </c>
      <c r="M279" s="87">
        <f t="shared" si="12"/>
        <v>12000</v>
      </c>
      <c r="P279" s="17">
        <f t="shared" si="13"/>
        <v>-12000</v>
      </c>
      <c r="Q279" s="17">
        <f t="shared" si="14"/>
        <v>0</v>
      </c>
    </row>
    <row r="280" spans="1:17">
      <c r="A280" s="1" t="s">
        <v>137</v>
      </c>
      <c r="B280" s="1" t="s">
        <v>11</v>
      </c>
      <c r="C280" s="53">
        <v>134544503806</v>
      </c>
      <c r="D280" s="3">
        <v>10893.9</v>
      </c>
      <c r="E280" s="3">
        <v>10668901.43</v>
      </c>
      <c r="F280" s="1" t="s">
        <v>1800</v>
      </c>
      <c r="G280"/>
      <c r="H280"/>
      <c r="I280" s="17">
        <f>-IFERROR(VLOOKUP(C280,SIRCUPA!$A$21:$H$313,8,0),0)</f>
        <v>0</v>
      </c>
      <c r="J280" s="61">
        <f>-IFERROR(VLOOKUP(C280,SIRTAC!$A$16:$H$2072,8,0),0)</f>
        <v>-119.99</v>
      </c>
      <c r="K280" s="61">
        <f>-IFERROR(VLOOKUP(C280,Gastos!$A$9:$J$2065,10,0),0)</f>
        <v>-913.12</v>
      </c>
      <c r="L280" s="61">
        <f>-IFERROR(VLOOKUP(C280,IDC!$A$20:$H$2401,8,0),0)</f>
        <v>-71.989999999999995</v>
      </c>
      <c r="M280" s="87">
        <f t="shared" si="12"/>
        <v>11999</v>
      </c>
      <c r="P280" s="17">
        <f t="shared" si="13"/>
        <v>-11998.333333333332</v>
      </c>
      <c r="Q280" s="17">
        <f t="shared" si="14"/>
        <v>0.66666666666787933</v>
      </c>
    </row>
    <row r="281" spans="1:17">
      <c r="A281" s="1" t="s">
        <v>156</v>
      </c>
      <c r="B281" s="1" t="s">
        <v>11</v>
      </c>
      <c r="C281" s="53">
        <v>134203744749</v>
      </c>
      <c r="D281" s="3">
        <v>91389.34</v>
      </c>
      <c r="E281" s="3">
        <v>11317696.4</v>
      </c>
      <c r="F281" s="1" t="s">
        <v>1800</v>
      </c>
      <c r="G281"/>
      <c r="H281"/>
      <c r="I281" s="17">
        <f>-IFERROR(VLOOKUP(C281,SIRCUPA!$A$21:$H$313,8,0),0)</f>
        <v>0</v>
      </c>
      <c r="J281" s="61">
        <f>-IFERROR(VLOOKUP(C281,SIRTAC!$A$16:$H$2072,8,0),0)</f>
        <v>-938</v>
      </c>
      <c r="K281" s="61">
        <f>-IFERROR(VLOOKUP(C281,Gastos!$A$9:$J$2065,10,0),0)</f>
        <v>-909.86</v>
      </c>
      <c r="L281" s="61">
        <f>-IFERROR(VLOOKUP(C281,IDC!$A$20:$H$2401,8,0),0)</f>
        <v>-562.79999999999995</v>
      </c>
      <c r="M281" s="87">
        <f t="shared" si="12"/>
        <v>93800</v>
      </c>
      <c r="P281" s="17">
        <f t="shared" si="13"/>
        <v>-93799.999999999985</v>
      </c>
      <c r="Q281" s="17">
        <f t="shared" si="14"/>
        <v>0</v>
      </c>
    </row>
    <row r="282" spans="1:17">
      <c r="A282" s="1" t="s">
        <v>55</v>
      </c>
      <c r="B282" s="1" t="s">
        <v>11</v>
      </c>
      <c r="C282" s="53">
        <v>132226797501</v>
      </c>
      <c r="D282" s="3">
        <v>21822.57</v>
      </c>
      <c r="E282" s="3">
        <v>11544873.48</v>
      </c>
      <c r="F282" s="1" t="s">
        <v>1800</v>
      </c>
      <c r="G282"/>
      <c r="H282"/>
      <c r="I282" s="17">
        <f>-IFERROR(VLOOKUP(C282,SIRCUPA!$A$21:$H$313,8,0),0)</f>
        <v>0</v>
      </c>
      <c r="J282" s="61">
        <f>-IFERROR(VLOOKUP(C282,SIRTAC!$A$16:$H$2072,8,0),0)</f>
        <v>-231</v>
      </c>
      <c r="K282" s="61">
        <f>-IFERROR(VLOOKUP(C282,Gastos!$A$9:$J$2065,10,0),0)</f>
        <v>-907.83</v>
      </c>
      <c r="L282" s="61">
        <f>-IFERROR(VLOOKUP(C282,IDC!$A$20:$H$2401,8,0),0)</f>
        <v>-138.6</v>
      </c>
      <c r="M282" s="87">
        <f t="shared" si="12"/>
        <v>23100</v>
      </c>
      <c r="P282" s="17">
        <f t="shared" si="13"/>
        <v>-23100</v>
      </c>
      <c r="Q282" s="17">
        <f t="shared" si="14"/>
        <v>0</v>
      </c>
    </row>
    <row r="283" spans="1:17">
      <c r="A283" s="1" t="s">
        <v>186</v>
      </c>
      <c r="B283" s="1" t="s">
        <v>11</v>
      </c>
      <c r="C283" s="53">
        <v>134941629926</v>
      </c>
      <c r="D283" s="3">
        <v>91097.05</v>
      </c>
      <c r="E283" s="3">
        <v>19408619.57</v>
      </c>
      <c r="F283" s="1" t="s">
        <v>1800</v>
      </c>
      <c r="G283"/>
      <c r="H283"/>
      <c r="I283" s="17">
        <f>-IFERROR(VLOOKUP(C283,SIRCUPA!$A$21:$H$313,8,0),0)</f>
        <v>0</v>
      </c>
      <c r="J283" s="61">
        <f>-IFERROR(VLOOKUP(C283,SIRTAC!$A$16:$H$2072,8,0),0)</f>
        <v>-935</v>
      </c>
      <c r="K283" s="61">
        <f>-IFERROR(VLOOKUP(C283,Gastos!$A$9:$J$2065,10,0),0)</f>
        <v>-906.95</v>
      </c>
      <c r="L283" s="61">
        <f>-IFERROR(VLOOKUP(C283,IDC!$A$20:$H$2401,8,0),0)</f>
        <v>-561</v>
      </c>
      <c r="M283" s="87">
        <f t="shared" si="12"/>
        <v>93500</v>
      </c>
      <c r="P283" s="17">
        <f t="shared" si="13"/>
        <v>-93500</v>
      </c>
      <c r="Q283" s="17">
        <f t="shared" si="14"/>
        <v>0</v>
      </c>
    </row>
    <row r="284" spans="1:17">
      <c r="A284" s="1" t="s">
        <v>186</v>
      </c>
      <c r="B284" s="1" t="s">
        <v>11</v>
      </c>
      <c r="C284" s="53">
        <v>134413328993</v>
      </c>
      <c r="D284" s="3">
        <v>10805.4</v>
      </c>
      <c r="E284" s="3">
        <v>21146383.539999999</v>
      </c>
      <c r="F284" s="1" t="s">
        <v>1800</v>
      </c>
      <c r="G284"/>
      <c r="H284"/>
      <c r="I284" s="17">
        <f>-IFERROR(VLOOKUP(C284,SIRCUPA!$A$21:$H$313,8,0),0)</f>
        <v>0</v>
      </c>
      <c r="J284" s="61">
        <f>-IFERROR(VLOOKUP(C284,SIRTAC!$A$16:$H$2072,8,0),0)</f>
        <v>-119.02</v>
      </c>
      <c r="K284" s="61">
        <f>-IFERROR(VLOOKUP(C284,Gastos!$A$9:$J$2065,10,0),0)</f>
        <v>-905.71</v>
      </c>
      <c r="L284" s="61">
        <f>-IFERROR(VLOOKUP(C284,IDC!$A$20:$H$2401,8,0),0)</f>
        <v>-71.41</v>
      </c>
      <c r="M284" s="87">
        <f t="shared" si="12"/>
        <v>11901.54</v>
      </c>
      <c r="P284" s="17">
        <f t="shared" si="13"/>
        <v>-11901.666666666666</v>
      </c>
      <c r="Q284" s="17">
        <f t="shared" si="14"/>
        <v>-0.12666666666518722</v>
      </c>
    </row>
    <row r="285" spans="1:17">
      <c r="A285" s="1" t="s">
        <v>106</v>
      </c>
      <c r="B285" s="1" t="s">
        <v>11</v>
      </c>
      <c r="C285" s="53">
        <v>133300135235</v>
      </c>
      <c r="D285" s="3">
        <v>18678.14</v>
      </c>
      <c r="E285" s="3">
        <v>6248536.75</v>
      </c>
      <c r="F285" s="1" t="s">
        <v>1800</v>
      </c>
      <c r="G285"/>
      <c r="H285"/>
      <c r="I285" s="17">
        <f>-IFERROR(VLOOKUP(C285,SIRCUPA!$A$21:$H$313,8,0),0)</f>
        <v>0</v>
      </c>
      <c r="J285" s="61">
        <f>-IFERROR(VLOOKUP(C285,SIRTAC!$A$16:$H$2072,8,0),0)</f>
        <v>-199</v>
      </c>
      <c r="K285" s="61">
        <f>-IFERROR(VLOOKUP(C285,Gastos!$A$9:$J$2065,10,0),0)</f>
        <v>-903.46</v>
      </c>
      <c r="L285" s="61">
        <f>-IFERROR(VLOOKUP(C285,IDC!$A$20:$H$2401,8,0),0)</f>
        <v>-119.4</v>
      </c>
      <c r="M285" s="87">
        <f t="shared" si="12"/>
        <v>19900</v>
      </c>
      <c r="P285" s="17">
        <f t="shared" si="13"/>
        <v>-19900</v>
      </c>
      <c r="Q285" s="17">
        <f t="shared" si="14"/>
        <v>0</v>
      </c>
    </row>
    <row r="286" spans="1:17">
      <c r="A286" s="1" t="s">
        <v>156</v>
      </c>
      <c r="B286" s="1" t="s">
        <v>11</v>
      </c>
      <c r="C286" s="53">
        <v>134208711121</v>
      </c>
      <c r="D286" s="3">
        <v>90220.18</v>
      </c>
      <c r="E286" s="3">
        <v>12812859.75</v>
      </c>
      <c r="F286" s="1" t="s">
        <v>1800</v>
      </c>
      <c r="G286"/>
      <c r="H286"/>
      <c r="I286" s="17">
        <f>-IFERROR(VLOOKUP(C286,SIRCUPA!$A$21:$H$313,8,0),0)</f>
        <v>0</v>
      </c>
      <c r="J286" s="61">
        <f>-IFERROR(VLOOKUP(C286,SIRTAC!$A$16:$H$2072,8,0),0)</f>
        <v>-926</v>
      </c>
      <c r="K286" s="61">
        <f>-IFERROR(VLOOKUP(C286,Gastos!$A$9:$J$2065,10,0),0)</f>
        <v>-898.22</v>
      </c>
      <c r="L286" s="61">
        <f>-IFERROR(VLOOKUP(C286,IDC!$A$20:$H$2401,8,0),0)</f>
        <v>-555.6</v>
      </c>
      <c r="M286" s="87">
        <f t="shared" si="12"/>
        <v>92600</v>
      </c>
      <c r="P286" s="17">
        <f t="shared" si="13"/>
        <v>-92600</v>
      </c>
      <c r="Q286" s="17">
        <f t="shared" si="14"/>
        <v>0</v>
      </c>
    </row>
    <row r="287" spans="1:17">
      <c r="A287" s="1" t="s">
        <v>77</v>
      </c>
      <c r="B287" s="1" t="s">
        <v>11</v>
      </c>
      <c r="C287" s="53">
        <v>133111067052</v>
      </c>
      <c r="D287" s="3">
        <v>52836.42</v>
      </c>
      <c r="E287" s="3">
        <v>15407095.49</v>
      </c>
      <c r="F287" s="1" t="s">
        <v>1800</v>
      </c>
      <c r="G287"/>
      <c r="H287"/>
      <c r="I287" s="17">
        <f>-IFERROR(VLOOKUP(C287,SIRCUPA!$A$21:$H$313,8,0),0)</f>
        <v>0</v>
      </c>
      <c r="J287" s="61">
        <f>-IFERROR(VLOOKUP(C287,SIRTAC!$A$16:$H$2072,8,0),0)</f>
        <v>-546</v>
      </c>
      <c r="K287" s="61">
        <f>-IFERROR(VLOOKUP(C287,Gastos!$A$9:$J$2065,10,0),0)</f>
        <v>-889.98</v>
      </c>
      <c r="L287" s="61">
        <f>-IFERROR(VLOOKUP(C287,IDC!$A$20:$H$2401,8,0),0)</f>
        <v>-327.60000000000002</v>
      </c>
      <c r="M287" s="87">
        <f t="shared" si="12"/>
        <v>54600</v>
      </c>
      <c r="P287" s="17">
        <f t="shared" si="13"/>
        <v>-54600</v>
      </c>
      <c r="Q287" s="17">
        <f t="shared" si="14"/>
        <v>0</v>
      </c>
    </row>
    <row r="288" spans="1:17">
      <c r="A288" s="1" t="s">
        <v>51</v>
      </c>
      <c r="B288" s="1" t="s">
        <v>11</v>
      </c>
      <c r="C288" s="53">
        <v>132814370564</v>
      </c>
      <c r="D288" s="3">
        <v>21255.75</v>
      </c>
      <c r="E288" s="3">
        <v>10314096.630000001</v>
      </c>
      <c r="F288" s="1" t="s">
        <v>1800</v>
      </c>
      <c r="G288"/>
      <c r="H288"/>
      <c r="I288" s="17">
        <f>-IFERROR(VLOOKUP(C288,SIRCUPA!$A$21:$H$313,8,0),0)</f>
        <v>0</v>
      </c>
      <c r="J288" s="61">
        <f>-IFERROR(VLOOKUP(C288,SIRTAC!$A$16:$H$2072,8,0),0)</f>
        <v>-225</v>
      </c>
      <c r="K288" s="61">
        <f>-IFERROR(VLOOKUP(C288,Gastos!$A$9:$J$2065,10,0),0)</f>
        <v>-884.25</v>
      </c>
      <c r="L288" s="61">
        <f>-IFERROR(VLOOKUP(C288,IDC!$A$20:$H$2401,8,0),0)</f>
        <v>-135</v>
      </c>
      <c r="M288" s="87">
        <f t="shared" si="12"/>
        <v>22500</v>
      </c>
      <c r="P288" s="17">
        <f t="shared" si="13"/>
        <v>-22500</v>
      </c>
      <c r="Q288" s="17">
        <f t="shared" si="14"/>
        <v>0</v>
      </c>
    </row>
    <row r="289" spans="1:17">
      <c r="A289" s="1" t="s">
        <v>280</v>
      </c>
      <c r="B289" s="1" t="s">
        <v>11</v>
      </c>
      <c r="C289" s="53">
        <v>134933157831</v>
      </c>
      <c r="D289" s="3">
        <v>21161.279999999999</v>
      </c>
      <c r="E289" s="3">
        <v>16735962.65</v>
      </c>
      <c r="F289" s="1" t="s">
        <v>1800</v>
      </c>
      <c r="G289"/>
      <c r="H289"/>
      <c r="I289" s="17">
        <f>-IFERROR(VLOOKUP(C289,SIRCUPA!$A$21:$H$313,8,0),0)</f>
        <v>0</v>
      </c>
      <c r="J289" s="61">
        <f>-IFERROR(VLOOKUP(C289,SIRTAC!$A$16:$H$2072,8,0),0)</f>
        <v>-224</v>
      </c>
      <c r="K289" s="61">
        <f>-IFERROR(VLOOKUP(C289,Gastos!$A$9:$J$2065,10,0),0)</f>
        <v>-880.32</v>
      </c>
      <c r="L289" s="61">
        <f>-IFERROR(VLOOKUP(C289,IDC!$A$20:$H$2401,8,0),0)</f>
        <v>-134.4</v>
      </c>
      <c r="M289" s="87">
        <f t="shared" si="12"/>
        <v>22400</v>
      </c>
      <c r="P289" s="17">
        <f t="shared" si="13"/>
        <v>-22400</v>
      </c>
      <c r="Q289" s="17">
        <f t="shared" si="14"/>
        <v>0</v>
      </c>
    </row>
    <row r="290" spans="1:17">
      <c r="A290" s="1" t="s">
        <v>55</v>
      </c>
      <c r="B290" s="1" t="s">
        <v>11</v>
      </c>
      <c r="C290" s="53">
        <v>132371767073</v>
      </c>
      <c r="D290" s="3">
        <v>18114.98</v>
      </c>
      <c r="E290" s="3">
        <v>12506004.07</v>
      </c>
      <c r="F290" s="1" t="s">
        <v>1800</v>
      </c>
      <c r="G290"/>
      <c r="H290"/>
      <c r="I290" s="17">
        <f>-IFERROR(VLOOKUP(C290,SIRCUPA!$A$21:$H$313,8,0),0)</f>
        <v>0</v>
      </c>
      <c r="J290" s="61">
        <f>-IFERROR(VLOOKUP(C290,SIRTAC!$A$16:$H$2072,8,0),0)</f>
        <v>-193</v>
      </c>
      <c r="K290" s="61">
        <f>-IFERROR(VLOOKUP(C290,Gastos!$A$9:$J$2065,10,0),0)</f>
        <v>-876.22</v>
      </c>
      <c r="L290" s="61">
        <f>-IFERROR(VLOOKUP(C290,IDC!$A$20:$H$2401,8,0),0)</f>
        <v>-115.8</v>
      </c>
      <c r="M290" s="87">
        <f t="shared" si="12"/>
        <v>19300</v>
      </c>
      <c r="P290" s="17">
        <f t="shared" si="13"/>
        <v>-19300</v>
      </c>
      <c r="Q290" s="17">
        <f t="shared" si="14"/>
        <v>0</v>
      </c>
    </row>
    <row r="291" spans="1:17">
      <c r="A291" s="1" t="s">
        <v>156</v>
      </c>
      <c r="B291" s="1" t="s">
        <v>11</v>
      </c>
      <c r="C291" s="53">
        <v>134932798374</v>
      </c>
      <c r="D291" s="3">
        <v>87979.29</v>
      </c>
      <c r="E291" s="3">
        <v>15774136.789999999</v>
      </c>
      <c r="F291" s="1" t="s">
        <v>1800</v>
      </c>
      <c r="G291"/>
      <c r="H291"/>
      <c r="I291" s="17">
        <f>-IFERROR(VLOOKUP(C291,SIRCUPA!$A$21:$H$313,8,0),0)</f>
        <v>0</v>
      </c>
      <c r="J291" s="61">
        <f>-IFERROR(VLOOKUP(C291,SIRTAC!$A$16:$H$2072,8,0),0)</f>
        <v>-903</v>
      </c>
      <c r="K291" s="61">
        <f>-IFERROR(VLOOKUP(C291,Gastos!$A$9:$J$2065,10,0),0)</f>
        <v>-875.91</v>
      </c>
      <c r="L291" s="61">
        <f>-IFERROR(VLOOKUP(C291,IDC!$A$20:$H$2401,8,0),0)</f>
        <v>-541.79999999999995</v>
      </c>
      <c r="M291" s="87">
        <f t="shared" si="12"/>
        <v>90300</v>
      </c>
      <c r="P291" s="17">
        <f t="shared" si="13"/>
        <v>-90299.999999999985</v>
      </c>
      <c r="Q291" s="17">
        <f t="shared" si="14"/>
        <v>0</v>
      </c>
    </row>
    <row r="292" spans="1:17">
      <c r="A292" s="1" t="s">
        <v>55</v>
      </c>
      <c r="B292" s="1" t="s">
        <v>11</v>
      </c>
      <c r="C292" s="53">
        <v>132971422366</v>
      </c>
      <c r="D292" s="3">
        <v>87589.57</v>
      </c>
      <c r="E292" s="3">
        <v>12423877.58</v>
      </c>
      <c r="F292" s="1" t="s">
        <v>1800</v>
      </c>
      <c r="G292"/>
      <c r="H292"/>
      <c r="I292" s="17">
        <f>-IFERROR(VLOOKUP(C292,SIRCUPA!$A$21:$H$313,8,0),0)</f>
        <v>0</v>
      </c>
      <c r="J292" s="61">
        <f>-IFERROR(VLOOKUP(C292,SIRTAC!$A$16:$H$2072,8,0),0)</f>
        <v>-899</v>
      </c>
      <c r="K292" s="61">
        <f>-IFERROR(VLOOKUP(C292,Gastos!$A$9:$J$2065,10,0),0)</f>
        <v>-872.03</v>
      </c>
      <c r="L292" s="61">
        <f>-IFERROR(VLOOKUP(C292,IDC!$A$20:$H$2401,8,0),0)</f>
        <v>-539.4</v>
      </c>
      <c r="M292" s="87">
        <f t="shared" si="12"/>
        <v>89900</v>
      </c>
      <c r="P292" s="17">
        <f t="shared" si="13"/>
        <v>-89900</v>
      </c>
      <c r="Q292" s="17">
        <f t="shared" si="14"/>
        <v>0</v>
      </c>
    </row>
    <row r="293" spans="1:17">
      <c r="A293" s="1" t="s">
        <v>55</v>
      </c>
      <c r="B293" s="1" t="s">
        <v>11</v>
      </c>
      <c r="C293" s="53">
        <v>132360509991</v>
      </c>
      <c r="D293" s="3">
        <v>18021.12</v>
      </c>
      <c r="E293" s="3">
        <v>12191231.970000001</v>
      </c>
      <c r="F293" s="1" t="s">
        <v>1800</v>
      </c>
      <c r="G293"/>
      <c r="H293"/>
      <c r="I293" s="17">
        <f>-IFERROR(VLOOKUP(C293,SIRCUPA!$A$21:$H$313,8,0),0)</f>
        <v>0</v>
      </c>
      <c r="J293" s="61">
        <f>-IFERROR(VLOOKUP(C293,SIRTAC!$A$16:$H$2072,8,0),0)</f>
        <v>-192</v>
      </c>
      <c r="K293" s="61">
        <f>-IFERROR(VLOOKUP(C293,Gastos!$A$9:$J$2065,10,0),0)</f>
        <v>-871.68</v>
      </c>
      <c r="L293" s="61">
        <f>-IFERROR(VLOOKUP(C293,IDC!$A$20:$H$2401,8,0),0)</f>
        <v>-115.2</v>
      </c>
      <c r="M293" s="87">
        <f t="shared" si="12"/>
        <v>19200</v>
      </c>
      <c r="P293" s="17">
        <f t="shared" si="13"/>
        <v>-19200</v>
      </c>
      <c r="Q293" s="17">
        <f t="shared" si="14"/>
        <v>0</v>
      </c>
    </row>
    <row r="294" spans="1:17">
      <c r="A294" s="1" t="s">
        <v>269</v>
      </c>
      <c r="B294" s="1" t="s">
        <v>11</v>
      </c>
      <c r="C294" s="53">
        <v>135141493288</v>
      </c>
      <c r="D294" s="3">
        <v>17927.259999999998</v>
      </c>
      <c r="E294" s="3">
        <v>23572976.73</v>
      </c>
      <c r="F294" s="1" t="s">
        <v>1800</v>
      </c>
      <c r="G294"/>
      <c r="H294"/>
      <c r="I294" s="17">
        <f>-IFERROR(VLOOKUP(C294,SIRCUPA!$A$21:$H$313,8,0),0)</f>
        <v>0</v>
      </c>
      <c r="J294" s="61">
        <f>-IFERROR(VLOOKUP(C294,SIRTAC!$A$16:$H$2072,8,0),0)</f>
        <v>-191</v>
      </c>
      <c r="K294" s="61">
        <f>-IFERROR(VLOOKUP(C294,Gastos!$A$9:$J$2065,10,0),0)</f>
        <v>-867.14</v>
      </c>
      <c r="L294" s="61">
        <f>-IFERROR(VLOOKUP(C294,IDC!$A$20:$H$2401,8,0),0)</f>
        <v>-114.6</v>
      </c>
      <c r="M294" s="87">
        <f t="shared" si="12"/>
        <v>19099.999999999996</v>
      </c>
      <c r="P294" s="17">
        <f t="shared" si="13"/>
        <v>-19100</v>
      </c>
      <c r="Q294" s="17">
        <f t="shared" si="14"/>
        <v>0</v>
      </c>
    </row>
    <row r="295" spans="1:17">
      <c r="A295" s="1" t="s">
        <v>23</v>
      </c>
      <c r="B295" s="1" t="s">
        <v>11</v>
      </c>
      <c r="C295" s="53">
        <v>132262760334</v>
      </c>
      <c r="D295" s="3">
        <v>51384.87</v>
      </c>
      <c r="E295" s="3">
        <v>13888200.75</v>
      </c>
      <c r="F295" s="1" t="s">
        <v>1800</v>
      </c>
      <c r="G295"/>
      <c r="H295"/>
      <c r="I295" s="17">
        <f>-IFERROR(VLOOKUP(C295,SIRCUPA!$A$21:$H$313,8,0),0)</f>
        <v>0</v>
      </c>
      <c r="J295" s="61">
        <f>-IFERROR(VLOOKUP(C295,SIRTAC!$A$16:$H$2072,8,0),0)</f>
        <v>-531</v>
      </c>
      <c r="K295" s="61">
        <f>-IFERROR(VLOOKUP(C295,Gastos!$A$9:$J$2065,10,0),0)</f>
        <v>-865.53</v>
      </c>
      <c r="L295" s="61">
        <f>-IFERROR(VLOOKUP(C295,IDC!$A$20:$H$2401,8,0),0)</f>
        <v>-318.60000000000002</v>
      </c>
      <c r="M295" s="87">
        <f t="shared" si="12"/>
        <v>53100</v>
      </c>
      <c r="P295" s="17">
        <f t="shared" si="13"/>
        <v>-53100</v>
      </c>
      <c r="Q295" s="17">
        <f t="shared" si="14"/>
        <v>0</v>
      </c>
    </row>
    <row r="296" spans="1:17">
      <c r="A296" s="1" t="s">
        <v>186</v>
      </c>
      <c r="B296" s="1" t="s">
        <v>11</v>
      </c>
      <c r="C296" s="53">
        <v>134397961809</v>
      </c>
      <c r="D296" s="3">
        <v>17833.400000000001</v>
      </c>
      <c r="E296" s="3">
        <v>19690421.100000001</v>
      </c>
      <c r="F296" s="1" t="s">
        <v>1800</v>
      </c>
      <c r="G296"/>
      <c r="H296"/>
      <c r="I296" s="17">
        <f>-IFERROR(VLOOKUP(C296,SIRCUPA!$A$21:$H$313,8,0),0)</f>
        <v>0</v>
      </c>
      <c r="J296" s="61">
        <f>-IFERROR(VLOOKUP(C296,SIRTAC!$A$16:$H$2072,8,0),0)</f>
        <v>-190</v>
      </c>
      <c r="K296" s="61">
        <f>-IFERROR(VLOOKUP(C296,Gastos!$A$9:$J$2065,10,0),0)</f>
        <v>-862.6</v>
      </c>
      <c r="L296" s="61">
        <f>-IFERROR(VLOOKUP(C296,IDC!$A$20:$H$2401,8,0),0)</f>
        <v>-114</v>
      </c>
      <c r="M296" s="87">
        <f t="shared" si="12"/>
        <v>19000</v>
      </c>
      <c r="P296" s="17">
        <f t="shared" si="13"/>
        <v>-19000</v>
      </c>
      <c r="Q296" s="17">
        <f t="shared" si="14"/>
        <v>0</v>
      </c>
    </row>
    <row r="297" spans="1:17">
      <c r="A297" s="1" t="s">
        <v>253</v>
      </c>
      <c r="B297" s="1" t="s">
        <v>11</v>
      </c>
      <c r="C297" s="53">
        <v>135028841692</v>
      </c>
      <c r="D297" s="3">
        <v>17739.54</v>
      </c>
      <c r="E297" s="3">
        <v>21533299.289999999</v>
      </c>
      <c r="F297" s="1" t="s">
        <v>1800</v>
      </c>
      <c r="G297"/>
      <c r="H297"/>
      <c r="I297" s="17">
        <f>-IFERROR(VLOOKUP(C297,SIRCUPA!$A$21:$H$313,8,0),0)</f>
        <v>0</v>
      </c>
      <c r="J297" s="61">
        <f>-IFERROR(VLOOKUP(C297,SIRTAC!$A$16:$H$2072,8,0),0)</f>
        <v>-189</v>
      </c>
      <c r="K297" s="61">
        <f>-IFERROR(VLOOKUP(C297,Gastos!$A$9:$J$2065,10,0),0)</f>
        <v>-858.06</v>
      </c>
      <c r="L297" s="61">
        <f>-IFERROR(VLOOKUP(C297,IDC!$A$20:$H$2401,8,0),0)</f>
        <v>-113.4</v>
      </c>
      <c r="M297" s="87">
        <f t="shared" si="12"/>
        <v>18900.000000000004</v>
      </c>
      <c r="P297" s="17">
        <f t="shared" si="13"/>
        <v>-18900</v>
      </c>
      <c r="Q297" s="17">
        <f t="shared" si="14"/>
        <v>0</v>
      </c>
    </row>
    <row r="298" spans="1:17">
      <c r="A298" s="1" t="s">
        <v>280</v>
      </c>
      <c r="B298" s="1" t="s">
        <v>11</v>
      </c>
      <c r="C298" s="53">
        <v>135091297691</v>
      </c>
      <c r="D298" s="3">
        <v>85348.68</v>
      </c>
      <c r="E298" s="3">
        <v>17665376.23</v>
      </c>
      <c r="F298" s="1" t="s">
        <v>1800</v>
      </c>
      <c r="G298"/>
      <c r="H298"/>
      <c r="I298" s="17">
        <f>-IFERROR(VLOOKUP(C298,SIRCUPA!$A$21:$H$313,8,0),0)</f>
        <v>0</v>
      </c>
      <c r="J298" s="61">
        <f>-IFERROR(VLOOKUP(C298,SIRTAC!$A$16:$H$2072,8,0),0)</f>
        <v>-876</v>
      </c>
      <c r="K298" s="61">
        <f>-IFERROR(VLOOKUP(C298,Gastos!$A$9:$J$2065,10,0),0)</f>
        <v>-849.72</v>
      </c>
      <c r="L298" s="61">
        <f>-IFERROR(VLOOKUP(C298,IDC!$A$20:$H$2401,8,0),0)</f>
        <v>-525.6</v>
      </c>
      <c r="M298" s="87">
        <f t="shared" si="12"/>
        <v>87600</v>
      </c>
      <c r="P298" s="17">
        <f t="shared" si="13"/>
        <v>-87600</v>
      </c>
      <c r="Q298" s="17">
        <f t="shared" si="14"/>
        <v>0</v>
      </c>
    </row>
    <row r="299" spans="1:17">
      <c r="A299" s="1" t="s">
        <v>101</v>
      </c>
      <c r="B299" s="1" t="s">
        <v>11</v>
      </c>
      <c r="C299" s="53">
        <v>133770580154</v>
      </c>
      <c r="D299" s="3">
        <v>17551.82</v>
      </c>
      <c r="E299" s="3">
        <v>4884961.29</v>
      </c>
      <c r="F299" s="1" t="s">
        <v>1800</v>
      </c>
      <c r="G299"/>
      <c r="H299"/>
      <c r="I299" s="17">
        <f>-IFERROR(VLOOKUP(C299,SIRCUPA!$A$21:$H$313,8,0),0)</f>
        <v>0</v>
      </c>
      <c r="J299" s="61">
        <f>-IFERROR(VLOOKUP(C299,SIRTAC!$A$16:$H$2072,8,0),0)</f>
        <v>-187</v>
      </c>
      <c r="K299" s="61">
        <f>-IFERROR(VLOOKUP(C299,Gastos!$A$9:$J$2065,10,0),0)</f>
        <v>-848.98</v>
      </c>
      <c r="L299" s="61">
        <f>-IFERROR(VLOOKUP(C299,IDC!$A$20:$H$2401,8,0),0)</f>
        <v>-112.2</v>
      </c>
      <c r="M299" s="87">
        <f t="shared" si="12"/>
        <v>18700</v>
      </c>
      <c r="P299" s="17">
        <f t="shared" si="13"/>
        <v>-18700</v>
      </c>
      <c r="Q299" s="17">
        <f t="shared" si="14"/>
        <v>0</v>
      </c>
    </row>
    <row r="300" spans="1:17">
      <c r="A300" s="1" t="s">
        <v>274</v>
      </c>
      <c r="B300" s="1" t="s">
        <v>11</v>
      </c>
      <c r="C300" s="53">
        <v>134925953623</v>
      </c>
      <c r="D300" s="3">
        <v>85251.25</v>
      </c>
      <c r="E300" s="3">
        <v>15746991.699999999</v>
      </c>
      <c r="F300" s="1" t="s">
        <v>1800</v>
      </c>
      <c r="G300"/>
      <c r="H300"/>
      <c r="I300" s="17">
        <f>-IFERROR(VLOOKUP(C300,SIRCUPA!$A$21:$H$313,8,0),0)</f>
        <v>0</v>
      </c>
      <c r="J300" s="61">
        <f>-IFERROR(VLOOKUP(C300,SIRTAC!$A$16:$H$2072,8,0),0)</f>
        <v>-875</v>
      </c>
      <c r="K300" s="61">
        <f>-IFERROR(VLOOKUP(C300,Gastos!$A$9:$J$2065,10,0),0)</f>
        <v>-848.75</v>
      </c>
      <c r="L300" s="61">
        <f>-IFERROR(VLOOKUP(C300,IDC!$A$20:$H$2401,8,0),0)</f>
        <v>-525</v>
      </c>
      <c r="M300" s="87">
        <f t="shared" si="12"/>
        <v>87500</v>
      </c>
      <c r="P300" s="17">
        <f t="shared" si="13"/>
        <v>-87500</v>
      </c>
      <c r="Q300" s="17">
        <f t="shared" si="14"/>
        <v>0</v>
      </c>
    </row>
    <row r="301" spans="1:17">
      <c r="A301" s="1" t="s">
        <v>65</v>
      </c>
      <c r="B301" s="1" t="s">
        <v>11</v>
      </c>
      <c r="C301" s="53">
        <v>133101470796</v>
      </c>
      <c r="D301" s="3">
        <v>50223.63</v>
      </c>
      <c r="E301" s="3">
        <v>14435374.33</v>
      </c>
      <c r="F301" s="1" t="s">
        <v>1800</v>
      </c>
      <c r="G301"/>
      <c r="H301"/>
      <c r="I301" s="17">
        <f>-IFERROR(VLOOKUP(C301,SIRCUPA!$A$21:$H$313,8,0),0)</f>
        <v>0</v>
      </c>
      <c r="J301" s="61">
        <f>-IFERROR(VLOOKUP(C301,SIRTAC!$A$16:$H$2072,8,0),0)</f>
        <v>-519</v>
      </c>
      <c r="K301" s="61">
        <f>-IFERROR(VLOOKUP(C301,Gastos!$A$9:$J$2065,10,0),0)</f>
        <v>-845.97</v>
      </c>
      <c r="L301" s="61">
        <f>-IFERROR(VLOOKUP(C301,IDC!$A$20:$H$2401,8,0),0)</f>
        <v>-311.39999999999998</v>
      </c>
      <c r="M301" s="87">
        <f t="shared" si="12"/>
        <v>51900</v>
      </c>
      <c r="P301" s="17">
        <f t="shared" si="13"/>
        <v>-51899.999999999993</v>
      </c>
      <c r="Q301" s="17">
        <f t="shared" si="14"/>
        <v>0</v>
      </c>
    </row>
    <row r="302" spans="1:17">
      <c r="A302" s="1" t="s">
        <v>293</v>
      </c>
      <c r="B302" s="1" t="s">
        <v>11</v>
      </c>
      <c r="C302" s="53">
        <v>135839746818</v>
      </c>
      <c r="D302" s="3">
        <v>50223.63</v>
      </c>
      <c r="E302" s="3">
        <v>18899951.699999999</v>
      </c>
      <c r="F302" s="1" t="s">
        <v>1800</v>
      </c>
      <c r="G302"/>
      <c r="H302"/>
      <c r="I302" s="17">
        <f>-IFERROR(VLOOKUP(C302,SIRCUPA!$A$21:$H$313,8,0),0)</f>
        <v>0</v>
      </c>
      <c r="J302" s="61">
        <f>-IFERROR(VLOOKUP(C302,SIRTAC!$A$16:$H$2072,8,0),0)</f>
        <v>-519</v>
      </c>
      <c r="K302" s="61">
        <f>-IFERROR(VLOOKUP(C302,Gastos!$A$9:$J$2065,10,0),0)</f>
        <v>-845.97</v>
      </c>
      <c r="L302" s="61">
        <f>-IFERROR(VLOOKUP(C302,IDC!$A$20:$H$2401,8,0),0)</f>
        <v>-311.39999999999998</v>
      </c>
      <c r="M302" s="87">
        <f t="shared" si="12"/>
        <v>51900</v>
      </c>
      <c r="P302" s="17">
        <f t="shared" si="13"/>
        <v>-51899.999999999993</v>
      </c>
      <c r="Q302" s="17">
        <f t="shared" si="14"/>
        <v>0</v>
      </c>
    </row>
    <row r="303" spans="1:17">
      <c r="A303" s="1" t="s">
        <v>186</v>
      </c>
      <c r="B303" s="1" t="s">
        <v>11</v>
      </c>
      <c r="C303" s="53">
        <v>134325849545</v>
      </c>
      <c r="D303" s="3">
        <v>9986.9</v>
      </c>
      <c r="E303" s="3">
        <v>18540553.539999999</v>
      </c>
      <c r="F303" s="1" t="s">
        <v>1800</v>
      </c>
      <c r="G303"/>
      <c r="H303"/>
      <c r="I303" s="17">
        <f>-IFERROR(VLOOKUP(C303,SIRCUPA!$A$21:$H$313,8,0),0)</f>
        <v>0</v>
      </c>
      <c r="J303" s="61">
        <f>-IFERROR(VLOOKUP(C303,SIRTAC!$A$16:$H$2072,8,0),0)</f>
        <v>-110</v>
      </c>
      <c r="K303" s="61">
        <f>-IFERROR(VLOOKUP(C303,Gastos!$A$9:$J$2065,10,0),0)</f>
        <v>-837.1</v>
      </c>
      <c r="L303" s="61">
        <f>-IFERROR(VLOOKUP(C303,IDC!$A$20:$H$2401,8,0),0)</f>
        <v>-66</v>
      </c>
      <c r="M303" s="87">
        <f t="shared" si="12"/>
        <v>11000</v>
      </c>
      <c r="P303" s="17">
        <f t="shared" si="13"/>
        <v>-11000</v>
      </c>
      <c r="Q303" s="17">
        <f t="shared" si="14"/>
        <v>0</v>
      </c>
    </row>
    <row r="304" spans="1:17">
      <c r="A304" s="1" t="s">
        <v>303</v>
      </c>
      <c r="B304" s="1" t="s">
        <v>11</v>
      </c>
      <c r="C304" s="53">
        <v>135938762800</v>
      </c>
      <c r="D304" s="3">
        <v>20122.11</v>
      </c>
      <c r="E304" s="3">
        <v>20529526.300000001</v>
      </c>
      <c r="F304" s="1" t="s">
        <v>1800</v>
      </c>
      <c r="G304"/>
      <c r="H304"/>
      <c r="I304" s="17">
        <f>-IFERROR(VLOOKUP(C304,SIRCUPA!$A$21:$H$313,8,0),0)</f>
        <v>0</v>
      </c>
      <c r="J304" s="61">
        <f>-IFERROR(VLOOKUP(C304,SIRTAC!$A$16:$H$2072,8,0),0)</f>
        <v>-213</v>
      </c>
      <c r="K304" s="61">
        <f>-IFERROR(VLOOKUP(C304,Gastos!$A$9:$J$2065,10,0),0)</f>
        <v>-837.09</v>
      </c>
      <c r="L304" s="61">
        <f>-IFERROR(VLOOKUP(C304,IDC!$A$20:$H$2401,8,0),0)</f>
        <v>-127.8</v>
      </c>
      <c r="M304" s="87">
        <f t="shared" si="12"/>
        <v>21300</v>
      </c>
      <c r="P304" s="17">
        <f t="shared" si="13"/>
        <v>-21300</v>
      </c>
      <c r="Q304" s="17">
        <f t="shared" si="14"/>
        <v>0</v>
      </c>
    </row>
    <row r="305" spans="1:17">
      <c r="A305" s="1" t="s">
        <v>77</v>
      </c>
      <c r="B305" s="1" t="s">
        <v>11</v>
      </c>
      <c r="C305" s="53">
        <v>133114964440</v>
      </c>
      <c r="D305" s="3">
        <v>20027.64</v>
      </c>
      <c r="E305" s="3">
        <v>16126164.189999999</v>
      </c>
      <c r="F305" s="1" t="s">
        <v>1800</v>
      </c>
      <c r="G305"/>
      <c r="H305"/>
      <c r="I305" s="17">
        <f>-IFERROR(VLOOKUP(C305,SIRCUPA!$A$21:$H$313,8,0),0)</f>
        <v>0</v>
      </c>
      <c r="J305" s="61">
        <f>-IFERROR(VLOOKUP(C305,SIRTAC!$A$16:$H$2072,8,0),0)</f>
        <v>-212</v>
      </c>
      <c r="K305" s="61">
        <f>-IFERROR(VLOOKUP(C305,Gastos!$A$9:$J$2065,10,0),0)</f>
        <v>-833.16</v>
      </c>
      <c r="L305" s="61">
        <f>-IFERROR(VLOOKUP(C305,IDC!$A$20:$H$2401,8,0),0)</f>
        <v>-127.2</v>
      </c>
      <c r="M305" s="87">
        <f t="shared" si="12"/>
        <v>21200</v>
      </c>
      <c r="P305" s="17">
        <f t="shared" si="13"/>
        <v>-21200</v>
      </c>
      <c r="Q305" s="17">
        <f t="shared" si="14"/>
        <v>0</v>
      </c>
    </row>
    <row r="306" spans="1:17">
      <c r="A306" s="1" t="s">
        <v>101</v>
      </c>
      <c r="B306" s="1" t="s">
        <v>11</v>
      </c>
      <c r="C306" s="53">
        <v>133769408440</v>
      </c>
      <c r="D306" s="3">
        <v>83497.509999999995</v>
      </c>
      <c r="E306" s="3">
        <v>4773382.83</v>
      </c>
      <c r="F306" s="1" t="s">
        <v>1800</v>
      </c>
      <c r="G306"/>
      <c r="H306"/>
      <c r="I306" s="17">
        <f>-IFERROR(VLOOKUP(C306,SIRCUPA!$A$21:$H$313,8,0),0)</f>
        <v>0</v>
      </c>
      <c r="J306" s="61">
        <f>-IFERROR(VLOOKUP(C306,SIRTAC!$A$16:$H$2072,8,0),0)</f>
        <v>-857</v>
      </c>
      <c r="K306" s="61">
        <f>-IFERROR(VLOOKUP(C306,Gastos!$A$9:$J$2065,10,0),0)</f>
        <v>-831.29</v>
      </c>
      <c r="L306" s="61">
        <f>-IFERROR(VLOOKUP(C306,IDC!$A$20:$H$2401,8,0),0)</f>
        <v>-514.20000000000005</v>
      </c>
      <c r="M306" s="87">
        <f t="shared" si="12"/>
        <v>85699.999999999985</v>
      </c>
      <c r="P306" s="17">
        <f t="shared" si="13"/>
        <v>-85700</v>
      </c>
      <c r="Q306" s="17">
        <f t="shared" si="14"/>
        <v>0</v>
      </c>
    </row>
    <row r="307" spans="1:17">
      <c r="A307" s="1" t="s">
        <v>156</v>
      </c>
      <c r="B307" s="1" t="s">
        <v>11</v>
      </c>
      <c r="C307" s="53">
        <v>134319114087</v>
      </c>
      <c r="D307" s="3">
        <v>19933.169999999998</v>
      </c>
      <c r="E307" s="3">
        <v>15964546.310000001</v>
      </c>
      <c r="F307" s="1" t="s">
        <v>1800</v>
      </c>
      <c r="G307"/>
      <c r="H307"/>
      <c r="I307" s="17">
        <f>-IFERROR(VLOOKUP(C307,SIRCUPA!$A$21:$H$313,8,0),0)</f>
        <v>0</v>
      </c>
      <c r="J307" s="61">
        <f>-IFERROR(VLOOKUP(C307,SIRTAC!$A$16:$H$2072,8,0),0)</f>
        <v>-211</v>
      </c>
      <c r="K307" s="61">
        <f>-IFERROR(VLOOKUP(C307,Gastos!$A$9:$J$2065,10,0),0)</f>
        <v>-829.23</v>
      </c>
      <c r="L307" s="61">
        <f>-IFERROR(VLOOKUP(C307,IDC!$A$20:$H$2401,8,0),0)</f>
        <v>-126.6</v>
      </c>
      <c r="M307" s="87">
        <f t="shared" si="12"/>
        <v>21099.999999999996</v>
      </c>
      <c r="P307" s="17">
        <f t="shared" si="13"/>
        <v>-21100</v>
      </c>
      <c r="Q307" s="17">
        <f t="shared" si="14"/>
        <v>0</v>
      </c>
    </row>
    <row r="308" spans="1:17">
      <c r="A308" s="1" t="s">
        <v>186</v>
      </c>
      <c r="B308" s="1" t="s">
        <v>11</v>
      </c>
      <c r="C308" s="53">
        <v>134412497021</v>
      </c>
      <c r="D308" s="3">
        <v>83107.789999999994</v>
      </c>
      <c r="E308" s="3">
        <v>20982051.199999999</v>
      </c>
      <c r="F308" s="1" t="s">
        <v>1800</v>
      </c>
      <c r="G308"/>
      <c r="H308"/>
      <c r="I308" s="17">
        <f>-IFERROR(VLOOKUP(C308,SIRCUPA!$A$21:$H$313,8,0),0)</f>
        <v>0</v>
      </c>
      <c r="J308" s="61">
        <f>-IFERROR(VLOOKUP(C308,SIRTAC!$A$16:$H$2072,8,0),0)</f>
        <v>-853</v>
      </c>
      <c r="K308" s="61">
        <f>-IFERROR(VLOOKUP(C308,Gastos!$A$9:$J$2065,10,0),0)</f>
        <v>-827.41</v>
      </c>
      <c r="L308" s="61">
        <f>-IFERROR(VLOOKUP(C308,IDC!$A$20:$H$2401,8,0),0)</f>
        <v>-511.8</v>
      </c>
      <c r="M308" s="87">
        <f t="shared" si="12"/>
        <v>85300</v>
      </c>
      <c r="P308" s="17">
        <f t="shared" si="13"/>
        <v>-85300</v>
      </c>
      <c r="Q308" s="17">
        <f t="shared" si="14"/>
        <v>0</v>
      </c>
    </row>
    <row r="309" spans="1:17">
      <c r="A309" s="1" t="s">
        <v>253</v>
      </c>
      <c r="B309" s="1" t="s">
        <v>11</v>
      </c>
      <c r="C309" s="53">
        <v>135028848860</v>
      </c>
      <c r="D309" s="3">
        <v>82912.929999999993</v>
      </c>
      <c r="E309" s="3">
        <v>21476138.350000001</v>
      </c>
      <c r="F309" s="1" t="s">
        <v>1800</v>
      </c>
      <c r="G309"/>
      <c r="H309"/>
      <c r="I309" s="17">
        <f>-IFERROR(VLOOKUP(C309,SIRCUPA!$A$21:$H$313,8,0),0)</f>
        <v>0</v>
      </c>
      <c r="J309" s="61">
        <f>-IFERROR(VLOOKUP(C309,SIRTAC!$A$16:$H$2072,8,0),0)</f>
        <v>-851</v>
      </c>
      <c r="K309" s="61">
        <f>-IFERROR(VLOOKUP(C309,Gastos!$A$9:$J$2065,10,0),0)</f>
        <v>-825.47</v>
      </c>
      <c r="L309" s="61">
        <f>-IFERROR(VLOOKUP(C309,IDC!$A$20:$H$2401,8,0),0)</f>
        <v>-510.6</v>
      </c>
      <c r="M309" s="87">
        <f t="shared" si="12"/>
        <v>85100</v>
      </c>
      <c r="P309" s="17">
        <f t="shared" si="13"/>
        <v>-85100</v>
      </c>
      <c r="Q309" s="17">
        <f t="shared" si="14"/>
        <v>0</v>
      </c>
    </row>
    <row r="310" spans="1:17">
      <c r="A310" s="1" t="s">
        <v>101</v>
      </c>
      <c r="B310" s="1" t="s">
        <v>11</v>
      </c>
      <c r="C310" s="53">
        <v>133154000835</v>
      </c>
      <c r="D310" s="3">
        <v>19649.759999999998</v>
      </c>
      <c r="E310" s="3">
        <v>4216714.2</v>
      </c>
      <c r="F310" s="1" t="s">
        <v>1800</v>
      </c>
      <c r="G310"/>
      <c r="H310"/>
      <c r="I310" s="17">
        <f>-IFERROR(VLOOKUP(C310,SIRCUPA!$A$21:$H$313,8,0),0)</f>
        <v>0</v>
      </c>
      <c r="J310" s="61">
        <f>-IFERROR(VLOOKUP(C310,SIRTAC!$A$16:$H$2072,8,0),0)</f>
        <v>-208</v>
      </c>
      <c r="K310" s="61">
        <f>-IFERROR(VLOOKUP(C310,Gastos!$A$9:$J$2065,10,0),0)</f>
        <v>-817.44</v>
      </c>
      <c r="L310" s="61">
        <f>-IFERROR(VLOOKUP(C310,IDC!$A$20:$H$2401,8,0),0)</f>
        <v>-124.8</v>
      </c>
      <c r="M310" s="87">
        <f t="shared" si="12"/>
        <v>20799.999999999996</v>
      </c>
      <c r="P310" s="17">
        <f t="shared" si="13"/>
        <v>-20800</v>
      </c>
      <c r="Q310" s="17">
        <f t="shared" si="14"/>
        <v>0</v>
      </c>
    </row>
    <row r="311" spans="1:17">
      <c r="A311" s="1" t="s">
        <v>280</v>
      </c>
      <c r="B311" s="1" t="s">
        <v>11</v>
      </c>
      <c r="C311" s="53">
        <v>135551057530</v>
      </c>
      <c r="D311" s="3">
        <v>16894.8</v>
      </c>
      <c r="E311" s="3">
        <v>17054316.370000001</v>
      </c>
      <c r="F311" s="1" t="s">
        <v>1800</v>
      </c>
      <c r="G311"/>
      <c r="H311"/>
      <c r="I311" s="17">
        <f>-IFERROR(VLOOKUP(C311,SIRCUPA!$A$21:$H$313,8,0),0)</f>
        <v>0</v>
      </c>
      <c r="J311" s="61">
        <f>-IFERROR(VLOOKUP(C311,SIRTAC!$A$16:$H$2072,8,0),0)</f>
        <v>-180</v>
      </c>
      <c r="K311" s="61">
        <f>-IFERROR(VLOOKUP(C311,Gastos!$A$9:$J$2065,10,0),0)</f>
        <v>-817.2</v>
      </c>
      <c r="L311" s="61">
        <f>-IFERROR(VLOOKUP(C311,IDC!$A$20:$H$2401,8,0),0)</f>
        <v>-108</v>
      </c>
      <c r="M311" s="87">
        <f t="shared" si="12"/>
        <v>18000</v>
      </c>
      <c r="P311" s="17">
        <f t="shared" si="13"/>
        <v>-18000</v>
      </c>
      <c r="Q311" s="17">
        <f t="shared" si="14"/>
        <v>0</v>
      </c>
    </row>
    <row r="312" spans="1:17">
      <c r="A312" s="1" t="s">
        <v>139</v>
      </c>
      <c r="B312" s="1" t="s">
        <v>11</v>
      </c>
      <c r="C312" s="53">
        <v>133941027049</v>
      </c>
      <c r="D312" s="3">
        <v>19555.29</v>
      </c>
      <c r="E312" s="3">
        <v>11091642.07</v>
      </c>
      <c r="F312" s="1" t="s">
        <v>1800</v>
      </c>
      <c r="G312"/>
      <c r="H312"/>
      <c r="I312" s="17">
        <f>-IFERROR(VLOOKUP(C312,SIRCUPA!$A$21:$H$313,8,0),0)</f>
        <v>0</v>
      </c>
      <c r="J312" s="61">
        <f>-IFERROR(VLOOKUP(C312,SIRTAC!$A$16:$H$2072,8,0),0)</f>
        <v>-207</v>
      </c>
      <c r="K312" s="61">
        <f>-IFERROR(VLOOKUP(C312,Gastos!$A$9:$J$2065,10,0),0)</f>
        <v>-813.51</v>
      </c>
      <c r="L312" s="61">
        <f>-IFERROR(VLOOKUP(C312,IDC!$A$20:$H$2401,8,0),0)</f>
        <v>-124.2</v>
      </c>
      <c r="M312" s="87">
        <f t="shared" si="12"/>
        <v>20700</v>
      </c>
      <c r="P312" s="17">
        <f t="shared" si="13"/>
        <v>-20700</v>
      </c>
      <c r="Q312" s="17">
        <f t="shared" si="14"/>
        <v>0</v>
      </c>
    </row>
    <row r="313" spans="1:17">
      <c r="A313" s="1" t="s">
        <v>55</v>
      </c>
      <c r="B313" s="1" t="s">
        <v>11</v>
      </c>
      <c r="C313" s="53">
        <v>132832393602</v>
      </c>
      <c r="D313" s="3">
        <v>81159.19</v>
      </c>
      <c r="E313" s="3">
        <v>12045637.16</v>
      </c>
      <c r="F313" s="1" t="s">
        <v>1800</v>
      </c>
      <c r="G313"/>
      <c r="H313"/>
      <c r="I313" s="17">
        <f>-IFERROR(VLOOKUP(C313,SIRCUPA!$A$21:$H$313,8,0),0)</f>
        <v>0</v>
      </c>
      <c r="J313" s="61">
        <f>-IFERROR(VLOOKUP(C313,SIRTAC!$A$16:$H$2072,8,0),0)</f>
        <v>-833</v>
      </c>
      <c r="K313" s="61">
        <f>-IFERROR(VLOOKUP(C313,Gastos!$A$9:$J$2065,10,0),0)</f>
        <v>-808.01</v>
      </c>
      <c r="L313" s="61">
        <f>-IFERROR(VLOOKUP(C313,IDC!$A$20:$H$2401,8,0),0)</f>
        <v>-499.8</v>
      </c>
      <c r="M313" s="87">
        <f t="shared" si="12"/>
        <v>83300</v>
      </c>
      <c r="P313" s="17">
        <f t="shared" si="13"/>
        <v>-83300</v>
      </c>
      <c r="Q313" s="17">
        <f t="shared" si="14"/>
        <v>0</v>
      </c>
    </row>
    <row r="314" spans="1:17">
      <c r="A314" s="1" t="s">
        <v>293</v>
      </c>
      <c r="B314" s="1" t="s">
        <v>11</v>
      </c>
      <c r="C314" s="53">
        <v>135712540574</v>
      </c>
      <c r="D314" s="3">
        <v>80866.899999999994</v>
      </c>
      <c r="E314" s="3">
        <v>18070936.780000001</v>
      </c>
      <c r="F314" s="1" t="s">
        <v>1800</v>
      </c>
      <c r="G314"/>
      <c r="H314"/>
      <c r="I314" s="17">
        <f>-IFERROR(VLOOKUP(C314,SIRCUPA!$A$21:$H$313,8,0),0)</f>
        <v>0</v>
      </c>
      <c r="J314" s="61">
        <f>-IFERROR(VLOOKUP(C314,SIRTAC!$A$16:$H$2072,8,0),0)</f>
        <v>-830</v>
      </c>
      <c r="K314" s="61">
        <f>-IFERROR(VLOOKUP(C314,Gastos!$A$9:$J$2065,10,0),0)</f>
        <v>-805.1</v>
      </c>
      <c r="L314" s="61">
        <f>-IFERROR(VLOOKUP(C314,IDC!$A$20:$H$2401,8,0),0)</f>
        <v>-498</v>
      </c>
      <c r="M314" s="87">
        <f t="shared" si="12"/>
        <v>83000</v>
      </c>
      <c r="P314" s="17">
        <f t="shared" si="13"/>
        <v>-83000</v>
      </c>
      <c r="Q314" s="17">
        <f t="shared" si="14"/>
        <v>0</v>
      </c>
    </row>
    <row r="315" spans="1:17">
      <c r="A315" s="1" t="s">
        <v>124</v>
      </c>
      <c r="B315" s="1" t="s">
        <v>11</v>
      </c>
      <c r="C315" s="53">
        <v>133440262263</v>
      </c>
      <c r="D315" s="3">
        <v>47514.07</v>
      </c>
      <c r="E315" s="3">
        <v>8875804.2599999998</v>
      </c>
      <c r="F315" s="1" t="s">
        <v>1800</v>
      </c>
      <c r="G315"/>
      <c r="H315"/>
      <c r="I315" s="17">
        <f>-IFERROR(VLOOKUP(C315,SIRCUPA!$A$21:$H$313,8,0),0)</f>
        <v>0</v>
      </c>
      <c r="J315" s="61">
        <f>-IFERROR(VLOOKUP(C315,SIRTAC!$A$16:$H$2072,8,0),0)</f>
        <v>-491</v>
      </c>
      <c r="K315" s="61">
        <f>-IFERROR(VLOOKUP(C315,Gastos!$A$9:$J$2065,10,0),0)</f>
        <v>-800.33</v>
      </c>
      <c r="L315" s="61">
        <f>-IFERROR(VLOOKUP(C315,IDC!$A$20:$H$2401,8,0),0)</f>
        <v>-294.60000000000002</v>
      </c>
      <c r="M315" s="87">
        <f t="shared" si="12"/>
        <v>49100</v>
      </c>
      <c r="P315" s="17">
        <f t="shared" si="13"/>
        <v>-49100</v>
      </c>
      <c r="Q315" s="17">
        <f t="shared" si="14"/>
        <v>0</v>
      </c>
    </row>
    <row r="316" spans="1:17">
      <c r="A316" s="1" t="s">
        <v>101</v>
      </c>
      <c r="B316" s="1" t="s">
        <v>11</v>
      </c>
      <c r="C316" s="53">
        <v>133026176517</v>
      </c>
      <c r="D316" s="3">
        <v>80379.75</v>
      </c>
      <c r="E316" s="3">
        <v>3982475.33</v>
      </c>
      <c r="F316" s="1" t="s">
        <v>1800</v>
      </c>
      <c r="G316"/>
      <c r="H316"/>
      <c r="I316" s="17">
        <f>-IFERROR(VLOOKUP(C316,SIRCUPA!$A$21:$H$313,8,0),0)</f>
        <v>0</v>
      </c>
      <c r="J316" s="61">
        <f>-IFERROR(VLOOKUP(C316,SIRTAC!$A$16:$H$2072,8,0),0)</f>
        <v>-825</v>
      </c>
      <c r="K316" s="61">
        <f>-IFERROR(VLOOKUP(C316,Gastos!$A$9:$J$2065,10,0),0)</f>
        <v>-800.25</v>
      </c>
      <c r="L316" s="61">
        <f>-IFERROR(VLOOKUP(C316,IDC!$A$20:$H$2401,8,0),0)</f>
        <v>-495</v>
      </c>
      <c r="M316" s="87">
        <f t="shared" si="12"/>
        <v>82500</v>
      </c>
      <c r="P316" s="17">
        <f t="shared" si="13"/>
        <v>-82500</v>
      </c>
      <c r="Q316" s="17">
        <f t="shared" si="14"/>
        <v>0</v>
      </c>
    </row>
    <row r="317" spans="1:17">
      <c r="A317" s="1" t="s">
        <v>186</v>
      </c>
      <c r="B317" s="1" t="s">
        <v>11</v>
      </c>
      <c r="C317" s="53">
        <v>134403827099</v>
      </c>
      <c r="D317" s="3">
        <v>9442.16</v>
      </c>
      <c r="E317" s="3">
        <v>19874879.620000001</v>
      </c>
      <c r="F317" s="1" t="s">
        <v>1800</v>
      </c>
      <c r="G317"/>
      <c r="H317"/>
      <c r="I317" s="17">
        <f>-IFERROR(VLOOKUP(C317,SIRCUPA!$A$21:$H$313,8,0),0)</f>
        <v>0</v>
      </c>
      <c r="J317" s="61">
        <f>-IFERROR(VLOOKUP(C317,SIRTAC!$A$16:$H$2072,8,0),0)</f>
        <v>-104</v>
      </c>
      <c r="K317" s="61">
        <f>-IFERROR(VLOOKUP(C317,Gastos!$A$9:$J$2065,10,0),0)</f>
        <v>-791.44</v>
      </c>
      <c r="L317" s="61">
        <f>-IFERROR(VLOOKUP(C317,IDC!$A$20:$H$2401,8,0),0)</f>
        <v>-62.4</v>
      </c>
      <c r="M317" s="87">
        <f t="shared" si="12"/>
        <v>10400</v>
      </c>
      <c r="P317" s="17">
        <f t="shared" si="13"/>
        <v>-10400</v>
      </c>
      <c r="Q317" s="17">
        <f t="shared" si="14"/>
        <v>0</v>
      </c>
    </row>
    <row r="318" spans="1:17">
      <c r="A318" s="1" t="s">
        <v>114</v>
      </c>
      <c r="B318" s="1" t="s">
        <v>11</v>
      </c>
      <c r="C318" s="53">
        <v>133432835933</v>
      </c>
      <c r="D318" s="3">
        <v>79210.59</v>
      </c>
      <c r="E318" s="3">
        <v>8287885.1900000004</v>
      </c>
      <c r="F318" s="1" t="s">
        <v>1800</v>
      </c>
      <c r="G318"/>
      <c r="H318"/>
      <c r="I318" s="17">
        <f>-IFERROR(VLOOKUP(C318,SIRCUPA!$A$21:$H$313,8,0),0)</f>
        <v>0</v>
      </c>
      <c r="J318" s="61">
        <f>-IFERROR(VLOOKUP(C318,SIRTAC!$A$16:$H$2072,8,0),0)</f>
        <v>-813</v>
      </c>
      <c r="K318" s="61">
        <f>-IFERROR(VLOOKUP(C318,Gastos!$A$9:$J$2065,10,0),0)</f>
        <v>-788.61</v>
      </c>
      <c r="L318" s="61">
        <f>-IFERROR(VLOOKUP(C318,IDC!$A$20:$H$2401,8,0),0)</f>
        <v>-487.8</v>
      </c>
      <c r="M318" s="87">
        <f t="shared" si="12"/>
        <v>81300</v>
      </c>
      <c r="P318" s="17">
        <f t="shared" si="13"/>
        <v>-81300</v>
      </c>
      <c r="Q318" s="17">
        <f t="shared" si="14"/>
        <v>0</v>
      </c>
    </row>
    <row r="319" spans="1:17">
      <c r="A319" s="1" t="s">
        <v>139</v>
      </c>
      <c r="B319" s="1" t="s">
        <v>11</v>
      </c>
      <c r="C319" s="53">
        <v>134060340473</v>
      </c>
      <c r="D319" s="3">
        <v>18799.53</v>
      </c>
      <c r="E319" s="3">
        <v>9169225.2200000007</v>
      </c>
      <c r="F319" s="1" t="s">
        <v>1800</v>
      </c>
      <c r="G319"/>
      <c r="H319"/>
      <c r="I319" s="17">
        <f>-IFERROR(VLOOKUP(C319,SIRCUPA!$A$21:$H$313,8,0),0)</f>
        <v>0</v>
      </c>
      <c r="J319" s="61">
        <f>-IFERROR(VLOOKUP(C319,SIRTAC!$A$16:$H$2072,8,0),0)</f>
        <v>-199</v>
      </c>
      <c r="K319" s="61">
        <f>-IFERROR(VLOOKUP(C319,Gastos!$A$9:$J$2065,10,0),0)</f>
        <v>-782.07</v>
      </c>
      <c r="L319" s="61">
        <f>-IFERROR(VLOOKUP(C319,IDC!$A$20:$H$2401,8,0),0)</f>
        <v>-119.4</v>
      </c>
      <c r="M319" s="87">
        <f t="shared" si="12"/>
        <v>19900</v>
      </c>
      <c r="P319" s="17">
        <f t="shared" si="13"/>
        <v>-19900</v>
      </c>
      <c r="Q319" s="17">
        <f t="shared" si="14"/>
        <v>0</v>
      </c>
    </row>
    <row r="320" spans="1:17">
      <c r="A320" s="1" t="s">
        <v>51</v>
      </c>
      <c r="B320" s="1" t="s">
        <v>11</v>
      </c>
      <c r="C320" s="53">
        <v>132208493469</v>
      </c>
      <c r="D320" s="3">
        <v>78431.149999999994</v>
      </c>
      <c r="E320" s="3">
        <v>10112681.93</v>
      </c>
      <c r="F320" s="1" t="s">
        <v>1800</v>
      </c>
      <c r="G320"/>
      <c r="H320"/>
      <c r="I320" s="17">
        <f>-IFERROR(VLOOKUP(C320,SIRCUPA!$A$21:$H$313,8,0),0)</f>
        <v>0</v>
      </c>
      <c r="J320" s="61">
        <f>-IFERROR(VLOOKUP(C320,SIRTAC!$A$16:$H$2072,8,0),0)</f>
        <v>-805</v>
      </c>
      <c r="K320" s="61">
        <f>-IFERROR(VLOOKUP(C320,Gastos!$A$9:$J$2065,10,0),0)</f>
        <v>-780.85</v>
      </c>
      <c r="L320" s="61">
        <f>-IFERROR(VLOOKUP(C320,IDC!$A$20:$H$2401,8,0),0)</f>
        <v>-483</v>
      </c>
      <c r="M320" s="87">
        <f t="shared" si="12"/>
        <v>80500</v>
      </c>
      <c r="P320" s="17">
        <f t="shared" si="13"/>
        <v>-80500</v>
      </c>
      <c r="Q320" s="17">
        <f t="shared" si="14"/>
        <v>0</v>
      </c>
    </row>
    <row r="321" spans="1:17">
      <c r="A321" s="1" t="s">
        <v>253</v>
      </c>
      <c r="B321" s="1" t="s">
        <v>11</v>
      </c>
      <c r="C321" s="53">
        <v>134415831765</v>
      </c>
      <c r="D321" s="3">
        <v>78138.86</v>
      </c>
      <c r="E321" s="3">
        <v>22055229.739999998</v>
      </c>
      <c r="F321" s="1" t="s">
        <v>1800</v>
      </c>
      <c r="G321"/>
      <c r="H321"/>
      <c r="I321" s="17">
        <f>-IFERROR(VLOOKUP(C321,SIRCUPA!$A$21:$H$313,8,0),0)</f>
        <v>0</v>
      </c>
      <c r="J321" s="61">
        <f>-IFERROR(VLOOKUP(C321,SIRTAC!$A$16:$H$2072,8,0),0)</f>
        <v>-802</v>
      </c>
      <c r="K321" s="61">
        <f>-IFERROR(VLOOKUP(C321,Gastos!$A$9:$J$2065,10,0),0)</f>
        <v>-777.94</v>
      </c>
      <c r="L321" s="61">
        <f>-IFERROR(VLOOKUP(C321,IDC!$A$20:$H$2401,8,0),0)</f>
        <v>-481.2</v>
      </c>
      <c r="M321" s="87">
        <f t="shared" si="12"/>
        <v>80200</v>
      </c>
      <c r="P321" s="17">
        <f t="shared" si="13"/>
        <v>-80200</v>
      </c>
      <c r="Q321" s="17">
        <f t="shared" si="14"/>
        <v>0</v>
      </c>
    </row>
    <row r="322" spans="1:17">
      <c r="A322" s="1" t="s">
        <v>55</v>
      </c>
      <c r="B322" s="1" t="s">
        <v>11</v>
      </c>
      <c r="C322" s="53">
        <v>132227836099</v>
      </c>
      <c r="D322" s="3">
        <v>18610.59</v>
      </c>
      <c r="E322" s="3">
        <v>11732697.880000001</v>
      </c>
      <c r="F322" s="1" t="s">
        <v>1800</v>
      </c>
      <c r="G322"/>
      <c r="H322"/>
      <c r="I322" s="17">
        <f>-IFERROR(VLOOKUP(C322,SIRCUPA!$A$21:$H$313,8,0),0)</f>
        <v>0</v>
      </c>
      <c r="J322" s="61">
        <f>-IFERROR(VLOOKUP(C322,SIRTAC!$A$16:$H$2072,8,0),0)</f>
        <v>-197</v>
      </c>
      <c r="K322" s="61">
        <f>-IFERROR(VLOOKUP(C322,Gastos!$A$9:$J$2065,10,0),0)</f>
        <v>-774.21</v>
      </c>
      <c r="L322" s="61">
        <f>-IFERROR(VLOOKUP(C322,IDC!$A$20:$H$2401,8,0),0)</f>
        <v>-118.2</v>
      </c>
      <c r="M322" s="87">
        <f t="shared" si="12"/>
        <v>19700</v>
      </c>
      <c r="P322" s="17">
        <f t="shared" si="13"/>
        <v>-19700</v>
      </c>
      <c r="Q322" s="17">
        <f t="shared" si="14"/>
        <v>0</v>
      </c>
    </row>
    <row r="323" spans="1:17">
      <c r="A323" s="1" t="s">
        <v>253</v>
      </c>
      <c r="B323" s="1" t="s">
        <v>11</v>
      </c>
      <c r="C323" s="53">
        <v>134414513387</v>
      </c>
      <c r="D323" s="3">
        <v>18610.59</v>
      </c>
      <c r="E323" s="3">
        <v>21383482.420000002</v>
      </c>
      <c r="F323" s="1" t="s">
        <v>1800</v>
      </c>
      <c r="G323"/>
      <c r="H323"/>
      <c r="I323" s="17">
        <f>-IFERROR(VLOOKUP(C323,SIRCUPA!$A$21:$H$313,8,0),0)</f>
        <v>0</v>
      </c>
      <c r="J323" s="61">
        <f>-IFERROR(VLOOKUP(C323,SIRTAC!$A$16:$H$2072,8,0),0)</f>
        <v>-197</v>
      </c>
      <c r="K323" s="61">
        <f>-IFERROR(VLOOKUP(C323,Gastos!$A$9:$J$2065,10,0),0)</f>
        <v>-774.21</v>
      </c>
      <c r="L323" s="61">
        <f>-IFERROR(VLOOKUP(C323,IDC!$A$20:$H$2401,8,0),0)</f>
        <v>-118.2</v>
      </c>
      <c r="M323" s="87">
        <f t="shared" si="12"/>
        <v>19700</v>
      </c>
      <c r="P323" s="17">
        <f t="shared" si="13"/>
        <v>-19700</v>
      </c>
      <c r="Q323" s="17">
        <f t="shared" si="14"/>
        <v>0</v>
      </c>
    </row>
    <row r="324" spans="1:17">
      <c r="A324" s="1" t="s">
        <v>114</v>
      </c>
      <c r="B324" s="1" t="s">
        <v>11</v>
      </c>
      <c r="C324" s="53">
        <v>133418836751</v>
      </c>
      <c r="D324" s="3">
        <v>18516.12</v>
      </c>
      <c r="E324" s="3">
        <v>7845174.2000000002</v>
      </c>
      <c r="F324" s="1" t="s">
        <v>1800</v>
      </c>
      <c r="G324"/>
      <c r="H324"/>
      <c r="I324" s="17">
        <f>-IFERROR(VLOOKUP(C324,SIRCUPA!$A$21:$H$313,8,0),0)</f>
        <v>0</v>
      </c>
      <c r="J324" s="61">
        <f>-IFERROR(VLOOKUP(C324,SIRTAC!$A$16:$H$2072,8,0),0)</f>
        <v>-196</v>
      </c>
      <c r="K324" s="61">
        <f>-IFERROR(VLOOKUP(C324,Gastos!$A$9:$J$2065,10,0),0)</f>
        <v>-770.28</v>
      </c>
      <c r="L324" s="61">
        <f>-IFERROR(VLOOKUP(C324,IDC!$A$20:$H$2401,8,0),0)</f>
        <v>-117.6</v>
      </c>
      <c r="M324" s="87">
        <f t="shared" si="12"/>
        <v>19599.999999999996</v>
      </c>
      <c r="P324" s="17">
        <f t="shared" si="13"/>
        <v>-19600</v>
      </c>
      <c r="Q324" s="17">
        <f t="shared" si="14"/>
        <v>0</v>
      </c>
    </row>
    <row r="325" spans="1:17">
      <c r="A325" s="1" t="s">
        <v>23</v>
      </c>
      <c r="B325" s="1" t="s">
        <v>11</v>
      </c>
      <c r="C325" s="53">
        <v>132263059166</v>
      </c>
      <c r="D325" s="3">
        <v>15862.34</v>
      </c>
      <c r="E325" s="3">
        <v>13942285.68</v>
      </c>
      <c r="F325" s="1" t="s">
        <v>1800</v>
      </c>
      <c r="G325"/>
      <c r="H325"/>
      <c r="I325" s="17">
        <f>-IFERROR(VLOOKUP(C325,SIRCUPA!$A$21:$H$313,8,0),0)</f>
        <v>0</v>
      </c>
      <c r="J325" s="61">
        <f>-IFERROR(VLOOKUP(C325,SIRTAC!$A$16:$H$2072,8,0),0)</f>
        <v>-169</v>
      </c>
      <c r="K325" s="61">
        <f>-IFERROR(VLOOKUP(C325,Gastos!$A$9:$J$2065,10,0),0)</f>
        <v>-767.26</v>
      </c>
      <c r="L325" s="61">
        <f>-IFERROR(VLOOKUP(C325,IDC!$A$20:$H$2401,8,0),0)</f>
        <v>-101.4</v>
      </c>
      <c r="M325" s="87">
        <f t="shared" ref="M325:M388" si="15">+D325-I325-J325-K325-L325</f>
        <v>16900</v>
      </c>
      <c r="P325" s="17">
        <f t="shared" si="13"/>
        <v>-16900</v>
      </c>
      <c r="Q325" s="17">
        <f t="shared" si="14"/>
        <v>0</v>
      </c>
    </row>
    <row r="326" spans="1:17">
      <c r="A326" s="1" t="s">
        <v>280</v>
      </c>
      <c r="B326" s="1" t="s">
        <v>11</v>
      </c>
      <c r="C326" s="53">
        <v>135542183310</v>
      </c>
      <c r="D326" s="3">
        <v>18421.650000000001</v>
      </c>
      <c r="E326" s="3">
        <v>15859172.65</v>
      </c>
      <c r="F326" s="1" t="s">
        <v>1800</v>
      </c>
      <c r="G326"/>
      <c r="H326"/>
      <c r="I326" s="17">
        <f>-IFERROR(VLOOKUP(C326,SIRCUPA!$A$21:$H$313,8,0),0)</f>
        <v>0</v>
      </c>
      <c r="J326" s="61">
        <f>-IFERROR(VLOOKUP(C326,SIRTAC!$A$16:$H$2072,8,0),0)</f>
        <v>-195</v>
      </c>
      <c r="K326" s="61">
        <f>-IFERROR(VLOOKUP(C326,Gastos!$A$9:$J$2065,10,0),0)</f>
        <v>-766.35</v>
      </c>
      <c r="L326" s="61">
        <f>-IFERROR(VLOOKUP(C326,IDC!$A$20:$H$2401,8,0),0)</f>
        <v>-117</v>
      </c>
      <c r="M326" s="87">
        <f t="shared" si="15"/>
        <v>19500</v>
      </c>
      <c r="P326" s="17">
        <f t="shared" ref="P326:P389" si="16">+L326/0.006</f>
        <v>-19500</v>
      </c>
      <c r="Q326" s="17">
        <f t="shared" ref="Q326:Q389" si="17">+M326+P326</f>
        <v>0</v>
      </c>
    </row>
    <row r="327" spans="1:17">
      <c r="A327" s="1" t="s">
        <v>186</v>
      </c>
      <c r="B327" s="1" t="s">
        <v>11</v>
      </c>
      <c r="C327" s="53">
        <v>135026428270</v>
      </c>
      <c r="D327" s="3">
        <v>9079</v>
      </c>
      <c r="E327" s="3">
        <v>20767581.100000001</v>
      </c>
      <c r="F327" s="1" t="s">
        <v>1800</v>
      </c>
      <c r="G327"/>
      <c r="H327"/>
      <c r="I327" s="17">
        <f>-IFERROR(VLOOKUP(C327,SIRCUPA!$A$21:$H$313,8,0),0)</f>
        <v>0</v>
      </c>
      <c r="J327" s="61">
        <f>-IFERROR(VLOOKUP(C327,SIRTAC!$A$16:$H$2072,8,0),0)</f>
        <v>-100</v>
      </c>
      <c r="K327" s="61">
        <f>-IFERROR(VLOOKUP(C327,Gastos!$A$9:$J$2065,10,0),0)</f>
        <v>-761</v>
      </c>
      <c r="L327" s="61">
        <f>-IFERROR(VLOOKUP(C327,IDC!$A$20:$H$2401,8,0),0)</f>
        <v>-60</v>
      </c>
      <c r="M327" s="87">
        <f t="shared" si="15"/>
        <v>10000</v>
      </c>
      <c r="P327" s="17">
        <f t="shared" si="16"/>
        <v>-10000</v>
      </c>
      <c r="Q327" s="17">
        <f t="shared" si="17"/>
        <v>0</v>
      </c>
    </row>
    <row r="328" spans="1:17">
      <c r="A328" s="1" t="s">
        <v>253</v>
      </c>
      <c r="B328" s="1" t="s">
        <v>11</v>
      </c>
      <c r="C328" s="53">
        <v>134418595933</v>
      </c>
      <c r="D328" s="3">
        <v>9079</v>
      </c>
      <c r="E328" s="3">
        <v>23202988.079999998</v>
      </c>
      <c r="F328" s="1" t="s">
        <v>1800</v>
      </c>
      <c r="G328"/>
      <c r="H328"/>
      <c r="I328" s="17">
        <f>-IFERROR(VLOOKUP(C328,SIRCUPA!$A$21:$H$313,8,0),0)</f>
        <v>0</v>
      </c>
      <c r="J328" s="61">
        <f>-IFERROR(VLOOKUP(C328,SIRTAC!$A$16:$H$2072,8,0),0)</f>
        <v>-100</v>
      </c>
      <c r="K328" s="61">
        <f>-IFERROR(VLOOKUP(C328,Gastos!$A$9:$J$2065,10,0),0)</f>
        <v>-761</v>
      </c>
      <c r="L328" s="61">
        <f>-IFERROR(VLOOKUP(C328,IDC!$A$20:$H$2401,8,0),0)</f>
        <v>-60</v>
      </c>
      <c r="M328" s="87">
        <f t="shared" si="15"/>
        <v>10000</v>
      </c>
      <c r="P328" s="17">
        <f t="shared" si="16"/>
        <v>-10000</v>
      </c>
      <c r="Q328" s="17">
        <f t="shared" si="17"/>
        <v>0</v>
      </c>
    </row>
    <row r="329" spans="1:17">
      <c r="A329" s="1" t="s">
        <v>186</v>
      </c>
      <c r="B329" s="1" t="s">
        <v>11</v>
      </c>
      <c r="C329" s="53">
        <v>134934807006</v>
      </c>
      <c r="D329" s="3">
        <v>76190.259999999995</v>
      </c>
      <c r="E329" s="3">
        <v>16504815.75</v>
      </c>
      <c r="F329" s="1" t="s">
        <v>1800</v>
      </c>
      <c r="G329"/>
      <c r="H329"/>
      <c r="I329" s="17">
        <f>-IFERROR(VLOOKUP(C329,SIRCUPA!$A$21:$H$313,8,0),0)</f>
        <v>0</v>
      </c>
      <c r="J329" s="61">
        <f>-IFERROR(VLOOKUP(C329,SIRTAC!$A$16:$H$2072,8,0),0)</f>
        <v>-782</v>
      </c>
      <c r="K329" s="61">
        <f>-IFERROR(VLOOKUP(C329,Gastos!$A$9:$J$2065,10,0),0)</f>
        <v>-758.54</v>
      </c>
      <c r="L329" s="61">
        <f>-IFERROR(VLOOKUP(C329,IDC!$A$20:$H$2401,8,0),0)</f>
        <v>-469.2</v>
      </c>
      <c r="M329" s="87">
        <f t="shared" si="15"/>
        <v>78199.999999999985</v>
      </c>
      <c r="P329" s="17">
        <f t="shared" si="16"/>
        <v>-78200</v>
      </c>
      <c r="Q329" s="17">
        <f t="shared" si="17"/>
        <v>0</v>
      </c>
    </row>
    <row r="330" spans="1:17">
      <c r="A330" s="1" t="s">
        <v>23</v>
      </c>
      <c r="B330" s="1" t="s">
        <v>11</v>
      </c>
      <c r="C330" s="53">
        <v>132181289380</v>
      </c>
      <c r="D330" s="3">
        <v>18138.240000000002</v>
      </c>
      <c r="E330" s="3">
        <v>13169029.07</v>
      </c>
      <c r="F330" s="1" t="s">
        <v>1800</v>
      </c>
      <c r="G330"/>
      <c r="H330"/>
      <c r="I330" s="17">
        <f>-IFERROR(VLOOKUP(C330,SIRCUPA!$A$21:$H$313,8,0),0)</f>
        <v>0</v>
      </c>
      <c r="J330" s="61">
        <f>-IFERROR(VLOOKUP(C330,SIRTAC!$A$16:$H$2072,8,0),0)</f>
        <v>-192</v>
      </c>
      <c r="K330" s="61">
        <f>-IFERROR(VLOOKUP(C330,Gastos!$A$9:$J$2065,10,0),0)</f>
        <v>-754.56</v>
      </c>
      <c r="L330" s="61">
        <f>-IFERROR(VLOOKUP(C330,IDC!$A$20:$H$2401,8,0),0)</f>
        <v>-115.2</v>
      </c>
      <c r="M330" s="87">
        <f t="shared" si="15"/>
        <v>19200.000000000004</v>
      </c>
      <c r="P330" s="17">
        <f t="shared" si="16"/>
        <v>-19200</v>
      </c>
      <c r="Q330" s="17">
        <f t="shared" si="17"/>
        <v>0</v>
      </c>
    </row>
    <row r="331" spans="1:17">
      <c r="A331" s="1" t="s">
        <v>137</v>
      </c>
      <c r="B331" s="1" t="s">
        <v>11</v>
      </c>
      <c r="C331" s="53">
        <v>134540327316</v>
      </c>
      <c r="D331" s="3">
        <v>18138.240000000002</v>
      </c>
      <c r="E331" s="3">
        <v>10603184.720000001</v>
      </c>
      <c r="F331" s="1" t="s">
        <v>1800</v>
      </c>
      <c r="G331"/>
      <c r="H331"/>
      <c r="I331" s="17">
        <f>-IFERROR(VLOOKUP(C331,SIRCUPA!$A$21:$H$313,8,0),0)</f>
        <v>0</v>
      </c>
      <c r="J331" s="61">
        <f>-IFERROR(VLOOKUP(C331,SIRTAC!$A$16:$H$2072,8,0),0)</f>
        <v>-192</v>
      </c>
      <c r="K331" s="61">
        <f>-IFERROR(VLOOKUP(C331,Gastos!$A$9:$J$2065,10,0),0)</f>
        <v>-754.56</v>
      </c>
      <c r="L331" s="61">
        <f>-IFERROR(VLOOKUP(C331,IDC!$A$20:$H$2401,8,0),0)</f>
        <v>-115.2</v>
      </c>
      <c r="M331" s="87">
        <f t="shared" si="15"/>
        <v>19200.000000000004</v>
      </c>
      <c r="P331" s="17">
        <f t="shared" si="16"/>
        <v>-19200</v>
      </c>
      <c r="Q331" s="17">
        <f t="shared" si="17"/>
        <v>0</v>
      </c>
    </row>
    <row r="332" spans="1:17">
      <c r="A332" s="1" t="s">
        <v>23</v>
      </c>
      <c r="B332" s="1" t="s">
        <v>11</v>
      </c>
      <c r="C332" s="53">
        <v>132177096328</v>
      </c>
      <c r="D332" s="3">
        <v>75215.960000000006</v>
      </c>
      <c r="E332" s="3">
        <v>12718747.130000001</v>
      </c>
      <c r="F332" s="1" t="s">
        <v>1800</v>
      </c>
      <c r="G332"/>
      <c r="H332"/>
      <c r="I332" s="17">
        <f>-IFERROR(VLOOKUP(C332,SIRCUPA!$A$21:$H$313,8,0),0)</f>
        <v>0</v>
      </c>
      <c r="J332" s="61">
        <f>-IFERROR(VLOOKUP(C332,SIRTAC!$A$16:$H$2072,8,0),0)</f>
        <v>-772</v>
      </c>
      <c r="K332" s="61">
        <f>-IFERROR(VLOOKUP(C332,Gastos!$A$9:$J$2065,10,0),0)</f>
        <v>-748.84</v>
      </c>
      <c r="L332" s="61">
        <f>-IFERROR(VLOOKUP(C332,IDC!$A$20:$H$2401,8,0),0)</f>
        <v>-463.2</v>
      </c>
      <c r="M332" s="87">
        <f t="shared" si="15"/>
        <v>77200</v>
      </c>
      <c r="P332" s="17">
        <f t="shared" si="16"/>
        <v>-77200</v>
      </c>
      <c r="Q332" s="17">
        <f t="shared" si="17"/>
        <v>0</v>
      </c>
    </row>
    <row r="333" spans="1:17">
      <c r="A333" s="1" t="s">
        <v>106</v>
      </c>
      <c r="B333" s="1" t="s">
        <v>11</v>
      </c>
      <c r="C333" s="53">
        <v>133918442198</v>
      </c>
      <c r="D333" s="3">
        <v>74631.38</v>
      </c>
      <c r="E333" s="3">
        <v>6426638.2999999998</v>
      </c>
      <c r="F333" s="1" t="s">
        <v>1800</v>
      </c>
      <c r="G333"/>
      <c r="H333"/>
      <c r="I333" s="17">
        <f>-IFERROR(VLOOKUP(C333,SIRCUPA!$A$21:$H$313,8,0),0)</f>
        <v>0</v>
      </c>
      <c r="J333" s="61">
        <f>-IFERROR(VLOOKUP(C333,SIRTAC!$A$16:$H$2072,8,0),0)</f>
        <v>-766</v>
      </c>
      <c r="K333" s="61">
        <f>-IFERROR(VLOOKUP(C333,Gastos!$A$9:$J$2065,10,0),0)</f>
        <v>-743.02</v>
      </c>
      <c r="L333" s="61">
        <f>-IFERROR(VLOOKUP(C333,IDC!$A$20:$H$2401,8,0),0)</f>
        <v>-459.6</v>
      </c>
      <c r="M333" s="87">
        <f t="shared" si="15"/>
        <v>76600.000000000015</v>
      </c>
      <c r="P333" s="17">
        <f t="shared" si="16"/>
        <v>-76600</v>
      </c>
      <c r="Q333" s="17">
        <f t="shared" si="17"/>
        <v>0</v>
      </c>
    </row>
    <row r="334" spans="1:17">
      <c r="A334" s="1" t="s">
        <v>124</v>
      </c>
      <c r="B334" s="1" t="s">
        <v>11</v>
      </c>
      <c r="C334" s="53">
        <v>134054449062</v>
      </c>
      <c r="D334" s="3">
        <v>74631.38</v>
      </c>
      <c r="E334" s="3">
        <v>10063486.65</v>
      </c>
      <c r="F334" s="1" t="s">
        <v>1800</v>
      </c>
      <c r="G334"/>
      <c r="H334"/>
      <c r="I334" s="17">
        <f>-IFERROR(VLOOKUP(C334,SIRCUPA!$A$21:$H$313,8,0),0)</f>
        <v>0</v>
      </c>
      <c r="J334" s="61">
        <f>-IFERROR(VLOOKUP(C334,SIRTAC!$A$16:$H$2072,8,0),0)</f>
        <v>-766</v>
      </c>
      <c r="K334" s="61">
        <f>-IFERROR(VLOOKUP(C334,Gastos!$A$9:$J$2065,10,0),0)</f>
        <v>-743.02</v>
      </c>
      <c r="L334" s="61">
        <f>-IFERROR(VLOOKUP(C334,IDC!$A$20:$H$2401,8,0),0)</f>
        <v>-459.6</v>
      </c>
      <c r="M334" s="87">
        <f t="shared" si="15"/>
        <v>76600.000000000015</v>
      </c>
      <c r="P334" s="17">
        <f t="shared" si="16"/>
        <v>-76600</v>
      </c>
      <c r="Q334" s="17">
        <f t="shared" si="17"/>
        <v>0</v>
      </c>
    </row>
    <row r="335" spans="1:17">
      <c r="A335" s="1" t="s">
        <v>303</v>
      </c>
      <c r="B335" s="1" t="s">
        <v>11</v>
      </c>
      <c r="C335" s="53">
        <v>135847547580</v>
      </c>
      <c r="D335" s="3">
        <v>44030.35</v>
      </c>
      <c r="E335" s="3">
        <v>19581609.960000001</v>
      </c>
      <c r="F335" s="1" t="s">
        <v>1800</v>
      </c>
      <c r="G335"/>
      <c r="H335"/>
      <c r="I335" s="17">
        <f>-IFERROR(VLOOKUP(C335,SIRCUPA!$A$21:$H$313,8,0),0)</f>
        <v>0</v>
      </c>
      <c r="J335" s="61">
        <f>-IFERROR(VLOOKUP(C335,SIRTAC!$A$16:$H$2072,8,0),0)</f>
        <v>-455</v>
      </c>
      <c r="K335" s="61">
        <f>-IFERROR(VLOOKUP(C335,Gastos!$A$9:$J$2065,10,0),0)</f>
        <v>-741.65</v>
      </c>
      <c r="L335" s="61">
        <f>-IFERROR(VLOOKUP(C335,IDC!$A$20:$H$2401,8,0),0)</f>
        <v>-273</v>
      </c>
      <c r="M335" s="87">
        <f t="shared" si="15"/>
        <v>45500</v>
      </c>
      <c r="P335" s="17">
        <f t="shared" si="16"/>
        <v>-45500</v>
      </c>
      <c r="Q335" s="17">
        <f t="shared" si="17"/>
        <v>0</v>
      </c>
    </row>
    <row r="336" spans="1:17">
      <c r="A336" s="1" t="s">
        <v>101</v>
      </c>
      <c r="B336" s="1" t="s">
        <v>11</v>
      </c>
      <c r="C336" s="53">
        <v>133636656918</v>
      </c>
      <c r="D336" s="3">
        <v>73754.509999999995</v>
      </c>
      <c r="E336" s="3">
        <v>4077274.72</v>
      </c>
      <c r="F336" s="1" t="s">
        <v>1800</v>
      </c>
      <c r="G336"/>
      <c r="H336"/>
      <c r="I336" s="17">
        <f>-IFERROR(VLOOKUP(C336,SIRCUPA!$A$21:$H$313,8,0),0)</f>
        <v>0</v>
      </c>
      <c r="J336" s="61">
        <f>-IFERROR(VLOOKUP(C336,SIRTAC!$A$16:$H$2072,8,0),0)</f>
        <v>-757</v>
      </c>
      <c r="K336" s="61">
        <f>-IFERROR(VLOOKUP(C336,Gastos!$A$9:$J$2065,10,0),0)</f>
        <v>-734.29</v>
      </c>
      <c r="L336" s="61">
        <f>-IFERROR(VLOOKUP(C336,IDC!$A$20:$H$2401,8,0),0)</f>
        <v>-454.2</v>
      </c>
      <c r="M336" s="87">
        <f t="shared" si="15"/>
        <v>75699.999999999985</v>
      </c>
      <c r="P336" s="17">
        <f t="shared" si="16"/>
        <v>-75700</v>
      </c>
      <c r="Q336" s="17">
        <f t="shared" si="17"/>
        <v>0</v>
      </c>
    </row>
    <row r="337" spans="1:17">
      <c r="A337" s="1" t="s">
        <v>253</v>
      </c>
      <c r="B337" s="1" t="s">
        <v>11</v>
      </c>
      <c r="C337" s="53">
        <v>134416571017</v>
      </c>
      <c r="D337" s="3">
        <v>8715.84</v>
      </c>
      <c r="E337" s="3">
        <v>22338954.52</v>
      </c>
      <c r="F337" s="1" t="s">
        <v>1800</v>
      </c>
      <c r="G337"/>
      <c r="H337"/>
      <c r="I337" s="17">
        <f>-IFERROR(VLOOKUP(C337,SIRCUPA!$A$21:$H$313,8,0),0)</f>
        <v>0</v>
      </c>
      <c r="J337" s="61">
        <f>-IFERROR(VLOOKUP(C337,SIRTAC!$A$16:$H$2072,8,0),0)</f>
        <v>-96</v>
      </c>
      <c r="K337" s="61">
        <f>-IFERROR(VLOOKUP(C337,Gastos!$A$9:$J$2065,10,0),0)</f>
        <v>-730.56</v>
      </c>
      <c r="L337" s="61">
        <f>-IFERROR(VLOOKUP(C337,IDC!$A$20:$H$2401,8,0),0)</f>
        <v>-57.6</v>
      </c>
      <c r="M337" s="87">
        <f t="shared" si="15"/>
        <v>9600</v>
      </c>
      <c r="P337" s="17">
        <f t="shared" si="16"/>
        <v>-9600</v>
      </c>
      <c r="Q337" s="17">
        <f t="shared" si="17"/>
        <v>0</v>
      </c>
    </row>
    <row r="338" spans="1:17">
      <c r="A338" s="1" t="s">
        <v>124</v>
      </c>
      <c r="B338" s="1" t="s">
        <v>11</v>
      </c>
      <c r="C338" s="53">
        <v>133534675121</v>
      </c>
      <c r="D338" s="3">
        <v>72975.070000000007</v>
      </c>
      <c r="E338" s="3">
        <v>10654951.970000001</v>
      </c>
      <c r="F338" s="1" t="s">
        <v>1800</v>
      </c>
      <c r="G338"/>
      <c r="H338"/>
      <c r="I338" s="17">
        <f>-IFERROR(VLOOKUP(C338,SIRCUPA!$A$21:$H$313,8,0),0)</f>
        <v>0</v>
      </c>
      <c r="J338" s="61">
        <f>-IFERROR(VLOOKUP(C338,SIRTAC!$A$16:$H$2072,8,0),0)</f>
        <v>-749</v>
      </c>
      <c r="K338" s="61">
        <f>-IFERROR(VLOOKUP(C338,Gastos!$A$9:$J$2065,10,0),0)</f>
        <v>-726.53</v>
      </c>
      <c r="L338" s="61">
        <f>-IFERROR(VLOOKUP(C338,IDC!$A$20:$H$2401,8,0),0)</f>
        <v>-449.4</v>
      </c>
      <c r="M338" s="87">
        <f t="shared" si="15"/>
        <v>74900</v>
      </c>
      <c r="P338" s="17">
        <f t="shared" si="16"/>
        <v>-74900</v>
      </c>
      <c r="Q338" s="17">
        <f t="shared" si="17"/>
        <v>0</v>
      </c>
    </row>
    <row r="339" spans="1:17">
      <c r="A339" s="1" t="s">
        <v>77</v>
      </c>
      <c r="B339" s="1" t="s">
        <v>11</v>
      </c>
      <c r="C339" s="53">
        <v>133202763014</v>
      </c>
      <c r="D339" s="3">
        <v>72390.490000000005</v>
      </c>
      <c r="E339" s="3">
        <v>14680143.66</v>
      </c>
      <c r="F339" s="1" t="s">
        <v>1800</v>
      </c>
      <c r="G339"/>
      <c r="H339"/>
      <c r="I339" s="17">
        <f>-IFERROR(VLOOKUP(C339,SIRCUPA!$A$21:$H$313,8,0),0)</f>
        <v>0</v>
      </c>
      <c r="J339" s="61">
        <f>-IFERROR(VLOOKUP(C339,SIRTAC!$A$16:$H$2072,8,0),0)</f>
        <v>-743</v>
      </c>
      <c r="K339" s="61">
        <f>-IFERROR(VLOOKUP(C339,Gastos!$A$9:$J$2065,10,0),0)</f>
        <v>-720.71</v>
      </c>
      <c r="L339" s="61">
        <f>-IFERROR(VLOOKUP(C339,IDC!$A$20:$H$2401,8,0),0)</f>
        <v>-445.8</v>
      </c>
      <c r="M339" s="87">
        <f t="shared" si="15"/>
        <v>74300.000000000015</v>
      </c>
      <c r="P339" s="17">
        <f t="shared" si="16"/>
        <v>-74300</v>
      </c>
      <c r="Q339" s="17">
        <f t="shared" si="17"/>
        <v>0</v>
      </c>
    </row>
    <row r="340" spans="1:17">
      <c r="A340" s="1" t="s">
        <v>114</v>
      </c>
      <c r="B340" s="1" t="s">
        <v>11</v>
      </c>
      <c r="C340" s="53">
        <v>133431130803</v>
      </c>
      <c r="D340" s="3">
        <v>42675.57</v>
      </c>
      <c r="E340" s="3">
        <v>8140436.8799999999</v>
      </c>
      <c r="F340" s="1" t="s">
        <v>1800</v>
      </c>
      <c r="G340"/>
      <c r="H340"/>
      <c r="I340" s="17">
        <f>-IFERROR(VLOOKUP(C340,SIRCUPA!$A$21:$H$313,8,0),0)</f>
        <v>0</v>
      </c>
      <c r="J340" s="61">
        <f>-IFERROR(VLOOKUP(C340,SIRTAC!$A$16:$H$2072,8,0),0)</f>
        <v>-441</v>
      </c>
      <c r="K340" s="61">
        <f>-IFERROR(VLOOKUP(C340,Gastos!$A$9:$J$2065,10,0),0)</f>
        <v>-718.83</v>
      </c>
      <c r="L340" s="61">
        <f>-IFERROR(VLOOKUP(C340,IDC!$A$20:$H$2401,8,0),0)</f>
        <v>-264.60000000000002</v>
      </c>
      <c r="M340" s="87">
        <f t="shared" si="15"/>
        <v>44100</v>
      </c>
      <c r="P340" s="17">
        <f t="shared" si="16"/>
        <v>-44100</v>
      </c>
      <c r="Q340" s="17">
        <f t="shared" si="17"/>
        <v>0</v>
      </c>
    </row>
    <row r="341" spans="1:17">
      <c r="A341" s="1" t="s">
        <v>280</v>
      </c>
      <c r="B341" s="1" t="s">
        <v>11</v>
      </c>
      <c r="C341" s="53">
        <v>135706066554</v>
      </c>
      <c r="D341" s="3">
        <v>42675.57</v>
      </c>
      <c r="E341" s="3">
        <v>17566511.710000001</v>
      </c>
      <c r="F341" s="1" t="s">
        <v>1800</v>
      </c>
      <c r="G341"/>
      <c r="H341"/>
      <c r="I341" s="17">
        <f>-IFERROR(VLOOKUP(C341,SIRCUPA!$A$21:$H$313,8,0),0)</f>
        <v>0</v>
      </c>
      <c r="J341" s="61">
        <f>-IFERROR(VLOOKUP(C341,SIRTAC!$A$16:$H$2072,8,0),0)</f>
        <v>-441</v>
      </c>
      <c r="K341" s="61">
        <f>-IFERROR(VLOOKUP(C341,Gastos!$A$9:$J$2065,10,0),0)</f>
        <v>-718.83</v>
      </c>
      <c r="L341" s="61">
        <f>-IFERROR(VLOOKUP(C341,IDC!$A$20:$H$2401,8,0),0)</f>
        <v>-264.60000000000002</v>
      </c>
      <c r="M341" s="87">
        <f t="shared" si="15"/>
        <v>44100</v>
      </c>
      <c r="P341" s="17">
        <f t="shared" si="16"/>
        <v>-44100</v>
      </c>
      <c r="Q341" s="17">
        <f t="shared" si="17"/>
        <v>0</v>
      </c>
    </row>
    <row r="342" spans="1:17">
      <c r="A342" s="1" t="s">
        <v>101</v>
      </c>
      <c r="B342" s="1" t="s">
        <v>11</v>
      </c>
      <c r="C342" s="53">
        <v>133745806662</v>
      </c>
      <c r="D342" s="3">
        <v>8534.26</v>
      </c>
      <c r="E342" s="3">
        <v>4043580.1</v>
      </c>
      <c r="F342" s="1" t="s">
        <v>1800</v>
      </c>
      <c r="G342"/>
      <c r="H342"/>
      <c r="I342" s="17">
        <f>-IFERROR(VLOOKUP(C342,SIRCUPA!$A$21:$H$313,8,0),0)</f>
        <v>0</v>
      </c>
      <c r="J342" s="61">
        <f>-IFERROR(VLOOKUP(C342,SIRTAC!$A$16:$H$2072,8,0),0)</f>
        <v>-94</v>
      </c>
      <c r="K342" s="61">
        <f>-IFERROR(VLOOKUP(C342,Gastos!$A$9:$J$2065,10,0),0)</f>
        <v>-715.34</v>
      </c>
      <c r="L342" s="61">
        <f>-IFERROR(VLOOKUP(C342,IDC!$A$20:$H$2401,8,0),0)</f>
        <v>-56.4</v>
      </c>
      <c r="M342" s="87">
        <f t="shared" si="15"/>
        <v>9400</v>
      </c>
      <c r="P342" s="17">
        <f t="shared" si="16"/>
        <v>-9400</v>
      </c>
      <c r="Q342" s="17">
        <f t="shared" si="17"/>
        <v>0</v>
      </c>
    </row>
    <row r="343" spans="1:17">
      <c r="A343" s="1" t="s">
        <v>156</v>
      </c>
      <c r="B343" s="1" t="s">
        <v>11</v>
      </c>
      <c r="C343" s="53">
        <v>134206313071</v>
      </c>
      <c r="D343" s="3">
        <v>17193.54</v>
      </c>
      <c r="E343" s="3">
        <v>12035900.85</v>
      </c>
      <c r="F343" s="1" t="s">
        <v>1800</v>
      </c>
      <c r="G343"/>
      <c r="H343"/>
      <c r="I343" s="17">
        <f>-IFERROR(VLOOKUP(C343,SIRCUPA!$A$21:$H$313,8,0),0)</f>
        <v>0</v>
      </c>
      <c r="J343" s="61">
        <f>-IFERROR(VLOOKUP(C343,SIRTAC!$A$16:$H$2072,8,0),0)</f>
        <v>-182</v>
      </c>
      <c r="K343" s="61">
        <f>-IFERROR(VLOOKUP(C343,Gastos!$A$9:$J$2065,10,0),0)</f>
        <v>-715.26</v>
      </c>
      <c r="L343" s="61">
        <f>-IFERROR(VLOOKUP(C343,IDC!$A$20:$H$2401,8,0),0)</f>
        <v>-109.2</v>
      </c>
      <c r="M343" s="87">
        <f t="shared" si="15"/>
        <v>18200</v>
      </c>
      <c r="P343" s="17">
        <f t="shared" si="16"/>
        <v>-18200</v>
      </c>
      <c r="Q343" s="17">
        <f t="shared" si="17"/>
        <v>0</v>
      </c>
    </row>
    <row r="344" spans="1:17">
      <c r="A344" s="1" t="s">
        <v>10</v>
      </c>
      <c r="B344" s="1" t="s">
        <v>11</v>
      </c>
      <c r="C344" s="53">
        <v>132055965040</v>
      </c>
      <c r="D344" s="3">
        <v>70929.039999999994</v>
      </c>
      <c r="E344" s="3">
        <v>11173173.060000001</v>
      </c>
      <c r="F344" s="1" t="s">
        <v>1800</v>
      </c>
      <c r="G344"/>
      <c r="H344"/>
      <c r="I344" s="17">
        <f>-IFERROR(VLOOKUP(C344,SIRCUPA!$A$21:$H$313,8,0),0)</f>
        <v>0</v>
      </c>
      <c r="J344" s="61">
        <f>-IFERROR(VLOOKUP(C344,SIRTAC!$A$16:$H$2072,8,0),0)</f>
        <v>-728</v>
      </c>
      <c r="K344" s="61">
        <f>-IFERROR(VLOOKUP(C344,Gastos!$A$9:$J$2065,10,0),0)</f>
        <v>-706.16</v>
      </c>
      <c r="L344" s="61">
        <f>-IFERROR(VLOOKUP(C344,IDC!$A$20:$H$2401,8,0),0)</f>
        <v>-436.8</v>
      </c>
      <c r="M344" s="87">
        <f t="shared" si="15"/>
        <v>72800</v>
      </c>
      <c r="P344" s="17">
        <f t="shared" si="16"/>
        <v>-72800</v>
      </c>
      <c r="Q344" s="17">
        <f t="shared" si="17"/>
        <v>0</v>
      </c>
    </row>
    <row r="345" spans="1:17">
      <c r="A345" s="1" t="s">
        <v>124</v>
      </c>
      <c r="B345" s="1" t="s">
        <v>11</v>
      </c>
      <c r="C345" s="53">
        <v>134055130940</v>
      </c>
      <c r="D345" s="3">
        <v>8352.68</v>
      </c>
      <c r="E345" s="3">
        <v>10217140.67</v>
      </c>
      <c r="F345" s="1" t="s">
        <v>1800</v>
      </c>
      <c r="G345"/>
      <c r="H345"/>
      <c r="I345" s="17">
        <f>-IFERROR(VLOOKUP(C345,SIRCUPA!$A$21:$H$313,8,0),0)</f>
        <v>0</v>
      </c>
      <c r="J345" s="61">
        <f>-IFERROR(VLOOKUP(C345,SIRTAC!$A$16:$H$2072,8,0),0)</f>
        <v>-92</v>
      </c>
      <c r="K345" s="61">
        <f>-IFERROR(VLOOKUP(C345,Gastos!$A$9:$J$2065,10,0),0)</f>
        <v>-700.12</v>
      </c>
      <c r="L345" s="61">
        <f>-IFERROR(VLOOKUP(C345,IDC!$A$20:$H$2401,8,0),0)</f>
        <v>-55.2</v>
      </c>
      <c r="M345" s="87">
        <f t="shared" si="15"/>
        <v>9200.0000000000018</v>
      </c>
      <c r="P345" s="17">
        <f t="shared" si="16"/>
        <v>-9200</v>
      </c>
      <c r="Q345" s="17">
        <f t="shared" si="17"/>
        <v>0</v>
      </c>
    </row>
    <row r="346" spans="1:17">
      <c r="A346" s="1" t="s">
        <v>55</v>
      </c>
      <c r="B346" s="1" t="s">
        <v>11</v>
      </c>
      <c r="C346" s="53">
        <v>132828263222</v>
      </c>
      <c r="D346" s="3">
        <v>41417.56</v>
      </c>
      <c r="E346" s="3">
        <v>11316791.890000001</v>
      </c>
      <c r="F346" s="1" t="s">
        <v>1800</v>
      </c>
      <c r="G346"/>
      <c r="H346"/>
      <c r="I346" s="17">
        <f>-IFERROR(VLOOKUP(C346,SIRCUPA!$A$21:$H$313,8,0),0)</f>
        <v>0</v>
      </c>
      <c r="J346" s="61">
        <f>-IFERROR(VLOOKUP(C346,SIRTAC!$A$16:$H$2072,8,0),0)</f>
        <v>-428</v>
      </c>
      <c r="K346" s="61">
        <f>-IFERROR(VLOOKUP(C346,Gastos!$A$9:$J$2065,10,0),0)</f>
        <v>-697.64</v>
      </c>
      <c r="L346" s="61">
        <f>-IFERROR(VLOOKUP(C346,IDC!$A$20:$H$2401,8,0),0)</f>
        <v>-256.8</v>
      </c>
      <c r="M346" s="87">
        <f t="shared" si="15"/>
        <v>42800</v>
      </c>
      <c r="P346" s="17">
        <f t="shared" si="16"/>
        <v>-42800</v>
      </c>
      <c r="Q346" s="17">
        <f t="shared" si="17"/>
        <v>0</v>
      </c>
    </row>
    <row r="347" spans="1:17">
      <c r="A347" s="1" t="s">
        <v>23</v>
      </c>
      <c r="B347" s="1" t="s">
        <v>11</v>
      </c>
      <c r="C347" s="53">
        <v>131578681107</v>
      </c>
      <c r="D347" s="3">
        <v>70052.17</v>
      </c>
      <c r="E347" s="3">
        <v>12546490.890000001</v>
      </c>
      <c r="F347" s="1" t="s">
        <v>1800</v>
      </c>
      <c r="G347"/>
      <c r="H347"/>
      <c r="I347" s="17">
        <f>-IFERROR(VLOOKUP(C347,SIRCUPA!$A$21:$H$313,8,0),0)</f>
        <v>0</v>
      </c>
      <c r="J347" s="61">
        <f>-IFERROR(VLOOKUP(C347,SIRTAC!$A$16:$H$2072,8,0),0)</f>
        <v>-719</v>
      </c>
      <c r="K347" s="61">
        <f>-IFERROR(VLOOKUP(C347,Gastos!$A$9:$J$2065,10,0),0)</f>
        <v>-697.43</v>
      </c>
      <c r="L347" s="61">
        <f>-IFERROR(VLOOKUP(C347,IDC!$A$20:$H$2401,8,0),0)</f>
        <v>-431.4</v>
      </c>
      <c r="M347" s="87">
        <f t="shared" si="15"/>
        <v>71899.999999999985</v>
      </c>
      <c r="P347" s="17">
        <f t="shared" si="16"/>
        <v>-71900</v>
      </c>
      <c r="Q347" s="17">
        <f t="shared" si="17"/>
        <v>0</v>
      </c>
    </row>
    <row r="348" spans="1:17">
      <c r="A348" s="1" t="s">
        <v>106</v>
      </c>
      <c r="B348" s="1" t="s">
        <v>11</v>
      </c>
      <c r="C348" s="53">
        <v>133904305330</v>
      </c>
      <c r="D348" s="3">
        <v>8261.89</v>
      </c>
      <c r="E348" s="3">
        <v>6150340.1399999997</v>
      </c>
      <c r="F348" s="1" t="s">
        <v>1800</v>
      </c>
      <c r="G348"/>
      <c r="H348"/>
      <c r="I348" s="17">
        <f>-IFERROR(VLOOKUP(C348,SIRCUPA!$A$21:$H$313,8,0),0)</f>
        <v>0</v>
      </c>
      <c r="J348" s="61">
        <f>-IFERROR(VLOOKUP(C348,SIRTAC!$A$16:$H$2072,8,0),0)</f>
        <v>-91</v>
      </c>
      <c r="K348" s="61">
        <f>-IFERROR(VLOOKUP(C348,Gastos!$A$9:$J$2065,10,0),0)</f>
        <v>-692.51</v>
      </c>
      <c r="L348" s="61">
        <f>-IFERROR(VLOOKUP(C348,IDC!$A$20:$H$2401,8,0),0)</f>
        <v>-54.6</v>
      </c>
      <c r="M348" s="87">
        <f t="shared" si="15"/>
        <v>9100</v>
      </c>
      <c r="P348" s="17">
        <f t="shared" si="16"/>
        <v>-9100</v>
      </c>
      <c r="Q348" s="17">
        <f t="shared" si="17"/>
        <v>0</v>
      </c>
    </row>
    <row r="349" spans="1:17">
      <c r="A349" s="1" t="s">
        <v>293</v>
      </c>
      <c r="B349" s="1" t="s">
        <v>11</v>
      </c>
      <c r="C349" s="53">
        <v>135096563321</v>
      </c>
      <c r="D349" s="3">
        <v>14266.72</v>
      </c>
      <c r="E349" s="3">
        <v>18094791.739999998</v>
      </c>
      <c r="F349" s="1" t="s">
        <v>1800</v>
      </c>
      <c r="G349"/>
      <c r="H349"/>
      <c r="I349" s="17">
        <f>-IFERROR(VLOOKUP(C349,SIRCUPA!$A$21:$H$313,8,0),0)</f>
        <v>0</v>
      </c>
      <c r="J349" s="61">
        <f>-IFERROR(VLOOKUP(C349,SIRTAC!$A$16:$H$2072,8,0),0)</f>
        <v>-152</v>
      </c>
      <c r="K349" s="61">
        <f>-IFERROR(VLOOKUP(C349,Gastos!$A$9:$J$2065,10,0),0)</f>
        <v>-690.08</v>
      </c>
      <c r="L349" s="61">
        <f>-IFERROR(VLOOKUP(C349,IDC!$A$20:$H$2401,8,0),0)</f>
        <v>-91.2</v>
      </c>
      <c r="M349" s="87">
        <f t="shared" si="15"/>
        <v>15200</v>
      </c>
      <c r="P349" s="17">
        <f t="shared" si="16"/>
        <v>-15200</v>
      </c>
      <c r="Q349" s="17">
        <f t="shared" si="17"/>
        <v>0</v>
      </c>
    </row>
    <row r="350" spans="1:17">
      <c r="A350" s="1" t="s">
        <v>253</v>
      </c>
      <c r="B350" s="1" t="s">
        <v>11</v>
      </c>
      <c r="C350" s="53">
        <v>134413811491</v>
      </c>
      <c r="D350" s="3">
        <v>68980.44</v>
      </c>
      <c r="E350" s="3">
        <v>21255406.210000001</v>
      </c>
      <c r="F350" s="1" t="s">
        <v>1800</v>
      </c>
      <c r="G350"/>
      <c r="H350"/>
      <c r="I350" s="17">
        <f>-IFERROR(VLOOKUP(C350,SIRCUPA!$A$21:$H$313,8,0),0)</f>
        <v>0</v>
      </c>
      <c r="J350" s="61">
        <f>-IFERROR(VLOOKUP(C350,SIRTAC!$A$16:$H$2072,8,0),0)</f>
        <v>-708</v>
      </c>
      <c r="K350" s="61">
        <f>-IFERROR(VLOOKUP(C350,Gastos!$A$9:$J$2065,10,0),0)</f>
        <v>-686.76</v>
      </c>
      <c r="L350" s="61">
        <f>-IFERROR(VLOOKUP(C350,IDC!$A$20:$H$2401,8,0),0)</f>
        <v>-424.8</v>
      </c>
      <c r="M350" s="87">
        <f t="shared" si="15"/>
        <v>70800</v>
      </c>
      <c r="P350" s="17">
        <f t="shared" si="16"/>
        <v>-70800</v>
      </c>
      <c r="Q350" s="17">
        <f t="shared" si="17"/>
        <v>0</v>
      </c>
    </row>
    <row r="351" spans="1:17">
      <c r="A351" s="1" t="s">
        <v>114</v>
      </c>
      <c r="B351" s="1" t="s">
        <v>11</v>
      </c>
      <c r="C351" s="53">
        <v>133930940584</v>
      </c>
      <c r="D351" s="3">
        <v>68493.289999999994</v>
      </c>
      <c r="E351" s="3">
        <v>7785553.79</v>
      </c>
      <c r="F351" s="1" t="s">
        <v>1800</v>
      </c>
      <c r="G351"/>
      <c r="H351"/>
      <c r="I351" s="17">
        <f>-IFERROR(VLOOKUP(C351,SIRCUPA!$A$21:$H$313,8,0),0)</f>
        <v>0</v>
      </c>
      <c r="J351" s="61">
        <f>-IFERROR(VLOOKUP(C351,SIRTAC!$A$16:$H$2072,8,0),0)</f>
        <v>-703</v>
      </c>
      <c r="K351" s="61">
        <f>-IFERROR(VLOOKUP(C351,Gastos!$A$9:$J$2065,10,0),0)</f>
        <v>-681.91</v>
      </c>
      <c r="L351" s="61">
        <f>-IFERROR(VLOOKUP(C351,IDC!$A$20:$H$2401,8,0),0)</f>
        <v>-421.8</v>
      </c>
      <c r="M351" s="87">
        <f t="shared" si="15"/>
        <v>70300</v>
      </c>
      <c r="P351" s="17">
        <f t="shared" si="16"/>
        <v>-70300</v>
      </c>
      <c r="Q351" s="17">
        <f t="shared" si="17"/>
        <v>0</v>
      </c>
    </row>
    <row r="352" spans="1:17">
      <c r="A352" s="1" t="s">
        <v>106</v>
      </c>
      <c r="B352" s="1" t="s">
        <v>11</v>
      </c>
      <c r="C352" s="53">
        <v>133775767660</v>
      </c>
      <c r="D352" s="3">
        <v>16343.31</v>
      </c>
      <c r="E352" s="3">
        <v>5606500.0700000003</v>
      </c>
      <c r="F352" s="1" t="s">
        <v>1800</v>
      </c>
      <c r="G352"/>
      <c r="H352"/>
      <c r="I352" s="17">
        <f>-IFERROR(VLOOKUP(C352,SIRCUPA!$A$21:$H$313,8,0),0)</f>
        <v>0</v>
      </c>
      <c r="J352" s="61">
        <f>-IFERROR(VLOOKUP(C352,SIRTAC!$A$16:$H$2072,8,0),0)</f>
        <v>-173</v>
      </c>
      <c r="K352" s="61">
        <f>-IFERROR(VLOOKUP(C352,Gastos!$A$9:$J$2065,10,0),0)</f>
        <v>-679.89</v>
      </c>
      <c r="L352" s="61">
        <f>-IFERROR(VLOOKUP(C352,IDC!$A$20:$H$2401,8,0),0)</f>
        <v>-103.8</v>
      </c>
      <c r="M352" s="87">
        <f t="shared" si="15"/>
        <v>17299.999999999996</v>
      </c>
      <c r="P352" s="17">
        <f t="shared" si="16"/>
        <v>-17300</v>
      </c>
      <c r="Q352" s="17">
        <f t="shared" si="17"/>
        <v>0</v>
      </c>
    </row>
    <row r="353" spans="1:17">
      <c r="A353" s="1" t="s">
        <v>280</v>
      </c>
      <c r="B353" s="1" t="s">
        <v>11</v>
      </c>
      <c r="C353" s="53">
        <v>135544579126</v>
      </c>
      <c r="D353" s="3">
        <v>16343.31</v>
      </c>
      <c r="E353" s="3">
        <v>16254081.93</v>
      </c>
      <c r="F353" s="1" t="s">
        <v>1800</v>
      </c>
      <c r="G353"/>
      <c r="H353"/>
      <c r="I353" s="17">
        <f>-IFERROR(VLOOKUP(C353,SIRCUPA!$A$21:$H$313,8,0),0)</f>
        <v>0</v>
      </c>
      <c r="J353" s="61">
        <f>-IFERROR(VLOOKUP(C353,SIRTAC!$A$16:$H$2072,8,0),0)</f>
        <v>-173</v>
      </c>
      <c r="K353" s="61">
        <f>-IFERROR(VLOOKUP(C353,Gastos!$A$9:$J$2065,10,0),0)</f>
        <v>-679.89</v>
      </c>
      <c r="L353" s="61">
        <f>-IFERROR(VLOOKUP(C353,IDC!$A$20:$H$2401,8,0),0)</f>
        <v>-103.8</v>
      </c>
      <c r="M353" s="87">
        <f t="shared" si="15"/>
        <v>17299.999999999996</v>
      </c>
      <c r="P353" s="17">
        <f t="shared" si="16"/>
        <v>-17300</v>
      </c>
      <c r="Q353" s="17">
        <f t="shared" si="17"/>
        <v>0</v>
      </c>
    </row>
    <row r="354" spans="1:17">
      <c r="A354" s="1" t="s">
        <v>55</v>
      </c>
      <c r="B354" s="1" t="s">
        <v>11</v>
      </c>
      <c r="C354" s="53">
        <v>132956783538</v>
      </c>
      <c r="D354" s="3">
        <v>8080.31</v>
      </c>
      <c r="E354" s="3">
        <v>12126000.050000001</v>
      </c>
      <c r="F354" s="1" t="s">
        <v>1800</v>
      </c>
      <c r="G354"/>
      <c r="H354"/>
      <c r="I354" s="17">
        <f>-IFERROR(VLOOKUP(C354,SIRCUPA!$A$21:$H$313,8,0),0)</f>
        <v>0</v>
      </c>
      <c r="J354" s="61">
        <f>-IFERROR(VLOOKUP(C354,SIRTAC!$A$16:$H$2072,8,0),0)</f>
        <v>-89</v>
      </c>
      <c r="K354" s="61">
        <f>-IFERROR(VLOOKUP(C354,Gastos!$A$9:$J$2065,10,0),0)</f>
        <v>-677.29</v>
      </c>
      <c r="L354" s="61">
        <f>-IFERROR(VLOOKUP(C354,IDC!$A$20:$H$2401,8,0),0)</f>
        <v>-53.4</v>
      </c>
      <c r="M354" s="87">
        <f t="shared" si="15"/>
        <v>8900</v>
      </c>
      <c r="P354" s="17">
        <f t="shared" si="16"/>
        <v>-8900</v>
      </c>
      <c r="Q354" s="17">
        <f t="shared" si="17"/>
        <v>0</v>
      </c>
    </row>
    <row r="355" spans="1:17">
      <c r="A355" s="1" t="s">
        <v>92</v>
      </c>
      <c r="B355" s="1" t="s">
        <v>11</v>
      </c>
      <c r="C355" s="53">
        <v>132608201985</v>
      </c>
      <c r="D355" s="3">
        <v>13891.28</v>
      </c>
      <c r="E355" s="3">
        <v>15160088.560000001</v>
      </c>
      <c r="F355" s="1" t="s">
        <v>1800</v>
      </c>
      <c r="G355"/>
      <c r="H355"/>
      <c r="I355" s="17">
        <f>-IFERROR(VLOOKUP(C355,SIRCUPA!$A$21:$H$313,8,0),0)</f>
        <v>0</v>
      </c>
      <c r="J355" s="61">
        <f>-IFERROR(VLOOKUP(C355,SIRTAC!$A$16:$H$2072,8,0),0)</f>
        <v>-148</v>
      </c>
      <c r="K355" s="61">
        <f>-IFERROR(VLOOKUP(C355,Gastos!$A$9:$J$2065,10,0),0)</f>
        <v>-671.92</v>
      </c>
      <c r="L355" s="61">
        <f>-IFERROR(VLOOKUP(C355,IDC!$A$20:$H$2401,8,0),0)</f>
        <v>-88.8</v>
      </c>
      <c r="M355" s="87">
        <f t="shared" si="15"/>
        <v>14800</v>
      </c>
      <c r="P355" s="17">
        <f t="shared" si="16"/>
        <v>-14800</v>
      </c>
      <c r="Q355" s="17">
        <f t="shared" si="17"/>
        <v>0</v>
      </c>
    </row>
    <row r="356" spans="1:17">
      <c r="A356" s="1" t="s">
        <v>156</v>
      </c>
      <c r="B356" s="1" t="s">
        <v>11</v>
      </c>
      <c r="C356" s="53">
        <v>134207591347</v>
      </c>
      <c r="D356" s="3">
        <v>67421.56</v>
      </c>
      <c r="E356" s="3">
        <v>12303138.42</v>
      </c>
      <c r="F356" s="1" t="s">
        <v>1800</v>
      </c>
      <c r="G356"/>
      <c r="H356"/>
      <c r="I356" s="17">
        <f>-IFERROR(VLOOKUP(C356,SIRCUPA!$A$21:$H$313,8,0),0)</f>
        <v>0</v>
      </c>
      <c r="J356" s="61">
        <f>-IFERROR(VLOOKUP(C356,SIRTAC!$A$16:$H$2072,8,0),0)</f>
        <v>-692</v>
      </c>
      <c r="K356" s="61">
        <f>-IFERROR(VLOOKUP(C356,Gastos!$A$9:$J$2065,10,0),0)</f>
        <v>-671.24</v>
      </c>
      <c r="L356" s="61">
        <f>-IFERROR(VLOOKUP(C356,IDC!$A$20:$H$2401,8,0),0)</f>
        <v>-415.2</v>
      </c>
      <c r="M356" s="87">
        <f t="shared" si="15"/>
        <v>69200</v>
      </c>
      <c r="P356" s="17">
        <f t="shared" si="16"/>
        <v>-69200</v>
      </c>
      <c r="Q356" s="17">
        <f t="shared" si="17"/>
        <v>0</v>
      </c>
    </row>
    <row r="357" spans="1:17">
      <c r="A357" s="1" t="s">
        <v>156</v>
      </c>
      <c r="B357" s="1" t="s">
        <v>11</v>
      </c>
      <c r="C357" s="53">
        <v>134823032742</v>
      </c>
      <c r="D357" s="3">
        <v>16059.9</v>
      </c>
      <c r="E357" s="3">
        <v>12828919.65</v>
      </c>
      <c r="F357" s="1" t="s">
        <v>1800</v>
      </c>
      <c r="G357"/>
      <c r="H357"/>
      <c r="I357" s="17">
        <f>-IFERROR(VLOOKUP(C357,SIRCUPA!$A$21:$H$313,8,0),0)</f>
        <v>0</v>
      </c>
      <c r="J357" s="61">
        <f>-IFERROR(VLOOKUP(C357,SIRTAC!$A$16:$H$2072,8,0),0)</f>
        <v>-170</v>
      </c>
      <c r="K357" s="61">
        <f>-IFERROR(VLOOKUP(C357,Gastos!$A$9:$J$2065,10,0),0)</f>
        <v>-668.1</v>
      </c>
      <c r="L357" s="61">
        <f>-IFERROR(VLOOKUP(C357,IDC!$A$20:$H$2401,8,0),0)</f>
        <v>-102</v>
      </c>
      <c r="M357" s="87">
        <f t="shared" si="15"/>
        <v>17000</v>
      </c>
      <c r="P357" s="17">
        <f t="shared" si="16"/>
        <v>-17000</v>
      </c>
      <c r="Q357" s="17">
        <f t="shared" si="17"/>
        <v>0</v>
      </c>
    </row>
    <row r="358" spans="1:17">
      <c r="A358" s="1" t="s">
        <v>114</v>
      </c>
      <c r="B358" s="1" t="s">
        <v>11</v>
      </c>
      <c r="C358" s="53">
        <v>133435933889</v>
      </c>
      <c r="D358" s="3">
        <v>66934.41</v>
      </c>
      <c r="E358" s="3">
        <v>8485240.5099999998</v>
      </c>
      <c r="F358" s="1" t="s">
        <v>1800</v>
      </c>
      <c r="G358"/>
      <c r="H358"/>
      <c r="I358" s="17">
        <f>-IFERROR(VLOOKUP(C358,SIRCUPA!$A$21:$H$313,8,0),0)</f>
        <v>0</v>
      </c>
      <c r="J358" s="61">
        <f>-IFERROR(VLOOKUP(C358,SIRTAC!$A$16:$H$2072,8,0),0)</f>
        <v>-687</v>
      </c>
      <c r="K358" s="61">
        <f>-IFERROR(VLOOKUP(C358,Gastos!$A$9:$J$2065,10,0),0)</f>
        <v>-666.39</v>
      </c>
      <c r="L358" s="61">
        <f>-IFERROR(VLOOKUP(C358,IDC!$A$20:$H$2401,8,0),0)</f>
        <v>-412.2</v>
      </c>
      <c r="M358" s="87">
        <f t="shared" si="15"/>
        <v>68700</v>
      </c>
      <c r="P358" s="17">
        <f t="shared" si="16"/>
        <v>-68700</v>
      </c>
      <c r="Q358" s="17">
        <f t="shared" si="17"/>
        <v>0</v>
      </c>
    </row>
    <row r="359" spans="1:17">
      <c r="A359" s="1" t="s">
        <v>65</v>
      </c>
      <c r="B359" s="1" t="s">
        <v>11</v>
      </c>
      <c r="C359" s="53">
        <v>132503340797</v>
      </c>
      <c r="D359" s="3">
        <v>15965.43</v>
      </c>
      <c r="E359" s="3">
        <v>14896261.539999999</v>
      </c>
      <c r="F359" s="1" t="s">
        <v>1800</v>
      </c>
      <c r="G359"/>
      <c r="H359"/>
      <c r="I359" s="17">
        <f>-IFERROR(VLOOKUP(C359,SIRCUPA!$A$21:$H$313,8,0),0)</f>
        <v>0</v>
      </c>
      <c r="J359" s="61">
        <f>-IFERROR(VLOOKUP(C359,SIRTAC!$A$16:$H$2072,8,0),0)</f>
        <v>-169</v>
      </c>
      <c r="K359" s="61">
        <f>-IFERROR(VLOOKUP(C359,Gastos!$A$9:$J$2065,10,0),0)</f>
        <v>-664.17</v>
      </c>
      <c r="L359" s="61">
        <f>-IFERROR(VLOOKUP(C359,IDC!$A$20:$H$2401,8,0),0)</f>
        <v>-101.4</v>
      </c>
      <c r="M359" s="87">
        <f t="shared" si="15"/>
        <v>16900</v>
      </c>
      <c r="P359" s="17">
        <f t="shared" si="16"/>
        <v>-16900</v>
      </c>
      <c r="Q359" s="17">
        <f t="shared" si="17"/>
        <v>0</v>
      </c>
    </row>
    <row r="360" spans="1:17">
      <c r="A360" s="1" t="s">
        <v>145</v>
      </c>
      <c r="B360" s="1" t="s">
        <v>11</v>
      </c>
      <c r="C360" s="53">
        <v>134179719337</v>
      </c>
      <c r="D360" s="3">
        <v>15965.43</v>
      </c>
      <c r="E360" s="3">
        <v>10362214.74</v>
      </c>
      <c r="F360" s="1" t="s">
        <v>1800</v>
      </c>
      <c r="G360"/>
      <c r="H360"/>
      <c r="I360" s="17">
        <f>-IFERROR(VLOOKUP(C360,SIRCUPA!$A$21:$H$313,8,0),0)</f>
        <v>0</v>
      </c>
      <c r="J360" s="61">
        <f>-IFERROR(VLOOKUP(C360,SIRTAC!$A$16:$H$2072,8,0),0)</f>
        <v>-169</v>
      </c>
      <c r="K360" s="61">
        <f>-IFERROR(VLOOKUP(C360,Gastos!$A$9:$J$2065,10,0),0)</f>
        <v>-664.17</v>
      </c>
      <c r="L360" s="61">
        <f>-IFERROR(VLOOKUP(C360,IDC!$A$20:$H$2401,8,0),0)</f>
        <v>-101.4</v>
      </c>
      <c r="M360" s="87">
        <f t="shared" si="15"/>
        <v>16900</v>
      </c>
      <c r="P360" s="17">
        <f t="shared" si="16"/>
        <v>-16900</v>
      </c>
      <c r="Q360" s="17">
        <f t="shared" si="17"/>
        <v>0</v>
      </c>
    </row>
    <row r="361" spans="1:17">
      <c r="A361" s="1" t="s">
        <v>10</v>
      </c>
      <c r="B361" s="1" t="s">
        <v>11</v>
      </c>
      <c r="C361" s="53">
        <v>131564596361</v>
      </c>
      <c r="D361" s="3">
        <v>13703.56</v>
      </c>
      <c r="E361" s="3">
        <v>11562257.93</v>
      </c>
      <c r="F361" s="1" t="s">
        <v>1800</v>
      </c>
      <c r="G361"/>
      <c r="H361"/>
      <c r="I361" s="17">
        <f>-IFERROR(VLOOKUP(C361,SIRCUPA!$A$21:$H$313,8,0),0)</f>
        <v>0</v>
      </c>
      <c r="J361" s="61">
        <f>-IFERROR(VLOOKUP(C361,SIRTAC!$A$16:$H$2072,8,0),0)</f>
        <v>-146</v>
      </c>
      <c r="K361" s="61">
        <f>-IFERROR(VLOOKUP(C361,Gastos!$A$9:$J$2065,10,0),0)</f>
        <v>-662.84</v>
      </c>
      <c r="L361" s="61">
        <f>-IFERROR(VLOOKUP(C361,IDC!$A$20:$H$2401,8,0),0)</f>
        <v>-87.6</v>
      </c>
      <c r="M361" s="87">
        <f t="shared" si="15"/>
        <v>14600</v>
      </c>
      <c r="P361" s="17">
        <f t="shared" si="16"/>
        <v>-14599.999999999998</v>
      </c>
      <c r="Q361" s="17">
        <f t="shared" si="17"/>
        <v>0</v>
      </c>
    </row>
    <row r="362" spans="1:17">
      <c r="A362" s="1" t="s">
        <v>114</v>
      </c>
      <c r="B362" s="1" t="s">
        <v>11</v>
      </c>
      <c r="C362" s="53">
        <v>134028866100</v>
      </c>
      <c r="D362" s="3">
        <v>13703.56</v>
      </c>
      <c r="E362" s="3">
        <v>7867061.8799999999</v>
      </c>
      <c r="F362" s="1" t="s">
        <v>1800</v>
      </c>
      <c r="G362"/>
      <c r="H362"/>
      <c r="I362" s="17">
        <f>-IFERROR(VLOOKUP(C362,SIRCUPA!$A$21:$H$313,8,0),0)</f>
        <v>0</v>
      </c>
      <c r="J362" s="61">
        <f>-IFERROR(VLOOKUP(C362,SIRTAC!$A$16:$H$2072,8,0),0)</f>
        <v>-146</v>
      </c>
      <c r="K362" s="61">
        <f>-IFERROR(VLOOKUP(C362,Gastos!$A$9:$J$2065,10,0),0)</f>
        <v>-662.84</v>
      </c>
      <c r="L362" s="61">
        <f>-IFERROR(VLOOKUP(C362,IDC!$A$20:$H$2401,8,0),0)</f>
        <v>-87.6</v>
      </c>
      <c r="M362" s="87">
        <f t="shared" si="15"/>
        <v>14600</v>
      </c>
      <c r="P362" s="17">
        <f t="shared" si="16"/>
        <v>-14599.999999999998</v>
      </c>
      <c r="Q362" s="17">
        <f t="shared" si="17"/>
        <v>0</v>
      </c>
    </row>
    <row r="363" spans="1:17">
      <c r="A363" s="1" t="s">
        <v>137</v>
      </c>
      <c r="B363" s="1" t="s">
        <v>11</v>
      </c>
      <c r="C363" s="53">
        <v>134546792082</v>
      </c>
      <c r="D363" s="3">
        <v>66349.83</v>
      </c>
      <c r="E363" s="3">
        <v>10845343.42</v>
      </c>
      <c r="F363" s="1" t="s">
        <v>1800</v>
      </c>
      <c r="G363"/>
      <c r="H363"/>
      <c r="I363" s="17">
        <f>-IFERROR(VLOOKUP(C363,SIRCUPA!$A$21:$H$313,8,0),0)</f>
        <v>0</v>
      </c>
      <c r="J363" s="61">
        <f>-IFERROR(VLOOKUP(C363,SIRTAC!$A$16:$H$2072,8,0),0)</f>
        <v>-681</v>
      </c>
      <c r="K363" s="61">
        <f>-IFERROR(VLOOKUP(C363,Gastos!$A$9:$J$2065,10,0),0)</f>
        <v>-660.57</v>
      </c>
      <c r="L363" s="61">
        <f>-IFERROR(VLOOKUP(C363,IDC!$A$20:$H$2401,8,0),0)</f>
        <v>-408.6</v>
      </c>
      <c r="M363" s="87">
        <f t="shared" si="15"/>
        <v>68100.000000000015</v>
      </c>
      <c r="P363" s="17">
        <f t="shared" si="16"/>
        <v>-68100</v>
      </c>
      <c r="Q363" s="17">
        <f t="shared" si="17"/>
        <v>0</v>
      </c>
    </row>
    <row r="364" spans="1:17">
      <c r="A364" s="1" t="s">
        <v>186</v>
      </c>
      <c r="B364" s="1" t="s">
        <v>11</v>
      </c>
      <c r="C364" s="53">
        <v>134940644932</v>
      </c>
      <c r="D364" s="3">
        <v>13609.7</v>
      </c>
      <c r="E364" s="3">
        <v>18805370.370000001</v>
      </c>
      <c r="F364" s="1" t="s">
        <v>1800</v>
      </c>
      <c r="G364"/>
      <c r="H364"/>
      <c r="I364" s="17">
        <f>-IFERROR(VLOOKUP(C364,SIRCUPA!$A$21:$H$313,8,0),0)</f>
        <v>0</v>
      </c>
      <c r="J364" s="61">
        <f>-IFERROR(VLOOKUP(C364,SIRTAC!$A$16:$H$2072,8,0),0)</f>
        <v>-145</v>
      </c>
      <c r="K364" s="61">
        <f>-IFERROR(VLOOKUP(C364,Gastos!$A$9:$J$2065,10,0),0)</f>
        <v>-658.3</v>
      </c>
      <c r="L364" s="61">
        <f>-IFERROR(VLOOKUP(C364,IDC!$A$20:$H$2401,8,0),0)</f>
        <v>-87</v>
      </c>
      <c r="M364" s="87">
        <f t="shared" si="15"/>
        <v>14500</v>
      </c>
      <c r="P364" s="17">
        <f t="shared" si="16"/>
        <v>-14500</v>
      </c>
      <c r="Q364" s="17">
        <f t="shared" si="17"/>
        <v>0</v>
      </c>
    </row>
    <row r="365" spans="1:17">
      <c r="A365" s="1" t="s">
        <v>274</v>
      </c>
      <c r="B365" s="1" t="s">
        <v>11</v>
      </c>
      <c r="C365" s="53">
        <v>135536433164</v>
      </c>
      <c r="D365" s="3">
        <v>38998.31</v>
      </c>
      <c r="E365" s="3">
        <v>15404462.9</v>
      </c>
      <c r="F365" s="1" t="s">
        <v>1800</v>
      </c>
      <c r="G365"/>
      <c r="H365"/>
      <c r="I365" s="17">
        <f>-IFERROR(VLOOKUP(C365,SIRCUPA!$A$21:$H$313,8,0),0)</f>
        <v>0</v>
      </c>
      <c r="J365" s="61">
        <f>-IFERROR(VLOOKUP(C365,SIRTAC!$A$16:$H$2072,8,0),0)</f>
        <v>-403</v>
      </c>
      <c r="K365" s="61">
        <f>-IFERROR(VLOOKUP(C365,Gastos!$A$9:$J$2065,10,0),0)</f>
        <v>-656.89</v>
      </c>
      <c r="L365" s="61">
        <f>-IFERROR(VLOOKUP(C365,IDC!$A$20:$H$2401,8,0),0)</f>
        <v>-241.8</v>
      </c>
      <c r="M365" s="87">
        <f t="shared" si="15"/>
        <v>40300</v>
      </c>
      <c r="P365" s="17">
        <f t="shared" si="16"/>
        <v>-40300</v>
      </c>
      <c r="Q365" s="17">
        <f t="shared" si="17"/>
        <v>0</v>
      </c>
    </row>
    <row r="366" spans="1:17">
      <c r="A366" s="1" t="s">
        <v>106</v>
      </c>
      <c r="B366" s="1" t="s">
        <v>11</v>
      </c>
      <c r="C366" s="53">
        <v>133170036811</v>
      </c>
      <c r="D366" s="3">
        <v>13515.84</v>
      </c>
      <c r="E366" s="3">
        <v>5993585.9699999997</v>
      </c>
      <c r="F366" s="1" t="s">
        <v>1800</v>
      </c>
      <c r="G366"/>
      <c r="H366"/>
      <c r="I366" s="17">
        <f>-IFERROR(VLOOKUP(C366,SIRCUPA!$A$21:$H$313,8,0),0)</f>
        <v>0</v>
      </c>
      <c r="J366" s="61">
        <f>-IFERROR(VLOOKUP(C366,SIRTAC!$A$16:$H$2072,8,0),0)</f>
        <v>-144</v>
      </c>
      <c r="K366" s="61">
        <f>-IFERROR(VLOOKUP(C366,Gastos!$A$9:$J$2065,10,0),0)</f>
        <v>-653.76</v>
      </c>
      <c r="L366" s="61">
        <f>-IFERROR(VLOOKUP(C366,IDC!$A$20:$H$2401,8,0),0)</f>
        <v>-86.4</v>
      </c>
      <c r="M366" s="87">
        <f t="shared" si="15"/>
        <v>14400</v>
      </c>
      <c r="P366" s="17">
        <f t="shared" si="16"/>
        <v>-14400</v>
      </c>
      <c r="Q366" s="17">
        <f t="shared" si="17"/>
        <v>0</v>
      </c>
    </row>
    <row r="367" spans="1:17">
      <c r="A367" s="1" t="s">
        <v>280</v>
      </c>
      <c r="B367" s="1" t="s">
        <v>11</v>
      </c>
      <c r="C367" s="53">
        <v>135706925912</v>
      </c>
      <c r="D367" s="3">
        <v>13515.84</v>
      </c>
      <c r="E367" s="3">
        <v>17580027.550000001</v>
      </c>
      <c r="F367" s="1" t="s">
        <v>1800</v>
      </c>
      <c r="G367"/>
      <c r="H367"/>
      <c r="I367" s="17">
        <f>-IFERROR(VLOOKUP(C367,SIRCUPA!$A$21:$H$313,8,0),0)</f>
        <v>0</v>
      </c>
      <c r="J367" s="61">
        <f>-IFERROR(VLOOKUP(C367,SIRTAC!$A$16:$H$2072,8,0),0)</f>
        <v>-144</v>
      </c>
      <c r="K367" s="61">
        <f>-IFERROR(VLOOKUP(C367,Gastos!$A$9:$J$2065,10,0),0)</f>
        <v>-653.76</v>
      </c>
      <c r="L367" s="61">
        <f>-IFERROR(VLOOKUP(C367,IDC!$A$20:$H$2401,8,0),0)</f>
        <v>-86.4</v>
      </c>
      <c r="M367" s="87">
        <f t="shared" si="15"/>
        <v>14400</v>
      </c>
      <c r="P367" s="17">
        <f t="shared" si="16"/>
        <v>-14400</v>
      </c>
      <c r="Q367" s="17">
        <f t="shared" si="17"/>
        <v>0</v>
      </c>
    </row>
    <row r="368" spans="1:17">
      <c r="A368" s="1" t="s">
        <v>139</v>
      </c>
      <c r="B368" s="1" t="s">
        <v>11</v>
      </c>
      <c r="C368" s="53">
        <v>134679564012</v>
      </c>
      <c r="D368" s="3">
        <v>15587.55</v>
      </c>
      <c r="E368" s="3">
        <v>9595325.4900000002</v>
      </c>
      <c r="F368" s="1" t="s">
        <v>1800</v>
      </c>
      <c r="G368"/>
      <c r="H368"/>
      <c r="I368" s="17">
        <f>-IFERROR(VLOOKUP(C368,SIRCUPA!$A$21:$H$313,8,0),0)</f>
        <v>0</v>
      </c>
      <c r="J368" s="61">
        <f>-IFERROR(VLOOKUP(C368,SIRTAC!$A$16:$H$2072,8,0),0)</f>
        <v>-165</v>
      </c>
      <c r="K368" s="61">
        <f>-IFERROR(VLOOKUP(C368,Gastos!$A$9:$J$2065,10,0),0)</f>
        <v>-648.45000000000005</v>
      </c>
      <c r="L368" s="61">
        <f>-IFERROR(VLOOKUP(C368,IDC!$A$20:$H$2401,8,0),0)</f>
        <v>-99</v>
      </c>
      <c r="M368" s="87">
        <f t="shared" si="15"/>
        <v>16500</v>
      </c>
      <c r="P368" s="17">
        <f t="shared" si="16"/>
        <v>-16500</v>
      </c>
      <c r="Q368" s="17">
        <f t="shared" si="17"/>
        <v>0</v>
      </c>
    </row>
    <row r="369" spans="1:17">
      <c r="A369" s="1" t="s">
        <v>114</v>
      </c>
      <c r="B369" s="1" t="s">
        <v>11</v>
      </c>
      <c r="C369" s="53">
        <v>133438658959</v>
      </c>
      <c r="D369" s="3">
        <v>7717.15</v>
      </c>
      <c r="E369" s="3">
        <v>8688668.6300000008</v>
      </c>
      <c r="F369" s="1" t="s">
        <v>1800</v>
      </c>
      <c r="G369"/>
      <c r="H369"/>
      <c r="I369" s="17">
        <f>-IFERROR(VLOOKUP(C369,SIRCUPA!$A$21:$H$313,8,0),0)</f>
        <v>0</v>
      </c>
      <c r="J369" s="61">
        <f>-IFERROR(VLOOKUP(C369,SIRTAC!$A$16:$H$2072,8,0),0)</f>
        <v>-85</v>
      </c>
      <c r="K369" s="61">
        <f>-IFERROR(VLOOKUP(C369,Gastos!$A$9:$J$2065,10,0),0)</f>
        <v>-646.85</v>
      </c>
      <c r="L369" s="61">
        <f>-IFERROR(VLOOKUP(C369,IDC!$A$20:$H$2401,8,0),0)</f>
        <v>-51</v>
      </c>
      <c r="M369" s="87">
        <f t="shared" si="15"/>
        <v>8500</v>
      </c>
      <c r="P369" s="17">
        <f t="shared" si="16"/>
        <v>-8500</v>
      </c>
      <c r="Q369" s="17">
        <f t="shared" si="17"/>
        <v>0</v>
      </c>
    </row>
    <row r="370" spans="1:17">
      <c r="A370" s="1" t="s">
        <v>303</v>
      </c>
      <c r="B370" s="1" t="s">
        <v>11</v>
      </c>
      <c r="C370" s="53">
        <v>135314818479</v>
      </c>
      <c r="D370" s="3">
        <v>38030.61</v>
      </c>
      <c r="E370" s="3">
        <v>20139475.289999999</v>
      </c>
      <c r="F370" s="1" t="s">
        <v>1800</v>
      </c>
      <c r="G370"/>
      <c r="H370"/>
      <c r="I370" s="17">
        <f>-IFERROR(VLOOKUP(C370,SIRCUPA!$A$21:$H$313,8,0),0)</f>
        <v>0</v>
      </c>
      <c r="J370" s="61">
        <f>-IFERROR(VLOOKUP(C370,SIRTAC!$A$16:$H$2072,8,0),0)</f>
        <v>-393</v>
      </c>
      <c r="K370" s="61">
        <f>-IFERROR(VLOOKUP(C370,Gastos!$A$9:$J$2065,10,0),0)</f>
        <v>-640.59</v>
      </c>
      <c r="L370" s="61">
        <f>-IFERROR(VLOOKUP(C370,IDC!$A$20:$H$2401,8,0),0)</f>
        <v>-235.8</v>
      </c>
      <c r="M370" s="87">
        <f t="shared" si="15"/>
        <v>39300</v>
      </c>
      <c r="P370" s="17">
        <f t="shared" si="16"/>
        <v>-39300</v>
      </c>
      <c r="Q370" s="17">
        <f t="shared" si="17"/>
        <v>0</v>
      </c>
    </row>
    <row r="371" spans="1:17">
      <c r="A371" s="1" t="s">
        <v>114</v>
      </c>
      <c r="B371" s="1" t="s">
        <v>11</v>
      </c>
      <c r="C371" s="53">
        <v>133316052665</v>
      </c>
      <c r="D371" s="3">
        <v>63816.65</v>
      </c>
      <c r="E371" s="3">
        <v>6990631.04</v>
      </c>
      <c r="F371" s="1" t="s">
        <v>1800</v>
      </c>
      <c r="G371"/>
      <c r="H371"/>
      <c r="I371" s="17">
        <f>-IFERROR(VLOOKUP(C371,SIRCUPA!$A$21:$H$313,8,0),0)</f>
        <v>0</v>
      </c>
      <c r="J371" s="61">
        <f>-IFERROR(VLOOKUP(C371,SIRTAC!$A$16:$H$2072,8,0),0)</f>
        <v>-655</v>
      </c>
      <c r="K371" s="61">
        <f>-IFERROR(VLOOKUP(C371,Gastos!$A$9:$J$2065,10,0),0)</f>
        <v>-635.35</v>
      </c>
      <c r="L371" s="61">
        <f>-IFERROR(VLOOKUP(C371,IDC!$A$20:$H$2401,8,0),0)</f>
        <v>-393</v>
      </c>
      <c r="M371" s="87">
        <f t="shared" si="15"/>
        <v>65500</v>
      </c>
      <c r="P371" s="17">
        <f t="shared" si="16"/>
        <v>-65500</v>
      </c>
      <c r="Q371" s="17">
        <f t="shared" si="17"/>
        <v>0</v>
      </c>
    </row>
    <row r="372" spans="1:17">
      <c r="A372" s="1" t="s">
        <v>65</v>
      </c>
      <c r="B372" s="1" t="s">
        <v>11</v>
      </c>
      <c r="C372" s="53">
        <v>132982654210</v>
      </c>
      <c r="D372" s="3">
        <v>63524.36</v>
      </c>
      <c r="E372" s="3">
        <v>13708739.25</v>
      </c>
      <c r="F372" s="1" t="s">
        <v>1800</v>
      </c>
      <c r="G372"/>
      <c r="H372"/>
      <c r="I372" s="17">
        <f>-IFERROR(VLOOKUP(C372,SIRCUPA!$A$21:$H$313,8,0),0)</f>
        <v>0</v>
      </c>
      <c r="J372" s="61">
        <f>-IFERROR(VLOOKUP(C372,SIRTAC!$A$16:$H$2072,8,0),0)</f>
        <v>-652</v>
      </c>
      <c r="K372" s="61">
        <f>-IFERROR(VLOOKUP(C372,Gastos!$A$9:$J$2065,10,0),0)</f>
        <v>-632.44000000000005</v>
      </c>
      <c r="L372" s="61">
        <f>-IFERROR(VLOOKUP(C372,IDC!$A$20:$H$2401,8,0),0)</f>
        <v>-391.2</v>
      </c>
      <c r="M372" s="87">
        <f t="shared" si="15"/>
        <v>65200</v>
      </c>
      <c r="P372" s="17">
        <f t="shared" si="16"/>
        <v>-65200</v>
      </c>
      <c r="Q372" s="17">
        <f t="shared" si="17"/>
        <v>0</v>
      </c>
    </row>
    <row r="373" spans="1:17">
      <c r="A373" s="1" t="s">
        <v>55</v>
      </c>
      <c r="B373" s="1" t="s">
        <v>11</v>
      </c>
      <c r="C373" s="53">
        <v>132223810495</v>
      </c>
      <c r="D373" s="3">
        <v>13046.54</v>
      </c>
      <c r="E373" s="3">
        <v>10912941.6</v>
      </c>
      <c r="F373" s="1" t="s">
        <v>1800</v>
      </c>
      <c r="G373"/>
      <c r="H373"/>
      <c r="I373" s="17">
        <f>-IFERROR(VLOOKUP(C373,SIRCUPA!$A$21:$H$313,8,0),0)</f>
        <v>0</v>
      </c>
      <c r="J373" s="61">
        <f>-IFERROR(VLOOKUP(C373,SIRTAC!$A$16:$H$2072,8,0),0)</f>
        <v>-139</v>
      </c>
      <c r="K373" s="61">
        <f>-IFERROR(VLOOKUP(C373,Gastos!$A$9:$J$2065,10,0),0)</f>
        <v>-631.05999999999995</v>
      </c>
      <c r="L373" s="61">
        <f>-IFERROR(VLOOKUP(C373,IDC!$A$20:$H$2401,8,0),0)</f>
        <v>-83.4</v>
      </c>
      <c r="M373" s="87">
        <f t="shared" si="15"/>
        <v>13900</v>
      </c>
      <c r="P373" s="17">
        <f t="shared" si="16"/>
        <v>-13900</v>
      </c>
      <c r="Q373" s="17">
        <f t="shared" si="17"/>
        <v>0</v>
      </c>
    </row>
    <row r="374" spans="1:17">
      <c r="A374" s="1" t="s">
        <v>303</v>
      </c>
      <c r="B374" s="1" t="s">
        <v>11</v>
      </c>
      <c r="C374" s="53">
        <v>135233905445</v>
      </c>
      <c r="D374" s="3">
        <v>63329.5</v>
      </c>
      <c r="E374" s="3">
        <v>20010610.289999999</v>
      </c>
      <c r="F374" s="1" t="s">
        <v>1800</v>
      </c>
      <c r="G374"/>
      <c r="H374"/>
      <c r="I374" s="17">
        <f>-IFERROR(VLOOKUP(C374,SIRCUPA!$A$21:$H$313,8,0),0)</f>
        <v>0</v>
      </c>
      <c r="J374" s="61">
        <f>-IFERROR(VLOOKUP(C374,SIRTAC!$A$16:$H$2072,8,0),0)</f>
        <v>-650</v>
      </c>
      <c r="K374" s="61">
        <f>-IFERROR(VLOOKUP(C374,Gastos!$A$9:$J$2065,10,0),0)</f>
        <v>-630.5</v>
      </c>
      <c r="L374" s="61">
        <f>-IFERROR(VLOOKUP(C374,IDC!$A$20:$H$2401,8,0),0)</f>
        <v>-390</v>
      </c>
      <c r="M374" s="87">
        <f t="shared" si="15"/>
        <v>65000</v>
      </c>
      <c r="P374" s="17">
        <f t="shared" si="16"/>
        <v>-65000</v>
      </c>
      <c r="Q374" s="17">
        <f t="shared" si="17"/>
        <v>0</v>
      </c>
    </row>
    <row r="375" spans="1:17">
      <c r="A375" s="1" t="s">
        <v>124</v>
      </c>
      <c r="B375" s="1" t="s">
        <v>11</v>
      </c>
      <c r="C375" s="53">
        <v>134054250532</v>
      </c>
      <c r="D375" s="3">
        <v>63232.07</v>
      </c>
      <c r="E375" s="3">
        <v>9988855.2699999996</v>
      </c>
      <c r="F375" s="1" t="s">
        <v>1800</v>
      </c>
      <c r="G375"/>
      <c r="H375"/>
      <c r="I375" s="17">
        <f>-IFERROR(VLOOKUP(C375,SIRCUPA!$A$21:$H$313,8,0),0)</f>
        <v>0</v>
      </c>
      <c r="J375" s="61">
        <f>-IFERROR(VLOOKUP(C375,SIRTAC!$A$16:$H$2072,8,0),0)</f>
        <v>-649</v>
      </c>
      <c r="K375" s="61">
        <f>-IFERROR(VLOOKUP(C375,Gastos!$A$9:$J$2065,10,0),0)</f>
        <v>-629.53</v>
      </c>
      <c r="L375" s="61">
        <f>-IFERROR(VLOOKUP(C375,IDC!$A$20:$H$2401,8,0),0)</f>
        <v>-389.4</v>
      </c>
      <c r="M375" s="87">
        <f t="shared" si="15"/>
        <v>64900</v>
      </c>
      <c r="P375" s="17">
        <f t="shared" si="16"/>
        <v>-64899.999999999993</v>
      </c>
      <c r="Q375" s="17">
        <f t="shared" si="17"/>
        <v>0</v>
      </c>
    </row>
    <row r="376" spans="1:17">
      <c r="A376" s="1" t="s">
        <v>23</v>
      </c>
      <c r="B376" s="1" t="s">
        <v>11</v>
      </c>
      <c r="C376" s="53">
        <v>132178184768</v>
      </c>
      <c r="D376" s="3">
        <v>15115.2</v>
      </c>
      <c r="E376" s="3">
        <v>12829237.26</v>
      </c>
      <c r="F376" s="1" t="s">
        <v>1800</v>
      </c>
      <c r="G376"/>
      <c r="H376"/>
      <c r="I376" s="17">
        <f>-IFERROR(VLOOKUP(C376,SIRCUPA!$A$21:$H$313,8,0),0)</f>
        <v>0</v>
      </c>
      <c r="J376" s="61">
        <f>-IFERROR(VLOOKUP(C376,SIRTAC!$A$16:$H$2072,8,0),0)</f>
        <v>-160</v>
      </c>
      <c r="K376" s="61">
        <f>-IFERROR(VLOOKUP(C376,Gastos!$A$9:$J$2065,10,0),0)</f>
        <v>-628.79999999999995</v>
      </c>
      <c r="L376" s="61">
        <f>-IFERROR(VLOOKUP(C376,IDC!$A$20:$H$2401,8,0),0)</f>
        <v>-96</v>
      </c>
      <c r="M376" s="87">
        <f t="shared" si="15"/>
        <v>16000</v>
      </c>
      <c r="P376" s="17">
        <f t="shared" si="16"/>
        <v>-16000</v>
      </c>
      <c r="Q376" s="17">
        <f t="shared" si="17"/>
        <v>0</v>
      </c>
    </row>
    <row r="377" spans="1:17">
      <c r="A377" s="1" t="s">
        <v>77</v>
      </c>
      <c r="B377" s="1" t="s">
        <v>11</v>
      </c>
      <c r="C377" s="53">
        <v>132506885099</v>
      </c>
      <c r="D377" s="3">
        <v>63037.21</v>
      </c>
      <c r="E377" s="3">
        <v>15320666.77</v>
      </c>
      <c r="F377" s="1" t="s">
        <v>1800</v>
      </c>
      <c r="G377"/>
      <c r="H377"/>
      <c r="I377" s="17">
        <f>-IFERROR(VLOOKUP(C377,SIRCUPA!$A$21:$H$313,8,0),0)</f>
        <v>0</v>
      </c>
      <c r="J377" s="61">
        <f>-IFERROR(VLOOKUP(C377,SIRTAC!$A$16:$H$2072,8,0),0)</f>
        <v>-647</v>
      </c>
      <c r="K377" s="61">
        <f>-IFERROR(VLOOKUP(C377,Gastos!$A$9:$J$2065,10,0),0)</f>
        <v>-627.59</v>
      </c>
      <c r="L377" s="61">
        <f>-IFERROR(VLOOKUP(C377,IDC!$A$20:$H$2401,8,0),0)</f>
        <v>-388.2</v>
      </c>
      <c r="M377" s="87">
        <f t="shared" si="15"/>
        <v>64699.999999999993</v>
      </c>
      <c r="P377" s="17">
        <f t="shared" si="16"/>
        <v>-64700</v>
      </c>
      <c r="Q377" s="17">
        <f t="shared" si="17"/>
        <v>0</v>
      </c>
    </row>
    <row r="378" spans="1:17">
      <c r="A378" s="1" t="s">
        <v>101</v>
      </c>
      <c r="B378" s="1" t="s">
        <v>11</v>
      </c>
      <c r="C378" s="53">
        <v>133160480021</v>
      </c>
      <c r="D378" s="3">
        <v>12952.68</v>
      </c>
      <c r="E378" s="3">
        <v>4597588.13</v>
      </c>
      <c r="F378" s="1" t="s">
        <v>1800</v>
      </c>
      <c r="G378"/>
      <c r="H378"/>
      <c r="I378" s="17">
        <f>-IFERROR(VLOOKUP(C378,SIRCUPA!$A$21:$H$313,8,0),0)</f>
        <v>0</v>
      </c>
      <c r="J378" s="61">
        <f>-IFERROR(VLOOKUP(C378,SIRTAC!$A$16:$H$2072,8,0),0)</f>
        <v>-138</v>
      </c>
      <c r="K378" s="61">
        <f>-IFERROR(VLOOKUP(C378,Gastos!$A$9:$J$2065,10,0),0)</f>
        <v>-626.52</v>
      </c>
      <c r="L378" s="61">
        <f>-IFERROR(VLOOKUP(C378,IDC!$A$20:$H$2401,8,0),0)</f>
        <v>-82.8</v>
      </c>
      <c r="M378" s="87">
        <f t="shared" si="15"/>
        <v>13800</v>
      </c>
      <c r="P378" s="17">
        <f t="shared" si="16"/>
        <v>-13800</v>
      </c>
      <c r="Q378" s="17">
        <f t="shared" si="17"/>
        <v>0</v>
      </c>
    </row>
    <row r="379" spans="1:17">
      <c r="A379" s="1" t="s">
        <v>101</v>
      </c>
      <c r="B379" s="1" t="s">
        <v>11</v>
      </c>
      <c r="C379" s="53">
        <v>133155171651</v>
      </c>
      <c r="D379" s="3">
        <v>15020.73</v>
      </c>
      <c r="E379" s="3">
        <v>4327938.33</v>
      </c>
      <c r="F379" s="1" t="s">
        <v>1800</v>
      </c>
      <c r="G379"/>
      <c r="H379"/>
      <c r="I379" s="17">
        <f>-IFERROR(VLOOKUP(C379,SIRCUPA!$A$21:$H$313,8,0),0)</f>
        <v>0</v>
      </c>
      <c r="J379" s="61">
        <f>-IFERROR(VLOOKUP(C379,SIRTAC!$A$16:$H$2072,8,0),0)</f>
        <v>-159</v>
      </c>
      <c r="K379" s="61">
        <f>-IFERROR(VLOOKUP(C379,Gastos!$A$9:$J$2065,10,0),0)</f>
        <v>-624.87</v>
      </c>
      <c r="L379" s="61">
        <f>-IFERROR(VLOOKUP(C379,IDC!$A$20:$H$2401,8,0),0)</f>
        <v>-95.4</v>
      </c>
      <c r="M379" s="87">
        <f t="shared" si="15"/>
        <v>15900</v>
      </c>
      <c r="P379" s="17">
        <f t="shared" si="16"/>
        <v>-15900</v>
      </c>
      <c r="Q379" s="17">
        <f t="shared" si="17"/>
        <v>0</v>
      </c>
    </row>
    <row r="380" spans="1:17">
      <c r="A380" s="1" t="s">
        <v>303</v>
      </c>
      <c r="B380" s="1" t="s">
        <v>11</v>
      </c>
      <c r="C380" s="53">
        <v>135849912440</v>
      </c>
      <c r="D380" s="3">
        <v>62550.06</v>
      </c>
      <c r="E380" s="3">
        <v>19810891.129999999</v>
      </c>
      <c r="F380" s="1" t="s">
        <v>1800</v>
      </c>
      <c r="G380"/>
      <c r="H380"/>
      <c r="I380" s="17">
        <f>-IFERROR(VLOOKUP(C380,SIRCUPA!$A$21:$H$313,8,0),0)</f>
        <v>0</v>
      </c>
      <c r="J380" s="61">
        <f>-IFERROR(VLOOKUP(C380,SIRTAC!$A$16:$H$2072,8,0),0)</f>
        <v>-642</v>
      </c>
      <c r="K380" s="61">
        <f>-IFERROR(VLOOKUP(C380,Gastos!$A$9:$J$2065,10,0),0)</f>
        <v>-622.74</v>
      </c>
      <c r="L380" s="61">
        <f>-IFERROR(VLOOKUP(C380,IDC!$A$20:$H$2401,8,0),0)</f>
        <v>-385.2</v>
      </c>
      <c r="M380" s="87">
        <f t="shared" si="15"/>
        <v>64199.999999999993</v>
      </c>
      <c r="P380" s="17">
        <f t="shared" si="16"/>
        <v>-64200</v>
      </c>
      <c r="Q380" s="17">
        <f t="shared" si="17"/>
        <v>0</v>
      </c>
    </row>
    <row r="381" spans="1:17">
      <c r="A381" s="1" t="s">
        <v>156</v>
      </c>
      <c r="B381" s="1" t="s">
        <v>11</v>
      </c>
      <c r="C381" s="53">
        <v>134823577160</v>
      </c>
      <c r="D381" s="3">
        <v>36869.370000000003</v>
      </c>
      <c r="E381" s="3">
        <v>12930102.220000001</v>
      </c>
      <c r="F381" s="1" t="s">
        <v>1800</v>
      </c>
      <c r="G381"/>
      <c r="H381"/>
      <c r="I381" s="17">
        <f>-IFERROR(VLOOKUP(C381,SIRCUPA!$A$21:$H$313,8,0),0)</f>
        <v>0</v>
      </c>
      <c r="J381" s="61">
        <f>-IFERROR(VLOOKUP(C381,SIRTAC!$A$16:$H$2072,8,0),0)</f>
        <v>-381</v>
      </c>
      <c r="K381" s="61">
        <f>-IFERROR(VLOOKUP(C381,Gastos!$A$9:$J$2065,10,0),0)</f>
        <v>-621.03</v>
      </c>
      <c r="L381" s="61">
        <f>-IFERROR(VLOOKUP(C381,IDC!$A$20:$H$2401,8,0),0)</f>
        <v>-228.6</v>
      </c>
      <c r="M381" s="87">
        <f t="shared" si="15"/>
        <v>38100</v>
      </c>
      <c r="P381" s="17">
        <f t="shared" si="16"/>
        <v>-38100</v>
      </c>
      <c r="Q381" s="17">
        <f t="shared" si="17"/>
        <v>0</v>
      </c>
    </row>
    <row r="382" spans="1:17">
      <c r="A382" s="1" t="s">
        <v>101</v>
      </c>
      <c r="B382" s="1" t="s">
        <v>11</v>
      </c>
      <c r="C382" s="53">
        <v>133763192536</v>
      </c>
      <c r="D382" s="3">
        <v>14926.26</v>
      </c>
      <c r="E382" s="3">
        <v>4312917.5999999996</v>
      </c>
      <c r="F382" s="1" t="s">
        <v>1800</v>
      </c>
      <c r="G382"/>
      <c r="H382"/>
      <c r="I382" s="17">
        <f>-IFERROR(VLOOKUP(C382,SIRCUPA!$A$21:$H$313,8,0),0)</f>
        <v>0</v>
      </c>
      <c r="J382" s="61">
        <f>-IFERROR(VLOOKUP(C382,SIRTAC!$A$16:$H$2072,8,0),0)</f>
        <v>-158</v>
      </c>
      <c r="K382" s="61">
        <f>-IFERROR(VLOOKUP(C382,Gastos!$A$9:$J$2065,10,0),0)</f>
        <v>-620.94000000000005</v>
      </c>
      <c r="L382" s="61">
        <f>-IFERROR(VLOOKUP(C382,IDC!$A$20:$H$2401,8,0),0)</f>
        <v>-94.8</v>
      </c>
      <c r="M382" s="87">
        <f t="shared" si="15"/>
        <v>15800</v>
      </c>
      <c r="P382" s="17">
        <f t="shared" si="16"/>
        <v>-15800</v>
      </c>
      <c r="Q382" s="17">
        <f t="shared" si="17"/>
        <v>0</v>
      </c>
    </row>
    <row r="383" spans="1:17">
      <c r="A383" s="1" t="s">
        <v>124</v>
      </c>
      <c r="B383" s="1" t="s">
        <v>11</v>
      </c>
      <c r="C383" s="53">
        <v>133533930093</v>
      </c>
      <c r="D383" s="3">
        <v>62257.77</v>
      </c>
      <c r="E383" s="3">
        <v>10581976.9</v>
      </c>
      <c r="F383" s="1" t="s">
        <v>1800</v>
      </c>
      <c r="G383"/>
      <c r="H383"/>
      <c r="I383" s="17">
        <f>-IFERROR(VLOOKUP(C383,SIRCUPA!$A$21:$H$313,8,0),0)</f>
        <v>0</v>
      </c>
      <c r="J383" s="61">
        <f>-IFERROR(VLOOKUP(C383,SIRTAC!$A$16:$H$2072,8,0),0)</f>
        <v>-639</v>
      </c>
      <c r="K383" s="61">
        <f>-IFERROR(VLOOKUP(C383,Gastos!$A$9:$J$2065,10,0),0)</f>
        <v>-619.83000000000004</v>
      </c>
      <c r="L383" s="61">
        <f>-IFERROR(VLOOKUP(C383,IDC!$A$20:$H$2401,8,0),0)</f>
        <v>-383.4</v>
      </c>
      <c r="M383" s="87">
        <f t="shared" si="15"/>
        <v>63900</v>
      </c>
      <c r="P383" s="17">
        <f t="shared" si="16"/>
        <v>-63899.999999999993</v>
      </c>
      <c r="Q383" s="17">
        <f t="shared" si="17"/>
        <v>0</v>
      </c>
    </row>
    <row r="384" spans="1:17">
      <c r="A384" s="1" t="s">
        <v>77</v>
      </c>
      <c r="B384" s="1" t="s">
        <v>11</v>
      </c>
      <c r="C384" s="53">
        <v>132506657013</v>
      </c>
      <c r="D384" s="3">
        <v>36772.6</v>
      </c>
      <c r="E384" s="3">
        <v>15213104.050000001</v>
      </c>
      <c r="F384" s="1" t="s">
        <v>1800</v>
      </c>
      <c r="G384"/>
      <c r="H384"/>
      <c r="I384" s="17">
        <f>-IFERROR(VLOOKUP(C384,SIRCUPA!$A$21:$H$313,8,0),0)</f>
        <v>0</v>
      </c>
      <c r="J384" s="61">
        <f>-IFERROR(VLOOKUP(C384,SIRTAC!$A$16:$H$2072,8,0),0)</f>
        <v>-380</v>
      </c>
      <c r="K384" s="61">
        <f>-IFERROR(VLOOKUP(C384,Gastos!$A$9:$J$2065,10,0),0)</f>
        <v>-619.4</v>
      </c>
      <c r="L384" s="61">
        <f>-IFERROR(VLOOKUP(C384,IDC!$A$20:$H$2401,8,0),0)</f>
        <v>-228</v>
      </c>
      <c r="M384" s="87">
        <f t="shared" si="15"/>
        <v>38000</v>
      </c>
      <c r="P384" s="17">
        <f t="shared" si="16"/>
        <v>-38000</v>
      </c>
      <c r="Q384" s="17">
        <f t="shared" si="17"/>
        <v>0</v>
      </c>
    </row>
    <row r="385" spans="1:17">
      <c r="A385" s="1" t="s">
        <v>156</v>
      </c>
      <c r="B385" s="1" t="s">
        <v>11</v>
      </c>
      <c r="C385" s="53">
        <v>134817212354</v>
      </c>
      <c r="D385" s="3">
        <v>4793.8</v>
      </c>
      <c r="E385" s="3">
        <v>11226307.060000001</v>
      </c>
      <c r="F385" s="1" t="s">
        <v>1800</v>
      </c>
      <c r="G385"/>
      <c r="H385"/>
      <c r="I385" s="17">
        <f>-IFERROR(VLOOKUP(C385,SIRCUPA!$A$21:$H$313,8,0),0)</f>
        <v>0</v>
      </c>
      <c r="J385" s="61">
        <f>-IFERROR(VLOOKUP(C385,SIRTAC!$A$16:$H$2072,8,0),0)</f>
        <v>-55</v>
      </c>
      <c r="K385" s="61">
        <f>-IFERROR(VLOOKUP(C385,Gastos!$A$9:$J$2065,10,0),0)</f>
        <v>-618.20000000000005</v>
      </c>
      <c r="L385" s="61">
        <f>-IFERROR(VLOOKUP(C385,IDC!$A$20:$H$2401,8,0),0)</f>
        <v>-33</v>
      </c>
      <c r="M385" s="87">
        <f t="shared" si="15"/>
        <v>5500</v>
      </c>
      <c r="P385" s="17">
        <f t="shared" si="16"/>
        <v>-5500</v>
      </c>
      <c r="Q385" s="17">
        <f t="shared" si="17"/>
        <v>0</v>
      </c>
    </row>
    <row r="386" spans="1:17">
      <c r="A386" s="1" t="s">
        <v>23</v>
      </c>
      <c r="B386" s="1" t="s">
        <v>11</v>
      </c>
      <c r="C386" s="53">
        <v>132176598634</v>
      </c>
      <c r="D386" s="3">
        <v>61673.19</v>
      </c>
      <c r="E386" s="3">
        <v>12608164.08</v>
      </c>
      <c r="F386" s="1" t="s">
        <v>1800</v>
      </c>
      <c r="G386"/>
      <c r="H386"/>
      <c r="I386" s="17">
        <f>-IFERROR(VLOOKUP(C386,SIRCUPA!$A$21:$H$313,8,0),0)</f>
        <v>0</v>
      </c>
      <c r="J386" s="61">
        <f>-IFERROR(VLOOKUP(C386,SIRTAC!$A$16:$H$2072,8,0),0)</f>
        <v>-633</v>
      </c>
      <c r="K386" s="61">
        <f>-IFERROR(VLOOKUP(C386,Gastos!$A$9:$J$2065,10,0),0)</f>
        <v>-614.01</v>
      </c>
      <c r="L386" s="61">
        <f>-IFERROR(VLOOKUP(C386,IDC!$A$20:$H$2401,8,0),0)</f>
        <v>-379.8</v>
      </c>
      <c r="M386" s="87">
        <f t="shared" si="15"/>
        <v>63300.000000000007</v>
      </c>
      <c r="P386" s="17">
        <f t="shared" si="16"/>
        <v>-63300</v>
      </c>
      <c r="Q386" s="17">
        <f t="shared" si="17"/>
        <v>0</v>
      </c>
    </row>
    <row r="387" spans="1:17">
      <c r="A387" s="1" t="s">
        <v>124</v>
      </c>
      <c r="B387" s="1" t="s">
        <v>11</v>
      </c>
      <c r="C387" s="53">
        <v>133527052007</v>
      </c>
      <c r="D387" s="3">
        <v>61478.33</v>
      </c>
      <c r="E387" s="3">
        <v>10424072.369999999</v>
      </c>
      <c r="F387" s="1" t="s">
        <v>1800</v>
      </c>
      <c r="G387"/>
      <c r="H387"/>
      <c r="I387" s="17">
        <f>-IFERROR(VLOOKUP(C387,SIRCUPA!$A$21:$H$313,8,0),0)</f>
        <v>0</v>
      </c>
      <c r="J387" s="61">
        <f>-IFERROR(VLOOKUP(C387,SIRTAC!$A$16:$H$2072,8,0),0)</f>
        <v>-631</v>
      </c>
      <c r="K387" s="61">
        <f>-IFERROR(VLOOKUP(C387,Gastos!$A$9:$J$2065,10,0),0)</f>
        <v>-612.07000000000005</v>
      </c>
      <c r="L387" s="61">
        <f>-IFERROR(VLOOKUP(C387,IDC!$A$20:$H$2401,8,0),0)</f>
        <v>-378.6</v>
      </c>
      <c r="M387" s="87">
        <f t="shared" si="15"/>
        <v>63100</v>
      </c>
      <c r="P387" s="17">
        <f t="shared" si="16"/>
        <v>-63100</v>
      </c>
      <c r="Q387" s="17">
        <f t="shared" si="17"/>
        <v>0</v>
      </c>
    </row>
    <row r="388" spans="1:17">
      <c r="A388" s="1" t="s">
        <v>280</v>
      </c>
      <c r="B388" s="1" t="s">
        <v>11</v>
      </c>
      <c r="C388" s="53">
        <v>135542560742</v>
      </c>
      <c r="D388" s="3">
        <v>61380.9</v>
      </c>
      <c r="E388" s="3">
        <v>15981414.550000001</v>
      </c>
      <c r="F388" s="1" t="s">
        <v>1800</v>
      </c>
      <c r="G388"/>
      <c r="H388"/>
      <c r="I388" s="17">
        <f>-IFERROR(VLOOKUP(C388,SIRCUPA!$A$21:$H$313,8,0),0)</f>
        <v>0</v>
      </c>
      <c r="J388" s="61">
        <f>-IFERROR(VLOOKUP(C388,SIRTAC!$A$16:$H$2072,8,0),0)</f>
        <v>-630</v>
      </c>
      <c r="K388" s="61">
        <f>-IFERROR(VLOOKUP(C388,Gastos!$A$9:$J$2065,10,0),0)</f>
        <v>-611.1</v>
      </c>
      <c r="L388" s="61">
        <f>-IFERROR(VLOOKUP(C388,IDC!$A$20:$H$2401,8,0),0)</f>
        <v>-378</v>
      </c>
      <c r="M388" s="87">
        <f t="shared" si="15"/>
        <v>63000</v>
      </c>
      <c r="P388" s="17">
        <f t="shared" si="16"/>
        <v>-63000</v>
      </c>
      <c r="Q388" s="17">
        <f t="shared" si="17"/>
        <v>0</v>
      </c>
    </row>
    <row r="389" spans="1:17">
      <c r="A389" s="1" t="s">
        <v>156</v>
      </c>
      <c r="B389" s="1" t="s">
        <v>11</v>
      </c>
      <c r="C389" s="53">
        <v>134816984650</v>
      </c>
      <c r="D389" s="3">
        <v>61186.04</v>
      </c>
      <c r="E389" s="3">
        <v>11109695.630000001</v>
      </c>
      <c r="F389" s="1" t="s">
        <v>1800</v>
      </c>
      <c r="G389"/>
      <c r="H389"/>
      <c r="I389" s="17">
        <f>-IFERROR(VLOOKUP(C389,SIRCUPA!$A$21:$H$313,8,0),0)</f>
        <v>0</v>
      </c>
      <c r="J389" s="61">
        <f>-IFERROR(VLOOKUP(C389,SIRTAC!$A$16:$H$2072,8,0),0)</f>
        <v>-628</v>
      </c>
      <c r="K389" s="61">
        <f>-IFERROR(VLOOKUP(C389,Gastos!$A$9:$J$2065,10,0),0)</f>
        <v>-609.16</v>
      </c>
      <c r="L389" s="61">
        <f>-IFERROR(VLOOKUP(C389,IDC!$A$20:$H$2401,8,0),0)</f>
        <v>-376.8</v>
      </c>
      <c r="M389" s="87">
        <f t="shared" ref="M389:M452" si="18">+D389-I389-J389-K389-L389</f>
        <v>62800.000000000007</v>
      </c>
      <c r="P389" s="17">
        <f t="shared" si="16"/>
        <v>-62800</v>
      </c>
      <c r="Q389" s="17">
        <f t="shared" si="17"/>
        <v>0</v>
      </c>
    </row>
    <row r="390" spans="1:17">
      <c r="A390" s="1" t="s">
        <v>101</v>
      </c>
      <c r="B390" s="1" t="s">
        <v>11</v>
      </c>
      <c r="C390" s="53">
        <v>133156784743</v>
      </c>
      <c r="D390" s="3">
        <v>7263.2</v>
      </c>
      <c r="E390" s="3">
        <v>4375061.6500000004</v>
      </c>
      <c r="F390" s="1" t="s">
        <v>1800</v>
      </c>
      <c r="G390"/>
      <c r="H390"/>
      <c r="I390" s="17">
        <f>-IFERROR(VLOOKUP(C390,SIRCUPA!$A$21:$H$313,8,0),0)</f>
        <v>0</v>
      </c>
      <c r="J390" s="61">
        <f>-IFERROR(VLOOKUP(C390,SIRTAC!$A$16:$H$2072,8,0),0)</f>
        <v>-80</v>
      </c>
      <c r="K390" s="61">
        <f>-IFERROR(VLOOKUP(C390,Gastos!$A$9:$J$2065,10,0),0)</f>
        <v>-608.79999999999995</v>
      </c>
      <c r="L390" s="61">
        <f>-IFERROR(VLOOKUP(C390,IDC!$A$20:$H$2401,8,0),0)</f>
        <v>-48</v>
      </c>
      <c r="M390" s="87">
        <f t="shared" si="18"/>
        <v>8000</v>
      </c>
      <c r="P390" s="17">
        <f t="shared" ref="P390:P453" si="19">+L390/0.006</f>
        <v>-8000</v>
      </c>
      <c r="Q390" s="17">
        <f t="shared" ref="Q390:Q453" si="20">+M390+P390</f>
        <v>0</v>
      </c>
    </row>
    <row r="391" spans="1:17">
      <c r="A391" s="1" t="s">
        <v>65</v>
      </c>
      <c r="B391" s="1" t="s">
        <v>11</v>
      </c>
      <c r="C391" s="53">
        <v>132978047970</v>
      </c>
      <c r="D391" s="3">
        <v>60991.18</v>
      </c>
      <c r="E391" s="3">
        <v>12839841.74</v>
      </c>
      <c r="F391" s="1" t="s">
        <v>1800</v>
      </c>
      <c r="G391"/>
      <c r="H391"/>
      <c r="I391" s="17">
        <f>-IFERROR(VLOOKUP(C391,SIRCUPA!$A$21:$H$313,8,0),0)</f>
        <v>0</v>
      </c>
      <c r="J391" s="61">
        <f>-IFERROR(VLOOKUP(C391,SIRTAC!$A$16:$H$2072,8,0),0)</f>
        <v>-626</v>
      </c>
      <c r="K391" s="61">
        <f>-IFERROR(VLOOKUP(C391,Gastos!$A$9:$J$2065,10,0),0)</f>
        <v>-607.22</v>
      </c>
      <c r="L391" s="61">
        <f>-IFERROR(VLOOKUP(C391,IDC!$A$20:$H$2401,8,0),0)</f>
        <v>-375.6</v>
      </c>
      <c r="M391" s="87">
        <f t="shared" si="18"/>
        <v>62600</v>
      </c>
      <c r="P391" s="17">
        <f t="shared" si="19"/>
        <v>-62600</v>
      </c>
      <c r="Q391" s="17">
        <f t="shared" si="20"/>
        <v>0</v>
      </c>
    </row>
    <row r="392" spans="1:17">
      <c r="A392" s="1" t="s">
        <v>46</v>
      </c>
      <c r="B392" s="1" t="s">
        <v>11</v>
      </c>
      <c r="C392" s="53">
        <v>132082316453</v>
      </c>
      <c r="D392" s="3">
        <v>60988.26</v>
      </c>
      <c r="E392" s="3">
        <v>9878017.3100000005</v>
      </c>
      <c r="F392" s="1" t="s">
        <v>1800</v>
      </c>
      <c r="G392"/>
      <c r="H392"/>
      <c r="I392" s="17">
        <f>-IFERROR(VLOOKUP(C392,SIRCUPA!$A$21:$H$313,8,0),0)</f>
        <v>0</v>
      </c>
      <c r="J392" s="61">
        <f>-IFERROR(VLOOKUP(C392,SIRTAC!$A$16:$H$2072,8,0),0)</f>
        <v>-625.97</v>
      </c>
      <c r="K392" s="61">
        <f>-IFERROR(VLOOKUP(C392,Gastos!$A$9:$J$2065,10,0),0)</f>
        <v>-607.19000000000005</v>
      </c>
      <c r="L392" s="61">
        <f>-IFERROR(VLOOKUP(C392,IDC!$A$20:$H$2401,8,0),0)</f>
        <v>-375.58</v>
      </c>
      <c r="M392" s="87">
        <f t="shared" si="18"/>
        <v>62597.000000000007</v>
      </c>
      <c r="P392" s="17">
        <f t="shared" si="19"/>
        <v>-62596.666666666664</v>
      </c>
      <c r="Q392" s="17">
        <f t="shared" si="20"/>
        <v>0.33333333334303461</v>
      </c>
    </row>
    <row r="393" spans="1:17">
      <c r="A393" s="1" t="s">
        <v>65</v>
      </c>
      <c r="B393" s="1" t="s">
        <v>11</v>
      </c>
      <c r="C393" s="53">
        <v>132498291701</v>
      </c>
      <c r="D393" s="3">
        <v>7172.41</v>
      </c>
      <c r="E393" s="3">
        <v>14450243.710000001</v>
      </c>
      <c r="F393" s="1" t="s">
        <v>1800</v>
      </c>
      <c r="G393"/>
      <c r="H393"/>
      <c r="I393" s="17">
        <f>-IFERROR(VLOOKUP(C393,SIRCUPA!$A$21:$H$313,8,0),0)</f>
        <v>0</v>
      </c>
      <c r="J393" s="61">
        <f>-IFERROR(VLOOKUP(C393,SIRTAC!$A$16:$H$2072,8,0),0)</f>
        <v>-79</v>
      </c>
      <c r="K393" s="61">
        <f>-IFERROR(VLOOKUP(C393,Gastos!$A$9:$J$2065,10,0),0)</f>
        <v>-601.19000000000005</v>
      </c>
      <c r="L393" s="61">
        <f>-IFERROR(VLOOKUP(C393,IDC!$A$20:$H$2401,8,0),0)</f>
        <v>-47.4</v>
      </c>
      <c r="M393" s="87">
        <f t="shared" si="18"/>
        <v>7900</v>
      </c>
      <c r="P393" s="17">
        <f t="shared" si="19"/>
        <v>-7900</v>
      </c>
      <c r="Q393" s="17">
        <f t="shared" si="20"/>
        <v>0</v>
      </c>
    </row>
    <row r="394" spans="1:17">
      <c r="A394" s="1" t="s">
        <v>253</v>
      </c>
      <c r="B394" s="1" t="s">
        <v>11</v>
      </c>
      <c r="C394" s="53">
        <v>134417790847</v>
      </c>
      <c r="D394" s="3">
        <v>7172.41</v>
      </c>
      <c r="E394" s="3">
        <v>22843326.940000001</v>
      </c>
      <c r="F394" s="1" t="s">
        <v>1800</v>
      </c>
      <c r="G394"/>
      <c r="H394"/>
      <c r="I394" s="17">
        <f>-IFERROR(VLOOKUP(C394,SIRCUPA!$A$21:$H$313,8,0),0)</f>
        <v>0</v>
      </c>
      <c r="J394" s="61">
        <f>-IFERROR(VLOOKUP(C394,SIRTAC!$A$16:$H$2072,8,0),0)</f>
        <v>-79</v>
      </c>
      <c r="K394" s="61">
        <f>-IFERROR(VLOOKUP(C394,Gastos!$A$9:$J$2065,10,0),0)</f>
        <v>-601.19000000000005</v>
      </c>
      <c r="L394" s="61">
        <f>-IFERROR(VLOOKUP(C394,IDC!$A$20:$H$2401,8,0),0)</f>
        <v>-47.4</v>
      </c>
      <c r="M394" s="87">
        <f t="shared" si="18"/>
        <v>7900</v>
      </c>
      <c r="P394" s="17">
        <f t="shared" si="19"/>
        <v>-7900</v>
      </c>
      <c r="Q394" s="17">
        <f t="shared" si="20"/>
        <v>0</v>
      </c>
    </row>
    <row r="395" spans="1:17">
      <c r="A395" s="1" t="s">
        <v>303</v>
      </c>
      <c r="B395" s="1" t="s">
        <v>11</v>
      </c>
      <c r="C395" s="53">
        <v>135327652905</v>
      </c>
      <c r="D395" s="3">
        <v>60211.74</v>
      </c>
      <c r="E395" s="3">
        <v>20873815.670000002</v>
      </c>
      <c r="F395" s="1" t="s">
        <v>1800</v>
      </c>
      <c r="G395"/>
      <c r="H395"/>
      <c r="I395" s="17">
        <f>-IFERROR(VLOOKUP(C395,SIRCUPA!$A$21:$H$313,8,0),0)</f>
        <v>0</v>
      </c>
      <c r="J395" s="61">
        <f>-IFERROR(VLOOKUP(C395,SIRTAC!$A$16:$H$2072,8,0),0)</f>
        <v>-618</v>
      </c>
      <c r="K395" s="61">
        <f>-IFERROR(VLOOKUP(C395,Gastos!$A$9:$J$2065,10,0),0)</f>
        <v>-599.46</v>
      </c>
      <c r="L395" s="61">
        <f>-IFERROR(VLOOKUP(C395,IDC!$A$20:$H$2401,8,0),0)</f>
        <v>-370.8</v>
      </c>
      <c r="M395" s="87">
        <f t="shared" si="18"/>
        <v>61800</v>
      </c>
      <c r="P395" s="17">
        <f t="shared" si="19"/>
        <v>-61800</v>
      </c>
      <c r="Q395" s="17">
        <f t="shared" si="20"/>
        <v>0</v>
      </c>
    </row>
    <row r="396" spans="1:17">
      <c r="A396" s="1" t="s">
        <v>55</v>
      </c>
      <c r="B396" s="1" t="s">
        <v>11</v>
      </c>
      <c r="C396" s="53">
        <v>132223559041</v>
      </c>
      <c r="D396" s="3">
        <v>12389.52</v>
      </c>
      <c r="E396" s="3">
        <v>10899895.060000001</v>
      </c>
      <c r="F396" s="1" t="s">
        <v>1800</v>
      </c>
      <c r="G396"/>
      <c r="H396"/>
      <c r="I396" s="17">
        <f>-IFERROR(VLOOKUP(C396,SIRCUPA!$A$21:$H$313,8,0),0)</f>
        <v>0</v>
      </c>
      <c r="J396" s="61">
        <f>-IFERROR(VLOOKUP(C396,SIRTAC!$A$16:$H$2072,8,0),0)</f>
        <v>-132</v>
      </c>
      <c r="K396" s="61">
        <f>-IFERROR(VLOOKUP(C396,Gastos!$A$9:$J$2065,10,0),0)</f>
        <v>-599.28</v>
      </c>
      <c r="L396" s="61">
        <f>-IFERROR(VLOOKUP(C396,IDC!$A$20:$H$2401,8,0),0)</f>
        <v>-79.2</v>
      </c>
      <c r="M396" s="87">
        <f t="shared" si="18"/>
        <v>13200.000000000002</v>
      </c>
      <c r="P396" s="17">
        <f t="shared" si="19"/>
        <v>-13200</v>
      </c>
      <c r="Q396" s="17">
        <f t="shared" si="20"/>
        <v>0</v>
      </c>
    </row>
    <row r="397" spans="1:17">
      <c r="A397" s="1" t="s">
        <v>55</v>
      </c>
      <c r="B397" s="1" t="s">
        <v>11</v>
      </c>
      <c r="C397" s="53">
        <v>132830704026</v>
      </c>
      <c r="D397" s="3">
        <v>12389.52</v>
      </c>
      <c r="E397" s="3">
        <v>11812734.539999999</v>
      </c>
      <c r="F397" s="1" t="s">
        <v>1800</v>
      </c>
      <c r="G397"/>
      <c r="H397"/>
      <c r="I397" s="17">
        <f>-IFERROR(VLOOKUP(C397,SIRCUPA!$A$21:$H$313,8,0),0)</f>
        <v>0</v>
      </c>
      <c r="J397" s="61">
        <f>-IFERROR(VLOOKUP(C397,SIRTAC!$A$16:$H$2072,8,0),0)</f>
        <v>-132</v>
      </c>
      <c r="K397" s="61">
        <f>-IFERROR(VLOOKUP(C397,Gastos!$A$9:$J$2065,10,0),0)</f>
        <v>-599.28</v>
      </c>
      <c r="L397" s="61">
        <f>-IFERROR(VLOOKUP(C397,IDC!$A$20:$H$2401,8,0),0)</f>
        <v>-79.2</v>
      </c>
      <c r="M397" s="87">
        <f t="shared" si="18"/>
        <v>13200.000000000002</v>
      </c>
      <c r="P397" s="17">
        <f t="shared" si="19"/>
        <v>-13200</v>
      </c>
      <c r="Q397" s="17">
        <f t="shared" si="20"/>
        <v>0</v>
      </c>
    </row>
    <row r="398" spans="1:17">
      <c r="A398" s="1" t="s">
        <v>293</v>
      </c>
      <c r="B398" s="1" t="s">
        <v>11</v>
      </c>
      <c r="C398" s="53">
        <v>135094170695</v>
      </c>
      <c r="D398" s="3">
        <v>60016.88</v>
      </c>
      <c r="E398" s="3">
        <v>17859027.219999999</v>
      </c>
      <c r="F398" s="1" t="s">
        <v>1800</v>
      </c>
      <c r="G398"/>
      <c r="H398"/>
      <c r="I398" s="17">
        <f>-IFERROR(VLOOKUP(C398,SIRCUPA!$A$21:$H$313,8,0),0)</f>
        <v>0</v>
      </c>
      <c r="J398" s="61">
        <f>-IFERROR(VLOOKUP(C398,SIRTAC!$A$16:$H$2072,8,0),0)</f>
        <v>-616</v>
      </c>
      <c r="K398" s="61">
        <f>-IFERROR(VLOOKUP(C398,Gastos!$A$9:$J$2065,10,0),0)</f>
        <v>-597.52</v>
      </c>
      <c r="L398" s="61">
        <f>-IFERROR(VLOOKUP(C398,IDC!$A$20:$H$2401,8,0),0)</f>
        <v>-369.6</v>
      </c>
      <c r="M398" s="87">
        <f t="shared" si="18"/>
        <v>61599.999999999993</v>
      </c>
      <c r="P398" s="17">
        <f t="shared" si="19"/>
        <v>-61600</v>
      </c>
      <c r="Q398" s="17">
        <f t="shared" si="20"/>
        <v>0</v>
      </c>
    </row>
    <row r="399" spans="1:17">
      <c r="A399" s="1" t="s">
        <v>51</v>
      </c>
      <c r="B399" s="1" t="s">
        <v>11</v>
      </c>
      <c r="C399" s="53">
        <v>132819305706</v>
      </c>
      <c r="D399" s="3">
        <v>14264.97</v>
      </c>
      <c r="E399" s="3">
        <v>10450815.58</v>
      </c>
      <c r="F399" s="1" t="s">
        <v>1800</v>
      </c>
      <c r="G399"/>
      <c r="H399"/>
      <c r="I399" s="17">
        <f>-IFERROR(VLOOKUP(C399,SIRCUPA!$A$21:$H$313,8,0),0)</f>
        <v>0</v>
      </c>
      <c r="J399" s="61">
        <f>-IFERROR(VLOOKUP(C399,SIRTAC!$A$16:$H$2072,8,0),0)</f>
        <v>-151</v>
      </c>
      <c r="K399" s="61">
        <f>-IFERROR(VLOOKUP(C399,Gastos!$A$9:$J$2065,10,0),0)</f>
        <v>-593.42999999999995</v>
      </c>
      <c r="L399" s="61">
        <f>-IFERROR(VLOOKUP(C399,IDC!$A$20:$H$2401,8,0),0)</f>
        <v>-90.6</v>
      </c>
      <c r="M399" s="87">
        <f t="shared" si="18"/>
        <v>15100</v>
      </c>
      <c r="P399" s="17">
        <f t="shared" si="19"/>
        <v>-15099.999999999998</v>
      </c>
      <c r="Q399" s="17">
        <f t="shared" si="20"/>
        <v>0</v>
      </c>
    </row>
    <row r="400" spans="1:17">
      <c r="A400" s="1" t="s">
        <v>145</v>
      </c>
      <c r="B400" s="1" t="s">
        <v>11</v>
      </c>
      <c r="C400" s="53">
        <v>134813179902</v>
      </c>
      <c r="D400" s="3">
        <v>59432.3</v>
      </c>
      <c r="E400" s="3">
        <v>10784703.029999999</v>
      </c>
      <c r="F400" s="1" t="s">
        <v>1800</v>
      </c>
      <c r="G400"/>
      <c r="H400"/>
      <c r="I400" s="17">
        <f>-IFERROR(VLOOKUP(C400,SIRCUPA!$A$21:$H$313,8,0),0)</f>
        <v>0</v>
      </c>
      <c r="J400" s="61">
        <f>-IFERROR(VLOOKUP(C400,SIRTAC!$A$16:$H$2072,8,0),0)</f>
        <v>-610</v>
      </c>
      <c r="K400" s="61">
        <f>-IFERROR(VLOOKUP(C400,Gastos!$A$9:$J$2065,10,0),0)</f>
        <v>-591.70000000000005</v>
      </c>
      <c r="L400" s="61">
        <f>-IFERROR(VLOOKUP(C400,IDC!$A$20:$H$2401,8,0),0)</f>
        <v>-366</v>
      </c>
      <c r="M400" s="87">
        <f t="shared" si="18"/>
        <v>61000</v>
      </c>
      <c r="P400" s="17">
        <f t="shared" si="19"/>
        <v>-61000</v>
      </c>
      <c r="Q400" s="17">
        <f t="shared" si="20"/>
        <v>0</v>
      </c>
    </row>
    <row r="401" spans="1:17">
      <c r="A401" s="1" t="s">
        <v>303</v>
      </c>
      <c r="B401" s="1" t="s">
        <v>11</v>
      </c>
      <c r="C401" s="53">
        <v>135944921672</v>
      </c>
      <c r="D401" s="3">
        <v>59334.87</v>
      </c>
      <c r="E401" s="3">
        <v>20952879.02</v>
      </c>
      <c r="F401" s="1" t="s">
        <v>1800</v>
      </c>
      <c r="G401"/>
      <c r="H401"/>
      <c r="I401" s="17">
        <f>-IFERROR(VLOOKUP(C401,SIRCUPA!$A$21:$H$313,8,0),0)</f>
        <v>0</v>
      </c>
      <c r="J401" s="61">
        <f>-IFERROR(VLOOKUP(C401,SIRTAC!$A$16:$H$2072,8,0),0)</f>
        <v>-609</v>
      </c>
      <c r="K401" s="61">
        <f>-IFERROR(VLOOKUP(C401,Gastos!$A$9:$J$2065,10,0),0)</f>
        <v>-590.73</v>
      </c>
      <c r="L401" s="61">
        <f>-IFERROR(VLOOKUP(C401,IDC!$A$20:$H$2401,8,0),0)</f>
        <v>-365.4</v>
      </c>
      <c r="M401" s="87">
        <f t="shared" si="18"/>
        <v>60900.000000000007</v>
      </c>
      <c r="P401" s="17">
        <f t="shared" si="19"/>
        <v>-60899.999999999993</v>
      </c>
      <c r="Q401" s="17">
        <f t="shared" si="20"/>
        <v>0</v>
      </c>
    </row>
    <row r="402" spans="1:17">
      <c r="A402" s="1" t="s">
        <v>101</v>
      </c>
      <c r="B402" s="1" t="s">
        <v>11</v>
      </c>
      <c r="C402" s="53">
        <v>133025172309</v>
      </c>
      <c r="D402" s="3">
        <v>59236.47</v>
      </c>
      <c r="E402" s="3">
        <v>3763697.03</v>
      </c>
      <c r="F402" s="1" t="s">
        <v>1800</v>
      </c>
      <c r="G402"/>
      <c r="H402"/>
      <c r="I402" s="17">
        <f>-IFERROR(VLOOKUP(C402,SIRCUPA!$A$21:$H$313,8,0),0)</f>
        <v>0</v>
      </c>
      <c r="J402" s="61">
        <f>-IFERROR(VLOOKUP(C402,SIRTAC!$A$16:$H$2072,8,0),0)</f>
        <v>-607.99</v>
      </c>
      <c r="K402" s="61">
        <f>-IFERROR(VLOOKUP(C402,Gastos!$A$9:$J$2065,10,0),0)</f>
        <v>-589.75</v>
      </c>
      <c r="L402" s="61">
        <f>-IFERROR(VLOOKUP(C402,IDC!$A$20:$H$2401,8,0),0)</f>
        <v>-364.79</v>
      </c>
      <c r="M402" s="87">
        <f t="shared" si="18"/>
        <v>60799</v>
      </c>
      <c r="P402" s="17">
        <f t="shared" si="19"/>
        <v>-60798.333333333336</v>
      </c>
      <c r="Q402" s="17">
        <f t="shared" si="20"/>
        <v>0.66666666666424135</v>
      </c>
    </row>
    <row r="403" spans="1:17">
      <c r="A403" s="1" t="s">
        <v>114</v>
      </c>
      <c r="B403" s="1" t="s">
        <v>11</v>
      </c>
      <c r="C403" s="53">
        <v>133922637492</v>
      </c>
      <c r="D403" s="3">
        <v>59140.01</v>
      </c>
      <c r="E403" s="3">
        <v>6681807.6900000004</v>
      </c>
      <c r="F403" s="1" t="s">
        <v>1800</v>
      </c>
      <c r="G403"/>
      <c r="H403"/>
      <c r="I403" s="17">
        <f>-IFERROR(VLOOKUP(C403,SIRCUPA!$A$21:$H$313,8,0),0)</f>
        <v>0</v>
      </c>
      <c r="J403" s="61">
        <f>-IFERROR(VLOOKUP(C403,SIRTAC!$A$16:$H$2072,8,0),0)</f>
        <v>-607</v>
      </c>
      <c r="K403" s="61">
        <f>-IFERROR(VLOOKUP(C403,Gastos!$A$9:$J$2065,10,0),0)</f>
        <v>-588.79</v>
      </c>
      <c r="L403" s="61">
        <f>-IFERROR(VLOOKUP(C403,IDC!$A$20:$H$2401,8,0),0)</f>
        <v>-364.2</v>
      </c>
      <c r="M403" s="87">
        <f t="shared" si="18"/>
        <v>60700</v>
      </c>
      <c r="P403" s="17">
        <f t="shared" si="19"/>
        <v>-60700</v>
      </c>
      <c r="Q403" s="17">
        <f t="shared" si="20"/>
        <v>0</v>
      </c>
    </row>
    <row r="404" spans="1:17">
      <c r="A404" s="1" t="s">
        <v>280</v>
      </c>
      <c r="B404" s="1" t="s">
        <v>11</v>
      </c>
      <c r="C404" s="53">
        <v>135707511796</v>
      </c>
      <c r="D404" s="3">
        <v>58945.15</v>
      </c>
      <c r="E404" s="3">
        <v>17728609.399999999</v>
      </c>
      <c r="F404" s="1" t="s">
        <v>1800</v>
      </c>
      <c r="G404"/>
      <c r="H404"/>
      <c r="I404" s="17">
        <f>-IFERROR(VLOOKUP(C404,SIRCUPA!$A$21:$H$313,8,0),0)</f>
        <v>0</v>
      </c>
      <c r="J404" s="61">
        <f>-IFERROR(VLOOKUP(C404,SIRTAC!$A$16:$H$2072,8,0),0)</f>
        <v>-605</v>
      </c>
      <c r="K404" s="61">
        <f>-IFERROR(VLOOKUP(C404,Gastos!$A$9:$J$2065,10,0),0)</f>
        <v>-586.85</v>
      </c>
      <c r="L404" s="61">
        <f>-IFERROR(VLOOKUP(C404,IDC!$A$20:$H$2401,8,0),0)</f>
        <v>-363</v>
      </c>
      <c r="M404" s="87">
        <f t="shared" si="18"/>
        <v>60500</v>
      </c>
      <c r="P404" s="17">
        <f t="shared" si="19"/>
        <v>-60500</v>
      </c>
      <c r="Q404" s="17">
        <f t="shared" si="20"/>
        <v>0</v>
      </c>
    </row>
    <row r="405" spans="1:17">
      <c r="A405" s="1" t="s">
        <v>51</v>
      </c>
      <c r="B405" s="1" t="s">
        <v>11</v>
      </c>
      <c r="C405" s="53">
        <v>132814097560</v>
      </c>
      <c r="D405" s="3">
        <v>12107.94</v>
      </c>
      <c r="E405" s="3">
        <v>10292840.880000001</v>
      </c>
      <c r="F405" s="1" t="s">
        <v>1800</v>
      </c>
      <c r="G405"/>
      <c r="H405"/>
      <c r="I405" s="17">
        <f>-IFERROR(VLOOKUP(C405,SIRCUPA!$A$21:$H$313,8,0),0)</f>
        <v>0</v>
      </c>
      <c r="J405" s="61">
        <f>-IFERROR(VLOOKUP(C405,SIRTAC!$A$16:$H$2072,8,0),0)</f>
        <v>-129</v>
      </c>
      <c r="K405" s="61">
        <f>-IFERROR(VLOOKUP(C405,Gastos!$A$9:$J$2065,10,0),0)</f>
        <v>-585.66</v>
      </c>
      <c r="L405" s="61">
        <f>-IFERROR(VLOOKUP(C405,IDC!$A$20:$H$2401,8,0),0)</f>
        <v>-77.400000000000006</v>
      </c>
      <c r="M405" s="87">
        <f t="shared" si="18"/>
        <v>12900</v>
      </c>
      <c r="P405" s="17">
        <f t="shared" si="19"/>
        <v>-12900</v>
      </c>
      <c r="Q405" s="17">
        <f t="shared" si="20"/>
        <v>0</v>
      </c>
    </row>
    <row r="406" spans="1:17">
      <c r="A406" s="1" t="s">
        <v>106</v>
      </c>
      <c r="B406" s="1" t="s">
        <v>11</v>
      </c>
      <c r="C406" s="53">
        <v>133313603709</v>
      </c>
      <c r="D406" s="3">
        <v>6900.04</v>
      </c>
      <c r="E406" s="3">
        <v>6442891.6200000001</v>
      </c>
      <c r="F406" s="1" t="s">
        <v>1800</v>
      </c>
      <c r="G406"/>
      <c r="H406"/>
      <c r="I406" s="17">
        <f>-IFERROR(VLOOKUP(C406,SIRCUPA!$A$21:$H$313,8,0),0)</f>
        <v>0</v>
      </c>
      <c r="J406" s="61">
        <f>-IFERROR(VLOOKUP(C406,SIRTAC!$A$16:$H$2072,8,0),0)</f>
        <v>-76</v>
      </c>
      <c r="K406" s="61">
        <f>-IFERROR(VLOOKUP(C406,Gastos!$A$9:$J$2065,10,0),0)</f>
        <v>-578.36</v>
      </c>
      <c r="L406" s="61">
        <f>-IFERROR(VLOOKUP(C406,IDC!$A$20:$H$2401,8,0),0)</f>
        <v>-45.6</v>
      </c>
      <c r="M406" s="87">
        <f t="shared" si="18"/>
        <v>7600</v>
      </c>
      <c r="P406" s="17">
        <f t="shared" si="19"/>
        <v>-7600</v>
      </c>
      <c r="Q406" s="17">
        <f t="shared" si="20"/>
        <v>0</v>
      </c>
    </row>
    <row r="407" spans="1:17">
      <c r="A407" s="1" t="s">
        <v>106</v>
      </c>
      <c r="B407" s="1" t="s">
        <v>11</v>
      </c>
      <c r="C407" s="53">
        <v>133916134300</v>
      </c>
      <c r="D407" s="3">
        <v>13887.09</v>
      </c>
      <c r="E407" s="3">
        <v>6293867.6699999999</v>
      </c>
      <c r="F407" s="1" t="s">
        <v>1800</v>
      </c>
      <c r="G407"/>
      <c r="H407"/>
      <c r="I407" s="17">
        <f>-IFERROR(VLOOKUP(C407,SIRCUPA!$A$21:$H$313,8,0),0)</f>
        <v>0</v>
      </c>
      <c r="J407" s="61">
        <f>-IFERROR(VLOOKUP(C407,SIRTAC!$A$16:$H$2072,8,0),0)</f>
        <v>-147</v>
      </c>
      <c r="K407" s="61">
        <f>-IFERROR(VLOOKUP(C407,Gastos!$A$9:$J$2065,10,0),0)</f>
        <v>-577.71</v>
      </c>
      <c r="L407" s="61">
        <f>-IFERROR(VLOOKUP(C407,IDC!$A$20:$H$2401,8,0),0)</f>
        <v>-88.2</v>
      </c>
      <c r="M407" s="87">
        <f t="shared" si="18"/>
        <v>14700</v>
      </c>
      <c r="P407" s="17">
        <f t="shared" si="19"/>
        <v>-14700</v>
      </c>
      <c r="Q407" s="17">
        <f t="shared" si="20"/>
        <v>0</v>
      </c>
    </row>
    <row r="408" spans="1:17">
      <c r="A408" s="1" t="s">
        <v>156</v>
      </c>
      <c r="B408" s="1" t="s">
        <v>11</v>
      </c>
      <c r="C408" s="53">
        <v>134820999726</v>
      </c>
      <c r="D408" s="3">
        <v>57970.85</v>
      </c>
      <c r="E408" s="3">
        <v>12138092.66</v>
      </c>
      <c r="F408" s="1" t="s">
        <v>1800</v>
      </c>
      <c r="G408"/>
      <c r="H408"/>
      <c r="I408" s="17">
        <f>-IFERROR(VLOOKUP(C408,SIRCUPA!$A$21:$H$313,8,0),0)</f>
        <v>0</v>
      </c>
      <c r="J408" s="61">
        <f>-IFERROR(VLOOKUP(C408,SIRTAC!$A$16:$H$2072,8,0),0)</f>
        <v>-595</v>
      </c>
      <c r="K408" s="61">
        <f>-IFERROR(VLOOKUP(C408,Gastos!$A$9:$J$2065,10,0),0)</f>
        <v>-577.15</v>
      </c>
      <c r="L408" s="61">
        <f>-IFERROR(VLOOKUP(C408,IDC!$A$20:$H$2401,8,0),0)</f>
        <v>-357</v>
      </c>
      <c r="M408" s="87">
        <f t="shared" si="18"/>
        <v>59500</v>
      </c>
      <c r="P408" s="17">
        <f t="shared" si="19"/>
        <v>-59500</v>
      </c>
      <c r="Q408" s="17">
        <f t="shared" si="20"/>
        <v>0</v>
      </c>
    </row>
    <row r="409" spans="1:17">
      <c r="A409" s="1" t="s">
        <v>145</v>
      </c>
      <c r="B409" s="1" t="s">
        <v>11</v>
      </c>
      <c r="C409" s="53">
        <v>134074376421</v>
      </c>
      <c r="D409" s="3">
        <v>57288.84</v>
      </c>
      <c r="E409" s="3">
        <v>10675117.91</v>
      </c>
      <c r="F409" s="1" t="s">
        <v>1800</v>
      </c>
      <c r="G409"/>
      <c r="H409"/>
      <c r="I409" s="17">
        <f>-IFERROR(VLOOKUP(C409,SIRCUPA!$A$21:$H$313,8,0),0)</f>
        <v>0</v>
      </c>
      <c r="J409" s="61">
        <f>-IFERROR(VLOOKUP(C409,SIRTAC!$A$16:$H$2072,8,0),0)</f>
        <v>-588</v>
      </c>
      <c r="K409" s="61">
        <f>-IFERROR(VLOOKUP(C409,Gastos!$A$9:$J$2065,10,0),0)</f>
        <v>-570.36</v>
      </c>
      <c r="L409" s="61">
        <f>-IFERROR(VLOOKUP(C409,IDC!$A$20:$H$2401,8,0),0)</f>
        <v>-352.8</v>
      </c>
      <c r="M409" s="87">
        <f t="shared" si="18"/>
        <v>58800</v>
      </c>
      <c r="P409" s="17">
        <f t="shared" si="19"/>
        <v>-58800</v>
      </c>
      <c r="Q409" s="17">
        <f t="shared" si="20"/>
        <v>0</v>
      </c>
    </row>
    <row r="410" spans="1:17">
      <c r="A410" s="1" t="s">
        <v>156</v>
      </c>
      <c r="B410" s="1" t="s">
        <v>11</v>
      </c>
      <c r="C410" s="53">
        <v>134820041014</v>
      </c>
      <c r="D410" s="3">
        <v>57288.84</v>
      </c>
      <c r="E410" s="3">
        <v>11943662.550000001</v>
      </c>
      <c r="F410" s="1" t="s">
        <v>1800</v>
      </c>
      <c r="G410"/>
      <c r="H410"/>
      <c r="I410" s="17">
        <f>-IFERROR(VLOOKUP(C410,SIRCUPA!$A$21:$H$313,8,0),0)</f>
        <v>0</v>
      </c>
      <c r="J410" s="61">
        <f>-IFERROR(VLOOKUP(C410,SIRTAC!$A$16:$H$2072,8,0),0)</f>
        <v>-588</v>
      </c>
      <c r="K410" s="61">
        <f>-IFERROR(VLOOKUP(C410,Gastos!$A$9:$J$2065,10,0),0)</f>
        <v>-570.36</v>
      </c>
      <c r="L410" s="61">
        <f>-IFERROR(VLOOKUP(C410,IDC!$A$20:$H$2401,8,0),0)</f>
        <v>-352.8</v>
      </c>
      <c r="M410" s="87">
        <f t="shared" si="18"/>
        <v>58800</v>
      </c>
      <c r="P410" s="17">
        <f t="shared" si="19"/>
        <v>-58800</v>
      </c>
      <c r="Q410" s="17">
        <f t="shared" si="20"/>
        <v>0</v>
      </c>
    </row>
    <row r="411" spans="1:17">
      <c r="A411" s="1" t="s">
        <v>77</v>
      </c>
      <c r="B411" s="1" t="s">
        <v>11</v>
      </c>
      <c r="C411" s="53">
        <v>133114733590</v>
      </c>
      <c r="D411" s="3">
        <v>57191.41</v>
      </c>
      <c r="E411" s="3">
        <v>16090248.300000001</v>
      </c>
      <c r="F411" s="1" t="s">
        <v>1800</v>
      </c>
      <c r="G411"/>
      <c r="H411"/>
      <c r="I411" s="17">
        <f>-IFERROR(VLOOKUP(C411,SIRCUPA!$A$21:$H$313,8,0),0)</f>
        <v>0</v>
      </c>
      <c r="J411" s="61">
        <f>-IFERROR(VLOOKUP(C411,SIRTAC!$A$16:$H$2072,8,0),0)</f>
        <v>-587</v>
      </c>
      <c r="K411" s="61">
        <f>-IFERROR(VLOOKUP(C411,Gastos!$A$9:$J$2065,10,0),0)</f>
        <v>-569.39</v>
      </c>
      <c r="L411" s="61">
        <f>-IFERROR(VLOOKUP(C411,IDC!$A$20:$H$2401,8,0),0)</f>
        <v>-352.2</v>
      </c>
      <c r="M411" s="87">
        <f t="shared" si="18"/>
        <v>58700</v>
      </c>
      <c r="P411" s="17">
        <f t="shared" si="19"/>
        <v>-58700</v>
      </c>
      <c r="Q411" s="17">
        <f t="shared" si="20"/>
        <v>0</v>
      </c>
    </row>
    <row r="412" spans="1:17">
      <c r="A412" s="1" t="s">
        <v>10</v>
      </c>
      <c r="B412" s="1" t="s">
        <v>11</v>
      </c>
      <c r="C412" s="53">
        <v>131461068663</v>
      </c>
      <c r="D412" s="3">
        <v>57093.98</v>
      </c>
      <c r="E412" s="3">
        <v>11422009.279999999</v>
      </c>
      <c r="F412" s="1" t="s">
        <v>1800</v>
      </c>
      <c r="G412"/>
      <c r="H412"/>
      <c r="I412" s="17">
        <f>-IFERROR(VLOOKUP(C412,SIRCUPA!$A$21:$H$313,8,0),0)</f>
        <v>0</v>
      </c>
      <c r="J412" s="61">
        <f>-IFERROR(VLOOKUP(C412,SIRTAC!$A$16:$H$2072,8,0),0)</f>
        <v>-586</v>
      </c>
      <c r="K412" s="61">
        <f>-IFERROR(VLOOKUP(C412,Gastos!$A$9:$J$2065,10,0),0)</f>
        <v>-568.41999999999996</v>
      </c>
      <c r="L412" s="61">
        <f>-IFERROR(VLOOKUP(C412,IDC!$A$20:$H$2401,8,0),0)</f>
        <v>-351.6</v>
      </c>
      <c r="M412" s="87">
        <f t="shared" si="18"/>
        <v>58600</v>
      </c>
      <c r="P412" s="17">
        <f t="shared" si="19"/>
        <v>-58600</v>
      </c>
      <c r="Q412" s="17">
        <f t="shared" si="20"/>
        <v>0</v>
      </c>
    </row>
    <row r="413" spans="1:17">
      <c r="A413" s="1" t="s">
        <v>10</v>
      </c>
      <c r="B413" s="1" t="s">
        <v>11</v>
      </c>
      <c r="C413" s="53">
        <v>132156161244</v>
      </c>
      <c r="D413" s="3">
        <v>13603.68</v>
      </c>
      <c r="E413" s="3">
        <v>11474559.619999999</v>
      </c>
      <c r="F413" s="1" t="s">
        <v>1800</v>
      </c>
      <c r="G413"/>
      <c r="H413"/>
      <c r="I413" s="17">
        <f>-IFERROR(VLOOKUP(C413,SIRCUPA!$A$21:$H$313,8,0),0)</f>
        <v>0</v>
      </c>
      <c r="J413" s="61">
        <f>-IFERROR(VLOOKUP(C413,SIRTAC!$A$16:$H$2072,8,0),0)</f>
        <v>-144</v>
      </c>
      <c r="K413" s="61">
        <f>-IFERROR(VLOOKUP(C413,Gastos!$A$9:$J$2065,10,0),0)</f>
        <v>-565.91999999999996</v>
      </c>
      <c r="L413" s="61">
        <f>-IFERROR(VLOOKUP(C413,IDC!$A$20:$H$2401,8,0),0)</f>
        <v>-86.4</v>
      </c>
      <c r="M413" s="87">
        <f t="shared" si="18"/>
        <v>14400</v>
      </c>
      <c r="P413" s="17">
        <f t="shared" si="19"/>
        <v>-14400</v>
      </c>
      <c r="Q413" s="17">
        <f t="shared" si="20"/>
        <v>0</v>
      </c>
    </row>
    <row r="414" spans="1:17">
      <c r="A414" s="1" t="s">
        <v>77</v>
      </c>
      <c r="B414" s="1" t="s">
        <v>11</v>
      </c>
      <c r="C414" s="53">
        <v>133114379716</v>
      </c>
      <c r="D414" s="3">
        <v>56801.69</v>
      </c>
      <c r="E414" s="3">
        <v>15976649.880000001</v>
      </c>
      <c r="F414" s="1" t="s">
        <v>1800</v>
      </c>
      <c r="G414"/>
      <c r="H414"/>
      <c r="I414" s="17">
        <f>-IFERROR(VLOOKUP(C414,SIRCUPA!$A$21:$H$313,8,0),0)</f>
        <v>0</v>
      </c>
      <c r="J414" s="61">
        <f>-IFERROR(VLOOKUP(C414,SIRTAC!$A$16:$H$2072,8,0),0)</f>
        <v>-583</v>
      </c>
      <c r="K414" s="61">
        <f>-IFERROR(VLOOKUP(C414,Gastos!$A$9:$J$2065,10,0),0)</f>
        <v>-565.51</v>
      </c>
      <c r="L414" s="61">
        <f>-IFERROR(VLOOKUP(C414,IDC!$A$20:$H$2401,8,0),0)</f>
        <v>-349.8</v>
      </c>
      <c r="M414" s="87">
        <f t="shared" si="18"/>
        <v>58300.000000000007</v>
      </c>
      <c r="P414" s="17">
        <f t="shared" si="19"/>
        <v>-58300</v>
      </c>
      <c r="Q414" s="17">
        <f t="shared" si="20"/>
        <v>0</v>
      </c>
    </row>
    <row r="415" spans="1:17">
      <c r="A415" s="1" t="s">
        <v>145</v>
      </c>
      <c r="B415" s="1" t="s">
        <v>11</v>
      </c>
      <c r="C415" s="53">
        <v>134073587687</v>
      </c>
      <c r="D415" s="3">
        <v>56606.83</v>
      </c>
      <c r="E415" s="3">
        <v>10503059.32</v>
      </c>
      <c r="F415" s="1" t="s">
        <v>1800</v>
      </c>
      <c r="G415"/>
      <c r="H415"/>
      <c r="I415" s="17">
        <f>-IFERROR(VLOOKUP(C415,SIRCUPA!$A$21:$H$313,8,0),0)</f>
        <v>0</v>
      </c>
      <c r="J415" s="61">
        <f>-IFERROR(VLOOKUP(C415,SIRTAC!$A$16:$H$2072,8,0),0)</f>
        <v>-581</v>
      </c>
      <c r="K415" s="61">
        <f>-IFERROR(VLOOKUP(C415,Gastos!$A$9:$J$2065,10,0),0)</f>
        <v>-563.57000000000005</v>
      </c>
      <c r="L415" s="61">
        <f>-IFERROR(VLOOKUP(C415,IDC!$A$20:$H$2401,8,0),0)</f>
        <v>-348.6</v>
      </c>
      <c r="M415" s="87">
        <f t="shared" si="18"/>
        <v>58100</v>
      </c>
      <c r="P415" s="17">
        <f t="shared" si="19"/>
        <v>-58100</v>
      </c>
      <c r="Q415" s="17">
        <f t="shared" si="20"/>
        <v>0</v>
      </c>
    </row>
    <row r="416" spans="1:17">
      <c r="A416" s="1" t="s">
        <v>106</v>
      </c>
      <c r="B416" s="1" t="s">
        <v>11</v>
      </c>
      <c r="C416" s="53">
        <v>133772919782</v>
      </c>
      <c r="D416" s="3">
        <v>13509.21</v>
      </c>
      <c r="E416" s="3">
        <v>5387569.2599999998</v>
      </c>
      <c r="F416" s="1" t="s">
        <v>1800</v>
      </c>
      <c r="G416"/>
      <c r="H416"/>
      <c r="I416" s="17">
        <f>-IFERROR(VLOOKUP(C416,SIRCUPA!$A$21:$H$313,8,0),0)</f>
        <v>0</v>
      </c>
      <c r="J416" s="61">
        <f>-IFERROR(VLOOKUP(C416,SIRTAC!$A$16:$H$2072,8,0),0)</f>
        <v>-143</v>
      </c>
      <c r="K416" s="61">
        <f>-IFERROR(VLOOKUP(C416,Gastos!$A$9:$J$2065,10,0),0)</f>
        <v>-561.99</v>
      </c>
      <c r="L416" s="61">
        <f>-IFERROR(VLOOKUP(C416,IDC!$A$20:$H$2401,8,0),0)</f>
        <v>-85.8</v>
      </c>
      <c r="M416" s="87">
        <f t="shared" si="18"/>
        <v>14299.999999999998</v>
      </c>
      <c r="P416" s="17">
        <f t="shared" si="19"/>
        <v>-14300</v>
      </c>
      <c r="Q416" s="17">
        <f t="shared" si="20"/>
        <v>0</v>
      </c>
    </row>
    <row r="417" spans="1:17">
      <c r="A417" s="1" t="s">
        <v>253</v>
      </c>
      <c r="B417" s="1" t="s">
        <v>11</v>
      </c>
      <c r="C417" s="53">
        <v>135120630268</v>
      </c>
      <c r="D417" s="3">
        <v>13509.21</v>
      </c>
      <c r="E417" s="3">
        <v>23385725.789999999</v>
      </c>
      <c r="F417" s="1" t="s">
        <v>1800</v>
      </c>
      <c r="G417"/>
      <c r="H417"/>
      <c r="I417" s="17">
        <f>-IFERROR(VLOOKUP(C417,SIRCUPA!$A$21:$H$313,8,0),0)</f>
        <v>0</v>
      </c>
      <c r="J417" s="61">
        <f>-IFERROR(VLOOKUP(C417,SIRTAC!$A$16:$H$2072,8,0),0)</f>
        <v>-143</v>
      </c>
      <c r="K417" s="61">
        <f>-IFERROR(VLOOKUP(C417,Gastos!$A$9:$J$2065,10,0),0)</f>
        <v>-561.99</v>
      </c>
      <c r="L417" s="61">
        <f>-IFERROR(VLOOKUP(C417,IDC!$A$20:$H$2401,8,0),0)</f>
        <v>-85.8</v>
      </c>
      <c r="M417" s="87">
        <f t="shared" si="18"/>
        <v>14299.999999999998</v>
      </c>
      <c r="P417" s="17">
        <f t="shared" si="19"/>
        <v>-14300</v>
      </c>
      <c r="Q417" s="17">
        <f t="shared" si="20"/>
        <v>0</v>
      </c>
    </row>
    <row r="418" spans="1:17">
      <c r="A418" s="1" t="s">
        <v>274</v>
      </c>
      <c r="B418" s="1" t="s">
        <v>11</v>
      </c>
      <c r="C418" s="53">
        <v>135539119944</v>
      </c>
      <c r="D418" s="3">
        <v>33288.879999999997</v>
      </c>
      <c r="E418" s="3">
        <v>15558808.550000001</v>
      </c>
      <c r="F418" s="1" t="s">
        <v>1800</v>
      </c>
      <c r="G418"/>
      <c r="H418"/>
      <c r="I418" s="17">
        <f>-IFERROR(VLOOKUP(C418,SIRCUPA!$A$21:$H$313,8,0),0)</f>
        <v>0</v>
      </c>
      <c r="J418" s="61">
        <f>-IFERROR(VLOOKUP(C418,SIRTAC!$A$16:$H$2072,8,0),0)</f>
        <v>-344</v>
      </c>
      <c r="K418" s="61">
        <f>-IFERROR(VLOOKUP(C418,Gastos!$A$9:$J$2065,10,0),0)</f>
        <v>-560.72</v>
      </c>
      <c r="L418" s="61">
        <f>-IFERROR(VLOOKUP(C418,IDC!$A$20:$H$2401,8,0),0)</f>
        <v>-206.4</v>
      </c>
      <c r="M418" s="87">
        <f t="shared" si="18"/>
        <v>34400</v>
      </c>
      <c r="P418" s="17">
        <f t="shared" si="19"/>
        <v>-34400</v>
      </c>
      <c r="Q418" s="17">
        <f t="shared" si="20"/>
        <v>0</v>
      </c>
    </row>
    <row r="419" spans="1:17">
      <c r="A419" s="1" t="s">
        <v>36</v>
      </c>
      <c r="B419" s="1" t="s">
        <v>11</v>
      </c>
      <c r="C419" s="53">
        <v>131669620427</v>
      </c>
      <c r="D419" s="3">
        <v>56217.11</v>
      </c>
      <c r="E419" s="3">
        <v>14343364.029999999</v>
      </c>
      <c r="F419" s="1" t="s">
        <v>1800</v>
      </c>
      <c r="G419"/>
      <c r="H419"/>
      <c r="I419" s="17">
        <f>-IFERROR(VLOOKUP(C419,SIRCUPA!$A$21:$H$313,8,0),0)</f>
        <v>0</v>
      </c>
      <c r="J419" s="61">
        <f>-IFERROR(VLOOKUP(C419,SIRTAC!$A$16:$H$2072,8,0),0)</f>
        <v>-577</v>
      </c>
      <c r="K419" s="61">
        <f>-IFERROR(VLOOKUP(C419,Gastos!$A$9:$J$2065,10,0),0)</f>
        <v>-559.69000000000005</v>
      </c>
      <c r="L419" s="61">
        <f>-IFERROR(VLOOKUP(C419,IDC!$A$20:$H$2401,8,0),0)</f>
        <v>-346.2</v>
      </c>
      <c r="M419" s="87">
        <f t="shared" si="18"/>
        <v>57700</v>
      </c>
      <c r="P419" s="17">
        <f t="shared" si="19"/>
        <v>-57700</v>
      </c>
      <c r="Q419" s="17">
        <f t="shared" si="20"/>
        <v>0</v>
      </c>
    </row>
    <row r="420" spans="1:17">
      <c r="A420" s="1" t="s">
        <v>269</v>
      </c>
      <c r="B420" s="1" t="s">
        <v>11</v>
      </c>
      <c r="C420" s="53">
        <v>134526726035</v>
      </c>
      <c r="D420" s="3">
        <v>56022.25</v>
      </c>
      <c r="E420" s="3">
        <v>23555049.469999999</v>
      </c>
      <c r="F420" s="1" t="s">
        <v>1800</v>
      </c>
      <c r="G420"/>
      <c r="H420"/>
      <c r="I420" s="17">
        <f>-IFERROR(VLOOKUP(C420,SIRCUPA!$A$21:$H$313,8,0),0)</f>
        <v>0</v>
      </c>
      <c r="J420" s="61">
        <f>-IFERROR(VLOOKUP(C420,SIRTAC!$A$16:$H$2072,8,0),0)</f>
        <v>-575</v>
      </c>
      <c r="K420" s="61">
        <f>-IFERROR(VLOOKUP(C420,Gastos!$A$9:$J$2065,10,0),0)</f>
        <v>-557.75</v>
      </c>
      <c r="L420" s="61">
        <f>-IFERROR(VLOOKUP(C420,IDC!$A$20:$H$2401,8,0),0)</f>
        <v>-345</v>
      </c>
      <c r="M420" s="87">
        <f t="shared" si="18"/>
        <v>57500</v>
      </c>
      <c r="P420" s="17">
        <f t="shared" si="19"/>
        <v>-57500</v>
      </c>
      <c r="Q420" s="17">
        <f t="shared" si="20"/>
        <v>0</v>
      </c>
    </row>
    <row r="421" spans="1:17">
      <c r="A421" s="1" t="s">
        <v>36</v>
      </c>
      <c r="B421" s="1" t="s">
        <v>11</v>
      </c>
      <c r="C421" s="53">
        <v>132267494712</v>
      </c>
      <c r="D421" s="3">
        <v>13320.27</v>
      </c>
      <c r="E421" s="3">
        <v>14287146.92</v>
      </c>
      <c r="F421" s="1" t="s">
        <v>1800</v>
      </c>
      <c r="G421"/>
      <c r="H421"/>
      <c r="I421" s="17">
        <f>-IFERROR(VLOOKUP(C421,SIRCUPA!$A$21:$H$313,8,0),0)</f>
        <v>0</v>
      </c>
      <c r="J421" s="61">
        <f>-IFERROR(VLOOKUP(C421,SIRTAC!$A$16:$H$2072,8,0),0)</f>
        <v>-141</v>
      </c>
      <c r="K421" s="61">
        <f>-IFERROR(VLOOKUP(C421,Gastos!$A$9:$J$2065,10,0),0)</f>
        <v>-554.13</v>
      </c>
      <c r="L421" s="61">
        <f>-IFERROR(VLOOKUP(C421,IDC!$A$20:$H$2401,8,0),0)</f>
        <v>-84.6</v>
      </c>
      <c r="M421" s="87">
        <f t="shared" si="18"/>
        <v>14100</v>
      </c>
      <c r="P421" s="17">
        <f t="shared" si="19"/>
        <v>-14099.999999999998</v>
      </c>
      <c r="Q421" s="17">
        <f t="shared" si="20"/>
        <v>0</v>
      </c>
    </row>
    <row r="422" spans="1:17">
      <c r="A422" s="1" t="s">
        <v>293</v>
      </c>
      <c r="B422" s="1" t="s">
        <v>11</v>
      </c>
      <c r="C422" s="53">
        <v>135716433742</v>
      </c>
      <c r="D422" s="3">
        <v>11450.92</v>
      </c>
      <c r="E422" s="3">
        <v>18345801.379999999</v>
      </c>
      <c r="F422" s="1" t="s">
        <v>1800</v>
      </c>
      <c r="G422"/>
      <c r="H422"/>
      <c r="I422" s="17">
        <f>-IFERROR(VLOOKUP(C422,SIRCUPA!$A$21:$H$313,8,0),0)</f>
        <v>0</v>
      </c>
      <c r="J422" s="61">
        <f>-IFERROR(VLOOKUP(C422,SIRTAC!$A$16:$H$2072,8,0),0)</f>
        <v>-122</v>
      </c>
      <c r="K422" s="61">
        <f>-IFERROR(VLOOKUP(C422,Gastos!$A$9:$J$2065,10,0),0)</f>
        <v>-553.88</v>
      </c>
      <c r="L422" s="61">
        <f>-IFERROR(VLOOKUP(C422,IDC!$A$20:$H$2401,8,0),0)</f>
        <v>-73.2</v>
      </c>
      <c r="M422" s="87">
        <f t="shared" si="18"/>
        <v>12200</v>
      </c>
      <c r="P422" s="17">
        <f t="shared" si="19"/>
        <v>-12200</v>
      </c>
      <c r="Q422" s="17">
        <f t="shared" si="20"/>
        <v>0</v>
      </c>
    </row>
    <row r="423" spans="1:17">
      <c r="A423" s="1" t="s">
        <v>139</v>
      </c>
      <c r="B423" s="1" t="s">
        <v>11</v>
      </c>
      <c r="C423" s="53">
        <v>133940274673</v>
      </c>
      <c r="D423" s="3">
        <v>32708.26</v>
      </c>
      <c r="E423" s="3">
        <v>11065755.630000001</v>
      </c>
      <c r="F423" s="1" t="s">
        <v>1800</v>
      </c>
      <c r="G423"/>
      <c r="H423"/>
      <c r="I423" s="17">
        <f>-IFERROR(VLOOKUP(C423,SIRCUPA!$A$21:$H$313,8,0),0)</f>
        <v>0</v>
      </c>
      <c r="J423" s="61">
        <f>-IFERROR(VLOOKUP(C423,SIRTAC!$A$16:$H$2072,8,0),0)</f>
        <v>-338</v>
      </c>
      <c r="K423" s="61">
        <f>-IFERROR(VLOOKUP(C423,Gastos!$A$9:$J$2065,10,0),0)</f>
        <v>-550.94000000000005</v>
      </c>
      <c r="L423" s="61">
        <f>-IFERROR(VLOOKUP(C423,IDC!$A$20:$H$2401,8,0),0)</f>
        <v>-202.8</v>
      </c>
      <c r="M423" s="87">
        <f t="shared" si="18"/>
        <v>33800</v>
      </c>
      <c r="P423" s="17">
        <f t="shared" si="19"/>
        <v>-33800</v>
      </c>
      <c r="Q423" s="17">
        <f t="shared" si="20"/>
        <v>0</v>
      </c>
    </row>
    <row r="424" spans="1:17">
      <c r="A424" s="1" t="s">
        <v>51</v>
      </c>
      <c r="B424" s="1" t="s">
        <v>11</v>
      </c>
      <c r="C424" s="53">
        <v>132813328738</v>
      </c>
      <c r="D424" s="3">
        <v>6536.88</v>
      </c>
      <c r="E424" s="3">
        <v>10246439.199999999</v>
      </c>
      <c r="F424" s="1" t="s">
        <v>1800</v>
      </c>
      <c r="G424"/>
      <c r="H424"/>
      <c r="I424" s="17">
        <f>-IFERROR(VLOOKUP(C424,SIRCUPA!$A$21:$H$313,8,0),0)</f>
        <v>0</v>
      </c>
      <c r="J424" s="61">
        <f>-IFERROR(VLOOKUP(C424,SIRTAC!$A$16:$H$2072,8,0),0)</f>
        <v>-72</v>
      </c>
      <c r="K424" s="61">
        <f>-IFERROR(VLOOKUP(C424,Gastos!$A$9:$J$2065,10,0),0)</f>
        <v>-547.91999999999996</v>
      </c>
      <c r="L424" s="61">
        <f>-IFERROR(VLOOKUP(C424,IDC!$A$20:$H$2401,8,0),0)</f>
        <v>-43.2</v>
      </c>
      <c r="M424" s="87">
        <f t="shared" si="18"/>
        <v>7200</v>
      </c>
      <c r="P424" s="17">
        <f t="shared" si="19"/>
        <v>-7200</v>
      </c>
      <c r="Q424" s="17">
        <f t="shared" si="20"/>
        <v>0</v>
      </c>
    </row>
    <row r="425" spans="1:17">
      <c r="A425" s="1" t="s">
        <v>156</v>
      </c>
      <c r="B425" s="1" t="s">
        <v>11</v>
      </c>
      <c r="C425" s="53">
        <v>134205600335</v>
      </c>
      <c r="D425" s="3">
        <v>54950.52</v>
      </c>
      <c r="E425" s="3">
        <v>11832194.539999999</v>
      </c>
      <c r="F425" s="1" t="s">
        <v>1800</v>
      </c>
      <c r="G425"/>
      <c r="H425"/>
      <c r="I425" s="17">
        <f>-IFERROR(VLOOKUP(C425,SIRCUPA!$A$21:$H$313,8,0),0)</f>
        <v>0</v>
      </c>
      <c r="J425" s="61">
        <f>-IFERROR(VLOOKUP(C425,SIRTAC!$A$16:$H$2072,8,0),0)</f>
        <v>-564</v>
      </c>
      <c r="K425" s="61">
        <f>-IFERROR(VLOOKUP(C425,Gastos!$A$9:$J$2065,10,0),0)</f>
        <v>-547.08000000000004</v>
      </c>
      <c r="L425" s="61">
        <f>-IFERROR(VLOOKUP(C425,IDC!$A$20:$H$2401,8,0),0)</f>
        <v>-338.4</v>
      </c>
      <c r="M425" s="87">
        <f t="shared" si="18"/>
        <v>56400</v>
      </c>
      <c r="P425" s="17">
        <f t="shared" si="19"/>
        <v>-56399.999999999993</v>
      </c>
      <c r="Q425" s="17">
        <f t="shared" si="20"/>
        <v>0</v>
      </c>
    </row>
    <row r="426" spans="1:17">
      <c r="A426" s="1" t="s">
        <v>114</v>
      </c>
      <c r="B426" s="1" t="s">
        <v>11</v>
      </c>
      <c r="C426" s="53">
        <v>133922397002</v>
      </c>
      <c r="D426" s="3">
        <v>32417.95</v>
      </c>
      <c r="E426" s="3">
        <v>6475309.5700000003</v>
      </c>
      <c r="F426" s="1" t="s">
        <v>1800</v>
      </c>
      <c r="G426"/>
      <c r="H426"/>
      <c r="I426" s="17">
        <f>-IFERROR(VLOOKUP(C426,SIRCUPA!$A$21:$H$313,8,0),0)</f>
        <v>0</v>
      </c>
      <c r="J426" s="61">
        <f>-IFERROR(VLOOKUP(C426,SIRTAC!$A$16:$H$2072,8,0),0)</f>
        <v>-335</v>
      </c>
      <c r="K426" s="61">
        <f>-IFERROR(VLOOKUP(C426,Gastos!$A$9:$J$2065,10,0),0)</f>
        <v>-546.04999999999995</v>
      </c>
      <c r="L426" s="61">
        <f>-IFERROR(VLOOKUP(C426,IDC!$A$20:$H$2401,8,0),0)</f>
        <v>-201</v>
      </c>
      <c r="M426" s="87">
        <f t="shared" si="18"/>
        <v>33500</v>
      </c>
      <c r="P426" s="17">
        <f t="shared" si="19"/>
        <v>-33500</v>
      </c>
      <c r="Q426" s="17">
        <f t="shared" si="20"/>
        <v>0</v>
      </c>
    </row>
    <row r="427" spans="1:17">
      <c r="A427" s="1" t="s">
        <v>186</v>
      </c>
      <c r="B427" s="1" t="s">
        <v>11</v>
      </c>
      <c r="C427" s="53">
        <v>134937563814</v>
      </c>
      <c r="D427" s="3">
        <v>54365.94</v>
      </c>
      <c r="E427" s="3">
        <v>17726231.890000001</v>
      </c>
      <c r="F427" s="1" t="s">
        <v>1800</v>
      </c>
      <c r="G427"/>
      <c r="H427"/>
      <c r="I427" s="17">
        <f>-IFERROR(VLOOKUP(C427,SIRCUPA!$A$21:$H$313,8,0),0)</f>
        <v>0</v>
      </c>
      <c r="J427" s="61">
        <f>-IFERROR(VLOOKUP(C427,SIRTAC!$A$16:$H$2072,8,0),0)</f>
        <v>-558</v>
      </c>
      <c r="K427" s="61">
        <f>-IFERROR(VLOOKUP(C427,Gastos!$A$9:$J$2065,10,0),0)</f>
        <v>-541.26</v>
      </c>
      <c r="L427" s="61">
        <f>-IFERROR(VLOOKUP(C427,IDC!$A$20:$H$2401,8,0),0)</f>
        <v>-334.8</v>
      </c>
      <c r="M427" s="87">
        <f t="shared" si="18"/>
        <v>55800.000000000007</v>
      </c>
      <c r="P427" s="17">
        <f t="shared" si="19"/>
        <v>-55800</v>
      </c>
      <c r="Q427" s="17">
        <f t="shared" si="20"/>
        <v>0</v>
      </c>
    </row>
    <row r="428" spans="1:17">
      <c r="A428" s="1" t="s">
        <v>145</v>
      </c>
      <c r="B428" s="1" t="s">
        <v>11</v>
      </c>
      <c r="C428" s="53">
        <v>134684098038</v>
      </c>
      <c r="D428" s="3">
        <v>53976.22</v>
      </c>
      <c r="E428" s="3">
        <v>9926571.4600000009</v>
      </c>
      <c r="F428" s="1" t="s">
        <v>1800</v>
      </c>
      <c r="G428"/>
      <c r="H428"/>
      <c r="I428" s="17">
        <f>-IFERROR(VLOOKUP(C428,SIRCUPA!$A$21:$H$313,8,0),0)</f>
        <v>0</v>
      </c>
      <c r="J428" s="61">
        <f>-IFERROR(VLOOKUP(C428,SIRTAC!$A$16:$H$2072,8,0),0)</f>
        <v>-554</v>
      </c>
      <c r="K428" s="61">
        <f>-IFERROR(VLOOKUP(C428,Gastos!$A$9:$J$2065,10,0),0)</f>
        <v>-537.38</v>
      </c>
      <c r="L428" s="61">
        <f>-IFERROR(VLOOKUP(C428,IDC!$A$20:$H$2401,8,0),0)</f>
        <v>-332.4</v>
      </c>
      <c r="M428" s="87">
        <f t="shared" si="18"/>
        <v>55400</v>
      </c>
      <c r="P428" s="17">
        <f t="shared" si="19"/>
        <v>-55399.999999999993</v>
      </c>
      <c r="Q428" s="17">
        <f t="shared" si="20"/>
        <v>0</v>
      </c>
    </row>
    <row r="429" spans="1:17">
      <c r="A429" s="1" t="s">
        <v>51</v>
      </c>
      <c r="B429" s="1" t="s">
        <v>11</v>
      </c>
      <c r="C429" s="53">
        <v>132210351545</v>
      </c>
      <c r="D429" s="3">
        <v>12847.92</v>
      </c>
      <c r="E429" s="3">
        <v>10213214.17</v>
      </c>
      <c r="F429" s="1" t="s">
        <v>1800</v>
      </c>
      <c r="G429"/>
      <c r="H429"/>
      <c r="I429" s="17">
        <f>-IFERROR(VLOOKUP(C429,SIRCUPA!$A$21:$H$313,8,0),0)</f>
        <v>0</v>
      </c>
      <c r="J429" s="61">
        <f>-IFERROR(VLOOKUP(C429,SIRTAC!$A$16:$H$2072,8,0),0)</f>
        <v>-136</v>
      </c>
      <c r="K429" s="61">
        <f>-IFERROR(VLOOKUP(C429,Gastos!$A$9:$J$2065,10,0),0)</f>
        <v>-534.48</v>
      </c>
      <c r="L429" s="61">
        <f>-IFERROR(VLOOKUP(C429,IDC!$A$20:$H$2401,8,0),0)</f>
        <v>-81.599999999999994</v>
      </c>
      <c r="M429" s="87">
        <f t="shared" si="18"/>
        <v>13600</v>
      </c>
      <c r="P429" s="17">
        <f t="shared" si="19"/>
        <v>-13599.999999999998</v>
      </c>
      <c r="Q429" s="17">
        <f t="shared" si="20"/>
        <v>0</v>
      </c>
    </row>
    <row r="430" spans="1:17">
      <c r="A430" s="1" t="s">
        <v>253</v>
      </c>
      <c r="B430" s="1" t="s">
        <v>11</v>
      </c>
      <c r="C430" s="53">
        <v>135031038782</v>
      </c>
      <c r="D430" s="3">
        <v>12847.92</v>
      </c>
      <c r="E430" s="3">
        <v>22640295.370000001</v>
      </c>
      <c r="F430" s="1" t="s">
        <v>1800</v>
      </c>
      <c r="G430"/>
      <c r="H430"/>
      <c r="I430" s="17">
        <f>-IFERROR(VLOOKUP(C430,SIRCUPA!$A$21:$H$313,8,0),0)</f>
        <v>0</v>
      </c>
      <c r="J430" s="61">
        <f>-IFERROR(VLOOKUP(C430,SIRTAC!$A$16:$H$2072,8,0),0)</f>
        <v>-136</v>
      </c>
      <c r="K430" s="61">
        <f>-IFERROR(VLOOKUP(C430,Gastos!$A$9:$J$2065,10,0),0)</f>
        <v>-534.48</v>
      </c>
      <c r="L430" s="61">
        <f>-IFERROR(VLOOKUP(C430,IDC!$A$20:$H$2401,8,0),0)</f>
        <v>-81.599999999999994</v>
      </c>
      <c r="M430" s="87">
        <f t="shared" si="18"/>
        <v>13600</v>
      </c>
      <c r="P430" s="17">
        <f t="shared" si="19"/>
        <v>-13599.999999999998</v>
      </c>
      <c r="Q430" s="17">
        <f t="shared" si="20"/>
        <v>0</v>
      </c>
    </row>
    <row r="431" spans="1:17">
      <c r="A431" s="1" t="s">
        <v>293</v>
      </c>
      <c r="B431" s="1" t="s">
        <v>11</v>
      </c>
      <c r="C431" s="53">
        <v>135710785218</v>
      </c>
      <c r="D431" s="3">
        <v>12847.92</v>
      </c>
      <c r="E431" s="3">
        <v>17933752.989999998</v>
      </c>
      <c r="F431" s="1" t="s">
        <v>1800</v>
      </c>
      <c r="G431"/>
      <c r="H431"/>
      <c r="I431" s="17">
        <f>-IFERROR(VLOOKUP(C431,SIRCUPA!$A$21:$H$313,8,0),0)</f>
        <v>0</v>
      </c>
      <c r="J431" s="61">
        <f>-IFERROR(VLOOKUP(C431,SIRTAC!$A$16:$H$2072,8,0),0)</f>
        <v>-136</v>
      </c>
      <c r="K431" s="61">
        <f>-IFERROR(VLOOKUP(C431,Gastos!$A$9:$J$2065,10,0),0)</f>
        <v>-534.48</v>
      </c>
      <c r="L431" s="61">
        <f>-IFERROR(VLOOKUP(C431,IDC!$A$20:$H$2401,8,0),0)</f>
        <v>-81.599999999999994</v>
      </c>
      <c r="M431" s="87">
        <f t="shared" si="18"/>
        <v>13600</v>
      </c>
      <c r="P431" s="17">
        <f t="shared" si="19"/>
        <v>-13599.999999999998</v>
      </c>
      <c r="Q431" s="17">
        <f t="shared" si="20"/>
        <v>0</v>
      </c>
    </row>
    <row r="432" spans="1:17">
      <c r="A432" s="1" t="s">
        <v>65</v>
      </c>
      <c r="B432" s="1" t="s">
        <v>11</v>
      </c>
      <c r="C432" s="53">
        <v>132501021079</v>
      </c>
      <c r="D432" s="3">
        <v>53489.07</v>
      </c>
      <c r="E432" s="3">
        <v>14649334.140000001</v>
      </c>
      <c r="F432" s="1" t="s">
        <v>1800</v>
      </c>
      <c r="G432"/>
      <c r="H432"/>
      <c r="I432" s="17">
        <f>-IFERROR(VLOOKUP(C432,SIRCUPA!$A$21:$H$313,8,0),0)</f>
        <v>0</v>
      </c>
      <c r="J432" s="61">
        <f>-IFERROR(VLOOKUP(C432,SIRTAC!$A$16:$H$2072,8,0),0)</f>
        <v>-549</v>
      </c>
      <c r="K432" s="61">
        <f>-IFERROR(VLOOKUP(C432,Gastos!$A$9:$J$2065,10,0),0)</f>
        <v>-532.53</v>
      </c>
      <c r="L432" s="61">
        <f>-IFERROR(VLOOKUP(C432,IDC!$A$20:$H$2401,8,0),0)</f>
        <v>-329.4</v>
      </c>
      <c r="M432" s="87">
        <f t="shared" si="18"/>
        <v>54900</v>
      </c>
      <c r="P432" s="17">
        <f t="shared" si="19"/>
        <v>-54899.999999999993</v>
      </c>
      <c r="Q432" s="17">
        <f t="shared" si="20"/>
        <v>0</v>
      </c>
    </row>
    <row r="433" spans="1:17">
      <c r="A433" s="1" t="s">
        <v>114</v>
      </c>
      <c r="B433" s="1" t="s">
        <v>11</v>
      </c>
      <c r="C433" s="53">
        <v>134034305274</v>
      </c>
      <c r="D433" s="3">
        <v>53489.07</v>
      </c>
      <c r="E433" s="3">
        <v>7988264.7999999998</v>
      </c>
      <c r="F433" s="1" t="s">
        <v>1800</v>
      </c>
      <c r="G433"/>
      <c r="H433"/>
      <c r="I433" s="17">
        <f>-IFERROR(VLOOKUP(C433,SIRCUPA!$A$21:$H$313,8,0),0)</f>
        <v>0</v>
      </c>
      <c r="J433" s="61">
        <f>-IFERROR(VLOOKUP(C433,SIRTAC!$A$16:$H$2072,8,0),0)</f>
        <v>-549</v>
      </c>
      <c r="K433" s="61">
        <f>-IFERROR(VLOOKUP(C433,Gastos!$A$9:$J$2065,10,0),0)</f>
        <v>-532.53</v>
      </c>
      <c r="L433" s="61">
        <f>-IFERROR(VLOOKUP(C433,IDC!$A$20:$H$2401,8,0),0)</f>
        <v>-329.4</v>
      </c>
      <c r="M433" s="87">
        <f t="shared" si="18"/>
        <v>54900</v>
      </c>
      <c r="P433" s="17">
        <f t="shared" si="19"/>
        <v>-54899.999999999993</v>
      </c>
      <c r="Q433" s="17">
        <f t="shared" si="20"/>
        <v>0</v>
      </c>
    </row>
    <row r="434" spans="1:17">
      <c r="A434" s="1" t="s">
        <v>156</v>
      </c>
      <c r="B434" s="1" t="s">
        <v>11</v>
      </c>
      <c r="C434" s="53">
        <v>134207319069</v>
      </c>
      <c r="D434" s="3">
        <v>53294.21</v>
      </c>
      <c r="E434" s="3">
        <v>12214527.6</v>
      </c>
      <c r="F434" s="1" t="s">
        <v>1800</v>
      </c>
      <c r="G434" s="26"/>
      <c r="H434" s="26"/>
      <c r="I434" s="17">
        <f>-IFERROR(VLOOKUP(C434,SIRCUPA!$A$21:$H$313,8,0),0)</f>
        <v>0</v>
      </c>
      <c r="J434" s="61">
        <f>-IFERROR(VLOOKUP(C434,SIRTAC!$A$16:$H$2072,8,0),0)</f>
        <v>-547</v>
      </c>
      <c r="K434" s="61">
        <f>-IFERROR(VLOOKUP(C434,Gastos!$A$9:$J$2065,10,0),0)</f>
        <v>-530.59</v>
      </c>
      <c r="L434" s="61">
        <f>-IFERROR(VLOOKUP(C434,IDC!$A$20:$H$2401,8,0),0)</f>
        <v>-328.2</v>
      </c>
      <c r="M434" s="87">
        <f t="shared" si="18"/>
        <v>54699.999999999993</v>
      </c>
      <c r="P434" s="17">
        <f t="shared" si="19"/>
        <v>-54700</v>
      </c>
      <c r="Q434" s="17">
        <f t="shared" si="20"/>
        <v>0</v>
      </c>
    </row>
    <row r="435" spans="1:17">
      <c r="A435" s="1" t="s">
        <v>65</v>
      </c>
      <c r="B435" s="1" t="s">
        <v>11</v>
      </c>
      <c r="C435" s="53">
        <v>132984637210</v>
      </c>
      <c r="D435" s="3">
        <v>12753.45</v>
      </c>
      <c r="E435" s="3">
        <v>13850498.74</v>
      </c>
      <c r="F435" s="1" t="s">
        <v>1800</v>
      </c>
      <c r="G435"/>
      <c r="H435"/>
      <c r="I435" s="17">
        <f>-IFERROR(VLOOKUP(C435,SIRCUPA!$A$21:$H$313,8,0),0)</f>
        <v>0</v>
      </c>
      <c r="J435" s="61">
        <f>-IFERROR(VLOOKUP(C435,SIRTAC!$A$16:$H$2072,8,0),0)</f>
        <v>-135</v>
      </c>
      <c r="K435" s="61">
        <f>-IFERROR(VLOOKUP(C435,Gastos!$A$9:$J$2065,10,0),0)</f>
        <v>-530.54999999999995</v>
      </c>
      <c r="L435" s="61">
        <f>-IFERROR(VLOOKUP(C435,IDC!$A$20:$H$2401,8,0),0)</f>
        <v>-81</v>
      </c>
      <c r="M435" s="87">
        <f t="shared" si="18"/>
        <v>13500</v>
      </c>
      <c r="P435" s="17">
        <f t="shared" si="19"/>
        <v>-13500</v>
      </c>
      <c r="Q435" s="17">
        <f t="shared" si="20"/>
        <v>0</v>
      </c>
    </row>
    <row r="436" spans="1:17">
      <c r="A436" s="1" t="s">
        <v>65</v>
      </c>
      <c r="B436" s="1" t="s">
        <v>11</v>
      </c>
      <c r="C436" s="53">
        <v>132502314847</v>
      </c>
      <c r="D436" s="3">
        <v>12753.45</v>
      </c>
      <c r="E436" s="3">
        <v>14716304.029999999</v>
      </c>
      <c r="F436" s="1" t="s">
        <v>1800</v>
      </c>
      <c r="G436"/>
      <c r="H436"/>
      <c r="I436" s="17">
        <f>-IFERROR(VLOOKUP(C436,SIRCUPA!$A$21:$H$313,8,0),0)</f>
        <v>0</v>
      </c>
      <c r="J436" s="61">
        <f>-IFERROR(VLOOKUP(C436,SIRTAC!$A$16:$H$2072,8,0),0)</f>
        <v>-135</v>
      </c>
      <c r="K436" s="61">
        <f>-IFERROR(VLOOKUP(C436,Gastos!$A$9:$J$2065,10,0),0)</f>
        <v>-530.54999999999995</v>
      </c>
      <c r="L436" s="61">
        <f>-IFERROR(VLOOKUP(C436,IDC!$A$20:$H$2401,8,0),0)</f>
        <v>-81</v>
      </c>
      <c r="M436" s="87">
        <f t="shared" si="18"/>
        <v>13500</v>
      </c>
      <c r="P436" s="17">
        <f t="shared" si="19"/>
        <v>-13500</v>
      </c>
      <c r="Q436" s="17">
        <f t="shared" si="20"/>
        <v>0</v>
      </c>
    </row>
    <row r="437" spans="1:17">
      <c r="A437" s="1" t="s">
        <v>114</v>
      </c>
      <c r="B437" s="1" t="s">
        <v>11</v>
      </c>
      <c r="C437" s="53">
        <v>133930165368</v>
      </c>
      <c r="D437" s="3">
        <v>52612.2</v>
      </c>
      <c r="E437" s="3">
        <v>7594396.1299999999</v>
      </c>
      <c r="F437" s="1" t="s">
        <v>1800</v>
      </c>
      <c r="G437"/>
      <c r="H437"/>
      <c r="I437" s="17">
        <f>-IFERROR(VLOOKUP(C437,SIRCUPA!$A$21:$H$313,8,0),0)</f>
        <v>0</v>
      </c>
      <c r="J437" s="61">
        <f>-IFERROR(VLOOKUP(C437,SIRTAC!$A$16:$H$2072,8,0),0)</f>
        <v>-540</v>
      </c>
      <c r="K437" s="61">
        <f>-IFERROR(VLOOKUP(C437,Gastos!$A$9:$J$2065,10,0),0)</f>
        <v>-523.79999999999995</v>
      </c>
      <c r="L437" s="61">
        <f>-IFERROR(VLOOKUP(C437,IDC!$A$20:$H$2401,8,0),0)</f>
        <v>-324</v>
      </c>
      <c r="M437" s="87">
        <f t="shared" si="18"/>
        <v>54000</v>
      </c>
      <c r="P437" s="17">
        <f t="shared" si="19"/>
        <v>-54000</v>
      </c>
      <c r="Q437" s="17">
        <f t="shared" si="20"/>
        <v>0</v>
      </c>
    </row>
    <row r="438" spans="1:17">
      <c r="A438" s="1" t="s">
        <v>114</v>
      </c>
      <c r="B438" s="1" t="s">
        <v>11</v>
      </c>
      <c r="C438" s="53">
        <v>133436037641</v>
      </c>
      <c r="D438" s="3">
        <v>52612.2</v>
      </c>
      <c r="E438" s="3">
        <v>8537852.7100000009</v>
      </c>
      <c r="F438" s="1" t="s">
        <v>1800</v>
      </c>
      <c r="G438"/>
      <c r="H438"/>
      <c r="I438" s="17">
        <f>-IFERROR(VLOOKUP(C438,SIRCUPA!$A$21:$H$313,8,0),0)</f>
        <v>0</v>
      </c>
      <c r="J438" s="61">
        <f>-IFERROR(VLOOKUP(C438,SIRTAC!$A$16:$H$2072,8,0),0)</f>
        <v>-540</v>
      </c>
      <c r="K438" s="61">
        <f>-IFERROR(VLOOKUP(C438,Gastos!$A$9:$J$2065,10,0),0)</f>
        <v>-523.79999999999995</v>
      </c>
      <c r="L438" s="61">
        <f>-IFERROR(VLOOKUP(C438,IDC!$A$20:$H$2401,8,0),0)</f>
        <v>-324</v>
      </c>
      <c r="M438" s="87">
        <f t="shared" si="18"/>
        <v>54000</v>
      </c>
      <c r="P438" s="17">
        <f t="shared" si="19"/>
        <v>-54000</v>
      </c>
      <c r="Q438" s="17">
        <f t="shared" si="20"/>
        <v>0</v>
      </c>
    </row>
    <row r="439" spans="1:17">
      <c r="A439" s="1" t="s">
        <v>51</v>
      </c>
      <c r="B439" s="1" t="s">
        <v>11</v>
      </c>
      <c r="C439" s="53">
        <v>132823157814</v>
      </c>
      <c r="D439" s="3">
        <v>12564.51</v>
      </c>
      <c r="E439" s="3">
        <v>10665595.51</v>
      </c>
      <c r="F439" s="1" t="s">
        <v>1800</v>
      </c>
      <c r="G439"/>
      <c r="H439"/>
      <c r="I439" s="17">
        <f>-IFERROR(VLOOKUP(C439,SIRCUPA!$A$21:$H$313,8,0),0)</f>
        <v>0</v>
      </c>
      <c r="J439" s="61">
        <f>-IFERROR(VLOOKUP(C439,SIRTAC!$A$16:$H$2072,8,0),0)</f>
        <v>-133</v>
      </c>
      <c r="K439" s="61">
        <f>-IFERROR(VLOOKUP(C439,Gastos!$A$9:$J$2065,10,0),0)</f>
        <v>-522.69000000000005</v>
      </c>
      <c r="L439" s="61">
        <f>-IFERROR(VLOOKUP(C439,IDC!$A$20:$H$2401,8,0),0)</f>
        <v>-79.8</v>
      </c>
      <c r="M439" s="87">
        <f t="shared" si="18"/>
        <v>13300</v>
      </c>
      <c r="P439" s="17">
        <f t="shared" si="19"/>
        <v>-13300</v>
      </c>
      <c r="Q439" s="17">
        <f t="shared" si="20"/>
        <v>0</v>
      </c>
    </row>
    <row r="440" spans="1:17">
      <c r="A440" s="1" t="s">
        <v>156</v>
      </c>
      <c r="B440" s="1" t="s">
        <v>11</v>
      </c>
      <c r="C440" s="53">
        <v>134928339972</v>
      </c>
      <c r="D440" s="3">
        <v>52417.34</v>
      </c>
      <c r="E440" s="3">
        <v>14406602.18</v>
      </c>
      <c r="F440" s="1" t="s">
        <v>1800</v>
      </c>
      <c r="G440"/>
      <c r="H440"/>
      <c r="I440" s="17">
        <f>-IFERROR(VLOOKUP(C440,SIRCUPA!$A$21:$H$313,8,0),0)</f>
        <v>0</v>
      </c>
      <c r="J440" s="61">
        <f>-IFERROR(VLOOKUP(C440,SIRTAC!$A$16:$H$2072,8,0),0)</f>
        <v>-538</v>
      </c>
      <c r="K440" s="61">
        <f>-IFERROR(VLOOKUP(C440,Gastos!$A$9:$J$2065,10,0),0)</f>
        <v>-521.86</v>
      </c>
      <c r="L440" s="61">
        <f>-IFERROR(VLOOKUP(C440,IDC!$A$20:$H$2401,8,0),0)</f>
        <v>-322.8</v>
      </c>
      <c r="M440" s="87">
        <f t="shared" si="18"/>
        <v>53800</v>
      </c>
      <c r="P440" s="17">
        <f t="shared" si="19"/>
        <v>-53800</v>
      </c>
      <c r="Q440" s="17">
        <f t="shared" si="20"/>
        <v>0</v>
      </c>
    </row>
    <row r="441" spans="1:17">
      <c r="A441" s="1" t="s">
        <v>55</v>
      </c>
      <c r="B441" s="1" t="s">
        <v>11</v>
      </c>
      <c r="C441" s="53">
        <v>132977217682</v>
      </c>
      <c r="D441" s="3">
        <v>52319.91</v>
      </c>
      <c r="E441" s="3">
        <v>12703829.460000001</v>
      </c>
      <c r="F441" s="1" t="s">
        <v>1800</v>
      </c>
      <c r="G441"/>
      <c r="H441"/>
      <c r="I441" s="17">
        <f>-IFERROR(VLOOKUP(C441,SIRCUPA!$A$21:$H$313,8,0),0)</f>
        <v>0</v>
      </c>
      <c r="J441" s="61">
        <f>-IFERROR(VLOOKUP(C441,SIRTAC!$A$16:$H$2072,8,0),0)</f>
        <v>-537</v>
      </c>
      <c r="K441" s="61">
        <f>-IFERROR(VLOOKUP(C441,Gastos!$A$9:$J$2065,10,0),0)</f>
        <v>-520.89</v>
      </c>
      <c r="L441" s="61">
        <f>-IFERROR(VLOOKUP(C441,IDC!$A$20:$H$2401,8,0),0)</f>
        <v>-322.2</v>
      </c>
      <c r="M441" s="87">
        <f t="shared" si="18"/>
        <v>53700</v>
      </c>
      <c r="P441" s="17">
        <f t="shared" si="19"/>
        <v>-53700</v>
      </c>
      <c r="Q441" s="17">
        <f t="shared" si="20"/>
        <v>0</v>
      </c>
    </row>
    <row r="442" spans="1:17">
      <c r="A442" s="1" t="s">
        <v>106</v>
      </c>
      <c r="B442" s="1" t="s">
        <v>11</v>
      </c>
      <c r="C442" s="53">
        <v>133778363248</v>
      </c>
      <c r="D442" s="3">
        <v>51930.19</v>
      </c>
      <c r="E442" s="3">
        <v>6045516.1600000001</v>
      </c>
      <c r="F442" s="1" t="s">
        <v>1800</v>
      </c>
      <c r="G442"/>
      <c r="H442"/>
      <c r="I442" s="17">
        <f>-IFERROR(VLOOKUP(C442,SIRCUPA!$A$21:$H$313,8,0),0)</f>
        <v>0</v>
      </c>
      <c r="J442" s="61">
        <f>-IFERROR(VLOOKUP(C442,SIRTAC!$A$16:$H$2072,8,0),0)</f>
        <v>-533</v>
      </c>
      <c r="K442" s="61">
        <f>-IFERROR(VLOOKUP(C442,Gastos!$A$9:$J$2065,10,0),0)</f>
        <v>-517.01</v>
      </c>
      <c r="L442" s="61">
        <f>-IFERROR(VLOOKUP(C442,IDC!$A$20:$H$2401,8,0),0)</f>
        <v>-319.8</v>
      </c>
      <c r="M442" s="87">
        <f t="shared" si="18"/>
        <v>53300.000000000007</v>
      </c>
      <c r="P442" s="17">
        <f t="shared" si="19"/>
        <v>-53300</v>
      </c>
      <c r="Q442" s="17">
        <f t="shared" si="20"/>
        <v>0</v>
      </c>
    </row>
    <row r="443" spans="1:17">
      <c r="A443" s="1" t="s">
        <v>156</v>
      </c>
      <c r="B443" s="1" t="s">
        <v>11</v>
      </c>
      <c r="C443" s="53">
        <v>134916977716</v>
      </c>
      <c r="D443" s="3">
        <v>12186.63</v>
      </c>
      <c r="E443" s="3">
        <v>13064017.16</v>
      </c>
      <c r="F443" s="1" t="s">
        <v>1800</v>
      </c>
      <c r="G443"/>
      <c r="H443"/>
      <c r="I443" s="17">
        <f>-IFERROR(VLOOKUP(C443,SIRCUPA!$A$21:$H$313,8,0),0)</f>
        <v>0</v>
      </c>
      <c r="J443" s="61">
        <f>-IFERROR(VLOOKUP(C443,SIRTAC!$A$16:$H$2072,8,0),0)</f>
        <v>-129</v>
      </c>
      <c r="K443" s="61">
        <f>-IFERROR(VLOOKUP(C443,Gastos!$A$9:$J$2065,10,0),0)</f>
        <v>-506.97</v>
      </c>
      <c r="L443" s="61">
        <f>-IFERROR(VLOOKUP(C443,IDC!$A$20:$H$2401,8,0),0)</f>
        <v>-77.400000000000006</v>
      </c>
      <c r="M443" s="87">
        <f t="shared" si="18"/>
        <v>12899.999999999998</v>
      </c>
      <c r="P443" s="17">
        <f t="shared" si="19"/>
        <v>-12900</v>
      </c>
      <c r="Q443" s="17">
        <f t="shared" si="20"/>
        <v>0</v>
      </c>
    </row>
    <row r="444" spans="1:17">
      <c r="A444" s="1" t="s">
        <v>77</v>
      </c>
      <c r="B444" s="1" t="s">
        <v>11</v>
      </c>
      <c r="C444" s="53">
        <v>132508527773</v>
      </c>
      <c r="D444" s="3">
        <v>50761.03</v>
      </c>
      <c r="E444" s="3">
        <v>15587774.98</v>
      </c>
      <c r="F444" s="1" t="s">
        <v>1800</v>
      </c>
      <c r="G444"/>
      <c r="H444"/>
      <c r="I444" s="17">
        <f>-IFERROR(VLOOKUP(C444,SIRCUPA!$A$21:$H$313,8,0),0)</f>
        <v>0</v>
      </c>
      <c r="J444" s="61">
        <f>-IFERROR(VLOOKUP(C444,SIRTAC!$A$16:$H$2072,8,0),0)</f>
        <v>-521</v>
      </c>
      <c r="K444" s="61">
        <f>-IFERROR(VLOOKUP(C444,Gastos!$A$9:$J$2065,10,0),0)</f>
        <v>-505.37</v>
      </c>
      <c r="L444" s="61">
        <f>-IFERROR(VLOOKUP(C444,IDC!$A$20:$H$2401,8,0),0)</f>
        <v>-312.60000000000002</v>
      </c>
      <c r="M444" s="87">
        <f t="shared" si="18"/>
        <v>52100</v>
      </c>
      <c r="P444" s="17">
        <f t="shared" si="19"/>
        <v>-52100</v>
      </c>
      <c r="Q444" s="17">
        <f t="shared" si="20"/>
        <v>0</v>
      </c>
    </row>
    <row r="445" spans="1:17">
      <c r="A445" s="1" t="s">
        <v>303</v>
      </c>
      <c r="B445" s="1" t="s">
        <v>11</v>
      </c>
      <c r="C445" s="53">
        <v>135318959423</v>
      </c>
      <c r="D445" s="3">
        <v>50566.17</v>
      </c>
      <c r="E445" s="3">
        <v>20399529.949999999</v>
      </c>
      <c r="F445" s="1" t="s">
        <v>1800</v>
      </c>
      <c r="G445"/>
      <c r="H445"/>
      <c r="I445" s="17">
        <f>-IFERROR(VLOOKUP(C445,SIRCUPA!$A$21:$H$313,8,0),0)</f>
        <v>0</v>
      </c>
      <c r="J445" s="61">
        <f>-IFERROR(VLOOKUP(C445,SIRTAC!$A$16:$H$2072,8,0),0)</f>
        <v>-519</v>
      </c>
      <c r="K445" s="61">
        <f>-IFERROR(VLOOKUP(C445,Gastos!$A$9:$J$2065,10,0),0)</f>
        <v>-503.43</v>
      </c>
      <c r="L445" s="61">
        <f>-IFERROR(VLOOKUP(C445,IDC!$A$20:$H$2401,8,0),0)</f>
        <v>-311.39999999999998</v>
      </c>
      <c r="M445" s="87">
        <f t="shared" si="18"/>
        <v>51900</v>
      </c>
      <c r="P445" s="17">
        <f t="shared" si="19"/>
        <v>-51899.999999999993</v>
      </c>
      <c r="Q445" s="17">
        <f t="shared" si="20"/>
        <v>0</v>
      </c>
    </row>
    <row r="446" spans="1:17">
      <c r="A446" s="1" t="s">
        <v>274</v>
      </c>
      <c r="B446" s="1" t="s">
        <v>11</v>
      </c>
      <c r="C446" s="53">
        <v>134794015967</v>
      </c>
      <c r="D446" s="3">
        <v>50564.22</v>
      </c>
      <c r="E446" s="3">
        <v>15370281.529999999</v>
      </c>
      <c r="F446" s="1" t="s">
        <v>1800</v>
      </c>
      <c r="G446"/>
      <c r="H446"/>
      <c r="I446" s="17">
        <f>-IFERROR(VLOOKUP(C446,SIRCUPA!$A$21:$H$313,8,0),0)</f>
        <v>0</v>
      </c>
      <c r="J446" s="61">
        <f>-IFERROR(VLOOKUP(C446,SIRTAC!$A$16:$H$2072,8,0),0)</f>
        <v>-518.98</v>
      </c>
      <c r="K446" s="61">
        <f>-IFERROR(VLOOKUP(C446,Gastos!$A$9:$J$2065,10,0),0)</f>
        <v>-503.41</v>
      </c>
      <c r="L446" s="61">
        <f>-IFERROR(VLOOKUP(C446,IDC!$A$20:$H$2401,8,0),0)</f>
        <v>-311.39</v>
      </c>
      <c r="M446" s="87">
        <f t="shared" si="18"/>
        <v>51898.000000000007</v>
      </c>
      <c r="P446" s="17">
        <f t="shared" si="19"/>
        <v>-51898.333333333328</v>
      </c>
      <c r="Q446" s="17">
        <f t="shared" si="20"/>
        <v>-0.33333333332120674</v>
      </c>
    </row>
    <row r="447" spans="1:17">
      <c r="A447" s="1" t="s">
        <v>137</v>
      </c>
      <c r="B447" s="1" t="s">
        <v>11</v>
      </c>
      <c r="C447" s="53">
        <v>133912393735</v>
      </c>
      <c r="D447" s="3">
        <v>11903.22</v>
      </c>
      <c r="E447" s="3">
        <v>10493270.720000001</v>
      </c>
      <c r="F447" s="1" t="s">
        <v>1800</v>
      </c>
      <c r="G447"/>
      <c r="H447"/>
      <c r="I447" s="17">
        <f>-IFERROR(VLOOKUP(C447,SIRCUPA!$A$21:$H$313,8,0),0)</f>
        <v>0</v>
      </c>
      <c r="J447" s="61">
        <f>-IFERROR(VLOOKUP(C447,SIRTAC!$A$16:$H$2072,8,0),0)</f>
        <v>-126</v>
      </c>
      <c r="K447" s="61">
        <f>-IFERROR(VLOOKUP(C447,Gastos!$A$9:$J$2065,10,0),0)</f>
        <v>-495.18</v>
      </c>
      <c r="L447" s="61">
        <f>-IFERROR(VLOOKUP(C447,IDC!$A$20:$H$2401,8,0),0)</f>
        <v>-75.599999999999994</v>
      </c>
      <c r="M447" s="87">
        <f t="shared" si="18"/>
        <v>12600</v>
      </c>
      <c r="P447" s="17">
        <f t="shared" si="19"/>
        <v>-12599.999999999998</v>
      </c>
      <c r="Q447" s="17">
        <f t="shared" si="20"/>
        <v>0</v>
      </c>
    </row>
    <row r="448" spans="1:17">
      <c r="A448" s="1" t="s">
        <v>145</v>
      </c>
      <c r="B448" s="1" t="s">
        <v>11</v>
      </c>
      <c r="C448" s="53">
        <v>134192931443</v>
      </c>
      <c r="D448" s="3">
        <v>11903.22</v>
      </c>
      <c r="E448" s="3">
        <v>10568759.210000001</v>
      </c>
      <c r="F448" s="1" t="s">
        <v>1800</v>
      </c>
      <c r="G448"/>
      <c r="H448"/>
      <c r="I448" s="17">
        <f>-IFERROR(VLOOKUP(C448,SIRCUPA!$A$21:$H$313,8,0),0)</f>
        <v>0</v>
      </c>
      <c r="J448" s="61">
        <f>-IFERROR(VLOOKUP(C448,SIRTAC!$A$16:$H$2072,8,0),0)</f>
        <v>-126</v>
      </c>
      <c r="K448" s="61">
        <f>-IFERROR(VLOOKUP(C448,Gastos!$A$9:$J$2065,10,0),0)</f>
        <v>-495.18</v>
      </c>
      <c r="L448" s="61">
        <f>-IFERROR(VLOOKUP(C448,IDC!$A$20:$H$2401,8,0),0)</f>
        <v>-75.599999999999994</v>
      </c>
      <c r="M448" s="87">
        <f t="shared" si="18"/>
        <v>12600</v>
      </c>
      <c r="P448" s="17">
        <f t="shared" si="19"/>
        <v>-12599.999999999998</v>
      </c>
      <c r="Q448" s="17">
        <f t="shared" si="20"/>
        <v>0</v>
      </c>
    </row>
    <row r="449" spans="1:17">
      <c r="A449" s="1" t="s">
        <v>77</v>
      </c>
      <c r="B449" s="1" t="s">
        <v>11</v>
      </c>
      <c r="C449" s="53">
        <v>132508987323</v>
      </c>
      <c r="D449" s="3">
        <v>10230.74</v>
      </c>
      <c r="E449" s="3">
        <v>15598005.720000001</v>
      </c>
      <c r="F449" s="1" t="s">
        <v>1800</v>
      </c>
      <c r="G449"/>
      <c r="H449"/>
      <c r="I449" s="17">
        <f>-IFERROR(VLOOKUP(C449,SIRCUPA!$A$21:$H$313,8,0),0)</f>
        <v>0</v>
      </c>
      <c r="J449" s="61">
        <f>-IFERROR(VLOOKUP(C449,SIRTAC!$A$16:$H$2072,8,0),0)</f>
        <v>-109</v>
      </c>
      <c r="K449" s="61">
        <f>-IFERROR(VLOOKUP(C449,Gastos!$A$9:$J$2065,10,0),0)</f>
        <v>-494.86</v>
      </c>
      <c r="L449" s="61">
        <f>-IFERROR(VLOOKUP(C449,IDC!$A$20:$H$2401,8,0),0)</f>
        <v>-65.400000000000006</v>
      </c>
      <c r="M449" s="87">
        <f t="shared" si="18"/>
        <v>10900</v>
      </c>
      <c r="P449" s="17">
        <f t="shared" si="19"/>
        <v>-10900</v>
      </c>
      <c r="Q449" s="17">
        <f t="shared" si="20"/>
        <v>0</v>
      </c>
    </row>
    <row r="450" spans="1:17">
      <c r="A450" s="1" t="s">
        <v>77</v>
      </c>
      <c r="B450" s="1" t="s">
        <v>11</v>
      </c>
      <c r="C450" s="53">
        <v>133188173252</v>
      </c>
      <c r="D450" s="3">
        <v>29224.54</v>
      </c>
      <c r="E450" s="3">
        <v>14172149.619999999</v>
      </c>
      <c r="F450" s="1" t="s">
        <v>1800</v>
      </c>
      <c r="G450"/>
      <c r="H450"/>
      <c r="I450" s="17">
        <f>-IFERROR(VLOOKUP(C450,SIRCUPA!$A$21:$H$313,8,0),0)</f>
        <v>0</v>
      </c>
      <c r="J450" s="61">
        <f>-IFERROR(VLOOKUP(C450,SIRTAC!$A$16:$H$2072,8,0),0)</f>
        <v>-302</v>
      </c>
      <c r="K450" s="61">
        <f>-IFERROR(VLOOKUP(C450,Gastos!$A$9:$J$2065,10,0),0)</f>
        <v>-492.26</v>
      </c>
      <c r="L450" s="61">
        <f>-IFERROR(VLOOKUP(C450,IDC!$A$20:$H$2401,8,0),0)</f>
        <v>-181.2</v>
      </c>
      <c r="M450" s="87">
        <f t="shared" si="18"/>
        <v>30200</v>
      </c>
      <c r="P450" s="17">
        <f t="shared" si="19"/>
        <v>-30199.999999999996</v>
      </c>
      <c r="Q450" s="17">
        <f t="shared" si="20"/>
        <v>0</v>
      </c>
    </row>
    <row r="451" spans="1:17">
      <c r="A451" s="1" t="s">
        <v>114</v>
      </c>
      <c r="B451" s="1" t="s">
        <v>11</v>
      </c>
      <c r="C451" s="53">
        <v>133927971566</v>
      </c>
      <c r="D451" s="3">
        <v>49397.01</v>
      </c>
      <c r="E451" s="3">
        <v>7296554.3099999996</v>
      </c>
      <c r="F451" s="1" t="s">
        <v>1800</v>
      </c>
      <c r="G451"/>
      <c r="H451"/>
      <c r="I451" s="17">
        <f>-IFERROR(VLOOKUP(C451,SIRCUPA!$A$21:$H$313,8,0),0)</f>
        <v>0</v>
      </c>
      <c r="J451" s="61">
        <f>-IFERROR(VLOOKUP(C451,SIRTAC!$A$16:$H$2072,8,0),0)</f>
        <v>-507</v>
      </c>
      <c r="K451" s="61">
        <f>-IFERROR(VLOOKUP(C451,Gastos!$A$9:$J$2065,10,0),0)</f>
        <v>-491.79</v>
      </c>
      <c r="L451" s="61">
        <f>-IFERROR(VLOOKUP(C451,IDC!$A$20:$H$2401,8,0),0)</f>
        <v>-304.2</v>
      </c>
      <c r="M451" s="87">
        <f t="shared" si="18"/>
        <v>50700</v>
      </c>
      <c r="P451" s="17">
        <f t="shared" si="19"/>
        <v>-50700</v>
      </c>
      <c r="Q451" s="17">
        <f t="shared" si="20"/>
        <v>0</v>
      </c>
    </row>
    <row r="452" spans="1:17">
      <c r="A452" s="1" t="s">
        <v>55</v>
      </c>
      <c r="B452" s="1" t="s">
        <v>11</v>
      </c>
      <c r="C452" s="53">
        <v>132829010154</v>
      </c>
      <c r="D452" s="3">
        <v>49007.29</v>
      </c>
      <c r="E452" s="3">
        <v>11593880.77</v>
      </c>
      <c r="F452" s="1" t="s">
        <v>1800</v>
      </c>
      <c r="G452"/>
      <c r="H452"/>
      <c r="I452" s="17">
        <f>-IFERROR(VLOOKUP(C452,SIRCUPA!$A$21:$H$313,8,0),0)</f>
        <v>0</v>
      </c>
      <c r="J452" s="61">
        <f>-IFERROR(VLOOKUP(C452,SIRTAC!$A$16:$H$2072,8,0),0)</f>
        <v>-503</v>
      </c>
      <c r="K452" s="61">
        <f>-IFERROR(VLOOKUP(C452,Gastos!$A$9:$J$2065,10,0),0)</f>
        <v>-487.91</v>
      </c>
      <c r="L452" s="61">
        <f>-IFERROR(VLOOKUP(C452,IDC!$A$20:$H$2401,8,0),0)</f>
        <v>-301.8</v>
      </c>
      <c r="M452" s="87">
        <f t="shared" si="18"/>
        <v>50300.000000000007</v>
      </c>
      <c r="P452" s="17">
        <f t="shared" si="19"/>
        <v>-50300</v>
      </c>
      <c r="Q452" s="17">
        <f t="shared" si="20"/>
        <v>0</v>
      </c>
    </row>
    <row r="453" spans="1:17">
      <c r="A453" s="1" t="s">
        <v>77</v>
      </c>
      <c r="B453" s="1" t="s">
        <v>11</v>
      </c>
      <c r="C453" s="53">
        <v>133107871608</v>
      </c>
      <c r="D453" s="3">
        <v>11714.28</v>
      </c>
      <c r="E453" s="3">
        <v>14967723.050000001</v>
      </c>
      <c r="F453" s="1" t="s">
        <v>1800</v>
      </c>
      <c r="G453"/>
      <c r="H453"/>
      <c r="I453" s="17">
        <f>-IFERROR(VLOOKUP(C453,SIRCUPA!$A$21:$H$313,8,0),0)</f>
        <v>0</v>
      </c>
      <c r="J453" s="61">
        <f>-IFERROR(VLOOKUP(C453,SIRTAC!$A$16:$H$2072,8,0),0)</f>
        <v>-124</v>
      </c>
      <c r="K453" s="61">
        <f>-IFERROR(VLOOKUP(C453,Gastos!$A$9:$J$2065,10,0),0)</f>
        <v>-487.32</v>
      </c>
      <c r="L453" s="61">
        <f>-IFERROR(VLOOKUP(C453,IDC!$A$20:$H$2401,8,0),0)</f>
        <v>-74.400000000000006</v>
      </c>
      <c r="M453" s="87">
        <f t="shared" ref="M453:M516" si="21">+D453-I453-J453-K453-L453</f>
        <v>12400</v>
      </c>
      <c r="P453" s="17">
        <f t="shared" si="19"/>
        <v>-12400</v>
      </c>
      <c r="Q453" s="17">
        <f t="shared" si="20"/>
        <v>0</v>
      </c>
    </row>
    <row r="454" spans="1:17">
      <c r="A454" s="1" t="s">
        <v>280</v>
      </c>
      <c r="B454" s="1" t="s">
        <v>11</v>
      </c>
      <c r="C454" s="53">
        <v>135701396516</v>
      </c>
      <c r="D454" s="3">
        <v>48812.43</v>
      </c>
      <c r="E454" s="3">
        <v>17406957.609999999</v>
      </c>
      <c r="F454" s="1" t="s">
        <v>1800</v>
      </c>
      <c r="G454"/>
      <c r="H454"/>
      <c r="I454" s="17">
        <f>-IFERROR(VLOOKUP(C454,SIRCUPA!$A$21:$H$313,8,0),0)</f>
        <v>0</v>
      </c>
      <c r="J454" s="61">
        <f>-IFERROR(VLOOKUP(C454,SIRTAC!$A$16:$H$2072,8,0),0)</f>
        <v>-501</v>
      </c>
      <c r="K454" s="61">
        <f>-IFERROR(VLOOKUP(C454,Gastos!$A$9:$J$2065,10,0),0)</f>
        <v>-485.97</v>
      </c>
      <c r="L454" s="61">
        <f>-IFERROR(VLOOKUP(C454,IDC!$A$20:$H$2401,8,0),0)</f>
        <v>-300.60000000000002</v>
      </c>
      <c r="M454" s="87">
        <f t="shared" si="21"/>
        <v>50100</v>
      </c>
      <c r="P454" s="17">
        <f t="shared" ref="P454:P517" si="22">+L454/0.006</f>
        <v>-50100</v>
      </c>
      <c r="Q454" s="17">
        <f t="shared" ref="Q454:Q517" si="23">+M454+P454</f>
        <v>0</v>
      </c>
    </row>
    <row r="455" spans="1:17">
      <c r="A455" s="1" t="s">
        <v>65</v>
      </c>
      <c r="B455" s="1" t="s">
        <v>11</v>
      </c>
      <c r="C455" s="53">
        <v>132502925909</v>
      </c>
      <c r="D455" s="3">
        <v>48715</v>
      </c>
      <c r="E455" s="3">
        <v>14813149.449999999</v>
      </c>
      <c r="F455" s="1" t="s">
        <v>1800</v>
      </c>
      <c r="G455"/>
      <c r="H455"/>
      <c r="I455" s="17">
        <f>-IFERROR(VLOOKUP(C455,SIRCUPA!$A$21:$H$313,8,0),0)</f>
        <v>0</v>
      </c>
      <c r="J455" s="61">
        <f>-IFERROR(VLOOKUP(C455,SIRTAC!$A$16:$H$2072,8,0),0)</f>
        <v>-500</v>
      </c>
      <c r="K455" s="61">
        <f>-IFERROR(VLOOKUP(C455,Gastos!$A$9:$J$2065,10,0),0)</f>
        <v>-485</v>
      </c>
      <c r="L455" s="61">
        <f>-IFERROR(VLOOKUP(C455,IDC!$A$20:$H$2401,8,0),0)</f>
        <v>-300</v>
      </c>
      <c r="M455" s="87">
        <f t="shared" si="21"/>
        <v>50000</v>
      </c>
      <c r="P455" s="17">
        <f t="shared" si="22"/>
        <v>-50000</v>
      </c>
      <c r="Q455" s="17">
        <f t="shared" si="23"/>
        <v>0</v>
      </c>
    </row>
    <row r="456" spans="1:17">
      <c r="A456" s="1" t="s">
        <v>293</v>
      </c>
      <c r="B456" s="1" t="s">
        <v>11</v>
      </c>
      <c r="C456" s="53">
        <v>135223697619</v>
      </c>
      <c r="D456" s="3">
        <v>48422.71</v>
      </c>
      <c r="E456" s="3">
        <v>18950914.91</v>
      </c>
      <c r="F456" s="1" t="s">
        <v>1800</v>
      </c>
      <c r="G456" s="26"/>
      <c r="H456" s="26"/>
      <c r="I456" s="17">
        <f>-IFERROR(VLOOKUP(C456,SIRCUPA!$A$21:$H$313,8,0),0)</f>
        <v>0</v>
      </c>
      <c r="J456" s="61">
        <f>-IFERROR(VLOOKUP(C456,SIRTAC!$A$16:$H$2072,8,0),0)</f>
        <v>-497</v>
      </c>
      <c r="K456" s="61">
        <f>-IFERROR(VLOOKUP(C456,Gastos!$A$9:$J$2065,10,0),0)</f>
        <v>-482.09</v>
      </c>
      <c r="L456" s="61">
        <f>-IFERROR(VLOOKUP(C456,IDC!$A$20:$H$2401,8,0),0)</f>
        <v>-298.2</v>
      </c>
      <c r="M456" s="87">
        <f t="shared" si="21"/>
        <v>49699.999999999993</v>
      </c>
      <c r="P456" s="17">
        <f t="shared" si="22"/>
        <v>-49700</v>
      </c>
      <c r="Q456" s="17">
        <f t="shared" si="23"/>
        <v>0</v>
      </c>
    </row>
    <row r="457" spans="1:17">
      <c r="A457" s="1" t="s">
        <v>101</v>
      </c>
      <c r="B457" s="1" t="s">
        <v>11</v>
      </c>
      <c r="C457" s="53">
        <v>133637883972</v>
      </c>
      <c r="D457" s="3">
        <v>11525.34</v>
      </c>
      <c r="E457" s="3">
        <v>4225248.43</v>
      </c>
      <c r="F457" s="1" t="s">
        <v>1800</v>
      </c>
      <c r="G457"/>
      <c r="H457"/>
      <c r="I457" s="17">
        <f>-IFERROR(VLOOKUP(C457,SIRCUPA!$A$21:$H$313,8,0),0)</f>
        <v>0</v>
      </c>
      <c r="J457" s="61">
        <f>-IFERROR(VLOOKUP(C457,SIRTAC!$A$16:$H$2072,8,0),0)</f>
        <v>-122</v>
      </c>
      <c r="K457" s="61">
        <f>-IFERROR(VLOOKUP(C457,Gastos!$A$9:$J$2065,10,0),0)</f>
        <v>-479.46</v>
      </c>
      <c r="L457" s="61">
        <f>-IFERROR(VLOOKUP(C457,IDC!$A$20:$H$2401,8,0),0)</f>
        <v>-73.2</v>
      </c>
      <c r="M457" s="87">
        <f t="shared" si="21"/>
        <v>12200</v>
      </c>
      <c r="P457" s="17">
        <f t="shared" si="22"/>
        <v>-12200</v>
      </c>
      <c r="Q457" s="17">
        <f t="shared" si="23"/>
        <v>0</v>
      </c>
    </row>
    <row r="458" spans="1:17">
      <c r="A458" s="1" t="s">
        <v>77</v>
      </c>
      <c r="B458" s="1" t="s">
        <v>11</v>
      </c>
      <c r="C458" s="53">
        <v>132510069123</v>
      </c>
      <c r="D458" s="3">
        <v>47643.27</v>
      </c>
      <c r="E458" s="3">
        <v>15869866.6</v>
      </c>
      <c r="F458" s="1" t="s">
        <v>1800</v>
      </c>
      <c r="G458"/>
      <c r="H458"/>
      <c r="I458" s="17">
        <f>-IFERROR(VLOOKUP(C458,SIRCUPA!$A$21:$H$313,8,0),0)</f>
        <v>0</v>
      </c>
      <c r="J458" s="61">
        <f>-IFERROR(VLOOKUP(C458,SIRTAC!$A$16:$H$2072,8,0),0)</f>
        <v>-489</v>
      </c>
      <c r="K458" s="61">
        <f>-IFERROR(VLOOKUP(C458,Gastos!$A$9:$J$2065,10,0),0)</f>
        <v>-474.33</v>
      </c>
      <c r="L458" s="61">
        <f>-IFERROR(VLOOKUP(C458,IDC!$A$20:$H$2401,8,0),0)</f>
        <v>-293.39999999999998</v>
      </c>
      <c r="M458" s="87">
        <f t="shared" si="21"/>
        <v>48900</v>
      </c>
      <c r="P458" s="17">
        <f t="shared" si="22"/>
        <v>-48899.999999999993</v>
      </c>
      <c r="Q458" s="17">
        <f t="shared" si="23"/>
        <v>0</v>
      </c>
    </row>
    <row r="459" spans="1:17">
      <c r="A459" s="1" t="s">
        <v>114</v>
      </c>
      <c r="B459" s="1" t="s">
        <v>11</v>
      </c>
      <c r="C459" s="53">
        <v>133431836069</v>
      </c>
      <c r="D459" s="3">
        <v>47643.27</v>
      </c>
      <c r="E459" s="3">
        <v>8206280.9500000002</v>
      </c>
      <c r="F459" s="1" t="s">
        <v>1800</v>
      </c>
      <c r="G459"/>
      <c r="H459"/>
      <c r="I459" s="17">
        <f>-IFERROR(VLOOKUP(C459,SIRCUPA!$A$21:$H$313,8,0),0)</f>
        <v>0</v>
      </c>
      <c r="J459" s="61">
        <f>-IFERROR(VLOOKUP(C459,SIRTAC!$A$16:$H$2072,8,0),0)</f>
        <v>-489</v>
      </c>
      <c r="K459" s="61">
        <f>-IFERROR(VLOOKUP(C459,Gastos!$A$9:$J$2065,10,0),0)</f>
        <v>-474.33</v>
      </c>
      <c r="L459" s="61">
        <f>-IFERROR(VLOOKUP(C459,IDC!$A$20:$H$2401,8,0),0)</f>
        <v>-293.39999999999998</v>
      </c>
      <c r="M459" s="87">
        <f t="shared" si="21"/>
        <v>48900</v>
      </c>
      <c r="P459" s="17">
        <f t="shared" si="22"/>
        <v>-48899.999999999993</v>
      </c>
      <c r="Q459" s="17">
        <f t="shared" si="23"/>
        <v>0</v>
      </c>
    </row>
    <row r="460" spans="1:17">
      <c r="A460" s="1" t="s">
        <v>77</v>
      </c>
      <c r="B460" s="1" t="s">
        <v>11</v>
      </c>
      <c r="C460" s="53">
        <v>132511653743</v>
      </c>
      <c r="D460" s="3">
        <v>47545.84</v>
      </c>
      <c r="E460" s="3">
        <v>16333487.539999999</v>
      </c>
      <c r="F460" s="1" t="s">
        <v>1800</v>
      </c>
      <c r="G460"/>
      <c r="H460"/>
      <c r="I460" s="17">
        <f>-IFERROR(VLOOKUP(C460,SIRCUPA!$A$21:$H$313,8,0),0)</f>
        <v>0</v>
      </c>
      <c r="J460" s="61">
        <f>-IFERROR(VLOOKUP(C460,SIRTAC!$A$16:$H$2072,8,0),0)</f>
        <v>-488</v>
      </c>
      <c r="K460" s="61">
        <f>-IFERROR(VLOOKUP(C460,Gastos!$A$9:$J$2065,10,0),0)</f>
        <v>-473.36</v>
      </c>
      <c r="L460" s="61">
        <f>-IFERROR(VLOOKUP(C460,IDC!$A$20:$H$2401,8,0),0)</f>
        <v>-292.8</v>
      </c>
      <c r="M460" s="87">
        <f t="shared" si="21"/>
        <v>48800</v>
      </c>
      <c r="P460" s="17">
        <f t="shared" si="22"/>
        <v>-48800</v>
      </c>
      <c r="Q460" s="17">
        <f t="shared" si="23"/>
        <v>0</v>
      </c>
    </row>
    <row r="461" spans="1:17">
      <c r="A461" s="1" t="s">
        <v>46</v>
      </c>
      <c r="B461" s="1" t="s">
        <v>11</v>
      </c>
      <c r="C461" s="53">
        <v>132677945654</v>
      </c>
      <c r="D461" s="3">
        <v>11335.46</v>
      </c>
      <c r="E461" s="3">
        <v>9685103.7899999991</v>
      </c>
      <c r="F461" s="1" t="s">
        <v>1800</v>
      </c>
      <c r="G461"/>
      <c r="H461"/>
      <c r="I461" s="17">
        <f>-IFERROR(VLOOKUP(C461,SIRCUPA!$A$21:$H$313,8,0),0)</f>
        <v>0</v>
      </c>
      <c r="J461" s="61">
        <f>-IFERROR(VLOOKUP(C461,SIRTAC!$A$16:$H$2072,8,0),0)</f>
        <v>-119.99</v>
      </c>
      <c r="K461" s="61">
        <f>-IFERROR(VLOOKUP(C461,Gastos!$A$9:$J$2065,10,0),0)</f>
        <v>-471.56</v>
      </c>
      <c r="L461" s="61">
        <f>-IFERROR(VLOOKUP(C461,IDC!$A$20:$H$2401,8,0),0)</f>
        <v>-71.989999999999995</v>
      </c>
      <c r="M461" s="87">
        <f t="shared" si="21"/>
        <v>11998.999999999998</v>
      </c>
      <c r="P461" s="17">
        <f t="shared" si="22"/>
        <v>-11998.333333333332</v>
      </c>
      <c r="Q461" s="17">
        <f t="shared" si="23"/>
        <v>0.66666666666606034</v>
      </c>
    </row>
    <row r="462" spans="1:17">
      <c r="A462" s="1" t="s">
        <v>23</v>
      </c>
      <c r="B462" s="1" t="s">
        <v>11</v>
      </c>
      <c r="C462" s="53">
        <v>131584069489</v>
      </c>
      <c r="D462" s="3">
        <v>47253.55</v>
      </c>
      <c r="E462" s="3">
        <v>13380596.83</v>
      </c>
      <c r="F462" s="1" t="s">
        <v>1800</v>
      </c>
      <c r="G462"/>
      <c r="H462"/>
      <c r="I462" s="17">
        <f>-IFERROR(VLOOKUP(C462,SIRCUPA!$A$21:$H$313,8,0),0)</f>
        <v>0</v>
      </c>
      <c r="J462" s="61">
        <f>-IFERROR(VLOOKUP(C462,SIRTAC!$A$16:$H$2072,8,0),0)</f>
        <v>-485</v>
      </c>
      <c r="K462" s="61">
        <f>-IFERROR(VLOOKUP(C462,Gastos!$A$9:$J$2065,10,0),0)</f>
        <v>-470.45</v>
      </c>
      <c r="L462" s="61">
        <f>-IFERROR(VLOOKUP(C462,IDC!$A$20:$H$2401,8,0),0)</f>
        <v>-291</v>
      </c>
      <c r="M462" s="87">
        <f t="shared" si="21"/>
        <v>48500</v>
      </c>
      <c r="P462" s="17">
        <f t="shared" si="22"/>
        <v>-48500</v>
      </c>
      <c r="Q462" s="17">
        <f t="shared" si="23"/>
        <v>0</v>
      </c>
    </row>
    <row r="463" spans="1:17">
      <c r="A463" s="1" t="s">
        <v>23</v>
      </c>
      <c r="B463" s="1" t="s">
        <v>11</v>
      </c>
      <c r="C463" s="53">
        <v>132182077312</v>
      </c>
      <c r="D463" s="3">
        <v>47253.55</v>
      </c>
      <c r="E463" s="3">
        <v>13427850.380000001</v>
      </c>
      <c r="F463" s="1" t="s">
        <v>1800</v>
      </c>
      <c r="G463"/>
      <c r="H463"/>
      <c r="I463" s="17">
        <f>-IFERROR(VLOOKUP(C463,SIRCUPA!$A$21:$H$313,8,0),0)</f>
        <v>0</v>
      </c>
      <c r="J463" s="61">
        <f>-IFERROR(VLOOKUP(C463,SIRTAC!$A$16:$H$2072,8,0),0)</f>
        <v>-485</v>
      </c>
      <c r="K463" s="61">
        <f>-IFERROR(VLOOKUP(C463,Gastos!$A$9:$J$2065,10,0),0)</f>
        <v>-470.45</v>
      </c>
      <c r="L463" s="61">
        <f>-IFERROR(VLOOKUP(C463,IDC!$A$20:$H$2401,8,0),0)</f>
        <v>-291</v>
      </c>
      <c r="M463" s="87">
        <f t="shared" si="21"/>
        <v>48500</v>
      </c>
      <c r="P463" s="17">
        <f t="shared" si="22"/>
        <v>-48500</v>
      </c>
      <c r="Q463" s="17">
        <f t="shared" si="23"/>
        <v>0</v>
      </c>
    </row>
    <row r="464" spans="1:17">
      <c r="A464" s="1" t="s">
        <v>280</v>
      </c>
      <c r="B464" s="1" t="s">
        <v>11</v>
      </c>
      <c r="C464" s="53">
        <v>134931233715</v>
      </c>
      <c r="D464" s="3">
        <v>47253.55</v>
      </c>
      <c r="E464" s="3">
        <v>16446798.220000001</v>
      </c>
      <c r="F464" s="1" t="s">
        <v>1800</v>
      </c>
      <c r="G464"/>
      <c r="H464"/>
      <c r="I464" s="17">
        <f>-IFERROR(VLOOKUP(C464,SIRCUPA!$A$21:$H$313,8,0),0)</f>
        <v>0</v>
      </c>
      <c r="J464" s="61">
        <f>-IFERROR(VLOOKUP(C464,SIRTAC!$A$16:$H$2072,8,0),0)</f>
        <v>-485</v>
      </c>
      <c r="K464" s="61">
        <f>-IFERROR(VLOOKUP(C464,Gastos!$A$9:$J$2065,10,0),0)</f>
        <v>-470.45</v>
      </c>
      <c r="L464" s="61">
        <f>-IFERROR(VLOOKUP(C464,IDC!$A$20:$H$2401,8,0),0)</f>
        <v>-291</v>
      </c>
      <c r="M464" s="87">
        <f t="shared" si="21"/>
        <v>48500</v>
      </c>
      <c r="P464" s="17">
        <f t="shared" si="22"/>
        <v>-48500</v>
      </c>
      <c r="Q464" s="17">
        <f t="shared" si="23"/>
        <v>0</v>
      </c>
    </row>
    <row r="465" spans="1:17">
      <c r="A465" s="1" t="s">
        <v>293</v>
      </c>
      <c r="B465" s="1" t="s">
        <v>11</v>
      </c>
      <c r="C465" s="53">
        <v>135225460679</v>
      </c>
      <c r="D465" s="3">
        <v>47253.55</v>
      </c>
      <c r="E465" s="3">
        <v>19159295.920000002</v>
      </c>
      <c r="F465" s="1" t="s">
        <v>1800</v>
      </c>
      <c r="G465"/>
      <c r="H465"/>
      <c r="I465" s="17">
        <f>-IFERROR(VLOOKUP(C465,SIRCUPA!$A$21:$H$313,8,0),0)</f>
        <v>0</v>
      </c>
      <c r="J465" s="61">
        <f>-IFERROR(VLOOKUP(C465,SIRTAC!$A$16:$H$2072,8,0),0)</f>
        <v>-485</v>
      </c>
      <c r="K465" s="61">
        <f>-IFERROR(VLOOKUP(C465,Gastos!$A$9:$J$2065,10,0),0)</f>
        <v>-470.45</v>
      </c>
      <c r="L465" s="61">
        <f>-IFERROR(VLOOKUP(C465,IDC!$A$20:$H$2401,8,0),0)</f>
        <v>-291</v>
      </c>
      <c r="M465" s="87">
        <f t="shared" si="21"/>
        <v>48500</v>
      </c>
      <c r="P465" s="17">
        <f t="shared" si="22"/>
        <v>-48500</v>
      </c>
      <c r="Q465" s="17">
        <f t="shared" si="23"/>
        <v>0</v>
      </c>
    </row>
    <row r="466" spans="1:17">
      <c r="A466" s="1" t="s">
        <v>23</v>
      </c>
      <c r="B466" s="1" t="s">
        <v>11</v>
      </c>
      <c r="C466" s="53">
        <v>131577658249</v>
      </c>
      <c r="D466" s="3">
        <v>47156.12</v>
      </c>
      <c r="E466" s="3">
        <v>12396783.880000001</v>
      </c>
      <c r="F466" s="1" t="s">
        <v>1800</v>
      </c>
      <c r="G466"/>
      <c r="H466"/>
      <c r="I466" s="17">
        <f>-IFERROR(VLOOKUP(C466,SIRCUPA!$A$21:$H$313,8,0),0)</f>
        <v>0</v>
      </c>
      <c r="J466" s="61">
        <f>-IFERROR(VLOOKUP(C466,SIRTAC!$A$16:$H$2072,8,0),0)</f>
        <v>-484</v>
      </c>
      <c r="K466" s="61">
        <f>-IFERROR(VLOOKUP(C466,Gastos!$A$9:$J$2065,10,0),0)</f>
        <v>-469.48</v>
      </c>
      <c r="L466" s="61">
        <f>-IFERROR(VLOOKUP(C466,IDC!$A$20:$H$2401,8,0),0)</f>
        <v>-290.39999999999998</v>
      </c>
      <c r="M466" s="87">
        <f t="shared" si="21"/>
        <v>48400.000000000007</v>
      </c>
      <c r="P466" s="17">
        <f t="shared" si="22"/>
        <v>-48399.999999999993</v>
      </c>
      <c r="Q466" s="17">
        <f t="shared" si="23"/>
        <v>0</v>
      </c>
    </row>
    <row r="467" spans="1:17">
      <c r="A467" s="1" t="s">
        <v>303</v>
      </c>
      <c r="B467" s="1" t="s">
        <v>11</v>
      </c>
      <c r="C467" s="53">
        <v>135849987232</v>
      </c>
      <c r="D467" s="3">
        <v>47156.12</v>
      </c>
      <c r="E467" s="3">
        <v>19947280.789999999</v>
      </c>
      <c r="F467" s="1" t="s">
        <v>1800</v>
      </c>
      <c r="G467"/>
      <c r="H467"/>
      <c r="I467" s="17">
        <f>-IFERROR(VLOOKUP(C467,SIRCUPA!$A$21:$H$313,8,0),0)</f>
        <v>0</v>
      </c>
      <c r="J467" s="61">
        <f>-IFERROR(VLOOKUP(C467,SIRTAC!$A$16:$H$2072,8,0),0)</f>
        <v>-484</v>
      </c>
      <c r="K467" s="61">
        <f>-IFERROR(VLOOKUP(C467,Gastos!$A$9:$J$2065,10,0),0)</f>
        <v>-469.48</v>
      </c>
      <c r="L467" s="61">
        <f>-IFERROR(VLOOKUP(C467,IDC!$A$20:$H$2401,8,0),0)</f>
        <v>-290.39999999999998</v>
      </c>
      <c r="M467" s="87">
        <f t="shared" si="21"/>
        <v>48400.000000000007</v>
      </c>
      <c r="P467" s="17">
        <f t="shared" si="22"/>
        <v>-48399.999999999993</v>
      </c>
      <c r="Q467" s="17">
        <f t="shared" si="23"/>
        <v>0</v>
      </c>
    </row>
    <row r="468" spans="1:17">
      <c r="A468" s="1" t="s">
        <v>274</v>
      </c>
      <c r="B468" s="1" t="s">
        <v>11</v>
      </c>
      <c r="C468" s="53">
        <v>135540816948</v>
      </c>
      <c r="D468" s="3">
        <v>27869.759999999998</v>
      </c>
      <c r="E468" s="3">
        <v>15638023.92</v>
      </c>
      <c r="F468" s="1" t="s">
        <v>1800</v>
      </c>
      <c r="G468"/>
      <c r="H468"/>
      <c r="I468" s="17">
        <f>-IFERROR(VLOOKUP(C468,SIRCUPA!$A$21:$H$313,8,0),0)</f>
        <v>0</v>
      </c>
      <c r="J468" s="61">
        <f>-IFERROR(VLOOKUP(C468,SIRTAC!$A$16:$H$2072,8,0),0)</f>
        <v>-288</v>
      </c>
      <c r="K468" s="61">
        <f>-IFERROR(VLOOKUP(C468,Gastos!$A$9:$J$2065,10,0),0)</f>
        <v>-469.44</v>
      </c>
      <c r="L468" s="61">
        <f>-IFERROR(VLOOKUP(C468,IDC!$A$20:$H$2401,8,0),0)</f>
        <v>-172.8</v>
      </c>
      <c r="M468" s="87">
        <f t="shared" si="21"/>
        <v>28799.999999999996</v>
      </c>
      <c r="P468" s="17">
        <f t="shared" si="22"/>
        <v>-28800</v>
      </c>
      <c r="Q468" s="17">
        <f t="shared" si="23"/>
        <v>0</v>
      </c>
    </row>
    <row r="469" spans="1:17">
      <c r="A469" s="1" t="s">
        <v>114</v>
      </c>
      <c r="B469" s="1" t="s">
        <v>11</v>
      </c>
      <c r="C469" s="53">
        <v>133321184185</v>
      </c>
      <c r="D469" s="3">
        <v>9667.58</v>
      </c>
      <c r="E469" s="3">
        <v>7493166.3600000003</v>
      </c>
      <c r="F469" s="1" t="s">
        <v>1800</v>
      </c>
      <c r="G469"/>
      <c r="H469"/>
      <c r="I469" s="17">
        <f>-IFERROR(VLOOKUP(C469,SIRCUPA!$A$21:$H$313,8,0),0)</f>
        <v>0</v>
      </c>
      <c r="J469" s="61">
        <f>-IFERROR(VLOOKUP(C469,SIRTAC!$A$16:$H$2072,8,0),0)</f>
        <v>-103</v>
      </c>
      <c r="K469" s="61">
        <f>-IFERROR(VLOOKUP(C469,Gastos!$A$9:$J$2065,10,0),0)</f>
        <v>-467.62</v>
      </c>
      <c r="L469" s="61">
        <f>-IFERROR(VLOOKUP(C469,IDC!$A$20:$H$2401,8,0),0)</f>
        <v>-61.8</v>
      </c>
      <c r="M469" s="87">
        <f t="shared" si="21"/>
        <v>10300</v>
      </c>
      <c r="P469" s="17">
        <f t="shared" si="22"/>
        <v>-10300</v>
      </c>
      <c r="Q469" s="17">
        <f t="shared" si="23"/>
        <v>0</v>
      </c>
    </row>
    <row r="470" spans="1:17">
      <c r="A470" s="1" t="s">
        <v>280</v>
      </c>
      <c r="B470" s="1" t="s">
        <v>11</v>
      </c>
      <c r="C470" s="53">
        <v>134928579571</v>
      </c>
      <c r="D470" s="3">
        <v>9667.58</v>
      </c>
      <c r="E470" s="3">
        <v>16213673.41</v>
      </c>
      <c r="F470" s="1" t="s">
        <v>1800</v>
      </c>
      <c r="G470"/>
      <c r="H470"/>
      <c r="I470" s="17">
        <f>-IFERROR(VLOOKUP(C470,SIRCUPA!$A$21:$H$313,8,0),0)</f>
        <v>0</v>
      </c>
      <c r="J470" s="61">
        <f>-IFERROR(VLOOKUP(C470,SIRTAC!$A$16:$H$2072,8,0),0)</f>
        <v>-103</v>
      </c>
      <c r="K470" s="61">
        <f>-IFERROR(VLOOKUP(C470,Gastos!$A$9:$J$2065,10,0),0)</f>
        <v>-467.62</v>
      </c>
      <c r="L470" s="61">
        <f>-IFERROR(VLOOKUP(C470,IDC!$A$20:$H$2401,8,0),0)</f>
        <v>-61.8</v>
      </c>
      <c r="M470" s="87">
        <f t="shared" si="21"/>
        <v>10300</v>
      </c>
      <c r="P470" s="17">
        <f t="shared" si="22"/>
        <v>-10300</v>
      </c>
      <c r="Q470" s="17">
        <f t="shared" si="23"/>
        <v>0</v>
      </c>
    </row>
    <row r="471" spans="1:17">
      <c r="A471" s="1" t="s">
        <v>55</v>
      </c>
      <c r="B471" s="1" t="s">
        <v>11</v>
      </c>
      <c r="C471" s="53">
        <v>132225614983</v>
      </c>
      <c r="D471" s="3">
        <v>46961.26</v>
      </c>
      <c r="E471" s="3">
        <v>11213869.68</v>
      </c>
      <c r="F471" s="1" t="s">
        <v>1800</v>
      </c>
      <c r="G471"/>
      <c r="H471"/>
      <c r="I471" s="17">
        <f>-IFERROR(VLOOKUP(C471,SIRCUPA!$A$21:$H$313,8,0),0)</f>
        <v>0</v>
      </c>
      <c r="J471" s="61">
        <f>-IFERROR(VLOOKUP(C471,SIRTAC!$A$16:$H$2072,8,0),0)</f>
        <v>-482</v>
      </c>
      <c r="K471" s="61">
        <f>-IFERROR(VLOOKUP(C471,Gastos!$A$9:$J$2065,10,0),0)</f>
        <v>-467.54</v>
      </c>
      <c r="L471" s="61">
        <f>-IFERROR(VLOOKUP(C471,IDC!$A$20:$H$2401,8,0),0)</f>
        <v>-289.2</v>
      </c>
      <c r="M471" s="87">
        <f t="shared" si="21"/>
        <v>48200</v>
      </c>
      <c r="P471" s="17">
        <f t="shared" si="22"/>
        <v>-48200</v>
      </c>
      <c r="Q471" s="17">
        <f t="shared" si="23"/>
        <v>0</v>
      </c>
    </row>
    <row r="472" spans="1:17">
      <c r="A472" s="1" t="s">
        <v>124</v>
      </c>
      <c r="B472" s="1" t="s">
        <v>11</v>
      </c>
      <c r="C472" s="53">
        <v>134145394754</v>
      </c>
      <c r="D472" s="3">
        <v>46961.26</v>
      </c>
      <c r="E472" s="3">
        <v>10825448.779999999</v>
      </c>
      <c r="F472" s="1" t="s">
        <v>1800</v>
      </c>
      <c r="G472"/>
      <c r="H472"/>
      <c r="I472" s="17">
        <f>-IFERROR(VLOOKUP(C472,SIRCUPA!$A$21:$H$313,8,0),0)</f>
        <v>0</v>
      </c>
      <c r="J472" s="61">
        <f>-IFERROR(VLOOKUP(C472,SIRTAC!$A$16:$H$2072,8,0),0)</f>
        <v>-482</v>
      </c>
      <c r="K472" s="61">
        <f>-IFERROR(VLOOKUP(C472,Gastos!$A$9:$J$2065,10,0),0)</f>
        <v>-467.54</v>
      </c>
      <c r="L472" s="61">
        <f>-IFERROR(VLOOKUP(C472,IDC!$A$20:$H$2401,8,0),0)</f>
        <v>-289.2</v>
      </c>
      <c r="M472" s="87">
        <f t="shared" si="21"/>
        <v>48200</v>
      </c>
      <c r="P472" s="17">
        <f t="shared" si="22"/>
        <v>-48200</v>
      </c>
      <c r="Q472" s="17">
        <f t="shared" si="23"/>
        <v>0</v>
      </c>
    </row>
    <row r="473" spans="1:17">
      <c r="A473" s="1" t="s">
        <v>106</v>
      </c>
      <c r="B473" s="1" t="s">
        <v>11</v>
      </c>
      <c r="C473" s="53">
        <v>133163099225</v>
      </c>
      <c r="D473" s="3">
        <v>46668.97</v>
      </c>
      <c r="E473" s="3">
        <v>5094233.22</v>
      </c>
      <c r="F473" s="1" t="s">
        <v>1800</v>
      </c>
      <c r="G473"/>
      <c r="H473"/>
      <c r="I473" s="17">
        <f>-IFERROR(VLOOKUP(C473,SIRCUPA!$A$21:$H$313,8,0),0)</f>
        <v>0</v>
      </c>
      <c r="J473" s="61">
        <f>-IFERROR(VLOOKUP(C473,SIRTAC!$A$16:$H$2072,8,0),0)</f>
        <v>-479</v>
      </c>
      <c r="K473" s="61">
        <f>-IFERROR(VLOOKUP(C473,Gastos!$A$9:$J$2065,10,0),0)</f>
        <v>-464.63</v>
      </c>
      <c r="L473" s="61">
        <f>-IFERROR(VLOOKUP(C473,IDC!$A$20:$H$2401,8,0),0)</f>
        <v>-287.39999999999998</v>
      </c>
      <c r="M473" s="87">
        <f t="shared" si="21"/>
        <v>47900</v>
      </c>
      <c r="P473" s="17">
        <f t="shared" si="22"/>
        <v>-47899.999999999993</v>
      </c>
      <c r="Q473" s="17">
        <f t="shared" si="23"/>
        <v>0</v>
      </c>
    </row>
    <row r="474" spans="1:17">
      <c r="A474" s="1" t="s">
        <v>253</v>
      </c>
      <c r="B474" s="1" t="s">
        <v>11</v>
      </c>
      <c r="C474" s="53">
        <v>134415256171</v>
      </c>
      <c r="D474" s="3">
        <v>46474.11</v>
      </c>
      <c r="E474" s="3">
        <v>21692859.239999998</v>
      </c>
      <c r="F474" s="1" t="s">
        <v>1800</v>
      </c>
      <c r="G474"/>
      <c r="H474"/>
      <c r="I474" s="17">
        <f>-IFERROR(VLOOKUP(C474,SIRCUPA!$A$21:$H$313,8,0),0)</f>
        <v>0</v>
      </c>
      <c r="J474" s="61">
        <f>-IFERROR(VLOOKUP(C474,SIRTAC!$A$16:$H$2072,8,0),0)</f>
        <v>-477</v>
      </c>
      <c r="K474" s="61">
        <f>-IFERROR(VLOOKUP(C474,Gastos!$A$9:$J$2065,10,0),0)</f>
        <v>-462.69</v>
      </c>
      <c r="L474" s="61">
        <f>-IFERROR(VLOOKUP(C474,IDC!$A$20:$H$2401,8,0),0)</f>
        <v>-286.2</v>
      </c>
      <c r="M474" s="87">
        <f t="shared" si="21"/>
        <v>47700</v>
      </c>
      <c r="P474" s="17">
        <f t="shared" si="22"/>
        <v>-47700</v>
      </c>
      <c r="Q474" s="17">
        <f t="shared" si="23"/>
        <v>0</v>
      </c>
    </row>
    <row r="475" spans="1:17">
      <c r="A475" s="1" t="s">
        <v>293</v>
      </c>
      <c r="B475" s="1" t="s">
        <v>11</v>
      </c>
      <c r="C475" s="53">
        <v>135224103495</v>
      </c>
      <c r="D475" s="3">
        <v>46279.25</v>
      </c>
      <c r="E475" s="3">
        <v>19018044.18</v>
      </c>
      <c r="F475" s="1" t="s">
        <v>1800</v>
      </c>
      <c r="G475"/>
      <c r="H475"/>
      <c r="I475" s="17">
        <f>-IFERROR(VLOOKUP(C475,SIRCUPA!$A$21:$H$313,8,0),0)</f>
        <v>0</v>
      </c>
      <c r="J475" s="61">
        <f>-IFERROR(VLOOKUP(C475,SIRTAC!$A$16:$H$2072,8,0),0)</f>
        <v>-475</v>
      </c>
      <c r="K475" s="61">
        <f>-IFERROR(VLOOKUP(C475,Gastos!$A$9:$J$2065,10,0),0)</f>
        <v>-460.75</v>
      </c>
      <c r="L475" s="61">
        <f>-IFERROR(VLOOKUP(C475,IDC!$A$20:$H$2401,8,0),0)</f>
        <v>-285</v>
      </c>
      <c r="M475" s="87">
        <f t="shared" si="21"/>
        <v>47500</v>
      </c>
      <c r="P475" s="17">
        <f t="shared" si="22"/>
        <v>-47500</v>
      </c>
      <c r="Q475" s="17">
        <f t="shared" si="23"/>
        <v>0</v>
      </c>
    </row>
    <row r="476" spans="1:17">
      <c r="A476" s="1" t="s">
        <v>106</v>
      </c>
      <c r="B476" s="1" t="s">
        <v>11</v>
      </c>
      <c r="C476" s="53">
        <v>133907952654</v>
      </c>
      <c r="D476" s="3">
        <v>11052.99</v>
      </c>
      <c r="E476" s="3">
        <v>6229858.6100000003</v>
      </c>
      <c r="F476" s="1" t="s">
        <v>1800</v>
      </c>
      <c r="G476"/>
      <c r="H476"/>
      <c r="I476" s="17">
        <f>-IFERROR(VLOOKUP(C476,SIRCUPA!$A$21:$H$313,8,0),0)</f>
        <v>0</v>
      </c>
      <c r="J476" s="61">
        <f>-IFERROR(VLOOKUP(C476,SIRTAC!$A$16:$H$2072,8,0),0)</f>
        <v>-117</v>
      </c>
      <c r="K476" s="61">
        <f>-IFERROR(VLOOKUP(C476,Gastos!$A$9:$J$2065,10,0),0)</f>
        <v>-459.81</v>
      </c>
      <c r="L476" s="61">
        <f>-IFERROR(VLOOKUP(C476,IDC!$A$20:$H$2401,8,0),0)</f>
        <v>-70.2</v>
      </c>
      <c r="M476" s="87">
        <f t="shared" si="21"/>
        <v>11700</v>
      </c>
      <c r="P476" s="17">
        <f t="shared" si="22"/>
        <v>-11700</v>
      </c>
      <c r="Q476" s="17">
        <f t="shared" si="23"/>
        <v>0</v>
      </c>
    </row>
    <row r="477" spans="1:17">
      <c r="A477" s="1" t="s">
        <v>77</v>
      </c>
      <c r="B477" s="1" t="s">
        <v>11</v>
      </c>
      <c r="C477" s="53">
        <v>133109361894</v>
      </c>
      <c r="D477" s="3">
        <v>46181.82</v>
      </c>
      <c r="E477" s="3">
        <v>15113886.41</v>
      </c>
      <c r="F477" s="1" t="s">
        <v>1800</v>
      </c>
      <c r="G477"/>
      <c r="H477"/>
      <c r="I477" s="17">
        <f>-IFERROR(VLOOKUP(C477,SIRCUPA!$A$21:$H$313,8,0),0)</f>
        <v>0</v>
      </c>
      <c r="J477" s="61">
        <f>-IFERROR(VLOOKUP(C477,SIRTAC!$A$16:$H$2072,8,0),0)</f>
        <v>-474</v>
      </c>
      <c r="K477" s="61">
        <f>-IFERROR(VLOOKUP(C477,Gastos!$A$9:$J$2065,10,0),0)</f>
        <v>-459.78</v>
      </c>
      <c r="L477" s="61">
        <f>-IFERROR(VLOOKUP(C477,IDC!$A$20:$H$2401,8,0),0)</f>
        <v>-284.39999999999998</v>
      </c>
      <c r="M477" s="87">
        <f t="shared" si="21"/>
        <v>47400</v>
      </c>
      <c r="P477" s="17">
        <f t="shared" si="22"/>
        <v>-47399.999999999993</v>
      </c>
      <c r="Q477" s="17">
        <f t="shared" si="23"/>
        <v>0</v>
      </c>
    </row>
    <row r="478" spans="1:17">
      <c r="A478" s="1" t="s">
        <v>293</v>
      </c>
      <c r="B478" s="1" t="s">
        <v>11</v>
      </c>
      <c r="C478" s="53">
        <v>135095769979</v>
      </c>
      <c r="D478" s="3">
        <v>46084.39</v>
      </c>
      <c r="E478" s="3">
        <v>17979837.379999999</v>
      </c>
      <c r="F478" s="1" t="s">
        <v>1800</v>
      </c>
      <c r="G478"/>
      <c r="H478"/>
      <c r="I478" s="17">
        <f>-IFERROR(VLOOKUP(C478,SIRCUPA!$A$21:$H$313,8,0),0)</f>
        <v>0</v>
      </c>
      <c r="J478" s="61">
        <f>-IFERROR(VLOOKUP(C478,SIRTAC!$A$16:$H$2072,8,0),0)</f>
        <v>-473</v>
      </c>
      <c r="K478" s="61">
        <f>-IFERROR(VLOOKUP(C478,Gastos!$A$9:$J$2065,10,0),0)</f>
        <v>-458.81</v>
      </c>
      <c r="L478" s="61">
        <f>-IFERROR(VLOOKUP(C478,IDC!$A$20:$H$2401,8,0),0)</f>
        <v>-283.8</v>
      </c>
      <c r="M478" s="87">
        <f t="shared" si="21"/>
        <v>47300</v>
      </c>
      <c r="P478" s="17">
        <f t="shared" si="22"/>
        <v>-47300</v>
      </c>
      <c r="Q478" s="17">
        <f t="shared" si="23"/>
        <v>0</v>
      </c>
    </row>
    <row r="479" spans="1:17">
      <c r="A479" s="1" t="s">
        <v>280</v>
      </c>
      <c r="B479" s="1" t="s">
        <v>11</v>
      </c>
      <c r="C479" s="53">
        <v>134927764933</v>
      </c>
      <c r="D479" s="3">
        <v>9479.86</v>
      </c>
      <c r="E479" s="3">
        <v>16043550.42</v>
      </c>
      <c r="F479" s="1" t="s">
        <v>1800</v>
      </c>
      <c r="G479"/>
      <c r="H479"/>
      <c r="I479" s="17">
        <f>-IFERROR(VLOOKUP(C479,SIRCUPA!$A$21:$H$313,8,0),0)</f>
        <v>0</v>
      </c>
      <c r="J479" s="61">
        <f>-IFERROR(VLOOKUP(C479,SIRTAC!$A$16:$H$2072,8,0),0)</f>
        <v>-101</v>
      </c>
      <c r="K479" s="61">
        <f>-IFERROR(VLOOKUP(C479,Gastos!$A$9:$J$2065,10,0),0)</f>
        <v>-458.54</v>
      </c>
      <c r="L479" s="61">
        <f>-IFERROR(VLOOKUP(C479,IDC!$A$20:$H$2401,8,0),0)</f>
        <v>-60.6</v>
      </c>
      <c r="M479" s="87">
        <f t="shared" si="21"/>
        <v>10100.000000000002</v>
      </c>
      <c r="P479" s="17">
        <f t="shared" si="22"/>
        <v>-10100</v>
      </c>
      <c r="Q479" s="17">
        <f t="shared" si="23"/>
        <v>0</v>
      </c>
    </row>
    <row r="480" spans="1:17">
      <c r="A480" s="1" t="s">
        <v>253</v>
      </c>
      <c r="B480" s="1" t="s">
        <v>11</v>
      </c>
      <c r="C480" s="53">
        <v>135030420676</v>
      </c>
      <c r="D480" s="3">
        <v>45986.96</v>
      </c>
      <c r="E480" s="3">
        <v>22195756.57</v>
      </c>
      <c r="F480" s="1" t="s">
        <v>1800</v>
      </c>
      <c r="G480"/>
      <c r="H480"/>
      <c r="I480" s="17">
        <f>-IFERROR(VLOOKUP(C480,SIRCUPA!$A$21:$H$313,8,0),0)</f>
        <v>0</v>
      </c>
      <c r="J480" s="61">
        <f>-IFERROR(VLOOKUP(C480,SIRTAC!$A$16:$H$2072,8,0),0)</f>
        <v>-472</v>
      </c>
      <c r="K480" s="61">
        <f>-IFERROR(VLOOKUP(C480,Gastos!$A$9:$J$2065,10,0),0)</f>
        <v>-457.84</v>
      </c>
      <c r="L480" s="61">
        <f>-IFERROR(VLOOKUP(C480,IDC!$A$20:$H$2401,8,0),0)</f>
        <v>-283.2</v>
      </c>
      <c r="M480" s="87">
        <f t="shared" si="21"/>
        <v>47199.999999999993</v>
      </c>
      <c r="P480" s="17">
        <f t="shared" si="22"/>
        <v>-47200</v>
      </c>
      <c r="Q480" s="17">
        <f t="shared" si="23"/>
        <v>0</v>
      </c>
    </row>
    <row r="481" spans="1:17">
      <c r="A481" s="1" t="s">
        <v>156</v>
      </c>
      <c r="B481" s="1" t="s">
        <v>11</v>
      </c>
      <c r="C481" s="53">
        <v>134305239685</v>
      </c>
      <c r="D481" s="3">
        <v>5447.4</v>
      </c>
      <c r="E481" s="3">
        <v>13205540.960000001</v>
      </c>
      <c r="F481" s="1" t="s">
        <v>1800</v>
      </c>
      <c r="G481"/>
      <c r="H481"/>
      <c r="I481" s="17">
        <f>-IFERROR(VLOOKUP(C481,SIRCUPA!$A$21:$H$313,8,0),0)</f>
        <v>0</v>
      </c>
      <c r="J481" s="61">
        <f>-IFERROR(VLOOKUP(C481,SIRTAC!$A$16:$H$2072,8,0),0)</f>
        <v>-60</v>
      </c>
      <c r="K481" s="61">
        <f>-IFERROR(VLOOKUP(C481,Gastos!$A$9:$J$2065,10,0),0)</f>
        <v>-456.6</v>
      </c>
      <c r="L481" s="61">
        <f>-IFERROR(VLOOKUP(C481,IDC!$A$20:$H$2401,8,0),0)</f>
        <v>-36</v>
      </c>
      <c r="M481" s="87">
        <f t="shared" si="21"/>
        <v>6000</v>
      </c>
      <c r="P481" s="17">
        <f t="shared" si="22"/>
        <v>-6000</v>
      </c>
      <c r="Q481" s="17">
        <f t="shared" si="23"/>
        <v>0</v>
      </c>
    </row>
    <row r="482" spans="1:17">
      <c r="A482" s="1" t="s">
        <v>156</v>
      </c>
      <c r="B482" s="1" t="s">
        <v>11</v>
      </c>
      <c r="C482" s="53">
        <v>134307796849</v>
      </c>
      <c r="D482" s="3">
        <v>5447.4</v>
      </c>
      <c r="E482" s="3">
        <v>13343688.02</v>
      </c>
      <c r="F482" s="1" t="s">
        <v>1800</v>
      </c>
      <c r="G482"/>
      <c r="H482"/>
      <c r="I482" s="17">
        <f>-IFERROR(VLOOKUP(C482,SIRCUPA!$A$21:$H$313,8,0),0)</f>
        <v>0</v>
      </c>
      <c r="J482" s="61">
        <f>-IFERROR(VLOOKUP(C482,SIRTAC!$A$16:$H$2072,8,0),0)</f>
        <v>-60</v>
      </c>
      <c r="K482" s="61">
        <f>-IFERROR(VLOOKUP(C482,Gastos!$A$9:$J$2065,10,0),0)</f>
        <v>-456.6</v>
      </c>
      <c r="L482" s="61">
        <f>-IFERROR(VLOOKUP(C482,IDC!$A$20:$H$2401,8,0),0)</f>
        <v>-36</v>
      </c>
      <c r="M482" s="87">
        <f t="shared" si="21"/>
        <v>6000</v>
      </c>
      <c r="P482" s="17">
        <f t="shared" si="22"/>
        <v>-6000</v>
      </c>
      <c r="Q482" s="17">
        <f t="shared" si="23"/>
        <v>0</v>
      </c>
    </row>
    <row r="483" spans="1:17">
      <c r="A483" s="1" t="s">
        <v>156</v>
      </c>
      <c r="B483" s="1" t="s">
        <v>11</v>
      </c>
      <c r="C483" s="53">
        <v>134310653779</v>
      </c>
      <c r="D483" s="3">
        <v>5447.4</v>
      </c>
      <c r="E483" s="3">
        <v>13634277.51</v>
      </c>
      <c r="F483" s="1" t="s">
        <v>1800</v>
      </c>
      <c r="G483"/>
      <c r="H483"/>
      <c r="I483" s="17">
        <f>-IFERROR(VLOOKUP(C483,SIRCUPA!$A$21:$H$313,8,0),0)</f>
        <v>0</v>
      </c>
      <c r="J483" s="61">
        <f>-IFERROR(VLOOKUP(C483,SIRTAC!$A$16:$H$2072,8,0),0)</f>
        <v>-60</v>
      </c>
      <c r="K483" s="61">
        <f>-IFERROR(VLOOKUP(C483,Gastos!$A$9:$J$2065,10,0),0)</f>
        <v>-456.6</v>
      </c>
      <c r="L483" s="61">
        <f>-IFERROR(VLOOKUP(C483,IDC!$A$20:$H$2401,8,0),0)</f>
        <v>-36</v>
      </c>
      <c r="M483" s="87">
        <f t="shared" si="21"/>
        <v>6000</v>
      </c>
      <c r="P483" s="17">
        <f t="shared" si="22"/>
        <v>-6000</v>
      </c>
      <c r="Q483" s="17">
        <f t="shared" si="23"/>
        <v>0</v>
      </c>
    </row>
    <row r="484" spans="1:17">
      <c r="A484" s="1" t="s">
        <v>156</v>
      </c>
      <c r="B484" s="1" t="s">
        <v>11</v>
      </c>
      <c r="C484" s="53">
        <v>134313548071</v>
      </c>
      <c r="D484" s="3">
        <v>5447.4</v>
      </c>
      <c r="E484" s="3">
        <v>14216744.939999999</v>
      </c>
      <c r="F484" s="1" t="s">
        <v>1800</v>
      </c>
      <c r="G484"/>
      <c r="H484"/>
      <c r="I484" s="17">
        <f>-IFERROR(VLOOKUP(C484,SIRCUPA!$A$21:$H$313,8,0),0)</f>
        <v>0</v>
      </c>
      <c r="J484" s="61">
        <f>-IFERROR(VLOOKUP(C484,SIRTAC!$A$16:$H$2072,8,0),0)</f>
        <v>-60</v>
      </c>
      <c r="K484" s="61">
        <f>-IFERROR(VLOOKUP(C484,Gastos!$A$9:$J$2065,10,0),0)</f>
        <v>-456.6</v>
      </c>
      <c r="L484" s="61">
        <f>-IFERROR(VLOOKUP(C484,IDC!$A$20:$H$2401,8,0),0)</f>
        <v>-36</v>
      </c>
      <c r="M484" s="87">
        <f t="shared" si="21"/>
        <v>6000</v>
      </c>
      <c r="P484" s="17">
        <f t="shared" si="22"/>
        <v>-6000</v>
      </c>
      <c r="Q484" s="17">
        <f t="shared" si="23"/>
        <v>0</v>
      </c>
    </row>
    <row r="485" spans="1:17">
      <c r="A485" s="1" t="s">
        <v>186</v>
      </c>
      <c r="B485" s="1" t="s">
        <v>11</v>
      </c>
      <c r="C485" s="53">
        <v>134402607005</v>
      </c>
      <c r="D485" s="3">
        <v>5447.4</v>
      </c>
      <c r="E485" s="3">
        <v>19815294.66</v>
      </c>
      <c r="F485" s="1" t="s">
        <v>1800</v>
      </c>
      <c r="G485"/>
      <c r="H485"/>
      <c r="I485" s="17">
        <f>-IFERROR(VLOOKUP(C485,SIRCUPA!$A$21:$H$313,8,0),0)</f>
        <v>0</v>
      </c>
      <c r="J485" s="61">
        <f>-IFERROR(VLOOKUP(C485,SIRTAC!$A$16:$H$2072,8,0),0)</f>
        <v>-60</v>
      </c>
      <c r="K485" s="61">
        <f>-IFERROR(VLOOKUP(C485,Gastos!$A$9:$J$2065,10,0),0)</f>
        <v>-456.6</v>
      </c>
      <c r="L485" s="61">
        <f>-IFERROR(VLOOKUP(C485,IDC!$A$20:$H$2401,8,0),0)</f>
        <v>-36</v>
      </c>
      <c r="M485" s="87">
        <f t="shared" si="21"/>
        <v>6000</v>
      </c>
      <c r="P485" s="17">
        <f t="shared" si="22"/>
        <v>-6000</v>
      </c>
      <c r="Q485" s="17">
        <f t="shared" si="23"/>
        <v>0</v>
      </c>
    </row>
    <row r="486" spans="1:17">
      <c r="A486" s="1" t="s">
        <v>186</v>
      </c>
      <c r="B486" s="1" t="s">
        <v>11</v>
      </c>
      <c r="C486" s="53">
        <v>134412661389</v>
      </c>
      <c r="D486" s="3">
        <v>5447.4</v>
      </c>
      <c r="E486" s="3">
        <v>21017005.829999998</v>
      </c>
      <c r="F486" s="1" t="s">
        <v>1800</v>
      </c>
      <c r="G486"/>
      <c r="H486"/>
      <c r="I486" s="17">
        <f>-IFERROR(VLOOKUP(C486,SIRCUPA!$A$21:$H$313,8,0),0)</f>
        <v>0</v>
      </c>
      <c r="J486" s="61">
        <f>-IFERROR(VLOOKUP(C486,SIRTAC!$A$16:$H$2072,8,0),0)</f>
        <v>-60</v>
      </c>
      <c r="K486" s="61">
        <f>-IFERROR(VLOOKUP(C486,Gastos!$A$9:$J$2065,10,0),0)</f>
        <v>-456.6</v>
      </c>
      <c r="L486" s="61">
        <f>-IFERROR(VLOOKUP(C486,IDC!$A$20:$H$2401,8,0),0)</f>
        <v>-36</v>
      </c>
      <c r="M486" s="87">
        <f t="shared" si="21"/>
        <v>6000</v>
      </c>
      <c r="P486" s="17">
        <f t="shared" si="22"/>
        <v>-6000</v>
      </c>
      <c r="Q486" s="17">
        <f t="shared" si="23"/>
        <v>0</v>
      </c>
    </row>
    <row r="487" spans="1:17">
      <c r="A487" s="1" t="s">
        <v>253</v>
      </c>
      <c r="B487" s="1" t="s">
        <v>11</v>
      </c>
      <c r="C487" s="53">
        <v>134418912637</v>
      </c>
      <c r="D487" s="3">
        <v>5447.4</v>
      </c>
      <c r="E487" s="3">
        <v>23235715.879999999</v>
      </c>
      <c r="F487" s="1" t="s">
        <v>1800</v>
      </c>
      <c r="G487"/>
      <c r="H487"/>
      <c r="I487" s="17">
        <f>-IFERROR(VLOOKUP(C487,SIRCUPA!$A$21:$H$313,8,0),0)</f>
        <v>0</v>
      </c>
      <c r="J487" s="61">
        <f>-IFERROR(VLOOKUP(C487,SIRTAC!$A$16:$H$2072,8,0),0)</f>
        <v>-60</v>
      </c>
      <c r="K487" s="61">
        <f>-IFERROR(VLOOKUP(C487,Gastos!$A$9:$J$2065,10,0),0)</f>
        <v>-456.6</v>
      </c>
      <c r="L487" s="61">
        <f>-IFERROR(VLOOKUP(C487,IDC!$A$20:$H$2401,8,0),0)</f>
        <v>-36</v>
      </c>
      <c r="M487" s="87">
        <f t="shared" si="21"/>
        <v>6000</v>
      </c>
      <c r="P487" s="17">
        <f t="shared" si="22"/>
        <v>-6000</v>
      </c>
      <c r="Q487" s="17">
        <f t="shared" si="23"/>
        <v>0</v>
      </c>
    </row>
    <row r="488" spans="1:17">
      <c r="A488" s="1" t="s">
        <v>114</v>
      </c>
      <c r="B488" s="1" t="s">
        <v>11</v>
      </c>
      <c r="C488" s="53">
        <v>133925579666</v>
      </c>
      <c r="D488" s="3">
        <v>45792.1</v>
      </c>
      <c r="E488" s="3">
        <v>7161675.1500000004</v>
      </c>
      <c r="F488" s="1" t="s">
        <v>1800</v>
      </c>
      <c r="G488"/>
      <c r="H488"/>
      <c r="I488" s="17">
        <f>-IFERROR(VLOOKUP(C488,SIRCUPA!$A$21:$H$313,8,0),0)</f>
        <v>0</v>
      </c>
      <c r="J488" s="61">
        <f>-IFERROR(VLOOKUP(C488,SIRTAC!$A$16:$H$2072,8,0),0)</f>
        <v>-470</v>
      </c>
      <c r="K488" s="61">
        <f>-IFERROR(VLOOKUP(C488,Gastos!$A$9:$J$2065,10,0),0)</f>
        <v>-455.9</v>
      </c>
      <c r="L488" s="61">
        <f>-IFERROR(VLOOKUP(C488,IDC!$A$20:$H$2401,8,0),0)</f>
        <v>-282</v>
      </c>
      <c r="M488" s="87">
        <f t="shared" si="21"/>
        <v>47000</v>
      </c>
      <c r="P488" s="17">
        <f t="shared" si="22"/>
        <v>-47000</v>
      </c>
      <c r="Q488" s="17">
        <f t="shared" si="23"/>
        <v>0</v>
      </c>
    </row>
    <row r="489" spans="1:17">
      <c r="A489" s="1" t="s">
        <v>10</v>
      </c>
      <c r="B489" s="1" t="s">
        <v>11</v>
      </c>
      <c r="C489" s="53">
        <v>131557771975</v>
      </c>
      <c r="D489" s="3">
        <v>10958.52</v>
      </c>
      <c r="E489" s="3">
        <v>11460955.939999999</v>
      </c>
      <c r="F489" s="1" t="s">
        <v>1800</v>
      </c>
      <c r="G489"/>
      <c r="H489"/>
      <c r="I489" s="17">
        <f>-IFERROR(VLOOKUP(C489,SIRCUPA!$A$21:$H$313,8,0),0)</f>
        <v>0</v>
      </c>
      <c r="J489" s="61">
        <f>-IFERROR(VLOOKUP(C489,SIRTAC!$A$16:$H$2072,8,0),0)</f>
        <v>-116</v>
      </c>
      <c r="K489" s="61">
        <f>-IFERROR(VLOOKUP(C489,Gastos!$A$9:$J$2065,10,0),0)</f>
        <v>-455.88</v>
      </c>
      <c r="L489" s="61">
        <f>-IFERROR(VLOOKUP(C489,IDC!$A$20:$H$2401,8,0),0)</f>
        <v>-69.599999999999994</v>
      </c>
      <c r="M489" s="87">
        <f t="shared" si="21"/>
        <v>11600</v>
      </c>
      <c r="P489" s="17">
        <f t="shared" si="22"/>
        <v>-11599.999999999998</v>
      </c>
      <c r="Q489" s="17">
        <f t="shared" si="23"/>
        <v>0</v>
      </c>
    </row>
    <row r="490" spans="1:17">
      <c r="A490" s="1" t="s">
        <v>156</v>
      </c>
      <c r="B490" s="1" t="s">
        <v>11</v>
      </c>
      <c r="C490" s="53">
        <v>134315744325</v>
      </c>
      <c r="D490" s="3">
        <v>45694.67</v>
      </c>
      <c r="E490" s="3">
        <v>14913099.369999999</v>
      </c>
      <c r="F490" s="1" t="s">
        <v>1800</v>
      </c>
      <c r="G490"/>
      <c r="H490"/>
      <c r="I490" s="17">
        <f>-IFERROR(VLOOKUP(C490,SIRCUPA!$A$21:$H$313,8,0),0)</f>
        <v>0</v>
      </c>
      <c r="J490" s="61">
        <f>-IFERROR(VLOOKUP(C490,SIRTAC!$A$16:$H$2072,8,0),0)</f>
        <v>-469</v>
      </c>
      <c r="K490" s="61">
        <f>-IFERROR(VLOOKUP(C490,Gastos!$A$9:$J$2065,10,0),0)</f>
        <v>-454.93</v>
      </c>
      <c r="L490" s="61">
        <f>-IFERROR(VLOOKUP(C490,IDC!$A$20:$H$2401,8,0),0)</f>
        <v>-281.39999999999998</v>
      </c>
      <c r="M490" s="87">
        <f t="shared" si="21"/>
        <v>46900</v>
      </c>
      <c r="P490" s="17">
        <f t="shared" si="22"/>
        <v>-46899.999999999993</v>
      </c>
      <c r="Q490" s="17">
        <f t="shared" si="23"/>
        <v>0</v>
      </c>
    </row>
    <row r="491" spans="1:17">
      <c r="A491" s="1" t="s">
        <v>55</v>
      </c>
      <c r="B491" s="1" t="s">
        <v>11</v>
      </c>
      <c r="C491" s="53">
        <v>132373763567</v>
      </c>
      <c r="D491" s="3">
        <v>9386</v>
      </c>
      <c r="E491" s="3">
        <v>12615557.880000001</v>
      </c>
      <c r="F491" s="1" t="s">
        <v>1800</v>
      </c>
      <c r="G491"/>
      <c r="H491"/>
      <c r="I491" s="17">
        <f>-IFERROR(VLOOKUP(C491,SIRCUPA!$A$21:$H$313,8,0),0)</f>
        <v>0</v>
      </c>
      <c r="J491" s="61">
        <f>-IFERROR(VLOOKUP(C491,SIRTAC!$A$16:$H$2072,8,0),0)</f>
        <v>-100</v>
      </c>
      <c r="K491" s="61">
        <f>-IFERROR(VLOOKUP(C491,Gastos!$A$9:$J$2065,10,0),0)</f>
        <v>-454</v>
      </c>
      <c r="L491" s="61">
        <f>-IFERROR(VLOOKUP(C491,IDC!$A$20:$H$2401,8,0),0)</f>
        <v>-60</v>
      </c>
      <c r="M491" s="87">
        <f t="shared" si="21"/>
        <v>10000</v>
      </c>
      <c r="P491" s="17">
        <f t="shared" si="22"/>
        <v>-10000</v>
      </c>
      <c r="Q491" s="17">
        <f t="shared" si="23"/>
        <v>0</v>
      </c>
    </row>
    <row r="492" spans="1:17">
      <c r="A492" s="1" t="s">
        <v>156</v>
      </c>
      <c r="B492" s="1" t="s">
        <v>11</v>
      </c>
      <c r="C492" s="53">
        <v>134930037474</v>
      </c>
      <c r="D492" s="3">
        <v>9386</v>
      </c>
      <c r="E492" s="3">
        <v>14970279.720000001</v>
      </c>
      <c r="F492" s="1" t="s">
        <v>1800</v>
      </c>
      <c r="G492"/>
      <c r="H492"/>
      <c r="I492" s="17">
        <f>-IFERROR(VLOOKUP(C492,SIRCUPA!$A$21:$H$313,8,0),0)</f>
        <v>0</v>
      </c>
      <c r="J492" s="61">
        <f>-IFERROR(VLOOKUP(C492,SIRTAC!$A$16:$H$2072,8,0),0)</f>
        <v>-100</v>
      </c>
      <c r="K492" s="61">
        <f>-IFERROR(VLOOKUP(C492,Gastos!$A$9:$J$2065,10,0),0)</f>
        <v>-454</v>
      </c>
      <c r="L492" s="61">
        <f>-IFERROR(VLOOKUP(C492,IDC!$A$20:$H$2401,8,0),0)</f>
        <v>-60</v>
      </c>
      <c r="M492" s="87">
        <f t="shared" si="21"/>
        <v>10000</v>
      </c>
      <c r="P492" s="17">
        <f t="shared" si="22"/>
        <v>-10000</v>
      </c>
      <c r="Q492" s="17">
        <f t="shared" si="23"/>
        <v>0</v>
      </c>
    </row>
    <row r="493" spans="1:17">
      <c r="A493" s="1" t="s">
        <v>124</v>
      </c>
      <c r="B493" s="1" t="s">
        <v>11</v>
      </c>
      <c r="C493" s="53">
        <v>133442662569</v>
      </c>
      <c r="D493" s="3">
        <v>45597.24</v>
      </c>
      <c r="E493" s="3">
        <v>9285732.5800000001</v>
      </c>
      <c r="F493" s="1" t="s">
        <v>1800</v>
      </c>
      <c r="G493"/>
      <c r="H493"/>
      <c r="I493" s="17">
        <f>-IFERROR(VLOOKUP(C493,SIRCUPA!$A$21:$H$313,8,0),0)</f>
        <v>0</v>
      </c>
      <c r="J493" s="61">
        <f>-IFERROR(VLOOKUP(C493,SIRTAC!$A$16:$H$2072,8,0),0)</f>
        <v>-468</v>
      </c>
      <c r="K493" s="61">
        <f>-IFERROR(VLOOKUP(C493,Gastos!$A$9:$J$2065,10,0),0)</f>
        <v>-453.96</v>
      </c>
      <c r="L493" s="61">
        <f>-IFERROR(VLOOKUP(C493,IDC!$A$20:$H$2401,8,0),0)</f>
        <v>-280.8</v>
      </c>
      <c r="M493" s="87">
        <f t="shared" si="21"/>
        <v>46800</v>
      </c>
      <c r="P493" s="17">
        <f t="shared" si="22"/>
        <v>-46800</v>
      </c>
      <c r="Q493" s="17">
        <f t="shared" si="23"/>
        <v>0</v>
      </c>
    </row>
    <row r="494" spans="1:17">
      <c r="A494" s="1" t="s">
        <v>186</v>
      </c>
      <c r="B494" s="1" t="s">
        <v>11</v>
      </c>
      <c r="C494" s="53">
        <v>135026662156</v>
      </c>
      <c r="D494" s="3">
        <v>5411.48</v>
      </c>
      <c r="E494" s="3">
        <v>20871624.460000001</v>
      </c>
      <c r="F494" s="1" t="s">
        <v>1800</v>
      </c>
      <c r="G494"/>
      <c r="H494"/>
      <c r="I494" s="17">
        <f>-IFERROR(VLOOKUP(C494,SIRCUPA!$A$21:$H$313,8,0),0)</f>
        <v>0</v>
      </c>
      <c r="J494" s="61">
        <f>-IFERROR(VLOOKUP(C494,SIRTAC!$A$16:$H$2072,8,0),0)</f>
        <v>-59.6</v>
      </c>
      <c r="K494" s="61">
        <f>-IFERROR(VLOOKUP(C494,Gastos!$A$9:$J$2065,10,0),0)</f>
        <v>-453.59</v>
      </c>
      <c r="L494" s="61">
        <f>-IFERROR(VLOOKUP(C494,IDC!$A$20:$H$2401,8,0),0)</f>
        <v>-35.76</v>
      </c>
      <c r="M494" s="87">
        <f t="shared" si="21"/>
        <v>5960.43</v>
      </c>
      <c r="P494" s="17">
        <f t="shared" si="22"/>
        <v>-5959.9999999999991</v>
      </c>
      <c r="Q494" s="17">
        <f t="shared" si="23"/>
        <v>0.43000000000120053</v>
      </c>
    </row>
    <row r="495" spans="1:17">
      <c r="A495" s="1" t="s">
        <v>303</v>
      </c>
      <c r="B495" s="1" t="s">
        <v>11</v>
      </c>
      <c r="C495" s="53">
        <v>135848564258</v>
      </c>
      <c r="D495" s="3">
        <v>45207.519999999997</v>
      </c>
      <c r="E495" s="3">
        <v>19626817.48</v>
      </c>
      <c r="F495" s="1" t="s">
        <v>1800</v>
      </c>
      <c r="G495"/>
      <c r="H495"/>
      <c r="I495" s="17">
        <f>-IFERROR(VLOOKUP(C495,SIRCUPA!$A$21:$H$313,8,0),0)</f>
        <v>0</v>
      </c>
      <c r="J495" s="61">
        <f>-IFERROR(VLOOKUP(C495,SIRTAC!$A$16:$H$2072,8,0),0)</f>
        <v>-464</v>
      </c>
      <c r="K495" s="61">
        <f>-IFERROR(VLOOKUP(C495,Gastos!$A$9:$J$2065,10,0),0)</f>
        <v>-450.08</v>
      </c>
      <c r="L495" s="61">
        <f>-IFERROR(VLOOKUP(C495,IDC!$A$20:$H$2401,8,0),0)</f>
        <v>-278.39999999999998</v>
      </c>
      <c r="M495" s="87">
        <f t="shared" si="21"/>
        <v>46400</v>
      </c>
      <c r="P495" s="17">
        <f t="shared" si="22"/>
        <v>-46399.999999999993</v>
      </c>
      <c r="Q495" s="17">
        <f t="shared" si="23"/>
        <v>0</v>
      </c>
    </row>
    <row r="496" spans="1:17">
      <c r="A496" s="1" t="s">
        <v>10</v>
      </c>
      <c r="B496" s="1" t="s">
        <v>11</v>
      </c>
      <c r="C496" s="53">
        <v>131455026773</v>
      </c>
      <c r="D496" s="3">
        <v>45012.66</v>
      </c>
      <c r="E496" s="3">
        <v>10710874.01</v>
      </c>
      <c r="F496" s="1" t="s">
        <v>1800</v>
      </c>
      <c r="G496"/>
      <c r="H496"/>
      <c r="I496" s="17">
        <f>-IFERROR(VLOOKUP(C496,SIRCUPA!$A$21:$H$313,8,0),0)</f>
        <v>0</v>
      </c>
      <c r="J496" s="61">
        <f>-IFERROR(VLOOKUP(C496,SIRTAC!$A$16:$H$2072,8,0),0)</f>
        <v>-462</v>
      </c>
      <c r="K496" s="61">
        <f>-IFERROR(VLOOKUP(C496,Gastos!$A$9:$J$2065,10,0),0)</f>
        <v>-448.14</v>
      </c>
      <c r="L496" s="61">
        <f>-IFERROR(VLOOKUP(C496,IDC!$A$20:$H$2401,8,0),0)</f>
        <v>-277.2</v>
      </c>
      <c r="M496" s="87">
        <f t="shared" si="21"/>
        <v>46200</v>
      </c>
      <c r="P496" s="17">
        <f t="shared" si="22"/>
        <v>-46200</v>
      </c>
      <c r="Q496" s="17">
        <f t="shared" si="23"/>
        <v>0</v>
      </c>
    </row>
    <row r="497" spans="1:17">
      <c r="A497" s="1" t="s">
        <v>23</v>
      </c>
      <c r="B497" s="1" t="s">
        <v>11</v>
      </c>
      <c r="C497" s="53">
        <v>131665531819</v>
      </c>
      <c r="D497" s="3">
        <v>45012.66</v>
      </c>
      <c r="E497" s="3">
        <v>14047217.789999999</v>
      </c>
      <c r="F497" s="1" t="s">
        <v>1800</v>
      </c>
      <c r="G497"/>
      <c r="H497"/>
      <c r="I497" s="17">
        <f>-IFERROR(VLOOKUP(C497,SIRCUPA!$A$21:$H$313,8,0),0)</f>
        <v>0</v>
      </c>
      <c r="J497" s="61">
        <f>-IFERROR(VLOOKUP(C497,SIRTAC!$A$16:$H$2072,8,0),0)</f>
        <v>-462</v>
      </c>
      <c r="K497" s="61">
        <f>-IFERROR(VLOOKUP(C497,Gastos!$A$9:$J$2065,10,0),0)</f>
        <v>-448.14</v>
      </c>
      <c r="L497" s="61">
        <f>-IFERROR(VLOOKUP(C497,IDC!$A$20:$H$2401,8,0),0)</f>
        <v>-277.2</v>
      </c>
      <c r="M497" s="87">
        <f t="shared" si="21"/>
        <v>46200</v>
      </c>
      <c r="P497" s="17">
        <f t="shared" si="22"/>
        <v>-46200</v>
      </c>
      <c r="Q497" s="17">
        <f t="shared" si="23"/>
        <v>0</v>
      </c>
    </row>
    <row r="498" spans="1:17">
      <c r="A498" s="1" t="s">
        <v>51</v>
      </c>
      <c r="B498" s="1" t="s">
        <v>11</v>
      </c>
      <c r="C498" s="53">
        <v>132217460737</v>
      </c>
      <c r="D498" s="3">
        <v>26514.98</v>
      </c>
      <c r="E498" s="3">
        <v>10481865.119999999</v>
      </c>
      <c r="F498" s="1" t="s">
        <v>1800</v>
      </c>
      <c r="G498"/>
      <c r="H498"/>
      <c r="I498" s="17">
        <f>-IFERROR(VLOOKUP(C498,SIRCUPA!$A$21:$H$313,8,0),0)</f>
        <v>0</v>
      </c>
      <c r="J498" s="61">
        <f>-IFERROR(VLOOKUP(C498,SIRTAC!$A$16:$H$2072,8,0),0)</f>
        <v>-274</v>
      </c>
      <c r="K498" s="61">
        <f>-IFERROR(VLOOKUP(C498,Gastos!$A$9:$J$2065,10,0),0)</f>
        <v>-446.62</v>
      </c>
      <c r="L498" s="61">
        <f>-IFERROR(VLOOKUP(C498,IDC!$A$20:$H$2401,8,0),0)</f>
        <v>-164.4</v>
      </c>
      <c r="M498" s="87">
        <f t="shared" si="21"/>
        <v>27400</v>
      </c>
      <c r="P498" s="17">
        <f t="shared" si="22"/>
        <v>-27400</v>
      </c>
      <c r="Q498" s="17">
        <f t="shared" si="23"/>
        <v>0</v>
      </c>
    </row>
    <row r="499" spans="1:17">
      <c r="A499" s="1" t="s">
        <v>274</v>
      </c>
      <c r="B499" s="1" t="s">
        <v>11</v>
      </c>
      <c r="C499" s="53">
        <v>135535699456</v>
      </c>
      <c r="D499" s="3">
        <v>44769.08</v>
      </c>
      <c r="E499" s="3">
        <v>15334122.99</v>
      </c>
      <c r="F499" s="1" t="s">
        <v>1800</v>
      </c>
      <c r="G499"/>
      <c r="H499"/>
      <c r="I499" s="17">
        <f>-IFERROR(VLOOKUP(C499,SIRCUPA!$A$21:$H$313,8,0),0)</f>
        <v>0</v>
      </c>
      <c r="J499" s="61">
        <f>-IFERROR(VLOOKUP(C499,SIRTAC!$A$16:$H$2072,8,0),0)</f>
        <v>-459.5</v>
      </c>
      <c r="K499" s="61">
        <f>-IFERROR(VLOOKUP(C499,Gastos!$A$9:$J$2065,10,0),0)</f>
        <v>-445.72</v>
      </c>
      <c r="L499" s="61">
        <f>-IFERROR(VLOOKUP(C499,IDC!$A$20:$H$2401,8,0),0)</f>
        <v>-275.7</v>
      </c>
      <c r="M499" s="87">
        <f t="shared" si="21"/>
        <v>45950</v>
      </c>
      <c r="P499" s="17">
        <f t="shared" si="22"/>
        <v>-45950</v>
      </c>
      <c r="Q499" s="17">
        <f t="shared" si="23"/>
        <v>0</v>
      </c>
    </row>
    <row r="500" spans="1:17">
      <c r="A500" s="1" t="s">
        <v>274</v>
      </c>
      <c r="B500" s="1" t="s">
        <v>11</v>
      </c>
      <c r="C500" s="53">
        <v>134919151937</v>
      </c>
      <c r="D500" s="3">
        <v>9198.2800000000007</v>
      </c>
      <c r="E500" s="3">
        <v>15281469.67</v>
      </c>
      <c r="F500" s="1" t="s">
        <v>1800</v>
      </c>
      <c r="G500" s="26"/>
      <c r="H500" s="26"/>
      <c r="I500" s="17">
        <f>-IFERROR(VLOOKUP(C500,SIRCUPA!$A$21:$H$313,8,0),0)</f>
        <v>0</v>
      </c>
      <c r="J500" s="61">
        <f>-IFERROR(VLOOKUP(C500,SIRTAC!$A$16:$H$2072,8,0),0)</f>
        <v>-98</v>
      </c>
      <c r="K500" s="61">
        <f>-IFERROR(VLOOKUP(C500,Gastos!$A$9:$J$2065,10,0),0)</f>
        <v>-444.92</v>
      </c>
      <c r="L500" s="61">
        <f>-IFERROR(VLOOKUP(C500,IDC!$A$20:$H$2401,8,0),0)</f>
        <v>-58.8</v>
      </c>
      <c r="M500" s="87">
        <f t="shared" si="21"/>
        <v>9800</v>
      </c>
      <c r="P500" s="17">
        <f t="shared" si="22"/>
        <v>-9800</v>
      </c>
      <c r="Q500" s="17">
        <f t="shared" si="23"/>
        <v>0</v>
      </c>
    </row>
    <row r="501" spans="1:17">
      <c r="A501" s="1" t="s">
        <v>293</v>
      </c>
      <c r="B501" s="1" t="s">
        <v>11</v>
      </c>
      <c r="C501" s="53">
        <v>135203675773</v>
      </c>
      <c r="D501" s="3">
        <v>9198.2800000000007</v>
      </c>
      <c r="E501" s="3">
        <v>18499815.039999999</v>
      </c>
      <c r="F501" s="1" t="s">
        <v>1800</v>
      </c>
      <c r="G501"/>
      <c r="H501"/>
      <c r="I501" s="17">
        <f>-IFERROR(VLOOKUP(C501,SIRCUPA!$A$21:$H$313,8,0),0)</f>
        <v>0</v>
      </c>
      <c r="J501" s="61">
        <f>-IFERROR(VLOOKUP(C501,SIRTAC!$A$16:$H$2072,8,0),0)</f>
        <v>-98</v>
      </c>
      <c r="K501" s="61">
        <f>-IFERROR(VLOOKUP(C501,Gastos!$A$9:$J$2065,10,0),0)</f>
        <v>-444.92</v>
      </c>
      <c r="L501" s="61">
        <f>-IFERROR(VLOOKUP(C501,IDC!$A$20:$H$2401,8,0),0)</f>
        <v>-58.8</v>
      </c>
      <c r="M501" s="87">
        <f t="shared" si="21"/>
        <v>9800</v>
      </c>
      <c r="P501" s="17">
        <f t="shared" si="22"/>
        <v>-9800</v>
      </c>
      <c r="Q501" s="17">
        <f t="shared" si="23"/>
        <v>0</v>
      </c>
    </row>
    <row r="502" spans="1:17">
      <c r="A502" s="1" t="s">
        <v>293</v>
      </c>
      <c r="B502" s="1" t="s">
        <v>11</v>
      </c>
      <c r="C502" s="53">
        <v>135217527787</v>
      </c>
      <c r="D502" s="3">
        <v>9198.2800000000007</v>
      </c>
      <c r="E502" s="3">
        <v>18682147.940000001</v>
      </c>
      <c r="F502" s="1" t="s">
        <v>1800</v>
      </c>
      <c r="G502"/>
      <c r="H502"/>
      <c r="I502" s="17">
        <f>-IFERROR(VLOOKUP(C502,SIRCUPA!$A$21:$H$313,8,0),0)</f>
        <v>0</v>
      </c>
      <c r="J502" s="61">
        <f>-IFERROR(VLOOKUP(C502,SIRTAC!$A$16:$H$2072,8,0),0)</f>
        <v>-98</v>
      </c>
      <c r="K502" s="61">
        <f>-IFERROR(VLOOKUP(C502,Gastos!$A$9:$J$2065,10,0),0)</f>
        <v>-444.92</v>
      </c>
      <c r="L502" s="61">
        <f>-IFERROR(VLOOKUP(C502,IDC!$A$20:$H$2401,8,0),0)</f>
        <v>-58.8</v>
      </c>
      <c r="M502" s="87">
        <f t="shared" si="21"/>
        <v>9800</v>
      </c>
      <c r="P502" s="17">
        <f t="shared" si="22"/>
        <v>-9800</v>
      </c>
      <c r="Q502" s="17">
        <f t="shared" si="23"/>
        <v>0</v>
      </c>
    </row>
    <row r="503" spans="1:17">
      <c r="A503" s="1" t="s">
        <v>186</v>
      </c>
      <c r="B503" s="1" t="s">
        <v>11</v>
      </c>
      <c r="C503" s="53">
        <v>135027327432</v>
      </c>
      <c r="D503" s="3">
        <v>44525.51</v>
      </c>
      <c r="E503" s="3">
        <v>21104400.539999999</v>
      </c>
      <c r="F503" s="1" t="s">
        <v>1800</v>
      </c>
      <c r="G503"/>
      <c r="H503"/>
      <c r="I503" s="17">
        <f>-IFERROR(VLOOKUP(C503,SIRCUPA!$A$21:$H$313,8,0),0)</f>
        <v>0</v>
      </c>
      <c r="J503" s="61">
        <f>-IFERROR(VLOOKUP(C503,SIRTAC!$A$16:$H$2072,8,0),0)</f>
        <v>-457</v>
      </c>
      <c r="K503" s="61">
        <f>-IFERROR(VLOOKUP(C503,Gastos!$A$9:$J$2065,10,0),0)</f>
        <v>-443.29</v>
      </c>
      <c r="L503" s="61">
        <f>-IFERROR(VLOOKUP(C503,IDC!$A$20:$H$2401,8,0),0)</f>
        <v>-274.2</v>
      </c>
      <c r="M503" s="87">
        <f t="shared" si="21"/>
        <v>45700</v>
      </c>
      <c r="P503" s="17">
        <f t="shared" si="22"/>
        <v>-45700</v>
      </c>
      <c r="Q503" s="17">
        <f t="shared" si="23"/>
        <v>0</v>
      </c>
    </row>
    <row r="504" spans="1:17">
      <c r="A504" s="1" t="s">
        <v>23</v>
      </c>
      <c r="B504" s="1" t="s">
        <v>11</v>
      </c>
      <c r="C504" s="53">
        <v>132267056838</v>
      </c>
      <c r="D504" s="3">
        <v>44428.08</v>
      </c>
      <c r="E504" s="3">
        <v>14213076.279999999</v>
      </c>
      <c r="F504" s="1" t="s">
        <v>1800</v>
      </c>
      <c r="G504"/>
      <c r="H504"/>
      <c r="I504" s="17">
        <f>-IFERROR(VLOOKUP(C504,SIRCUPA!$A$21:$H$313,8,0),0)</f>
        <v>0</v>
      </c>
      <c r="J504" s="61">
        <f>-IFERROR(VLOOKUP(C504,SIRTAC!$A$16:$H$2072,8,0),0)</f>
        <v>-456</v>
      </c>
      <c r="K504" s="61">
        <f>-IFERROR(VLOOKUP(C504,Gastos!$A$9:$J$2065,10,0),0)</f>
        <v>-442.32</v>
      </c>
      <c r="L504" s="61">
        <f>-IFERROR(VLOOKUP(C504,IDC!$A$20:$H$2401,8,0),0)</f>
        <v>-273.60000000000002</v>
      </c>
      <c r="M504" s="87">
        <f t="shared" si="21"/>
        <v>45600</v>
      </c>
      <c r="P504" s="17">
        <f t="shared" si="22"/>
        <v>-45600</v>
      </c>
      <c r="Q504" s="17">
        <f t="shared" si="23"/>
        <v>0</v>
      </c>
    </row>
    <row r="505" spans="1:17">
      <c r="A505" s="1" t="s">
        <v>186</v>
      </c>
      <c r="B505" s="1" t="s">
        <v>11</v>
      </c>
      <c r="C505" s="53">
        <v>134937612572</v>
      </c>
      <c r="D505" s="3">
        <v>44428.08</v>
      </c>
      <c r="E505" s="3">
        <v>17656076.149999999</v>
      </c>
      <c r="F505" s="1" t="s">
        <v>1800</v>
      </c>
      <c r="G505"/>
      <c r="H505"/>
      <c r="I505" s="17">
        <f>-IFERROR(VLOOKUP(C505,SIRCUPA!$A$21:$H$313,8,0),0)</f>
        <v>0</v>
      </c>
      <c r="J505" s="61">
        <f>-IFERROR(VLOOKUP(C505,SIRTAC!$A$16:$H$2072,8,0),0)</f>
        <v>-456</v>
      </c>
      <c r="K505" s="61">
        <f>-IFERROR(VLOOKUP(C505,Gastos!$A$9:$J$2065,10,0),0)</f>
        <v>-442.32</v>
      </c>
      <c r="L505" s="61">
        <f>-IFERROR(VLOOKUP(C505,IDC!$A$20:$H$2401,8,0),0)</f>
        <v>-273.60000000000002</v>
      </c>
      <c r="M505" s="87">
        <f t="shared" si="21"/>
        <v>45600</v>
      </c>
      <c r="P505" s="17">
        <f t="shared" si="22"/>
        <v>-45600</v>
      </c>
      <c r="Q505" s="17">
        <f t="shared" si="23"/>
        <v>0</v>
      </c>
    </row>
    <row r="506" spans="1:17">
      <c r="A506" s="1" t="s">
        <v>114</v>
      </c>
      <c r="B506" s="1" t="s">
        <v>11</v>
      </c>
      <c r="C506" s="53">
        <v>133431463261</v>
      </c>
      <c r="D506" s="3">
        <v>9104.42</v>
      </c>
      <c r="E506" s="3">
        <v>8158637.6799999997</v>
      </c>
      <c r="F506" s="1" t="s">
        <v>1800</v>
      </c>
      <c r="G506"/>
      <c r="H506"/>
      <c r="I506" s="17">
        <f>-IFERROR(VLOOKUP(C506,SIRCUPA!$A$21:$H$313,8,0),0)</f>
        <v>0</v>
      </c>
      <c r="J506" s="61">
        <f>-IFERROR(VLOOKUP(C506,SIRTAC!$A$16:$H$2072,8,0),0)</f>
        <v>-97</v>
      </c>
      <c r="K506" s="61">
        <f>-IFERROR(VLOOKUP(C506,Gastos!$A$9:$J$2065,10,0),0)</f>
        <v>-440.38</v>
      </c>
      <c r="L506" s="61">
        <f>-IFERROR(VLOOKUP(C506,IDC!$A$20:$H$2401,8,0),0)</f>
        <v>-58.2</v>
      </c>
      <c r="M506" s="87">
        <f t="shared" si="21"/>
        <v>9700</v>
      </c>
      <c r="P506" s="17">
        <f t="shared" si="22"/>
        <v>-9700</v>
      </c>
      <c r="Q506" s="17">
        <f t="shared" si="23"/>
        <v>0</v>
      </c>
    </row>
    <row r="507" spans="1:17">
      <c r="A507" s="1" t="s">
        <v>253</v>
      </c>
      <c r="B507" s="1" t="s">
        <v>11</v>
      </c>
      <c r="C507" s="53">
        <v>135032037138</v>
      </c>
      <c r="D507" s="3">
        <v>9104.42</v>
      </c>
      <c r="E507" s="3">
        <v>22852431.359999999</v>
      </c>
      <c r="F507" s="1" t="s">
        <v>1800</v>
      </c>
      <c r="G507"/>
      <c r="H507"/>
      <c r="I507" s="17">
        <f>-IFERROR(VLOOKUP(C507,SIRCUPA!$A$21:$H$313,8,0),0)</f>
        <v>0</v>
      </c>
      <c r="J507" s="61">
        <f>-IFERROR(VLOOKUP(C507,SIRTAC!$A$16:$H$2072,8,0),0)</f>
        <v>-97</v>
      </c>
      <c r="K507" s="61">
        <f>-IFERROR(VLOOKUP(C507,Gastos!$A$9:$J$2065,10,0),0)</f>
        <v>-440.38</v>
      </c>
      <c r="L507" s="61">
        <f>-IFERROR(VLOOKUP(C507,IDC!$A$20:$H$2401,8,0),0)</f>
        <v>-58.2</v>
      </c>
      <c r="M507" s="87">
        <f t="shared" si="21"/>
        <v>9700</v>
      </c>
      <c r="P507" s="17">
        <f t="shared" si="22"/>
        <v>-9700</v>
      </c>
      <c r="Q507" s="17">
        <f t="shared" si="23"/>
        <v>0</v>
      </c>
    </row>
    <row r="508" spans="1:17">
      <c r="A508" s="1" t="s">
        <v>106</v>
      </c>
      <c r="B508" s="1" t="s">
        <v>11</v>
      </c>
      <c r="C508" s="53">
        <v>133771737466</v>
      </c>
      <c r="D508" s="3">
        <v>44135.79</v>
      </c>
      <c r="E508" s="3">
        <v>5175221.05</v>
      </c>
      <c r="F508" s="1" t="s">
        <v>1800</v>
      </c>
      <c r="G508"/>
      <c r="H508"/>
      <c r="I508" s="17">
        <f>-IFERROR(VLOOKUP(C508,SIRCUPA!$A$21:$H$313,8,0),0)</f>
        <v>0</v>
      </c>
      <c r="J508" s="61">
        <f>-IFERROR(VLOOKUP(C508,SIRTAC!$A$16:$H$2072,8,0),0)</f>
        <v>-453</v>
      </c>
      <c r="K508" s="61">
        <f>-IFERROR(VLOOKUP(C508,Gastos!$A$9:$J$2065,10,0),0)</f>
        <v>-439.41</v>
      </c>
      <c r="L508" s="61">
        <f>-IFERROR(VLOOKUP(C508,IDC!$A$20:$H$2401,8,0),0)</f>
        <v>-271.8</v>
      </c>
      <c r="M508" s="87">
        <f t="shared" si="21"/>
        <v>45300.000000000007</v>
      </c>
      <c r="P508" s="17">
        <f t="shared" si="22"/>
        <v>-45300</v>
      </c>
      <c r="Q508" s="17">
        <f t="shared" si="23"/>
        <v>0</v>
      </c>
    </row>
    <row r="509" spans="1:17">
      <c r="A509" s="1" t="s">
        <v>23</v>
      </c>
      <c r="B509" s="1" t="s">
        <v>11</v>
      </c>
      <c r="C509" s="53">
        <v>132182486426</v>
      </c>
      <c r="D509" s="3">
        <v>26031.13</v>
      </c>
      <c r="E509" s="3">
        <v>13516529</v>
      </c>
      <c r="F509" s="1" t="s">
        <v>1800</v>
      </c>
      <c r="G509"/>
      <c r="H509"/>
      <c r="I509" s="17">
        <f>-IFERROR(VLOOKUP(C509,SIRCUPA!$A$21:$H$313,8,0),0)</f>
        <v>0</v>
      </c>
      <c r="J509" s="61">
        <f>-IFERROR(VLOOKUP(C509,SIRTAC!$A$16:$H$2072,8,0),0)</f>
        <v>-269</v>
      </c>
      <c r="K509" s="61">
        <f>-IFERROR(VLOOKUP(C509,Gastos!$A$9:$J$2065,10,0),0)</f>
        <v>-438.47</v>
      </c>
      <c r="L509" s="61">
        <f>-IFERROR(VLOOKUP(C509,IDC!$A$20:$H$2401,8,0),0)</f>
        <v>-161.4</v>
      </c>
      <c r="M509" s="87">
        <f t="shared" si="21"/>
        <v>26900.000000000004</v>
      </c>
      <c r="P509" s="17">
        <f t="shared" si="22"/>
        <v>-26900</v>
      </c>
      <c r="Q509" s="17">
        <f t="shared" si="23"/>
        <v>0</v>
      </c>
    </row>
    <row r="510" spans="1:17">
      <c r="A510" s="1" t="s">
        <v>101</v>
      </c>
      <c r="B510" s="1" t="s">
        <v>11</v>
      </c>
      <c r="C510" s="53">
        <v>133161145441</v>
      </c>
      <c r="D510" s="3">
        <v>44038.36</v>
      </c>
      <c r="E510" s="3">
        <v>4825410.45</v>
      </c>
      <c r="F510" s="1" t="s">
        <v>1800</v>
      </c>
      <c r="G510"/>
      <c r="H510"/>
      <c r="I510" s="17">
        <f>-IFERROR(VLOOKUP(C510,SIRCUPA!$A$21:$H$313,8,0),0)</f>
        <v>0</v>
      </c>
      <c r="J510" s="61">
        <f>-IFERROR(VLOOKUP(C510,SIRTAC!$A$16:$H$2072,8,0),0)</f>
        <v>-452</v>
      </c>
      <c r="K510" s="61">
        <f>-IFERROR(VLOOKUP(C510,Gastos!$A$9:$J$2065,10,0),0)</f>
        <v>-438.44</v>
      </c>
      <c r="L510" s="61">
        <f>-IFERROR(VLOOKUP(C510,IDC!$A$20:$H$2401,8,0),0)</f>
        <v>-271.2</v>
      </c>
      <c r="M510" s="87">
        <f t="shared" si="21"/>
        <v>45200</v>
      </c>
      <c r="P510" s="17">
        <f t="shared" si="22"/>
        <v>-45200</v>
      </c>
      <c r="Q510" s="17">
        <f t="shared" si="23"/>
        <v>0</v>
      </c>
    </row>
    <row r="511" spans="1:17">
      <c r="A511" s="1" t="s">
        <v>106</v>
      </c>
      <c r="B511" s="1" t="s">
        <v>11</v>
      </c>
      <c r="C511" s="53">
        <v>133774948542</v>
      </c>
      <c r="D511" s="3">
        <v>9010.56</v>
      </c>
      <c r="E511" s="3">
        <v>5486312.4000000004</v>
      </c>
      <c r="F511" s="1" t="s">
        <v>1800</v>
      </c>
      <c r="G511"/>
      <c r="H511"/>
      <c r="I511" s="17">
        <f>-IFERROR(VLOOKUP(C511,SIRCUPA!$A$21:$H$313,8,0),0)</f>
        <v>0</v>
      </c>
      <c r="J511" s="61">
        <f>-IFERROR(VLOOKUP(C511,SIRTAC!$A$16:$H$2072,8,0),0)</f>
        <v>-96</v>
      </c>
      <c r="K511" s="61">
        <f>-IFERROR(VLOOKUP(C511,Gastos!$A$9:$J$2065,10,0),0)</f>
        <v>-435.84</v>
      </c>
      <c r="L511" s="61">
        <f>-IFERROR(VLOOKUP(C511,IDC!$A$20:$H$2401,8,0),0)</f>
        <v>-57.6</v>
      </c>
      <c r="M511" s="87">
        <f t="shared" si="21"/>
        <v>9600</v>
      </c>
      <c r="P511" s="17">
        <f t="shared" si="22"/>
        <v>-9600</v>
      </c>
      <c r="Q511" s="17">
        <f t="shared" si="23"/>
        <v>0</v>
      </c>
    </row>
    <row r="512" spans="1:17">
      <c r="A512" s="1" t="s">
        <v>106</v>
      </c>
      <c r="B512" s="1" t="s">
        <v>11</v>
      </c>
      <c r="C512" s="53">
        <v>133776804298</v>
      </c>
      <c r="D512" s="3">
        <v>9010.56</v>
      </c>
      <c r="E512" s="3">
        <v>5645852.2199999997</v>
      </c>
      <c r="F512" s="1" t="s">
        <v>1800</v>
      </c>
      <c r="G512"/>
      <c r="H512"/>
      <c r="I512" s="17">
        <f>-IFERROR(VLOOKUP(C512,SIRCUPA!$A$21:$H$313,8,0),0)</f>
        <v>0</v>
      </c>
      <c r="J512" s="61">
        <f>-IFERROR(VLOOKUP(C512,SIRTAC!$A$16:$H$2072,8,0),0)</f>
        <v>-96</v>
      </c>
      <c r="K512" s="61">
        <f>-IFERROR(VLOOKUP(C512,Gastos!$A$9:$J$2065,10,0),0)</f>
        <v>-435.84</v>
      </c>
      <c r="L512" s="61">
        <f>-IFERROR(VLOOKUP(C512,IDC!$A$20:$H$2401,8,0),0)</f>
        <v>-57.6</v>
      </c>
      <c r="M512" s="87">
        <f t="shared" si="21"/>
        <v>9600</v>
      </c>
      <c r="P512" s="17">
        <f t="shared" si="22"/>
        <v>-9600</v>
      </c>
      <c r="Q512" s="17">
        <f t="shared" si="23"/>
        <v>0</v>
      </c>
    </row>
    <row r="513" spans="1:17">
      <c r="A513" s="1" t="s">
        <v>114</v>
      </c>
      <c r="B513" s="1" t="s">
        <v>11</v>
      </c>
      <c r="C513" s="53">
        <v>133318313257</v>
      </c>
      <c r="D513" s="3">
        <v>9010.56</v>
      </c>
      <c r="E513" s="3">
        <v>7247157.2999999998</v>
      </c>
      <c r="F513" s="1" t="s">
        <v>1800</v>
      </c>
      <c r="G513"/>
      <c r="H513"/>
      <c r="I513" s="17">
        <f>-IFERROR(VLOOKUP(C513,SIRCUPA!$A$21:$H$313,8,0),0)</f>
        <v>0</v>
      </c>
      <c r="J513" s="61">
        <f>-IFERROR(VLOOKUP(C513,SIRTAC!$A$16:$H$2072,8,0),0)</f>
        <v>-96</v>
      </c>
      <c r="K513" s="61">
        <f>-IFERROR(VLOOKUP(C513,Gastos!$A$9:$J$2065,10,0),0)</f>
        <v>-435.84</v>
      </c>
      <c r="L513" s="61">
        <f>-IFERROR(VLOOKUP(C513,IDC!$A$20:$H$2401,8,0),0)</f>
        <v>-57.6</v>
      </c>
      <c r="M513" s="87">
        <f t="shared" si="21"/>
        <v>9600</v>
      </c>
      <c r="P513" s="17">
        <f t="shared" si="22"/>
        <v>-9600</v>
      </c>
      <c r="Q513" s="17">
        <f t="shared" si="23"/>
        <v>0</v>
      </c>
    </row>
    <row r="514" spans="1:17">
      <c r="A514" s="1" t="s">
        <v>280</v>
      </c>
      <c r="B514" s="1" t="s">
        <v>11</v>
      </c>
      <c r="C514" s="53">
        <v>134930704745</v>
      </c>
      <c r="D514" s="3">
        <v>9010.56</v>
      </c>
      <c r="E514" s="3">
        <v>16362032.24</v>
      </c>
      <c r="F514" s="1" t="s">
        <v>1800</v>
      </c>
      <c r="G514"/>
      <c r="H514"/>
      <c r="I514" s="17">
        <f>-IFERROR(VLOOKUP(C514,SIRCUPA!$A$21:$H$313,8,0),0)</f>
        <v>0</v>
      </c>
      <c r="J514" s="61">
        <f>-IFERROR(VLOOKUP(C514,SIRTAC!$A$16:$H$2072,8,0),0)</f>
        <v>-96</v>
      </c>
      <c r="K514" s="61">
        <f>-IFERROR(VLOOKUP(C514,Gastos!$A$9:$J$2065,10,0),0)</f>
        <v>-435.84</v>
      </c>
      <c r="L514" s="61">
        <f>-IFERROR(VLOOKUP(C514,IDC!$A$20:$H$2401,8,0),0)</f>
        <v>-57.6</v>
      </c>
      <c r="M514" s="87">
        <f t="shared" si="21"/>
        <v>9600</v>
      </c>
      <c r="P514" s="17">
        <f t="shared" si="22"/>
        <v>-9600</v>
      </c>
      <c r="Q514" s="17">
        <f t="shared" si="23"/>
        <v>0</v>
      </c>
    </row>
    <row r="515" spans="1:17">
      <c r="A515" s="1" t="s">
        <v>280</v>
      </c>
      <c r="B515" s="1" t="s">
        <v>11</v>
      </c>
      <c r="C515" s="53">
        <v>134933176691</v>
      </c>
      <c r="D515" s="3">
        <v>9010.56</v>
      </c>
      <c r="E515" s="3">
        <v>16633739.609999999</v>
      </c>
      <c r="F515" s="1" t="s">
        <v>1800</v>
      </c>
      <c r="G515"/>
      <c r="H515"/>
      <c r="I515" s="17">
        <f>-IFERROR(VLOOKUP(C515,SIRCUPA!$A$21:$H$313,8,0),0)</f>
        <v>0</v>
      </c>
      <c r="J515" s="61">
        <f>-IFERROR(VLOOKUP(C515,SIRTAC!$A$16:$H$2072,8,0),0)</f>
        <v>-96</v>
      </c>
      <c r="K515" s="61">
        <f>-IFERROR(VLOOKUP(C515,Gastos!$A$9:$J$2065,10,0),0)</f>
        <v>-435.84</v>
      </c>
      <c r="L515" s="61">
        <f>-IFERROR(VLOOKUP(C515,IDC!$A$20:$H$2401,8,0),0)</f>
        <v>-57.6</v>
      </c>
      <c r="M515" s="87">
        <f t="shared" si="21"/>
        <v>9600</v>
      </c>
      <c r="P515" s="17">
        <f t="shared" si="22"/>
        <v>-9600</v>
      </c>
      <c r="Q515" s="17">
        <f t="shared" si="23"/>
        <v>0</v>
      </c>
    </row>
    <row r="516" spans="1:17">
      <c r="A516" s="1" t="s">
        <v>280</v>
      </c>
      <c r="B516" s="1" t="s">
        <v>11</v>
      </c>
      <c r="C516" s="53">
        <v>135067097761</v>
      </c>
      <c r="D516" s="3">
        <v>9010.56</v>
      </c>
      <c r="E516" s="3">
        <v>17075310.82</v>
      </c>
      <c r="F516" s="1" t="s">
        <v>1800</v>
      </c>
      <c r="G516"/>
      <c r="H516"/>
      <c r="I516" s="17">
        <f>-IFERROR(VLOOKUP(C516,SIRCUPA!$A$21:$H$313,8,0),0)</f>
        <v>0</v>
      </c>
      <c r="J516" s="61">
        <f>-IFERROR(VLOOKUP(C516,SIRTAC!$A$16:$H$2072,8,0),0)</f>
        <v>-96</v>
      </c>
      <c r="K516" s="61">
        <f>-IFERROR(VLOOKUP(C516,Gastos!$A$9:$J$2065,10,0),0)</f>
        <v>-435.84</v>
      </c>
      <c r="L516" s="61">
        <f>-IFERROR(VLOOKUP(C516,IDC!$A$20:$H$2401,8,0),0)</f>
        <v>-57.6</v>
      </c>
      <c r="M516" s="87">
        <f t="shared" si="21"/>
        <v>9600</v>
      </c>
      <c r="P516" s="17">
        <f t="shared" si="22"/>
        <v>-9600</v>
      </c>
      <c r="Q516" s="17">
        <f t="shared" si="23"/>
        <v>0</v>
      </c>
    </row>
    <row r="517" spans="1:17">
      <c r="A517" s="1" t="s">
        <v>280</v>
      </c>
      <c r="B517" s="1" t="s">
        <v>11</v>
      </c>
      <c r="C517" s="53">
        <v>135085352057</v>
      </c>
      <c r="D517" s="3">
        <v>9010.56</v>
      </c>
      <c r="E517" s="3">
        <v>17418420.559999999</v>
      </c>
      <c r="F517" s="1" t="s">
        <v>1800</v>
      </c>
      <c r="G517"/>
      <c r="H517"/>
      <c r="I517" s="17">
        <f>-IFERROR(VLOOKUP(C517,SIRCUPA!$A$21:$H$313,8,0),0)</f>
        <v>0</v>
      </c>
      <c r="J517" s="61">
        <f>-IFERROR(VLOOKUP(C517,SIRTAC!$A$16:$H$2072,8,0),0)</f>
        <v>-96</v>
      </c>
      <c r="K517" s="61">
        <f>-IFERROR(VLOOKUP(C517,Gastos!$A$9:$J$2065,10,0),0)</f>
        <v>-435.84</v>
      </c>
      <c r="L517" s="61">
        <f>-IFERROR(VLOOKUP(C517,IDC!$A$20:$H$2401,8,0),0)</f>
        <v>-57.6</v>
      </c>
      <c r="M517" s="87">
        <f t="shared" ref="M517:M580" si="24">+D517-I517-J517-K517-L517</f>
        <v>9600</v>
      </c>
      <c r="P517" s="17">
        <f t="shared" si="22"/>
        <v>-9600</v>
      </c>
      <c r="Q517" s="17">
        <f t="shared" si="23"/>
        <v>0</v>
      </c>
    </row>
    <row r="518" spans="1:17">
      <c r="A518" s="1" t="s">
        <v>293</v>
      </c>
      <c r="B518" s="1" t="s">
        <v>11</v>
      </c>
      <c r="C518" s="53">
        <v>135826499470</v>
      </c>
      <c r="D518" s="3">
        <v>9010.56</v>
      </c>
      <c r="E518" s="3">
        <v>18585052.02</v>
      </c>
      <c r="F518" s="1" t="s">
        <v>1800</v>
      </c>
      <c r="G518"/>
      <c r="H518"/>
      <c r="I518" s="17">
        <f>-IFERROR(VLOOKUP(C518,SIRCUPA!$A$21:$H$313,8,0),0)</f>
        <v>0</v>
      </c>
      <c r="J518" s="61">
        <f>-IFERROR(VLOOKUP(C518,SIRTAC!$A$16:$H$2072,8,0),0)</f>
        <v>-96</v>
      </c>
      <c r="K518" s="61">
        <f>-IFERROR(VLOOKUP(C518,Gastos!$A$9:$J$2065,10,0),0)</f>
        <v>-435.84</v>
      </c>
      <c r="L518" s="61">
        <f>-IFERROR(VLOOKUP(C518,IDC!$A$20:$H$2401,8,0),0)</f>
        <v>-57.6</v>
      </c>
      <c r="M518" s="87">
        <f t="shared" si="24"/>
        <v>9600</v>
      </c>
      <c r="P518" s="17">
        <f t="shared" ref="P518:P581" si="25">+L518/0.006</f>
        <v>-9600</v>
      </c>
      <c r="Q518" s="17">
        <f t="shared" ref="Q518:Q581" si="26">+M518+P518</f>
        <v>0</v>
      </c>
    </row>
    <row r="519" spans="1:17">
      <c r="A519" s="1" t="s">
        <v>65</v>
      </c>
      <c r="B519" s="1" t="s">
        <v>11</v>
      </c>
      <c r="C519" s="53">
        <v>132980041460</v>
      </c>
      <c r="D519" s="3">
        <v>43746.07</v>
      </c>
      <c r="E519" s="3">
        <v>13052382.619999999</v>
      </c>
      <c r="F519" s="1" t="s">
        <v>1800</v>
      </c>
      <c r="G519"/>
      <c r="H519"/>
      <c r="I519" s="17">
        <f>-IFERROR(VLOOKUP(C519,SIRCUPA!$A$21:$H$313,8,0),0)</f>
        <v>0</v>
      </c>
      <c r="J519" s="61">
        <f>-IFERROR(VLOOKUP(C519,SIRTAC!$A$16:$H$2072,8,0),0)</f>
        <v>-449</v>
      </c>
      <c r="K519" s="61">
        <f>-IFERROR(VLOOKUP(C519,Gastos!$A$9:$J$2065,10,0),0)</f>
        <v>-435.53</v>
      </c>
      <c r="L519" s="61">
        <f>-IFERROR(VLOOKUP(C519,IDC!$A$20:$H$2401,8,0),0)</f>
        <v>-269.39999999999998</v>
      </c>
      <c r="M519" s="87">
        <f t="shared" si="24"/>
        <v>44900</v>
      </c>
      <c r="P519" s="17">
        <f t="shared" si="25"/>
        <v>-44899.999999999993</v>
      </c>
      <c r="Q519" s="17">
        <f t="shared" si="26"/>
        <v>0</v>
      </c>
    </row>
    <row r="520" spans="1:17">
      <c r="A520" s="1" t="s">
        <v>253</v>
      </c>
      <c r="B520" s="1" t="s">
        <v>11</v>
      </c>
      <c r="C520" s="53">
        <v>134416360805</v>
      </c>
      <c r="D520" s="3">
        <v>43551.21</v>
      </c>
      <c r="E520" s="3">
        <v>22255900.719999999</v>
      </c>
      <c r="F520" s="1" t="s">
        <v>1800</v>
      </c>
      <c r="G520"/>
      <c r="H520"/>
      <c r="I520" s="17">
        <f>-IFERROR(VLOOKUP(C520,SIRCUPA!$A$21:$H$313,8,0),0)</f>
        <v>0</v>
      </c>
      <c r="J520" s="61">
        <f>-IFERROR(VLOOKUP(C520,SIRTAC!$A$16:$H$2072,8,0),0)</f>
        <v>-447</v>
      </c>
      <c r="K520" s="61">
        <f>-IFERROR(VLOOKUP(C520,Gastos!$A$9:$J$2065,10,0),0)</f>
        <v>-433.59</v>
      </c>
      <c r="L520" s="61">
        <f>-IFERROR(VLOOKUP(C520,IDC!$A$20:$H$2401,8,0),0)</f>
        <v>-268.2</v>
      </c>
      <c r="M520" s="87">
        <f t="shared" si="24"/>
        <v>44699.999999999993</v>
      </c>
      <c r="P520" s="17">
        <f t="shared" si="25"/>
        <v>-44700</v>
      </c>
      <c r="Q520" s="17">
        <f t="shared" si="26"/>
        <v>0</v>
      </c>
    </row>
    <row r="521" spans="1:17">
      <c r="A521" s="1" t="s">
        <v>293</v>
      </c>
      <c r="B521" s="1" t="s">
        <v>11</v>
      </c>
      <c r="C521" s="53">
        <v>135225144987</v>
      </c>
      <c r="D521" s="3">
        <v>43551.21</v>
      </c>
      <c r="E521" s="3">
        <v>19061595.390000001</v>
      </c>
      <c r="F521" s="1" t="s">
        <v>1800</v>
      </c>
      <c r="G521"/>
      <c r="H521"/>
      <c r="I521" s="17">
        <f>-IFERROR(VLOOKUP(C521,SIRCUPA!$A$21:$H$313,8,0),0)</f>
        <v>0</v>
      </c>
      <c r="J521" s="61">
        <f>-IFERROR(VLOOKUP(C521,SIRTAC!$A$16:$H$2072,8,0),0)</f>
        <v>-447</v>
      </c>
      <c r="K521" s="61">
        <f>-IFERROR(VLOOKUP(C521,Gastos!$A$9:$J$2065,10,0),0)</f>
        <v>-433.59</v>
      </c>
      <c r="L521" s="61">
        <f>-IFERROR(VLOOKUP(C521,IDC!$A$20:$H$2401,8,0),0)</f>
        <v>-268.2</v>
      </c>
      <c r="M521" s="87">
        <f t="shared" si="24"/>
        <v>44699.999999999993</v>
      </c>
      <c r="P521" s="17">
        <f t="shared" si="25"/>
        <v>-44700</v>
      </c>
      <c r="Q521" s="17">
        <f t="shared" si="26"/>
        <v>0</v>
      </c>
    </row>
    <row r="522" spans="1:17">
      <c r="A522" s="1" t="s">
        <v>51</v>
      </c>
      <c r="B522" s="1" t="s">
        <v>11</v>
      </c>
      <c r="C522" s="53">
        <v>132821507150</v>
      </c>
      <c r="D522" s="3">
        <v>10391.700000000001</v>
      </c>
      <c r="E522" s="3">
        <v>10562117.43</v>
      </c>
      <c r="F522" s="1" t="s">
        <v>1800</v>
      </c>
      <c r="G522"/>
      <c r="H522"/>
      <c r="I522" s="17">
        <f>-IFERROR(VLOOKUP(C522,SIRCUPA!$A$21:$H$313,8,0),0)</f>
        <v>0</v>
      </c>
      <c r="J522" s="61">
        <f>-IFERROR(VLOOKUP(C522,SIRTAC!$A$16:$H$2072,8,0),0)</f>
        <v>-110</v>
      </c>
      <c r="K522" s="61">
        <f>-IFERROR(VLOOKUP(C522,Gastos!$A$9:$J$2065,10,0),0)</f>
        <v>-432.3</v>
      </c>
      <c r="L522" s="61">
        <f>-IFERROR(VLOOKUP(C522,IDC!$A$20:$H$2401,8,0),0)</f>
        <v>-66</v>
      </c>
      <c r="M522" s="87">
        <f t="shared" si="24"/>
        <v>11000</v>
      </c>
      <c r="P522" s="17">
        <f t="shared" si="25"/>
        <v>-11000</v>
      </c>
      <c r="Q522" s="17">
        <f t="shared" si="26"/>
        <v>0</v>
      </c>
    </row>
    <row r="523" spans="1:17">
      <c r="A523" s="1" t="s">
        <v>77</v>
      </c>
      <c r="B523" s="1" t="s">
        <v>11</v>
      </c>
      <c r="C523" s="53">
        <v>132511476737</v>
      </c>
      <c r="D523" s="3">
        <v>10391.700000000001</v>
      </c>
      <c r="E523" s="3">
        <v>16150585.810000001</v>
      </c>
      <c r="F523" s="1" t="s">
        <v>1800</v>
      </c>
      <c r="G523"/>
      <c r="H523"/>
      <c r="I523" s="17">
        <f>-IFERROR(VLOOKUP(C523,SIRCUPA!$A$21:$H$313,8,0),0)</f>
        <v>0</v>
      </c>
      <c r="J523" s="61">
        <f>-IFERROR(VLOOKUP(C523,SIRTAC!$A$16:$H$2072,8,0),0)</f>
        <v>-110</v>
      </c>
      <c r="K523" s="61">
        <f>-IFERROR(VLOOKUP(C523,Gastos!$A$9:$J$2065,10,0),0)</f>
        <v>-432.3</v>
      </c>
      <c r="L523" s="61">
        <f>-IFERROR(VLOOKUP(C523,IDC!$A$20:$H$2401,8,0),0)</f>
        <v>-66</v>
      </c>
      <c r="M523" s="87">
        <f t="shared" si="24"/>
        <v>11000</v>
      </c>
      <c r="P523" s="17">
        <f t="shared" si="25"/>
        <v>-11000</v>
      </c>
      <c r="Q523" s="17">
        <f t="shared" si="26"/>
        <v>0</v>
      </c>
    </row>
    <row r="524" spans="1:17">
      <c r="A524" s="1" t="s">
        <v>65</v>
      </c>
      <c r="B524" s="1" t="s">
        <v>11</v>
      </c>
      <c r="C524" s="53">
        <v>132377575063</v>
      </c>
      <c r="D524" s="3">
        <v>43356.35</v>
      </c>
      <c r="E524" s="3">
        <v>13131019.99</v>
      </c>
      <c r="F524" s="1" t="s">
        <v>1800</v>
      </c>
      <c r="G524"/>
      <c r="H524"/>
      <c r="I524" s="17">
        <f>-IFERROR(VLOOKUP(C524,SIRCUPA!$A$21:$H$313,8,0),0)</f>
        <v>0</v>
      </c>
      <c r="J524" s="61">
        <f>-IFERROR(VLOOKUP(C524,SIRTAC!$A$16:$H$2072,8,0),0)</f>
        <v>-445</v>
      </c>
      <c r="K524" s="61">
        <f>-IFERROR(VLOOKUP(C524,Gastos!$A$9:$J$2065,10,0),0)</f>
        <v>-431.65</v>
      </c>
      <c r="L524" s="61">
        <f>-IFERROR(VLOOKUP(C524,IDC!$A$20:$H$2401,8,0),0)</f>
        <v>-267</v>
      </c>
      <c r="M524" s="87">
        <f t="shared" si="24"/>
        <v>44500</v>
      </c>
      <c r="P524" s="17">
        <f t="shared" si="25"/>
        <v>-44500</v>
      </c>
      <c r="Q524" s="17">
        <f t="shared" si="26"/>
        <v>0</v>
      </c>
    </row>
    <row r="525" spans="1:17">
      <c r="A525" s="1" t="s">
        <v>114</v>
      </c>
      <c r="B525" s="1" t="s">
        <v>11</v>
      </c>
      <c r="C525" s="53">
        <v>133929023216</v>
      </c>
      <c r="D525" s="3">
        <v>43161.49</v>
      </c>
      <c r="E525" s="3">
        <v>7455536.3700000001</v>
      </c>
      <c r="F525" s="1" t="s">
        <v>1800</v>
      </c>
      <c r="G525"/>
      <c r="H525"/>
      <c r="I525" s="17">
        <f>-IFERROR(VLOOKUP(C525,SIRCUPA!$A$21:$H$313,8,0),0)</f>
        <v>0</v>
      </c>
      <c r="J525" s="61">
        <f>-IFERROR(VLOOKUP(C525,SIRTAC!$A$16:$H$2072,8,0),0)</f>
        <v>-443</v>
      </c>
      <c r="K525" s="61">
        <f>-IFERROR(VLOOKUP(C525,Gastos!$A$9:$J$2065,10,0),0)</f>
        <v>-429.71</v>
      </c>
      <c r="L525" s="61">
        <f>-IFERROR(VLOOKUP(C525,IDC!$A$20:$H$2401,8,0),0)</f>
        <v>-265.8</v>
      </c>
      <c r="M525" s="87">
        <f t="shared" si="24"/>
        <v>44300</v>
      </c>
      <c r="P525" s="17">
        <f t="shared" si="25"/>
        <v>-44300</v>
      </c>
      <c r="Q525" s="17">
        <f t="shared" si="26"/>
        <v>0</v>
      </c>
    </row>
    <row r="526" spans="1:17">
      <c r="A526" s="1" t="s">
        <v>186</v>
      </c>
      <c r="B526" s="1" t="s">
        <v>11</v>
      </c>
      <c r="C526" s="53">
        <v>134940656304</v>
      </c>
      <c r="D526" s="3">
        <v>10297.23</v>
      </c>
      <c r="E526" s="3">
        <v>18730332.77</v>
      </c>
      <c r="F526" s="1" t="s">
        <v>1800</v>
      </c>
      <c r="G526"/>
      <c r="H526"/>
      <c r="I526" s="17">
        <f>-IFERROR(VLOOKUP(C526,SIRCUPA!$A$21:$H$313,8,0),0)</f>
        <v>0</v>
      </c>
      <c r="J526" s="61">
        <f>-IFERROR(VLOOKUP(C526,SIRTAC!$A$16:$H$2072,8,0),0)</f>
        <v>-109</v>
      </c>
      <c r="K526" s="61">
        <f>-IFERROR(VLOOKUP(C526,Gastos!$A$9:$J$2065,10,0),0)</f>
        <v>-428.37</v>
      </c>
      <c r="L526" s="61">
        <f>-IFERROR(VLOOKUP(C526,IDC!$A$20:$H$2401,8,0),0)</f>
        <v>-65.400000000000006</v>
      </c>
      <c r="M526" s="87">
        <f t="shared" si="24"/>
        <v>10900</v>
      </c>
      <c r="P526" s="17">
        <f t="shared" si="25"/>
        <v>-10900</v>
      </c>
      <c r="Q526" s="17">
        <f t="shared" si="26"/>
        <v>0</v>
      </c>
    </row>
    <row r="527" spans="1:17">
      <c r="A527" s="1" t="s">
        <v>293</v>
      </c>
      <c r="B527" s="1" t="s">
        <v>11</v>
      </c>
      <c r="C527" s="53">
        <v>135836249112</v>
      </c>
      <c r="D527" s="3">
        <v>42966.63</v>
      </c>
      <c r="E527" s="3">
        <v>18769510.350000001</v>
      </c>
      <c r="F527" s="1" t="s">
        <v>1800</v>
      </c>
      <c r="G527"/>
      <c r="H527"/>
      <c r="I527" s="17">
        <f>-IFERROR(VLOOKUP(C527,SIRCUPA!$A$21:$H$313,8,0),0)</f>
        <v>0</v>
      </c>
      <c r="J527" s="61">
        <f>-IFERROR(VLOOKUP(C527,SIRTAC!$A$16:$H$2072,8,0),0)</f>
        <v>-441</v>
      </c>
      <c r="K527" s="61">
        <f>-IFERROR(VLOOKUP(C527,Gastos!$A$9:$J$2065,10,0),0)</f>
        <v>-427.77</v>
      </c>
      <c r="L527" s="61">
        <f>-IFERROR(VLOOKUP(C527,IDC!$A$20:$H$2401,8,0),0)</f>
        <v>-264.60000000000002</v>
      </c>
      <c r="M527" s="87">
        <f t="shared" si="24"/>
        <v>44099.999999999993</v>
      </c>
      <c r="P527" s="17">
        <f t="shared" si="25"/>
        <v>-44100</v>
      </c>
      <c r="Q527" s="17">
        <f t="shared" si="26"/>
        <v>0</v>
      </c>
    </row>
    <row r="528" spans="1:17">
      <c r="A528" s="1" t="s">
        <v>156</v>
      </c>
      <c r="B528" s="1" t="s">
        <v>11</v>
      </c>
      <c r="C528" s="53">
        <v>134818150686</v>
      </c>
      <c r="D528" s="3">
        <v>42869.2</v>
      </c>
      <c r="E528" s="3">
        <v>11428658.1</v>
      </c>
      <c r="F528" s="1" t="s">
        <v>1800</v>
      </c>
      <c r="G528"/>
      <c r="H528"/>
      <c r="I528" s="17">
        <f>-IFERROR(VLOOKUP(C528,SIRCUPA!$A$21:$H$313,8,0),0)</f>
        <v>0</v>
      </c>
      <c r="J528" s="61">
        <f>-IFERROR(VLOOKUP(C528,SIRTAC!$A$16:$H$2072,8,0),0)</f>
        <v>-440</v>
      </c>
      <c r="K528" s="61">
        <f>-IFERROR(VLOOKUP(C528,Gastos!$A$9:$J$2065,10,0),0)</f>
        <v>-426.8</v>
      </c>
      <c r="L528" s="61">
        <f>-IFERROR(VLOOKUP(C528,IDC!$A$20:$H$2401,8,0),0)</f>
        <v>-264</v>
      </c>
      <c r="M528" s="87">
        <f t="shared" si="24"/>
        <v>44000</v>
      </c>
      <c r="P528" s="17">
        <f t="shared" si="25"/>
        <v>-44000</v>
      </c>
      <c r="Q528" s="17">
        <f t="shared" si="26"/>
        <v>0</v>
      </c>
    </row>
    <row r="529" spans="1:17">
      <c r="A529" s="1" t="s">
        <v>10</v>
      </c>
      <c r="B529" s="1" t="s">
        <v>11</v>
      </c>
      <c r="C529" s="53">
        <v>131575087177</v>
      </c>
      <c r="D529" s="3">
        <v>42479.48</v>
      </c>
      <c r="E529" s="3">
        <v>11963218.24</v>
      </c>
      <c r="F529" s="1" t="s">
        <v>1800</v>
      </c>
      <c r="G529"/>
      <c r="H529"/>
      <c r="I529" s="17">
        <f>-IFERROR(VLOOKUP(C529,SIRCUPA!$A$21:$H$313,8,0),0)</f>
        <v>0</v>
      </c>
      <c r="J529" s="61">
        <f>-IFERROR(VLOOKUP(C529,SIRTAC!$A$16:$H$2072,8,0),0)</f>
        <v>-436</v>
      </c>
      <c r="K529" s="61">
        <f>-IFERROR(VLOOKUP(C529,Gastos!$A$9:$J$2065,10,0),0)</f>
        <v>-422.92</v>
      </c>
      <c r="L529" s="61">
        <f>-IFERROR(VLOOKUP(C529,IDC!$A$20:$H$2401,8,0),0)</f>
        <v>-261.60000000000002</v>
      </c>
      <c r="M529" s="87">
        <f t="shared" si="24"/>
        <v>43600</v>
      </c>
      <c r="P529" s="17">
        <f t="shared" si="25"/>
        <v>-43600</v>
      </c>
      <c r="Q529" s="17">
        <f t="shared" si="26"/>
        <v>0</v>
      </c>
    </row>
    <row r="530" spans="1:17">
      <c r="A530" s="1" t="s">
        <v>65</v>
      </c>
      <c r="B530" s="1" t="s">
        <v>11</v>
      </c>
      <c r="C530" s="53">
        <v>132377772637</v>
      </c>
      <c r="D530" s="3">
        <v>42479.48</v>
      </c>
      <c r="E530" s="3">
        <v>13316597.210000001</v>
      </c>
      <c r="F530" s="1" t="s">
        <v>1800</v>
      </c>
      <c r="G530"/>
      <c r="H530"/>
      <c r="I530" s="17">
        <f>-IFERROR(VLOOKUP(C530,SIRCUPA!$A$21:$H$313,8,0),0)</f>
        <v>0</v>
      </c>
      <c r="J530" s="61">
        <f>-IFERROR(VLOOKUP(C530,SIRTAC!$A$16:$H$2072,8,0),0)</f>
        <v>-436</v>
      </c>
      <c r="K530" s="61">
        <f>-IFERROR(VLOOKUP(C530,Gastos!$A$9:$J$2065,10,0),0)</f>
        <v>-422.92</v>
      </c>
      <c r="L530" s="61">
        <f>-IFERROR(VLOOKUP(C530,IDC!$A$20:$H$2401,8,0),0)</f>
        <v>-261.60000000000002</v>
      </c>
      <c r="M530" s="87">
        <f t="shared" si="24"/>
        <v>43600</v>
      </c>
      <c r="P530" s="17">
        <f t="shared" si="25"/>
        <v>-43600</v>
      </c>
      <c r="Q530" s="17">
        <f t="shared" si="26"/>
        <v>0</v>
      </c>
    </row>
    <row r="531" spans="1:17">
      <c r="A531" s="1" t="s">
        <v>124</v>
      </c>
      <c r="B531" s="1" t="s">
        <v>11</v>
      </c>
      <c r="C531" s="53">
        <v>133530776409</v>
      </c>
      <c r="D531" s="3">
        <v>42479.48</v>
      </c>
      <c r="E531" s="3">
        <v>10485842.99</v>
      </c>
      <c r="F531" s="1" t="s">
        <v>1800</v>
      </c>
      <c r="G531"/>
      <c r="H531"/>
      <c r="I531" s="17">
        <f>-IFERROR(VLOOKUP(C531,SIRCUPA!$A$21:$H$313,8,0),0)</f>
        <v>0</v>
      </c>
      <c r="J531" s="61">
        <f>-IFERROR(VLOOKUP(C531,SIRTAC!$A$16:$H$2072,8,0),0)</f>
        <v>-436</v>
      </c>
      <c r="K531" s="61">
        <f>-IFERROR(VLOOKUP(C531,Gastos!$A$9:$J$2065,10,0),0)</f>
        <v>-422.92</v>
      </c>
      <c r="L531" s="61">
        <f>-IFERROR(VLOOKUP(C531,IDC!$A$20:$H$2401,8,0),0)</f>
        <v>-261.60000000000002</v>
      </c>
      <c r="M531" s="87">
        <f t="shared" si="24"/>
        <v>43600</v>
      </c>
      <c r="P531" s="17">
        <f t="shared" si="25"/>
        <v>-43600</v>
      </c>
      <c r="Q531" s="17">
        <f t="shared" si="26"/>
        <v>0</v>
      </c>
    </row>
    <row r="532" spans="1:17">
      <c r="A532" s="1" t="s">
        <v>303</v>
      </c>
      <c r="B532" s="1" t="s">
        <v>11</v>
      </c>
      <c r="C532" s="53">
        <v>135232703211</v>
      </c>
      <c r="D532" s="3">
        <v>42187.19</v>
      </c>
      <c r="E532" s="3">
        <v>19704387.260000002</v>
      </c>
      <c r="F532" s="1" t="s">
        <v>1800</v>
      </c>
      <c r="G532"/>
      <c r="H532"/>
      <c r="I532" s="17">
        <f>-IFERROR(VLOOKUP(C532,SIRCUPA!$A$21:$H$313,8,0),0)</f>
        <v>0</v>
      </c>
      <c r="J532" s="61">
        <f>-IFERROR(VLOOKUP(C532,SIRTAC!$A$16:$H$2072,8,0),0)</f>
        <v>-433</v>
      </c>
      <c r="K532" s="61">
        <f>-IFERROR(VLOOKUP(C532,Gastos!$A$9:$J$2065,10,0),0)</f>
        <v>-420.01</v>
      </c>
      <c r="L532" s="61">
        <f>-IFERROR(VLOOKUP(C532,IDC!$A$20:$H$2401,8,0),0)</f>
        <v>-259.8</v>
      </c>
      <c r="M532" s="87">
        <f t="shared" si="24"/>
        <v>43300.000000000007</v>
      </c>
      <c r="P532" s="17">
        <f t="shared" si="25"/>
        <v>-43300</v>
      </c>
      <c r="Q532" s="17">
        <f t="shared" si="26"/>
        <v>0</v>
      </c>
    </row>
    <row r="533" spans="1:17">
      <c r="A533" s="1" t="s">
        <v>23</v>
      </c>
      <c r="B533" s="1" t="s">
        <v>11</v>
      </c>
      <c r="C533" s="53">
        <v>131583691511</v>
      </c>
      <c r="D533" s="3">
        <v>4993.45</v>
      </c>
      <c r="E533" s="3">
        <v>13183375.800000001</v>
      </c>
      <c r="F533" s="1" t="s">
        <v>1800</v>
      </c>
      <c r="G533"/>
      <c r="H533"/>
      <c r="I533" s="17">
        <f>-IFERROR(VLOOKUP(C533,SIRCUPA!$A$21:$H$313,8,0),0)</f>
        <v>0</v>
      </c>
      <c r="J533" s="61">
        <f>-IFERROR(VLOOKUP(C533,SIRTAC!$A$16:$H$2072,8,0),0)</f>
        <v>-55</v>
      </c>
      <c r="K533" s="61">
        <f>-IFERROR(VLOOKUP(C533,Gastos!$A$9:$J$2065,10,0),0)</f>
        <v>-418.55</v>
      </c>
      <c r="L533" s="61">
        <f>-IFERROR(VLOOKUP(C533,IDC!$A$20:$H$2401,8,0),0)</f>
        <v>-33</v>
      </c>
      <c r="M533" s="87">
        <f t="shared" si="24"/>
        <v>5500</v>
      </c>
      <c r="P533" s="17">
        <f t="shared" si="25"/>
        <v>-5500</v>
      </c>
      <c r="Q533" s="17">
        <f t="shared" si="26"/>
        <v>0</v>
      </c>
    </row>
    <row r="534" spans="1:17">
      <c r="A534" s="1" t="s">
        <v>280</v>
      </c>
      <c r="B534" s="1" t="s">
        <v>11</v>
      </c>
      <c r="C534" s="53">
        <v>135543541764</v>
      </c>
      <c r="D534" s="3">
        <v>8635.1200000000008</v>
      </c>
      <c r="E534" s="3">
        <v>16152757.65</v>
      </c>
      <c r="F534" s="1" t="s">
        <v>1800</v>
      </c>
      <c r="G534"/>
      <c r="H534"/>
      <c r="I534" s="17">
        <f>-IFERROR(VLOOKUP(C534,SIRCUPA!$A$21:$H$313,8,0),0)</f>
        <v>0</v>
      </c>
      <c r="J534" s="61">
        <f>-IFERROR(VLOOKUP(C534,SIRTAC!$A$16:$H$2072,8,0),0)</f>
        <v>-92</v>
      </c>
      <c r="K534" s="61">
        <f>-IFERROR(VLOOKUP(C534,Gastos!$A$9:$J$2065,10,0),0)</f>
        <v>-417.68</v>
      </c>
      <c r="L534" s="61">
        <f>-IFERROR(VLOOKUP(C534,IDC!$A$20:$H$2401,8,0),0)</f>
        <v>-55.2</v>
      </c>
      <c r="M534" s="87">
        <f t="shared" si="24"/>
        <v>9200.0000000000018</v>
      </c>
      <c r="P534" s="17">
        <f t="shared" si="25"/>
        <v>-9200</v>
      </c>
      <c r="Q534" s="17">
        <f t="shared" si="26"/>
        <v>0</v>
      </c>
    </row>
    <row r="535" spans="1:17">
      <c r="A535" s="1" t="s">
        <v>137</v>
      </c>
      <c r="B535" s="1" t="s">
        <v>11</v>
      </c>
      <c r="C535" s="53">
        <v>133933894961</v>
      </c>
      <c r="D535" s="3">
        <v>41894.9</v>
      </c>
      <c r="E535" s="3">
        <v>10778993.59</v>
      </c>
      <c r="F535" s="1" t="s">
        <v>1800</v>
      </c>
      <c r="G535"/>
      <c r="H535"/>
      <c r="I535" s="17">
        <f>-IFERROR(VLOOKUP(C535,SIRCUPA!$A$21:$H$313,8,0),0)</f>
        <v>0</v>
      </c>
      <c r="J535" s="61">
        <f>-IFERROR(VLOOKUP(C535,SIRTAC!$A$16:$H$2072,8,0),0)</f>
        <v>-430</v>
      </c>
      <c r="K535" s="61">
        <f>-IFERROR(VLOOKUP(C535,Gastos!$A$9:$J$2065,10,0),0)</f>
        <v>-417.1</v>
      </c>
      <c r="L535" s="61">
        <f>-IFERROR(VLOOKUP(C535,IDC!$A$20:$H$2401,8,0),0)</f>
        <v>-258</v>
      </c>
      <c r="M535" s="87">
        <f t="shared" si="24"/>
        <v>43000</v>
      </c>
      <c r="P535" s="17">
        <f t="shared" si="25"/>
        <v>-43000</v>
      </c>
      <c r="Q535" s="17">
        <f t="shared" si="26"/>
        <v>0</v>
      </c>
    </row>
    <row r="536" spans="1:17">
      <c r="A536" s="1" t="s">
        <v>77</v>
      </c>
      <c r="B536" s="1" t="s">
        <v>11</v>
      </c>
      <c r="C536" s="53">
        <v>132595746253</v>
      </c>
      <c r="D536" s="3">
        <v>41797.47</v>
      </c>
      <c r="E536" s="3">
        <v>14440716.619999999</v>
      </c>
      <c r="F536" s="1" t="s">
        <v>1800</v>
      </c>
      <c r="G536"/>
      <c r="H536"/>
      <c r="I536" s="17">
        <f>-IFERROR(VLOOKUP(C536,SIRCUPA!$A$21:$H$313,8,0),0)</f>
        <v>0</v>
      </c>
      <c r="J536" s="61">
        <f>-IFERROR(VLOOKUP(C536,SIRTAC!$A$16:$H$2072,8,0),0)</f>
        <v>-429</v>
      </c>
      <c r="K536" s="61">
        <f>-IFERROR(VLOOKUP(C536,Gastos!$A$9:$J$2065,10,0),0)</f>
        <v>-416.13</v>
      </c>
      <c r="L536" s="61">
        <f>-IFERROR(VLOOKUP(C536,IDC!$A$20:$H$2401,8,0),0)</f>
        <v>-257.39999999999998</v>
      </c>
      <c r="M536" s="87">
        <f t="shared" si="24"/>
        <v>42900</v>
      </c>
      <c r="P536" s="17">
        <f t="shared" si="25"/>
        <v>-42899.999999999993</v>
      </c>
      <c r="Q536" s="17">
        <f t="shared" si="26"/>
        <v>0</v>
      </c>
    </row>
    <row r="537" spans="1:17">
      <c r="A537" s="1" t="s">
        <v>156</v>
      </c>
      <c r="B537" s="1" t="s">
        <v>11</v>
      </c>
      <c r="C537" s="53">
        <v>134820218532</v>
      </c>
      <c r="D537" s="3">
        <v>41797.47</v>
      </c>
      <c r="E537" s="3">
        <v>12018707.310000001</v>
      </c>
      <c r="F537" s="1" t="s">
        <v>1800</v>
      </c>
      <c r="G537" s="26"/>
      <c r="H537" s="26"/>
      <c r="I537" s="17">
        <f>-IFERROR(VLOOKUP(C537,SIRCUPA!$A$21:$H$313,8,0),0)</f>
        <v>0</v>
      </c>
      <c r="J537" s="61">
        <f>-IFERROR(VLOOKUP(C537,SIRTAC!$A$16:$H$2072,8,0),0)</f>
        <v>-429</v>
      </c>
      <c r="K537" s="61">
        <f>-IFERROR(VLOOKUP(C537,Gastos!$A$9:$J$2065,10,0),0)</f>
        <v>-416.13</v>
      </c>
      <c r="L537" s="61">
        <f>-IFERROR(VLOOKUP(C537,IDC!$A$20:$H$2401,8,0),0)</f>
        <v>-257.39999999999998</v>
      </c>
      <c r="M537" s="87">
        <f t="shared" si="24"/>
        <v>42900</v>
      </c>
      <c r="P537" s="17">
        <f t="shared" si="25"/>
        <v>-42899.999999999993</v>
      </c>
      <c r="Q537" s="17">
        <f t="shared" si="26"/>
        <v>0</v>
      </c>
    </row>
    <row r="538" spans="1:17">
      <c r="A538" s="26" t="s">
        <v>92</v>
      </c>
      <c r="B538" s="26" t="s">
        <v>11</v>
      </c>
      <c r="C538" s="53">
        <v>132604763203</v>
      </c>
      <c r="D538" s="3">
        <v>41505.18</v>
      </c>
      <c r="E538" s="3">
        <v>15043635.34</v>
      </c>
      <c r="F538" s="26" t="s">
        <v>1800</v>
      </c>
      <c r="G538" s="26"/>
      <c r="H538" s="26"/>
      <c r="I538" s="17">
        <f>-IFERROR(VLOOKUP(C538,SIRCUPA!$A$21:$H$313,8,0),0)</f>
        <v>0</v>
      </c>
      <c r="J538" s="61">
        <f>-IFERROR(VLOOKUP(C538,SIRTAC!$A$16:$H$2072,8,0),0)</f>
        <v>-426</v>
      </c>
      <c r="K538" s="61">
        <f>-IFERROR(VLOOKUP(C538,Gastos!$A$9:$J$2065,10,0),0)</f>
        <v>-413.22</v>
      </c>
      <c r="L538" s="61">
        <f>-IFERROR(VLOOKUP(C538,IDC!$A$20:$H$2401,8,0),0)</f>
        <v>-255.6</v>
      </c>
      <c r="M538" s="87">
        <f t="shared" si="24"/>
        <v>42600</v>
      </c>
      <c r="N538" s="26"/>
      <c r="O538" s="26"/>
      <c r="P538" s="17">
        <f t="shared" si="25"/>
        <v>-42600</v>
      </c>
      <c r="Q538" s="17">
        <f t="shared" si="26"/>
        <v>0</v>
      </c>
    </row>
    <row r="539" spans="1:17">
      <c r="A539" s="26" t="s">
        <v>55</v>
      </c>
      <c r="B539" s="26" t="s">
        <v>11</v>
      </c>
      <c r="C539" s="53">
        <v>132956321660</v>
      </c>
      <c r="D539" s="3">
        <v>8541.26</v>
      </c>
      <c r="E539" s="3">
        <v>12111117.9</v>
      </c>
      <c r="F539" s="26" t="s">
        <v>1800</v>
      </c>
      <c r="G539" s="26"/>
      <c r="H539" s="26"/>
      <c r="I539" s="17">
        <f>-IFERROR(VLOOKUP(C539,SIRCUPA!$A$21:$H$313,8,0),0)</f>
        <v>0</v>
      </c>
      <c r="J539" s="61">
        <f>-IFERROR(VLOOKUP(C539,SIRTAC!$A$16:$H$2072,8,0),0)</f>
        <v>-91</v>
      </c>
      <c r="K539" s="61">
        <f>-IFERROR(VLOOKUP(C539,Gastos!$A$9:$J$2065,10,0),0)</f>
        <v>-413.14</v>
      </c>
      <c r="L539" s="61">
        <f>-IFERROR(VLOOKUP(C539,IDC!$A$20:$H$2401,8,0),0)</f>
        <v>-54.6</v>
      </c>
      <c r="M539" s="87">
        <f t="shared" si="24"/>
        <v>9100</v>
      </c>
      <c r="N539" s="26"/>
      <c r="O539" s="26"/>
      <c r="P539" s="17">
        <f t="shared" si="25"/>
        <v>-9100</v>
      </c>
      <c r="Q539" s="17">
        <f t="shared" si="26"/>
        <v>0</v>
      </c>
    </row>
    <row r="540" spans="1:17">
      <c r="A540" s="1" t="s">
        <v>101</v>
      </c>
      <c r="B540" s="1" t="s">
        <v>11</v>
      </c>
      <c r="C540" s="53">
        <v>133029383045</v>
      </c>
      <c r="D540" s="3">
        <v>41407.75</v>
      </c>
      <c r="E540" s="3">
        <v>4191272.45</v>
      </c>
      <c r="F540" s="1" t="s">
        <v>1800</v>
      </c>
      <c r="G540"/>
      <c r="H540"/>
      <c r="I540" s="17">
        <f>-IFERROR(VLOOKUP(C540,SIRCUPA!$A$21:$H$313,8,0),0)</f>
        <v>0</v>
      </c>
      <c r="J540" s="61">
        <f>-IFERROR(VLOOKUP(C540,SIRTAC!$A$16:$H$2072,8,0),0)</f>
        <v>-425</v>
      </c>
      <c r="K540" s="61">
        <f>-IFERROR(VLOOKUP(C540,Gastos!$A$9:$J$2065,10,0),0)</f>
        <v>-412.25</v>
      </c>
      <c r="L540" s="61">
        <f>-IFERROR(VLOOKUP(C540,IDC!$A$20:$H$2401,8,0),0)</f>
        <v>-255</v>
      </c>
      <c r="M540" s="87">
        <f t="shared" si="24"/>
        <v>42500</v>
      </c>
      <c r="P540" s="17">
        <f t="shared" si="25"/>
        <v>-42500</v>
      </c>
      <c r="Q540" s="17">
        <f t="shared" si="26"/>
        <v>0</v>
      </c>
    </row>
    <row r="541" spans="1:17">
      <c r="A541" s="1" t="s">
        <v>55</v>
      </c>
      <c r="B541" s="1" t="s">
        <v>11</v>
      </c>
      <c r="C541" s="53">
        <v>132829349480</v>
      </c>
      <c r="D541" s="3">
        <v>41115.46</v>
      </c>
      <c r="E541" s="3">
        <v>11663498.66</v>
      </c>
      <c r="F541" s="1" t="s">
        <v>1800</v>
      </c>
      <c r="G541"/>
      <c r="H541"/>
      <c r="I541" s="17">
        <f>-IFERROR(VLOOKUP(C541,SIRCUPA!$A$21:$H$313,8,0),0)</f>
        <v>0</v>
      </c>
      <c r="J541" s="61">
        <f>-IFERROR(VLOOKUP(C541,SIRTAC!$A$16:$H$2072,8,0),0)</f>
        <v>-422</v>
      </c>
      <c r="K541" s="61">
        <f>-IFERROR(VLOOKUP(C541,Gastos!$A$9:$J$2065,10,0),0)</f>
        <v>-409.34</v>
      </c>
      <c r="L541" s="61">
        <f>-IFERROR(VLOOKUP(C541,IDC!$A$20:$H$2401,8,0),0)</f>
        <v>-253.2</v>
      </c>
      <c r="M541" s="87">
        <f t="shared" si="24"/>
        <v>42199.999999999993</v>
      </c>
      <c r="P541" s="17">
        <f t="shared" si="25"/>
        <v>-42200</v>
      </c>
      <c r="Q541" s="17">
        <f t="shared" si="26"/>
        <v>0</v>
      </c>
    </row>
    <row r="542" spans="1:17">
      <c r="A542" s="1" t="s">
        <v>124</v>
      </c>
      <c r="B542" s="1" t="s">
        <v>11</v>
      </c>
      <c r="C542" s="53">
        <v>133443282213</v>
      </c>
      <c r="D542" s="3">
        <v>40920.6</v>
      </c>
      <c r="E542" s="3">
        <v>9535682.1500000004</v>
      </c>
      <c r="F542" s="1" t="s">
        <v>1800</v>
      </c>
      <c r="G542"/>
      <c r="H542"/>
      <c r="I542" s="17">
        <f>-IFERROR(VLOOKUP(C542,SIRCUPA!$A$21:$H$313,8,0),0)</f>
        <v>0</v>
      </c>
      <c r="J542" s="61">
        <f>-IFERROR(VLOOKUP(C542,SIRTAC!$A$16:$H$2072,8,0),0)</f>
        <v>-420</v>
      </c>
      <c r="K542" s="61">
        <f>-IFERROR(VLOOKUP(C542,Gastos!$A$9:$J$2065,10,0),0)</f>
        <v>-407.4</v>
      </c>
      <c r="L542" s="61">
        <f>-IFERROR(VLOOKUP(C542,IDC!$A$20:$H$2401,8,0),0)</f>
        <v>-252</v>
      </c>
      <c r="M542" s="87">
        <f t="shared" si="24"/>
        <v>42000</v>
      </c>
      <c r="P542" s="17">
        <f t="shared" si="25"/>
        <v>-42000</v>
      </c>
      <c r="Q542" s="17">
        <f t="shared" si="26"/>
        <v>0</v>
      </c>
    </row>
    <row r="543" spans="1:17">
      <c r="A543" s="1" t="s">
        <v>23</v>
      </c>
      <c r="B543" s="1" t="s">
        <v>11</v>
      </c>
      <c r="C543" s="53">
        <v>132181655292</v>
      </c>
      <c r="D543" s="3">
        <v>40823.17</v>
      </c>
      <c r="E543" s="3">
        <v>13224198.970000001</v>
      </c>
      <c r="F543" s="1" t="s">
        <v>1800</v>
      </c>
      <c r="G543"/>
      <c r="H543"/>
      <c r="I543" s="17">
        <f>-IFERROR(VLOOKUP(C543,SIRCUPA!$A$21:$H$313,8,0),0)</f>
        <v>0</v>
      </c>
      <c r="J543" s="61">
        <f>-IFERROR(VLOOKUP(C543,SIRTAC!$A$16:$H$2072,8,0),0)</f>
        <v>-419</v>
      </c>
      <c r="K543" s="61">
        <f>-IFERROR(VLOOKUP(C543,Gastos!$A$9:$J$2065,10,0),0)</f>
        <v>-406.43</v>
      </c>
      <c r="L543" s="61">
        <f>-IFERROR(VLOOKUP(C543,IDC!$A$20:$H$2401,8,0),0)</f>
        <v>-251.4</v>
      </c>
      <c r="M543" s="87">
        <f t="shared" si="24"/>
        <v>41900</v>
      </c>
      <c r="P543" s="17">
        <f t="shared" si="25"/>
        <v>-41900</v>
      </c>
      <c r="Q543" s="17">
        <f t="shared" si="26"/>
        <v>0</v>
      </c>
    </row>
    <row r="544" spans="1:17" s="57" customFormat="1">
      <c r="A544" s="26" t="s">
        <v>101</v>
      </c>
      <c r="B544" s="26" t="s">
        <v>11</v>
      </c>
      <c r="C544" s="53">
        <v>133762678540</v>
      </c>
      <c r="D544" s="3">
        <v>40823.17</v>
      </c>
      <c r="E544" s="3">
        <v>4262039.67</v>
      </c>
      <c r="F544" s="26" t="s">
        <v>1800</v>
      </c>
      <c r="G544" s="26"/>
      <c r="H544" s="26"/>
      <c r="I544" s="17">
        <f>-IFERROR(VLOOKUP(C544,SIRCUPA!$A$21:$H$313,8,0),0)</f>
        <v>0</v>
      </c>
      <c r="J544" s="61">
        <f>-IFERROR(VLOOKUP(C544,SIRTAC!$A$16:$H$2072,8,0),0)</f>
        <v>-419</v>
      </c>
      <c r="K544" s="61">
        <f>-IFERROR(VLOOKUP(C544,Gastos!$A$9:$J$2065,10,0),0)</f>
        <v>-406.43</v>
      </c>
      <c r="L544" s="61">
        <f>-IFERROR(VLOOKUP(C544,IDC!$A$20:$H$2401,8,0),0)</f>
        <v>-251.4</v>
      </c>
      <c r="M544" s="87">
        <f t="shared" si="24"/>
        <v>41900</v>
      </c>
      <c r="N544" s="26"/>
      <c r="O544" s="26"/>
      <c r="P544" s="17">
        <f t="shared" si="25"/>
        <v>-41900</v>
      </c>
      <c r="Q544" s="17">
        <f t="shared" si="26"/>
        <v>0</v>
      </c>
    </row>
    <row r="545" spans="1:17" s="57" customFormat="1">
      <c r="A545" s="26" t="s">
        <v>156</v>
      </c>
      <c r="B545" s="26" t="s">
        <v>11</v>
      </c>
      <c r="C545" s="53">
        <v>134928487790</v>
      </c>
      <c r="D545" s="3">
        <v>40823.17</v>
      </c>
      <c r="E545" s="3">
        <v>14466974.869999999</v>
      </c>
      <c r="F545" s="26" t="s">
        <v>1800</v>
      </c>
      <c r="G545" s="26"/>
      <c r="H545" s="26"/>
      <c r="I545" s="17">
        <f>-IFERROR(VLOOKUP(C545,SIRCUPA!$A$21:$H$313,8,0),0)</f>
        <v>0</v>
      </c>
      <c r="J545" s="61">
        <f>-IFERROR(VLOOKUP(C545,SIRTAC!$A$16:$H$2072,8,0),0)</f>
        <v>-419</v>
      </c>
      <c r="K545" s="61">
        <f>-IFERROR(VLOOKUP(C545,Gastos!$A$9:$J$2065,10,0),0)</f>
        <v>-406.43</v>
      </c>
      <c r="L545" s="61">
        <f>-IFERROR(VLOOKUP(C545,IDC!$A$20:$H$2401,8,0),0)</f>
        <v>-251.4</v>
      </c>
      <c r="M545" s="87">
        <f t="shared" si="24"/>
        <v>41900</v>
      </c>
      <c r="N545" s="26"/>
      <c r="O545" s="26"/>
      <c r="P545" s="17">
        <f t="shared" si="25"/>
        <v>-41900</v>
      </c>
      <c r="Q545" s="17">
        <f t="shared" si="26"/>
        <v>0</v>
      </c>
    </row>
    <row r="546" spans="1:17">
      <c r="A546" s="1" t="s">
        <v>124</v>
      </c>
      <c r="B546" s="1" t="s">
        <v>11</v>
      </c>
      <c r="C546" s="53">
        <v>134049489260</v>
      </c>
      <c r="D546" s="3">
        <v>40725.74</v>
      </c>
      <c r="E546" s="3">
        <v>8916530</v>
      </c>
      <c r="F546" s="1" t="s">
        <v>1800</v>
      </c>
      <c r="G546" s="26"/>
      <c r="H546" s="26"/>
      <c r="I546" s="17">
        <f>-IFERROR(VLOOKUP(C546,SIRCUPA!$A$21:$H$313,8,0),0)</f>
        <v>0</v>
      </c>
      <c r="J546" s="61">
        <f>-IFERROR(VLOOKUP(C546,SIRTAC!$A$16:$H$2072,8,0),0)</f>
        <v>-418</v>
      </c>
      <c r="K546" s="61">
        <f>-IFERROR(VLOOKUP(C546,Gastos!$A$9:$J$2065,10,0),0)</f>
        <v>-405.46</v>
      </c>
      <c r="L546" s="61">
        <f>-IFERROR(VLOOKUP(C546,IDC!$A$20:$H$2401,8,0),0)</f>
        <v>-250.8</v>
      </c>
      <c r="M546" s="87">
        <f t="shared" si="24"/>
        <v>41800</v>
      </c>
      <c r="P546" s="17">
        <f t="shared" si="25"/>
        <v>-41800</v>
      </c>
      <c r="Q546" s="17">
        <f t="shared" si="26"/>
        <v>0</v>
      </c>
    </row>
    <row r="547" spans="1:17">
      <c r="A547" s="1" t="s">
        <v>137</v>
      </c>
      <c r="B547" s="1" t="s">
        <v>11</v>
      </c>
      <c r="C547" s="53">
        <v>134544838610</v>
      </c>
      <c r="D547" s="3">
        <v>40724.769999999997</v>
      </c>
      <c r="E547" s="3">
        <v>10709626.199999999</v>
      </c>
      <c r="F547" s="1" t="s">
        <v>1800</v>
      </c>
      <c r="G547" s="26"/>
      <c r="H547" s="26"/>
      <c r="I547" s="17">
        <f>-IFERROR(VLOOKUP(C547,SIRCUPA!$A$21:$H$313,8,0),0)</f>
        <v>0</v>
      </c>
      <c r="J547" s="61">
        <f>-IFERROR(VLOOKUP(C547,SIRTAC!$A$16:$H$2072,8,0),0)</f>
        <v>-417.99</v>
      </c>
      <c r="K547" s="61">
        <f>-IFERROR(VLOOKUP(C547,Gastos!$A$9:$J$2065,10,0),0)</f>
        <v>-405.45</v>
      </c>
      <c r="L547" s="61">
        <f>-IFERROR(VLOOKUP(C547,IDC!$A$20:$H$2401,8,0),0)</f>
        <v>-250.79</v>
      </c>
      <c r="M547" s="87">
        <f t="shared" si="24"/>
        <v>41798.999999999993</v>
      </c>
      <c r="P547" s="17">
        <f t="shared" si="25"/>
        <v>-41798.333333333328</v>
      </c>
      <c r="Q547" s="17">
        <f t="shared" si="26"/>
        <v>0.66666666666424135</v>
      </c>
    </row>
    <row r="548" spans="1:17">
      <c r="A548" s="1" t="s">
        <v>23</v>
      </c>
      <c r="B548" s="1" t="s">
        <v>11</v>
      </c>
      <c r="C548" s="53">
        <v>132174941170</v>
      </c>
      <c r="D548" s="3">
        <v>9730.41</v>
      </c>
      <c r="E548" s="3">
        <v>12269050.1</v>
      </c>
      <c r="F548" s="1" t="s">
        <v>1800</v>
      </c>
      <c r="G548" s="26"/>
      <c r="H548" s="26"/>
      <c r="I548" s="17">
        <f>-IFERROR(VLOOKUP(C548,SIRCUPA!$A$21:$H$313,8,0),0)</f>
        <v>0</v>
      </c>
      <c r="J548" s="61">
        <f>-IFERROR(VLOOKUP(C548,SIRTAC!$A$16:$H$2072,8,0),0)</f>
        <v>-103</v>
      </c>
      <c r="K548" s="61">
        <f>-IFERROR(VLOOKUP(C548,Gastos!$A$9:$J$2065,10,0),0)</f>
        <v>-404.79</v>
      </c>
      <c r="L548" s="61">
        <f>-IFERROR(VLOOKUP(C548,IDC!$A$20:$H$2401,8,0),0)</f>
        <v>-61.8</v>
      </c>
      <c r="M548" s="87">
        <f t="shared" si="24"/>
        <v>10300</v>
      </c>
      <c r="P548" s="17">
        <f t="shared" si="25"/>
        <v>-10300</v>
      </c>
      <c r="Q548" s="17">
        <f t="shared" si="26"/>
        <v>0</v>
      </c>
    </row>
    <row r="549" spans="1:17">
      <c r="A549" s="1" t="s">
        <v>65</v>
      </c>
      <c r="B549" s="1" t="s">
        <v>11</v>
      </c>
      <c r="C549" s="53">
        <v>132498608513</v>
      </c>
      <c r="D549" s="3">
        <v>9730.41</v>
      </c>
      <c r="E549" s="3">
        <v>14459974.119999999</v>
      </c>
      <c r="F549" s="1" t="s">
        <v>1800</v>
      </c>
      <c r="G549" s="26"/>
      <c r="H549" s="26"/>
      <c r="I549" s="17">
        <f>-IFERROR(VLOOKUP(C549,SIRCUPA!$A$21:$H$313,8,0),0)</f>
        <v>0</v>
      </c>
      <c r="J549" s="61">
        <f>-IFERROR(VLOOKUP(C549,SIRTAC!$A$16:$H$2072,8,0),0)</f>
        <v>-103</v>
      </c>
      <c r="K549" s="61">
        <f>-IFERROR(VLOOKUP(C549,Gastos!$A$9:$J$2065,10,0),0)</f>
        <v>-404.79</v>
      </c>
      <c r="L549" s="61">
        <f>-IFERROR(VLOOKUP(C549,IDC!$A$20:$H$2401,8,0),0)</f>
        <v>-61.8</v>
      </c>
      <c r="M549" s="87">
        <f t="shared" si="24"/>
        <v>10300</v>
      </c>
      <c r="P549" s="17">
        <f t="shared" si="25"/>
        <v>-10300</v>
      </c>
      <c r="Q549" s="17">
        <f t="shared" si="26"/>
        <v>0</v>
      </c>
    </row>
    <row r="550" spans="1:17">
      <c r="A550" s="1" t="s">
        <v>10</v>
      </c>
      <c r="B550" s="1" t="s">
        <v>11</v>
      </c>
      <c r="C550" s="53">
        <v>131575571071</v>
      </c>
      <c r="D550" s="3">
        <v>40433.449999999997</v>
      </c>
      <c r="E550" s="3">
        <v>12055988.07</v>
      </c>
      <c r="F550" s="1" t="s">
        <v>1800</v>
      </c>
      <c r="G550" s="26"/>
      <c r="H550" s="26"/>
      <c r="I550" s="17">
        <f>-IFERROR(VLOOKUP(C550,SIRCUPA!$A$21:$H$313,8,0),0)</f>
        <v>0</v>
      </c>
      <c r="J550" s="61">
        <f>-IFERROR(VLOOKUP(C550,SIRTAC!$A$16:$H$2072,8,0),0)</f>
        <v>-415</v>
      </c>
      <c r="K550" s="61">
        <f>-IFERROR(VLOOKUP(C550,Gastos!$A$9:$J$2065,10,0),0)</f>
        <v>-402.55</v>
      </c>
      <c r="L550" s="61">
        <f>-IFERROR(VLOOKUP(C550,IDC!$A$20:$H$2401,8,0),0)</f>
        <v>-249</v>
      </c>
      <c r="M550" s="87">
        <f t="shared" si="24"/>
        <v>41500</v>
      </c>
      <c r="P550" s="17">
        <f t="shared" si="25"/>
        <v>-41500</v>
      </c>
      <c r="Q550" s="17">
        <f t="shared" si="26"/>
        <v>0</v>
      </c>
    </row>
    <row r="551" spans="1:17">
      <c r="A551" s="1" t="s">
        <v>77</v>
      </c>
      <c r="B551" s="1" t="s">
        <v>11</v>
      </c>
      <c r="C551" s="53">
        <v>133112230902</v>
      </c>
      <c r="D551" s="3">
        <v>40433.449999999997</v>
      </c>
      <c r="E551" s="3">
        <v>15527944.83</v>
      </c>
      <c r="F551" s="1" t="s">
        <v>1800</v>
      </c>
      <c r="G551" s="26"/>
      <c r="H551" s="26"/>
      <c r="I551" s="17">
        <f>-IFERROR(VLOOKUP(C551,SIRCUPA!$A$21:$H$313,8,0),0)</f>
        <v>0</v>
      </c>
      <c r="J551" s="61">
        <f>-IFERROR(VLOOKUP(C551,SIRTAC!$A$16:$H$2072,8,0),0)</f>
        <v>-415</v>
      </c>
      <c r="K551" s="61">
        <f>-IFERROR(VLOOKUP(C551,Gastos!$A$9:$J$2065,10,0),0)</f>
        <v>-402.55</v>
      </c>
      <c r="L551" s="61">
        <f>-IFERROR(VLOOKUP(C551,IDC!$A$20:$H$2401,8,0),0)</f>
        <v>-249</v>
      </c>
      <c r="M551" s="87">
        <f t="shared" si="24"/>
        <v>41500</v>
      </c>
      <c r="P551" s="17">
        <f t="shared" si="25"/>
        <v>-41500</v>
      </c>
      <c r="Q551" s="17">
        <f t="shared" si="26"/>
        <v>0</v>
      </c>
    </row>
    <row r="552" spans="1:17">
      <c r="A552" s="1" t="s">
        <v>65</v>
      </c>
      <c r="B552" s="1" t="s">
        <v>11</v>
      </c>
      <c r="C552" s="53">
        <v>132376145319</v>
      </c>
      <c r="D552" s="3">
        <v>40238.589999999997</v>
      </c>
      <c r="E552" s="3">
        <v>12880080.33</v>
      </c>
      <c r="F552" s="1" t="s">
        <v>1800</v>
      </c>
      <c r="G552" s="26"/>
      <c r="H552" s="26"/>
      <c r="I552" s="17">
        <f>-IFERROR(VLOOKUP(C552,SIRCUPA!$A$21:$H$313,8,0),0)</f>
        <v>0</v>
      </c>
      <c r="J552" s="61">
        <f>-IFERROR(VLOOKUP(C552,SIRTAC!$A$16:$H$2072,8,0),0)</f>
        <v>-413</v>
      </c>
      <c r="K552" s="61">
        <f>-IFERROR(VLOOKUP(C552,Gastos!$A$9:$J$2065,10,0),0)</f>
        <v>-400.61</v>
      </c>
      <c r="L552" s="61">
        <f>-IFERROR(VLOOKUP(C552,IDC!$A$20:$H$2401,8,0),0)</f>
        <v>-247.8</v>
      </c>
      <c r="M552" s="87">
        <f t="shared" si="24"/>
        <v>41300</v>
      </c>
      <c r="P552" s="17">
        <f t="shared" si="25"/>
        <v>-41300</v>
      </c>
      <c r="Q552" s="17">
        <f t="shared" si="26"/>
        <v>0</v>
      </c>
    </row>
    <row r="553" spans="1:17" s="57" customFormat="1">
      <c r="A553" s="26" t="s">
        <v>55</v>
      </c>
      <c r="B553" s="26" t="s">
        <v>11</v>
      </c>
      <c r="C553" s="53">
        <v>132229305565</v>
      </c>
      <c r="D553" s="3">
        <v>40141.160000000003</v>
      </c>
      <c r="E553" s="3">
        <v>11907091.699999999</v>
      </c>
      <c r="F553" s="26" t="s">
        <v>1800</v>
      </c>
      <c r="G553" s="26"/>
      <c r="H553" s="26"/>
      <c r="I553" s="17">
        <f>-IFERROR(VLOOKUP(C553,SIRCUPA!$A$21:$H$313,8,0),0)</f>
        <v>0</v>
      </c>
      <c r="J553" s="61">
        <f>-IFERROR(VLOOKUP(C553,SIRTAC!$A$16:$H$2072,8,0),0)</f>
        <v>-412</v>
      </c>
      <c r="K553" s="61">
        <f>-IFERROR(VLOOKUP(C553,Gastos!$A$9:$J$2065,10,0),0)</f>
        <v>-399.64</v>
      </c>
      <c r="L553" s="61">
        <f>-IFERROR(VLOOKUP(C553,IDC!$A$20:$H$2401,8,0),0)</f>
        <v>-247.2</v>
      </c>
      <c r="M553" s="87">
        <f t="shared" si="24"/>
        <v>41200</v>
      </c>
      <c r="N553" s="26"/>
      <c r="O553" s="26"/>
      <c r="P553" s="17">
        <f t="shared" si="25"/>
        <v>-41200</v>
      </c>
      <c r="Q553" s="17">
        <f t="shared" si="26"/>
        <v>0</v>
      </c>
    </row>
    <row r="554" spans="1:17" s="57" customFormat="1">
      <c r="A554" s="26" t="s">
        <v>145</v>
      </c>
      <c r="B554" s="26" t="s">
        <v>11</v>
      </c>
      <c r="C554" s="53">
        <v>134071760957</v>
      </c>
      <c r="D554" s="3">
        <v>8259.68</v>
      </c>
      <c r="E554" s="3">
        <v>9962996.2300000004</v>
      </c>
      <c r="F554" s="26" t="s">
        <v>1800</v>
      </c>
      <c r="G554" s="26"/>
      <c r="H554" s="26"/>
      <c r="I554" s="17">
        <f>-IFERROR(VLOOKUP(C554,SIRCUPA!$A$21:$H$313,8,0),0)</f>
        <v>0</v>
      </c>
      <c r="J554" s="61">
        <f>-IFERROR(VLOOKUP(C554,SIRTAC!$A$16:$H$2072,8,0),0)</f>
        <v>-88</v>
      </c>
      <c r="K554" s="61">
        <f>-IFERROR(VLOOKUP(C554,Gastos!$A$9:$J$2065,10,0),0)</f>
        <v>-399.52</v>
      </c>
      <c r="L554" s="61">
        <f>-IFERROR(VLOOKUP(C554,IDC!$A$20:$H$2401,8,0),0)</f>
        <v>-52.8</v>
      </c>
      <c r="M554" s="87">
        <f t="shared" si="24"/>
        <v>8800</v>
      </c>
      <c r="N554" s="26"/>
      <c r="O554" s="26"/>
      <c r="P554" s="17">
        <f t="shared" si="25"/>
        <v>-8800</v>
      </c>
      <c r="Q554" s="17">
        <f t="shared" si="26"/>
        <v>0</v>
      </c>
    </row>
    <row r="555" spans="1:17">
      <c r="A555" s="1" t="s">
        <v>156</v>
      </c>
      <c r="B555" s="1" t="s">
        <v>11</v>
      </c>
      <c r="C555" s="53">
        <v>134311929547</v>
      </c>
      <c r="D555" s="3">
        <v>8259.68</v>
      </c>
      <c r="E555" s="3">
        <v>13900802.130000001</v>
      </c>
      <c r="F555" s="1" t="s">
        <v>1800</v>
      </c>
      <c r="G555" s="26"/>
      <c r="H555" s="26"/>
      <c r="I555" s="17">
        <f>-IFERROR(VLOOKUP(C555,SIRCUPA!$A$21:$H$313,8,0),0)</f>
        <v>0</v>
      </c>
      <c r="J555" s="61">
        <f>-IFERROR(VLOOKUP(C555,SIRTAC!$A$16:$H$2072,8,0),0)</f>
        <v>-88</v>
      </c>
      <c r="K555" s="61">
        <f>-IFERROR(VLOOKUP(C555,Gastos!$A$9:$J$2065,10,0),0)</f>
        <v>-399.52</v>
      </c>
      <c r="L555" s="61">
        <f>-IFERROR(VLOOKUP(C555,IDC!$A$20:$H$2401,8,0),0)</f>
        <v>-52.8</v>
      </c>
      <c r="M555" s="87">
        <f t="shared" si="24"/>
        <v>8800</v>
      </c>
      <c r="P555" s="17">
        <f t="shared" si="25"/>
        <v>-8800</v>
      </c>
      <c r="Q555" s="17">
        <f t="shared" si="26"/>
        <v>0</v>
      </c>
    </row>
    <row r="556" spans="1:17">
      <c r="A556" s="26" t="s">
        <v>270</v>
      </c>
      <c r="B556" s="26" t="s">
        <v>11</v>
      </c>
      <c r="C556" s="53">
        <v>135402617984</v>
      </c>
      <c r="D556" s="3">
        <v>9570.83</v>
      </c>
      <c r="E556" s="3">
        <v>15184279.960000001</v>
      </c>
      <c r="F556" s="26" t="s">
        <v>1800</v>
      </c>
      <c r="G556" s="26"/>
      <c r="H556" s="26"/>
      <c r="I556" s="17">
        <f>-IFERROR(VLOOKUP(C556,SIRCUPA!$A$21:$H$313,8,0),0)</f>
        <v>0</v>
      </c>
      <c r="J556" s="61">
        <f>-IFERROR(VLOOKUP(C556,SIRTAC!$A$16:$H$2072,8,0),0)</f>
        <v>-87.99</v>
      </c>
      <c r="K556" s="61">
        <f>-IFERROR(VLOOKUP(C556,Gastos!$A$9:$J$2065,10,0),0)</f>
        <v>-399.47</v>
      </c>
      <c r="L556" s="61">
        <f>-IFERROR(VLOOKUP(C556,IDC!$A$20:$H$2401,8,0),0)</f>
        <v>-60.71</v>
      </c>
      <c r="M556" s="87">
        <f t="shared" si="24"/>
        <v>10118.999999999998</v>
      </c>
      <c r="N556" s="26"/>
      <c r="O556" s="26"/>
      <c r="P556" s="17">
        <f t="shared" si="25"/>
        <v>-10118.333333333334</v>
      </c>
      <c r="Q556" s="17">
        <f t="shared" si="26"/>
        <v>0.66666666666424135</v>
      </c>
    </row>
    <row r="557" spans="1:17">
      <c r="A557" s="26" t="s">
        <v>106</v>
      </c>
      <c r="B557" s="26" t="s">
        <v>11</v>
      </c>
      <c r="C557" s="53">
        <v>133295561587</v>
      </c>
      <c r="D557" s="3">
        <v>9588.7000000000007</v>
      </c>
      <c r="E557" s="3">
        <v>6142078.25</v>
      </c>
      <c r="F557" s="26" t="s">
        <v>1800</v>
      </c>
      <c r="G557" s="26"/>
      <c r="H557" s="26"/>
      <c r="I557" s="17">
        <f>-IFERROR(VLOOKUP(C557,SIRCUPA!$A$21:$H$313,8,0),0)</f>
        <v>0</v>
      </c>
      <c r="J557" s="61">
        <f>-IFERROR(VLOOKUP(C557,SIRTAC!$A$16:$H$2072,8,0),0)</f>
        <v>-101.5</v>
      </c>
      <c r="K557" s="61">
        <f>-IFERROR(VLOOKUP(C557,Gastos!$A$9:$J$2065,10,0),0)</f>
        <v>-398.9</v>
      </c>
      <c r="L557" s="61">
        <f>-IFERROR(VLOOKUP(C557,IDC!$A$20:$H$2401,8,0),0)</f>
        <v>-60.9</v>
      </c>
      <c r="M557" s="87">
        <f t="shared" si="24"/>
        <v>10150</v>
      </c>
      <c r="N557" s="26"/>
      <c r="O557" s="26"/>
      <c r="P557" s="17">
        <f t="shared" si="25"/>
        <v>-10150</v>
      </c>
      <c r="Q557" s="17">
        <f t="shared" si="26"/>
        <v>0</v>
      </c>
    </row>
    <row r="558" spans="1:17">
      <c r="A558" s="26" t="s">
        <v>10</v>
      </c>
      <c r="B558" s="26" t="s">
        <v>11</v>
      </c>
      <c r="C558" s="53">
        <v>131460056581</v>
      </c>
      <c r="D558" s="3">
        <v>40043.730000000003</v>
      </c>
      <c r="E558" s="3">
        <v>11295252.85</v>
      </c>
      <c r="F558" s="26" t="s">
        <v>1800</v>
      </c>
      <c r="G558" s="26"/>
      <c r="H558" s="26"/>
      <c r="I558" s="17">
        <f>-IFERROR(VLOOKUP(C558,SIRCUPA!$A$21:$H$313,8,0),0)</f>
        <v>0</v>
      </c>
      <c r="J558" s="61">
        <f>-IFERROR(VLOOKUP(C558,SIRTAC!$A$16:$H$2072,8,0),0)</f>
        <v>-411</v>
      </c>
      <c r="K558" s="61">
        <f>-IFERROR(VLOOKUP(C558,Gastos!$A$9:$J$2065,10,0),0)</f>
        <v>-398.67</v>
      </c>
      <c r="L558" s="61">
        <f>-IFERROR(VLOOKUP(C558,IDC!$A$20:$H$2401,8,0),0)</f>
        <v>-246.6</v>
      </c>
      <c r="M558" s="87">
        <f t="shared" si="24"/>
        <v>41100</v>
      </c>
      <c r="N558" s="26"/>
      <c r="O558" s="26"/>
      <c r="P558" s="17">
        <f t="shared" si="25"/>
        <v>-41100</v>
      </c>
      <c r="Q558" s="17">
        <f t="shared" si="26"/>
        <v>0</v>
      </c>
    </row>
    <row r="559" spans="1:17">
      <c r="A559" s="26" t="s">
        <v>269</v>
      </c>
      <c r="B559" s="26" t="s">
        <v>11</v>
      </c>
      <c r="C559" s="53">
        <v>135143042900</v>
      </c>
      <c r="D559" s="3">
        <v>40043.730000000003</v>
      </c>
      <c r="E559" s="3">
        <v>23613020.460000001</v>
      </c>
      <c r="F559" s="26" t="s">
        <v>1800</v>
      </c>
      <c r="G559" s="26"/>
      <c r="H559" s="26"/>
      <c r="I559" s="17">
        <f>-IFERROR(VLOOKUP(C559,SIRCUPA!$A$21:$H$313,8,0),0)</f>
        <v>0</v>
      </c>
      <c r="J559" s="61">
        <f>-IFERROR(VLOOKUP(C559,SIRTAC!$A$16:$H$2072,8,0),0)</f>
        <v>-411</v>
      </c>
      <c r="K559" s="61">
        <f>-IFERROR(VLOOKUP(C559,Gastos!$A$9:$J$2065,10,0),0)</f>
        <v>-398.67</v>
      </c>
      <c r="L559" s="61">
        <f>-IFERROR(VLOOKUP(C559,IDC!$A$20:$H$2401,8,0),0)</f>
        <v>-246.6</v>
      </c>
      <c r="M559" s="87">
        <f t="shared" si="24"/>
        <v>41100</v>
      </c>
      <c r="N559" s="26"/>
      <c r="O559" s="26"/>
      <c r="P559" s="17">
        <f t="shared" si="25"/>
        <v>-41100</v>
      </c>
      <c r="Q559" s="17">
        <f t="shared" si="26"/>
        <v>0</v>
      </c>
    </row>
    <row r="560" spans="1:17">
      <c r="A560" s="1" t="s">
        <v>77</v>
      </c>
      <c r="B560" s="1" t="s">
        <v>11</v>
      </c>
      <c r="C560" s="53">
        <v>132504551683</v>
      </c>
      <c r="D560" s="3">
        <v>39946.300000000003</v>
      </c>
      <c r="E560" s="3">
        <v>15007669.35</v>
      </c>
      <c r="F560" s="1" t="s">
        <v>1800</v>
      </c>
      <c r="G560" s="26"/>
      <c r="H560" s="26"/>
      <c r="I560" s="17">
        <f>-IFERROR(VLOOKUP(C560,SIRCUPA!$A$21:$H$313,8,0),0)</f>
        <v>0</v>
      </c>
      <c r="J560" s="61">
        <f>-IFERROR(VLOOKUP(C560,SIRTAC!$A$16:$H$2072,8,0),0)</f>
        <v>-410</v>
      </c>
      <c r="K560" s="61">
        <f>-IFERROR(VLOOKUP(C560,Gastos!$A$9:$J$2065,10,0),0)</f>
        <v>-397.7</v>
      </c>
      <c r="L560" s="61">
        <f>-IFERROR(VLOOKUP(C560,IDC!$A$20:$H$2401,8,0),0)</f>
        <v>-246</v>
      </c>
      <c r="M560" s="87">
        <f t="shared" si="24"/>
        <v>41000</v>
      </c>
      <c r="P560" s="17">
        <f t="shared" si="25"/>
        <v>-41000</v>
      </c>
      <c r="Q560" s="17">
        <f t="shared" si="26"/>
        <v>0</v>
      </c>
    </row>
    <row r="561" spans="1:17">
      <c r="A561" s="1" t="s">
        <v>156</v>
      </c>
      <c r="B561" s="1" t="s">
        <v>11</v>
      </c>
      <c r="C561" s="53">
        <v>134933117396</v>
      </c>
      <c r="D561" s="3">
        <v>39946.300000000003</v>
      </c>
      <c r="E561" s="3">
        <v>15898527.34</v>
      </c>
      <c r="F561" s="1" t="s">
        <v>1800</v>
      </c>
      <c r="G561" s="26"/>
      <c r="H561" s="26"/>
      <c r="I561" s="17">
        <f>-IFERROR(VLOOKUP(C561,SIRCUPA!$A$21:$H$313,8,0),0)</f>
        <v>0</v>
      </c>
      <c r="J561" s="61">
        <f>-IFERROR(VLOOKUP(C561,SIRTAC!$A$16:$H$2072,8,0),0)</f>
        <v>-410</v>
      </c>
      <c r="K561" s="61">
        <f>-IFERROR(VLOOKUP(C561,Gastos!$A$9:$J$2065,10,0),0)</f>
        <v>-397.7</v>
      </c>
      <c r="L561" s="61">
        <f>-IFERROR(VLOOKUP(C561,IDC!$A$20:$H$2401,8,0),0)</f>
        <v>-246</v>
      </c>
      <c r="M561" s="87">
        <f t="shared" si="24"/>
        <v>41000</v>
      </c>
      <c r="P561" s="17">
        <f t="shared" si="25"/>
        <v>-41000</v>
      </c>
      <c r="Q561" s="17">
        <f t="shared" si="26"/>
        <v>0</v>
      </c>
    </row>
    <row r="562" spans="1:17" s="57" customFormat="1">
      <c r="A562" s="26" t="s">
        <v>101</v>
      </c>
      <c r="B562" s="26" t="s">
        <v>11</v>
      </c>
      <c r="C562" s="53">
        <v>133761639996</v>
      </c>
      <c r="D562" s="3">
        <v>9541.4699999999993</v>
      </c>
      <c r="E562" s="3">
        <v>4185795.63</v>
      </c>
      <c r="F562" s="26" t="s">
        <v>1800</v>
      </c>
      <c r="G562" s="26"/>
      <c r="H562" s="26"/>
      <c r="I562" s="17">
        <f>-IFERROR(VLOOKUP(C562,SIRCUPA!$A$21:$H$313,8,0),0)</f>
        <v>0</v>
      </c>
      <c r="J562" s="61">
        <f>-IFERROR(VLOOKUP(C562,SIRTAC!$A$16:$H$2072,8,0),0)</f>
        <v>-101</v>
      </c>
      <c r="K562" s="61">
        <f>-IFERROR(VLOOKUP(C562,Gastos!$A$9:$J$2065,10,0),0)</f>
        <v>-396.93</v>
      </c>
      <c r="L562" s="61">
        <f>-IFERROR(VLOOKUP(C562,IDC!$A$20:$H$2401,8,0),0)</f>
        <v>-60.6</v>
      </c>
      <c r="M562" s="87">
        <f t="shared" si="24"/>
        <v>10100</v>
      </c>
      <c r="N562" s="26"/>
      <c r="O562" s="26"/>
      <c r="P562" s="17">
        <f t="shared" si="25"/>
        <v>-10100</v>
      </c>
      <c r="Q562" s="17">
        <f t="shared" si="26"/>
        <v>0</v>
      </c>
    </row>
    <row r="563" spans="1:17" s="57" customFormat="1">
      <c r="A563" s="26" t="s">
        <v>114</v>
      </c>
      <c r="B563" s="26" t="s">
        <v>11</v>
      </c>
      <c r="C563" s="53">
        <v>133319529257</v>
      </c>
      <c r="D563" s="3">
        <v>9541.4699999999993</v>
      </c>
      <c r="E563" s="3">
        <v>7314717.04</v>
      </c>
      <c r="F563" s="26" t="s">
        <v>1800</v>
      </c>
      <c r="G563" s="26"/>
      <c r="H563" s="26"/>
      <c r="I563" s="17">
        <f>-IFERROR(VLOOKUP(C563,SIRCUPA!$A$21:$H$313,8,0),0)</f>
        <v>0</v>
      </c>
      <c r="J563" s="61">
        <f>-IFERROR(VLOOKUP(C563,SIRTAC!$A$16:$H$2072,8,0),0)</f>
        <v>-101</v>
      </c>
      <c r="K563" s="61">
        <f>-IFERROR(VLOOKUP(C563,Gastos!$A$9:$J$2065,10,0),0)</f>
        <v>-396.93</v>
      </c>
      <c r="L563" s="61">
        <f>-IFERROR(VLOOKUP(C563,IDC!$A$20:$H$2401,8,0),0)</f>
        <v>-60.6</v>
      </c>
      <c r="M563" s="87">
        <f t="shared" si="24"/>
        <v>10100</v>
      </c>
      <c r="N563" s="26"/>
      <c r="O563" s="26"/>
      <c r="P563" s="17">
        <f t="shared" si="25"/>
        <v>-10100</v>
      </c>
      <c r="Q563" s="17">
        <f t="shared" si="26"/>
        <v>0</v>
      </c>
    </row>
    <row r="564" spans="1:17" s="57" customFormat="1">
      <c r="A564" s="26" t="s">
        <v>156</v>
      </c>
      <c r="B564" s="26" t="s">
        <v>11</v>
      </c>
      <c r="C564" s="53">
        <v>134929127040</v>
      </c>
      <c r="D564" s="3">
        <v>39848.870000000003</v>
      </c>
      <c r="E564" s="3">
        <v>14645133.07</v>
      </c>
      <c r="F564" s="26" t="s">
        <v>1800</v>
      </c>
      <c r="G564" s="26"/>
      <c r="H564" s="26"/>
      <c r="I564" s="17">
        <f>-IFERROR(VLOOKUP(C564,SIRCUPA!$A$21:$H$313,8,0),0)</f>
        <v>0</v>
      </c>
      <c r="J564" s="61">
        <f>-IFERROR(VLOOKUP(C564,SIRTAC!$A$16:$H$2072,8,0),0)</f>
        <v>-409</v>
      </c>
      <c r="K564" s="61">
        <f>-IFERROR(VLOOKUP(C564,Gastos!$A$9:$J$2065,10,0),0)</f>
        <v>-396.73</v>
      </c>
      <c r="L564" s="61">
        <f>-IFERROR(VLOOKUP(C564,IDC!$A$20:$H$2401,8,0),0)</f>
        <v>-245.4</v>
      </c>
      <c r="M564" s="87">
        <f t="shared" si="24"/>
        <v>40900.000000000007</v>
      </c>
      <c r="N564" s="26"/>
      <c r="O564" s="26"/>
      <c r="P564" s="17">
        <f t="shared" si="25"/>
        <v>-40900</v>
      </c>
      <c r="Q564" s="17">
        <f t="shared" si="26"/>
        <v>0</v>
      </c>
    </row>
    <row r="565" spans="1:17" s="57" customFormat="1">
      <c r="A565" s="26" t="s">
        <v>77</v>
      </c>
      <c r="B565" s="26" t="s">
        <v>11</v>
      </c>
      <c r="C565" s="53">
        <v>133196661396</v>
      </c>
      <c r="D565" s="3">
        <v>39751.440000000002</v>
      </c>
      <c r="E565" s="3">
        <v>14314651.449999999</v>
      </c>
      <c r="F565" s="26" t="s">
        <v>1800</v>
      </c>
      <c r="G565" s="26"/>
      <c r="H565" s="26"/>
      <c r="I565" s="17">
        <f>-IFERROR(VLOOKUP(C565,SIRCUPA!$A$21:$H$313,8,0),0)</f>
        <v>0</v>
      </c>
      <c r="J565" s="61">
        <f>-IFERROR(VLOOKUP(C565,SIRTAC!$A$16:$H$2072,8,0),0)</f>
        <v>-408</v>
      </c>
      <c r="K565" s="61">
        <f>-IFERROR(VLOOKUP(C565,Gastos!$A$9:$J$2065,10,0),0)</f>
        <v>-395.76</v>
      </c>
      <c r="L565" s="61">
        <f>-IFERROR(VLOOKUP(C565,IDC!$A$20:$H$2401,8,0),0)</f>
        <v>-244.8</v>
      </c>
      <c r="M565" s="87">
        <f t="shared" si="24"/>
        <v>40800.000000000007</v>
      </c>
      <c r="N565" s="26"/>
      <c r="O565" s="26"/>
      <c r="P565" s="17">
        <f t="shared" si="25"/>
        <v>-40800</v>
      </c>
      <c r="Q565" s="17">
        <f t="shared" si="26"/>
        <v>0</v>
      </c>
    </row>
    <row r="566" spans="1:17">
      <c r="A566" s="1" t="s">
        <v>23</v>
      </c>
      <c r="B566" s="1" t="s">
        <v>11</v>
      </c>
      <c r="C566" s="53">
        <v>131662277269</v>
      </c>
      <c r="D566" s="3">
        <v>39654.01</v>
      </c>
      <c r="E566" s="3">
        <v>13769475.92</v>
      </c>
      <c r="F566" s="1" t="s">
        <v>1800</v>
      </c>
      <c r="G566" s="26"/>
      <c r="H566" s="26"/>
      <c r="I566" s="17">
        <f>-IFERROR(VLOOKUP(C566,SIRCUPA!$A$21:$H$313,8,0),0)</f>
        <v>0</v>
      </c>
      <c r="J566" s="61">
        <f>-IFERROR(VLOOKUP(C566,SIRTAC!$A$16:$H$2072,8,0),0)</f>
        <v>-407</v>
      </c>
      <c r="K566" s="61">
        <f>-IFERROR(VLOOKUP(C566,Gastos!$A$9:$J$2065,10,0),0)</f>
        <v>-394.79</v>
      </c>
      <c r="L566" s="61">
        <f>-IFERROR(VLOOKUP(C566,IDC!$A$20:$H$2401,8,0),0)</f>
        <v>-244.2</v>
      </c>
      <c r="M566" s="87">
        <f t="shared" si="24"/>
        <v>40700</v>
      </c>
      <c r="P566" s="17">
        <f t="shared" si="25"/>
        <v>-40700</v>
      </c>
      <c r="Q566" s="17">
        <f t="shared" si="26"/>
        <v>0</v>
      </c>
    </row>
    <row r="567" spans="1:17">
      <c r="A567" s="1" t="s">
        <v>145</v>
      </c>
      <c r="B567" s="1" t="s">
        <v>11</v>
      </c>
      <c r="C567" s="53">
        <v>134810716546</v>
      </c>
      <c r="D567" s="3">
        <v>39556.58</v>
      </c>
      <c r="E567" s="3">
        <v>10672256.470000001</v>
      </c>
      <c r="F567" s="1" t="s">
        <v>1800</v>
      </c>
      <c r="G567"/>
      <c r="H567"/>
      <c r="I567" s="17">
        <f>-IFERROR(VLOOKUP(C567,SIRCUPA!$A$21:$H$313,8,0),0)</f>
        <v>0</v>
      </c>
      <c r="J567" s="61">
        <f>-IFERROR(VLOOKUP(C567,SIRTAC!$A$16:$H$2072,8,0),0)</f>
        <v>-406</v>
      </c>
      <c r="K567" s="61">
        <f>-IFERROR(VLOOKUP(C567,Gastos!$A$9:$J$2065,10,0),0)</f>
        <v>-393.82</v>
      </c>
      <c r="L567" s="61">
        <f>-IFERROR(VLOOKUP(C567,IDC!$A$20:$H$2401,8,0),0)</f>
        <v>-243.6</v>
      </c>
      <c r="M567" s="87">
        <f t="shared" si="24"/>
        <v>40600</v>
      </c>
      <c r="P567" s="17">
        <f t="shared" si="25"/>
        <v>-40600</v>
      </c>
      <c r="Q567" s="17">
        <f t="shared" si="26"/>
        <v>0</v>
      </c>
    </row>
    <row r="568" spans="1:17">
      <c r="A568" s="1" t="s">
        <v>77</v>
      </c>
      <c r="B568" s="1" t="s">
        <v>11</v>
      </c>
      <c r="C568" s="53">
        <v>132510333385</v>
      </c>
      <c r="D568" s="3">
        <v>39264.29</v>
      </c>
      <c r="E568" s="3">
        <v>15919848.189999999</v>
      </c>
      <c r="F568" s="1" t="s">
        <v>1800</v>
      </c>
      <c r="G568"/>
      <c r="H568"/>
      <c r="I568" s="17">
        <f>-IFERROR(VLOOKUP(C568,SIRCUPA!$A$21:$H$313,8,0),0)</f>
        <v>0</v>
      </c>
      <c r="J568" s="61">
        <f>-IFERROR(VLOOKUP(C568,SIRTAC!$A$16:$H$2072,8,0),0)</f>
        <v>-403</v>
      </c>
      <c r="K568" s="61">
        <f>-IFERROR(VLOOKUP(C568,Gastos!$A$9:$J$2065,10,0),0)</f>
        <v>-390.91</v>
      </c>
      <c r="L568" s="61">
        <f>-IFERROR(VLOOKUP(C568,IDC!$A$20:$H$2401,8,0),0)</f>
        <v>-241.8</v>
      </c>
      <c r="M568" s="87">
        <f t="shared" si="24"/>
        <v>40300.000000000007</v>
      </c>
      <c r="P568" s="17">
        <f t="shared" si="25"/>
        <v>-40300</v>
      </c>
      <c r="Q568" s="17">
        <f t="shared" si="26"/>
        <v>0</v>
      </c>
    </row>
    <row r="569" spans="1:17">
      <c r="A569" s="1" t="s">
        <v>77</v>
      </c>
      <c r="B569" s="1" t="s">
        <v>11</v>
      </c>
      <c r="C569" s="53">
        <v>132591431105</v>
      </c>
      <c r="D569" s="3">
        <v>39166.86</v>
      </c>
      <c r="E569" s="3">
        <v>14225346.4</v>
      </c>
      <c r="F569" s="1" t="s">
        <v>1800</v>
      </c>
      <c r="G569"/>
      <c r="H569"/>
      <c r="I569" s="17">
        <f>-IFERROR(VLOOKUP(C569,SIRCUPA!$A$21:$H$313,8,0),0)</f>
        <v>0</v>
      </c>
      <c r="J569" s="61">
        <f>-IFERROR(VLOOKUP(C569,SIRTAC!$A$16:$H$2072,8,0),0)</f>
        <v>-402</v>
      </c>
      <c r="K569" s="61">
        <f>-IFERROR(VLOOKUP(C569,Gastos!$A$9:$J$2065,10,0),0)</f>
        <v>-389.94</v>
      </c>
      <c r="L569" s="61">
        <f>-IFERROR(VLOOKUP(C569,IDC!$A$20:$H$2401,8,0),0)</f>
        <v>-241.2</v>
      </c>
      <c r="M569" s="87">
        <f t="shared" si="24"/>
        <v>40200</v>
      </c>
      <c r="P569" s="17">
        <f t="shared" si="25"/>
        <v>-40200</v>
      </c>
      <c r="Q569" s="17">
        <f t="shared" si="26"/>
        <v>0</v>
      </c>
    </row>
    <row r="570" spans="1:17">
      <c r="A570" s="1" t="s">
        <v>156</v>
      </c>
      <c r="B570" s="1" t="s">
        <v>11</v>
      </c>
      <c r="C570" s="53">
        <v>134816663858</v>
      </c>
      <c r="D570" s="3">
        <v>9352.5300000000007</v>
      </c>
      <c r="E570" s="3">
        <v>11048509.59</v>
      </c>
      <c r="F570" s="1" t="s">
        <v>1800</v>
      </c>
      <c r="G570"/>
      <c r="H570"/>
      <c r="I570" s="17">
        <f>-IFERROR(VLOOKUP(C570,SIRCUPA!$A$21:$H$313,8,0),0)</f>
        <v>0</v>
      </c>
      <c r="J570" s="61">
        <f>-IFERROR(VLOOKUP(C570,SIRTAC!$A$16:$H$2072,8,0),0)</f>
        <v>-99</v>
      </c>
      <c r="K570" s="61">
        <f>-IFERROR(VLOOKUP(C570,Gastos!$A$9:$J$2065,10,0),0)</f>
        <v>-389.07</v>
      </c>
      <c r="L570" s="61">
        <f>-IFERROR(VLOOKUP(C570,IDC!$A$20:$H$2401,8,0),0)</f>
        <v>-59.4</v>
      </c>
      <c r="M570" s="87">
        <f t="shared" si="24"/>
        <v>9900</v>
      </c>
      <c r="P570" s="17">
        <f t="shared" si="25"/>
        <v>-9900</v>
      </c>
      <c r="Q570" s="17">
        <f t="shared" si="26"/>
        <v>0</v>
      </c>
    </row>
    <row r="571" spans="1:17">
      <c r="A571" s="1" t="s">
        <v>10</v>
      </c>
      <c r="B571" s="1" t="s">
        <v>11</v>
      </c>
      <c r="C571" s="53">
        <v>132052913658</v>
      </c>
      <c r="D571" s="3">
        <v>39069.43</v>
      </c>
      <c r="E571" s="3">
        <v>10778185.140000001</v>
      </c>
      <c r="F571" s="1" t="s">
        <v>1800</v>
      </c>
      <c r="G571" s="26"/>
      <c r="H571" s="26"/>
      <c r="I571" s="17">
        <f>-IFERROR(VLOOKUP(C571,SIRCUPA!$A$21:$H$313,8,0),0)</f>
        <v>0</v>
      </c>
      <c r="J571" s="61">
        <f>-IFERROR(VLOOKUP(C571,SIRTAC!$A$16:$H$2072,8,0),0)</f>
        <v>-401</v>
      </c>
      <c r="K571" s="61">
        <f>-IFERROR(VLOOKUP(C571,Gastos!$A$9:$J$2065,10,0),0)</f>
        <v>-388.97</v>
      </c>
      <c r="L571" s="61">
        <f>-IFERROR(VLOOKUP(C571,IDC!$A$20:$H$2401,8,0),0)</f>
        <v>-240.6</v>
      </c>
      <c r="M571" s="87">
        <f t="shared" si="24"/>
        <v>40100</v>
      </c>
      <c r="P571" s="17">
        <f t="shared" si="25"/>
        <v>-40100</v>
      </c>
      <c r="Q571" s="17">
        <f t="shared" si="26"/>
        <v>0</v>
      </c>
    </row>
    <row r="572" spans="1:17">
      <c r="A572" s="1" t="s">
        <v>51</v>
      </c>
      <c r="B572" s="1" t="s">
        <v>11</v>
      </c>
      <c r="C572" s="53">
        <v>132684515592</v>
      </c>
      <c r="D572" s="3">
        <v>39069.43</v>
      </c>
      <c r="E572" s="3">
        <v>9990760.9800000004</v>
      </c>
      <c r="F572" s="1" t="s">
        <v>1800</v>
      </c>
      <c r="G572" s="26"/>
      <c r="H572" s="26"/>
      <c r="I572" s="17">
        <f>-IFERROR(VLOOKUP(C572,SIRCUPA!$A$21:$H$313,8,0),0)</f>
        <v>0</v>
      </c>
      <c r="J572" s="61">
        <f>-IFERROR(VLOOKUP(C572,SIRTAC!$A$16:$H$2072,8,0),0)</f>
        <v>-401</v>
      </c>
      <c r="K572" s="61">
        <f>-IFERROR(VLOOKUP(C572,Gastos!$A$9:$J$2065,10,0),0)</f>
        <v>-388.97</v>
      </c>
      <c r="L572" s="61">
        <f>-IFERROR(VLOOKUP(C572,IDC!$A$20:$H$2401,8,0),0)</f>
        <v>-240.6</v>
      </c>
      <c r="M572" s="87">
        <f t="shared" si="24"/>
        <v>40100</v>
      </c>
      <c r="P572" s="17">
        <f t="shared" si="25"/>
        <v>-40100</v>
      </c>
      <c r="Q572" s="17">
        <f t="shared" si="26"/>
        <v>0</v>
      </c>
    </row>
    <row r="573" spans="1:17">
      <c r="A573" s="1" t="s">
        <v>106</v>
      </c>
      <c r="B573" s="1" t="s">
        <v>11</v>
      </c>
      <c r="C573" s="53">
        <v>133169947241</v>
      </c>
      <c r="D573" s="3">
        <v>38972</v>
      </c>
      <c r="E573" s="3">
        <v>5980070.1299999999</v>
      </c>
      <c r="F573" s="1" t="s">
        <v>1800</v>
      </c>
      <c r="G573" s="26"/>
      <c r="H573" s="26"/>
      <c r="I573" s="17">
        <f>-IFERROR(VLOOKUP(C573,SIRCUPA!$A$21:$H$313,8,0),0)</f>
        <v>0</v>
      </c>
      <c r="J573" s="61">
        <f>-IFERROR(VLOOKUP(C573,SIRTAC!$A$16:$H$2072,8,0),0)</f>
        <v>-400</v>
      </c>
      <c r="K573" s="61">
        <f>-IFERROR(VLOOKUP(C573,Gastos!$A$9:$J$2065,10,0),0)</f>
        <v>-388</v>
      </c>
      <c r="L573" s="61">
        <f>-IFERROR(VLOOKUP(C573,IDC!$A$20:$H$2401,8,0),0)</f>
        <v>-240</v>
      </c>
      <c r="M573" s="87">
        <f t="shared" si="24"/>
        <v>40000</v>
      </c>
      <c r="P573" s="17">
        <f t="shared" si="25"/>
        <v>-40000</v>
      </c>
      <c r="Q573" s="17">
        <f t="shared" si="26"/>
        <v>0</v>
      </c>
    </row>
    <row r="574" spans="1:17">
      <c r="A574" s="1" t="s">
        <v>23</v>
      </c>
      <c r="B574" s="1" t="s">
        <v>11</v>
      </c>
      <c r="C574" s="53">
        <v>132175628956</v>
      </c>
      <c r="D574" s="3">
        <v>38874.57</v>
      </c>
      <c r="E574" s="3">
        <v>12469951.060000001</v>
      </c>
      <c r="F574" s="1" t="s">
        <v>1800</v>
      </c>
      <c r="G574" s="26"/>
      <c r="H574" s="26"/>
      <c r="I574" s="17">
        <f>-IFERROR(VLOOKUP(C574,SIRCUPA!$A$21:$H$313,8,0),0)</f>
        <v>0</v>
      </c>
      <c r="J574" s="61">
        <f>-IFERROR(VLOOKUP(C574,SIRTAC!$A$16:$H$2072,8,0),0)</f>
        <v>-399</v>
      </c>
      <c r="K574" s="61">
        <f>-IFERROR(VLOOKUP(C574,Gastos!$A$9:$J$2065,10,0),0)</f>
        <v>-387.03</v>
      </c>
      <c r="L574" s="61">
        <f>-IFERROR(VLOOKUP(C574,IDC!$A$20:$H$2401,8,0),0)</f>
        <v>-239.4</v>
      </c>
      <c r="M574" s="87">
        <f t="shared" si="24"/>
        <v>39900</v>
      </c>
      <c r="P574" s="17">
        <f t="shared" si="25"/>
        <v>-39900</v>
      </c>
      <c r="Q574" s="17">
        <f t="shared" si="26"/>
        <v>0</v>
      </c>
    </row>
    <row r="575" spans="1:17">
      <c r="A575" s="1" t="s">
        <v>23</v>
      </c>
      <c r="B575" s="1" t="s">
        <v>11</v>
      </c>
      <c r="C575" s="53">
        <v>131583864971</v>
      </c>
      <c r="D575" s="3">
        <v>38874.57</v>
      </c>
      <c r="E575" s="3">
        <v>13263073.539999999</v>
      </c>
      <c r="F575" s="1" t="s">
        <v>1800</v>
      </c>
      <c r="G575" s="26"/>
      <c r="H575" s="26"/>
      <c r="I575" s="17">
        <f>-IFERROR(VLOOKUP(C575,SIRCUPA!$A$21:$H$313,8,0),0)</f>
        <v>0</v>
      </c>
      <c r="J575" s="61">
        <f>-IFERROR(VLOOKUP(C575,SIRTAC!$A$16:$H$2072,8,0),0)</f>
        <v>-399</v>
      </c>
      <c r="K575" s="61">
        <f>-IFERROR(VLOOKUP(C575,Gastos!$A$9:$J$2065,10,0),0)</f>
        <v>-387.03</v>
      </c>
      <c r="L575" s="61">
        <f>-IFERROR(VLOOKUP(C575,IDC!$A$20:$H$2401,8,0),0)</f>
        <v>-239.4</v>
      </c>
      <c r="M575" s="87">
        <f t="shared" si="24"/>
        <v>39900</v>
      </c>
      <c r="P575" s="17">
        <f t="shared" si="25"/>
        <v>-39900</v>
      </c>
      <c r="Q575" s="17">
        <f t="shared" si="26"/>
        <v>0</v>
      </c>
    </row>
    <row r="576" spans="1:17">
      <c r="A576" s="26" t="s">
        <v>10</v>
      </c>
      <c r="B576" s="26" t="s">
        <v>11</v>
      </c>
      <c r="C576" s="53">
        <v>131576487977</v>
      </c>
      <c r="D576" s="3">
        <v>38777.14</v>
      </c>
      <c r="E576" s="3">
        <v>12229057.66</v>
      </c>
      <c r="F576" s="26" t="s">
        <v>1800</v>
      </c>
      <c r="G576" s="26"/>
      <c r="H576" s="26"/>
      <c r="I576" s="17">
        <f>-IFERROR(VLOOKUP(C576,SIRCUPA!$A$21:$H$313,8,0),0)</f>
        <v>0</v>
      </c>
      <c r="J576" s="61">
        <f>-IFERROR(VLOOKUP(C576,SIRTAC!$A$16:$H$2072,8,0),0)</f>
        <v>-398</v>
      </c>
      <c r="K576" s="61">
        <f>-IFERROR(VLOOKUP(C576,Gastos!$A$9:$J$2065,10,0),0)</f>
        <v>-386.06</v>
      </c>
      <c r="L576" s="61">
        <f>-IFERROR(VLOOKUP(C576,IDC!$A$20:$H$2401,8,0),0)</f>
        <v>-238.8</v>
      </c>
      <c r="M576" s="87">
        <f t="shared" si="24"/>
        <v>39800</v>
      </c>
      <c r="N576" s="26"/>
      <c r="O576" s="26"/>
      <c r="P576" s="17">
        <f t="shared" si="25"/>
        <v>-39800</v>
      </c>
      <c r="Q576" s="17">
        <f t="shared" si="26"/>
        <v>0</v>
      </c>
    </row>
    <row r="577" spans="1:17">
      <c r="A577" s="26" t="s">
        <v>303</v>
      </c>
      <c r="B577" s="26" t="s">
        <v>11</v>
      </c>
      <c r="C577" s="53">
        <v>135316062999</v>
      </c>
      <c r="D577" s="3">
        <v>38777.14</v>
      </c>
      <c r="E577" s="3">
        <v>20238992.260000002</v>
      </c>
      <c r="F577" s="26" t="s">
        <v>1800</v>
      </c>
      <c r="G577" s="26"/>
      <c r="H577" s="26"/>
      <c r="I577" s="17">
        <f>-IFERROR(VLOOKUP(C577,SIRCUPA!$A$21:$H$313,8,0),0)</f>
        <v>0</v>
      </c>
      <c r="J577" s="61">
        <f>-IFERROR(VLOOKUP(C577,SIRTAC!$A$16:$H$2072,8,0),0)</f>
        <v>-398</v>
      </c>
      <c r="K577" s="61">
        <f>-IFERROR(VLOOKUP(C577,Gastos!$A$9:$J$2065,10,0),0)</f>
        <v>-386.06</v>
      </c>
      <c r="L577" s="61">
        <f>-IFERROR(VLOOKUP(C577,IDC!$A$20:$H$2401,8,0),0)</f>
        <v>-238.8</v>
      </c>
      <c r="M577" s="87">
        <f t="shared" si="24"/>
        <v>39800</v>
      </c>
      <c r="N577" s="26"/>
      <c r="O577" s="26"/>
      <c r="P577" s="17">
        <f t="shared" si="25"/>
        <v>-39800</v>
      </c>
      <c r="Q577" s="17">
        <f t="shared" si="26"/>
        <v>0</v>
      </c>
    </row>
    <row r="578" spans="1:17">
      <c r="A578" s="1" t="s">
        <v>10</v>
      </c>
      <c r="B578" s="1" t="s">
        <v>11</v>
      </c>
      <c r="C578" s="53">
        <v>132156880960</v>
      </c>
      <c r="D578" s="3">
        <v>9258.06</v>
      </c>
      <c r="E578" s="3">
        <v>11513901.23</v>
      </c>
      <c r="F578" s="1" t="s">
        <v>1800</v>
      </c>
      <c r="G578"/>
      <c r="H578"/>
      <c r="I578" s="17">
        <f>-IFERROR(VLOOKUP(C578,SIRCUPA!$A$21:$H$313,8,0),0)</f>
        <v>0</v>
      </c>
      <c r="J578" s="61">
        <f>-IFERROR(VLOOKUP(C578,SIRTAC!$A$16:$H$2072,8,0),0)</f>
        <v>-98</v>
      </c>
      <c r="K578" s="61">
        <f>-IFERROR(VLOOKUP(C578,Gastos!$A$9:$J$2065,10,0),0)</f>
        <v>-385.14</v>
      </c>
      <c r="L578" s="61">
        <f>-IFERROR(VLOOKUP(C578,IDC!$A$20:$H$2401,8,0),0)</f>
        <v>-58.8</v>
      </c>
      <c r="M578" s="87">
        <f t="shared" si="24"/>
        <v>9799.9999999999982</v>
      </c>
      <c r="P578" s="17">
        <f t="shared" si="25"/>
        <v>-9800</v>
      </c>
      <c r="Q578" s="17">
        <f t="shared" si="26"/>
        <v>0</v>
      </c>
    </row>
    <row r="579" spans="1:17">
      <c r="A579" s="1" t="s">
        <v>55</v>
      </c>
      <c r="B579" s="1" t="s">
        <v>11</v>
      </c>
      <c r="C579" s="53">
        <v>132372783465</v>
      </c>
      <c r="D579" s="3">
        <v>9258.06</v>
      </c>
      <c r="E579" s="3">
        <v>12570178.810000001</v>
      </c>
      <c r="F579" s="1" t="s">
        <v>1800</v>
      </c>
      <c r="G579"/>
      <c r="H579"/>
      <c r="I579" s="17">
        <f>-IFERROR(VLOOKUP(C579,SIRCUPA!$A$21:$H$313,8,0),0)</f>
        <v>0</v>
      </c>
      <c r="J579" s="61">
        <f>-IFERROR(VLOOKUP(C579,SIRTAC!$A$16:$H$2072,8,0),0)</f>
        <v>-98</v>
      </c>
      <c r="K579" s="61">
        <f>-IFERROR(VLOOKUP(C579,Gastos!$A$9:$J$2065,10,0),0)</f>
        <v>-385.14</v>
      </c>
      <c r="L579" s="61">
        <f>-IFERROR(VLOOKUP(C579,IDC!$A$20:$H$2401,8,0),0)</f>
        <v>-58.8</v>
      </c>
      <c r="M579" s="87">
        <f t="shared" si="24"/>
        <v>9799.9999999999982</v>
      </c>
      <c r="P579" s="17">
        <f t="shared" si="25"/>
        <v>-9800</v>
      </c>
      <c r="Q579" s="17">
        <f t="shared" si="26"/>
        <v>0</v>
      </c>
    </row>
    <row r="580" spans="1:17">
      <c r="A580" s="1" t="s">
        <v>65</v>
      </c>
      <c r="B580" s="1" t="s">
        <v>11</v>
      </c>
      <c r="C580" s="53">
        <v>132485288709</v>
      </c>
      <c r="D580" s="3">
        <v>9258.06</v>
      </c>
      <c r="E580" s="3">
        <v>13937185.939999999</v>
      </c>
      <c r="F580" s="1" t="s">
        <v>1800</v>
      </c>
      <c r="G580"/>
      <c r="H580"/>
      <c r="I580" s="17">
        <f>-IFERROR(VLOOKUP(C580,SIRCUPA!$A$21:$H$313,8,0),0)</f>
        <v>0</v>
      </c>
      <c r="J580" s="61">
        <f>-IFERROR(VLOOKUP(C580,SIRTAC!$A$16:$H$2072,8,0),0)</f>
        <v>-98</v>
      </c>
      <c r="K580" s="61">
        <f>-IFERROR(VLOOKUP(C580,Gastos!$A$9:$J$2065,10,0),0)</f>
        <v>-385.14</v>
      </c>
      <c r="L580" s="61">
        <f>-IFERROR(VLOOKUP(C580,IDC!$A$20:$H$2401,8,0),0)</f>
        <v>-58.8</v>
      </c>
      <c r="M580" s="87">
        <f t="shared" si="24"/>
        <v>9799.9999999999982</v>
      </c>
      <c r="P580" s="17">
        <f t="shared" si="25"/>
        <v>-9800</v>
      </c>
      <c r="Q580" s="17">
        <f t="shared" si="26"/>
        <v>0</v>
      </c>
    </row>
    <row r="581" spans="1:17">
      <c r="A581" s="1" t="s">
        <v>114</v>
      </c>
      <c r="B581" s="1" t="s">
        <v>11</v>
      </c>
      <c r="C581" s="53">
        <v>133435373615</v>
      </c>
      <c r="D581" s="3">
        <v>9258.06</v>
      </c>
      <c r="E581" s="3">
        <v>8389466.8200000003</v>
      </c>
      <c r="F581" s="1" t="s">
        <v>1800</v>
      </c>
      <c r="G581"/>
      <c r="H581"/>
      <c r="I581" s="17">
        <f>-IFERROR(VLOOKUP(C581,SIRCUPA!$A$21:$H$313,8,0),0)</f>
        <v>0</v>
      </c>
      <c r="J581" s="61">
        <f>-IFERROR(VLOOKUP(C581,SIRTAC!$A$16:$H$2072,8,0),0)</f>
        <v>-98</v>
      </c>
      <c r="K581" s="61">
        <f>-IFERROR(VLOOKUP(C581,Gastos!$A$9:$J$2065,10,0),0)</f>
        <v>-385.14</v>
      </c>
      <c r="L581" s="61">
        <f>-IFERROR(VLOOKUP(C581,IDC!$A$20:$H$2401,8,0),0)</f>
        <v>-58.8</v>
      </c>
      <c r="M581" s="87">
        <f t="shared" ref="M581:M644" si="27">+D581-I581-J581-K581-L581</f>
        <v>9799.9999999999982</v>
      </c>
      <c r="P581" s="17">
        <f t="shared" si="25"/>
        <v>-9800</v>
      </c>
      <c r="Q581" s="17">
        <f t="shared" si="26"/>
        <v>0</v>
      </c>
    </row>
    <row r="582" spans="1:17">
      <c r="A582" s="1" t="s">
        <v>156</v>
      </c>
      <c r="B582" s="1" t="s">
        <v>11</v>
      </c>
      <c r="C582" s="53">
        <v>134208697017</v>
      </c>
      <c r="D582" s="3">
        <v>9258.06</v>
      </c>
      <c r="E582" s="3">
        <v>12722639.57</v>
      </c>
      <c r="F582" s="1" t="s">
        <v>1800</v>
      </c>
      <c r="G582"/>
      <c r="H582"/>
      <c r="I582" s="17">
        <f>-IFERROR(VLOOKUP(C582,SIRCUPA!$A$21:$H$313,8,0),0)</f>
        <v>0</v>
      </c>
      <c r="J582" s="61">
        <f>-IFERROR(VLOOKUP(C582,SIRTAC!$A$16:$H$2072,8,0),0)</f>
        <v>-98</v>
      </c>
      <c r="K582" s="61">
        <f>-IFERROR(VLOOKUP(C582,Gastos!$A$9:$J$2065,10,0),0)</f>
        <v>-385.14</v>
      </c>
      <c r="L582" s="61">
        <f>-IFERROR(VLOOKUP(C582,IDC!$A$20:$H$2401,8,0),0)</f>
        <v>-58.8</v>
      </c>
      <c r="M582" s="87">
        <f t="shared" si="27"/>
        <v>9799.9999999999982</v>
      </c>
      <c r="P582" s="17">
        <f t="shared" ref="P582:P645" si="28">+L582/0.006</f>
        <v>-9800</v>
      </c>
      <c r="Q582" s="17">
        <f t="shared" ref="Q582:Q645" si="29">+M582+P582</f>
        <v>0</v>
      </c>
    </row>
    <row r="583" spans="1:17">
      <c r="A583" s="1" t="s">
        <v>293</v>
      </c>
      <c r="B583" s="1" t="s">
        <v>11</v>
      </c>
      <c r="C583" s="53">
        <v>135817909476</v>
      </c>
      <c r="D583" s="3">
        <v>9258.06</v>
      </c>
      <c r="E583" s="3">
        <v>18470838.469999999</v>
      </c>
      <c r="F583" s="1" t="s">
        <v>1800</v>
      </c>
      <c r="G583"/>
      <c r="H583"/>
      <c r="I583" s="17">
        <f>-IFERROR(VLOOKUP(C583,SIRCUPA!$A$21:$H$313,8,0),0)</f>
        <v>0</v>
      </c>
      <c r="J583" s="61">
        <f>-IFERROR(VLOOKUP(C583,SIRTAC!$A$16:$H$2072,8,0),0)</f>
        <v>-98</v>
      </c>
      <c r="K583" s="61">
        <f>-IFERROR(VLOOKUP(C583,Gastos!$A$9:$J$2065,10,0),0)</f>
        <v>-385.14</v>
      </c>
      <c r="L583" s="61">
        <f>-IFERROR(VLOOKUP(C583,IDC!$A$20:$H$2401,8,0),0)</f>
        <v>-58.8</v>
      </c>
      <c r="M583" s="87">
        <f t="shared" si="27"/>
        <v>9799.9999999999982</v>
      </c>
      <c r="P583" s="17">
        <f t="shared" si="28"/>
        <v>-9800</v>
      </c>
      <c r="Q583" s="17">
        <f t="shared" si="29"/>
        <v>0</v>
      </c>
    </row>
    <row r="584" spans="1:17">
      <c r="A584" s="1" t="s">
        <v>303</v>
      </c>
      <c r="B584" s="1" t="s">
        <v>11</v>
      </c>
      <c r="C584" s="53">
        <v>135925457670</v>
      </c>
      <c r="D584" s="3">
        <v>9258.06</v>
      </c>
      <c r="E584" s="3">
        <v>20045931.98</v>
      </c>
      <c r="F584" s="1" t="s">
        <v>1800</v>
      </c>
      <c r="G584"/>
      <c r="H584"/>
      <c r="I584" s="17">
        <f>-IFERROR(VLOOKUP(C584,SIRCUPA!$A$21:$H$313,8,0),0)</f>
        <v>0</v>
      </c>
      <c r="J584" s="61">
        <f>-IFERROR(VLOOKUP(C584,SIRTAC!$A$16:$H$2072,8,0),0)</f>
        <v>-98</v>
      </c>
      <c r="K584" s="61">
        <f>-IFERROR(VLOOKUP(C584,Gastos!$A$9:$J$2065,10,0),0)</f>
        <v>-385.14</v>
      </c>
      <c r="L584" s="61">
        <f>-IFERROR(VLOOKUP(C584,IDC!$A$20:$H$2401,8,0),0)</f>
        <v>-58.8</v>
      </c>
      <c r="M584" s="87">
        <f t="shared" si="27"/>
        <v>9799.9999999999982</v>
      </c>
      <c r="P584" s="17">
        <f t="shared" si="28"/>
        <v>-9800</v>
      </c>
      <c r="Q584" s="17">
        <f t="shared" si="29"/>
        <v>0</v>
      </c>
    </row>
    <row r="585" spans="1:17">
      <c r="A585" s="1" t="s">
        <v>124</v>
      </c>
      <c r="B585" s="1" t="s">
        <v>11</v>
      </c>
      <c r="C585" s="53">
        <v>134054488784</v>
      </c>
      <c r="D585" s="3">
        <v>38582.28</v>
      </c>
      <c r="E585" s="3">
        <v>10102068.93</v>
      </c>
      <c r="F585" s="1" t="s">
        <v>1800</v>
      </c>
      <c r="G585"/>
      <c r="H585"/>
      <c r="I585" s="17">
        <f>-IFERROR(VLOOKUP(C585,SIRCUPA!$A$21:$H$313,8,0),0)</f>
        <v>0</v>
      </c>
      <c r="J585" s="61">
        <f>-IFERROR(VLOOKUP(C585,SIRTAC!$A$16:$H$2072,8,0),0)</f>
        <v>-396</v>
      </c>
      <c r="K585" s="61">
        <f>-IFERROR(VLOOKUP(C585,Gastos!$A$9:$J$2065,10,0),0)</f>
        <v>-384.12</v>
      </c>
      <c r="L585" s="61">
        <f>-IFERROR(VLOOKUP(C585,IDC!$A$20:$H$2401,8,0),0)</f>
        <v>-237.6</v>
      </c>
      <c r="M585" s="87">
        <f t="shared" si="27"/>
        <v>39600</v>
      </c>
      <c r="P585" s="17">
        <f t="shared" si="28"/>
        <v>-39600</v>
      </c>
      <c r="Q585" s="17">
        <f t="shared" si="29"/>
        <v>0</v>
      </c>
    </row>
    <row r="586" spans="1:17">
      <c r="A586" s="1" t="s">
        <v>280</v>
      </c>
      <c r="B586" s="1" t="s">
        <v>11</v>
      </c>
      <c r="C586" s="53">
        <v>134933364305</v>
      </c>
      <c r="D586" s="3">
        <v>38387.42</v>
      </c>
      <c r="E586" s="3">
        <v>16684695.5</v>
      </c>
      <c r="F586" s="1" t="s">
        <v>1800</v>
      </c>
      <c r="G586"/>
      <c r="H586"/>
      <c r="I586" s="17">
        <f>-IFERROR(VLOOKUP(C586,SIRCUPA!$A$21:$H$313,8,0),0)</f>
        <v>0</v>
      </c>
      <c r="J586" s="61">
        <f>-IFERROR(VLOOKUP(C586,SIRTAC!$A$16:$H$2072,8,0),0)</f>
        <v>-394</v>
      </c>
      <c r="K586" s="61">
        <f>-IFERROR(VLOOKUP(C586,Gastos!$A$9:$J$2065,10,0),0)</f>
        <v>-382.18</v>
      </c>
      <c r="L586" s="61">
        <f>-IFERROR(VLOOKUP(C586,IDC!$A$20:$H$2401,8,0),0)</f>
        <v>-236.4</v>
      </c>
      <c r="M586" s="87">
        <f t="shared" si="27"/>
        <v>39400</v>
      </c>
      <c r="P586" s="17">
        <f t="shared" si="28"/>
        <v>-39400</v>
      </c>
      <c r="Q586" s="17">
        <f t="shared" si="29"/>
        <v>0</v>
      </c>
    </row>
    <row r="587" spans="1:17">
      <c r="A587" s="1" t="s">
        <v>77</v>
      </c>
      <c r="B587" s="1" t="s">
        <v>11</v>
      </c>
      <c r="C587" s="53">
        <v>133109682140</v>
      </c>
      <c r="D587" s="3">
        <v>7884.24</v>
      </c>
      <c r="E587" s="3">
        <v>15157819.75</v>
      </c>
      <c r="F587" s="1" t="s">
        <v>1800</v>
      </c>
      <c r="G587"/>
      <c r="H587"/>
      <c r="I587" s="17">
        <f>-IFERROR(VLOOKUP(C587,SIRCUPA!$A$21:$H$313,8,0),0)</f>
        <v>0</v>
      </c>
      <c r="J587" s="61">
        <f>-IFERROR(VLOOKUP(C587,SIRTAC!$A$16:$H$2072,8,0),0)</f>
        <v>-84</v>
      </c>
      <c r="K587" s="61">
        <f>-IFERROR(VLOOKUP(C587,Gastos!$A$9:$J$2065,10,0),0)</f>
        <v>-381.36</v>
      </c>
      <c r="L587" s="61">
        <f>-IFERROR(VLOOKUP(C587,IDC!$A$20:$H$2401,8,0),0)</f>
        <v>-50.4</v>
      </c>
      <c r="M587" s="87">
        <f t="shared" si="27"/>
        <v>8400</v>
      </c>
      <c r="P587" s="17">
        <f t="shared" si="28"/>
        <v>-8400</v>
      </c>
      <c r="Q587" s="17">
        <f t="shared" si="29"/>
        <v>0</v>
      </c>
    </row>
    <row r="588" spans="1:17">
      <c r="A588" s="1" t="s">
        <v>101</v>
      </c>
      <c r="B588" s="1" t="s">
        <v>11</v>
      </c>
      <c r="C588" s="53">
        <v>133767179490</v>
      </c>
      <c r="D588" s="3">
        <v>7884.24</v>
      </c>
      <c r="E588" s="3">
        <v>4485539.63</v>
      </c>
      <c r="F588" s="1" t="s">
        <v>1800</v>
      </c>
      <c r="G588"/>
      <c r="H588"/>
      <c r="I588" s="17">
        <f>-IFERROR(VLOOKUP(C588,SIRCUPA!$A$21:$H$313,8,0),0)</f>
        <v>0</v>
      </c>
      <c r="J588" s="61">
        <f>-IFERROR(VLOOKUP(C588,SIRTAC!$A$16:$H$2072,8,0),0)</f>
        <v>-84</v>
      </c>
      <c r="K588" s="61">
        <f>-IFERROR(VLOOKUP(C588,Gastos!$A$9:$J$2065,10,0),0)</f>
        <v>-381.36</v>
      </c>
      <c r="L588" s="61">
        <f>-IFERROR(VLOOKUP(C588,IDC!$A$20:$H$2401,8,0),0)</f>
        <v>-50.4</v>
      </c>
      <c r="M588" s="87">
        <f t="shared" si="27"/>
        <v>8400</v>
      </c>
      <c r="P588" s="17">
        <f t="shared" si="28"/>
        <v>-8400</v>
      </c>
      <c r="Q588" s="17">
        <f t="shared" si="29"/>
        <v>0</v>
      </c>
    </row>
    <row r="589" spans="1:17">
      <c r="A589" s="1" t="s">
        <v>274</v>
      </c>
      <c r="B589" s="1" t="s">
        <v>11</v>
      </c>
      <c r="C589" s="53">
        <v>135535683158</v>
      </c>
      <c r="D589" s="3">
        <v>7884.24</v>
      </c>
      <c r="E589" s="3">
        <v>15289353.91</v>
      </c>
      <c r="F589" s="1" t="s">
        <v>1800</v>
      </c>
      <c r="G589"/>
      <c r="H589"/>
      <c r="I589" s="17">
        <f>-IFERROR(VLOOKUP(C589,SIRCUPA!$A$21:$H$313,8,0),0)</f>
        <v>0</v>
      </c>
      <c r="J589" s="61">
        <f>-IFERROR(VLOOKUP(C589,SIRTAC!$A$16:$H$2072,8,0),0)</f>
        <v>-84</v>
      </c>
      <c r="K589" s="61">
        <f>-IFERROR(VLOOKUP(C589,Gastos!$A$9:$J$2065,10,0),0)</f>
        <v>-381.36</v>
      </c>
      <c r="L589" s="61">
        <f>-IFERROR(VLOOKUP(C589,IDC!$A$20:$H$2401,8,0),0)</f>
        <v>-50.4</v>
      </c>
      <c r="M589" s="87">
        <f t="shared" si="27"/>
        <v>8400</v>
      </c>
      <c r="P589" s="17">
        <f t="shared" si="28"/>
        <v>-8400</v>
      </c>
      <c r="Q589" s="17">
        <f t="shared" si="29"/>
        <v>0</v>
      </c>
    </row>
    <row r="590" spans="1:17">
      <c r="A590" s="1" t="s">
        <v>145</v>
      </c>
      <c r="B590" s="1" t="s">
        <v>11</v>
      </c>
      <c r="C590" s="53">
        <v>134201319469</v>
      </c>
      <c r="D590" s="3">
        <v>10127.77</v>
      </c>
      <c r="E590" s="3">
        <v>11004581.039999999</v>
      </c>
      <c r="F590" s="1" t="s">
        <v>1800</v>
      </c>
      <c r="G590" s="26"/>
      <c r="H590" s="26"/>
      <c r="I590" s="17">
        <f>-IFERROR(VLOOKUP(C590,SIRCUPA!$A$21:$H$313,8,0),0)</f>
        <v>0</v>
      </c>
      <c r="J590" s="61">
        <f>-IFERROR(VLOOKUP(C590,SIRTAC!$A$16:$H$2072,8,0),0)</f>
        <v>-97</v>
      </c>
      <c r="K590" s="61">
        <f>-IFERROR(VLOOKUP(C590,Gastos!$A$9:$J$2065,10,0),0)</f>
        <v>-381.21</v>
      </c>
      <c r="L590" s="61">
        <f>-IFERROR(VLOOKUP(C590,IDC!$A$20:$H$2401,8,0),0)</f>
        <v>-64.02</v>
      </c>
      <c r="M590" s="87">
        <f t="shared" si="27"/>
        <v>10670</v>
      </c>
      <c r="P590" s="17">
        <f t="shared" si="28"/>
        <v>-10670</v>
      </c>
      <c r="Q590" s="17">
        <f t="shared" si="29"/>
        <v>0</v>
      </c>
    </row>
    <row r="591" spans="1:17">
      <c r="A591" s="1" t="s">
        <v>156</v>
      </c>
      <c r="B591" s="1" t="s">
        <v>11</v>
      </c>
      <c r="C591" s="53">
        <v>134924921270</v>
      </c>
      <c r="D591" s="3">
        <v>4539.5</v>
      </c>
      <c r="E591" s="3">
        <v>13648560.01</v>
      </c>
      <c r="F591" s="1" t="s">
        <v>1800</v>
      </c>
      <c r="G591" s="26"/>
      <c r="H591" s="26"/>
      <c r="I591" s="17">
        <f>-IFERROR(VLOOKUP(C591,SIRCUPA!$A$21:$H$313,8,0),0)</f>
        <v>0</v>
      </c>
      <c r="J591" s="61">
        <f>-IFERROR(VLOOKUP(C591,SIRTAC!$A$16:$H$2072,8,0),0)</f>
        <v>-50</v>
      </c>
      <c r="K591" s="61">
        <f>-IFERROR(VLOOKUP(C591,Gastos!$A$9:$J$2065,10,0),0)</f>
        <v>-380.5</v>
      </c>
      <c r="L591" s="61">
        <f>-IFERROR(VLOOKUP(C591,IDC!$A$20:$H$2401,8,0),0)</f>
        <v>-30</v>
      </c>
      <c r="M591" s="87">
        <f t="shared" si="27"/>
        <v>5000</v>
      </c>
      <c r="P591" s="17">
        <f t="shared" si="28"/>
        <v>-5000</v>
      </c>
      <c r="Q591" s="17">
        <f t="shared" si="29"/>
        <v>0</v>
      </c>
    </row>
    <row r="592" spans="1:17">
      <c r="A592" s="1" t="s">
        <v>156</v>
      </c>
      <c r="B592" s="1" t="s">
        <v>11</v>
      </c>
      <c r="C592" s="53">
        <v>134314381367</v>
      </c>
      <c r="D592" s="3">
        <v>4539.5</v>
      </c>
      <c r="E592" s="3">
        <v>14416408.699999999</v>
      </c>
      <c r="F592" s="1" t="s">
        <v>1800</v>
      </c>
      <c r="G592"/>
      <c r="H592"/>
      <c r="I592" s="17">
        <f>-IFERROR(VLOOKUP(C592,SIRCUPA!$A$21:$H$313,8,0),0)</f>
        <v>0</v>
      </c>
      <c r="J592" s="61">
        <f>-IFERROR(VLOOKUP(C592,SIRTAC!$A$16:$H$2072,8,0),0)</f>
        <v>-50</v>
      </c>
      <c r="K592" s="61">
        <f>-IFERROR(VLOOKUP(C592,Gastos!$A$9:$J$2065,10,0),0)</f>
        <v>-380.5</v>
      </c>
      <c r="L592" s="61">
        <f>-IFERROR(VLOOKUP(C592,IDC!$A$20:$H$2401,8,0),0)</f>
        <v>-30</v>
      </c>
      <c r="M592" s="87">
        <f t="shared" si="27"/>
        <v>5000</v>
      </c>
      <c r="P592" s="17">
        <f t="shared" si="28"/>
        <v>-5000</v>
      </c>
      <c r="Q592" s="17">
        <f t="shared" si="29"/>
        <v>0</v>
      </c>
    </row>
    <row r="593" spans="1:17">
      <c r="A593" s="1" t="s">
        <v>186</v>
      </c>
      <c r="B593" s="1" t="s">
        <v>11</v>
      </c>
      <c r="C593" s="53">
        <v>134326959563</v>
      </c>
      <c r="D593" s="3">
        <v>4539.5</v>
      </c>
      <c r="E593" s="3">
        <v>18969702.469999999</v>
      </c>
      <c r="F593" s="1" t="s">
        <v>1800</v>
      </c>
      <c r="G593"/>
      <c r="H593"/>
      <c r="I593" s="17">
        <f>-IFERROR(VLOOKUP(C593,SIRCUPA!$A$21:$H$313,8,0),0)</f>
        <v>0</v>
      </c>
      <c r="J593" s="61">
        <f>-IFERROR(VLOOKUP(C593,SIRTAC!$A$16:$H$2072,8,0),0)</f>
        <v>-50</v>
      </c>
      <c r="K593" s="61">
        <f>-IFERROR(VLOOKUP(C593,Gastos!$A$9:$J$2065,10,0),0)</f>
        <v>-380.5</v>
      </c>
      <c r="L593" s="61">
        <f>-IFERROR(VLOOKUP(C593,IDC!$A$20:$H$2401,8,0),0)</f>
        <v>-30</v>
      </c>
      <c r="M593" s="87">
        <f t="shared" si="27"/>
        <v>5000</v>
      </c>
      <c r="P593" s="17">
        <f t="shared" si="28"/>
        <v>-5000</v>
      </c>
      <c r="Q593" s="17">
        <f t="shared" si="29"/>
        <v>0</v>
      </c>
    </row>
    <row r="594" spans="1:17">
      <c r="A594" s="1" t="s">
        <v>186</v>
      </c>
      <c r="B594" s="1" t="s">
        <v>11</v>
      </c>
      <c r="C594" s="53">
        <v>134407959529</v>
      </c>
      <c r="D594" s="3">
        <v>4539.5</v>
      </c>
      <c r="E594" s="3">
        <v>20177000.18</v>
      </c>
      <c r="F594" s="1" t="s">
        <v>1800</v>
      </c>
      <c r="G594"/>
      <c r="H594"/>
      <c r="I594" s="17">
        <f>-IFERROR(VLOOKUP(C594,SIRCUPA!$A$21:$H$313,8,0),0)</f>
        <v>0</v>
      </c>
      <c r="J594" s="61">
        <f>-IFERROR(VLOOKUP(C594,SIRTAC!$A$16:$H$2072,8,0),0)</f>
        <v>-50</v>
      </c>
      <c r="K594" s="61">
        <f>-IFERROR(VLOOKUP(C594,Gastos!$A$9:$J$2065,10,0),0)</f>
        <v>-380.5</v>
      </c>
      <c r="L594" s="61">
        <f>-IFERROR(VLOOKUP(C594,IDC!$A$20:$H$2401,8,0),0)</f>
        <v>-30</v>
      </c>
      <c r="M594" s="87">
        <f t="shared" si="27"/>
        <v>5000</v>
      </c>
      <c r="P594" s="17">
        <f t="shared" si="28"/>
        <v>-5000</v>
      </c>
      <c r="Q594" s="17">
        <f t="shared" si="29"/>
        <v>0</v>
      </c>
    </row>
    <row r="595" spans="1:17">
      <c r="A595" s="1" t="s">
        <v>253</v>
      </c>
      <c r="B595" s="1" t="s">
        <v>11</v>
      </c>
      <c r="C595" s="53">
        <v>134416143747</v>
      </c>
      <c r="D595" s="3">
        <v>4539.5</v>
      </c>
      <c r="E595" s="3">
        <v>22212349.510000002</v>
      </c>
      <c r="F595" s="1" t="s">
        <v>1800</v>
      </c>
      <c r="G595"/>
      <c r="H595"/>
      <c r="I595" s="17">
        <f>-IFERROR(VLOOKUP(C595,SIRCUPA!$A$21:$H$313,8,0),0)</f>
        <v>0</v>
      </c>
      <c r="J595" s="61">
        <f>-IFERROR(VLOOKUP(C595,SIRTAC!$A$16:$H$2072,8,0),0)</f>
        <v>-50</v>
      </c>
      <c r="K595" s="61">
        <f>-IFERROR(VLOOKUP(C595,Gastos!$A$9:$J$2065,10,0),0)</f>
        <v>-380.5</v>
      </c>
      <c r="L595" s="61">
        <f>-IFERROR(VLOOKUP(C595,IDC!$A$20:$H$2401,8,0),0)</f>
        <v>-30</v>
      </c>
      <c r="M595" s="87">
        <f t="shared" si="27"/>
        <v>5000</v>
      </c>
      <c r="P595" s="17">
        <f t="shared" si="28"/>
        <v>-5000</v>
      </c>
      <c r="Q595" s="17">
        <f t="shared" si="29"/>
        <v>0</v>
      </c>
    </row>
    <row r="596" spans="1:17">
      <c r="A596" s="1" t="s">
        <v>253</v>
      </c>
      <c r="B596" s="1" t="s">
        <v>11</v>
      </c>
      <c r="C596" s="53">
        <v>135031999832</v>
      </c>
      <c r="D596" s="3">
        <v>4539.5</v>
      </c>
      <c r="E596" s="3">
        <v>22914357.129999999</v>
      </c>
      <c r="F596" s="1" t="s">
        <v>1800</v>
      </c>
      <c r="G596"/>
      <c r="H596"/>
      <c r="I596" s="17">
        <f>-IFERROR(VLOOKUP(C596,SIRCUPA!$A$21:$H$313,8,0),0)</f>
        <v>0</v>
      </c>
      <c r="J596" s="61">
        <f>-IFERROR(VLOOKUP(C596,SIRTAC!$A$16:$H$2072,8,0),0)</f>
        <v>-50</v>
      </c>
      <c r="K596" s="61">
        <f>-IFERROR(VLOOKUP(C596,Gastos!$A$9:$J$2065,10,0),0)</f>
        <v>-380.5</v>
      </c>
      <c r="L596" s="61">
        <f>-IFERROR(VLOOKUP(C596,IDC!$A$20:$H$2401,8,0),0)</f>
        <v>-30</v>
      </c>
      <c r="M596" s="87">
        <f t="shared" si="27"/>
        <v>5000</v>
      </c>
      <c r="P596" s="17">
        <f t="shared" si="28"/>
        <v>-5000</v>
      </c>
      <c r="Q596" s="17">
        <f t="shared" si="29"/>
        <v>0</v>
      </c>
    </row>
    <row r="597" spans="1:17">
      <c r="A597" s="1" t="s">
        <v>145</v>
      </c>
      <c r="B597" s="1" t="s">
        <v>11</v>
      </c>
      <c r="C597" s="53">
        <v>134688228416</v>
      </c>
      <c r="D597" s="3">
        <v>38095.129999999997</v>
      </c>
      <c r="E597" s="3">
        <v>10782911.24</v>
      </c>
      <c r="F597" s="1" t="s">
        <v>1800</v>
      </c>
      <c r="G597"/>
      <c r="H597"/>
      <c r="I597" s="17">
        <f>-IFERROR(VLOOKUP(C597,SIRCUPA!$A$21:$H$313,8,0),0)</f>
        <v>0</v>
      </c>
      <c r="J597" s="61">
        <f>-IFERROR(VLOOKUP(C597,SIRTAC!$A$16:$H$2072,8,0),0)</f>
        <v>-391</v>
      </c>
      <c r="K597" s="61">
        <f>-IFERROR(VLOOKUP(C597,Gastos!$A$9:$J$2065,10,0),0)</f>
        <v>-379.27</v>
      </c>
      <c r="L597" s="61">
        <f>-IFERROR(VLOOKUP(C597,IDC!$A$20:$H$2401,8,0),0)</f>
        <v>-234.6</v>
      </c>
      <c r="M597" s="87">
        <f t="shared" si="27"/>
        <v>39099.999999999993</v>
      </c>
      <c r="P597" s="17">
        <f t="shared" si="28"/>
        <v>-39100</v>
      </c>
      <c r="Q597" s="17">
        <f t="shared" si="29"/>
        <v>0</v>
      </c>
    </row>
    <row r="598" spans="1:17">
      <c r="A598" s="1" t="s">
        <v>114</v>
      </c>
      <c r="B598" s="1" t="s">
        <v>11</v>
      </c>
      <c r="C598" s="53">
        <v>133436215749</v>
      </c>
      <c r="D598" s="3">
        <v>37997.699999999997</v>
      </c>
      <c r="E598" s="3">
        <v>8575850.4100000001</v>
      </c>
      <c r="F598" s="1" t="s">
        <v>1800</v>
      </c>
      <c r="G598"/>
      <c r="H598"/>
      <c r="I598" s="17">
        <f>-IFERROR(VLOOKUP(C598,SIRCUPA!$A$21:$H$313,8,0),0)</f>
        <v>0</v>
      </c>
      <c r="J598" s="61">
        <f>-IFERROR(VLOOKUP(C598,SIRTAC!$A$16:$H$2072,8,0),0)</f>
        <v>-390</v>
      </c>
      <c r="K598" s="61">
        <f>-IFERROR(VLOOKUP(C598,Gastos!$A$9:$J$2065,10,0),0)</f>
        <v>-378.3</v>
      </c>
      <c r="L598" s="61">
        <f>-IFERROR(VLOOKUP(C598,IDC!$A$20:$H$2401,8,0),0)</f>
        <v>-234</v>
      </c>
      <c r="M598" s="87">
        <f t="shared" si="27"/>
        <v>39000</v>
      </c>
      <c r="P598" s="17">
        <f t="shared" si="28"/>
        <v>-39000</v>
      </c>
      <c r="Q598" s="17">
        <f t="shared" si="29"/>
        <v>0</v>
      </c>
    </row>
    <row r="599" spans="1:17">
      <c r="A599" s="1" t="s">
        <v>145</v>
      </c>
      <c r="B599" s="1" t="s">
        <v>11</v>
      </c>
      <c r="C599" s="53">
        <v>134687264178</v>
      </c>
      <c r="D599" s="3">
        <v>37997.699999999997</v>
      </c>
      <c r="E599" s="3">
        <v>10441947.210000001</v>
      </c>
      <c r="F599" s="1" t="s">
        <v>1800</v>
      </c>
      <c r="G599"/>
      <c r="H599"/>
      <c r="I599" s="17">
        <f>-IFERROR(VLOOKUP(C599,SIRCUPA!$A$21:$H$313,8,0),0)</f>
        <v>0</v>
      </c>
      <c r="J599" s="61">
        <f>-IFERROR(VLOOKUP(C599,SIRTAC!$A$16:$H$2072,8,0),0)</f>
        <v>-390</v>
      </c>
      <c r="K599" s="61">
        <f>-IFERROR(VLOOKUP(C599,Gastos!$A$9:$J$2065,10,0),0)</f>
        <v>-378.3</v>
      </c>
      <c r="L599" s="61">
        <f>-IFERROR(VLOOKUP(C599,IDC!$A$20:$H$2401,8,0),0)</f>
        <v>-234</v>
      </c>
      <c r="M599" s="87">
        <f t="shared" si="27"/>
        <v>39000</v>
      </c>
      <c r="P599" s="17">
        <f t="shared" si="28"/>
        <v>-39000</v>
      </c>
      <c r="Q599" s="17">
        <f t="shared" si="29"/>
        <v>0</v>
      </c>
    </row>
    <row r="600" spans="1:17">
      <c r="A600" s="1" t="s">
        <v>186</v>
      </c>
      <c r="B600" s="1" t="s">
        <v>11</v>
      </c>
      <c r="C600" s="53">
        <v>134938286796</v>
      </c>
      <c r="D600" s="3">
        <v>37997.699999999997</v>
      </c>
      <c r="E600" s="3">
        <v>17992875.870000001</v>
      </c>
      <c r="F600" s="1" t="s">
        <v>1800</v>
      </c>
      <c r="G600"/>
      <c r="H600"/>
      <c r="I600" s="17">
        <f>-IFERROR(VLOOKUP(C600,SIRCUPA!$A$21:$H$313,8,0),0)</f>
        <v>0</v>
      </c>
      <c r="J600" s="61">
        <f>-IFERROR(VLOOKUP(C600,SIRTAC!$A$16:$H$2072,8,0),0)</f>
        <v>-390</v>
      </c>
      <c r="K600" s="61">
        <f>-IFERROR(VLOOKUP(C600,Gastos!$A$9:$J$2065,10,0),0)</f>
        <v>-378.3</v>
      </c>
      <c r="L600" s="61">
        <f>-IFERROR(VLOOKUP(C600,IDC!$A$20:$H$2401,8,0),0)</f>
        <v>-234</v>
      </c>
      <c r="M600" s="87">
        <f t="shared" si="27"/>
        <v>39000</v>
      </c>
      <c r="P600" s="17">
        <f t="shared" si="28"/>
        <v>-39000</v>
      </c>
      <c r="Q600" s="17">
        <f t="shared" si="29"/>
        <v>0</v>
      </c>
    </row>
    <row r="601" spans="1:17">
      <c r="A601" s="1" t="s">
        <v>101</v>
      </c>
      <c r="B601" s="1" t="s">
        <v>11</v>
      </c>
      <c r="C601" s="53">
        <v>133029419429</v>
      </c>
      <c r="D601" s="3">
        <v>22450.639999999999</v>
      </c>
      <c r="E601" s="3">
        <v>4213723.09</v>
      </c>
      <c r="F601" s="1" t="s">
        <v>1800</v>
      </c>
      <c r="G601"/>
      <c r="H601"/>
      <c r="I601" s="17">
        <f>-IFERROR(VLOOKUP(C601,SIRCUPA!$A$21:$H$313,8,0),0)</f>
        <v>0</v>
      </c>
      <c r="J601" s="61">
        <f>-IFERROR(VLOOKUP(C601,SIRTAC!$A$16:$H$2072,8,0),0)</f>
        <v>-232</v>
      </c>
      <c r="K601" s="61">
        <f>-IFERROR(VLOOKUP(C601,Gastos!$A$9:$J$2065,10,0),0)</f>
        <v>-378.16</v>
      </c>
      <c r="L601" s="61">
        <f>-IFERROR(VLOOKUP(C601,IDC!$A$20:$H$2401,8,0),0)</f>
        <v>-139.19999999999999</v>
      </c>
      <c r="M601" s="87">
        <f t="shared" si="27"/>
        <v>23200</v>
      </c>
      <c r="P601" s="17">
        <f t="shared" si="28"/>
        <v>-23199.999999999996</v>
      </c>
      <c r="Q601" s="17">
        <f t="shared" si="29"/>
        <v>0</v>
      </c>
    </row>
    <row r="602" spans="1:17">
      <c r="A602" s="1" t="s">
        <v>51</v>
      </c>
      <c r="B602" s="1" t="s">
        <v>11</v>
      </c>
      <c r="C602" s="53">
        <v>132822568896</v>
      </c>
      <c r="D602" s="3">
        <v>37900.269999999997</v>
      </c>
      <c r="E602" s="3">
        <v>10653031</v>
      </c>
      <c r="F602" s="1" t="s">
        <v>1800</v>
      </c>
      <c r="G602"/>
      <c r="H602"/>
      <c r="I602" s="17">
        <f>-IFERROR(VLOOKUP(C602,SIRCUPA!$A$21:$H$313,8,0),0)</f>
        <v>0</v>
      </c>
      <c r="J602" s="61">
        <f>-IFERROR(VLOOKUP(C602,SIRTAC!$A$16:$H$2072,8,0),0)</f>
        <v>-389</v>
      </c>
      <c r="K602" s="61">
        <f>-IFERROR(VLOOKUP(C602,Gastos!$A$9:$J$2065,10,0),0)</f>
        <v>-377.33</v>
      </c>
      <c r="L602" s="61">
        <f>-IFERROR(VLOOKUP(C602,IDC!$A$20:$H$2401,8,0),0)</f>
        <v>-233.4</v>
      </c>
      <c r="M602" s="87">
        <f t="shared" si="27"/>
        <v>38900</v>
      </c>
      <c r="P602" s="17">
        <f t="shared" si="28"/>
        <v>-38900</v>
      </c>
      <c r="Q602" s="17">
        <f t="shared" si="29"/>
        <v>0</v>
      </c>
    </row>
    <row r="603" spans="1:17">
      <c r="A603" s="1" t="s">
        <v>10</v>
      </c>
      <c r="B603" s="1" t="s">
        <v>11</v>
      </c>
      <c r="C603" s="53">
        <v>132142231840</v>
      </c>
      <c r="D603" s="3">
        <v>9069.1200000000008</v>
      </c>
      <c r="E603" s="3">
        <v>11544587.439999999</v>
      </c>
      <c r="F603" s="1" t="s">
        <v>1800</v>
      </c>
      <c r="G603"/>
      <c r="H603"/>
      <c r="I603" s="17">
        <f>-IFERROR(VLOOKUP(C603,SIRCUPA!$A$21:$H$313,8,0),0)</f>
        <v>0</v>
      </c>
      <c r="J603" s="61">
        <f>-IFERROR(VLOOKUP(C603,SIRTAC!$A$16:$H$2072,8,0),0)</f>
        <v>-96</v>
      </c>
      <c r="K603" s="61">
        <f>-IFERROR(VLOOKUP(C603,Gastos!$A$9:$J$2065,10,0),0)</f>
        <v>-377.28</v>
      </c>
      <c r="L603" s="61">
        <f>-IFERROR(VLOOKUP(C603,IDC!$A$20:$H$2401,8,0),0)</f>
        <v>-57.6</v>
      </c>
      <c r="M603" s="87">
        <f t="shared" si="27"/>
        <v>9600.0000000000018</v>
      </c>
      <c r="P603" s="17">
        <f t="shared" si="28"/>
        <v>-9600</v>
      </c>
      <c r="Q603" s="17">
        <f t="shared" si="29"/>
        <v>0</v>
      </c>
    </row>
    <row r="604" spans="1:17">
      <c r="A604" s="1" t="s">
        <v>10</v>
      </c>
      <c r="B604" s="1" t="s">
        <v>11</v>
      </c>
      <c r="C604" s="53">
        <v>131570693323</v>
      </c>
      <c r="D604" s="3">
        <v>9069.1200000000008</v>
      </c>
      <c r="E604" s="3">
        <v>11740744.109999999</v>
      </c>
      <c r="F604" s="1" t="s">
        <v>1800</v>
      </c>
      <c r="G604"/>
      <c r="H604"/>
      <c r="I604" s="17">
        <f>-IFERROR(VLOOKUP(C604,SIRCUPA!$A$21:$H$313,8,0),0)</f>
        <v>0</v>
      </c>
      <c r="J604" s="61">
        <f>-IFERROR(VLOOKUP(C604,SIRTAC!$A$16:$H$2072,8,0),0)</f>
        <v>-96</v>
      </c>
      <c r="K604" s="61">
        <f>-IFERROR(VLOOKUP(C604,Gastos!$A$9:$J$2065,10,0),0)</f>
        <v>-377.28</v>
      </c>
      <c r="L604" s="61">
        <f>-IFERROR(VLOOKUP(C604,IDC!$A$20:$H$2401,8,0),0)</f>
        <v>-57.6</v>
      </c>
      <c r="M604" s="87">
        <f t="shared" si="27"/>
        <v>9600.0000000000018</v>
      </c>
      <c r="P604" s="17">
        <f t="shared" si="28"/>
        <v>-9600</v>
      </c>
      <c r="Q604" s="17">
        <f t="shared" si="29"/>
        <v>0</v>
      </c>
    </row>
    <row r="605" spans="1:17">
      <c r="A605" s="1" t="s">
        <v>10</v>
      </c>
      <c r="B605" s="1" t="s">
        <v>11</v>
      </c>
      <c r="C605" s="53">
        <v>131576573415</v>
      </c>
      <c r="D605" s="3">
        <v>9069.1200000000008</v>
      </c>
      <c r="E605" s="3">
        <v>12238126.779999999</v>
      </c>
      <c r="F605" s="1" t="s">
        <v>1800</v>
      </c>
      <c r="G605"/>
      <c r="H605"/>
      <c r="I605" s="17">
        <f>-IFERROR(VLOOKUP(C605,SIRCUPA!$A$21:$H$313,8,0),0)</f>
        <v>0</v>
      </c>
      <c r="J605" s="61">
        <f>-IFERROR(VLOOKUP(C605,SIRTAC!$A$16:$H$2072,8,0),0)</f>
        <v>-96</v>
      </c>
      <c r="K605" s="61">
        <f>-IFERROR(VLOOKUP(C605,Gastos!$A$9:$J$2065,10,0),0)</f>
        <v>-377.28</v>
      </c>
      <c r="L605" s="61">
        <f>-IFERROR(VLOOKUP(C605,IDC!$A$20:$H$2401,8,0),0)</f>
        <v>-57.6</v>
      </c>
      <c r="M605" s="87">
        <f t="shared" si="27"/>
        <v>9600.0000000000018</v>
      </c>
      <c r="P605" s="17">
        <f t="shared" si="28"/>
        <v>-9600</v>
      </c>
      <c r="Q605" s="17">
        <f t="shared" si="29"/>
        <v>0</v>
      </c>
    </row>
    <row r="606" spans="1:17">
      <c r="A606" s="1" t="s">
        <v>51</v>
      </c>
      <c r="B606" s="1" t="s">
        <v>11</v>
      </c>
      <c r="C606" s="53">
        <v>132809559458</v>
      </c>
      <c r="D606" s="3">
        <v>9069.1200000000008</v>
      </c>
      <c r="E606" s="3">
        <v>9985882.1400000006</v>
      </c>
      <c r="F606" s="1" t="s">
        <v>1800</v>
      </c>
      <c r="G606"/>
      <c r="H606"/>
      <c r="I606" s="17">
        <f>-IFERROR(VLOOKUP(C606,SIRCUPA!$A$21:$H$313,8,0),0)</f>
        <v>0</v>
      </c>
      <c r="J606" s="61">
        <f>-IFERROR(VLOOKUP(C606,SIRTAC!$A$16:$H$2072,8,0),0)</f>
        <v>-96</v>
      </c>
      <c r="K606" s="61">
        <f>-IFERROR(VLOOKUP(C606,Gastos!$A$9:$J$2065,10,0),0)</f>
        <v>-377.28</v>
      </c>
      <c r="L606" s="61">
        <f>-IFERROR(VLOOKUP(C606,IDC!$A$20:$H$2401,8,0),0)</f>
        <v>-57.6</v>
      </c>
      <c r="M606" s="87">
        <f t="shared" si="27"/>
        <v>9600.0000000000018</v>
      </c>
      <c r="P606" s="17">
        <f t="shared" si="28"/>
        <v>-9600</v>
      </c>
      <c r="Q606" s="17">
        <f t="shared" si="29"/>
        <v>0</v>
      </c>
    </row>
    <row r="607" spans="1:17">
      <c r="A607" s="1" t="s">
        <v>65</v>
      </c>
      <c r="B607" s="1" t="s">
        <v>11</v>
      </c>
      <c r="C607" s="53">
        <v>132381108459</v>
      </c>
      <c r="D607" s="3">
        <v>9069.1200000000008</v>
      </c>
      <c r="E607" s="3">
        <v>13818778.369999999</v>
      </c>
      <c r="F607" s="1" t="s">
        <v>1800</v>
      </c>
      <c r="G607"/>
      <c r="H607"/>
      <c r="I607" s="17">
        <f>-IFERROR(VLOOKUP(C607,SIRCUPA!$A$21:$H$313,8,0),0)</f>
        <v>0</v>
      </c>
      <c r="J607" s="61">
        <f>-IFERROR(VLOOKUP(C607,SIRTAC!$A$16:$H$2072,8,0),0)</f>
        <v>-96</v>
      </c>
      <c r="K607" s="61">
        <f>-IFERROR(VLOOKUP(C607,Gastos!$A$9:$J$2065,10,0),0)</f>
        <v>-377.28</v>
      </c>
      <c r="L607" s="61">
        <f>-IFERROR(VLOOKUP(C607,IDC!$A$20:$H$2401,8,0),0)</f>
        <v>-57.6</v>
      </c>
      <c r="M607" s="87">
        <f t="shared" si="27"/>
        <v>9600.0000000000018</v>
      </c>
      <c r="P607" s="17">
        <f t="shared" si="28"/>
        <v>-9600</v>
      </c>
      <c r="Q607" s="17">
        <f t="shared" si="29"/>
        <v>0</v>
      </c>
    </row>
    <row r="608" spans="1:17">
      <c r="A608" s="1" t="s">
        <v>65</v>
      </c>
      <c r="B608" s="1" t="s">
        <v>11</v>
      </c>
      <c r="C608" s="53">
        <v>132492813347</v>
      </c>
      <c r="D608" s="3">
        <v>9069.1200000000008</v>
      </c>
      <c r="E608" s="3">
        <v>14072487.539999999</v>
      </c>
      <c r="F608" s="1" t="s">
        <v>1800</v>
      </c>
      <c r="G608"/>
      <c r="H608"/>
      <c r="I608" s="17">
        <f>-IFERROR(VLOOKUP(C608,SIRCUPA!$A$21:$H$313,8,0),0)</f>
        <v>0</v>
      </c>
      <c r="J608" s="61">
        <f>-IFERROR(VLOOKUP(C608,SIRTAC!$A$16:$H$2072,8,0),0)</f>
        <v>-96</v>
      </c>
      <c r="K608" s="61">
        <f>-IFERROR(VLOOKUP(C608,Gastos!$A$9:$J$2065,10,0),0)</f>
        <v>-377.28</v>
      </c>
      <c r="L608" s="61">
        <f>-IFERROR(VLOOKUP(C608,IDC!$A$20:$H$2401,8,0),0)</f>
        <v>-57.6</v>
      </c>
      <c r="M608" s="87">
        <f t="shared" si="27"/>
        <v>9600.0000000000018</v>
      </c>
      <c r="P608" s="17">
        <f t="shared" si="28"/>
        <v>-9600</v>
      </c>
      <c r="Q608" s="17">
        <f t="shared" si="29"/>
        <v>0</v>
      </c>
    </row>
    <row r="609" spans="1:17">
      <c r="A609" s="1" t="s">
        <v>77</v>
      </c>
      <c r="B609" s="1" t="s">
        <v>11</v>
      </c>
      <c r="C609" s="53">
        <v>132508432649</v>
      </c>
      <c r="D609" s="3">
        <v>9069.1200000000008</v>
      </c>
      <c r="E609" s="3">
        <v>15537013.949999999</v>
      </c>
      <c r="F609" s="1" t="s">
        <v>1800</v>
      </c>
      <c r="G609"/>
      <c r="H609"/>
      <c r="I609" s="17">
        <f>-IFERROR(VLOOKUP(C609,SIRCUPA!$A$21:$H$313,8,0),0)</f>
        <v>0</v>
      </c>
      <c r="J609" s="61">
        <f>-IFERROR(VLOOKUP(C609,SIRTAC!$A$16:$H$2072,8,0),0)</f>
        <v>-96</v>
      </c>
      <c r="K609" s="61">
        <f>-IFERROR(VLOOKUP(C609,Gastos!$A$9:$J$2065,10,0),0)</f>
        <v>-377.28</v>
      </c>
      <c r="L609" s="61">
        <f>-IFERROR(VLOOKUP(C609,IDC!$A$20:$H$2401,8,0),0)</f>
        <v>-57.6</v>
      </c>
      <c r="M609" s="87">
        <f t="shared" si="27"/>
        <v>9600.0000000000018</v>
      </c>
      <c r="P609" s="17">
        <f t="shared" si="28"/>
        <v>-9600</v>
      </c>
      <c r="Q609" s="17">
        <f t="shared" si="29"/>
        <v>0</v>
      </c>
    </row>
    <row r="610" spans="1:17">
      <c r="A610" s="1" t="s">
        <v>101</v>
      </c>
      <c r="B610" s="1" t="s">
        <v>11</v>
      </c>
      <c r="C610" s="53">
        <v>133156103281</v>
      </c>
      <c r="D610" s="3">
        <v>9069.1200000000008</v>
      </c>
      <c r="E610" s="3">
        <v>4344610.1100000003</v>
      </c>
      <c r="F610" s="1" t="s">
        <v>1800</v>
      </c>
      <c r="G610"/>
      <c r="H610"/>
      <c r="I610" s="17">
        <f>-IFERROR(VLOOKUP(C610,SIRCUPA!$A$21:$H$313,8,0),0)</f>
        <v>0</v>
      </c>
      <c r="J610" s="61">
        <f>-IFERROR(VLOOKUP(C610,SIRTAC!$A$16:$H$2072,8,0),0)</f>
        <v>-96</v>
      </c>
      <c r="K610" s="61">
        <f>-IFERROR(VLOOKUP(C610,Gastos!$A$9:$J$2065,10,0),0)</f>
        <v>-377.28</v>
      </c>
      <c r="L610" s="61">
        <f>-IFERROR(VLOOKUP(C610,IDC!$A$20:$H$2401,8,0),0)</f>
        <v>-57.6</v>
      </c>
      <c r="M610" s="87">
        <f t="shared" si="27"/>
        <v>9600.0000000000018</v>
      </c>
      <c r="P610" s="17">
        <f t="shared" si="28"/>
        <v>-9600</v>
      </c>
      <c r="Q610" s="17">
        <f t="shared" si="29"/>
        <v>0</v>
      </c>
    </row>
    <row r="611" spans="1:17">
      <c r="A611" s="1" t="s">
        <v>101</v>
      </c>
      <c r="B611" s="1" t="s">
        <v>11</v>
      </c>
      <c r="C611" s="53">
        <v>133767096314</v>
      </c>
      <c r="D611" s="3">
        <v>9069.1200000000008</v>
      </c>
      <c r="E611" s="3">
        <v>4477655.3899999997</v>
      </c>
      <c r="F611" s="1" t="s">
        <v>1800</v>
      </c>
      <c r="G611"/>
      <c r="H611"/>
      <c r="I611" s="17">
        <f>-IFERROR(VLOOKUP(C611,SIRCUPA!$A$21:$H$313,8,0),0)</f>
        <v>0</v>
      </c>
      <c r="J611" s="61">
        <f>-IFERROR(VLOOKUP(C611,SIRTAC!$A$16:$H$2072,8,0),0)</f>
        <v>-96</v>
      </c>
      <c r="K611" s="61">
        <f>-IFERROR(VLOOKUP(C611,Gastos!$A$9:$J$2065,10,0),0)</f>
        <v>-377.28</v>
      </c>
      <c r="L611" s="61">
        <f>-IFERROR(VLOOKUP(C611,IDC!$A$20:$H$2401,8,0),0)</f>
        <v>-57.6</v>
      </c>
      <c r="M611" s="87">
        <f t="shared" si="27"/>
        <v>9600.0000000000018</v>
      </c>
      <c r="P611" s="17">
        <f t="shared" si="28"/>
        <v>-9600</v>
      </c>
      <c r="Q611" s="17">
        <f t="shared" si="29"/>
        <v>0</v>
      </c>
    </row>
    <row r="612" spans="1:17">
      <c r="A612" s="1" t="s">
        <v>156</v>
      </c>
      <c r="B612" s="1" t="s">
        <v>11</v>
      </c>
      <c r="C612" s="53">
        <v>134927105462</v>
      </c>
      <c r="D612" s="3">
        <v>9069.1200000000008</v>
      </c>
      <c r="E612" s="3">
        <v>14136276.439999999</v>
      </c>
      <c r="F612" s="1" t="s">
        <v>1800</v>
      </c>
      <c r="G612"/>
      <c r="H612"/>
      <c r="I612" s="17">
        <f>-IFERROR(VLOOKUP(C612,SIRCUPA!$A$21:$H$313,8,0),0)</f>
        <v>0</v>
      </c>
      <c r="J612" s="61">
        <f>-IFERROR(VLOOKUP(C612,SIRTAC!$A$16:$H$2072,8,0),0)</f>
        <v>-96</v>
      </c>
      <c r="K612" s="61">
        <f>-IFERROR(VLOOKUP(C612,Gastos!$A$9:$J$2065,10,0),0)</f>
        <v>-377.28</v>
      </c>
      <c r="L612" s="61">
        <f>-IFERROR(VLOOKUP(C612,IDC!$A$20:$H$2401,8,0),0)</f>
        <v>-57.6</v>
      </c>
      <c r="M612" s="87">
        <f t="shared" si="27"/>
        <v>9600.0000000000018</v>
      </c>
      <c r="P612" s="17">
        <f t="shared" si="28"/>
        <v>-9600</v>
      </c>
      <c r="Q612" s="17">
        <f t="shared" si="29"/>
        <v>0</v>
      </c>
    </row>
    <row r="613" spans="1:17">
      <c r="A613" s="1" t="s">
        <v>186</v>
      </c>
      <c r="B613" s="1" t="s">
        <v>11</v>
      </c>
      <c r="C613" s="53">
        <v>134322868927</v>
      </c>
      <c r="D613" s="3">
        <v>9069.1200000000008</v>
      </c>
      <c r="E613" s="3">
        <v>17303466.16</v>
      </c>
      <c r="F613" s="1" t="s">
        <v>1800</v>
      </c>
      <c r="G613"/>
      <c r="H613"/>
      <c r="I613" s="17">
        <f>-IFERROR(VLOOKUP(C613,SIRCUPA!$A$21:$H$313,8,0),0)</f>
        <v>0</v>
      </c>
      <c r="J613" s="61">
        <f>-IFERROR(VLOOKUP(C613,SIRTAC!$A$16:$H$2072,8,0),0)</f>
        <v>-96</v>
      </c>
      <c r="K613" s="61">
        <f>-IFERROR(VLOOKUP(C613,Gastos!$A$9:$J$2065,10,0),0)</f>
        <v>-377.28</v>
      </c>
      <c r="L613" s="61">
        <f>-IFERROR(VLOOKUP(C613,IDC!$A$20:$H$2401,8,0),0)</f>
        <v>-57.6</v>
      </c>
      <c r="M613" s="87">
        <f t="shared" si="27"/>
        <v>9600.0000000000018</v>
      </c>
      <c r="P613" s="17">
        <f t="shared" si="28"/>
        <v>-9600</v>
      </c>
      <c r="Q613" s="17">
        <f t="shared" si="29"/>
        <v>0</v>
      </c>
    </row>
    <row r="614" spans="1:17">
      <c r="A614" s="1" t="s">
        <v>186</v>
      </c>
      <c r="B614" s="1" t="s">
        <v>11</v>
      </c>
      <c r="C614" s="53">
        <v>135006620156</v>
      </c>
      <c r="D614" s="3">
        <v>9069.1200000000008</v>
      </c>
      <c r="E614" s="3">
        <v>19564593.199999999</v>
      </c>
      <c r="F614" s="1" t="s">
        <v>1800</v>
      </c>
      <c r="G614"/>
      <c r="H614"/>
      <c r="I614" s="17">
        <f>-IFERROR(VLOOKUP(C614,SIRCUPA!$A$21:$H$313,8,0),0)</f>
        <v>0</v>
      </c>
      <c r="J614" s="61">
        <f>-IFERROR(VLOOKUP(C614,SIRTAC!$A$16:$H$2072,8,0),0)</f>
        <v>-96</v>
      </c>
      <c r="K614" s="61">
        <f>-IFERROR(VLOOKUP(C614,Gastos!$A$9:$J$2065,10,0),0)</f>
        <v>-377.28</v>
      </c>
      <c r="L614" s="61">
        <f>-IFERROR(VLOOKUP(C614,IDC!$A$20:$H$2401,8,0),0)</f>
        <v>-57.6</v>
      </c>
      <c r="M614" s="87">
        <f t="shared" si="27"/>
        <v>9600.0000000000018</v>
      </c>
      <c r="P614" s="17">
        <f t="shared" si="28"/>
        <v>-9600</v>
      </c>
      <c r="Q614" s="17">
        <f t="shared" si="29"/>
        <v>0</v>
      </c>
    </row>
    <row r="615" spans="1:17">
      <c r="A615" s="1" t="s">
        <v>293</v>
      </c>
      <c r="B615" s="1" t="s">
        <v>11</v>
      </c>
      <c r="C615" s="53">
        <v>135215731313</v>
      </c>
      <c r="D615" s="3">
        <v>9069.1200000000008</v>
      </c>
      <c r="E615" s="3">
        <v>18657945.440000001</v>
      </c>
      <c r="F615" s="1" t="s">
        <v>1800</v>
      </c>
      <c r="G615"/>
      <c r="H615"/>
      <c r="I615" s="17">
        <f>-IFERROR(VLOOKUP(C615,SIRCUPA!$A$21:$H$313,8,0),0)</f>
        <v>0</v>
      </c>
      <c r="J615" s="61">
        <f>-IFERROR(VLOOKUP(C615,SIRTAC!$A$16:$H$2072,8,0),0)</f>
        <v>-96</v>
      </c>
      <c r="K615" s="61">
        <f>-IFERROR(VLOOKUP(C615,Gastos!$A$9:$J$2065,10,0),0)</f>
        <v>-377.28</v>
      </c>
      <c r="L615" s="61">
        <f>-IFERROR(VLOOKUP(C615,IDC!$A$20:$H$2401,8,0),0)</f>
        <v>-57.6</v>
      </c>
      <c r="M615" s="87">
        <f t="shared" si="27"/>
        <v>9600.0000000000018</v>
      </c>
      <c r="P615" s="17">
        <f t="shared" si="28"/>
        <v>-9600</v>
      </c>
      <c r="Q615" s="17">
        <f t="shared" si="29"/>
        <v>0</v>
      </c>
    </row>
    <row r="616" spans="1:17">
      <c r="A616" s="1" t="s">
        <v>145</v>
      </c>
      <c r="B616" s="1" t="s">
        <v>11</v>
      </c>
      <c r="C616" s="53">
        <v>134183272437</v>
      </c>
      <c r="D616" s="3">
        <v>37802.839999999997</v>
      </c>
      <c r="E616" s="3">
        <v>10400017.58</v>
      </c>
      <c r="F616" s="1" t="s">
        <v>1800</v>
      </c>
      <c r="G616"/>
      <c r="H616"/>
      <c r="I616" s="17">
        <f>-IFERROR(VLOOKUP(C616,SIRCUPA!$A$21:$H$313,8,0),0)</f>
        <v>0</v>
      </c>
      <c r="J616" s="61">
        <f>-IFERROR(VLOOKUP(C616,SIRTAC!$A$16:$H$2072,8,0),0)</f>
        <v>-388</v>
      </c>
      <c r="K616" s="61">
        <f>-IFERROR(VLOOKUP(C616,Gastos!$A$9:$J$2065,10,0),0)</f>
        <v>-376.36</v>
      </c>
      <c r="L616" s="61">
        <f>-IFERROR(VLOOKUP(C616,IDC!$A$20:$H$2401,8,0),0)</f>
        <v>-232.8</v>
      </c>
      <c r="M616" s="87">
        <f t="shared" si="27"/>
        <v>38800</v>
      </c>
      <c r="P616" s="17">
        <f t="shared" si="28"/>
        <v>-38800</v>
      </c>
      <c r="Q616" s="17">
        <f t="shared" si="29"/>
        <v>0</v>
      </c>
    </row>
    <row r="617" spans="1:17">
      <c r="A617" s="1" t="s">
        <v>293</v>
      </c>
      <c r="B617" s="1" t="s">
        <v>11</v>
      </c>
      <c r="C617" s="53">
        <v>135097416471</v>
      </c>
      <c r="D617" s="3">
        <v>37802.839999999997</v>
      </c>
      <c r="E617" s="3">
        <v>18157534.66</v>
      </c>
      <c r="F617" s="1" t="s">
        <v>1800</v>
      </c>
      <c r="G617"/>
      <c r="H617"/>
      <c r="I617" s="17">
        <f>-IFERROR(VLOOKUP(C617,SIRCUPA!$A$21:$H$313,8,0),0)</f>
        <v>0</v>
      </c>
      <c r="J617" s="61">
        <f>-IFERROR(VLOOKUP(C617,SIRTAC!$A$16:$H$2072,8,0),0)</f>
        <v>-388</v>
      </c>
      <c r="K617" s="61">
        <f>-IFERROR(VLOOKUP(C617,Gastos!$A$9:$J$2065,10,0),0)</f>
        <v>-376.36</v>
      </c>
      <c r="L617" s="61">
        <f>-IFERROR(VLOOKUP(C617,IDC!$A$20:$H$2401,8,0),0)</f>
        <v>-232.8</v>
      </c>
      <c r="M617" s="87">
        <f t="shared" si="27"/>
        <v>38800</v>
      </c>
      <c r="P617" s="17">
        <f t="shared" si="28"/>
        <v>-38800</v>
      </c>
      <c r="Q617" s="17">
        <f t="shared" si="29"/>
        <v>0</v>
      </c>
    </row>
    <row r="618" spans="1:17">
      <c r="A618" s="1" t="s">
        <v>293</v>
      </c>
      <c r="B618" s="1" t="s">
        <v>11</v>
      </c>
      <c r="C618" s="53">
        <v>135717295880</v>
      </c>
      <c r="D618" s="3">
        <v>37802.839999999997</v>
      </c>
      <c r="E618" s="3">
        <v>18433533.300000001</v>
      </c>
      <c r="F618" s="1" t="s">
        <v>1800</v>
      </c>
      <c r="G618"/>
      <c r="H618"/>
      <c r="I618" s="17">
        <f>-IFERROR(VLOOKUP(C618,SIRCUPA!$A$21:$H$313,8,0),0)</f>
        <v>0</v>
      </c>
      <c r="J618" s="61">
        <f>-IFERROR(VLOOKUP(C618,SIRTAC!$A$16:$H$2072,8,0),0)</f>
        <v>-388</v>
      </c>
      <c r="K618" s="61">
        <f>-IFERROR(VLOOKUP(C618,Gastos!$A$9:$J$2065,10,0),0)</f>
        <v>-376.36</v>
      </c>
      <c r="L618" s="61">
        <f>-IFERROR(VLOOKUP(C618,IDC!$A$20:$H$2401,8,0),0)</f>
        <v>-232.8</v>
      </c>
      <c r="M618" s="87">
        <f t="shared" si="27"/>
        <v>38800</v>
      </c>
      <c r="P618" s="17">
        <f t="shared" si="28"/>
        <v>-38800</v>
      </c>
      <c r="Q618" s="17">
        <f t="shared" si="29"/>
        <v>0</v>
      </c>
    </row>
    <row r="619" spans="1:17">
      <c r="A619" s="1" t="s">
        <v>10</v>
      </c>
      <c r="B619" s="1" t="s">
        <v>11</v>
      </c>
      <c r="C619" s="53">
        <v>132173998208</v>
      </c>
      <c r="D619" s="3">
        <v>37705.410000000003</v>
      </c>
      <c r="E619" s="3">
        <v>12186491.789999999</v>
      </c>
      <c r="F619" s="1" t="s">
        <v>1800</v>
      </c>
      <c r="G619"/>
      <c r="H619"/>
      <c r="I619" s="17">
        <f>-IFERROR(VLOOKUP(C619,SIRCUPA!$A$21:$H$313,8,0),0)</f>
        <v>0</v>
      </c>
      <c r="J619" s="61">
        <f>-IFERROR(VLOOKUP(C619,SIRTAC!$A$16:$H$2072,8,0),0)</f>
        <v>-387</v>
      </c>
      <c r="K619" s="61">
        <f>-IFERROR(VLOOKUP(C619,Gastos!$A$9:$J$2065,10,0),0)</f>
        <v>-375.39</v>
      </c>
      <c r="L619" s="61">
        <f>-IFERROR(VLOOKUP(C619,IDC!$A$20:$H$2401,8,0),0)</f>
        <v>-232.2</v>
      </c>
      <c r="M619" s="87">
        <f t="shared" si="27"/>
        <v>38700</v>
      </c>
      <c r="P619" s="17">
        <f t="shared" si="28"/>
        <v>-38700</v>
      </c>
      <c r="Q619" s="17">
        <f t="shared" si="29"/>
        <v>0</v>
      </c>
    </row>
    <row r="620" spans="1:17">
      <c r="A620" s="1" t="s">
        <v>293</v>
      </c>
      <c r="B620" s="1" t="s">
        <v>11</v>
      </c>
      <c r="C620" s="53">
        <v>135222477153</v>
      </c>
      <c r="D620" s="3">
        <v>37607.980000000003</v>
      </c>
      <c r="E620" s="3">
        <v>18811794.969999999</v>
      </c>
      <c r="F620" s="1" t="s">
        <v>1800</v>
      </c>
      <c r="G620"/>
      <c r="H620"/>
      <c r="I620" s="17">
        <f>-IFERROR(VLOOKUP(C620,SIRCUPA!$A$21:$H$313,8,0),0)</f>
        <v>0</v>
      </c>
      <c r="J620" s="61">
        <f>-IFERROR(VLOOKUP(C620,SIRTAC!$A$16:$H$2072,8,0),0)</f>
        <v>-386</v>
      </c>
      <c r="K620" s="61">
        <f>-IFERROR(VLOOKUP(C620,Gastos!$A$9:$J$2065,10,0),0)</f>
        <v>-374.42</v>
      </c>
      <c r="L620" s="61">
        <f>-IFERROR(VLOOKUP(C620,IDC!$A$20:$H$2401,8,0),0)</f>
        <v>-231.6</v>
      </c>
      <c r="M620" s="87">
        <f t="shared" si="27"/>
        <v>38600</v>
      </c>
      <c r="P620" s="17">
        <f t="shared" si="28"/>
        <v>-38600</v>
      </c>
      <c r="Q620" s="17">
        <f t="shared" si="29"/>
        <v>0</v>
      </c>
    </row>
    <row r="621" spans="1:17">
      <c r="A621" s="1" t="s">
        <v>65</v>
      </c>
      <c r="B621" s="1" t="s">
        <v>11</v>
      </c>
      <c r="C621" s="53">
        <v>132380546263</v>
      </c>
      <c r="D621" s="3">
        <v>37510.550000000003</v>
      </c>
      <c r="E621" s="3">
        <v>13755700.51</v>
      </c>
      <c r="F621" s="1" t="s">
        <v>1800</v>
      </c>
      <c r="G621"/>
      <c r="H621"/>
      <c r="I621" s="17">
        <f>-IFERROR(VLOOKUP(C621,SIRCUPA!$A$21:$H$313,8,0),0)</f>
        <v>0</v>
      </c>
      <c r="J621" s="61">
        <f>-IFERROR(VLOOKUP(C621,SIRTAC!$A$16:$H$2072,8,0),0)</f>
        <v>-385</v>
      </c>
      <c r="K621" s="61">
        <f>-IFERROR(VLOOKUP(C621,Gastos!$A$9:$J$2065,10,0),0)</f>
        <v>-373.45</v>
      </c>
      <c r="L621" s="61">
        <f>-IFERROR(VLOOKUP(C621,IDC!$A$20:$H$2401,8,0),0)</f>
        <v>-231</v>
      </c>
      <c r="M621" s="87">
        <f t="shared" si="27"/>
        <v>38500</v>
      </c>
      <c r="P621" s="17">
        <f t="shared" si="28"/>
        <v>-38500</v>
      </c>
      <c r="Q621" s="17">
        <f t="shared" si="29"/>
        <v>0</v>
      </c>
    </row>
    <row r="622" spans="1:17">
      <c r="A622" s="1" t="s">
        <v>77</v>
      </c>
      <c r="B622" s="1" t="s">
        <v>11</v>
      </c>
      <c r="C622" s="53">
        <v>133113390810</v>
      </c>
      <c r="D622" s="3">
        <v>37510.550000000003</v>
      </c>
      <c r="E622" s="3">
        <v>15730175.130000001</v>
      </c>
      <c r="F622" s="1" t="s">
        <v>1800</v>
      </c>
      <c r="G622"/>
      <c r="H622"/>
      <c r="I622" s="17">
        <f>-IFERROR(VLOOKUP(C622,SIRCUPA!$A$21:$H$313,8,0),0)</f>
        <v>0</v>
      </c>
      <c r="J622" s="61">
        <f>-IFERROR(VLOOKUP(C622,SIRTAC!$A$16:$H$2072,8,0),0)</f>
        <v>-385</v>
      </c>
      <c r="K622" s="61">
        <f>-IFERROR(VLOOKUP(C622,Gastos!$A$9:$J$2065,10,0),0)</f>
        <v>-373.45</v>
      </c>
      <c r="L622" s="61">
        <f>-IFERROR(VLOOKUP(C622,IDC!$A$20:$H$2401,8,0),0)</f>
        <v>-231</v>
      </c>
      <c r="M622" s="87">
        <f t="shared" si="27"/>
        <v>38500</v>
      </c>
      <c r="P622" s="17">
        <f t="shared" si="28"/>
        <v>-38500</v>
      </c>
      <c r="Q622" s="17">
        <f t="shared" si="29"/>
        <v>0</v>
      </c>
    </row>
    <row r="623" spans="1:17">
      <c r="A623" s="1" t="s">
        <v>101</v>
      </c>
      <c r="B623" s="1" t="s">
        <v>11</v>
      </c>
      <c r="C623" s="53">
        <v>133153507263</v>
      </c>
      <c r="D623" s="3">
        <v>4448.71</v>
      </c>
      <c r="E623" s="3">
        <v>4190244.34</v>
      </c>
      <c r="F623" s="1" t="s">
        <v>1800</v>
      </c>
      <c r="G623"/>
      <c r="H623"/>
      <c r="I623" s="17">
        <f>-IFERROR(VLOOKUP(C623,SIRCUPA!$A$21:$H$313,8,0),0)</f>
        <v>0</v>
      </c>
      <c r="J623" s="61">
        <f>-IFERROR(VLOOKUP(C623,SIRTAC!$A$16:$H$2072,8,0),0)</f>
        <v>-49</v>
      </c>
      <c r="K623" s="61">
        <f>-IFERROR(VLOOKUP(C623,Gastos!$A$9:$J$2065,10,0),0)</f>
        <v>-372.89</v>
      </c>
      <c r="L623" s="61">
        <f>-IFERROR(VLOOKUP(C623,IDC!$A$20:$H$2401,8,0),0)</f>
        <v>-29.4</v>
      </c>
      <c r="M623" s="87">
        <f t="shared" si="27"/>
        <v>4900</v>
      </c>
      <c r="P623" s="17">
        <f t="shared" si="28"/>
        <v>-4900</v>
      </c>
      <c r="Q623" s="17">
        <f t="shared" si="29"/>
        <v>0</v>
      </c>
    </row>
    <row r="624" spans="1:17">
      <c r="A624" s="1" t="s">
        <v>10</v>
      </c>
      <c r="B624" s="1" t="s">
        <v>11</v>
      </c>
      <c r="C624" s="53">
        <v>132058425180</v>
      </c>
      <c r="D624" s="3">
        <v>37413.120000000003</v>
      </c>
      <c r="E624" s="3">
        <v>11364915.300000001</v>
      </c>
      <c r="F624" s="1" t="s">
        <v>1800</v>
      </c>
      <c r="G624"/>
      <c r="H624"/>
      <c r="I624" s="17">
        <f>-IFERROR(VLOOKUP(C624,SIRCUPA!$A$21:$H$313,8,0),0)</f>
        <v>0</v>
      </c>
      <c r="J624" s="61">
        <f>-IFERROR(VLOOKUP(C624,SIRTAC!$A$16:$H$2072,8,0),0)</f>
        <v>-384</v>
      </c>
      <c r="K624" s="61">
        <f>-IFERROR(VLOOKUP(C624,Gastos!$A$9:$J$2065,10,0),0)</f>
        <v>-372.48</v>
      </c>
      <c r="L624" s="61">
        <f>-IFERROR(VLOOKUP(C624,IDC!$A$20:$H$2401,8,0),0)</f>
        <v>-230.4</v>
      </c>
      <c r="M624" s="87">
        <f t="shared" si="27"/>
        <v>38400.000000000007</v>
      </c>
      <c r="P624" s="17">
        <f t="shared" si="28"/>
        <v>-38400</v>
      </c>
      <c r="Q624" s="17">
        <f t="shared" si="29"/>
        <v>0</v>
      </c>
    </row>
    <row r="625" spans="1:17">
      <c r="A625" s="1" t="s">
        <v>106</v>
      </c>
      <c r="B625" s="1" t="s">
        <v>11</v>
      </c>
      <c r="C625" s="53">
        <v>133165414007</v>
      </c>
      <c r="D625" s="3">
        <v>7696.52</v>
      </c>
      <c r="E625" s="3">
        <v>5451385.46</v>
      </c>
      <c r="F625" s="1" t="s">
        <v>1800</v>
      </c>
      <c r="G625"/>
      <c r="H625"/>
      <c r="I625" s="17">
        <f>-IFERROR(VLOOKUP(C625,SIRCUPA!$A$21:$H$313,8,0),0)</f>
        <v>0</v>
      </c>
      <c r="J625" s="61">
        <f>-IFERROR(VLOOKUP(C625,SIRTAC!$A$16:$H$2072,8,0),0)</f>
        <v>-82</v>
      </c>
      <c r="K625" s="61">
        <f>-IFERROR(VLOOKUP(C625,Gastos!$A$9:$J$2065,10,0),0)</f>
        <v>-372.28</v>
      </c>
      <c r="L625" s="61">
        <f>-IFERROR(VLOOKUP(C625,IDC!$A$20:$H$2401,8,0),0)</f>
        <v>-49.2</v>
      </c>
      <c r="M625" s="87">
        <f t="shared" si="27"/>
        <v>8200</v>
      </c>
      <c r="P625" s="17">
        <f t="shared" si="28"/>
        <v>-8200</v>
      </c>
      <c r="Q625" s="17">
        <f t="shared" si="29"/>
        <v>0</v>
      </c>
    </row>
    <row r="626" spans="1:17">
      <c r="A626" s="1" t="s">
        <v>139</v>
      </c>
      <c r="B626" s="1" t="s">
        <v>11</v>
      </c>
      <c r="C626" s="53">
        <v>134060639425</v>
      </c>
      <c r="D626" s="3">
        <v>37315.69</v>
      </c>
      <c r="E626" s="3">
        <v>9206540.9100000001</v>
      </c>
      <c r="F626" s="1" t="s">
        <v>1800</v>
      </c>
      <c r="G626"/>
      <c r="H626"/>
      <c r="I626" s="17">
        <f>-IFERROR(VLOOKUP(C626,SIRCUPA!$A$21:$H$313,8,0),0)</f>
        <v>0</v>
      </c>
      <c r="J626" s="61">
        <f>-IFERROR(VLOOKUP(C626,SIRTAC!$A$16:$H$2072,8,0),0)</f>
        <v>-383</v>
      </c>
      <c r="K626" s="61">
        <f>-IFERROR(VLOOKUP(C626,Gastos!$A$9:$J$2065,10,0),0)</f>
        <v>-371.51</v>
      </c>
      <c r="L626" s="61">
        <f>-IFERROR(VLOOKUP(C626,IDC!$A$20:$H$2401,8,0),0)</f>
        <v>-229.8</v>
      </c>
      <c r="M626" s="87">
        <f t="shared" si="27"/>
        <v>38300.000000000007</v>
      </c>
      <c r="P626" s="17">
        <f t="shared" si="28"/>
        <v>-38300</v>
      </c>
      <c r="Q626" s="17">
        <f t="shared" si="29"/>
        <v>0</v>
      </c>
    </row>
    <row r="627" spans="1:17">
      <c r="A627" s="1" t="s">
        <v>145</v>
      </c>
      <c r="B627" s="1" t="s">
        <v>11</v>
      </c>
      <c r="C627" s="53">
        <v>134072449379</v>
      </c>
      <c r="D627" s="3">
        <v>37315.69</v>
      </c>
      <c r="E627" s="3">
        <v>10268640.35</v>
      </c>
      <c r="F627" s="1" t="s">
        <v>1800</v>
      </c>
      <c r="G627"/>
      <c r="H627"/>
      <c r="I627" s="17">
        <f>-IFERROR(VLOOKUP(C627,SIRCUPA!$A$21:$H$313,8,0),0)</f>
        <v>0</v>
      </c>
      <c r="J627" s="61">
        <f>-IFERROR(VLOOKUP(C627,SIRTAC!$A$16:$H$2072,8,0),0)</f>
        <v>-383</v>
      </c>
      <c r="K627" s="61">
        <f>-IFERROR(VLOOKUP(C627,Gastos!$A$9:$J$2065,10,0),0)</f>
        <v>-371.51</v>
      </c>
      <c r="L627" s="61">
        <f>-IFERROR(VLOOKUP(C627,IDC!$A$20:$H$2401,8,0),0)</f>
        <v>-229.8</v>
      </c>
      <c r="M627" s="87">
        <f t="shared" si="27"/>
        <v>38300.000000000007</v>
      </c>
      <c r="P627" s="17">
        <f t="shared" si="28"/>
        <v>-38300</v>
      </c>
      <c r="Q627" s="17">
        <f t="shared" si="29"/>
        <v>0</v>
      </c>
    </row>
    <row r="628" spans="1:17">
      <c r="A628" s="1" t="s">
        <v>101</v>
      </c>
      <c r="B628" s="1" t="s">
        <v>11</v>
      </c>
      <c r="C628" s="53">
        <v>133155569465</v>
      </c>
      <c r="D628" s="3">
        <v>7602.66</v>
      </c>
      <c r="E628" s="3">
        <v>4335540.99</v>
      </c>
      <c r="F628" s="1" t="s">
        <v>1800</v>
      </c>
      <c r="G628"/>
      <c r="H628"/>
      <c r="I628" s="17">
        <f>-IFERROR(VLOOKUP(C628,SIRCUPA!$A$21:$H$313,8,0),0)</f>
        <v>0</v>
      </c>
      <c r="J628" s="61">
        <f>-IFERROR(VLOOKUP(C628,SIRTAC!$A$16:$H$2072,8,0),0)</f>
        <v>-81</v>
      </c>
      <c r="K628" s="61">
        <f>-IFERROR(VLOOKUP(C628,Gastos!$A$9:$J$2065,10,0),0)</f>
        <v>-367.74</v>
      </c>
      <c r="L628" s="61">
        <f>-IFERROR(VLOOKUP(C628,IDC!$A$20:$H$2401,8,0),0)</f>
        <v>-48.6</v>
      </c>
      <c r="M628" s="87">
        <f t="shared" si="27"/>
        <v>8100</v>
      </c>
      <c r="P628" s="17">
        <f t="shared" si="28"/>
        <v>-8100</v>
      </c>
      <c r="Q628" s="17">
        <f t="shared" si="29"/>
        <v>0</v>
      </c>
    </row>
    <row r="629" spans="1:17">
      <c r="A629" s="1" t="s">
        <v>293</v>
      </c>
      <c r="B629" s="1" t="s">
        <v>11</v>
      </c>
      <c r="C629" s="53">
        <v>135101097385</v>
      </c>
      <c r="D629" s="3">
        <v>36828.54</v>
      </c>
      <c r="E629" s="3">
        <v>18395730.460000001</v>
      </c>
      <c r="F629" s="1" t="s">
        <v>1800</v>
      </c>
      <c r="G629"/>
      <c r="H629"/>
      <c r="I629" s="17">
        <f>-IFERROR(VLOOKUP(C629,SIRCUPA!$A$21:$H$313,8,0),0)</f>
        <v>0</v>
      </c>
      <c r="J629" s="61">
        <f>-IFERROR(VLOOKUP(C629,SIRTAC!$A$16:$H$2072,8,0),0)</f>
        <v>-378</v>
      </c>
      <c r="K629" s="61">
        <f>-IFERROR(VLOOKUP(C629,Gastos!$A$9:$J$2065,10,0),0)</f>
        <v>-366.66</v>
      </c>
      <c r="L629" s="61">
        <f>-IFERROR(VLOOKUP(C629,IDC!$A$20:$H$2401,8,0),0)</f>
        <v>-226.8</v>
      </c>
      <c r="M629" s="87">
        <f t="shared" si="27"/>
        <v>37800.000000000007</v>
      </c>
      <c r="P629" s="17">
        <f t="shared" si="28"/>
        <v>-37800</v>
      </c>
      <c r="Q629" s="17">
        <f t="shared" si="29"/>
        <v>0</v>
      </c>
    </row>
    <row r="630" spans="1:17">
      <c r="A630" s="1" t="s">
        <v>101</v>
      </c>
      <c r="B630" s="1" t="s">
        <v>11</v>
      </c>
      <c r="C630" s="53">
        <v>133632534042</v>
      </c>
      <c r="D630" s="3">
        <v>8785.7099999999991</v>
      </c>
      <c r="E630" s="3">
        <v>3704460.56</v>
      </c>
      <c r="F630" s="1" t="s">
        <v>1800</v>
      </c>
      <c r="G630"/>
      <c r="H630"/>
      <c r="I630" s="17">
        <f>-IFERROR(VLOOKUP(C630,SIRCUPA!$A$21:$H$313,8,0),0)</f>
        <v>0</v>
      </c>
      <c r="J630" s="61">
        <f>-IFERROR(VLOOKUP(C630,SIRTAC!$A$16:$H$2072,8,0),0)</f>
        <v>-93</v>
      </c>
      <c r="K630" s="61">
        <f>-IFERROR(VLOOKUP(C630,Gastos!$A$9:$J$2065,10,0),0)</f>
        <v>-365.49</v>
      </c>
      <c r="L630" s="61">
        <f>-IFERROR(VLOOKUP(C630,IDC!$A$20:$H$2401,8,0),0)</f>
        <v>-55.8</v>
      </c>
      <c r="M630" s="87">
        <f t="shared" si="27"/>
        <v>9299.9999999999982</v>
      </c>
      <c r="P630" s="17">
        <f t="shared" si="28"/>
        <v>-9300</v>
      </c>
      <c r="Q630" s="17">
        <f t="shared" si="29"/>
        <v>0</v>
      </c>
    </row>
    <row r="631" spans="1:17">
      <c r="A631" s="1" t="s">
        <v>55</v>
      </c>
      <c r="B631" s="1" t="s">
        <v>11</v>
      </c>
      <c r="C631" s="53">
        <v>132961351500</v>
      </c>
      <c r="D631" s="3">
        <v>4357.92</v>
      </c>
      <c r="E631" s="3">
        <v>12173210.85</v>
      </c>
      <c r="F631" s="1" t="s">
        <v>1800</v>
      </c>
      <c r="G631"/>
      <c r="H631"/>
      <c r="I631" s="17">
        <f>-IFERROR(VLOOKUP(C631,SIRCUPA!$A$21:$H$313,8,0),0)</f>
        <v>0</v>
      </c>
      <c r="J631" s="61">
        <f>-IFERROR(VLOOKUP(C631,SIRTAC!$A$16:$H$2072,8,0),0)</f>
        <v>-48</v>
      </c>
      <c r="K631" s="61">
        <f>-IFERROR(VLOOKUP(C631,Gastos!$A$9:$J$2065,10,0),0)</f>
        <v>-365.28</v>
      </c>
      <c r="L631" s="61">
        <f>-IFERROR(VLOOKUP(C631,IDC!$A$20:$H$2401,8,0),0)</f>
        <v>-28.8</v>
      </c>
      <c r="M631" s="87">
        <f t="shared" si="27"/>
        <v>4800</v>
      </c>
      <c r="P631" s="17">
        <f t="shared" si="28"/>
        <v>-4800</v>
      </c>
      <c r="Q631" s="17">
        <f t="shared" si="29"/>
        <v>0</v>
      </c>
    </row>
    <row r="632" spans="1:17">
      <c r="A632" s="1" t="s">
        <v>65</v>
      </c>
      <c r="B632" s="1" t="s">
        <v>11</v>
      </c>
      <c r="C632" s="53">
        <v>133075253164</v>
      </c>
      <c r="D632" s="3">
        <v>4357.92</v>
      </c>
      <c r="E632" s="3">
        <v>13888582.449999999</v>
      </c>
      <c r="F632" s="1" t="s">
        <v>1800</v>
      </c>
      <c r="G632"/>
      <c r="H632"/>
      <c r="I632" s="17">
        <f>-IFERROR(VLOOKUP(C632,SIRCUPA!$A$21:$H$313,8,0),0)</f>
        <v>0</v>
      </c>
      <c r="J632" s="61">
        <f>-IFERROR(VLOOKUP(C632,SIRTAC!$A$16:$H$2072,8,0),0)</f>
        <v>-48</v>
      </c>
      <c r="K632" s="61">
        <f>-IFERROR(VLOOKUP(C632,Gastos!$A$9:$J$2065,10,0),0)</f>
        <v>-365.28</v>
      </c>
      <c r="L632" s="61">
        <f>-IFERROR(VLOOKUP(C632,IDC!$A$20:$H$2401,8,0),0)</f>
        <v>-28.8</v>
      </c>
      <c r="M632" s="87">
        <f t="shared" si="27"/>
        <v>4800</v>
      </c>
      <c r="P632" s="17">
        <f t="shared" si="28"/>
        <v>-4800</v>
      </c>
      <c r="Q632" s="17">
        <f t="shared" si="29"/>
        <v>0</v>
      </c>
    </row>
    <row r="633" spans="1:17">
      <c r="A633" s="1" t="s">
        <v>124</v>
      </c>
      <c r="B633" s="1" t="s">
        <v>11</v>
      </c>
      <c r="C633" s="53">
        <v>134055038342</v>
      </c>
      <c r="D633" s="3">
        <v>4357.92</v>
      </c>
      <c r="E633" s="3">
        <v>10114221.25</v>
      </c>
      <c r="F633" s="1" t="s">
        <v>1800</v>
      </c>
      <c r="G633"/>
      <c r="H633"/>
      <c r="I633" s="17">
        <f>-IFERROR(VLOOKUP(C633,SIRCUPA!$A$21:$H$313,8,0),0)</f>
        <v>0</v>
      </c>
      <c r="J633" s="61">
        <f>-IFERROR(VLOOKUP(C633,SIRTAC!$A$16:$H$2072,8,0),0)</f>
        <v>-48</v>
      </c>
      <c r="K633" s="61">
        <f>-IFERROR(VLOOKUP(C633,Gastos!$A$9:$J$2065,10,0),0)</f>
        <v>-365.28</v>
      </c>
      <c r="L633" s="61">
        <f>-IFERROR(VLOOKUP(C633,IDC!$A$20:$H$2401,8,0),0)</f>
        <v>-28.8</v>
      </c>
      <c r="M633" s="87">
        <f t="shared" si="27"/>
        <v>4800</v>
      </c>
      <c r="P633" s="17">
        <f t="shared" si="28"/>
        <v>-4800</v>
      </c>
      <c r="Q633" s="17">
        <f t="shared" si="29"/>
        <v>0</v>
      </c>
    </row>
    <row r="634" spans="1:17">
      <c r="A634" s="1" t="s">
        <v>145</v>
      </c>
      <c r="B634" s="1" t="s">
        <v>11</v>
      </c>
      <c r="C634" s="53">
        <v>134811090964</v>
      </c>
      <c r="D634" s="3">
        <v>4357.92</v>
      </c>
      <c r="E634" s="3">
        <v>10678601.76</v>
      </c>
      <c r="F634" s="1" t="s">
        <v>1800</v>
      </c>
      <c r="G634"/>
      <c r="H634"/>
      <c r="I634" s="17">
        <f>-IFERROR(VLOOKUP(C634,SIRCUPA!$A$21:$H$313,8,0),0)</f>
        <v>0</v>
      </c>
      <c r="J634" s="61">
        <f>-IFERROR(VLOOKUP(C634,SIRTAC!$A$16:$H$2072,8,0),0)</f>
        <v>-48</v>
      </c>
      <c r="K634" s="61">
        <f>-IFERROR(VLOOKUP(C634,Gastos!$A$9:$J$2065,10,0),0)</f>
        <v>-365.28</v>
      </c>
      <c r="L634" s="61">
        <f>-IFERROR(VLOOKUP(C634,IDC!$A$20:$H$2401,8,0),0)</f>
        <v>-28.8</v>
      </c>
      <c r="M634" s="87">
        <f t="shared" si="27"/>
        <v>4800</v>
      </c>
      <c r="P634" s="17">
        <f t="shared" si="28"/>
        <v>-4800</v>
      </c>
      <c r="Q634" s="17">
        <f t="shared" si="29"/>
        <v>0</v>
      </c>
    </row>
    <row r="635" spans="1:17">
      <c r="A635" s="1" t="s">
        <v>274</v>
      </c>
      <c r="B635" s="1" t="s">
        <v>11</v>
      </c>
      <c r="C635" s="53">
        <v>135521809558</v>
      </c>
      <c r="D635" s="3">
        <v>4357.92</v>
      </c>
      <c r="E635" s="3">
        <v>15202918.460000001</v>
      </c>
      <c r="F635" s="1" t="s">
        <v>1800</v>
      </c>
      <c r="G635"/>
      <c r="H635"/>
      <c r="I635" s="17">
        <f>-IFERROR(VLOOKUP(C635,SIRCUPA!$A$21:$H$313,8,0),0)</f>
        <v>0</v>
      </c>
      <c r="J635" s="61">
        <f>-IFERROR(VLOOKUP(C635,SIRTAC!$A$16:$H$2072,8,0),0)</f>
        <v>-48</v>
      </c>
      <c r="K635" s="61">
        <f>-IFERROR(VLOOKUP(C635,Gastos!$A$9:$J$2065,10,0),0)</f>
        <v>-365.28</v>
      </c>
      <c r="L635" s="61">
        <f>-IFERROR(VLOOKUP(C635,IDC!$A$20:$H$2401,8,0),0)</f>
        <v>-28.8</v>
      </c>
      <c r="M635" s="87">
        <f t="shared" si="27"/>
        <v>4800</v>
      </c>
      <c r="P635" s="17">
        <f t="shared" si="28"/>
        <v>-4800</v>
      </c>
      <c r="Q635" s="17">
        <f t="shared" si="29"/>
        <v>0</v>
      </c>
    </row>
    <row r="636" spans="1:17">
      <c r="A636" s="1" t="s">
        <v>280</v>
      </c>
      <c r="B636" s="1" t="s">
        <v>11</v>
      </c>
      <c r="C636" s="53">
        <v>134932692569</v>
      </c>
      <c r="D636" s="3">
        <v>4357.92</v>
      </c>
      <c r="E636" s="3">
        <v>16556672.83</v>
      </c>
      <c r="F636" s="1" t="s">
        <v>1800</v>
      </c>
      <c r="G636"/>
      <c r="H636"/>
      <c r="I636" s="17">
        <f>-IFERROR(VLOOKUP(C636,SIRCUPA!$A$21:$H$313,8,0),0)</f>
        <v>0</v>
      </c>
      <c r="J636" s="61">
        <f>-IFERROR(VLOOKUP(C636,SIRTAC!$A$16:$H$2072,8,0),0)</f>
        <v>-48</v>
      </c>
      <c r="K636" s="61">
        <f>-IFERROR(VLOOKUP(C636,Gastos!$A$9:$J$2065,10,0),0)</f>
        <v>-365.28</v>
      </c>
      <c r="L636" s="61">
        <f>-IFERROR(VLOOKUP(C636,IDC!$A$20:$H$2401,8,0),0)</f>
        <v>-28.8</v>
      </c>
      <c r="M636" s="87">
        <f t="shared" si="27"/>
        <v>4800</v>
      </c>
      <c r="P636" s="17">
        <f t="shared" si="28"/>
        <v>-4800</v>
      </c>
      <c r="Q636" s="17">
        <f t="shared" si="29"/>
        <v>0</v>
      </c>
    </row>
    <row r="637" spans="1:17">
      <c r="A637" s="1" t="s">
        <v>55</v>
      </c>
      <c r="B637" s="1" t="s">
        <v>11</v>
      </c>
      <c r="C637" s="53">
        <v>132371265825</v>
      </c>
      <c r="D637" s="3">
        <v>36633.68</v>
      </c>
      <c r="E637" s="3">
        <v>12487889.09</v>
      </c>
      <c r="F637" s="1" t="s">
        <v>1800</v>
      </c>
      <c r="G637"/>
      <c r="H637"/>
      <c r="I637" s="17">
        <f>-IFERROR(VLOOKUP(C637,SIRCUPA!$A$21:$H$313,8,0),0)</f>
        <v>0</v>
      </c>
      <c r="J637" s="61">
        <f>-IFERROR(VLOOKUP(C637,SIRTAC!$A$16:$H$2072,8,0),0)</f>
        <v>-376</v>
      </c>
      <c r="K637" s="61">
        <f>-IFERROR(VLOOKUP(C637,Gastos!$A$9:$J$2065,10,0),0)</f>
        <v>-364.72</v>
      </c>
      <c r="L637" s="61">
        <f>-IFERROR(VLOOKUP(C637,IDC!$A$20:$H$2401,8,0),0)</f>
        <v>-225.6</v>
      </c>
      <c r="M637" s="87">
        <f t="shared" si="27"/>
        <v>37600</v>
      </c>
      <c r="P637" s="17">
        <f t="shared" si="28"/>
        <v>-37600</v>
      </c>
      <c r="Q637" s="17">
        <f t="shared" si="29"/>
        <v>0</v>
      </c>
    </row>
    <row r="638" spans="1:17">
      <c r="A638" s="1" t="s">
        <v>65</v>
      </c>
      <c r="B638" s="1" t="s">
        <v>11</v>
      </c>
      <c r="C638" s="53">
        <v>132981868660</v>
      </c>
      <c r="D638" s="3">
        <v>36536.25</v>
      </c>
      <c r="E638" s="3">
        <v>13645214.890000001</v>
      </c>
      <c r="F638" s="1" t="s">
        <v>1800</v>
      </c>
      <c r="G638"/>
      <c r="H638"/>
      <c r="I638" s="17">
        <f>-IFERROR(VLOOKUP(C638,SIRCUPA!$A$21:$H$313,8,0),0)</f>
        <v>0</v>
      </c>
      <c r="J638" s="61">
        <f>-IFERROR(VLOOKUP(C638,SIRTAC!$A$16:$H$2072,8,0),0)</f>
        <v>-375</v>
      </c>
      <c r="K638" s="61">
        <f>-IFERROR(VLOOKUP(C638,Gastos!$A$9:$J$2065,10,0),0)</f>
        <v>-363.75</v>
      </c>
      <c r="L638" s="61">
        <f>-IFERROR(VLOOKUP(C638,IDC!$A$20:$H$2401,8,0),0)</f>
        <v>-225</v>
      </c>
      <c r="M638" s="87">
        <f t="shared" si="27"/>
        <v>37500</v>
      </c>
      <c r="P638" s="17">
        <f t="shared" si="28"/>
        <v>-37500</v>
      </c>
      <c r="Q638" s="17">
        <f t="shared" si="29"/>
        <v>0</v>
      </c>
    </row>
    <row r="639" spans="1:17">
      <c r="A639" s="1" t="s">
        <v>77</v>
      </c>
      <c r="B639" s="1" t="s">
        <v>11</v>
      </c>
      <c r="C639" s="53">
        <v>132511584475</v>
      </c>
      <c r="D639" s="3">
        <v>7508.8</v>
      </c>
      <c r="E639" s="3">
        <v>16209927.369999999</v>
      </c>
      <c r="F639" s="1" t="s">
        <v>1800</v>
      </c>
      <c r="G639"/>
      <c r="H639"/>
      <c r="I639" s="17">
        <f>-IFERROR(VLOOKUP(C639,SIRCUPA!$A$21:$H$313,8,0),0)</f>
        <v>0</v>
      </c>
      <c r="J639" s="61">
        <f>-IFERROR(VLOOKUP(C639,SIRTAC!$A$16:$H$2072,8,0),0)</f>
        <v>-80</v>
      </c>
      <c r="K639" s="61">
        <f>-IFERROR(VLOOKUP(C639,Gastos!$A$9:$J$2065,10,0),0)</f>
        <v>-363.2</v>
      </c>
      <c r="L639" s="61">
        <f>-IFERROR(VLOOKUP(C639,IDC!$A$20:$H$2401,8,0),0)</f>
        <v>-48</v>
      </c>
      <c r="M639" s="87">
        <f t="shared" si="27"/>
        <v>8000</v>
      </c>
      <c r="P639" s="17">
        <f t="shared" si="28"/>
        <v>-8000</v>
      </c>
      <c r="Q639" s="17">
        <f t="shared" si="29"/>
        <v>0</v>
      </c>
    </row>
    <row r="640" spans="1:17">
      <c r="A640" s="1" t="s">
        <v>101</v>
      </c>
      <c r="B640" s="1" t="s">
        <v>11</v>
      </c>
      <c r="C640" s="53">
        <v>133770396178</v>
      </c>
      <c r="D640" s="3">
        <v>7508.8</v>
      </c>
      <c r="E640" s="3">
        <v>4867409.47</v>
      </c>
      <c r="F640" s="1" t="s">
        <v>1800</v>
      </c>
      <c r="G640"/>
      <c r="H640"/>
      <c r="I640" s="17">
        <f>-IFERROR(VLOOKUP(C640,SIRCUPA!$A$21:$H$313,8,0),0)</f>
        <v>0</v>
      </c>
      <c r="J640" s="61">
        <f>-IFERROR(VLOOKUP(C640,SIRTAC!$A$16:$H$2072,8,0),0)</f>
        <v>-80</v>
      </c>
      <c r="K640" s="61">
        <f>-IFERROR(VLOOKUP(C640,Gastos!$A$9:$J$2065,10,0),0)</f>
        <v>-363.2</v>
      </c>
      <c r="L640" s="61">
        <f>-IFERROR(VLOOKUP(C640,IDC!$A$20:$H$2401,8,0),0)</f>
        <v>-48</v>
      </c>
      <c r="M640" s="87">
        <f t="shared" si="27"/>
        <v>8000</v>
      </c>
      <c r="P640" s="17">
        <f t="shared" si="28"/>
        <v>-8000</v>
      </c>
      <c r="Q640" s="17">
        <f t="shared" si="29"/>
        <v>0</v>
      </c>
    </row>
    <row r="641" spans="1:17">
      <c r="A641" s="1" t="s">
        <v>145</v>
      </c>
      <c r="B641" s="1" t="s">
        <v>11</v>
      </c>
      <c r="C641" s="53">
        <v>134201174521</v>
      </c>
      <c r="D641" s="3">
        <v>36438.82</v>
      </c>
      <c r="E641" s="3">
        <v>10994453.27</v>
      </c>
      <c r="F641" s="1" t="s">
        <v>1800</v>
      </c>
      <c r="G641"/>
      <c r="H641"/>
      <c r="I641" s="17">
        <f>-IFERROR(VLOOKUP(C641,SIRCUPA!$A$21:$H$313,8,0),0)</f>
        <v>0</v>
      </c>
      <c r="J641" s="61">
        <f>-IFERROR(VLOOKUP(C641,SIRTAC!$A$16:$H$2072,8,0),0)</f>
        <v>-374</v>
      </c>
      <c r="K641" s="61">
        <f>-IFERROR(VLOOKUP(C641,Gastos!$A$9:$J$2065,10,0),0)</f>
        <v>-362.78</v>
      </c>
      <c r="L641" s="61">
        <f>-IFERROR(VLOOKUP(C641,IDC!$A$20:$H$2401,8,0),0)</f>
        <v>-224.4</v>
      </c>
      <c r="M641" s="87">
        <f t="shared" si="27"/>
        <v>37400</v>
      </c>
      <c r="P641" s="17">
        <f t="shared" si="28"/>
        <v>-37400</v>
      </c>
      <c r="Q641" s="17">
        <f t="shared" si="29"/>
        <v>0</v>
      </c>
    </row>
    <row r="642" spans="1:17">
      <c r="A642" s="1" t="s">
        <v>156</v>
      </c>
      <c r="B642" s="1" t="s">
        <v>11</v>
      </c>
      <c r="C642" s="53">
        <v>134821928088</v>
      </c>
      <c r="D642" s="3">
        <v>36438.82</v>
      </c>
      <c r="E642" s="3">
        <v>12451419.33</v>
      </c>
      <c r="F642" s="1" t="s">
        <v>1800</v>
      </c>
      <c r="G642"/>
      <c r="H642"/>
      <c r="I642" s="17">
        <f>-IFERROR(VLOOKUP(C642,SIRCUPA!$A$21:$H$313,8,0),0)</f>
        <v>0</v>
      </c>
      <c r="J642" s="61">
        <f>-IFERROR(VLOOKUP(C642,SIRTAC!$A$16:$H$2072,8,0),0)</f>
        <v>-374</v>
      </c>
      <c r="K642" s="61">
        <f>-IFERROR(VLOOKUP(C642,Gastos!$A$9:$J$2065,10,0),0)</f>
        <v>-362.78</v>
      </c>
      <c r="L642" s="61">
        <f>-IFERROR(VLOOKUP(C642,IDC!$A$20:$H$2401,8,0),0)</f>
        <v>-224.4</v>
      </c>
      <c r="M642" s="87">
        <f t="shared" si="27"/>
        <v>37400</v>
      </c>
      <c r="P642" s="17">
        <f t="shared" si="28"/>
        <v>-37400</v>
      </c>
      <c r="Q642" s="17">
        <f t="shared" si="29"/>
        <v>0</v>
      </c>
    </row>
    <row r="643" spans="1:17">
      <c r="A643" s="1" t="s">
        <v>156</v>
      </c>
      <c r="B643" s="1" t="s">
        <v>11</v>
      </c>
      <c r="C643" s="53">
        <v>134312049613</v>
      </c>
      <c r="D643" s="3">
        <v>36341.39</v>
      </c>
      <c r="E643" s="3">
        <v>14008408.720000001</v>
      </c>
      <c r="F643" s="1" t="s">
        <v>1800</v>
      </c>
      <c r="G643"/>
      <c r="H643"/>
      <c r="I643" s="17">
        <f>-IFERROR(VLOOKUP(C643,SIRCUPA!$A$21:$H$313,8,0),0)</f>
        <v>0</v>
      </c>
      <c r="J643" s="61">
        <f>-IFERROR(VLOOKUP(C643,SIRTAC!$A$16:$H$2072,8,0),0)</f>
        <v>-373</v>
      </c>
      <c r="K643" s="61">
        <f>-IFERROR(VLOOKUP(C643,Gastos!$A$9:$J$2065,10,0),0)</f>
        <v>-361.81</v>
      </c>
      <c r="L643" s="61">
        <f>-IFERROR(VLOOKUP(C643,IDC!$A$20:$H$2401,8,0),0)</f>
        <v>-223.8</v>
      </c>
      <c r="M643" s="87">
        <f t="shared" si="27"/>
        <v>37300</v>
      </c>
      <c r="P643" s="17">
        <f t="shared" si="28"/>
        <v>-37300</v>
      </c>
      <c r="Q643" s="17">
        <f t="shared" si="29"/>
        <v>0</v>
      </c>
    </row>
    <row r="644" spans="1:17">
      <c r="A644" s="1" t="s">
        <v>139</v>
      </c>
      <c r="B644" s="1" t="s">
        <v>11</v>
      </c>
      <c r="C644" s="53">
        <v>134551390348</v>
      </c>
      <c r="D644" s="3">
        <v>8691.24</v>
      </c>
      <c r="E644" s="3">
        <v>10980356.76</v>
      </c>
      <c r="F644" s="1" t="s">
        <v>1800</v>
      </c>
      <c r="G644"/>
      <c r="H644"/>
      <c r="I644" s="17">
        <f>-IFERROR(VLOOKUP(C644,SIRCUPA!$A$21:$H$313,8,0),0)</f>
        <v>0</v>
      </c>
      <c r="J644" s="61">
        <f>-IFERROR(VLOOKUP(C644,SIRTAC!$A$16:$H$2072,8,0),0)</f>
        <v>-92</v>
      </c>
      <c r="K644" s="61">
        <f>-IFERROR(VLOOKUP(C644,Gastos!$A$9:$J$2065,10,0),0)</f>
        <v>-361.56</v>
      </c>
      <c r="L644" s="61">
        <f>-IFERROR(VLOOKUP(C644,IDC!$A$20:$H$2401,8,0),0)</f>
        <v>-55.2</v>
      </c>
      <c r="M644" s="87">
        <f t="shared" si="27"/>
        <v>9200</v>
      </c>
      <c r="P644" s="17">
        <f t="shared" si="28"/>
        <v>-9200</v>
      </c>
      <c r="Q644" s="17">
        <f t="shared" si="29"/>
        <v>0</v>
      </c>
    </row>
    <row r="645" spans="1:17">
      <c r="A645" s="1" t="s">
        <v>77</v>
      </c>
      <c r="B645" s="1" t="s">
        <v>11</v>
      </c>
      <c r="C645" s="53">
        <v>132505959603</v>
      </c>
      <c r="D645" s="3">
        <v>36049.1</v>
      </c>
      <c r="E645" s="3">
        <v>15149935.51</v>
      </c>
      <c r="F645" s="1" t="s">
        <v>1800</v>
      </c>
      <c r="G645"/>
      <c r="H645"/>
      <c r="I645" s="17">
        <f>-IFERROR(VLOOKUP(C645,SIRCUPA!$A$21:$H$313,8,0),0)</f>
        <v>0</v>
      </c>
      <c r="J645" s="61">
        <f>-IFERROR(VLOOKUP(C645,SIRTAC!$A$16:$H$2072,8,0),0)</f>
        <v>-370</v>
      </c>
      <c r="K645" s="61">
        <f>-IFERROR(VLOOKUP(C645,Gastos!$A$9:$J$2065,10,0),0)</f>
        <v>-358.9</v>
      </c>
      <c r="L645" s="61">
        <f>-IFERROR(VLOOKUP(C645,IDC!$A$20:$H$2401,8,0),0)</f>
        <v>-222</v>
      </c>
      <c r="M645" s="87">
        <f t="shared" ref="M645:M708" si="30">+D645-I645-J645-K645-L645</f>
        <v>37000</v>
      </c>
      <c r="P645" s="17">
        <f t="shared" si="28"/>
        <v>-37000</v>
      </c>
      <c r="Q645" s="17">
        <f t="shared" si="29"/>
        <v>0</v>
      </c>
    </row>
    <row r="646" spans="1:17">
      <c r="A646" s="1" t="s">
        <v>253</v>
      </c>
      <c r="B646" s="1" t="s">
        <v>11</v>
      </c>
      <c r="C646" s="53">
        <v>135030591274</v>
      </c>
      <c r="D646" s="3">
        <v>36049.1</v>
      </c>
      <c r="E646" s="3">
        <v>22309726.68</v>
      </c>
      <c r="F646" s="1" t="s">
        <v>1800</v>
      </c>
      <c r="G646"/>
      <c r="H646"/>
      <c r="I646" s="17">
        <f>-IFERROR(VLOOKUP(C646,SIRCUPA!$A$21:$H$313,8,0),0)</f>
        <v>0</v>
      </c>
      <c r="J646" s="61">
        <f>-IFERROR(VLOOKUP(C646,SIRTAC!$A$16:$H$2072,8,0),0)</f>
        <v>-370</v>
      </c>
      <c r="K646" s="61">
        <f>-IFERROR(VLOOKUP(C646,Gastos!$A$9:$J$2065,10,0),0)</f>
        <v>-358.9</v>
      </c>
      <c r="L646" s="61">
        <f>-IFERROR(VLOOKUP(C646,IDC!$A$20:$H$2401,8,0),0)</f>
        <v>-222</v>
      </c>
      <c r="M646" s="87">
        <f t="shared" si="30"/>
        <v>37000</v>
      </c>
      <c r="P646" s="17">
        <f t="shared" ref="P646:P709" si="31">+L646/0.006</f>
        <v>-37000</v>
      </c>
      <c r="Q646" s="17">
        <f t="shared" ref="Q646:Q709" si="32">+M646+P646</f>
        <v>0</v>
      </c>
    </row>
    <row r="647" spans="1:17">
      <c r="A647" s="1" t="s">
        <v>280</v>
      </c>
      <c r="B647" s="1" t="s">
        <v>11</v>
      </c>
      <c r="C647" s="53">
        <v>135543906422</v>
      </c>
      <c r="D647" s="3">
        <v>36049.1</v>
      </c>
      <c r="E647" s="3">
        <v>16188806.75</v>
      </c>
      <c r="F647" s="1" t="s">
        <v>1800</v>
      </c>
      <c r="G647"/>
      <c r="H647"/>
      <c r="I647" s="17">
        <f>-IFERROR(VLOOKUP(C647,SIRCUPA!$A$21:$H$313,8,0),0)</f>
        <v>0</v>
      </c>
      <c r="J647" s="61">
        <f>-IFERROR(VLOOKUP(C647,SIRTAC!$A$16:$H$2072,8,0),0)</f>
        <v>-370</v>
      </c>
      <c r="K647" s="61">
        <f>-IFERROR(VLOOKUP(C647,Gastos!$A$9:$J$2065,10,0),0)</f>
        <v>-358.9</v>
      </c>
      <c r="L647" s="61">
        <f>-IFERROR(VLOOKUP(C647,IDC!$A$20:$H$2401,8,0),0)</f>
        <v>-222</v>
      </c>
      <c r="M647" s="87">
        <f t="shared" si="30"/>
        <v>37000</v>
      </c>
      <c r="P647" s="17">
        <f t="shared" si="31"/>
        <v>-37000</v>
      </c>
      <c r="Q647" s="17">
        <f t="shared" si="32"/>
        <v>0</v>
      </c>
    </row>
    <row r="648" spans="1:17">
      <c r="A648" s="1" t="s">
        <v>55</v>
      </c>
      <c r="B648" s="1" t="s">
        <v>11</v>
      </c>
      <c r="C648" s="53">
        <v>132374061959</v>
      </c>
      <c r="D648" s="3">
        <v>35951.67</v>
      </c>
      <c r="E648" s="3">
        <v>12651509.550000001</v>
      </c>
      <c r="F648" s="1" t="s">
        <v>1800</v>
      </c>
      <c r="G648"/>
      <c r="H648"/>
      <c r="I648" s="17">
        <f>-IFERROR(VLOOKUP(C648,SIRCUPA!$A$21:$H$313,8,0),0)</f>
        <v>0</v>
      </c>
      <c r="J648" s="61">
        <f>-IFERROR(VLOOKUP(C648,SIRTAC!$A$16:$H$2072,8,0),0)</f>
        <v>-369</v>
      </c>
      <c r="K648" s="61">
        <f>-IFERROR(VLOOKUP(C648,Gastos!$A$9:$J$2065,10,0),0)</f>
        <v>-357.93</v>
      </c>
      <c r="L648" s="61">
        <f>-IFERROR(VLOOKUP(C648,IDC!$A$20:$H$2401,8,0),0)</f>
        <v>-221.4</v>
      </c>
      <c r="M648" s="87">
        <f t="shared" si="30"/>
        <v>36900</v>
      </c>
      <c r="P648" s="17">
        <f t="shared" si="31"/>
        <v>-36900</v>
      </c>
      <c r="Q648" s="17">
        <f t="shared" si="32"/>
        <v>0</v>
      </c>
    </row>
    <row r="649" spans="1:17">
      <c r="A649" s="1" t="s">
        <v>156</v>
      </c>
      <c r="B649" s="1" t="s">
        <v>11</v>
      </c>
      <c r="C649" s="53">
        <v>134911961062</v>
      </c>
      <c r="D649" s="3">
        <v>4267.13</v>
      </c>
      <c r="E649" s="3">
        <v>12957655.119999999</v>
      </c>
      <c r="F649" s="1" t="s">
        <v>1800</v>
      </c>
      <c r="G649"/>
      <c r="H649"/>
      <c r="I649" s="17">
        <f>-IFERROR(VLOOKUP(C649,SIRCUPA!$A$21:$H$313,8,0),0)</f>
        <v>0</v>
      </c>
      <c r="J649" s="61">
        <f>-IFERROR(VLOOKUP(C649,SIRTAC!$A$16:$H$2072,8,0),0)</f>
        <v>-47</v>
      </c>
      <c r="K649" s="61">
        <f>-IFERROR(VLOOKUP(C649,Gastos!$A$9:$J$2065,10,0),0)</f>
        <v>-357.67</v>
      </c>
      <c r="L649" s="61">
        <f>-IFERROR(VLOOKUP(C649,IDC!$A$20:$H$2401,8,0),0)</f>
        <v>-28.2</v>
      </c>
      <c r="M649" s="87">
        <f t="shared" si="30"/>
        <v>4700</v>
      </c>
      <c r="P649" s="17">
        <f t="shared" si="31"/>
        <v>-4700</v>
      </c>
      <c r="Q649" s="17">
        <f t="shared" si="32"/>
        <v>0</v>
      </c>
    </row>
    <row r="650" spans="1:17">
      <c r="A650" s="1" t="s">
        <v>99</v>
      </c>
      <c r="B650" s="1" t="s">
        <v>11</v>
      </c>
      <c r="C650" s="53">
        <v>133610678726</v>
      </c>
      <c r="D650" s="3">
        <v>8596.77</v>
      </c>
      <c r="E650" s="3">
        <v>3535025.32</v>
      </c>
      <c r="F650" s="1" t="s">
        <v>1800</v>
      </c>
      <c r="G650"/>
      <c r="H650"/>
      <c r="I650" s="17">
        <f>-IFERROR(VLOOKUP(C650,SIRCUPA!$A$21:$H$313,8,0),0)</f>
        <v>0</v>
      </c>
      <c r="J650" s="61">
        <f>-IFERROR(VLOOKUP(C650,SIRTAC!$A$16:$H$2072,8,0),0)</f>
        <v>-91</v>
      </c>
      <c r="K650" s="61">
        <f>-IFERROR(VLOOKUP(C650,Gastos!$A$9:$J$2065,10,0),0)</f>
        <v>-357.63</v>
      </c>
      <c r="L650" s="61">
        <f>-IFERROR(VLOOKUP(C650,IDC!$A$20:$H$2401,8,0),0)</f>
        <v>-54.6</v>
      </c>
      <c r="M650" s="87">
        <f t="shared" si="30"/>
        <v>9100</v>
      </c>
      <c r="P650" s="17">
        <f t="shared" si="31"/>
        <v>-9100</v>
      </c>
      <c r="Q650" s="17">
        <f t="shared" si="32"/>
        <v>0</v>
      </c>
    </row>
    <row r="651" spans="1:17">
      <c r="A651" s="1" t="s">
        <v>106</v>
      </c>
      <c r="B651" s="1" t="s">
        <v>11</v>
      </c>
      <c r="C651" s="53">
        <v>133772684580</v>
      </c>
      <c r="D651" s="3">
        <v>35854.239999999998</v>
      </c>
      <c r="E651" s="3">
        <v>5374060.0499999998</v>
      </c>
      <c r="F651" s="1" t="s">
        <v>1800</v>
      </c>
      <c r="G651"/>
      <c r="H651"/>
      <c r="I651" s="17">
        <f>-IFERROR(VLOOKUP(C651,SIRCUPA!$A$21:$H$313,8,0),0)</f>
        <v>0</v>
      </c>
      <c r="J651" s="61">
        <f>-IFERROR(VLOOKUP(C651,SIRTAC!$A$16:$H$2072,8,0),0)</f>
        <v>-368</v>
      </c>
      <c r="K651" s="61">
        <f>-IFERROR(VLOOKUP(C651,Gastos!$A$9:$J$2065,10,0),0)</f>
        <v>-356.96</v>
      </c>
      <c r="L651" s="61">
        <f>-IFERROR(VLOOKUP(C651,IDC!$A$20:$H$2401,8,0),0)</f>
        <v>-220.8</v>
      </c>
      <c r="M651" s="87">
        <f t="shared" si="30"/>
        <v>36800</v>
      </c>
      <c r="P651" s="17">
        <f t="shared" si="31"/>
        <v>-36800</v>
      </c>
      <c r="Q651" s="17">
        <f t="shared" si="32"/>
        <v>0</v>
      </c>
    </row>
    <row r="652" spans="1:17">
      <c r="A652" s="1" t="s">
        <v>124</v>
      </c>
      <c r="B652" s="1" t="s">
        <v>11</v>
      </c>
      <c r="C652" s="53">
        <v>133444928767</v>
      </c>
      <c r="D652" s="3">
        <v>35854.239999999998</v>
      </c>
      <c r="E652" s="3">
        <v>9833249.2699999996</v>
      </c>
      <c r="F652" s="1" t="s">
        <v>1800</v>
      </c>
      <c r="G652"/>
      <c r="H652"/>
      <c r="I652" s="17">
        <f>-IFERROR(VLOOKUP(C652,SIRCUPA!$A$21:$H$313,8,0),0)</f>
        <v>0</v>
      </c>
      <c r="J652" s="61">
        <f>-IFERROR(VLOOKUP(C652,SIRTAC!$A$16:$H$2072,8,0),0)</f>
        <v>-368</v>
      </c>
      <c r="K652" s="61">
        <f>-IFERROR(VLOOKUP(C652,Gastos!$A$9:$J$2065,10,0),0)</f>
        <v>-356.96</v>
      </c>
      <c r="L652" s="61">
        <f>-IFERROR(VLOOKUP(C652,IDC!$A$20:$H$2401,8,0),0)</f>
        <v>-220.8</v>
      </c>
      <c r="M652" s="87">
        <f t="shared" si="30"/>
        <v>36800</v>
      </c>
      <c r="P652" s="17">
        <f t="shared" si="31"/>
        <v>-36800</v>
      </c>
      <c r="Q652" s="17">
        <f t="shared" si="32"/>
        <v>0</v>
      </c>
    </row>
    <row r="653" spans="1:17">
      <c r="A653" s="1" t="s">
        <v>124</v>
      </c>
      <c r="B653" s="1" t="s">
        <v>11</v>
      </c>
      <c r="C653" s="53">
        <v>133442964949</v>
      </c>
      <c r="D653" s="3">
        <v>35756.81</v>
      </c>
      <c r="E653" s="3">
        <v>9494761.5500000007</v>
      </c>
      <c r="F653" s="1" t="s">
        <v>1800</v>
      </c>
      <c r="G653"/>
      <c r="H653"/>
      <c r="I653" s="17">
        <f>-IFERROR(VLOOKUP(C653,SIRCUPA!$A$21:$H$313,8,0),0)</f>
        <v>0</v>
      </c>
      <c r="J653" s="61">
        <f>-IFERROR(VLOOKUP(C653,SIRTAC!$A$16:$H$2072,8,0),0)</f>
        <v>-367</v>
      </c>
      <c r="K653" s="61">
        <f>-IFERROR(VLOOKUP(C653,Gastos!$A$9:$J$2065,10,0),0)</f>
        <v>-355.99</v>
      </c>
      <c r="L653" s="61">
        <f>-IFERROR(VLOOKUP(C653,IDC!$A$20:$H$2401,8,0),0)</f>
        <v>-220.2</v>
      </c>
      <c r="M653" s="87">
        <f t="shared" si="30"/>
        <v>36699.999999999993</v>
      </c>
      <c r="P653" s="17">
        <f t="shared" si="31"/>
        <v>-36700</v>
      </c>
      <c r="Q653" s="17">
        <f t="shared" si="32"/>
        <v>0</v>
      </c>
    </row>
    <row r="654" spans="1:17">
      <c r="A654" s="1" t="s">
        <v>293</v>
      </c>
      <c r="B654" s="1" t="s">
        <v>11</v>
      </c>
      <c r="C654" s="53">
        <v>135212685147</v>
      </c>
      <c r="D654" s="3">
        <v>20902.32</v>
      </c>
      <c r="E654" s="3">
        <v>18610728.41</v>
      </c>
      <c r="F654" s="1" t="s">
        <v>1800</v>
      </c>
      <c r="G654"/>
      <c r="H654"/>
      <c r="I654" s="17">
        <f>-IFERROR(VLOOKUP(C654,SIRCUPA!$A$21:$H$313,8,0),0)</f>
        <v>0</v>
      </c>
      <c r="J654" s="61">
        <f>-IFERROR(VLOOKUP(C654,SIRTAC!$A$16:$H$2072,8,0),0)</f>
        <v>-216</v>
      </c>
      <c r="K654" s="61">
        <f>-IFERROR(VLOOKUP(C654,Gastos!$A$9:$J$2065,10,0),0)</f>
        <v>-352.08</v>
      </c>
      <c r="L654" s="61">
        <f>-IFERROR(VLOOKUP(C654,IDC!$A$20:$H$2401,8,0),0)</f>
        <v>-129.6</v>
      </c>
      <c r="M654" s="87">
        <f t="shared" si="30"/>
        <v>21600</v>
      </c>
      <c r="P654" s="17">
        <f t="shared" si="31"/>
        <v>-21600</v>
      </c>
      <c r="Q654" s="17">
        <f t="shared" si="32"/>
        <v>0</v>
      </c>
    </row>
    <row r="655" spans="1:17">
      <c r="A655" s="1" t="s">
        <v>186</v>
      </c>
      <c r="B655" s="1" t="s">
        <v>11</v>
      </c>
      <c r="C655" s="53">
        <v>135004453864</v>
      </c>
      <c r="D655" s="3">
        <v>7274.15</v>
      </c>
      <c r="E655" s="3">
        <v>19555524.079999998</v>
      </c>
      <c r="F655" s="1" t="s">
        <v>1800</v>
      </c>
      <c r="G655"/>
      <c r="H655"/>
      <c r="I655" s="17">
        <f>-IFERROR(VLOOKUP(C655,SIRCUPA!$A$21:$H$313,8,0),0)</f>
        <v>0</v>
      </c>
      <c r="J655" s="61">
        <f>-IFERROR(VLOOKUP(C655,SIRTAC!$A$16:$H$2072,8,0),0)</f>
        <v>-77.5</v>
      </c>
      <c r="K655" s="61">
        <f>-IFERROR(VLOOKUP(C655,Gastos!$A$9:$J$2065,10,0),0)</f>
        <v>-351.85</v>
      </c>
      <c r="L655" s="61">
        <f>-IFERROR(VLOOKUP(C655,IDC!$A$20:$H$2401,8,0),0)</f>
        <v>-46.5</v>
      </c>
      <c r="M655" s="87">
        <f t="shared" si="30"/>
        <v>7750</v>
      </c>
      <c r="P655" s="17">
        <f t="shared" si="31"/>
        <v>-7750</v>
      </c>
      <c r="Q655" s="17">
        <f t="shared" si="32"/>
        <v>0</v>
      </c>
    </row>
    <row r="656" spans="1:17">
      <c r="A656" s="1" t="s">
        <v>10</v>
      </c>
      <c r="B656" s="1" t="s">
        <v>11</v>
      </c>
      <c r="C656" s="53">
        <v>132167613940</v>
      </c>
      <c r="D656" s="3">
        <v>35269.660000000003</v>
      </c>
      <c r="E656" s="3">
        <v>11626152</v>
      </c>
      <c r="F656" s="1" t="s">
        <v>1800</v>
      </c>
      <c r="G656"/>
      <c r="H656"/>
      <c r="I656" s="17">
        <f>-IFERROR(VLOOKUP(C656,SIRCUPA!$A$21:$H$313,8,0),0)</f>
        <v>0</v>
      </c>
      <c r="J656" s="61">
        <f>-IFERROR(VLOOKUP(C656,SIRTAC!$A$16:$H$2072,8,0),0)</f>
        <v>-362</v>
      </c>
      <c r="K656" s="61">
        <f>-IFERROR(VLOOKUP(C656,Gastos!$A$9:$J$2065,10,0),0)</f>
        <v>-351.14</v>
      </c>
      <c r="L656" s="61">
        <f>-IFERROR(VLOOKUP(C656,IDC!$A$20:$H$2401,8,0),0)</f>
        <v>-217.2</v>
      </c>
      <c r="M656" s="87">
        <f t="shared" si="30"/>
        <v>36200</v>
      </c>
      <c r="P656" s="17">
        <f t="shared" si="31"/>
        <v>-36200</v>
      </c>
      <c r="Q656" s="17">
        <f t="shared" si="32"/>
        <v>0</v>
      </c>
    </row>
    <row r="657" spans="1:17">
      <c r="A657" s="1" t="s">
        <v>106</v>
      </c>
      <c r="B657" s="1" t="s">
        <v>11</v>
      </c>
      <c r="C657" s="53">
        <v>133166720007</v>
      </c>
      <c r="D657" s="3">
        <v>35269.660000000003</v>
      </c>
      <c r="E657" s="3">
        <v>5536271.2000000002</v>
      </c>
      <c r="F657" s="1" t="s">
        <v>1800</v>
      </c>
      <c r="G657"/>
      <c r="H657"/>
      <c r="I657" s="17">
        <f>-IFERROR(VLOOKUP(C657,SIRCUPA!$A$21:$H$313,8,0),0)</f>
        <v>0</v>
      </c>
      <c r="J657" s="61">
        <f>-IFERROR(VLOOKUP(C657,SIRTAC!$A$16:$H$2072,8,0),0)</f>
        <v>-362</v>
      </c>
      <c r="K657" s="61">
        <f>-IFERROR(VLOOKUP(C657,Gastos!$A$9:$J$2065,10,0),0)</f>
        <v>-351.14</v>
      </c>
      <c r="L657" s="61">
        <f>-IFERROR(VLOOKUP(C657,IDC!$A$20:$H$2401,8,0),0)</f>
        <v>-217.2</v>
      </c>
      <c r="M657" s="87">
        <f t="shared" si="30"/>
        <v>36200</v>
      </c>
      <c r="P657" s="17">
        <f t="shared" si="31"/>
        <v>-36200</v>
      </c>
      <c r="Q657" s="17">
        <f t="shared" si="32"/>
        <v>0</v>
      </c>
    </row>
    <row r="658" spans="1:17">
      <c r="A658" s="1" t="s">
        <v>137</v>
      </c>
      <c r="B658" s="1" t="s">
        <v>11</v>
      </c>
      <c r="C658" s="53">
        <v>134539930412</v>
      </c>
      <c r="D658" s="3">
        <v>35269.660000000003</v>
      </c>
      <c r="E658" s="3">
        <v>10585046.48</v>
      </c>
      <c r="F658" s="1" t="s">
        <v>1800</v>
      </c>
      <c r="G658"/>
      <c r="H658"/>
      <c r="I658" s="17">
        <f>-IFERROR(VLOOKUP(C658,SIRCUPA!$A$21:$H$313,8,0),0)</f>
        <v>0</v>
      </c>
      <c r="J658" s="61">
        <f>-IFERROR(VLOOKUP(C658,SIRTAC!$A$16:$H$2072,8,0),0)</f>
        <v>-362</v>
      </c>
      <c r="K658" s="61">
        <f>-IFERROR(VLOOKUP(C658,Gastos!$A$9:$J$2065,10,0),0)</f>
        <v>-351.14</v>
      </c>
      <c r="L658" s="61">
        <f>-IFERROR(VLOOKUP(C658,IDC!$A$20:$H$2401,8,0),0)</f>
        <v>-217.2</v>
      </c>
      <c r="M658" s="87">
        <f t="shared" si="30"/>
        <v>36200</v>
      </c>
      <c r="P658" s="17">
        <f t="shared" si="31"/>
        <v>-36200</v>
      </c>
      <c r="Q658" s="17">
        <f t="shared" si="32"/>
        <v>0</v>
      </c>
    </row>
    <row r="659" spans="1:17">
      <c r="A659" s="1" t="s">
        <v>156</v>
      </c>
      <c r="B659" s="1" t="s">
        <v>11</v>
      </c>
      <c r="C659" s="53">
        <v>134311235893</v>
      </c>
      <c r="D659" s="3">
        <v>35269.660000000003</v>
      </c>
      <c r="E659" s="3">
        <v>13759337.92</v>
      </c>
      <c r="F659" s="1" t="s">
        <v>1800</v>
      </c>
      <c r="G659"/>
      <c r="H659"/>
      <c r="I659" s="17">
        <f>-IFERROR(VLOOKUP(C659,SIRCUPA!$A$21:$H$313,8,0),0)</f>
        <v>0</v>
      </c>
      <c r="J659" s="61">
        <f>-IFERROR(VLOOKUP(C659,SIRTAC!$A$16:$H$2072,8,0),0)</f>
        <v>-362</v>
      </c>
      <c r="K659" s="61">
        <f>-IFERROR(VLOOKUP(C659,Gastos!$A$9:$J$2065,10,0),0)</f>
        <v>-351.14</v>
      </c>
      <c r="L659" s="61">
        <f>-IFERROR(VLOOKUP(C659,IDC!$A$20:$H$2401,8,0),0)</f>
        <v>-217.2</v>
      </c>
      <c r="M659" s="87">
        <f t="shared" si="30"/>
        <v>36200</v>
      </c>
      <c r="P659" s="17">
        <f t="shared" si="31"/>
        <v>-36200</v>
      </c>
      <c r="Q659" s="17">
        <f t="shared" si="32"/>
        <v>0</v>
      </c>
    </row>
    <row r="660" spans="1:17">
      <c r="A660" s="1" t="s">
        <v>77</v>
      </c>
      <c r="B660" s="1" t="s">
        <v>11</v>
      </c>
      <c r="C660" s="53">
        <v>133110517096</v>
      </c>
      <c r="D660" s="3">
        <v>35172.230000000003</v>
      </c>
      <c r="E660" s="3">
        <v>15248276.279999999</v>
      </c>
      <c r="F660" s="1" t="s">
        <v>1800</v>
      </c>
      <c r="G660"/>
      <c r="H660"/>
      <c r="I660" s="17">
        <f>-IFERROR(VLOOKUP(C660,SIRCUPA!$A$21:$H$313,8,0),0)</f>
        <v>0</v>
      </c>
      <c r="J660" s="61">
        <f>-IFERROR(VLOOKUP(C660,SIRTAC!$A$16:$H$2072,8,0),0)</f>
        <v>-361</v>
      </c>
      <c r="K660" s="61">
        <f>-IFERROR(VLOOKUP(C660,Gastos!$A$9:$J$2065,10,0),0)</f>
        <v>-350.17</v>
      </c>
      <c r="L660" s="61">
        <f>-IFERROR(VLOOKUP(C660,IDC!$A$20:$H$2401,8,0),0)</f>
        <v>-216.6</v>
      </c>
      <c r="M660" s="87">
        <f t="shared" si="30"/>
        <v>36100</v>
      </c>
      <c r="P660" s="17">
        <f t="shared" si="31"/>
        <v>-36100</v>
      </c>
      <c r="Q660" s="17">
        <f t="shared" si="32"/>
        <v>0</v>
      </c>
    </row>
    <row r="661" spans="1:17">
      <c r="A661" s="1" t="s">
        <v>293</v>
      </c>
      <c r="B661" s="1" t="s">
        <v>11</v>
      </c>
      <c r="C661" s="53">
        <v>135709355872</v>
      </c>
      <c r="D661" s="3">
        <v>34879.94</v>
      </c>
      <c r="E661" s="3">
        <v>17766450.809999999</v>
      </c>
      <c r="F661" s="1" t="s">
        <v>1800</v>
      </c>
      <c r="G661"/>
      <c r="H661"/>
      <c r="I661" s="17">
        <f>-IFERROR(VLOOKUP(C661,SIRCUPA!$A$21:$H$313,8,0),0)</f>
        <v>0</v>
      </c>
      <c r="J661" s="61">
        <f>-IFERROR(VLOOKUP(C661,SIRTAC!$A$16:$H$2072,8,0),0)</f>
        <v>-358</v>
      </c>
      <c r="K661" s="61">
        <f>-IFERROR(VLOOKUP(C661,Gastos!$A$9:$J$2065,10,0),0)</f>
        <v>-347.26</v>
      </c>
      <c r="L661" s="61">
        <f>-IFERROR(VLOOKUP(C661,IDC!$A$20:$H$2401,8,0),0)</f>
        <v>-214.8</v>
      </c>
      <c r="M661" s="87">
        <f t="shared" si="30"/>
        <v>35800.000000000007</v>
      </c>
      <c r="P661" s="17">
        <f t="shared" si="31"/>
        <v>-35800</v>
      </c>
      <c r="Q661" s="17">
        <f t="shared" si="32"/>
        <v>0</v>
      </c>
    </row>
    <row r="662" spans="1:17">
      <c r="A662" s="1" t="s">
        <v>23</v>
      </c>
      <c r="B662" s="1" t="s">
        <v>11</v>
      </c>
      <c r="C662" s="53">
        <v>132252626804</v>
      </c>
      <c r="D662" s="3">
        <v>8313.36</v>
      </c>
      <c r="E662" s="3">
        <v>13552154.85</v>
      </c>
      <c r="F662" s="1" t="s">
        <v>1800</v>
      </c>
      <c r="G662"/>
      <c r="H662"/>
      <c r="I662" s="17">
        <f>-IFERROR(VLOOKUP(C662,SIRCUPA!$A$21:$H$313,8,0),0)</f>
        <v>0</v>
      </c>
      <c r="J662" s="61">
        <f>-IFERROR(VLOOKUP(C662,SIRTAC!$A$16:$H$2072,8,0),0)</f>
        <v>-88</v>
      </c>
      <c r="K662" s="61">
        <f>-IFERROR(VLOOKUP(C662,Gastos!$A$9:$J$2065,10,0),0)</f>
        <v>-345.84</v>
      </c>
      <c r="L662" s="61">
        <f>-IFERROR(VLOOKUP(C662,IDC!$A$20:$H$2401,8,0),0)</f>
        <v>-52.8</v>
      </c>
      <c r="M662" s="87">
        <f t="shared" si="30"/>
        <v>8800</v>
      </c>
      <c r="P662" s="17">
        <f t="shared" si="31"/>
        <v>-8800</v>
      </c>
      <c r="Q662" s="17">
        <f t="shared" si="32"/>
        <v>0</v>
      </c>
    </row>
    <row r="663" spans="1:17">
      <c r="A663" s="1" t="s">
        <v>55</v>
      </c>
      <c r="B663" s="1" t="s">
        <v>11</v>
      </c>
      <c r="C663" s="53">
        <v>132224012365</v>
      </c>
      <c r="D663" s="3">
        <v>8313.36</v>
      </c>
      <c r="E663" s="3">
        <v>10921254.960000001</v>
      </c>
      <c r="F663" s="1" t="s">
        <v>1800</v>
      </c>
      <c r="G663"/>
      <c r="H663"/>
      <c r="I663" s="17">
        <f>-IFERROR(VLOOKUP(C663,SIRCUPA!$A$21:$H$313,8,0),0)</f>
        <v>0</v>
      </c>
      <c r="J663" s="61">
        <f>-IFERROR(VLOOKUP(C663,SIRTAC!$A$16:$H$2072,8,0),0)</f>
        <v>-88</v>
      </c>
      <c r="K663" s="61">
        <f>-IFERROR(VLOOKUP(C663,Gastos!$A$9:$J$2065,10,0),0)</f>
        <v>-345.84</v>
      </c>
      <c r="L663" s="61">
        <f>-IFERROR(VLOOKUP(C663,IDC!$A$20:$H$2401,8,0),0)</f>
        <v>-52.8</v>
      </c>
      <c r="M663" s="87">
        <f t="shared" si="30"/>
        <v>8800</v>
      </c>
      <c r="P663" s="17">
        <f t="shared" si="31"/>
        <v>-8800</v>
      </c>
      <c r="Q663" s="17">
        <f t="shared" si="32"/>
        <v>0</v>
      </c>
    </row>
    <row r="664" spans="1:17">
      <c r="A664" s="1" t="s">
        <v>186</v>
      </c>
      <c r="B664" s="1" t="s">
        <v>11</v>
      </c>
      <c r="C664" s="53">
        <v>134324606081</v>
      </c>
      <c r="D664" s="3">
        <v>8313.36</v>
      </c>
      <c r="E664" s="3">
        <v>18165921.129999999</v>
      </c>
      <c r="F664" s="1" t="s">
        <v>1800</v>
      </c>
      <c r="G664"/>
      <c r="H664"/>
      <c r="I664" s="17">
        <f>-IFERROR(VLOOKUP(C664,SIRCUPA!$A$21:$H$313,8,0),0)</f>
        <v>0</v>
      </c>
      <c r="J664" s="61">
        <f>-IFERROR(VLOOKUP(C664,SIRTAC!$A$16:$H$2072,8,0),0)</f>
        <v>-88</v>
      </c>
      <c r="K664" s="61">
        <f>-IFERROR(VLOOKUP(C664,Gastos!$A$9:$J$2065,10,0),0)</f>
        <v>-345.84</v>
      </c>
      <c r="L664" s="61">
        <f>-IFERROR(VLOOKUP(C664,IDC!$A$20:$H$2401,8,0),0)</f>
        <v>-52.8</v>
      </c>
      <c r="M664" s="87">
        <f t="shared" si="30"/>
        <v>8800</v>
      </c>
      <c r="P664" s="17">
        <f t="shared" si="31"/>
        <v>-8800</v>
      </c>
      <c r="Q664" s="17">
        <f t="shared" si="32"/>
        <v>0</v>
      </c>
    </row>
    <row r="665" spans="1:17">
      <c r="A665" s="1" t="s">
        <v>77</v>
      </c>
      <c r="B665" s="1" t="s">
        <v>11</v>
      </c>
      <c r="C665" s="53">
        <v>132511481281</v>
      </c>
      <c r="D665" s="3">
        <v>34685.08</v>
      </c>
      <c r="E665" s="3">
        <v>16202418.57</v>
      </c>
      <c r="F665" s="1" t="s">
        <v>1800</v>
      </c>
      <c r="G665"/>
      <c r="H665"/>
      <c r="I665" s="17">
        <f>-IFERROR(VLOOKUP(C665,SIRCUPA!$A$21:$H$313,8,0),0)</f>
        <v>0</v>
      </c>
      <c r="J665" s="61">
        <f>-IFERROR(VLOOKUP(C665,SIRTAC!$A$16:$H$2072,8,0),0)</f>
        <v>-356</v>
      </c>
      <c r="K665" s="61">
        <f>-IFERROR(VLOOKUP(C665,Gastos!$A$9:$J$2065,10,0),0)</f>
        <v>-345.32</v>
      </c>
      <c r="L665" s="61">
        <f>-IFERROR(VLOOKUP(C665,IDC!$A$20:$H$2401,8,0),0)</f>
        <v>-213.6</v>
      </c>
      <c r="M665" s="87">
        <f t="shared" si="30"/>
        <v>35600</v>
      </c>
      <c r="P665" s="17">
        <f t="shared" si="31"/>
        <v>-35600</v>
      </c>
      <c r="Q665" s="17">
        <f t="shared" si="32"/>
        <v>0</v>
      </c>
    </row>
    <row r="666" spans="1:17">
      <c r="A666" s="1" t="s">
        <v>253</v>
      </c>
      <c r="B666" s="1" t="s">
        <v>11</v>
      </c>
      <c r="C666" s="53">
        <v>134414897565</v>
      </c>
      <c r="D666" s="3">
        <v>34295.360000000001</v>
      </c>
      <c r="E666" s="3">
        <v>21632981.73</v>
      </c>
      <c r="F666" s="1" t="s">
        <v>1800</v>
      </c>
      <c r="G666"/>
      <c r="H666"/>
      <c r="I666" s="17">
        <f>-IFERROR(VLOOKUP(C666,SIRCUPA!$A$21:$H$313,8,0),0)</f>
        <v>0</v>
      </c>
      <c r="J666" s="61">
        <f>-IFERROR(VLOOKUP(C666,SIRTAC!$A$16:$H$2072,8,0),0)</f>
        <v>-352</v>
      </c>
      <c r="K666" s="61">
        <f>-IFERROR(VLOOKUP(C666,Gastos!$A$9:$J$2065,10,0),0)</f>
        <v>-341.44</v>
      </c>
      <c r="L666" s="61">
        <f>-IFERROR(VLOOKUP(C666,IDC!$A$20:$H$2401,8,0),0)</f>
        <v>-211.2</v>
      </c>
      <c r="M666" s="87">
        <f t="shared" si="30"/>
        <v>35200</v>
      </c>
      <c r="P666" s="17">
        <f t="shared" si="31"/>
        <v>-35200</v>
      </c>
      <c r="Q666" s="17">
        <f t="shared" si="32"/>
        <v>0</v>
      </c>
    </row>
    <row r="667" spans="1:17">
      <c r="A667" s="1" t="s">
        <v>253</v>
      </c>
      <c r="B667" s="1" t="s">
        <v>11</v>
      </c>
      <c r="C667" s="53">
        <v>135029990444</v>
      </c>
      <c r="D667" s="3">
        <v>34295.360000000001</v>
      </c>
      <c r="E667" s="3">
        <v>21966373.579999998</v>
      </c>
      <c r="F667" s="1" t="s">
        <v>1800</v>
      </c>
      <c r="G667"/>
      <c r="H667"/>
      <c r="I667" s="17">
        <f>-IFERROR(VLOOKUP(C667,SIRCUPA!$A$21:$H$313,8,0),0)</f>
        <v>0</v>
      </c>
      <c r="J667" s="61">
        <f>-IFERROR(VLOOKUP(C667,SIRTAC!$A$16:$H$2072,8,0),0)</f>
        <v>-352</v>
      </c>
      <c r="K667" s="61">
        <f>-IFERROR(VLOOKUP(C667,Gastos!$A$9:$J$2065,10,0),0)</f>
        <v>-341.44</v>
      </c>
      <c r="L667" s="61">
        <f>-IFERROR(VLOOKUP(C667,IDC!$A$20:$H$2401,8,0),0)</f>
        <v>-211.2</v>
      </c>
      <c r="M667" s="87">
        <f t="shared" si="30"/>
        <v>35200</v>
      </c>
      <c r="P667" s="17">
        <f t="shared" si="31"/>
        <v>-35200</v>
      </c>
      <c r="Q667" s="17">
        <f t="shared" si="32"/>
        <v>0</v>
      </c>
    </row>
    <row r="668" spans="1:17">
      <c r="A668" s="1" t="s">
        <v>303</v>
      </c>
      <c r="B668" s="1" t="s">
        <v>11</v>
      </c>
      <c r="C668" s="53">
        <v>135230646557</v>
      </c>
      <c r="D668" s="3">
        <v>34295.360000000001</v>
      </c>
      <c r="E668" s="3">
        <v>19537579.609999999</v>
      </c>
      <c r="F668" s="1" t="s">
        <v>1800</v>
      </c>
      <c r="G668"/>
      <c r="H668"/>
      <c r="I668" s="17">
        <f>-IFERROR(VLOOKUP(C668,SIRCUPA!$A$21:$H$313,8,0),0)</f>
        <v>0</v>
      </c>
      <c r="J668" s="61">
        <f>-IFERROR(VLOOKUP(C668,SIRTAC!$A$16:$H$2072,8,0),0)</f>
        <v>-352</v>
      </c>
      <c r="K668" s="61">
        <f>-IFERROR(VLOOKUP(C668,Gastos!$A$9:$J$2065,10,0),0)</f>
        <v>-341.44</v>
      </c>
      <c r="L668" s="61">
        <f>-IFERROR(VLOOKUP(C668,IDC!$A$20:$H$2401,8,0),0)</f>
        <v>-211.2</v>
      </c>
      <c r="M668" s="87">
        <f t="shared" si="30"/>
        <v>35200</v>
      </c>
      <c r="P668" s="17">
        <f t="shared" si="31"/>
        <v>-35200</v>
      </c>
      <c r="Q668" s="17">
        <f t="shared" si="32"/>
        <v>0</v>
      </c>
    </row>
    <row r="669" spans="1:17">
      <c r="A669" s="1" t="s">
        <v>274</v>
      </c>
      <c r="B669" s="1" t="s">
        <v>11</v>
      </c>
      <c r="C669" s="53">
        <v>134922237627</v>
      </c>
      <c r="D669" s="3">
        <v>34246.639999999999</v>
      </c>
      <c r="E669" s="3">
        <v>15492296.039999999</v>
      </c>
      <c r="F669" s="1" t="s">
        <v>1800</v>
      </c>
      <c r="G669"/>
      <c r="H669"/>
      <c r="I669" s="17">
        <f>-IFERROR(VLOOKUP(C669,SIRCUPA!$A$21:$H$313,8,0),0)</f>
        <v>0</v>
      </c>
      <c r="J669" s="61">
        <f>-IFERROR(VLOOKUP(C669,SIRTAC!$A$16:$H$2072,8,0),0)</f>
        <v>-351.5</v>
      </c>
      <c r="K669" s="61">
        <f>-IFERROR(VLOOKUP(C669,Gastos!$A$9:$J$2065,10,0),0)</f>
        <v>-340.96</v>
      </c>
      <c r="L669" s="61">
        <f>-IFERROR(VLOOKUP(C669,IDC!$A$20:$H$2401,8,0),0)</f>
        <v>-210.9</v>
      </c>
      <c r="M669" s="87">
        <f t="shared" si="30"/>
        <v>35150</v>
      </c>
      <c r="P669" s="17">
        <f t="shared" si="31"/>
        <v>-35150</v>
      </c>
      <c r="Q669" s="17">
        <f t="shared" si="32"/>
        <v>0</v>
      </c>
    </row>
    <row r="670" spans="1:17">
      <c r="A670" s="1" t="s">
        <v>10</v>
      </c>
      <c r="B670" s="1" t="s">
        <v>11</v>
      </c>
      <c r="C670" s="53">
        <v>131459408087</v>
      </c>
      <c r="D670" s="3">
        <v>34197.93</v>
      </c>
      <c r="E670" s="3">
        <v>11237769.15</v>
      </c>
      <c r="F670" s="1" t="s">
        <v>1800</v>
      </c>
      <c r="G670"/>
      <c r="H670"/>
      <c r="I670" s="17">
        <f>-IFERROR(VLOOKUP(C670,SIRCUPA!$A$21:$H$313,8,0),0)</f>
        <v>0</v>
      </c>
      <c r="J670" s="61">
        <f>-IFERROR(VLOOKUP(C670,SIRTAC!$A$16:$H$2072,8,0),0)</f>
        <v>-351</v>
      </c>
      <c r="K670" s="61">
        <f>-IFERROR(VLOOKUP(C670,Gastos!$A$9:$J$2065,10,0),0)</f>
        <v>-340.47</v>
      </c>
      <c r="L670" s="61">
        <f>-IFERROR(VLOOKUP(C670,IDC!$A$20:$H$2401,8,0),0)</f>
        <v>-210.6</v>
      </c>
      <c r="M670" s="87">
        <f t="shared" si="30"/>
        <v>35100</v>
      </c>
      <c r="P670" s="17">
        <f t="shared" si="31"/>
        <v>-35100</v>
      </c>
      <c r="Q670" s="17">
        <f t="shared" si="32"/>
        <v>0</v>
      </c>
    </row>
    <row r="671" spans="1:17">
      <c r="A671" s="1" t="s">
        <v>101</v>
      </c>
      <c r="B671" s="1" t="s">
        <v>11</v>
      </c>
      <c r="C671" s="53">
        <v>133162416483</v>
      </c>
      <c r="D671" s="3">
        <v>34197.93</v>
      </c>
      <c r="E671" s="3">
        <v>4983163.0199999996</v>
      </c>
      <c r="F671" s="1" t="s">
        <v>1800</v>
      </c>
      <c r="G671"/>
      <c r="H671"/>
      <c r="I671" s="17">
        <f>-IFERROR(VLOOKUP(C671,SIRCUPA!$A$21:$H$313,8,0),0)</f>
        <v>0</v>
      </c>
      <c r="J671" s="61">
        <f>-IFERROR(VLOOKUP(C671,SIRTAC!$A$16:$H$2072,8,0),0)</f>
        <v>-351</v>
      </c>
      <c r="K671" s="61">
        <f>-IFERROR(VLOOKUP(C671,Gastos!$A$9:$J$2065,10,0),0)</f>
        <v>-340.47</v>
      </c>
      <c r="L671" s="61">
        <f>-IFERROR(VLOOKUP(C671,IDC!$A$20:$H$2401,8,0),0)</f>
        <v>-210.6</v>
      </c>
      <c r="M671" s="87">
        <f t="shared" si="30"/>
        <v>35100</v>
      </c>
      <c r="P671" s="17">
        <f t="shared" si="31"/>
        <v>-35100</v>
      </c>
      <c r="Q671" s="17">
        <f t="shared" si="32"/>
        <v>0</v>
      </c>
    </row>
    <row r="672" spans="1:17">
      <c r="A672" s="1" t="s">
        <v>270</v>
      </c>
      <c r="B672" s="1" t="s">
        <v>11</v>
      </c>
      <c r="C672" s="53">
        <v>134777982169</v>
      </c>
      <c r="D672" s="3">
        <v>34197.93</v>
      </c>
      <c r="E672" s="3">
        <v>14743018.390000001</v>
      </c>
      <c r="F672" s="1" t="s">
        <v>1800</v>
      </c>
      <c r="G672"/>
      <c r="H672"/>
      <c r="I672" s="17">
        <f>-IFERROR(VLOOKUP(C672,SIRCUPA!$A$21:$H$313,8,0),0)</f>
        <v>0</v>
      </c>
      <c r="J672" s="61">
        <f>-IFERROR(VLOOKUP(C672,SIRTAC!$A$16:$H$2072,8,0),0)</f>
        <v>-351</v>
      </c>
      <c r="K672" s="61">
        <f>-IFERROR(VLOOKUP(C672,Gastos!$A$9:$J$2065,10,0),0)</f>
        <v>-340.47</v>
      </c>
      <c r="L672" s="61">
        <f>-IFERROR(VLOOKUP(C672,IDC!$A$20:$H$2401,8,0),0)</f>
        <v>-210.6</v>
      </c>
      <c r="M672" s="87">
        <f t="shared" si="30"/>
        <v>35100</v>
      </c>
      <c r="P672" s="17">
        <f t="shared" si="31"/>
        <v>-35100</v>
      </c>
      <c r="Q672" s="17">
        <f t="shared" si="32"/>
        <v>0</v>
      </c>
    </row>
    <row r="673" spans="1:17">
      <c r="A673" s="1" t="s">
        <v>253</v>
      </c>
      <c r="B673" s="1" t="s">
        <v>11</v>
      </c>
      <c r="C673" s="53">
        <v>134414170361</v>
      </c>
      <c r="D673" s="3">
        <v>8124.42</v>
      </c>
      <c r="E673" s="3">
        <v>21274247.93</v>
      </c>
      <c r="F673" s="1" t="s">
        <v>1800</v>
      </c>
      <c r="G673"/>
      <c r="H673"/>
      <c r="I673" s="17">
        <f>-IFERROR(VLOOKUP(C673,SIRCUPA!$A$21:$H$313,8,0),0)</f>
        <v>0</v>
      </c>
      <c r="J673" s="61">
        <f>-IFERROR(VLOOKUP(C673,SIRTAC!$A$16:$H$2072,8,0),0)</f>
        <v>-86</v>
      </c>
      <c r="K673" s="61">
        <f>-IFERROR(VLOOKUP(C673,Gastos!$A$9:$J$2065,10,0),0)</f>
        <v>-337.98</v>
      </c>
      <c r="L673" s="61">
        <f>-IFERROR(VLOOKUP(C673,IDC!$A$20:$H$2401,8,0),0)</f>
        <v>-51.6</v>
      </c>
      <c r="M673" s="87">
        <f t="shared" si="30"/>
        <v>8600</v>
      </c>
      <c r="P673" s="17">
        <f t="shared" si="31"/>
        <v>-8600</v>
      </c>
      <c r="Q673" s="17">
        <f t="shared" si="32"/>
        <v>0</v>
      </c>
    </row>
    <row r="674" spans="1:17">
      <c r="A674" s="1" t="s">
        <v>101</v>
      </c>
      <c r="B674" s="1" t="s">
        <v>11</v>
      </c>
      <c r="C674" s="53">
        <v>133160566755</v>
      </c>
      <c r="D674" s="3">
        <v>33808.21</v>
      </c>
      <c r="E674" s="3">
        <v>4584635.45</v>
      </c>
      <c r="F674" s="1" t="s">
        <v>1800</v>
      </c>
      <c r="G674"/>
      <c r="H674"/>
      <c r="I674" s="17">
        <f>-IFERROR(VLOOKUP(C674,SIRCUPA!$A$21:$H$313,8,0),0)</f>
        <v>0</v>
      </c>
      <c r="J674" s="61">
        <f>-IFERROR(VLOOKUP(C674,SIRTAC!$A$16:$H$2072,8,0),0)</f>
        <v>-347</v>
      </c>
      <c r="K674" s="61">
        <f>-IFERROR(VLOOKUP(C674,Gastos!$A$9:$J$2065,10,0),0)</f>
        <v>-336.59</v>
      </c>
      <c r="L674" s="61">
        <f>-IFERROR(VLOOKUP(C674,IDC!$A$20:$H$2401,8,0),0)</f>
        <v>-208.2</v>
      </c>
      <c r="M674" s="87">
        <f t="shared" si="30"/>
        <v>34699.999999999993</v>
      </c>
      <c r="P674" s="17">
        <f t="shared" si="31"/>
        <v>-34700</v>
      </c>
      <c r="Q674" s="17">
        <f t="shared" si="32"/>
        <v>0</v>
      </c>
    </row>
    <row r="675" spans="1:17">
      <c r="A675" s="1" t="s">
        <v>51</v>
      </c>
      <c r="B675" s="1" t="s">
        <v>11</v>
      </c>
      <c r="C675" s="53">
        <v>132220022449</v>
      </c>
      <c r="D675" s="3">
        <v>19934.62</v>
      </c>
      <c r="E675" s="3">
        <v>10598177.91</v>
      </c>
      <c r="F675" s="1" t="s">
        <v>1800</v>
      </c>
      <c r="G675"/>
      <c r="H675"/>
      <c r="I675" s="17">
        <f>-IFERROR(VLOOKUP(C675,SIRCUPA!$A$21:$H$313,8,0),0)</f>
        <v>0</v>
      </c>
      <c r="J675" s="61">
        <f>-IFERROR(VLOOKUP(C675,SIRTAC!$A$16:$H$2072,8,0),0)</f>
        <v>-206</v>
      </c>
      <c r="K675" s="61">
        <f>-IFERROR(VLOOKUP(C675,Gastos!$A$9:$J$2065,10,0),0)</f>
        <v>-335.78</v>
      </c>
      <c r="L675" s="61">
        <f>-IFERROR(VLOOKUP(C675,IDC!$A$20:$H$2401,8,0),0)</f>
        <v>-123.6</v>
      </c>
      <c r="M675" s="87">
        <f t="shared" si="30"/>
        <v>20599.999999999996</v>
      </c>
      <c r="P675" s="17">
        <f t="shared" si="31"/>
        <v>-20600</v>
      </c>
      <c r="Q675" s="17">
        <f t="shared" si="32"/>
        <v>0</v>
      </c>
    </row>
    <row r="676" spans="1:17">
      <c r="A676" s="1" t="s">
        <v>65</v>
      </c>
      <c r="B676" s="1" t="s">
        <v>11</v>
      </c>
      <c r="C676" s="53">
        <v>132977463660</v>
      </c>
      <c r="D676" s="3">
        <v>33710.78</v>
      </c>
      <c r="E676" s="3">
        <v>12737540.24</v>
      </c>
      <c r="F676" s="1" t="s">
        <v>1800</v>
      </c>
      <c r="G676"/>
      <c r="H676"/>
      <c r="I676" s="17">
        <f>-IFERROR(VLOOKUP(C676,SIRCUPA!$A$21:$H$313,8,0),0)</f>
        <v>0</v>
      </c>
      <c r="J676" s="61">
        <f>-IFERROR(VLOOKUP(C676,SIRTAC!$A$16:$H$2072,8,0),0)</f>
        <v>-346</v>
      </c>
      <c r="K676" s="61">
        <f>-IFERROR(VLOOKUP(C676,Gastos!$A$9:$J$2065,10,0),0)</f>
        <v>-335.62</v>
      </c>
      <c r="L676" s="61">
        <f>-IFERROR(VLOOKUP(C676,IDC!$A$20:$H$2401,8,0),0)</f>
        <v>-207.6</v>
      </c>
      <c r="M676" s="87">
        <f t="shared" si="30"/>
        <v>34600</v>
      </c>
      <c r="P676" s="17">
        <f t="shared" si="31"/>
        <v>-34600</v>
      </c>
      <c r="Q676" s="17">
        <f t="shared" si="32"/>
        <v>0</v>
      </c>
    </row>
    <row r="677" spans="1:17">
      <c r="A677" s="1" t="s">
        <v>145</v>
      </c>
      <c r="B677" s="1" t="s">
        <v>11</v>
      </c>
      <c r="C677" s="53">
        <v>134075040207</v>
      </c>
      <c r="D677" s="3">
        <v>3994.76</v>
      </c>
      <c r="E677" s="3">
        <v>10821544.949999999</v>
      </c>
      <c r="F677" s="1" t="s">
        <v>1800</v>
      </c>
      <c r="G677"/>
      <c r="H677"/>
      <c r="I677" s="17">
        <f>-IFERROR(VLOOKUP(C677,SIRCUPA!$A$21:$H$313,8,0),0)</f>
        <v>0</v>
      </c>
      <c r="J677" s="61">
        <f>-IFERROR(VLOOKUP(C677,SIRTAC!$A$16:$H$2072,8,0),0)</f>
        <v>-44</v>
      </c>
      <c r="K677" s="61">
        <f>-IFERROR(VLOOKUP(C677,Gastos!$A$9:$J$2065,10,0),0)</f>
        <v>-334.84</v>
      </c>
      <c r="L677" s="61">
        <f>-IFERROR(VLOOKUP(C677,IDC!$A$20:$H$2401,8,0),0)</f>
        <v>-26.4</v>
      </c>
      <c r="M677" s="87">
        <f t="shared" si="30"/>
        <v>4400</v>
      </c>
      <c r="P677" s="17">
        <f t="shared" si="31"/>
        <v>-4400</v>
      </c>
      <c r="Q677" s="17">
        <f t="shared" si="32"/>
        <v>0</v>
      </c>
    </row>
    <row r="678" spans="1:17">
      <c r="A678" s="1" t="s">
        <v>293</v>
      </c>
      <c r="B678" s="1" t="s">
        <v>11</v>
      </c>
      <c r="C678" s="53">
        <v>135829030854</v>
      </c>
      <c r="D678" s="3">
        <v>33613.35</v>
      </c>
      <c r="E678" s="3">
        <v>18644341.760000002</v>
      </c>
      <c r="F678" s="1" t="s">
        <v>1800</v>
      </c>
      <c r="G678" s="26"/>
      <c r="H678" s="26"/>
      <c r="I678" s="17">
        <f>-IFERROR(VLOOKUP(C678,SIRCUPA!$A$21:$H$313,8,0),0)</f>
        <v>0</v>
      </c>
      <c r="J678" s="61">
        <f>-IFERROR(VLOOKUP(C678,SIRTAC!$A$16:$H$2072,8,0),0)</f>
        <v>-345</v>
      </c>
      <c r="K678" s="61">
        <f>-IFERROR(VLOOKUP(C678,Gastos!$A$9:$J$2065,10,0),0)</f>
        <v>-334.65</v>
      </c>
      <c r="L678" s="61">
        <f>-IFERROR(VLOOKUP(C678,IDC!$A$20:$H$2401,8,0),0)</f>
        <v>-207</v>
      </c>
      <c r="M678" s="87">
        <f t="shared" si="30"/>
        <v>34500</v>
      </c>
      <c r="P678" s="17">
        <f t="shared" si="31"/>
        <v>-34500</v>
      </c>
      <c r="Q678" s="17">
        <f t="shared" si="32"/>
        <v>0</v>
      </c>
    </row>
    <row r="679" spans="1:17">
      <c r="A679" s="1" t="s">
        <v>51</v>
      </c>
      <c r="B679" s="1" t="s">
        <v>11</v>
      </c>
      <c r="C679" s="53">
        <v>132216391177</v>
      </c>
      <c r="D679" s="3">
        <v>33321.06</v>
      </c>
      <c r="E679" s="3">
        <v>10418224.779999999</v>
      </c>
      <c r="F679" s="1" t="s">
        <v>1800</v>
      </c>
      <c r="G679"/>
      <c r="H679"/>
      <c r="I679" s="17">
        <f>-IFERROR(VLOOKUP(C679,SIRCUPA!$A$21:$H$313,8,0),0)</f>
        <v>0</v>
      </c>
      <c r="J679" s="61">
        <f>-IFERROR(VLOOKUP(C679,SIRTAC!$A$16:$H$2072,8,0),0)</f>
        <v>-342</v>
      </c>
      <c r="K679" s="61">
        <f>-IFERROR(VLOOKUP(C679,Gastos!$A$9:$J$2065,10,0),0)</f>
        <v>-331.74</v>
      </c>
      <c r="L679" s="61">
        <f>-IFERROR(VLOOKUP(C679,IDC!$A$20:$H$2401,8,0),0)</f>
        <v>-205.2</v>
      </c>
      <c r="M679" s="87">
        <f t="shared" si="30"/>
        <v>34199.999999999993</v>
      </c>
      <c r="P679" s="17">
        <f t="shared" si="31"/>
        <v>-34200</v>
      </c>
      <c r="Q679" s="17">
        <f t="shared" si="32"/>
        <v>0</v>
      </c>
    </row>
    <row r="680" spans="1:17">
      <c r="A680" s="1" t="s">
        <v>65</v>
      </c>
      <c r="B680" s="1" t="s">
        <v>11</v>
      </c>
      <c r="C680" s="53">
        <v>132487697945</v>
      </c>
      <c r="D680" s="3">
        <v>33321.06</v>
      </c>
      <c r="E680" s="3">
        <v>14034390.779999999</v>
      </c>
      <c r="F680" s="1" t="s">
        <v>1800</v>
      </c>
      <c r="G680"/>
      <c r="H680"/>
      <c r="I680" s="17">
        <f>-IFERROR(VLOOKUP(C680,SIRCUPA!$A$21:$H$313,8,0),0)</f>
        <v>0</v>
      </c>
      <c r="J680" s="61">
        <f>-IFERROR(VLOOKUP(C680,SIRTAC!$A$16:$H$2072,8,0),0)</f>
        <v>-342</v>
      </c>
      <c r="K680" s="61">
        <f>-IFERROR(VLOOKUP(C680,Gastos!$A$9:$J$2065,10,0),0)</f>
        <v>-331.74</v>
      </c>
      <c r="L680" s="61">
        <f>-IFERROR(VLOOKUP(C680,IDC!$A$20:$H$2401,8,0),0)</f>
        <v>-205.2</v>
      </c>
      <c r="M680" s="87">
        <f t="shared" si="30"/>
        <v>34199.999999999993</v>
      </c>
      <c r="P680" s="17">
        <f t="shared" si="31"/>
        <v>-34200</v>
      </c>
      <c r="Q680" s="17">
        <f t="shared" si="32"/>
        <v>0</v>
      </c>
    </row>
    <row r="681" spans="1:17">
      <c r="A681" s="1" t="s">
        <v>77</v>
      </c>
      <c r="B681" s="1" t="s">
        <v>11</v>
      </c>
      <c r="C681" s="53">
        <v>132583691735</v>
      </c>
      <c r="D681" s="3">
        <v>33321.06</v>
      </c>
      <c r="E681" s="3">
        <v>14139576.9</v>
      </c>
      <c r="F681" s="1" t="s">
        <v>1800</v>
      </c>
      <c r="G681"/>
      <c r="H681"/>
      <c r="I681" s="17">
        <f>-IFERROR(VLOOKUP(C681,SIRCUPA!$A$21:$H$313,8,0),0)</f>
        <v>0</v>
      </c>
      <c r="J681" s="61">
        <f>-IFERROR(VLOOKUP(C681,SIRTAC!$A$16:$H$2072,8,0),0)</f>
        <v>-342</v>
      </c>
      <c r="K681" s="61">
        <f>-IFERROR(VLOOKUP(C681,Gastos!$A$9:$J$2065,10,0),0)</f>
        <v>-331.74</v>
      </c>
      <c r="L681" s="61">
        <f>-IFERROR(VLOOKUP(C681,IDC!$A$20:$H$2401,8,0),0)</f>
        <v>-205.2</v>
      </c>
      <c r="M681" s="87">
        <f t="shared" si="30"/>
        <v>34199.999999999993</v>
      </c>
      <c r="P681" s="17">
        <f t="shared" si="31"/>
        <v>-34200</v>
      </c>
      <c r="Q681" s="17">
        <f t="shared" si="32"/>
        <v>0</v>
      </c>
    </row>
    <row r="682" spans="1:17">
      <c r="A682" s="1" t="s">
        <v>156</v>
      </c>
      <c r="B682" s="1" t="s">
        <v>11</v>
      </c>
      <c r="C682" s="53">
        <v>134928693924</v>
      </c>
      <c r="D682" s="3">
        <v>33321.06</v>
      </c>
      <c r="E682" s="3">
        <v>14547649.73</v>
      </c>
      <c r="F682" s="1" t="s">
        <v>1800</v>
      </c>
      <c r="G682"/>
      <c r="H682"/>
      <c r="I682" s="17">
        <f>-IFERROR(VLOOKUP(C682,SIRCUPA!$A$21:$H$313,8,0),0)</f>
        <v>0</v>
      </c>
      <c r="J682" s="61">
        <f>-IFERROR(VLOOKUP(C682,SIRTAC!$A$16:$H$2072,8,0),0)</f>
        <v>-342</v>
      </c>
      <c r="K682" s="61">
        <f>-IFERROR(VLOOKUP(C682,Gastos!$A$9:$J$2065,10,0),0)</f>
        <v>-331.74</v>
      </c>
      <c r="L682" s="61">
        <f>-IFERROR(VLOOKUP(C682,IDC!$A$20:$H$2401,8,0),0)</f>
        <v>-205.2</v>
      </c>
      <c r="M682" s="87">
        <f t="shared" si="30"/>
        <v>34199.999999999993</v>
      </c>
      <c r="P682" s="17">
        <f t="shared" si="31"/>
        <v>-34200</v>
      </c>
      <c r="Q682" s="17">
        <f t="shared" si="32"/>
        <v>0</v>
      </c>
    </row>
    <row r="683" spans="1:17">
      <c r="A683" s="1" t="s">
        <v>114</v>
      </c>
      <c r="B683" s="1" t="s">
        <v>11</v>
      </c>
      <c r="C683" s="53">
        <v>133424141301</v>
      </c>
      <c r="D683" s="3">
        <v>33223.629999999997</v>
      </c>
      <c r="E683" s="3">
        <v>7934775.7300000004</v>
      </c>
      <c r="F683" s="1" t="s">
        <v>1800</v>
      </c>
      <c r="G683"/>
      <c r="H683"/>
      <c r="I683" s="17">
        <f>-IFERROR(VLOOKUP(C683,SIRCUPA!$A$21:$H$313,8,0),0)</f>
        <v>0</v>
      </c>
      <c r="J683" s="61">
        <f>-IFERROR(VLOOKUP(C683,SIRTAC!$A$16:$H$2072,8,0),0)</f>
        <v>-341</v>
      </c>
      <c r="K683" s="61">
        <f>-IFERROR(VLOOKUP(C683,Gastos!$A$9:$J$2065,10,0),0)</f>
        <v>-330.77</v>
      </c>
      <c r="L683" s="61">
        <f>-IFERROR(VLOOKUP(C683,IDC!$A$20:$H$2401,8,0),0)</f>
        <v>-204.6</v>
      </c>
      <c r="M683" s="87">
        <f t="shared" si="30"/>
        <v>34099.999999999993</v>
      </c>
      <c r="P683" s="17">
        <f t="shared" si="31"/>
        <v>-34100</v>
      </c>
      <c r="Q683" s="17">
        <f t="shared" si="32"/>
        <v>0</v>
      </c>
    </row>
    <row r="684" spans="1:17">
      <c r="A684" s="1" t="s">
        <v>101</v>
      </c>
      <c r="B684" s="1" t="s">
        <v>11</v>
      </c>
      <c r="C684" s="53">
        <v>133029382897</v>
      </c>
      <c r="D684" s="3">
        <v>33221.68</v>
      </c>
      <c r="E684" s="3">
        <v>4149864.7</v>
      </c>
      <c r="F684" s="1" t="s">
        <v>1800</v>
      </c>
      <c r="G684"/>
      <c r="H684"/>
      <c r="I684" s="17">
        <f>-IFERROR(VLOOKUP(C684,SIRCUPA!$A$21:$H$313,8,0),0)</f>
        <v>0</v>
      </c>
      <c r="J684" s="61">
        <f>-IFERROR(VLOOKUP(C684,SIRTAC!$A$16:$H$2072,8,0),0)</f>
        <v>-340.98</v>
      </c>
      <c r="K684" s="61">
        <f>-IFERROR(VLOOKUP(C684,Gastos!$A$9:$J$2065,10,0),0)</f>
        <v>-330.75</v>
      </c>
      <c r="L684" s="61">
        <f>-IFERROR(VLOOKUP(C684,IDC!$A$20:$H$2401,8,0),0)</f>
        <v>-204.59</v>
      </c>
      <c r="M684" s="87">
        <f t="shared" si="30"/>
        <v>34098</v>
      </c>
      <c r="P684" s="17">
        <f t="shared" si="31"/>
        <v>-34098.333333333336</v>
      </c>
      <c r="Q684" s="17">
        <f t="shared" si="32"/>
        <v>-0.33333333333575865</v>
      </c>
    </row>
    <row r="685" spans="1:17">
      <c r="A685" s="1" t="s">
        <v>23</v>
      </c>
      <c r="B685" s="1" t="s">
        <v>11</v>
      </c>
      <c r="C685" s="53">
        <v>132251159254</v>
      </c>
      <c r="D685" s="3">
        <v>7935.48</v>
      </c>
      <c r="E685" s="3">
        <v>13543841.49</v>
      </c>
      <c r="F685" s="1" t="s">
        <v>1800</v>
      </c>
      <c r="G685"/>
      <c r="H685"/>
      <c r="I685" s="17">
        <f>-IFERROR(VLOOKUP(C685,SIRCUPA!$A$21:$H$313,8,0),0)</f>
        <v>0</v>
      </c>
      <c r="J685" s="61">
        <f>-IFERROR(VLOOKUP(C685,SIRTAC!$A$16:$H$2072,8,0),0)</f>
        <v>-84</v>
      </c>
      <c r="K685" s="61">
        <f>-IFERROR(VLOOKUP(C685,Gastos!$A$9:$J$2065,10,0),0)</f>
        <v>-330.12</v>
      </c>
      <c r="L685" s="61">
        <f>-IFERROR(VLOOKUP(C685,IDC!$A$20:$H$2401,8,0),0)</f>
        <v>-50.4</v>
      </c>
      <c r="M685" s="87">
        <f t="shared" si="30"/>
        <v>8400</v>
      </c>
      <c r="P685" s="17">
        <f t="shared" si="31"/>
        <v>-8400</v>
      </c>
      <c r="Q685" s="17">
        <f t="shared" si="32"/>
        <v>0</v>
      </c>
    </row>
    <row r="686" spans="1:17">
      <c r="A686" s="1" t="s">
        <v>51</v>
      </c>
      <c r="B686" s="1" t="s">
        <v>11</v>
      </c>
      <c r="C686" s="53">
        <v>132795000846</v>
      </c>
      <c r="D686" s="3">
        <v>7935.48</v>
      </c>
      <c r="E686" s="3">
        <v>9899672.5299999993</v>
      </c>
      <c r="F686" s="1" t="s">
        <v>1800</v>
      </c>
      <c r="G686"/>
      <c r="H686"/>
      <c r="I686" s="17">
        <f>-IFERROR(VLOOKUP(C686,SIRCUPA!$A$21:$H$313,8,0),0)</f>
        <v>0</v>
      </c>
      <c r="J686" s="61">
        <f>-IFERROR(VLOOKUP(C686,SIRTAC!$A$16:$H$2072,8,0),0)</f>
        <v>-84</v>
      </c>
      <c r="K686" s="61">
        <f>-IFERROR(VLOOKUP(C686,Gastos!$A$9:$J$2065,10,0),0)</f>
        <v>-330.12</v>
      </c>
      <c r="L686" s="61">
        <f>-IFERROR(VLOOKUP(C686,IDC!$A$20:$H$2401,8,0),0)</f>
        <v>-50.4</v>
      </c>
      <c r="M686" s="87">
        <f t="shared" si="30"/>
        <v>8400</v>
      </c>
      <c r="P686" s="17">
        <f t="shared" si="31"/>
        <v>-8400</v>
      </c>
      <c r="Q686" s="17">
        <f t="shared" si="32"/>
        <v>0</v>
      </c>
    </row>
    <row r="687" spans="1:17">
      <c r="A687" s="1" t="s">
        <v>101</v>
      </c>
      <c r="B687" s="1" t="s">
        <v>11</v>
      </c>
      <c r="C687" s="53">
        <v>133756232686</v>
      </c>
      <c r="D687" s="3">
        <v>7935.48</v>
      </c>
      <c r="E687" s="3">
        <v>4090872.27</v>
      </c>
      <c r="F687" s="1" t="s">
        <v>1800</v>
      </c>
      <c r="G687"/>
      <c r="H687"/>
      <c r="I687" s="17">
        <f>-IFERROR(VLOOKUP(C687,SIRCUPA!$A$21:$H$313,8,0),0)</f>
        <v>0</v>
      </c>
      <c r="J687" s="61">
        <f>-IFERROR(VLOOKUP(C687,SIRTAC!$A$16:$H$2072,8,0),0)</f>
        <v>-84</v>
      </c>
      <c r="K687" s="61">
        <f>-IFERROR(VLOOKUP(C687,Gastos!$A$9:$J$2065,10,0),0)</f>
        <v>-330.12</v>
      </c>
      <c r="L687" s="61">
        <f>-IFERROR(VLOOKUP(C687,IDC!$A$20:$H$2401,8,0),0)</f>
        <v>-50.4</v>
      </c>
      <c r="M687" s="87">
        <f t="shared" si="30"/>
        <v>8400</v>
      </c>
      <c r="P687" s="17">
        <f t="shared" si="31"/>
        <v>-8400</v>
      </c>
      <c r="Q687" s="17">
        <f t="shared" si="32"/>
        <v>0</v>
      </c>
    </row>
    <row r="688" spans="1:17">
      <c r="A688" s="1" t="s">
        <v>280</v>
      </c>
      <c r="B688" s="1" t="s">
        <v>11</v>
      </c>
      <c r="C688" s="53">
        <v>134927353889</v>
      </c>
      <c r="D688" s="3">
        <v>7935.48</v>
      </c>
      <c r="E688" s="3">
        <v>16017702.32</v>
      </c>
      <c r="F688" s="1" t="s">
        <v>1800</v>
      </c>
      <c r="G688"/>
      <c r="H688"/>
      <c r="I688" s="17">
        <f>-IFERROR(VLOOKUP(C688,SIRCUPA!$A$21:$H$313,8,0),0)</f>
        <v>0</v>
      </c>
      <c r="J688" s="61">
        <f>-IFERROR(VLOOKUP(C688,SIRTAC!$A$16:$H$2072,8,0),0)</f>
        <v>-84</v>
      </c>
      <c r="K688" s="61">
        <f>-IFERROR(VLOOKUP(C688,Gastos!$A$9:$J$2065,10,0),0)</f>
        <v>-330.12</v>
      </c>
      <c r="L688" s="61">
        <f>-IFERROR(VLOOKUP(C688,IDC!$A$20:$H$2401,8,0),0)</f>
        <v>-50.4</v>
      </c>
      <c r="M688" s="87">
        <f t="shared" si="30"/>
        <v>8400</v>
      </c>
      <c r="P688" s="17">
        <f t="shared" si="31"/>
        <v>-8400</v>
      </c>
      <c r="Q688" s="17">
        <f t="shared" si="32"/>
        <v>0</v>
      </c>
    </row>
    <row r="689" spans="1:17">
      <c r="A689" s="1" t="s">
        <v>55</v>
      </c>
      <c r="B689" s="1" t="s">
        <v>11</v>
      </c>
      <c r="C689" s="53">
        <v>132826101390</v>
      </c>
      <c r="D689" s="3">
        <v>33126.199999999997</v>
      </c>
      <c r="E689" s="3">
        <v>10954381.16</v>
      </c>
      <c r="F689" s="1" t="s">
        <v>1800</v>
      </c>
      <c r="G689"/>
      <c r="H689"/>
      <c r="I689" s="17">
        <f>-IFERROR(VLOOKUP(C689,SIRCUPA!$A$21:$H$313,8,0),0)</f>
        <v>0</v>
      </c>
      <c r="J689" s="61">
        <f>-IFERROR(VLOOKUP(C689,SIRTAC!$A$16:$H$2072,8,0),0)</f>
        <v>-340</v>
      </c>
      <c r="K689" s="61">
        <f>-IFERROR(VLOOKUP(C689,Gastos!$A$9:$J$2065,10,0),0)</f>
        <v>-329.8</v>
      </c>
      <c r="L689" s="61">
        <f>-IFERROR(VLOOKUP(C689,IDC!$A$20:$H$2401,8,0),0)</f>
        <v>-204</v>
      </c>
      <c r="M689" s="87">
        <f t="shared" si="30"/>
        <v>34000</v>
      </c>
      <c r="P689" s="17">
        <f t="shared" si="31"/>
        <v>-34000</v>
      </c>
      <c r="Q689" s="17">
        <f t="shared" si="32"/>
        <v>0</v>
      </c>
    </row>
    <row r="690" spans="1:17">
      <c r="A690" s="1" t="s">
        <v>10</v>
      </c>
      <c r="B690" s="1" t="s">
        <v>11</v>
      </c>
      <c r="C690" s="53">
        <v>132059566050</v>
      </c>
      <c r="D690" s="3">
        <v>33028.769999999997</v>
      </c>
      <c r="E690" s="3">
        <v>11503071.039999999</v>
      </c>
      <c r="F690" s="1" t="s">
        <v>1800</v>
      </c>
      <c r="G690"/>
      <c r="H690"/>
      <c r="I690" s="17">
        <f>-IFERROR(VLOOKUP(C690,SIRCUPA!$A$21:$H$313,8,0),0)</f>
        <v>0</v>
      </c>
      <c r="J690" s="61">
        <f>-IFERROR(VLOOKUP(C690,SIRTAC!$A$16:$H$2072,8,0),0)</f>
        <v>-339</v>
      </c>
      <c r="K690" s="61">
        <f>-IFERROR(VLOOKUP(C690,Gastos!$A$9:$J$2065,10,0),0)</f>
        <v>-328.83</v>
      </c>
      <c r="L690" s="61">
        <f>-IFERROR(VLOOKUP(C690,IDC!$A$20:$H$2401,8,0),0)</f>
        <v>-203.4</v>
      </c>
      <c r="M690" s="87">
        <f t="shared" si="30"/>
        <v>33900</v>
      </c>
      <c r="P690" s="17">
        <f t="shared" si="31"/>
        <v>-33900</v>
      </c>
      <c r="Q690" s="17">
        <f t="shared" si="32"/>
        <v>0</v>
      </c>
    </row>
    <row r="691" spans="1:17">
      <c r="A691" s="1" t="s">
        <v>156</v>
      </c>
      <c r="B691" s="1" t="s">
        <v>11</v>
      </c>
      <c r="C691" s="53">
        <v>134929619562</v>
      </c>
      <c r="D691" s="3">
        <v>33028.769999999997</v>
      </c>
      <c r="E691" s="3">
        <v>14850841.6</v>
      </c>
      <c r="F691" s="1" t="s">
        <v>1800</v>
      </c>
      <c r="G691"/>
      <c r="H691"/>
      <c r="I691" s="17">
        <f>-IFERROR(VLOOKUP(C691,SIRCUPA!$A$21:$H$313,8,0),0)</f>
        <v>0</v>
      </c>
      <c r="J691" s="61">
        <f>-IFERROR(VLOOKUP(C691,SIRTAC!$A$16:$H$2072,8,0),0)</f>
        <v>-339</v>
      </c>
      <c r="K691" s="61">
        <f>-IFERROR(VLOOKUP(C691,Gastos!$A$9:$J$2065,10,0),0)</f>
        <v>-328.83</v>
      </c>
      <c r="L691" s="61">
        <f>-IFERROR(VLOOKUP(C691,IDC!$A$20:$H$2401,8,0),0)</f>
        <v>-203.4</v>
      </c>
      <c r="M691" s="87">
        <f t="shared" si="30"/>
        <v>33900</v>
      </c>
      <c r="P691" s="17">
        <f t="shared" si="31"/>
        <v>-33900</v>
      </c>
      <c r="Q691" s="17">
        <f t="shared" si="32"/>
        <v>0</v>
      </c>
    </row>
    <row r="692" spans="1:17">
      <c r="A692" s="1" t="s">
        <v>303</v>
      </c>
      <c r="B692" s="1" t="s">
        <v>11</v>
      </c>
      <c r="C692" s="53">
        <v>135942234542</v>
      </c>
      <c r="D692" s="3">
        <v>33028.769999999997</v>
      </c>
      <c r="E692" s="3">
        <v>20767129.82</v>
      </c>
      <c r="F692" s="1" t="s">
        <v>1800</v>
      </c>
      <c r="G692"/>
      <c r="H692"/>
      <c r="I692" s="17">
        <f>-IFERROR(VLOOKUP(C692,SIRCUPA!$A$21:$H$313,8,0),0)</f>
        <v>0</v>
      </c>
      <c r="J692" s="61">
        <f>-IFERROR(VLOOKUP(C692,SIRTAC!$A$16:$H$2072,8,0),0)</f>
        <v>-339</v>
      </c>
      <c r="K692" s="61">
        <f>-IFERROR(VLOOKUP(C692,Gastos!$A$9:$J$2065,10,0),0)</f>
        <v>-328.83</v>
      </c>
      <c r="L692" s="61">
        <f>-IFERROR(VLOOKUP(C692,IDC!$A$20:$H$2401,8,0),0)</f>
        <v>-203.4</v>
      </c>
      <c r="M692" s="87">
        <f t="shared" si="30"/>
        <v>33900</v>
      </c>
      <c r="P692" s="17">
        <f t="shared" si="31"/>
        <v>-33900</v>
      </c>
      <c r="Q692" s="17">
        <f t="shared" si="32"/>
        <v>0</v>
      </c>
    </row>
    <row r="693" spans="1:17">
      <c r="A693" s="1" t="s">
        <v>145</v>
      </c>
      <c r="B693" s="1" t="s">
        <v>11</v>
      </c>
      <c r="C693" s="53">
        <v>134198839737</v>
      </c>
      <c r="D693" s="3">
        <v>32931.339999999997</v>
      </c>
      <c r="E693" s="3">
        <v>10725270.73</v>
      </c>
      <c r="F693" s="1" t="s">
        <v>1800</v>
      </c>
      <c r="G693"/>
      <c r="H693"/>
      <c r="I693" s="17">
        <f>-IFERROR(VLOOKUP(C693,SIRCUPA!$A$21:$H$313,8,0),0)</f>
        <v>0</v>
      </c>
      <c r="J693" s="61">
        <f>-IFERROR(VLOOKUP(C693,SIRTAC!$A$16:$H$2072,8,0),0)</f>
        <v>-338</v>
      </c>
      <c r="K693" s="61">
        <f>-IFERROR(VLOOKUP(C693,Gastos!$A$9:$J$2065,10,0),0)</f>
        <v>-327.86</v>
      </c>
      <c r="L693" s="61">
        <f>-IFERROR(VLOOKUP(C693,IDC!$A$20:$H$2401,8,0),0)</f>
        <v>-202.8</v>
      </c>
      <c r="M693" s="87">
        <f t="shared" si="30"/>
        <v>33800</v>
      </c>
      <c r="P693" s="17">
        <f t="shared" si="31"/>
        <v>-33800</v>
      </c>
      <c r="Q693" s="17">
        <f t="shared" si="32"/>
        <v>0</v>
      </c>
    </row>
    <row r="694" spans="1:17">
      <c r="A694" s="1" t="s">
        <v>186</v>
      </c>
      <c r="B694" s="1" t="s">
        <v>11</v>
      </c>
      <c r="C694" s="53">
        <v>134323990839</v>
      </c>
      <c r="D694" s="3">
        <v>19354</v>
      </c>
      <c r="E694" s="3">
        <v>17934417.870000001</v>
      </c>
      <c r="F694" s="1" t="s">
        <v>1800</v>
      </c>
      <c r="G694"/>
      <c r="H694"/>
      <c r="I694" s="17">
        <f>-IFERROR(VLOOKUP(C694,SIRCUPA!$A$21:$H$313,8,0),0)</f>
        <v>0</v>
      </c>
      <c r="J694" s="61">
        <f>-IFERROR(VLOOKUP(C694,SIRTAC!$A$16:$H$2072,8,0),0)</f>
        <v>-200</v>
      </c>
      <c r="K694" s="61">
        <f>-IFERROR(VLOOKUP(C694,Gastos!$A$9:$J$2065,10,0),0)</f>
        <v>-326</v>
      </c>
      <c r="L694" s="61">
        <f>-IFERROR(VLOOKUP(C694,IDC!$A$20:$H$2401,8,0),0)</f>
        <v>-120</v>
      </c>
      <c r="M694" s="87">
        <f t="shared" si="30"/>
        <v>20000</v>
      </c>
      <c r="P694" s="17">
        <f t="shared" si="31"/>
        <v>-20000</v>
      </c>
      <c r="Q694" s="17">
        <f t="shared" si="32"/>
        <v>0</v>
      </c>
    </row>
    <row r="695" spans="1:17">
      <c r="A695" s="1" t="s">
        <v>186</v>
      </c>
      <c r="B695" s="1" t="s">
        <v>11</v>
      </c>
      <c r="C695" s="53">
        <v>134941477286</v>
      </c>
      <c r="D695" s="3">
        <v>19354</v>
      </c>
      <c r="E695" s="3">
        <v>19201655.57</v>
      </c>
      <c r="F695" s="1" t="s">
        <v>1800</v>
      </c>
      <c r="G695"/>
      <c r="H695"/>
      <c r="I695" s="17">
        <f>-IFERROR(VLOOKUP(C695,SIRCUPA!$A$21:$H$313,8,0),0)</f>
        <v>0</v>
      </c>
      <c r="J695" s="61">
        <f>-IFERROR(VLOOKUP(C695,SIRTAC!$A$16:$H$2072,8,0),0)</f>
        <v>-200</v>
      </c>
      <c r="K695" s="61">
        <f>-IFERROR(VLOOKUP(C695,Gastos!$A$9:$J$2065,10,0),0)</f>
        <v>-326</v>
      </c>
      <c r="L695" s="61">
        <f>-IFERROR(VLOOKUP(C695,IDC!$A$20:$H$2401,8,0),0)</f>
        <v>-120</v>
      </c>
      <c r="M695" s="87">
        <f t="shared" si="30"/>
        <v>20000</v>
      </c>
      <c r="P695" s="17">
        <f t="shared" si="31"/>
        <v>-20000</v>
      </c>
      <c r="Q695" s="17">
        <f t="shared" si="32"/>
        <v>0</v>
      </c>
    </row>
    <row r="696" spans="1:17">
      <c r="A696" s="1" t="s">
        <v>55</v>
      </c>
      <c r="B696" s="1" t="s">
        <v>11</v>
      </c>
      <c r="C696" s="53">
        <v>132367020581</v>
      </c>
      <c r="D696" s="3">
        <v>32736.48</v>
      </c>
      <c r="E696" s="3">
        <v>12331141.449999999</v>
      </c>
      <c r="F696" s="1" t="s">
        <v>1800</v>
      </c>
      <c r="G696"/>
      <c r="H696"/>
      <c r="I696" s="17">
        <f>-IFERROR(VLOOKUP(C696,SIRCUPA!$A$21:$H$313,8,0),0)</f>
        <v>0</v>
      </c>
      <c r="J696" s="61">
        <f>-IFERROR(VLOOKUP(C696,SIRTAC!$A$16:$H$2072,8,0),0)</f>
        <v>-336</v>
      </c>
      <c r="K696" s="61">
        <f>-IFERROR(VLOOKUP(C696,Gastos!$A$9:$J$2065,10,0),0)</f>
        <v>-325.92</v>
      </c>
      <c r="L696" s="61">
        <f>-IFERROR(VLOOKUP(C696,IDC!$A$20:$H$2401,8,0),0)</f>
        <v>-201.6</v>
      </c>
      <c r="M696" s="87">
        <f t="shared" si="30"/>
        <v>33599.999999999993</v>
      </c>
      <c r="P696" s="17">
        <f t="shared" si="31"/>
        <v>-33600</v>
      </c>
      <c r="Q696" s="17">
        <f t="shared" si="32"/>
        <v>0</v>
      </c>
    </row>
    <row r="697" spans="1:17">
      <c r="A697" s="1" t="s">
        <v>303</v>
      </c>
      <c r="B697" s="1" t="s">
        <v>11</v>
      </c>
      <c r="C697" s="53">
        <v>135941093414</v>
      </c>
      <c r="D697" s="3">
        <v>32444.19</v>
      </c>
      <c r="E697" s="3">
        <v>20734101.050000001</v>
      </c>
      <c r="F697" s="1" t="s">
        <v>1800</v>
      </c>
      <c r="G697"/>
      <c r="H697"/>
      <c r="I697" s="17">
        <f>-IFERROR(VLOOKUP(C697,SIRCUPA!$A$21:$H$313,8,0),0)</f>
        <v>0</v>
      </c>
      <c r="J697" s="61">
        <f>-IFERROR(VLOOKUP(C697,SIRTAC!$A$16:$H$2072,8,0),0)</f>
        <v>-333</v>
      </c>
      <c r="K697" s="61">
        <f>-IFERROR(VLOOKUP(C697,Gastos!$A$9:$J$2065,10,0),0)</f>
        <v>-323.01</v>
      </c>
      <c r="L697" s="61">
        <f>-IFERROR(VLOOKUP(C697,IDC!$A$20:$H$2401,8,0),0)</f>
        <v>-199.8</v>
      </c>
      <c r="M697" s="87">
        <f t="shared" si="30"/>
        <v>33300.000000000007</v>
      </c>
      <c r="P697" s="17">
        <f t="shared" si="31"/>
        <v>-33300</v>
      </c>
      <c r="Q697" s="17">
        <f t="shared" si="32"/>
        <v>0</v>
      </c>
    </row>
    <row r="698" spans="1:17">
      <c r="A698" s="1" t="s">
        <v>139</v>
      </c>
      <c r="B698" s="1" t="s">
        <v>11</v>
      </c>
      <c r="C698" s="53">
        <v>133942072275</v>
      </c>
      <c r="D698" s="3">
        <v>32346.76</v>
      </c>
      <c r="E698" s="3">
        <v>11123988.83</v>
      </c>
      <c r="F698" s="1" t="s">
        <v>1800</v>
      </c>
      <c r="G698"/>
      <c r="H698"/>
      <c r="I698" s="17">
        <f>-IFERROR(VLOOKUP(C698,SIRCUPA!$A$21:$H$313,8,0),0)</f>
        <v>0</v>
      </c>
      <c r="J698" s="61">
        <f>-IFERROR(VLOOKUP(C698,SIRTAC!$A$16:$H$2072,8,0),0)</f>
        <v>-332</v>
      </c>
      <c r="K698" s="61">
        <f>-IFERROR(VLOOKUP(C698,Gastos!$A$9:$J$2065,10,0),0)</f>
        <v>-322.04000000000002</v>
      </c>
      <c r="L698" s="61">
        <f>-IFERROR(VLOOKUP(C698,IDC!$A$20:$H$2401,8,0),0)</f>
        <v>-199.2</v>
      </c>
      <c r="M698" s="87">
        <f t="shared" si="30"/>
        <v>33199.999999999993</v>
      </c>
      <c r="P698" s="17">
        <f t="shared" si="31"/>
        <v>-33200</v>
      </c>
      <c r="Q698" s="17">
        <f t="shared" si="32"/>
        <v>0</v>
      </c>
    </row>
    <row r="699" spans="1:17">
      <c r="A699" s="1" t="s">
        <v>280</v>
      </c>
      <c r="B699" s="1" t="s">
        <v>11</v>
      </c>
      <c r="C699" s="53">
        <v>135696385042</v>
      </c>
      <c r="D699" s="3">
        <v>32346.76</v>
      </c>
      <c r="E699" s="3">
        <v>17251269.949999999</v>
      </c>
      <c r="F699" s="1" t="s">
        <v>1800</v>
      </c>
      <c r="G699"/>
      <c r="H699"/>
      <c r="I699" s="17">
        <f>-IFERROR(VLOOKUP(C699,SIRCUPA!$A$21:$H$313,8,0),0)</f>
        <v>0</v>
      </c>
      <c r="J699" s="61">
        <f>-IFERROR(VLOOKUP(C699,SIRTAC!$A$16:$H$2072,8,0),0)</f>
        <v>-332</v>
      </c>
      <c r="K699" s="61">
        <f>-IFERROR(VLOOKUP(C699,Gastos!$A$9:$J$2065,10,0),0)</f>
        <v>-322.04000000000002</v>
      </c>
      <c r="L699" s="61">
        <f>-IFERROR(VLOOKUP(C699,IDC!$A$20:$H$2401,8,0),0)</f>
        <v>-199.2</v>
      </c>
      <c r="M699" s="87">
        <f t="shared" si="30"/>
        <v>33199.999999999993</v>
      </c>
      <c r="P699" s="17">
        <f t="shared" si="31"/>
        <v>-33200</v>
      </c>
      <c r="Q699" s="17">
        <f t="shared" si="32"/>
        <v>0</v>
      </c>
    </row>
    <row r="700" spans="1:17">
      <c r="A700" s="1" t="s">
        <v>137</v>
      </c>
      <c r="B700" s="1" t="s">
        <v>11</v>
      </c>
      <c r="C700" s="53">
        <v>134540672940</v>
      </c>
      <c r="D700" s="3">
        <v>32151.9</v>
      </c>
      <c r="E700" s="3">
        <v>10635336.619999999</v>
      </c>
      <c r="F700" s="1" t="s">
        <v>1800</v>
      </c>
      <c r="G700"/>
      <c r="H700"/>
      <c r="I700" s="17">
        <f>-IFERROR(VLOOKUP(C700,SIRCUPA!$A$21:$H$313,8,0),0)</f>
        <v>0</v>
      </c>
      <c r="J700" s="61">
        <f>-IFERROR(VLOOKUP(C700,SIRTAC!$A$16:$H$2072,8,0),0)</f>
        <v>-330</v>
      </c>
      <c r="K700" s="61">
        <f>-IFERROR(VLOOKUP(C700,Gastos!$A$9:$J$2065,10,0),0)</f>
        <v>-320.10000000000002</v>
      </c>
      <c r="L700" s="61">
        <f>-IFERROR(VLOOKUP(C700,IDC!$A$20:$H$2401,8,0),0)</f>
        <v>-198</v>
      </c>
      <c r="M700" s="87">
        <f t="shared" si="30"/>
        <v>33000</v>
      </c>
      <c r="P700" s="17">
        <f t="shared" si="31"/>
        <v>-33000</v>
      </c>
      <c r="Q700" s="17">
        <f t="shared" si="32"/>
        <v>0</v>
      </c>
    </row>
    <row r="701" spans="1:17">
      <c r="A701" s="1" t="s">
        <v>280</v>
      </c>
      <c r="B701" s="1" t="s">
        <v>11</v>
      </c>
      <c r="C701" s="53">
        <v>134934512253</v>
      </c>
      <c r="D701" s="3">
        <v>32151.9</v>
      </c>
      <c r="E701" s="3">
        <v>16841860.210000001</v>
      </c>
      <c r="F701" s="1" t="s">
        <v>1800</v>
      </c>
      <c r="G701"/>
      <c r="H701"/>
      <c r="I701" s="17">
        <f>-IFERROR(VLOOKUP(C701,SIRCUPA!$A$21:$H$313,8,0),0)</f>
        <v>0</v>
      </c>
      <c r="J701" s="61">
        <f>-IFERROR(VLOOKUP(C701,SIRTAC!$A$16:$H$2072,8,0),0)</f>
        <v>-330</v>
      </c>
      <c r="K701" s="61">
        <f>-IFERROR(VLOOKUP(C701,Gastos!$A$9:$J$2065,10,0),0)</f>
        <v>-320.10000000000002</v>
      </c>
      <c r="L701" s="61">
        <f>-IFERROR(VLOOKUP(C701,IDC!$A$20:$H$2401,8,0),0)</f>
        <v>-198</v>
      </c>
      <c r="M701" s="87">
        <f t="shared" si="30"/>
        <v>33000</v>
      </c>
      <c r="P701" s="17">
        <f t="shared" si="31"/>
        <v>-33000</v>
      </c>
      <c r="Q701" s="17">
        <f t="shared" si="32"/>
        <v>0</v>
      </c>
    </row>
    <row r="702" spans="1:17">
      <c r="A702" s="1" t="s">
        <v>51</v>
      </c>
      <c r="B702" s="1" t="s">
        <v>11</v>
      </c>
      <c r="C702" s="53">
        <v>132823270094</v>
      </c>
      <c r="D702" s="3">
        <v>3813.18</v>
      </c>
      <c r="E702" s="3">
        <v>10697224.949999999</v>
      </c>
      <c r="F702" s="1" t="s">
        <v>1800</v>
      </c>
      <c r="G702"/>
      <c r="H702"/>
      <c r="I702" s="17">
        <f>-IFERROR(VLOOKUP(C702,SIRCUPA!$A$21:$H$313,8,0),0)</f>
        <v>0</v>
      </c>
      <c r="J702" s="61">
        <f>-IFERROR(VLOOKUP(C702,SIRTAC!$A$16:$H$2072,8,0),0)</f>
        <v>-42</v>
      </c>
      <c r="K702" s="61">
        <f>-IFERROR(VLOOKUP(C702,Gastos!$A$9:$J$2065,10,0),0)</f>
        <v>-319.62</v>
      </c>
      <c r="L702" s="61">
        <f>-IFERROR(VLOOKUP(C702,IDC!$A$20:$H$2401,8,0),0)</f>
        <v>-25.2</v>
      </c>
      <c r="M702" s="87">
        <f t="shared" si="30"/>
        <v>4200</v>
      </c>
      <c r="P702" s="17">
        <f t="shared" si="31"/>
        <v>-4200</v>
      </c>
      <c r="Q702" s="17">
        <f t="shared" si="32"/>
        <v>0</v>
      </c>
    </row>
    <row r="703" spans="1:17">
      <c r="A703" s="1" t="s">
        <v>65</v>
      </c>
      <c r="B703" s="1" t="s">
        <v>11</v>
      </c>
      <c r="C703" s="53">
        <v>132381692411</v>
      </c>
      <c r="D703" s="3">
        <v>18966.919999999998</v>
      </c>
      <c r="E703" s="3">
        <v>13837745.289999999</v>
      </c>
      <c r="F703" s="1" t="s">
        <v>1800</v>
      </c>
      <c r="G703"/>
      <c r="H703"/>
      <c r="I703" s="17">
        <f>-IFERROR(VLOOKUP(C703,SIRCUPA!$A$21:$H$313,8,0),0)</f>
        <v>0</v>
      </c>
      <c r="J703" s="61">
        <f>-IFERROR(VLOOKUP(C703,SIRTAC!$A$16:$H$2072,8,0),0)</f>
        <v>-196</v>
      </c>
      <c r="K703" s="61">
        <f>-IFERROR(VLOOKUP(C703,Gastos!$A$9:$J$2065,10,0),0)</f>
        <v>-319.48</v>
      </c>
      <c r="L703" s="61">
        <f>-IFERROR(VLOOKUP(C703,IDC!$A$20:$H$2401,8,0),0)</f>
        <v>-117.6</v>
      </c>
      <c r="M703" s="87">
        <f t="shared" si="30"/>
        <v>19599.999999999996</v>
      </c>
      <c r="P703" s="17">
        <f t="shared" si="31"/>
        <v>-19600</v>
      </c>
      <c r="Q703" s="17">
        <f t="shared" si="32"/>
        <v>0</v>
      </c>
    </row>
    <row r="704" spans="1:17">
      <c r="A704" s="1" t="s">
        <v>77</v>
      </c>
      <c r="B704" s="1" t="s">
        <v>11</v>
      </c>
      <c r="C704" s="53">
        <v>133202815472</v>
      </c>
      <c r="D704" s="3">
        <v>31957.040000000001</v>
      </c>
      <c r="E704" s="3">
        <v>14712100.699999999</v>
      </c>
      <c r="F704" s="1" t="s">
        <v>1800</v>
      </c>
      <c r="G704"/>
      <c r="H704"/>
      <c r="I704" s="17">
        <f>-IFERROR(VLOOKUP(C704,SIRCUPA!$A$21:$H$313,8,0),0)</f>
        <v>0</v>
      </c>
      <c r="J704" s="61">
        <f>-IFERROR(VLOOKUP(C704,SIRTAC!$A$16:$H$2072,8,0),0)</f>
        <v>-328</v>
      </c>
      <c r="K704" s="61">
        <f>-IFERROR(VLOOKUP(C704,Gastos!$A$9:$J$2065,10,0),0)</f>
        <v>-318.16000000000003</v>
      </c>
      <c r="L704" s="61">
        <f>-IFERROR(VLOOKUP(C704,IDC!$A$20:$H$2401,8,0),0)</f>
        <v>-196.8</v>
      </c>
      <c r="M704" s="87">
        <f t="shared" si="30"/>
        <v>32800</v>
      </c>
      <c r="P704" s="17">
        <f t="shared" si="31"/>
        <v>-32800</v>
      </c>
      <c r="Q704" s="17">
        <f t="shared" si="32"/>
        <v>0</v>
      </c>
    </row>
    <row r="705" spans="1:17">
      <c r="A705" s="1" t="s">
        <v>156</v>
      </c>
      <c r="B705" s="1" t="s">
        <v>11</v>
      </c>
      <c r="C705" s="53">
        <v>134934177498</v>
      </c>
      <c r="D705" s="3">
        <v>31957.040000000001</v>
      </c>
      <c r="E705" s="3">
        <v>16243465.880000001</v>
      </c>
      <c r="F705" s="1" t="s">
        <v>1800</v>
      </c>
      <c r="G705"/>
      <c r="H705"/>
      <c r="I705" s="17">
        <f>-IFERROR(VLOOKUP(C705,SIRCUPA!$A$21:$H$313,8,0),0)</f>
        <v>0</v>
      </c>
      <c r="J705" s="61">
        <f>-IFERROR(VLOOKUP(C705,SIRTAC!$A$16:$H$2072,8,0),0)</f>
        <v>-328</v>
      </c>
      <c r="K705" s="61">
        <f>-IFERROR(VLOOKUP(C705,Gastos!$A$9:$J$2065,10,0),0)</f>
        <v>-318.16000000000003</v>
      </c>
      <c r="L705" s="61">
        <f>-IFERROR(VLOOKUP(C705,IDC!$A$20:$H$2401,8,0),0)</f>
        <v>-196.8</v>
      </c>
      <c r="M705" s="87">
        <f t="shared" si="30"/>
        <v>32800</v>
      </c>
      <c r="P705" s="17">
        <f t="shared" si="31"/>
        <v>-32800</v>
      </c>
      <c r="Q705" s="17">
        <f t="shared" si="32"/>
        <v>0</v>
      </c>
    </row>
    <row r="706" spans="1:17">
      <c r="A706" s="1" t="s">
        <v>23</v>
      </c>
      <c r="B706" s="1" t="s">
        <v>11</v>
      </c>
      <c r="C706" s="53">
        <v>131665420097</v>
      </c>
      <c r="D706" s="3">
        <v>31664.75</v>
      </c>
      <c r="E706" s="3">
        <v>14002205.130000001</v>
      </c>
      <c r="F706" s="1" t="s">
        <v>1800</v>
      </c>
      <c r="G706"/>
      <c r="H706"/>
      <c r="I706" s="17">
        <f>-IFERROR(VLOOKUP(C706,SIRCUPA!$A$21:$H$313,8,0),0)</f>
        <v>0</v>
      </c>
      <c r="J706" s="61">
        <f>-IFERROR(VLOOKUP(C706,SIRTAC!$A$16:$H$2072,8,0),0)</f>
        <v>-325</v>
      </c>
      <c r="K706" s="61">
        <f>-IFERROR(VLOOKUP(C706,Gastos!$A$9:$J$2065,10,0),0)</f>
        <v>-315.25</v>
      </c>
      <c r="L706" s="61">
        <f>-IFERROR(VLOOKUP(C706,IDC!$A$20:$H$2401,8,0),0)</f>
        <v>-195</v>
      </c>
      <c r="M706" s="87">
        <f t="shared" si="30"/>
        <v>32500</v>
      </c>
      <c r="P706" s="17">
        <f t="shared" si="31"/>
        <v>-32500</v>
      </c>
      <c r="Q706" s="17">
        <f t="shared" si="32"/>
        <v>0</v>
      </c>
    </row>
    <row r="707" spans="1:17">
      <c r="A707" s="1" t="s">
        <v>124</v>
      </c>
      <c r="B707" s="1" t="s">
        <v>11</v>
      </c>
      <c r="C707" s="53">
        <v>133445159155</v>
      </c>
      <c r="D707" s="3">
        <v>31664.75</v>
      </c>
      <c r="E707" s="3">
        <v>9901038.8499999996</v>
      </c>
      <c r="F707" s="1" t="s">
        <v>1800</v>
      </c>
      <c r="G707"/>
      <c r="H707"/>
      <c r="I707" s="17">
        <f>-IFERROR(VLOOKUP(C707,SIRCUPA!$A$21:$H$313,8,0),0)</f>
        <v>0</v>
      </c>
      <c r="J707" s="61">
        <f>-IFERROR(VLOOKUP(C707,SIRTAC!$A$16:$H$2072,8,0),0)</f>
        <v>-325</v>
      </c>
      <c r="K707" s="61">
        <f>-IFERROR(VLOOKUP(C707,Gastos!$A$9:$J$2065,10,0),0)</f>
        <v>-315.25</v>
      </c>
      <c r="L707" s="61">
        <f>-IFERROR(VLOOKUP(C707,IDC!$A$20:$H$2401,8,0),0)</f>
        <v>-195</v>
      </c>
      <c r="M707" s="87">
        <f t="shared" si="30"/>
        <v>32500</v>
      </c>
      <c r="P707" s="17">
        <f t="shared" si="31"/>
        <v>-32500</v>
      </c>
      <c r="Q707" s="17">
        <f t="shared" si="32"/>
        <v>0</v>
      </c>
    </row>
    <row r="708" spans="1:17">
      <c r="A708" s="1" t="s">
        <v>303</v>
      </c>
      <c r="B708" s="1" t="s">
        <v>11</v>
      </c>
      <c r="C708" s="53">
        <v>135314981189</v>
      </c>
      <c r="D708" s="3">
        <v>31664.75</v>
      </c>
      <c r="E708" s="3">
        <v>20195302.68</v>
      </c>
      <c r="F708" s="1" t="s">
        <v>1800</v>
      </c>
      <c r="G708"/>
      <c r="H708"/>
      <c r="I708" s="17">
        <f>-IFERROR(VLOOKUP(C708,SIRCUPA!$A$21:$H$313,8,0),0)</f>
        <v>0</v>
      </c>
      <c r="J708" s="61">
        <f>-IFERROR(VLOOKUP(C708,SIRTAC!$A$16:$H$2072,8,0),0)</f>
        <v>-325</v>
      </c>
      <c r="K708" s="61">
        <f>-IFERROR(VLOOKUP(C708,Gastos!$A$9:$J$2065,10,0),0)</f>
        <v>-315.25</v>
      </c>
      <c r="L708" s="61">
        <f>-IFERROR(VLOOKUP(C708,IDC!$A$20:$H$2401,8,0),0)</f>
        <v>-195</v>
      </c>
      <c r="M708" s="87">
        <f t="shared" si="30"/>
        <v>32500</v>
      </c>
      <c r="P708" s="17">
        <f t="shared" si="31"/>
        <v>-32500</v>
      </c>
      <c r="Q708" s="17">
        <f t="shared" si="32"/>
        <v>0</v>
      </c>
    </row>
    <row r="709" spans="1:17">
      <c r="A709" s="1" t="s">
        <v>99</v>
      </c>
      <c r="B709" s="1" t="s">
        <v>11</v>
      </c>
      <c r="C709" s="53">
        <v>133002391987</v>
      </c>
      <c r="D709" s="3">
        <v>7557.6</v>
      </c>
      <c r="E709" s="3">
        <v>3526428.55</v>
      </c>
      <c r="F709" s="1" t="s">
        <v>1800</v>
      </c>
      <c r="G709"/>
      <c r="H709"/>
      <c r="I709" s="17">
        <f>-IFERROR(VLOOKUP(C709,SIRCUPA!$A$21:$H$313,8,0),0)</f>
        <v>0</v>
      </c>
      <c r="J709" s="61">
        <f>-IFERROR(VLOOKUP(C709,SIRTAC!$A$16:$H$2072,8,0),0)</f>
        <v>-80</v>
      </c>
      <c r="K709" s="61">
        <f>-IFERROR(VLOOKUP(C709,Gastos!$A$9:$J$2065,10,0),0)</f>
        <v>-314.39999999999998</v>
      </c>
      <c r="L709" s="61">
        <f>-IFERROR(VLOOKUP(C709,IDC!$A$20:$H$2401,8,0),0)</f>
        <v>-48</v>
      </c>
      <c r="M709" s="87">
        <f t="shared" ref="M709:M772" si="33">+D709-I709-J709-K709-L709</f>
        <v>8000</v>
      </c>
      <c r="P709" s="17">
        <f t="shared" si="31"/>
        <v>-8000</v>
      </c>
      <c r="Q709" s="17">
        <f t="shared" si="32"/>
        <v>0</v>
      </c>
    </row>
    <row r="710" spans="1:17">
      <c r="A710" s="1" t="s">
        <v>253</v>
      </c>
      <c r="B710" s="1" t="s">
        <v>11</v>
      </c>
      <c r="C710" s="53">
        <v>135029254856</v>
      </c>
      <c r="D710" s="3">
        <v>7557.6</v>
      </c>
      <c r="E710" s="3">
        <v>21640539.329999998</v>
      </c>
      <c r="F710" s="1" t="s">
        <v>1800</v>
      </c>
      <c r="G710"/>
      <c r="H710"/>
      <c r="I710" s="17">
        <f>-IFERROR(VLOOKUP(C710,SIRCUPA!$A$21:$H$313,8,0),0)</f>
        <v>0</v>
      </c>
      <c r="J710" s="61">
        <f>-IFERROR(VLOOKUP(C710,SIRTAC!$A$16:$H$2072,8,0),0)</f>
        <v>-80</v>
      </c>
      <c r="K710" s="61">
        <f>-IFERROR(VLOOKUP(C710,Gastos!$A$9:$J$2065,10,0),0)</f>
        <v>-314.39999999999998</v>
      </c>
      <c r="L710" s="61">
        <f>-IFERROR(VLOOKUP(C710,IDC!$A$20:$H$2401,8,0),0)</f>
        <v>-48</v>
      </c>
      <c r="M710" s="87">
        <f t="shared" si="33"/>
        <v>8000</v>
      </c>
      <c r="P710" s="17">
        <f t="shared" ref="P710:P773" si="34">+L710/0.006</f>
        <v>-8000</v>
      </c>
      <c r="Q710" s="17">
        <f t="shared" ref="Q710:Q773" si="35">+M710+P710</f>
        <v>0</v>
      </c>
    </row>
    <row r="711" spans="1:17">
      <c r="A711" s="1" t="s">
        <v>156</v>
      </c>
      <c r="B711" s="1" t="s">
        <v>11</v>
      </c>
      <c r="C711" s="53">
        <v>134300343807</v>
      </c>
      <c r="D711" s="3">
        <v>18579.84</v>
      </c>
      <c r="E711" s="3">
        <v>13028447.33</v>
      </c>
      <c r="F711" s="1" t="s">
        <v>1800</v>
      </c>
      <c r="G711"/>
      <c r="H711"/>
      <c r="I711" s="17">
        <f>-IFERROR(VLOOKUP(C711,SIRCUPA!$A$21:$H$313,8,0),0)</f>
        <v>0</v>
      </c>
      <c r="J711" s="61">
        <f>-IFERROR(VLOOKUP(C711,SIRTAC!$A$16:$H$2072,8,0),0)</f>
        <v>-192</v>
      </c>
      <c r="K711" s="61">
        <f>-IFERROR(VLOOKUP(C711,Gastos!$A$9:$J$2065,10,0),0)</f>
        <v>-312.95999999999998</v>
      </c>
      <c r="L711" s="61">
        <f>-IFERROR(VLOOKUP(C711,IDC!$A$20:$H$2401,8,0),0)</f>
        <v>-115.2</v>
      </c>
      <c r="M711" s="87">
        <f t="shared" si="33"/>
        <v>19200</v>
      </c>
      <c r="P711" s="17">
        <f t="shared" si="34"/>
        <v>-19200</v>
      </c>
      <c r="Q711" s="17">
        <f t="shared" si="35"/>
        <v>0</v>
      </c>
    </row>
    <row r="712" spans="1:17">
      <c r="A712" s="1" t="s">
        <v>77</v>
      </c>
      <c r="B712" s="1" t="s">
        <v>11</v>
      </c>
      <c r="C712" s="53">
        <v>132511154851</v>
      </c>
      <c r="D712" s="3">
        <v>31372.46</v>
      </c>
      <c r="E712" s="3">
        <v>16008022.34</v>
      </c>
      <c r="F712" s="1" t="s">
        <v>1800</v>
      </c>
      <c r="G712"/>
      <c r="H712"/>
      <c r="I712" s="17">
        <f>-IFERROR(VLOOKUP(C712,SIRCUPA!$A$21:$H$313,8,0),0)</f>
        <v>0</v>
      </c>
      <c r="J712" s="61">
        <f>-IFERROR(VLOOKUP(C712,SIRTAC!$A$16:$H$2072,8,0),0)</f>
        <v>-322</v>
      </c>
      <c r="K712" s="61">
        <f>-IFERROR(VLOOKUP(C712,Gastos!$A$9:$J$2065,10,0),0)</f>
        <v>-312.33999999999997</v>
      </c>
      <c r="L712" s="61">
        <f>-IFERROR(VLOOKUP(C712,IDC!$A$20:$H$2401,8,0),0)</f>
        <v>-193.2</v>
      </c>
      <c r="M712" s="87">
        <f t="shared" si="33"/>
        <v>32200</v>
      </c>
      <c r="P712" s="17">
        <f t="shared" si="34"/>
        <v>-32199.999999999996</v>
      </c>
      <c r="Q712" s="17">
        <f t="shared" si="35"/>
        <v>0</v>
      </c>
    </row>
    <row r="713" spans="1:17">
      <c r="A713" s="1" t="s">
        <v>156</v>
      </c>
      <c r="B713" s="1" t="s">
        <v>11</v>
      </c>
      <c r="C713" s="53">
        <v>134318057201</v>
      </c>
      <c r="D713" s="3">
        <v>31372.46</v>
      </c>
      <c r="E713" s="3">
        <v>15543429.960000001</v>
      </c>
      <c r="F713" s="1" t="s">
        <v>1800</v>
      </c>
      <c r="G713"/>
      <c r="H713"/>
      <c r="I713" s="17">
        <f>-IFERROR(VLOOKUP(C713,SIRCUPA!$A$21:$H$313,8,0),0)</f>
        <v>0</v>
      </c>
      <c r="J713" s="61">
        <f>-IFERROR(VLOOKUP(C713,SIRTAC!$A$16:$H$2072,8,0),0)</f>
        <v>-322</v>
      </c>
      <c r="K713" s="61">
        <f>-IFERROR(VLOOKUP(C713,Gastos!$A$9:$J$2065,10,0),0)</f>
        <v>-312.33999999999997</v>
      </c>
      <c r="L713" s="61">
        <f>-IFERROR(VLOOKUP(C713,IDC!$A$20:$H$2401,8,0),0)</f>
        <v>-193.2</v>
      </c>
      <c r="M713" s="87">
        <f t="shared" si="33"/>
        <v>32200</v>
      </c>
      <c r="P713" s="17">
        <f t="shared" si="34"/>
        <v>-32199.999999999996</v>
      </c>
      <c r="Q713" s="17">
        <f t="shared" si="35"/>
        <v>0</v>
      </c>
    </row>
    <row r="714" spans="1:17">
      <c r="A714" s="1" t="s">
        <v>101</v>
      </c>
      <c r="B714" s="1" t="s">
        <v>11</v>
      </c>
      <c r="C714" s="53">
        <v>133154502601</v>
      </c>
      <c r="D714" s="3">
        <v>31177.599999999999</v>
      </c>
      <c r="E714" s="3">
        <v>4297991.34</v>
      </c>
      <c r="F714" s="1" t="s">
        <v>1800</v>
      </c>
      <c r="G714"/>
      <c r="H714"/>
      <c r="I714" s="17">
        <f>-IFERROR(VLOOKUP(C714,SIRCUPA!$A$21:$H$313,8,0),0)</f>
        <v>0</v>
      </c>
      <c r="J714" s="61">
        <f>-IFERROR(VLOOKUP(C714,SIRTAC!$A$16:$H$2072,8,0),0)</f>
        <v>-320</v>
      </c>
      <c r="K714" s="61">
        <f>-IFERROR(VLOOKUP(C714,Gastos!$A$9:$J$2065,10,0),0)</f>
        <v>-310.39999999999998</v>
      </c>
      <c r="L714" s="61">
        <f>-IFERROR(VLOOKUP(C714,IDC!$A$20:$H$2401,8,0),0)</f>
        <v>-192</v>
      </c>
      <c r="M714" s="87">
        <f t="shared" si="33"/>
        <v>32000</v>
      </c>
      <c r="P714" s="17">
        <f t="shared" si="34"/>
        <v>-32000</v>
      </c>
      <c r="Q714" s="17">
        <f t="shared" si="35"/>
        <v>0</v>
      </c>
    </row>
    <row r="715" spans="1:17">
      <c r="A715" s="1" t="s">
        <v>156</v>
      </c>
      <c r="B715" s="1" t="s">
        <v>11</v>
      </c>
      <c r="C715" s="53">
        <v>134208910293</v>
      </c>
      <c r="D715" s="3">
        <v>31177.599999999999</v>
      </c>
      <c r="E715" s="3">
        <v>12870424.83</v>
      </c>
      <c r="F715" s="1" t="s">
        <v>1800</v>
      </c>
      <c r="G715"/>
      <c r="H715"/>
      <c r="I715" s="17">
        <f>-IFERROR(VLOOKUP(C715,SIRCUPA!$A$21:$H$313,8,0),0)</f>
        <v>0</v>
      </c>
      <c r="J715" s="61">
        <f>-IFERROR(VLOOKUP(C715,SIRTAC!$A$16:$H$2072,8,0),0)</f>
        <v>-320</v>
      </c>
      <c r="K715" s="61">
        <f>-IFERROR(VLOOKUP(C715,Gastos!$A$9:$J$2065,10,0),0)</f>
        <v>-310.39999999999998</v>
      </c>
      <c r="L715" s="61">
        <f>-IFERROR(VLOOKUP(C715,IDC!$A$20:$H$2401,8,0),0)</f>
        <v>-192</v>
      </c>
      <c r="M715" s="87">
        <f t="shared" si="33"/>
        <v>32000</v>
      </c>
      <c r="P715" s="17">
        <f t="shared" si="34"/>
        <v>-32000</v>
      </c>
      <c r="Q715" s="17">
        <f t="shared" si="35"/>
        <v>0</v>
      </c>
    </row>
    <row r="716" spans="1:17">
      <c r="A716" s="1" t="s">
        <v>186</v>
      </c>
      <c r="B716" s="1" t="s">
        <v>11</v>
      </c>
      <c r="C716" s="53">
        <v>134934585178</v>
      </c>
      <c r="D716" s="3">
        <v>31177.599999999999</v>
      </c>
      <c r="E716" s="3">
        <v>16367926.6</v>
      </c>
      <c r="F716" s="1" t="s">
        <v>1800</v>
      </c>
      <c r="G716"/>
      <c r="H716"/>
      <c r="I716" s="17">
        <f>-IFERROR(VLOOKUP(C716,SIRCUPA!$A$21:$H$313,8,0),0)</f>
        <v>0</v>
      </c>
      <c r="J716" s="61">
        <f>-IFERROR(VLOOKUP(C716,SIRTAC!$A$16:$H$2072,8,0),0)</f>
        <v>-320</v>
      </c>
      <c r="K716" s="61">
        <f>-IFERROR(VLOOKUP(C716,Gastos!$A$9:$J$2065,10,0),0)</f>
        <v>-310.39999999999998</v>
      </c>
      <c r="L716" s="61">
        <f>-IFERROR(VLOOKUP(C716,IDC!$A$20:$H$2401,8,0),0)</f>
        <v>-192</v>
      </c>
      <c r="M716" s="87">
        <f t="shared" si="33"/>
        <v>32000</v>
      </c>
      <c r="P716" s="17">
        <f t="shared" si="34"/>
        <v>-32000</v>
      </c>
      <c r="Q716" s="17">
        <f t="shared" si="35"/>
        <v>0</v>
      </c>
    </row>
    <row r="717" spans="1:17">
      <c r="A717" s="1" t="s">
        <v>77</v>
      </c>
      <c r="B717" s="1" t="s">
        <v>11</v>
      </c>
      <c r="C717" s="53">
        <v>132507953361</v>
      </c>
      <c r="D717" s="3">
        <v>31080.17</v>
      </c>
      <c r="E717" s="3">
        <v>15438175.66</v>
      </c>
      <c r="F717" s="1" t="s">
        <v>1800</v>
      </c>
      <c r="G717"/>
      <c r="H717"/>
      <c r="I717" s="17">
        <f>-IFERROR(VLOOKUP(C717,SIRCUPA!$A$21:$H$313,8,0),0)</f>
        <v>0</v>
      </c>
      <c r="J717" s="61">
        <f>-IFERROR(VLOOKUP(C717,SIRTAC!$A$16:$H$2072,8,0),0)</f>
        <v>-319</v>
      </c>
      <c r="K717" s="61">
        <f>-IFERROR(VLOOKUP(C717,Gastos!$A$9:$J$2065,10,0),0)</f>
        <v>-309.43</v>
      </c>
      <c r="L717" s="61">
        <f>-IFERROR(VLOOKUP(C717,IDC!$A$20:$H$2401,8,0),0)</f>
        <v>-191.4</v>
      </c>
      <c r="M717" s="87">
        <f t="shared" si="33"/>
        <v>31900</v>
      </c>
      <c r="P717" s="17">
        <f t="shared" si="34"/>
        <v>-31900</v>
      </c>
      <c r="Q717" s="17">
        <f t="shared" si="35"/>
        <v>0</v>
      </c>
    </row>
    <row r="718" spans="1:17">
      <c r="A718" s="1" t="s">
        <v>253</v>
      </c>
      <c r="B718" s="1" t="s">
        <v>11</v>
      </c>
      <c r="C718" s="53">
        <v>135134036944</v>
      </c>
      <c r="D718" s="3">
        <v>30982.74</v>
      </c>
      <c r="E718" s="3">
        <v>23482074.399999999</v>
      </c>
      <c r="F718" s="1" t="s">
        <v>1800</v>
      </c>
      <c r="G718"/>
      <c r="H718"/>
      <c r="I718" s="17">
        <f>-IFERROR(VLOOKUP(C718,SIRCUPA!$A$21:$H$313,8,0),0)</f>
        <v>0</v>
      </c>
      <c r="J718" s="61">
        <f>-IFERROR(VLOOKUP(C718,SIRTAC!$A$16:$H$2072,8,0),0)</f>
        <v>-318</v>
      </c>
      <c r="K718" s="61">
        <f>-IFERROR(VLOOKUP(C718,Gastos!$A$9:$J$2065,10,0),0)</f>
        <v>-308.45999999999998</v>
      </c>
      <c r="L718" s="61">
        <f>-IFERROR(VLOOKUP(C718,IDC!$A$20:$H$2401,8,0),0)</f>
        <v>-190.8</v>
      </c>
      <c r="M718" s="87">
        <f t="shared" si="33"/>
        <v>31800</v>
      </c>
      <c r="P718" s="17">
        <f t="shared" si="34"/>
        <v>-31800</v>
      </c>
      <c r="Q718" s="17">
        <f t="shared" si="35"/>
        <v>0</v>
      </c>
    </row>
    <row r="719" spans="1:17">
      <c r="A719" s="1" t="s">
        <v>274</v>
      </c>
      <c r="B719" s="1" t="s">
        <v>11</v>
      </c>
      <c r="C719" s="53">
        <v>135537175610</v>
      </c>
      <c r="D719" s="3">
        <v>30982.74</v>
      </c>
      <c r="E719" s="3">
        <v>15448696.119999999</v>
      </c>
      <c r="F719" s="1" t="s">
        <v>1800</v>
      </c>
      <c r="G719"/>
      <c r="H719"/>
      <c r="I719" s="17">
        <f>-IFERROR(VLOOKUP(C719,SIRCUPA!$A$21:$H$313,8,0),0)</f>
        <v>0</v>
      </c>
      <c r="J719" s="61">
        <f>-IFERROR(VLOOKUP(C719,SIRTAC!$A$16:$H$2072,8,0),0)</f>
        <v>-318</v>
      </c>
      <c r="K719" s="61">
        <f>-IFERROR(VLOOKUP(C719,Gastos!$A$9:$J$2065,10,0),0)</f>
        <v>-308.45999999999998</v>
      </c>
      <c r="L719" s="61">
        <f>-IFERROR(VLOOKUP(C719,IDC!$A$20:$H$2401,8,0),0)</f>
        <v>-190.8</v>
      </c>
      <c r="M719" s="87">
        <f t="shared" si="33"/>
        <v>31800</v>
      </c>
      <c r="P719" s="17">
        <f t="shared" si="34"/>
        <v>-31800</v>
      </c>
      <c r="Q719" s="17">
        <f t="shared" si="35"/>
        <v>0</v>
      </c>
    </row>
    <row r="720" spans="1:17">
      <c r="A720" s="1" t="s">
        <v>156</v>
      </c>
      <c r="B720" s="1" t="s">
        <v>11</v>
      </c>
      <c r="C720" s="53">
        <v>134924518224</v>
      </c>
      <c r="D720" s="3">
        <v>18289.53</v>
      </c>
      <c r="E720" s="3">
        <v>13588923.41</v>
      </c>
      <c r="F720" s="1" t="s">
        <v>1800</v>
      </c>
      <c r="G720"/>
      <c r="H720"/>
      <c r="I720" s="17">
        <f>-IFERROR(VLOOKUP(C720,SIRCUPA!$A$21:$H$313,8,0),0)</f>
        <v>0</v>
      </c>
      <c r="J720" s="61">
        <f>-IFERROR(VLOOKUP(C720,SIRTAC!$A$16:$H$2072,8,0),0)</f>
        <v>-189</v>
      </c>
      <c r="K720" s="61">
        <f>-IFERROR(VLOOKUP(C720,Gastos!$A$9:$J$2065,10,0),0)</f>
        <v>-308.07</v>
      </c>
      <c r="L720" s="61">
        <f>-IFERROR(VLOOKUP(C720,IDC!$A$20:$H$2401,8,0),0)</f>
        <v>-113.4</v>
      </c>
      <c r="M720" s="87">
        <f t="shared" si="33"/>
        <v>18900</v>
      </c>
      <c r="P720" s="17">
        <f t="shared" si="34"/>
        <v>-18900</v>
      </c>
      <c r="Q720" s="17">
        <f t="shared" si="35"/>
        <v>0</v>
      </c>
    </row>
    <row r="721" spans="1:17">
      <c r="A721" s="1" t="s">
        <v>65</v>
      </c>
      <c r="B721" s="1" t="s">
        <v>11</v>
      </c>
      <c r="C721" s="53">
        <v>132980376786</v>
      </c>
      <c r="D721" s="3">
        <v>30885.31</v>
      </c>
      <c r="E721" s="3">
        <v>13087663.640000001</v>
      </c>
      <c r="F721" s="1" t="s">
        <v>1800</v>
      </c>
      <c r="G721"/>
      <c r="H721"/>
      <c r="I721" s="17">
        <f>-IFERROR(VLOOKUP(C721,SIRCUPA!$A$21:$H$313,8,0),0)</f>
        <v>0</v>
      </c>
      <c r="J721" s="61">
        <f>-IFERROR(VLOOKUP(C721,SIRTAC!$A$16:$H$2072,8,0),0)</f>
        <v>-317</v>
      </c>
      <c r="K721" s="61">
        <f>-IFERROR(VLOOKUP(C721,Gastos!$A$9:$J$2065,10,0),0)</f>
        <v>-307.49</v>
      </c>
      <c r="L721" s="61">
        <f>-IFERROR(VLOOKUP(C721,IDC!$A$20:$H$2401,8,0),0)</f>
        <v>-190.2</v>
      </c>
      <c r="M721" s="87">
        <f t="shared" si="33"/>
        <v>31700.000000000004</v>
      </c>
      <c r="P721" s="17">
        <f t="shared" si="34"/>
        <v>-31699.999999999996</v>
      </c>
      <c r="Q721" s="17">
        <f t="shared" si="35"/>
        <v>0</v>
      </c>
    </row>
    <row r="722" spans="1:17">
      <c r="A722" s="1" t="s">
        <v>303</v>
      </c>
      <c r="B722" s="1" t="s">
        <v>11</v>
      </c>
      <c r="C722" s="53">
        <v>135934814272</v>
      </c>
      <c r="D722" s="3">
        <v>30885.31</v>
      </c>
      <c r="E722" s="3">
        <v>20318834.719999999</v>
      </c>
      <c r="F722" s="1" t="s">
        <v>1800</v>
      </c>
      <c r="G722"/>
      <c r="H722"/>
      <c r="I722" s="17">
        <f>-IFERROR(VLOOKUP(C722,SIRCUPA!$A$21:$H$313,8,0),0)</f>
        <v>0</v>
      </c>
      <c r="J722" s="61">
        <f>-IFERROR(VLOOKUP(C722,SIRTAC!$A$16:$H$2072,8,0),0)</f>
        <v>-317</v>
      </c>
      <c r="K722" s="61">
        <f>-IFERROR(VLOOKUP(C722,Gastos!$A$9:$J$2065,10,0),0)</f>
        <v>-307.49</v>
      </c>
      <c r="L722" s="61">
        <f>-IFERROR(VLOOKUP(C722,IDC!$A$20:$H$2401,8,0),0)</f>
        <v>-190.2</v>
      </c>
      <c r="M722" s="87">
        <f t="shared" si="33"/>
        <v>31700.000000000004</v>
      </c>
      <c r="P722" s="17">
        <f t="shared" si="34"/>
        <v>-31699.999999999996</v>
      </c>
      <c r="Q722" s="17">
        <f t="shared" si="35"/>
        <v>0</v>
      </c>
    </row>
    <row r="723" spans="1:17">
      <c r="A723" s="1" t="s">
        <v>65</v>
      </c>
      <c r="B723" s="1" t="s">
        <v>11</v>
      </c>
      <c r="C723" s="53">
        <v>132981645460</v>
      </c>
      <c r="D723" s="3">
        <v>7368.66</v>
      </c>
      <c r="E723" s="3">
        <v>13599264.74</v>
      </c>
      <c r="F723" s="1" t="s">
        <v>1800</v>
      </c>
      <c r="G723"/>
      <c r="H723"/>
      <c r="I723" s="17">
        <f>-IFERROR(VLOOKUP(C723,SIRCUPA!$A$21:$H$313,8,0),0)</f>
        <v>0</v>
      </c>
      <c r="J723" s="61">
        <f>-IFERROR(VLOOKUP(C723,SIRTAC!$A$16:$H$2072,8,0),0)</f>
        <v>-78</v>
      </c>
      <c r="K723" s="61">
        <f>-IFERROR(VLOOKUP(C723,Gastos!$A$9:$J$2065,10,0),0)</f>
        <v>-306.54000000000002</v>
      </c>
      <c r="L723" s="61">
        <f>-IFERROR(VLOOKUP(C723,IDC!$A$20:$H$2401,8,0),0)</f>
        <v>-46.8</v>
      </c>
      <c r="M723" s="87">
        <f t="shared" si="33"/>
        <v>7800</v>
      </c>
      <c r="P723" s="17">
        <f t="shared" si="34"/>
        <v>-7799.9999999999991</v>
      </c>
      <c r="Q723" s="17">
        <f t="shared" si="35"/>
        <v>0</v>
      </c>
    </row>
    <row r="724" spans="1:17">
      <c r="A724" s="1" t="s">
        <v>65</v>
      </c>
      <c r="B724" s="1" t="s">
        <v>11</v>
      </c>
      <c r="C724" s="53">
        <v>132498835269</v>
      </c>
      <c r="D724" s="3">
        <v>30787.88</v>
      </c>
      <c r="E724" s="3">
        <v>14490762</v>
      </c>
      <c r="F724" s="1" t="s">
        <v>1800</v>
      </c>
      <c r="G724"/>
      <c r="H724"/>
      <c r="I724" s="17">
        <f>-IFERROR(VLOOKUP(C724,SIRCUPA!$A$21:$H$313,8,0),0)</f>
        <v>0</v>
      </c>
      <c r="J724" s="61">
        <f>-IFERROR(VLOOKUP(C724,SIRTAC!$A$16:$H$2072,8,0),0)</f>
        <v>-316</v>
      </c>
      <c r="K724" s="61">
        <f>-IFERROR(VLOOKUP(C724,Gastos!$A$9:$J$2065,10,0),0)</f>
        <v>-306.52</v>
      </c>
      <c r="L724" s="61">
        <f>-IFERROR(VLOOKUP(C724,IDC!$A$20:$H$2401,8,0),0)</f>
        <v>-189.6</v>
      </c>
      <c r="M724" s="87">
        <f t="shared" si="33"/>
        <v>31600</v>
      </c>
      <c r="P724" s="17">
        <f t="shared" si="34"/>
        <v>-31600</v>
      </c>
      <c r="Q724" s="17">
        <f t="shared" si="35"/>
        <v>0</v>
      </c>
    </row>
    <row r="725" spans="1:17">
      <c r="A725" s="1" t="s">
        <v>280</v>
      </c>
      <c r="B725" s="1" t="s">
        <v>11</v>
      </c>
      <c r="C725" s="53">
        <v>134934374101</v>
      </c>
      <c r="D725" s="3">
        <v>30787.88</v>
      </c>
      <c r="E725" s="3">
        <v>16805811.109999999</v>
      </c>
      <c r="F725" s="1" t="s">
        <v>1800</v>
      </c>
      <c r="G725"/>
      <c r="H725"/>
      <c r="I725" s="17">
        <f>-IFERROR(VLOOKUP(C725,SIRCUPA!$A$21:$H$313,8,0),0)</f>
        <v>0</v>
      </c>
      <c r="J725" s="61">
        <f>-IFERROR(VLOOKUP(C725,SIRTAC!$A$16:$H$2072,8,0),0)</f>
        <v>-316</v>
      </c>
      <c r="K725" s="61">
        <f>-IFERROR(VLOOKUP(C725,Gastos!$A$9:$J$2065,10,0),0)</f>
        <v>-306.52</v>
      </c>
      <c r="L725" s="61">
        <f>-IFERROR(VLOOKUP(C725,IDC!$A$20:$H$2401,8,0),0)</f>
        <v>-189.6</v>
      </c>
      <c r="M725" s="87">
        <f t="shared" si="33"/>
        <v>31600</v>
      </c>
      <c r="P725" s="17">
        <f t="shared" si="34"/>
        <v>-31600</v>
      </c>
      <c r="Q725" s="17">
        <f t="shared" si="35"/>
        <v>0</v>
      </c>
    </row>
    <row r="726" spans="1:17">
      <c r="A726" s="1" t="s">
        <v>293</v>
      </c>
      <c r="B726" s="1" t="s">
        <v>11</v>
      </c>
      <c r="C726" s="53">
        <v>135098773213</v>
      </c>
      <c r="D726" s="3">
        <v>18095.990000000002</v>
      </c>
      <c r="E726" s="3">
        <v>18243033.370000001</v>
      </c>
      <c r="F726" s="1" t="s">
        <v>1800</v>
      </c>
      <c r="G726"/>
      <c r="H726"/>
      <c r="I726" s="17">
        <f>-IFERROR(VLOOKUP(C726,SIRCUPA!$A$21:$H$313,8,0),0)</f>
        <v>0</v>
      </c>
      <c r="J726" s="61">
        <f>-IFERROR(VLOOKUP(C726,SIRTAC!$A$16:$H$2072,8,0),0)</f>
        <v>-187</v>
      </c>
      <c r="K726" s="61">
        <f>-IFERROR(VLOOKUP(C726,Gastos!$A$9:$J$2065,10,0),0)</f>
        <v>-304.81</v>
      </c>
      <c r="L726" s="61">
        <f>-IFERROR(VLOOKUP(C726,IDC!$A$20:$H$2401,8,0),0)</f>
        <v>-112.2</v>
      </c>
      <c r="M726" s="87">
        <f t="shared" si="33"/>
        <v>18700.000000000004</v>
      </c>
      <c r="P726" s="17">
        <f t="shared" si="34"/>
        <v>-18700</v>
      </c>
      <c r="Q726" s="17">
        <f t="shared" si="35"/>
        <v>0</v>
      </c>
    </row>
    <row r="727" spans="1:17">
      <c r="A727" s="1" t="s">
        <v>23</v>
      </c>
      <c r="B727" s="1" t="s">
        <v>11</v>
      </c>
      <c r="C727" s="53">
        <v>132259780852</v>
      </c>
      <c r="D727" s="3">
        <v>30593.02</v>
      </c>
      <c r="E727" s="3">
        <v>13725534.99</v>
      </c>
      <c r="F727" s="1" t="s">
        <v>1800</v>
      </c>
      <c r="G727"/>
      <c r="H727"/>
      <c r="I727" s="17">
        <f>-IFERROR(VLOOKUP(C727,SIRCUPA!$A$21:$H$313,8,0),0)</f>
        <v>0</v>
      </c>
      <c r="J727" s="61">
        <f>-IFERROR(VLOOKUP(C727,SIRTAC!$A$16:$H$2072,8,0),0)</f>
        <v>-314</v>
      </c>
      <c r="K727" s="61">
        <f>-IFERROR(VLOOKUP(C727,Gastos!$A$9:$J$2065,10,0),0)</f>
        <v>-304.58</v>
      </c>
      <c r="L727" s="61">
        <f>-IFERROR(VLOOKUP(C727,IDC!$A$20:$H$2401,8,0),0)</f>
        <v>-188.4</v>
      </c>
      <c r="M727" s="87">
        <f t="shared" si="33"/>
        <v>31400.000000000004</v>
      </c>
      <c r="P727" s="17">
        <f t="shared" si="34"/>
        <v>-31400</v>
      </c>
      <c r="Q727" s="17">
        <f t="shared" si="35"/>
        <v>0</v>
      </c>
    </row>
    <row r="728" spans="1:17">
      <c r="A728" s="1" t="s">
        <v>139</v>
      </c>
      <c r="B728" s="1" t="s">
        <v>11</v>
      </c>
      <c r="C728" s="53">
        <v>134679767688</v>
      </c>
      <c r="D728" s="3">
        <v>3631.6</v>
      </c>
      <c r="E728" s="3">
        <v>9608310.3699999992</v>
      </c>
      <c r="F728" s="1" t="s">
        <v>1800</v>
      </c>
      <c r="G728"/>
      <c r="H728"/>
      <c r="I728" s="17">
        <f>-IFERROR(VLOOKUP(C728,SIRCUPA!$A$21:$H$313,8,0),0)</f>
        <v>0</v>
      </c>
      <c r="J728" s="61">
        <f>-IFERROR(VLOOKUP(C728,SIRTAC!$A$16:$H$2072,8,0),0)</f>
        <v>-40</v>
      </c>
      <c r="K728" s="61">
        <f>-IFERROR(VLOOKUP(C728,Gastos!$A$9:$J$2065,10,0),0)</f>
        <v>-304.39999999999998</v>
      </c>
      <c r="L728" s="61">
        <f>-IFERROR(VLOOKUP(C728,IDC!$A$20:$H$2401,8,0),0)</f>
        <v>-24</v>
      </c>
      <c r="M728" s="87">
        <f t="shared" si="33"/>
        <v>4000</v>
      </c>
      <c r="P728" s="17">
        <f t="shared" si="34"/>
        <v>-4000</v>
      </c>
      <c r="Q728" s="17">
        <f t="shared" si="35"/>
        <v>0</v>
      </c>
    </row>
    <row r="729" spans="1:17">
      <c r="A729" s="1" t="s">
        <v>270</v>
      </c>
      <c r="B729" s="1" t="s">
        <v>11</v>
      </c>
      <c r="C729" s="53">
        <v>135400244704</v>
      </c>
      <c r="D729" s="3">
        <v>30494.62</v>
      </c>
      <c r="E729" s="3">
        <v>14968399.050000001</v>
      </c>
      <c r="F729" s="1" t="s">
        <v>1800</v>
      </c>
      <c r="G729"/>
      <c r="H729"/>
      <c r="I729" s="17">
        <f>-IFERROR(VLOOKUP(C729,SIRCUPA!$A$21:$H$313,8,0),0)</f>
        <v>0</v>
      </c>
      <c r="J729" s="61">
        <f>-IFERROR(VLOOKUP(C729,SIRTAC!$A$16:$H$2072,8,0),0)</f>
        <v>-312.99</v>
      </c>
      <c r="K729" s="61">
        <f>-IFERROR(VLOOKUP(C729,Gastos!$A$9:$J$2065,10,0),0)</f>
        <v>-303.60000000000002</v>
      </c>
      <c r="L729" s="61">
        <f>-IFERROR(VLOOKUP(C729,IDC!$A$20:$H$2401,8,0),0)</f>
        <v>-187.79</v>
      </c>
      <c r="M729" s="87">
        <f t="shared" si="33"/>
        <v>31299</v>
      </c>
      <c r="P729" s="17">
        <f t="shared" si="34"/>
        <v>-31298.333333333332</v>
      </c>
      <c r="Q729" s="17">
        <f t="shared" si="35"/>
        <v>0.66666666666787933</v>
      </c>
    </row>
    <row r="730" spans="1:17">
      <c r="A730" s="1" t="s">
        <v>10</v>
      </c>
      <c r="B730" s="1" t="s">
        <v>11</v>
      </c>
      <c r="C730" s="53">
        <v>132056029654</v>
      </c>
      <c r="D730" s="3">
        <v>30398.16</v>
      </c>
      <c r="E730" s="3">
        <v>11203571.220000001</v>
      </c>
      <c r="F730" s="1" t="s">
        <v>1800</v>
      </c>
      <c r="G730"/>
      <c r="H730"/>
      <c r="I730" s="17">
        <f>-IFERROR(VLOOKUP(C730,SIRCUPA!$A$21:$H$313,8,0),0)</f>
        <v>0</v>
      </c>
      <c r="J730" s="61">
        <f>-IFERROR(VLOOKUP(C730,SIRTAC!$A$16:$H$2072,8,0),0)</f>
        <v>-312</v>
      </c>
      <c r="K730" s="61">
        <f>-IFERROR(VLOOKUP(C730,Gastos!$A$9:$J$2065,10,0),0)</f>
        <v>-302.64</v>
      </c>
      <c r="L730" s="61">
        <f>-IFERROR(VLOOKUP(C730,IDC!$A$20:$H$2401,8,0),0)</f>
        <v>-187.2</v>
      </c>
      <c r="M730" s="87">
        <f t="shared" si="33"/>
        <v>31200</v>
      </c>
      <c r="P730" s="17">
        <f t="shared" si="34"/>
        <v>-31199.999999999996</v>
      </c>
      <c r="Q730" s="17">
        <f t="shared" si="35"/>
        <v>0</v>
      </c>
    </row>
    <row r="731" spans="1:17">
      <c r="A731" s="1" t="s">
        <v>124</v>
      </c>
      <c r="B731" s="1" t="s">
        <v>11</v>
      </c>
      <c r="C731" s="53">
        <v>134052046086</v>
      </c>
      <c r="D731" s="3">
        <v>30300.73</v>
      </c>
      <c r="E731" s="3">
        <v>9761232.5999999996</v>
      </c>
      <c r="F731" s="1" t="s">
        <v>1800</v>
      </c>
      <c r="G731"/>
      <c r="H731"/>
      <c r="I731" s="17">
        <f>-IFERROR(VLOOKUP(C731,SIRCUPA!$A$21:$H$313,8,0),0)</f>
        <v>0</v>
      </c>
      <c r="J731" s="61">
        <f>-IFERROR(VLOOKUP(C731,SIRTAC!$A$16:$H$2072,8,0),0)</f>
        <v>-311</v>
      </c>
      <c r="K731" s="61">
        <f>-IFERROR(VLOOKUP(C731,Gastos!$A$9:$J$2065,10,0),0)</f>
        <v>-301.67</v>
      </c>
      <c r="L731" s="61">
        <f>-IFERROR(VLOOKUP(C731,IDC!$A$20:$H$2401,8,0),0)</f>
        <v>-186.6</v>
      </c>
      <c r="M731" s="87">
        <f t="shared" si="33"/>
        <v>31099.999999999996</v>
      </c>
      <c r="P731" s="17">
        <f t="shared" si="34"/>
        <v>-31100</v>
      </c>
      <c r="Q731" s="17">
        <f t="shared" si="35"/>
        <v>0</v>
      </c>
    </row>
    <row r="732" spans="1:17">
      <c r="A732" s="1" t="s">
        <v>124</v>
      </c>
      <c r="B732" s="1" t="s">
        <v>11</v>
      </c>
      <c r="C732" s="53">
        <v>134051917758</v>
      </c>
      <c r="D732" s="3">
        <v>30203.3</v>
      </c>
      <c r="E732" s="3">
        <v>9565885.4499999993</v>
      </c>
      <c r="F732" s="1" t="s">
        <v>1800</v>
      </c>
      <c r="G732" s="26"/>
      <c r="H732" s="26"/>
      <c r="I732" s="17">
        <f>-IFERROR(VLOOKUP(C732,SIRCUPA!$A$21:$H$313,8,0),0)</f>
        <v>0</v>
      </c>
      <c r="J732" s="61">
        <f>-IFERROR(VLOOKUP(C732,SIRTAC!$A$16:$H$2072,8,0),0)</f>
        <v>-310</v>
      </c>
      <c r="K732" s="61">
        <f>-IFERROR(VLOOKUP(C732,Gastos!$A$9:$J$2065,10,0),0)</f>
        <v>-300.7</v>
      </c>
      <c r="L732" s="61">
        <f>-IFERROR(VLOOKUP(C732,IDC!$A$20:$H$2401,8,0),0)</f>
        <v>-186</v>
      </c>
      <c r="M732" s="87">
        <f t="shared" si="33"/>
        <v>31000</v>
      </c>
      <c r="O732" s="1"/>
      <c r="P732" s="17">
        <f t="shared" si="34"/>
        <v>-31000</v>
      </c>
      <c r="Q732" s="17">
        <f t="shared" si="35"/>
        <v>0</v>
      </c>
    </row>
    <row r="733" spans="1:17">
      <c r="A733" s="1" t="s">
        <v>124</v>
      </c>
      <c r="B733" s="1" t="s">
        <v>11</v>
      </c>
      <c r="C733" s="53">
        <v>134145414382</v>
      </c>
      <c r="D733" s="3">
        <v>30203.3</v>
      </c>
      <c r="E733" s="3">
        <v>10778487.52</v>
      </c>
      <c r="F733" s="1" t="s">
        <v>1800</v>
      </c>
      <c r="G733"/>
      <c r="H733"/>
      <c r="I733" s="17">
        <f>-IFERROR(VLOOKUP(C733,SIRCUPA!$A$21:$H$313,8,0),0)</f>
        <v>0</v>
      </c>
      <c r="J733" s="61">
        <f>-IFERROR(VLOOKUP(C733,SIRTAC!$A$16:$H$2072,8,0),0)</f>
        <v>-310</v>
      </c>
      <c r="K733" s="61">
        <f>-IFERROR(VLOOKUP(C733,Gastos!$A$9:$J$2065,10,0),0)</f>
        <v>-300.7</v>
      </c>
      <c r="L733" s="61">
        <f>-IFERROR(VLOOKUP(C733,IDC!$A$20:$H$2401,8,0),0)</f>
        <v>-186</v>
      </c>
      <c r="M733" s="87">
        <f t="shared" si="33"/>
        <v>31000</v>
      </c>
      <c r="P733" s="17">
        <f t="shared" si="34"/>
        <v>-31000</v>
      </c>
      <c r="Q733" s="17">
        <f t="shared" si="35"/>
        <v>0</v>
      </c>
    </row>
    <row r="734" spans="1:17">
      <c r="A734" s="1" t="s">
        <v>137</v>
      </c>
      <c r="B734" s="1" t="s">
        <v>11</v>
      </c>
      <c r="C734" s="53">
        <v>134539194308</v>
      </c>
      <c r="D734" s="3">
        <v>30105.87</v>
      </c>
      <c r="E734" s="3">
        <v>10541105.550000001</v>
      </c>
      <c r="F734" s="1" t="s">
        <v>1800</v>
      </c>
      <c r="G734"/>
      <c r="H734"/>
      <c r="I734" s="17">
        <f>-IFERROR(VLOOKUP(C734,SIRCUPA!$A$21:$H$313,8,0),0)</f>
        <v>0</v>
      </c>
      <c r="J734" s="61">
        <f>-IFERROR(VLOOKUP(C734,SIRTAC!$A$16:$H$2072,8,0),0)</f>
        <v>-309</v>
      </c>
      <c r="K734" s="61">
        <f>-IFERROR(VLOOKUP(C734,Gastos!$A$9:$J$2065,10,0),0)</f>
        <v>-299.73</v>
      </c>
      <c r="L734" s="61">
        <f>-IFERROR(VLOOKUP(C734,IDC!$A$20:$H$2401,8,0),0)</f>
        <v>-185.4</v>
      </c>
      <c r="M734" s="87">
        <f t="shared" si="33"/>
        <v>30900</v>
      </c>
      <c r="P734" s="17">
        <f t="shared" si="34"/>
        <v>-30900</v>
      </c>
      <c r="Q734" s="17">
        <f t="shared" si="35"/>
        <v>0</v>
      </c>
    </row>
    <row r="735" spans="1:17">
      <c r="A735" s="1" t="s">
        <v>280</v>
      </c>
      <c r="B735" s="1" t="s">
        <v>11</v>
      </c>
      <c r="C735" s="53">
        <v>134932963817</v>
      </c>
      <c r="D735" s="3">
        <v>30105.87</v>
      </c>
      <c r="E735" s="3">
        <v>16714801.369999999</v>
      </c>
      <c r="F735" s="1" t="s">
        <v>1800</v>
      </c>
      <c r="G735"/>
      <c r="H735"/>
      <c r="I735" s="17">
        <f>-IFERROR(VLOOKUP(C735,SIRCUPA!$A$21:$H$313,8,0),0)</f>
        <v>0</v>
      </c>
      <c r="J735" s="61">
        <f>-IFERROR(VLOOKUP(C735,SIRTAC!$A$16:$H$2072,8,0),0)</f>
        <v>-309</v>
      </c>
      <c r="K735" s="61">
        <f>-IFERROR(VLOOKUP(C735,Gastos!$A$9:$J$2065,10,0),0)</f>
        <v>-299.73</v>
      </c>
      <c r="L735" s="61">
        <f>-IFERROR(VLOOKUP(C735,IDC!$A$20:$H$2401,8,0),0)</f>
        <v>-185.4</v>
      </c>
      <c r="M735" s="87">
        <f t="shared" si="33"/>
        <v>30900</v>
      </c>
      <c r="P735" s="17">
        <f t="shared" si="34"/>
        <v>-30900</v>
      </c>
      <c r="Q735" s="17">
        <f t="shared" si="35"/>
        <v>0</v>
      </c>
    </row>
    <row r="736" spans="1:17">
      <c r="A736" s="1" t="s">
        <v>92</v>
      </c>
      <c r="B736" s="1" t="s">
        <v>11</v>
      </c>
      <c r="C736" s="53">
        <v>132605365875</v>
      </c>
      <c r="D736" s="3">
        <v>29911.01</v>
      </c>
      <c r="E736" s="3">
        <v>15090012.02</v>
      </c>
      <c r="F736" s="1" t="s">
        <v>1800</v>
      </c>
      <c r="G736"/>
      <c r="H736"/>
      <c r="I736" s="17">
        <f>-IFERROR(VLOOKUP(C736,SIRCUPA!$A$21:$H$313,8,0),0)</f>
        <v>0</v>
      </c>
      <c r="J736" s="61">
        <f>-IFERROR(VLOOKUP(C736,SIRTAC!$A$16:$H$2072,8,0),0)</f>
        <v>-307</v>
      </c>
      <c r="K736" s="61">
        <f>-IFERROR(VLOOKUP(C736,Gastos!$A$9:$J$2065,10,0),0)</f>
        <v>-297.79000000000002</v>
      </c>
      <c r="L736" s="61">
        <f>-IFERROR(VLOOKUP(C736,IDC!$A$20:$H$2401,8,0),0)</f>
        <v>-184.2</v>
      </c>
      <c r="M736" s="87">
        <f t="shared" si="33"/>
        <v>30700</v>
      </c>
      <c r="P736" s="17">
        <f t="shared" si="34"/>
        <v>-30699.999999999996</v>
      </c>
      <c r="Q736" s="17">
        <f t="shared" si="35"/>
        <v>0</v>
      </c>
    </row>
    <row r="737" spans="1:17">
      <c r="A737" s="1" t="s">
        <v>10</v>
      </c>
      <c r="B737" s="1" t="s">
        <v>11</v>
      </c>
      <c r="C737" s="53">
        <v>131573182899</v>
      </c>
      <c r="D737" s="3">
        <v>29813.58</v>
      </c>
      <c r="E737" s="3">
        <v>11802697.35</v>
      </c>
      <c r="F737" s="1" t="s">
        <v>1800</v>
      </c>
      <c r="G737"/>
      <c r="H737"/>
      <c r="I737" s="17">
        <f>-IFERROR(VLOOKUP(C737,SIRCUPA!$A$21:$H$313,8,0),0)</f>
        <v>0</v>
      </c>
      <c r="J737" s="61">
        <f>-IFERROR(VLOOKUP(C737,SIRTAC!$A$16:$H$2072,8,0),0)</f>
        <v>-306</v>
      </c>
      <c r="K737" s="61">
        <f>-IFERROR(VLOOKUP(C737,Gastos!$A$9:$J$2065,10,0),0)</f>
        <v>-296.82</v>
      </c>
      <c r="L737" s="61">
        <f>-IFERROR(VLOOKUP(C737,IDC!$A$20:$H$2401,8,0),0)</f>
        <v>-183.6</v>
      </c>
      <c r="M737" s="87">
        <f t="shared" si="33"/>
        <v>30600</v>
      </c>
      <c r="P737" s="17">
        <f t="shared" si="34"/>
        <v>-30600</v>
      </c>
      <c r="Q737" s="17">
        <f t="shared" si="35"/>
        <v>0</v>
      </c>
    </row>
    <row r="738" spans="1:17">
      <c r="A738" s="1" t="s">
        <v>77</v>
      </c>
      <c r="B738" s="1" t="s">
        <v>11</v>
      </c>
      <c r="C738" s="53">
        <v>132511699259</v>
      </c>
      <c r="D738" s="3">
        <v>29813.58</v>
      </c>
      <c r="E738" s="3">
        <v>16363301.119999999</v>
      </c>
      <c r="F738" s="1" t="s">
        <v>1800</v>
      </c>
      <c r="G738"/>
      <c r="H738"/>
      <c r="I738" s="17">
        <f>-IFERROR(VLOOKUP(C738,SIRCUPA!$A$21:$H$313,8,0),0)</f>
        <v>0</v>
      </c>
      <c r="J738" s="61">
        <f>-IFERROR(VLOOKUP(C738,SIRTAC!$A$16:$H$2072,8,0),0)</f>
        <v>-306</v>
      </c>
      <c r="K738" s="61">
        <f>-IFERROR(VLOOKUP(C738,Gastos!$A$9:$J$2065,10,0),0)</f>
        <v>-296.82</v>
      </c>
      <c r="L738" s="61">
        <f>-IFERROR(VLOOKUP(C738,IDC!$A$20:$H$2401,8,0),0)</f>
        <v>-183.6</v>
      </c>
      <c r="M738" s="87">
        <f t="shared" si="33"/>
        <v>30600</v>
      </c>
      <c r="P738" s="17">
        <f t="shared" si="34"/>
        <v>-30600</v>
      </c>
      <c r="Q738" s="17">
        <f t="shared" si="35"/>
        <v>0</v>
      </c>
    </row>
    <row r="739" spans="1:17">
      <c r="A739" s="1" t="s">
        <v>303</v>
      </c>
      <c r="B739" s="1" t="s">
        <v>11</v>
      </c>
      <c r="C739" s="53">
        <v>135850028136</v>
      </c>
      <c r="D739" s="3">
        <v>29813.58</v>
      </c>
      <c r="E739" s="3">
        <v>19860470.66</v>
      </c>
      <c r="F739" s="1" t="s">
        <v>1800</v>
      </c>
      <c r="G739"/>
      <c r="H739"/>
      <c r="I739" s="17">
        <f>-IFERROR(VLOOKUP(C739,SIRCUPA!$A$21:$H$313,8,0),0)</f>
        <v>0</v>
      </c>
      <c r="J739" s="61">
        <f>-IFERROR(VLOOKUP(C739,SIRTAC!$A$16:$H$2072,8,0),0)</f>
        <v>-306</v>
      </c>
      <c r="K739" s="61">
        <f>-IFERROR(VLOOKUP(C739,Gastos!$A$9:$J$2065,10,0),0)</f>
        <v>-296.82</v>
      </c>
      <c r="L739" s="61">
        <f>-IFERROR(VLOOKUP(C739,IDC!$A$20:$H$2401,8,0),0)</f>
        <v>-183.6</v>
      </c>
      <c r="M739" s="87">
        <f t="shared" si="33"/>
        <v>30600</v>
      </c>
      <c r="P739" s="17">
        <f t="shared" si="34"/>
        <v>-30600</v>
      </c>
      <c r="Q739" s="17">
        <f t="shared" si="35"/>
        <v>0</v>
      </c>
    </row>
    <row r="740" spans="1:17">
      <c r="A740" s="1" t="s">
        <v>55</v>
      </c>
      <c r="B740" s="1" t="s">
        <v>11</v>
      </c>
      <c r="C740" s="53">
        <v>132831951424</v>
      </c>
      <c r="D740" s="3">
        <v>29521.29</v>
      </c>
      <c r="E740" s="3">
        <v>11949766.039999999</v>
      </c>
      <c r="F740" s="1" t="s">
        <v>1800</v>
      </c>
      <c r="G740"/>
      <c r="H740"/>
      <c r="I740" s="17">
        <f>-IFERROR(VLOOKUP(C740,SIRCUPA!$A$21:$H$313,8,0),0)</f>
        <v>0</v>
      </c>
      <c r="J740" s="61">
        <f>-IFERROR(VLOOKUP(C740,SIRTAC!$A$16:$H$2072,8,0),0)</f>
        <v>-303</v>
      </c>
      <c r="K740" s="61">
        <f>-IFERROR(VLOOKUP(C740,Gastos!$A$9:$J$2065,10,0),0)</f>
        <v>-293.91000000000003</v>
      </c>
      <c r="L740" s="61">
        <f>-IFERROR(VLOOKUP(C740,IDC!$A$20:$H$2401,8,0),0)</f>
        <v>-181.8</v>
      </c>
      <c r="M740" s="87">
        <f t="shared" si="33"/>
        <v>30300</v>
      </c>
      <c r="P740" s="17">
        <f t="shared" si="34"/>
        <v>-30300</v>
      </c>
      <c r="Q740" s="17">
        <f t="shared" si="35"/>
        <v>0</v>
      </c>
    </row>
    <row r="741" spans="1:17">
      <c r="A741" s="1" t="s">
        <v>23</v>
      </c>
      <c r="B741" s="1" t="s">
        <v>11</v>
      </c>
      <c r="C741" s="53">
        <v>131658947565</v>
      </c>
      <c r="D741" s="3">
        <v>29423.86</v>
      </c>
      <c r="E741" s="3">
        <v>13657909.73</v>
      </c>
      <c r="F741" s="1" t="s">
        <v>1800</v>
      </c>
      <c r="G741"/>
      <c r="H741"/>
      <c r="I741" s="17">
        <f>-IFERROR(VLOOKUP(C741,SIRCUPA!$A$21:$H$313,8,0),0)</f>
        <v>0</v>
      </c>
      <c r="J741" s="61">
        <f>-IFERROR(VLOOKUP(C741,SIRTAC!$A$16:$H$2072,8,0),0)</f>
        <v>-302</v>
      </c>
      <c r="K741" s="61">
        <f>-IFERROR(VLOOKUP(C741,Gastos!$A$9:$J$2065,10,0),0)</f>
        <v>-292.94</v>
      </c>
      <c r="L741" s="61">
        <f>-IFERROR(VLOOKUP(C741,IDC!$A$20:$H$2401,8,0),0)</f>
        <v>-181.2</v>
      </c>
      <c r="M741" s="87">
        <f t="shared" si="33"/>
        <v>30200</v>
      </c>
      <c r="P741" s="17">
        <f t="shared" si="34"/>
        <v>-30199.999999999996</v>
      </c>
      <c r="Q741" s="17">
        <f t="shared" si="35"/>
        <v>0</v>
      </c>
    </row>
    <row r="742" spans="1:17">
      <c r="A742" s="1" t="s">
        <v>139</v>
      </c>
      <c r="B742" s="1" t="s">
        <v>11</v>
      </c>
      <c r="C742" s="53">
        <v>134682816522</v>
      </c>
      <c r="D742" s="3">
        <v>29326.43</v>
      </c>
      <c r="E742" s="3">
        <v>9840833.0600000005</v>
      </c>
      <c r="F742" s="1" t="s">
        <v>1800</v>
      </c>
      <c r="G742"/>
      <c r="H742"/>
      <c r="I742" s="17">
        <f>-IFERROR(VLOOKUP(C742,SIRCUPA!$A$21:$H$313,8,0),0)</f>
        <v>0</v>
      </c>
      <c r="J742" s="61">
        <f>-IFERROR(VLOOKUP(C742,SIRTAC!$A$16:$H$2072,8,0),0)</f>
        <v>-301</v>
      </c>
      <c r="K742" s="61">
        <f>-IFERROR(VLOOKUP(C742,Gastos!$A$9:$J$2065,10,0),0)</f>
        <v>-291.97000000000003</v>
      </c>
      <c r="L742" s="61">
        <f>-IFERROR(VLOOKUP(C742,IDC!$A$20:$H$2401,8,0),0)</f>
        <v>-180.6</v>
      </c>
      <c r="M742" s="87">
        <f t="shared" si="33"/>
        <v>30100</v>
      </c>
      <c r="P742" s="17">
        <f t="shared" si="34"/>
        <v>-30100</v>
      </c>
      <c r="Q742" s="17">
        <f t="shared" si="35"/>
        <v>0</v>
      </c>
    </row>
    <row r="743" spans="1:17">
      <c r="A743" s="1" t="s">
        <v>10</v>
      </c>
      <c r="B743" s="1" t="s">
        <v>11</v>
      </c>
      <c r="C743" s="53">
        <v>131573655861</v>
      </c>
      <c r="D743" s="3">
        <v>29229</v>
      </c>
      <c r="E743" s="3">
        <v>11859304.18</v>
      </c>
      <c r="F743" s="1" t="s">
        <v>1800</v>
      </c>
      <c r="G743"/>
      <c r="H743"/>
      <c r="I743" s="17">
        <f>-IFERROR(VLOOKUP(C743,SIRCUPA!$A$21:$H$313,8,0),0)</f>
        <v>0</v>
      </c>
      <c r="J743" s="61">
        <f>-IFERROR(VLOOKUP(C743,SIRTAC!$A$16:$H$2072,8,0),0)</f>
        <v>-300</v>
      </c>
      <c r="K743" s="61">
        <f>-IFERROR(VLOOKUP(C743,Gastos!$A$9:$J$2065,10,0),0)</f>
        <v>-291</v>
      </c>
      <c r="L743" s="61">
        <f>-IFERROR(VLOOKUP(C743,IDC!$A$20:$H$2401,8,0),0)</f>
        <v>-180</v>
      </c>
      <c r="M743" s="87">
        <f t="shared" si="33"/>
        <v>30000</v>
      </c>
      <c r="P743" s="17">
        <f t="shared" si="34"/>
        <v>-30000</v>
      </c>
      <c r="Q743" s="17">
        <f t="shared" si="35"/>
        <v>0</v>
      </c>
    </row>
    <row r="744" spans="1:17">
      <c r="A744" s="1" t="s">
        <v>23</v>
      </c>
      <c r="B744" s="1" t="s">
        <v>11</v>
      </c>
      <c r="C744" s="53">
        <v>131577259373</v>
      </c>
      <c r="D744" s="3">
        <v>29229</v>
      </c>
      <c r="E744" s="3">
        <v>12298279.1</v>
      </c>
      <c r="F744" s="1" t="s">
        <v>1800</v>
      </c>
      <c r="G744"/>
      <c r="H744"/>
      <c r="I744" s="17">
        <f>-IFERROR(VLOOKUP(C744,SIRCUPA!$A$21:$H$313,8,0),0)</f>
        <v>0</v>
      </c>
      <c r="J744" s="61">
        <f>-IFERROR(VLOOKUP(C744,SIRTAC!$A$16:$H$2072,8,0),0)</f>
        <v>-300</v>
      </c>
      <c r="K744" s="61">
        <f>-IFERROR(VLOOKUP(C744,Gastos!$A$9:$J$2065,10,0),0)</f>
        <v>-291</v>
      </c>
      <c r="L744" s="61">
        <f>-IFERROR(VLOOKUP(C744,IDC!$A$20:$H$2401,8,0),0)</f>
        <v>-180</v>
      </c>
      <c r="M744" s="87">
        <f t="shared" si="33"/>
        <v>30000</v>
      </c>
      <c r="P744" s="17">
        <f t="shared" si="34"/>
        <v>-30000</v>
      </c>
      <c r="Q744" s="17">
        <f t="shared" si="35"/>
        <v>0</v>
      </c>
    </row>
    <row r="745" spans="1:17">
      <c r="A745" s="1" t="s">
        <v>280</v>
      </c>
      <c r="B745" s="1" t="s">
        <v>11</v>
      </c>
      <c r="C745" s="53">
        <v>134932355605</v>
      </c>
      <c r="D745" s="3">
        <v>29229</v>
      </c>
      <c r="E745" s="3">
        <v>16552314.91</v>
      </c>
      <c r="F745" s="1" t="s">
        <v>1800</v>
      </c>
      <c r="G745"/>
      <c r="H745"/>
      <c r="I745" s="17">
        <f>-IFERROR(VLOOKUP(C745,SIRCUPA!$A$21:$H$313,8,0),0)</f>
        <v>0</v>
      </c>
      <c r="J745" s="61">
        <f>-IFERROR(VLOOKUP(C745,SIRTAC!$A$16:$H$2072,8,0),0)</f>
        <v>-300</v>
      </c>
      <c r="K745" s="61">
        <f>-IFERROR(VLOOKUP(C745,Gastos!$A$9:$J$2065,10,0),0)</f>
        <v>-291</v>
      </c>
      <c r="L745" s="61">
        <f>-IFERROR(VLOOKUP(C745,IDC!$A$20:$H$2401,8,0),0)</f>
        <v>-180</v>
      </c>
      <c r="M745" s="87">
        <f t="shared" si="33"/>
        <v>30000</v>
      </c>
      <c r="P745" s="17">
        <f t="shared" si="34"/>
        <v>-30000</v>
      </c>
      <c r="Q745" s="17">
        <f t="shared" si="35"/>
        <v>0</v>
      </c>
    </row>
    <row r="746" spans="1:17">
      <c r="A746" s="1" t="s">
        <v>303</v>
      </c>
      <c r="B746" s="1" t="s">
        <v>11</v>
      </c>
      <c r="C746" s="53">
        <v>135935450296</v>
      </c>
      <c r="D746" s="3">
        <v>29034.14</v>
      </c>
      <c r="E746" s="3">
        <v>20428564.09</v>
      </c>
      <c r="F746" s="1" t="s">
        <v>1800</v>
      </c>
      <c r="G746"/>
      <c r="H746"/>
      <c r="I746" s="17">
        <f>-IFERROR(VLOOKUP(C746,SIRCUPA!$A$21:$H$313,8,0),0)</f>
        <v>0</v>
      </c>
      <c r="J746" s="61">
        <f>-IFERROR(VLOOKUP(C746,SIRTAC!$A$16:$H$2072,8,0),0)</f>
        <v>-298</v>
      </c>
      <c r="K746" s="61">
        <f>-IFERROR(VLOOKUP(C746,Gastos!$A$9:$J$2065,10,0),0)</f>
        <v>-289.06</v>
      </c>
      <c r="L746" s="61">
        <f>-IFERROR(VLOOKUP(C746,IDC!$A$20:$H$2401,8,0),0)</f>
        <v>-178.8</v>
      </c>
      <c r="M746" s="87">
        <f t="shared" si="33"/>
        <v>29800</v>
      </c>
      <c r="P746" s="17">
        <f t="shared" si="34"/>
        <v>-29800</v>
      </c>
      <c r="Q746" s="17">
        <f t="shared" si="35"/>
        <v>0</v>
      </c>
    </row>
    <row r="747" spans="1:17">
      <c r="A747" s="1" t="s">
        <v>303</v>
      </c>
      <c r="B747" s="1" t="s">
        <v>11</v>
      </c>
      <c r="C747" s="53">
        <v>135943070818</v>
      </c>
      <c r="D747" s="3">
        <v>29034.14</v>
      </c>
      <c r="E747" s="3">
        <v>20813603.93</v>
      </c>
      <c r="F747" s="1" t="s">
        <v>1800</v>
      </c>
      <c r="G747"/>
      <c r="H747"/>
      <c r="I747" s="17">
        <f>-IFERROR(VLOOKUP(C747,SIRCUPA!$A$21:$H$313,8,0),0)</f>
        <v>0</v>
      </c>
      <c r="J747" s="61">
        <f>-IFERROR(VLOOKUP(C747,SIRTAC!$A$16:$H$2072,8,0),0)</f>
        <v>-298</v>
      </c>
      <c r="K747" s="61">
        <f>-IFERROR(VLOOKUP(C747,Gastos!$A$9:$J$2065,10,0),0)</f>
        <v>-289.06</v>
      </c>
      <c r="L747" s="61">
        <f>-IFERROR(VLOOKUP(C747,IDC!$A$20:$H$2401,8,0),0)</f>
        <v>-178.8</v>
      </c>
      <c r="M747" s="87">
        <f t="shared" si="33"/>
        <v>29800</v>
      </c>
      <c r="P747" s="17">
        <f t="shared" si="34"/>
        <v>-29800</v>
      </c>
      <c r="Q747" s="17">
        <f t="shared" si="35"/>
        <v>0</v>
      </c>
    </row>
    <row r="748" spans="1:17">
      <c r="A748" s="1" t="s">
        <v>106</v>
      </c>
      <c r="B748" s="1" t="s">
        <v>11</v>
      </c>
      <c r="C748" s="53">
        <v>133914743256</v>
      </c>
      <c r="D748" s="3">
        <v>17128.29</v>
      </c>
      <c r="E748" s="3">
        <v>6279980.5800000001</v>
      </c>
      <c r="F748" s="1" t="s">
        <v>1800</v>
      </c>
      <c r="G748"/>
      <c r="H748"/>
      <c r="I748" s="17">
        <f>-IFERROR(VLOOKUP(C748,SIRCUPA!$A$21:$H$313,8,0),0)</f>
        <v>0</v>
      </c>
      <c r="J748" s="61">
        <f>-IFERROR(VLOOKUP(C748,SIRTAC!$A$16:$H$2072,8,0),0)</f>
        <v>-177</v>
      </c>
      <c r="K748" s="61">
        <f>-IFERROR(VLOOKUP(C748,Gastos!$A$9:$J$2065,10,0),0)</f>
        <v>-288.51</v>
      </c>
      <c r="L748" s="61">
        <f>-IFERROR(VLOOKUP(C748,IDC!$A$20:$H$2401,8,0),0)</f>
        <v>-106.2</v>
      </c>
      <c r="M748" s="87">
        <f t="shared" si="33"/>
        <v>17700</v>
      </c>
      <c r="P748" s="17">
        <f t="shared" si="34"/>
        <v>-17700</v>
      </c>
      <c r="Q748" s="17">
        <f t="shared" si="35"/>
        <v>0</v>
      </c>
    </row>
    <row r="749" spans="1:17">
      <c r="A749" s="1" t="s">
        <v>65</v>
      </c>
      <c r="B749" s="1" t="s">
        <v>11</v>
      </c>
      <c r="C749" s="53">
        <v>132502928161</v>
      </c>
      <c r="D749" s="3">
        <v>28839.279999999999</v>
      </c>
      <c r="E749" s="3">
        <v>14764434.449999999</v>
      </c>
      <c r="F749" s="1" t="s">
        <v>1800</v>
      </c>
      <c r="G749"/>
      <c r="H749"/>
      <c r="I749" s="17">
        <f>-IFERROR(VLOOKUP(C749,SIRCUPA!$A$21:$H$313,8,0),0)</f>
        <v>0</v>
      </c>
      <c r="J749" s="61">
        <f>-IFERROR(VLOOKUP(C749,SIRTAC!$A$16:$H$2072,8,0),0)</f>
        <v>-296</v>
      </c>
      <c r="K749" s="61">
        <f>-IFERROR(VLOOKUP(C749,Gastos!$A$9:$J$2065,10,0),0)</f>
        <v>-287.12</v>
      </c>
      <c r="L749" s="61">
        <f>-IFERROR(VLOOKUP(C749,IDC!$A$20:$H$2401,8,0),0)</f>
        <v>-177.6</v>
      </c>
      <c r="M749" s="87">
        <f t="shared" si="33"/>
        <v>29599.999999999996</v>
      </c>
      <c r="P749" s="17">
        <f t="shared" si="34"/>
        <v>-29600</v>
      </c>
      <c r="Q749" s="17">
        <f t="shared" si="35"/>
        <v>0</v>
      </c>
    </row>
    <row r="750" spans="1:17">
      <c r="A750" s="1" t="s">
        <v>77</v>
      </c>
      <c r="B750" s="1" t="s">
        <v>11</v>
      </c>
      <c r="C750" s="53">
        <v>132601685995</v>
      </c>
      <c r="D750" s="3">
        <v>28839.279999999999</v>
      </c>
      <c r="E750" s="3">
        <v>14983033.880000001</v>
      </c>
      <c r="F750" s="1" t="s">
        <v>1800</v>
      </c>
      <c r="G750"/>
      <c r="H750"/>
      <c r="I750" s="17">
        <f>-IFERROR(VLOOKUP(C750,SIRCUPA!$A$21:$H$313,8,0),0)</f>
        <v>0</v>
      </c>
      <c r="J750" s="61">
        <f>-IFERROR(VLOOKUP(C750,SIRTAC!$A$16:$H$2072,8,0),0)</f>
        <v>-296</v>
      </c>
      <c r="K750" s="61">
        <f>-IFERROR(VLOOKUP(C750,Gastos!$A$9:$J$2065,10,0),0)</f>
        <v>-287.12</v>
      </c>
      <c r="L750" s="61">
        <f>-IFERROR(VLOOKUP(C750,IDC!$A$20:$H$2401,8,0),0)</f>
        <v>-177.6</v>
      </c>
      <c r="M750" s="87">
        <f t="shared" si="33"/>
        <v>29599.999999999996</v>
      </c>
      <c r="P750" s="17">
        <f t="shared" si="34"/>
        <v>-29600</v>
      </c>
      <c r="Q750" s="17">
        <f t="shared" si="35"/>
        <v>0</v>
      </c>
    </row>
    <row r="751" spans="1:17">
      <c r="A751" s="1" t="s">
        <v>114</v>
      </c>
      <c r="B751" s="1" t="s">
        <v>11</v>
      </c>
      <c r="C751" s="53">
        <v>133435968213</v>
      </c>
      <c r="D751" s="3">
        <v>28839.279999999999</v>
      </c>
      <c r="E751" s="3">
        <v>8418306.0999999996</v>
      </c>
      <c r="F751" s="1" t="s">
        <v>1800</v>
      </c>
      <c r="G751"/>
      <c r="H751"/>
      <c r="I751" s="17">
        <f>-IFERROR(VLOOKUP(C751,SIRCUPA!$A$21:$H$313,8,0),0)</f>
        <v>0</v>
      </c>
      <c r="J751" s="61">
        <f>-IFERROR(VLOOKUP(C751,SIRTAC!$A$16:$H$2072,8,0),0)</f>
        <v>-296</v>
      </c>
      <c r="K751" s="61">
        <f>-IFERROR(VLOOKUP(C751,Gastos!$A$9:$J$2065,10,0),0)</f>
        <v>-287.12</v>
      </c>
      <c r="L751" s="61">
        <f>-IFERROR(VLOOKUP(C751,IDC!$A$20:$H$2401,8,0),0)</f>
        <v>-177.6</v>
      </c>
      <c r="M751" s="87">
        <f t="shared" si="33"/>
        <v>29599.999999999996</v>
      </c>
      <c r="P751" s="17">
        <f t="shared" si="34"/>
        <v>-29600</v>
      </c>
      <c r="Q751" s="17">
        <f t="shared" si="35"/>
        <v>0</v>
      </c>
    </row>
    <row r="752" spans="1:17">
      <c r="A752" s="1" t="s">
        <v>23</v>
      </c>
      <c r="B752" s="1" t="s">
        <v>11</v>
      </c>
      <c r="C752" s="53">
        <v>132179069762</v>
      </c>
      <c r="D752" s="3">
        <v>28741.85</v>
      </c>
      <c r="E752" s="3">
        <v>12941226.550000001</v>
      </c>
      <c r="F752" s="1" t="s">
        <v>1800</v>
      </c>
      <c r="G752"/>
      <c r="H752"/>
      <c r="I752" s="17">
        <f>-IFERROR(VLOOKUP(C752,SIRCUPA!$A$21:$H$313,8,0),0)</f>
        <v>0</v>
      </c>
      <c r="J752" s="61">
        <f>-IFERROR(VLOOKUP(C752,SIRTAC!$A$16:$H$2072,8,0),0)</f>
        <v>-295</v>
      </c>
      <c r="K752" s="61">
        <f>-IFERROR(VLOOKUP(C752,Gastos!$A$9:$J$2065,10,0),0)</f>
        <v>-286.14999999999998</v>
      </c>
      <c r="L752" s="61">
        <f>-IFERROR(VLOOKUP(C752,IDC!$A$20:$H$2401,8,0),0)</f>
        <v>-177</v>
      </c>
      <c r="M752" s="87">
        <f t="shared" si="33"/>
        <v>29500</v>
      </c>
      <c r="P752" s="17">
        <f t="shared" si="34"/>
        <v>-29500</v>
      </c>
      <c r="Q752" s="17">
        <f t="shared" si="35"/>
        <v>0</v>
      </c>
    </row>
    <row r="753" spans="1:17">
      <c r="A753" s="1" t="s">
        <v>23</v>
      </c>
      <c r="B753" s="1" t="s">
        <v>11</v>
      </c>
      <c r="C753" s="53">
        <v>131658079781</v>
      </c>
      <c r="D753" s="3">
        <v>28741.85</v>
      </c>
      <c r="E753" s="3">
        <v>13594668.539999999</v>
      </c>
      <c r="F753" s="1" t="s">
        <v>1800</v>
      </c>
      <c r="G753"/>
      <c r="H753"/>
      <c r="I753" s="17">
        <f>-IFERROR(VLOOKUP(C753,SIRCUPA!$A$21:$H$313,8,0),0)</f>
        <v>0</v>
      </c>
      <c r="J753" s="61">
        <f>-IFERROR(VLOOKUP(C753,SIRTAC!$A$16:$H$2072,8,0),0)</f>
        <v>-295</v>
      </c>
      <c r="K753" s="61">
        <f>-IFERROR(VLOOKUP(C753,Gastos!$A$9:$J$2065,10,0),0)</f>
        <v>-286.14999999999998</v>
      </c>
      <c r="L753" s="61">
        <f>-IFERROR(VLOOKUP(C753,IDC!$A$20:$H$2401,8,0),0)</f>
        <v>-177</v>
      </c>
      <c r="M753" s="87">
        <f t="shared" si="33"/>
        <v>29500</v>
      </c>
      <c r="P753" s="17">
        <f t="shared" si="34"/>
        <v>-29500</v>
      </c>
      <c r="Q753" s="17">
        <f t="shared" si="35"/>
        <v>0</v>
      </c>
    </row>
    <row r="754" spans="1:17">
      <c r="A754" s="1" t="s">
        <v>10</v>
      </c>
      <c r="B754" s="1" t="s">
        <v>11</v>
      </c>
      <c r="C754" s="53">
        <v>131462014055</v>
      </c>
      <c r="D754" s="3">
        <v>28644.42</v>
      </c>
      <c r="E754" s="3">
        <v>11470042.27</v>
      </c>
      <c r="F754" s="1" t="s">
        <v>1800</v>
      </c>
      <c r="G754"/>
      <c r="H754"/>
      <c r="I754" s="17">
        <f>-IFERROR(VLOOKUP(C754,SIRCUPA!$A$21:$H$313,8,0),0)</f>
        <v>0</v>
      </c>
      <c r="J754" s="61">
        <f>-IFERROR(VLOOKUP(C754,SIRTAC!$A$16:$H$2072,8,0),0)</f>
        <v>-294</v>
      </c>
      <c r="K754" s="61">
        <f>-IFERROR(VLOOKUP(C754,Gastos!$A$9:$J$2065,10,0),0)</f>
        <v>-285.18</v>
      </c>
      <c r="L754" s="61">
        <f>-IFERROR(VLOOKUP(C754,IDC!$A$20:$H$2401,8,0),0)</f>
        <v>-176.4</v>
      </c>
      <c r="M754" s="87">
        <f t="shared" si="33"/>
        <v>29400</v>
      </c>
      <c r="P754" s="17">
        <f t="shared" si="34"/>
        <v>-29400</v>
      </c>
      <c r="Q754" s="17">
        <f t="shared" si="35"/>
        <v>0</v>
      </c>
    </row>
    <row r="755" spans="1:17">
      <c r="A755" s="1" t="s">
        <v>10</v>
      </c>
      <c r="B755" s="1" t="s">
        <v>11</v>
      </c>
      <c r="C755" s="53">
        <v>132156526470</v>
      </c>
      <c r="D755" s="3">
        <v>28644.42</v>
      </c>
      <c r="E755" s="3">
        <v>11503204.039999999</v>
      </c>
      <c r="F755" s="1" t="s">
        <v>1800</v>
      </c>
      <c r="G755"/>
      <c r="H755"/>
      <c r="I755" s="17">
        <f>-IFERROR(VLOOKUP(C755,SIRCUPA!$A$21:$H$313,8,0),0)</f>
        <v>0</v>
      </c>
      <c r="J755" s="61">
        <f>-IFERROR(VLOOKUP(C755,SIRTAC!$A$16:$H$2072,8,0),0)</f>
        <v>-294</v>
      </c>
      <c r="K755" s="61">
        <f>-IFERROR(VLOOKUP(C755,Gastos!$A$9:$J$2065,10,0),0)</f>
        <v>-285.18</v>
      </c>
      <c r="L755" s="61">
        <f>-IFERROR(VLOOKUP(C755,IDC!$A$20:$H$2401,8,0),0)</f>
        <v>-176.4</v>
      </c>
      <c r="M755" s="87">
        <f t="shared" si="33"/>
        <v>29400</v>
      </c>
      <c r="P755" s="17">
        <f t="shared" si="34"/>
        <v>-29400</v>
      </c>
      <c r="Q755" s="17">
        <f t="shared" si="35"/>
        <v>0</v>
      </c>
    </row>
    <row r="756" spans="1:17">
      <c r="A756" s="1" t="s">
        <v>65</v>
      </c>
      <c r="B756" s="1" t="s">
        <v>11</v>
      </c>
      <c r="C756" s="53">
        <v>132497510973</v>
      </c>
      <c r="D756" s="3">
        <v>28644.42</v>
      </c>
      <c r="E756" s="3">
        <v>14340873.1</v>
      </c>
      <c r="F756" s="1" t="s">
        <v>1800</v>
      </c>
      <c r="G756" s="26"/>
      <c r="H756" s="26"/>
      <c r="I756" s="17">
        <f>-IFERROR(VLOOKUP(C756,SIRCUPA!$A$21:$H$313,8,0),0)</f>
        <v>0</v>
      </c>
      <c r="J756" s="61">
        <f>-IFERROR(VLOOKUP(C756,SIRTAC!$A$16:$H$2072,8,0),0)</f>
        <v>-294</v>
      </c>
      <c r="K756" s="61">
        <f>-IFERROR(VLOOKUP(C756,Gastos!$A$9:$J$2065,10,0),0)</f>
        <v>-285.18</v>
      </c>
      <c r="L756" s="61">
        <f>-IFERROR(VLOOKUP(C756,IDC!$A$20:$H$2401,8,0),0)</f>
        <v>-176.4</v>
      </c>
      <c r="M756" s="87">
        <f t="shared" si="33"/>
        <v>29400</v>
      </c>
      <c r="P756" s="17">
        <f t="shared" si="34"/>
        <v>-29400</v>
      </c>
      <c r="Q756" s="17">
        <f t="shared" si="35"/>
        <v>0</v>
      </c>
    </row>
    <row r="757" spans="1:17">
      <c r="A757" s="1" t="s">
        <v>124</v>
      </c>
      <c r="B757" s="1" t="s">
        <v>11</v>
      </c>
      <c r="C757" s="53">
        <v>133526084511</v>
      </c>
      <c r="D757" s="3">
        <v>28546.99</v>
      </c>
      <c r="E757" s="3">
        <v>10361159.810000001</v>
      </c>
      <c r="F757" s="1" t="s">
        <v>1800</v>
      </c>
      <c r="G757"/>
      <c r="H757"/>
      <c r="I757" s="17">
        <f>-IFERROR(VLOOKUP(C757,SIRCUPA!$A$21:$H$313,8,0),0)</f>
        <v>0</v>
      </c>
      <c r="J757" s="61">
        <f>-IFERROR(VLOOKUP(C757,SIRTAC!$A$16:$H$2072,8,0),0)</f>
        <v>-293</v>
      </c>
      <c r="K757" s="61">
        <f>-IFERROR(VLOOKUP(C757,Gastos!$A$9:$J$2065,10,0),0)</f>
        <v>-284.20999999999998</v>
      </c>
      <c r="L757" s="61">
        <f>-IFERROR(VLOOKUP(C757,IDC!$A$20:$H$2401,8,0),0)</f>
        <v>-175.8</v>
      </c>
      <c r="M757" s="87">
        <f t="shared" si="33"/>
        <v>29300</v>
      </c>
      <c r="P757" s="17">
        <f t="shared" si="34"/>
        <v>-29300</v>
      </c>
      <c r="Q757" s="17">
        <f t="shared" si="35"/>
        <v>0</v>
      </c>
    </row>
    <row r="758" spans="1:17">
      <c r="A758" s="1" t="s">
        <v>101</v>
      </c>
      <c r="B758" s="1" t="s">
        <v>11</v>
      </c>
      <c r="C758" s="53">
        <v>133758824014</v>
      </c>
      <c r="D758" s="3">
        <v>28449.56</v>
      </c>
      <c r="E758" s="3">
        <v>4124095.9</v>
      </c>
      <c r="F758" s="1" t="s">
        <v>1800</v>
      </c>
      <c r="G758"/>
      <c r="H758"/>
      <c r="I758" s="17">
        <f>-IFERROR(VLOOKUP(C758,SIRCUPA!$A$21:$H$313,8,0),0)</f>
        <v>0</v>
      </c>
      <c r="J758" s="61">
        <f>-IFERROR(VLOOKUP(C758,SIRTAC!$A$16:$H$2072,8,0),0)</f>
        <v>-292</v>
      </c>
      <c r="K758" s="61">
        <f>-IFERROR(VLOOKUP(C758,Gastos!$A$9:$J$2065,10,0),0)</f>
        <v>-283.24</v>
      </c>
      <c r="L758" s="61">
        <f>-IFERROR(VLOOKUP(C758,IDC!$A$20:$H$2401,8,0),0)</f>
        <v>-175.2</v>
      </c>
      <c r="M758" s="87">
        <f t="shared" si="33"/>
        <v>29200.000000000004</v>
      </c>
      <c r="P758" s="17">
        <f t="shared" si="34"/>
        <v>-29199.999999999996</v>
      </c>
      <c r="Q758" s="17">
        <f t="shared" si="35"/>
        <v>0</v>
      </c>
    </row>
    <row r="759" spans="1:17">
      <c r="A759" s="1" t="s">
        <v>55</v>
      </c>
      <c r="B759" s="1" t="s">
        <v>11</v>
      </c>
      <c r="C759" s="53">
        <v>132353698805</v>
      </c>
      <c r="D759" s="3">
        <v>6801.84</v>
      </c>
      <c r="E759" s="3">
        <v>12117919.74</v>
      </c>
      <c r="F759" s="1" t="s">
        <v>1800</v>
      </c>
      <c r="G759"/>
      <c r="H759"/>
      <c r="I759" s="17">
        <f>-IFERROR(VLOOKUP(C759,SIRCUPA!$A$21:$H$313,8,0),0)</f>
        <v>0</v>
      </c>
      <c r="J759" s="61">
        <f>-IFERROR(VLOOKUP(C759,SIRTAC!$A$16:$H$2072,8,0),0)</f>
        <v>-72</v>
      </c>
      <c r="K759" s="61">
        <f>-IFERROR(VLOOKUP(C759,Gastos!$A$9:$J$2065,10,0),0)</f>
        <v>-282.95999999999998</v>
      </c>
      <c r="L759" s="61">
        <f>-IFERROR(VLOOKUP(C759,IDC!$A$20:$H$2401,8,0),0)</f>
        <v>-43.2</v>
      </c>
      <c r="M759" s="87">
        <f t="shared" si="33"/>
        <v>7200</v>
      </c>
      <c r="P759" s="17">
        <f t="shared" si="34"/>
        <v>-7200</v>
      </c>
      <c r="Q759" s="17">
        <f t="shared" si="35"/>
        <v>0</v>
      </c>
    </row>
    <row r="760" spans="1:17">
      <c r="A760" s="1" t="s">
        <v>36</v>
      </c>
      <c r="B760" s="1" t="s">
        <v>11</v>
      </c>
      <c r="C760" s="53">
        <v>131669102541</v>
      </c>
      <c r="D760" s="3">
        <v>28352.13</v>
      </c>
      <c r="E760" s="3">
        <v>14272402.210000001</v>
      </c>
      <c r="F760" s="1" t="s">
        <v>1800</v>
      </c>
      <c r="G760"/>
      <c r="H760"/>
      <c r="I760" s="17">
        <f>-IFERROR(VLOOKUP(C760,SIRCUPA!$A$21:$H$313,8,0),0)</f>
        <v>0</v>
      </c>
      <c r="J760" s="61">
        <f>-IFERROR(VLOOKUP(C760,SIRTAC!$A$16:$H$2072,8,0),0)</f>
        <v>-291</v>
      </c>
      <c r="K760" s="61">
        <f>-IFERROR(VLOOKUP(C760,Gastos!$A$9:$J$2065,10,0),0)</f>
        <v>-282.27</v>
      </c>
      <c r="L760" s="61">
        <f>-IFERROR(VLOOKUP(C760,IDC!$A$20:$H$2401,8,0),0)</f>
        <v>-174.6</v>
      </c>
      <c r="M760" s="87">
        <f t="shared" si="33"/>
        <v>29100</v>
      </c>
      <c r="P760" s="17">
        <f t="shared" si="34"/>
        <v>-29100</v>
      </c>
      <c r="Q760" s="17">
        <f t="shared" si="35"/>
        <v>0</v>
      </c>
    </row>
    <row r="761" spans="1:17">
      <c r="A761" s="1" t="s">
        <v>303</v>
      </c>
      <c r="B761" s="1" t="s">
        <v>11</v>
      </c>
      <c r="C761" s="53">
        <v>135929233448</v>
      </c>
      <c r="D761" s="3">
        <v>28303.41</v>
      </c>
      <c r="E761" s="3">
        <v>20074235.390000001</v>
      </c>
      <c r="F761" s="1" t="s">
        <v>1800</v>
      </c>
      <c r="G761"/>
      <c r="H761"/>
      <c r="I761" s="17">
        <f>-IFERROR(VLOOKUP(C761,SIRCUPA!$A$21:$H$313,8,0),0)</f>
        <v>0</v>
      </c>
      <c r="J761" s="61">
        <f>-IFERROR(VLOOKUP(C761,SIRTAC!$A$16:$H$2072,8,0),0)</f>
        <v>-290.5</v>
      </c>
      <c r="K761" s="61">
        <f>-IFERROR(VLOOKUP(C761,Gastos!$A$9:$J$2065,10,0),0)</f>
        <v>-281.79000000000002</v>
      </c>
      <c r="L761" s="61">
        <f>-IFERROR(VLOOKUP(C761,IDC!$A$20:$H$2401,8,0),0)</f>
        <v>-174.3</v>
      </c>
      <c r="M761" s="87">
        <f t="shared" si="33"/>
        <v>29050</v>
      </c>
      <c r="P761" s="17">
        <f t="shared" si="34"/>
        <v>-29050</v>
      </c>
      <c r="Q761" s="17">
        <f t="shared" si="35"/>
        <v>0</v>
      </c>
    </row>
    <row r="762" spans="1:17">
      <c r="A762" s="1" t="s">
        <v>23</v>
      </c>
      <c r="B762" s="1" t="s">
        <v>11</v>
      </c>
      <c r="C762" s="53">
        <v>131665036133</v>
      </c>
      <c r="D762" s="3">
        <v>28254.7</v>
      </c>
      <c r="E762" s="3">
        <v>13970540.380000001</v>
      </c>
      <c r="F762" s="1" t="s">
        <v>1800</v>
      </c>
      <c r="G762"/>
      <c r="H762"/>
      <c r="I762" s="17">
        <f>-IFERROR(VLOOKUP(C762,SIRCUPA!$A$21:$H$313,8,0),0)</f>
        <v>0</v>
      </c>
      <c r="J762" s="61">
        <f>-IFERROR(VLOOKUP(C762,SIRTAC!$A$16:$H$2072,8,0),0)</f>
        <v>-290</v>
      </c>
      <c r="K762" s="61">
        <f>-IFERROR(VLOOKUP(C762,Gastos!$A$9:$J$2065,10,0),0)</f>
        <v>-281.3</v>
      </c>
      <c r="L762" s="61">
        <f>-IFERROR(VLOOKUP(C762,IDC!$A$20:$H$2401,8,0),0)</f>
        <v>-174</v>
      </c>
      <c r="M762" s="87">
        <f t="shared" si="33"/>
        <v>29000</v>
      </c>
      <c r="P762" s="17">
        <f t="shared" si="34"/>
        <v>-29000</v>
      </c>
      <c r="Q762" s="17">
        <f t="shared" si="35"/>
        <v>0</v>
      </c>
    </row>
    <row r="763" spans="1:17">
      <c r="A763" s="1" t="s">
        <v>106</v>
      </c>
      <c r="B763" s="1" t="s">
        <v>11</v>
      </c>
      <c r="C763" s="53">
        <v>133308950839</v>
      </c>
      <c r="D763" s="3">
        <v>28254.7</v>
      </c>
      <c r="E763" s="3">
        <v>6327444.7199999997</v>
      </c>
      <c r="F763" s="1" t="s">
        <v>1800</v>
      </c>
      <c r="G763"/>
      <c r="H763"/>
      <c r="I763" s="17">
        <f>-IFERROR(VLOOKUP(C763,SIRCUPA!$A$21:$H$313,8,0),0)</f>
        <v>0</v>
      </c>
      <c r="J763" s="61">
        <f>-IFERROR(VLOOKUP(C763,SIRTAC!$A$16:$H$2072,8,0),0)</f>
        <v>-290</v>
      </c>
      <c r="K763" s="61">
        <f>-IFERROR(VLOOKUP(C763,Gastos!$A$9:$J$2065,10,0),0)</f>
        <v>-281.3</v>
      </c>
      <c r="L763" s="61">
        <f>-IFERROR(VLOOKUP(C763,IDC!$A$20:$H$2401,8,0),0)</f>
        <v>-174</v>
      </c>
      <c r="M763" s="87">
        <f t="shared" si="33"/>
        <v>29000</v>
      </c>
      <c r="P763" s="17">
        <f t="shared" si="34"/>
        <v>-29000</v>
      </c>
      <c r="Q763" s="17">
        <f t="shared" si="35"/>
        <v>0</v>
      </c>
    </row>
    <row r="764" spans="1:17">
      <c r="A764" s="1" t="s">
        <v>77</v>
      </c>
      <c r="B764" s="1" t="s">
        <v>11</v>
      </c>
      <c r="C764" s="53">
        <v>133113166120</v>
      </c>
      <c r="D764" s="3">
        <v>28157.27</v>
      </c>
      <c r="E764" s="3">
        <v>15637710.83</v>
      </c>
      <c r="F764" s="1" t="s">
        <v>1800</v>
      </c>
      <c r="G764"/>
      <c r="H764"/>
      <c r="I764" s="17">
        <f>-IFERROR(VLOOKUP(C764,SIRCUPA!$A$21:$H$313,8,0),0)</f>
        <v>0</v>
      </c>
      <c r="J764" s="61">
        <f>-IFERROR(VLOOKUP(C764,SIRTAC!$A$16:$H$2072,8,0),0)</f>
        <v>-289</v>
      </c>
      <c r="K764" s="61">
        <f>-IFERROR(VLOOKUP(C764,Gastos!$A$9:$J$2065,10,0),0)</f>
        <v>-280.33</v>
      </c>
      <c r="L764" s="61">
        <f>-IFERROR(VLOOKUP(C764,IDC!$A$20:$H$2401,8,0),0)</f>
        <v>-173.4</v>
      </c>
      <c r="M764" s="87">
        <f t="shared" si="33"/>
        <v>28900.000000000004</v>
      </c>
      <c r="P764" s="17">
        <f t="shared" si="34"/>
        <v>-28900</v>
      </c>
      <c r="Q764" s="17">
        <f t="shared" si="35"/>
        <v>0</v>
      </c>
    </row>
    <row r="765" spans="1:17">
      <c r="A765" s="1" t="s">
        <v>23</v>
      </c>
      <c r="B765" s="1" t="s">
        <v>11</v>
      </c>
      <c r="C765" s="53">
        <v>131582062659</v>
      </c>
      <c r="D765" s="3">
        <v>27864.98</v>
      </c>
      <c r="E765" s="3">
        <v>13039482.67</v>
      </c>
      <c r="F765" s="1" t="s">
        <v>1800</v>
      </c>
      <c r="G765"/>
      <c r="H765"/>
      <c r="I765" s="17">
        <f>-IFERROR(VLOOKUP(C765,SIRCUPA!$A$21:$H$313,8,0),0)</f>
        <v>0</v>
      </c>
      <c r="J765" s="61">
        <f>-IFERROR(VLOOKUP(C765,SIRTAC!$A$16:$H$2072,8,0),0)</f>
        <v>-286</v>
      </c>
      <c r="K765" s="61">
        <f>-IFERROR(VLOOKUP(C765,Gastos!$A$9:$J$2065,10,0),0)</f>
        <v>-277.42</v>
      </c>
      <c r="L765" s="61">
        <f>-IFERROR(VLOOKUP(C765,IDC!$A$20:$H$2401,8,0),0)</f>
        <v>-171.6</v>
      </c>
      <c r="M765" s="87">
        <f t="shared" si="33"/>
        <v>28599.999999999996</v>
      </c>
      <c r="P765" s="17">
        <f t="shared" si="34"/>
        <v>-28600</v>
      </c>
      <c r="Q765" s="17">
        <f t="shared" si="35"/>
        <v>0</v>
      </c>
    </row>
    <row r="766" spans="1:17">
      <c r="A766" s="1" t="s">
        <v>51</v>
      </c>
      <c r="B766" s="1" t="s">
        <v>11</v>
      </c>
      <c r="C766" s="53">
        <v>132823296662</v>
      </c>
      <c r="D766" s="3">
        <v>27816.26</v>
      </c>
      <c r="E766" s="3">
        <v>10693411.77</v>
      </c>
      <c r="F766" s="1" t="s">
        <v>1800</v>
      </c>
      <c r="G766"/>
      <c r="H766"/>
      <c r="I766" s="17">
        <f>-IFERROR(VLOOKUP(C766,SIRCUPA!$A$21:$H$313,8,0),0)</f>
        <v>0</v>
      </c>
      <c r="J766" s="61">
        <f>-IFERROR(VLOOKUP(C766,SIRTAC!$A$16:$H$2072,8,0),0)</f>
        <v>-285.5</v>
      </c>
      <c r="K766" s="61">
        <f>-IFERROR(VLOOKUP(C766,Gastos!$A$9:$J$2065,10,0),0)</f>
        <v>-276.94</v>
      </c>
      <c r="L766" s="61">
        <f>-IFERROR(VLOOKUP(C766,IDC!$A$20:$H$2401,8,0),0)</f>
        <v>-171.3</v>
      </c>
      <c r="M766" s="87">
        <f t="shared" si="33"/>
        <v>28549.999999999996</v>
      </c>
      <c r="P766" s="17">
        <f t="shared" si="34"/>
        <v>-28550</v>
      </c>
      <c r="Q766" s="17">
        <f t="shared" si="35"/>
        <v>0</v>
      </c>
    </row>
    <row r="767" spans="1:17">
      <c r="A767" s="1" t="s">
        <v>77</v>
      </c>
      <c r="B767" s="1" t="s">
        <v>11</v>
      </c>
      <c r="C767" s="53">
        <v>133111674422</v>
      </c>
      <c r="D767" s="3">
        <v>27670.12</v>
      </c>
      <c r="E767" s="3">
        <v>15465845.779999999</v>
      </c>
      <c r="F767" s="1" t="s">
        <v>1800</v>
      </c>
      <c r="G767"/>
      <c r="H767"/>
      <c r="I767" s="17">
        <f>-IFERROR(VLOOKUP(C767,SIRCUPA!$A$21:$H$313,8,0),0)</f>
        <v>0</v>
      </c>
      <c r="J767" s="61">
        <f>-IFERROR(VLOOKUP(C767,SIRTAC!$A$16:$H$2072,8,0),0)</f>
        <v>-284</v>
      </c>
      <c r="K767" s="61">
        <f>-IFERROR(VLOOKUP(C767,Gastos!$A$9:$J$2065,10,0),0)</f>
        <v>-275.48</v>
      </c>
      <c r="L767" s="61">
        <f>-IFERROR(VLOOKUP(C767,IDC!$A$20:$H$2401,8,0),0)</f>
        <v>-170.4</v>
      </c>
      <c r="M767" s="87">
        <f t="shared" si="33"/>
        <v>28400</v>
      </c>
      <c r="P767" s="17">
        <f t="shared" si="34"/>
        <v>-28400</v>
      </c>
      <c r="Q767" s="17">
        <f t="shared" si="35"/>
        <v>0</v>
      </c>
    </row>
    <row r="768" spans="1:17">
      <c r="A768" s="1" t="s">
        <v>77</v>
      </c>
      <c r="B768" s="1" t="s">
        <v>11</v>
      </c>
      <c r="C768" s="53">
        <v>132594973151</v>
      </c>
      <c r="D768" s="3">
        <v>27670.12</v>
      </c>
      <c r="E768" s="3">
        <v>14398919.15</v>
      </c>
      <c r="F768" s="1" t="s">
        <v>1800</v>
      </c>
      <c r="G768"/>
      <c r="H768"/>
      <c r="I768" s="17">
        <f>-IFERROR(VLOOKUP(C768,SIRCUPA!$A$21:$H$313,8,0),0)</f>
        <v>0</v>
      </c>
      <c r="J768" s="61">
        <f>-IFERROR(VLOOKUP(C768,SIRTAC!$A$16:$H$2072,8,0),0)</f>
        <v>-284</v>
      </c>
      <c r="K768" s="61">
        <f>-IFERROR(VLOOKUP(C768,Gastos!$A$9:$J$2065,10,0),0)</f>
        <v>-275.48</v>
      </c>
      <c r="L768" s="61">
        <f>-IFERROR(VLOOKUP(C768,IDC!$A$20:$H$2401,8,0),0)</f>
        <v>-170.4</v>
      </c>
      <c r="M768" s="87">
        <f t="shared" si="33"/>
        <v>28400</v>
      </c>
      <c r="P768" s="17">
        <f t="shared" si="34"/>
        <v>-28400</v>
      </c>
      <c r="Q768" s="17">
        <f t="shared" si="35"/>
        <v>0</v>
      </c>
    </row>
    <row r="769" spans="1:17">
      <c r="A769" s="1" t="s">
        <v>156</v>
      </c>
      <c r="B769" s="1" t="s">
        <v>11</v>
      </c>
      <c r="C769" s="53">
        <v>134822240726</v>
      </c>
      <c r="D769" s="3">
        <v>27670.12</v>
      </c>
      <c r="E769" s="3">
        <v>12479089.449999999</v>
      </c>
      <c r="F769" s="1" t="s">
        <v>1800</v>
      </c>
      <c r="G769"/>
      <c r="H769"/>
      <c r="I769" s="17">
        <f>-IFERROR(VLOOKUP(C769,SIRCUPA!$A$21:$H$313,8,0),0)</f>
        <v>0</v>
      </c>
      <c r="J769" s="61">
        <f>-IFERROR(VLOOKUP(C769,SIRTAC!$A$16:$H$2072,8,0),0)</f>
        <v>-284</v>
      </c>
      <c r="K769" s="61">
        <f>-IFERROR(VLOOKUP(C769,Gastos!$A$9:$J$2065,10,0),0)</f>
        <v>-275.48</v>
      </c>
      <c r="L769" s="61">
        <f>-IFERROR(VLOOKUP(C769,IDC!$A$20:$H$2401,8,0),0)</f>
        <v>-170.4</v>
      </c>
      <c r="M769" s="87">
        <f t="shared" si="33"/>
        <v>28400</v>
      </c>
      <c r="P769" s="17">
        <f t="shared" si="34"/>
        <v>-28400</v>
      </c>
      <c r="Q769" s="17">
        <f t="shared" si="35"/>
        <v>0</v>
      </c>
    </row>
    <row r="770" spans="1:17">
      <c r="A770" s="1" t="s">
        <v>106</v>
      </c>
      <c r="B770" s="1" t="s">
        <v>11</v>
      </c>
      <c r="C770" s="53">
        <v>133771069204</v>
      </c>
      <c r="D770" s="3">
        <v>27572.69</v>
      </c>
      <c r="E770" s="3">
        <v>5029442.2699999996</v>
      </c>
      <c r="F770" s="1" t="s">
        <v>1800</v>
      </c>
      <c r="G770"/>
      <c r="H770"/>
      <c r="I770" s="17">
        <f>-IFERROR(VLOOKUP(C770,SIRCUPA!$A$21:$H$313,8,0),0)</f>
        <v>0</v>
      </c>
      <c r="J770" s="61">
        <f>-IFERROR(VLOOKUP(C770,SIRTAC!$A$16:$H$2072,8,0),0)</f>
        <v>-283</v>
      </c>
      <c r="K770" s="61">
        <f>-IFERROR(VLOOKUP(C770,Gastos!$A$9:$J$2065,10,0),0)</f>
        <v>-274.51</v>
      </c>
      <c r="L770" s="61">
        <f>-IFERROR(VLOOKUP(C770,IDC!$A$20:$H$2401,8,0),0)</f>
        <v>-169.8</v>
      </c>
      <c r="M770" s="87">
        <f t="shared" si="33"/>
        <v>28299.999999999996</v>
      </c>
      <c r="P770" s="17">
        <f t="shared" si="34"/>
        <v>-28300</v>
      </c>
      <c r="Q770" s="17">
        <f t="shared" si="35"/>
        <v>0</v>
      </c>
    </row>
    <row r="771" spans="1:17">
      <c r="A771" s="1" t="s">
        <v>101</v>
      </c>
      <c r="B771" s="1" t="s">
        <v>11</v>
      </c>
      <c r="C771" s="53">
        <v>133146024459</v>
      </c>
      <c r="D771" s="3">
        <v>16257.36</v>
      </c>
      <c r="E771" s="3">
        <v>4078056.87</v>
      </c>
      <c r="F771" s="1" t="s">
        <v>1800</v>
      </c>
      <c r="G771"/>
      <c r="H771"/>
      <c r="I771" s="17">
        <f>-IFERROR(VLOOKUP(C771,SIRCUPA!$A$21:$H$313,8,0),0)</f>
        <v>0</v>
      </c>
      <c r="J771" s="61">
        <f>-IFERROR(VLOOKUP(C771,SIRTAC!$A$16:$H$2072,8,0),0)</f>
        <v>-168</v>
      </c>
      <c r="K771" s="61">
        <f>-IFERROR(VLOOKUP(C771,Gastos!$A$9:$J$2065,10,0),0)</f>
        <v>-273.83999999999997</v>
      </c>
      <c r="L771" s="61">
        <f>-IFERROR(VLOOKUP(C771,IDC!$A$20:$H$2401,8,0),0)</f>
        <v>-100.8</v>
      </c>
      <c r="M771" s="87">
        <f t="shared" si="33"/>
        <v>16800</v>
      </c>
      <c r="P771" s="17">
        <f t="shared" si="34"/>
        <v>-16800</v>
      </c>
      <c r="Q771" s="17">
        <f t="shared" si="35"/>
        <v>0</v>
      </c>
    </row>
    <row r="772" spans="1:17">
      <c r="A772" s="1" t="s">
        <v>145</v>
      </c>
      <c r="B772" s="1" t="s">
        <v>11</v>
      </c>
      <c r="C772" s="53">
        <v>134196363923</v>
      </c>
      <c r="D772" s="3">
        <v>27475.26</v>
      </c>
      <c r="E772" s="3">
        <v>10632699.890000001</v>
      </c>
      <c r="F772" s="1" t="s">
        <v>1800</v>
      </c>
      <c r="G772"/>
      <c r="H772"/>
      <c r="I772" s="17">
        <f>-IFERROR(VLOOKUP(C772,SIRCUPA!$A$21:$H$313,8,0),0)</f>
        <v>0</v>
      </c>
      <c r="J772" s="61">
        <f>-IFERROR(VLOOKUP(C772,SIRTAC!$A$16:$H$2072,8,0),0)</f>
        <v>-282</v>
      </c>
      <c r="K772" s="61">
        <f>-IFERROR(VLOOKUP(C772,Gastos!$A$9:$J$2065,10,0),0)</f>
        <v>-273.54000000000002</v>
      </c>
      <c r="L772" s="61">
        <f>-IFERROR(VLOOKUP(C772,IDC!$A$20:$H$2401,8,0),0)</f>
        <v>-169.2</v>
      </c>
      <c r="M772" s="87">
        <f t="shared" si="33"/>
        <v>28200</v>
      </c>
      <c r="P772" s="17">
        <f t="shared" si="34"/>
        <v>-28199.999999999996</v>
      </c>
      <c r="Q772" s="17">
        <f t="shared" si="35"/>
        <v>0</v>
      </c>
    </row>
    <row r="773" spans="1:17">
      <c r="A773" s="1" t="s">
        <v>10</v>
      </c>
      <c r="B773" s="1" t="s">
        <v>11</v>
      </c>
      <c r="C773" s="53">
        <v>132171323038</v>
      </c>
      <c r="D773" s="3">
        <v>27377.83</v>
      </c>
      <c r="E773" s="3">
        <v>11830075.18</v>
      </c>
      <c r="F773" s="1" t="s">
        <v>1800</v>
      </c>
      <c r="G773"/>
      <c r="H773"/>
      <c r="I773" s="17">
        <f>-IFERROR(VLOOKUP(C773,SIRCUPA!$A$21:$H$313,8,0),0)</f>
        <v>0</v>
      </c>
      <c r="J773" s="61">
        <f>-IFERROR(VLOOKUP(C773,SIRTAC!$A$16:$H$2072,8,0),0)</f>
        <v>-281</v>
      </c>
      <c r="K773" s="61">
        <f>-IFERROR(VLOOKUP(C773,Gastos!$A$9:$J$2065,10,0),0)</f>
        <v>-272.57</v>
      </c>
      <c r="L773" s="61">
        <f>-IFERROR(VLOOKUP(C773,IDC!$A$20:$H$2401,8,0),0)</f>
        <v>-168.6</v>
      </c>
      <c r="M773" s="87">
        <f t="shared" ref="M773:M836" si="36">+D773-I773-J773-K773-L773</f>
        <v>28100</v>
      </c>
      <c r="P773" s="17">
        <f t="shared" si="34"/>
        <v>-28100</v>
      </c>
      <c r="Q773" s="17">
        <f t="shared" si="35"/>
        <v>0</v>
      </c>
    </row>
    <row r="774" spans="1:17">
      <c r="A774" s="1" t="s">
        <v>55</v>
      </c>
      <c r="B774" s="1" t="s">
        <v>11</v>
      </c>
      <c r="C774" s="53">
        <v>132974144020</v>
      </c>
      <c r="D774" s="3">
        <v>27377.83</v>
      </c>
      <c r="E774" s="3">
        <v>12451255.41</v>
      </c>
      <c r="F774" s="1" t="s">
        <v>1800</v>
      </c>
      <c r="G774"/>
      <c r="H774"/>
      <c r="I774" s="17">
        <f>-IFERROR(VLOOKUP(C774,SIRCUPA!$A$21:$H$313,8,0),0)</f>
        <v>0</v>
      </c>
      <c r="J774" s="61">
        <f>-IFERROR(VLOOKUP(C774,SIRTAC!$A$16:$H$2072,8,0),0)</f>
        <v>-281</v>
      </c>
      <c r="K774" s="61">
        <f>-IFERROR(VLOOKUP(C774,Gastos!$A$9:$J$2065,10,0),0)</f>
        <v>-272.57</v>
      </c>
      <c r="L774" s="61">
        <f>-IFERROR(VLOOKUP(C774,IDC!$A$20:$H$2401,8,0),0)</f>
        <v>-168.6</v>
      </c>
      <c r="M774" s="87">
        <f t="shared" si="36"/>
        <v>28100</v>
      </c>
      <c r="P774" s="17">
        <f t="shared" ref="P774:P837" si="37">+L774/0.006</f>
        <v>-28100</v>
      </c>
      <c r="Q774" s="17">
        <f t="shared" ref="Q774:Q837" si="38">+M774+P774</f>
        <v>0</v>
      </c>
    </row>
    <row r="775" spans="1:17">
      <c r="A775" s="1" t="s">
        <v>65</v>
      </c>
      <c r="B775" s="1" t="s">
        <v>11</v>
      </c>
      <c r="C775" s="53">
        <v>132978068438</v>
      </c>
      <c r="D775" s="3">
        <v>27280.400000000001</v>
      </c>
      <c r="E775" s="3">
        <v>12778850.560000001</v>
      </c>
      <c r="F775" s="1" t="s">
        <v>1800</v>
      </c>
      <c r="G775"/>
      <c r="H775"/>
      <c r="I775" s="17">
        <f>-IFERROR(VLOOKUP(C775,SIRCUPA!$A$21:$H$313,8,0),0)</f>
        <v>0</v>
      </c>
      <c r="J775" s="61">
        <f>-IFERROR(VLOOKUP(C775,SIRTAC!$A$16:$H$2072,8,0),0)</f>
        <v>-280</v>
      </c>
      <c r="K775" s="61">
        <f>-IFERROR(VLOOKUP(C775,Gastos!$A$9:$J$2065,10,0),0)</f>
        <v>-271.60000000000002</v>
      </c>
      <c r="L775" s="61">
        <f>-IFERROR(VLOOKUP(C775,IDC!$A$20:$H$2401,8,0),0)</f>
        <v>-168</v>
      </c>
      <c r="M775" s="87">
        <f t="shared" si="36"/>
        <v>28000</v>
      </c>
      <c r="P775" s="17">
        <f t="shared" si="37"/>
        <v>-28000</v>
      </c>
      <c r="Q775" s="17">
        <f t="shared" si="38"/>
        <v>0</v>
      </c>
    </row>
    <row r="776" spans="1:17">
      <c r="A776" s="1" t="s">
        <v>101</v>
      </c>
      <c r="B776" s="1" t="s">
        <v>11</v>
      </c>
      <c r="C776" s="53">
        <v>133028883623</v>
      </c>
      <c r="D776" s="3">
        <v>27280.400000000001</v>
      </c>
      <c r="E776" s="3">
        <v>4115272.42</v>
      </c>
      <c r="F776" s="1" t="s">
        <v>1800</v>
      </c>
      <c r="G776"/>
      <c r="H776"/>
      <c r="I776" s="17">
        <f>-IFERROR(VLOOKUP(C776,SIRCUPA!$A$21:$H$313,8,0),0)</f>
        <v>0</v>
      </c>
      <c r="J776" s="61">
        <f>-IFERROR(VLOOKUP(C776,SIRTAC!$A$16:$H$2072,8,0),0)</f>
        <v>-280</v>
      </c>
      <c r="K776" s="61">
        <f>-IFERROR(VLOOKUP(C776,Gastos!$A$9:$J$2065,10,0),0)</f>
        <v>-271.60000000000002</v>
      </c>
      <c r="L776" s="61">
        <f>-IFERROR(VLOOKUP(C776,IDC!$A$20:$H$2401,8,0),0)</f>
        <v>-168</v>
      </c>
      <c r="M776" s="87">
        <f t="shared" si="36"/>
        <v>28000</v>
      </c>
      <c r="P776" s="17">
        <f t="shared" si="37"/>
        <v>-28000</v>
      </c>
      <c r="Q776" s="17">
        <f t="shared" si="38"/>
        <v>0</v>
      </c>
    </row>
    <row r="777" spans="1:17">
      <c r="A777" s="1" t="s">
        <v>186</v>
      </c>
      <c r="B777" s="1" t="s">
        <v>11</v>
      </c>
      <c r="C777" s="53">
        <v>134941324506</v>
      </c>
      <c r="D777" s="3">
        <v>27280.400000000001</v>
      </c>
      <c r="E777" s="3">
        <v>19031163.57</v>
      </c>
      <c r="F777" s="1" t="s">
        <v>1800</v>
      </c>
      <c r="G777"/>
      <c r="H777"/>
      <c r="I777" s="17">
        <f>-IFERROR(VLOOKUP(C777,SIRCUPA!$A$21:$H$313,8,0),0)</f>
        <v>0</v>
      </c>
      <c r="J777" s="61">
        <f>-IFERROR(VLOOKUP(C777,SIRTAC!$A$16:$H$2072,8,0),0)</f>
        <v>-280</v>
      </c>
      <c r="K777" s="61">
        <f>-IFERROR(VLOOKUP(C777,Gastos!$A$9:$J$2065,10,0),0)</f>
        <v>-271.60000000000002</v>
      </c>
      <c r="L777" s="61">
        <f>-IFERROR(VLOOKUP(C777,IDC!$A$20:$H$2401,8,0),0)</f>
        <v>-168</v>
      </c>
      <c r="M777" s="87">
        <f t="shared" si="36"/>
        <v>28000</v>
      </c>
      <c r="P777" s="17">
        <f t="shared" si="37"/>
        <v>-28000</v>
      </c>
      <c r="Q777" s="17">
        <f t="shared" si="38"/>
        <v>0</v>
      </c>
    </row>
    <row r="778" spans="1:17">
      <c r="A778" s="1" t="s">
        <v>55</v>
      </c>
      <c r="B778" s="1" t="s">
        <v>11</v>
      </c>
      <c r="C778" s="53">
        <v>132227999057</v>
      </c>
      <c r="D778" s="3">
        <v>6518.43</v>
      </c>
      <c r="E778" s="3">
        <v>11766204.42</v>
      </c>
      <c r="F778" s="1" t="s">
        <v>1800</v>
      </c>
      <c r="G778"/>
      <c r="H778"/>
      <c r="I778" s="17">
        <f>-IFERROR(VLOOKUP(C778,SIRCUPA!$A$21:$H$313,8,0),0)</f>
        <v>0</v>
      </c>
      <c r="J778" s="61">
        <f>-IFERROR(VLOOKUP(C778,SIRTAC!$A$16:$H$2072,8,0),0)</f>
        <v>-69</v>
      </c>
      <c r="K778" s="61">
        <f>-IFERROR(VLOOKUP(C778,Gastos!$A$9:$J$2065,10,0),0)</f>
        <v>-271.17</v>
      </c>
      <c r="L778" s="61">
        <f>-IFERROR(VLOOKUP(C778,IDC!$A$20:$H$2401,8,0),0)</f>
        <v>-41.4</v>
      </c>
      <c r="M778" s="87">
        <f t="shared" si="36"/>
        <v>6900</v>
      </c>
      <c r="P778" s="17">
        <f t="shared" si="37"/>
        <v>-6900</v>
      </c>
      <c r="Q778" s="17">
        <f t="shared" si="38"/>
        <v>0</v>
      </c>
    </row>
    <row r="779" spans="1:17">
      <c r="A779" s="1" t="s">
        <v>92</v>
      </c>
      <c r="B779" s="1" t="s">
        <v>11</v>
      </c>
      <c r="C779" s="53">
        <v>132605677429</v>
      </c>
      <c r="D779" s="3">
        <v>27182.97</v>
      </c>
      <c r="E779" s="3">
        <v>15117194.99</v>
      </c>
      <c r="F779" s="1" t="s">
        <v>1800</v>
      </c>
      <c r="G779"/>
      <c r="H779"/>
      <c r="I779" s="17">
        <f>-IFERROR(VLOOKUP(C779,SIRCUPA!$A$21:$H$313,8,0),0)</f>
        <v>0</v>
      </c>
      <c r="J779" s="61">
        <f>-IFERROR(VLOOKUP(C779,SIRTAC!$A$16:$H$2072,8,0),0)</f>
        <v>-279</v>
      </c>
      <c r="K779" s="61">
        <f>-IFERROR(VLOOKUP(C779,Gastos!$A$9:$J$2065,10,0),0)</f>
        <v>-270.63</v>
      </c>
      <c r="L779" s="61">
        <f>-IFERROR(VLOOKUP(C779,IDC!$A$20:$H$2401,8,0),0)</f>
        <v>-167.4</v>
      </c>
      <c r="M779" s="87">
        <f t="shared" si="36"/>
        <v>27900.000000000004</v>
      </c>
      <c r="P779" s="17">
        <f t="shared" si="37"/>
        <v>-27900</v>
      </c>
      <c r="Q779" s="17">
        <f t="shared" si="38"/>
        <v>0</v>
      </c>
    </row>
    <row r="780" spans="1:17">
      <c r="A780" s="1" t="s">
        <v>303</v>
      </c>
      <c r="B780" s="1" t="s">
        <v>11</v>
      </c>
      <c r="C780" s="53">
        <v>135939172708</v>
      </c>
      <c r="D780" s="3">
        <v>27182.97</v>
      </c>
      <c r="E780" s="3">
        <v>20556709.27</v>
      </c>
      <c r="F780" s="1" t="s">
        <v>1800</v>
      </c>
      <c r="G780"/>
      <c r="H780"/>
      <c r="I780" s="17">
        <f>-IFERROR(VLOOKUP(C780,SIRCUPA!$A$21:$H$313,8,0),0)</f>
        <v>0</v>
      </c>
      <c r="J780" s="61">
        <f>-IFERROR(VLOOKUP(C780,SIRTAC!$A$16:$H$2072,8,0),0)</f>
        <v>-279</v>
      </c>
      <c r="K780" s="61">
        <f>-IFERROR(VLOOKUP(C780,Gastos!$A$9:$J$2065,10,0),0)</f>
        <v>-270.63</v>
      </c>
      <c r="L780" s="61">
        <f>-IFERROR(VLOOKUP(C780,IDC!$A$20:$H$2401,8,0),0)</f>
        <v>-167.4</v>
      </c>
      <c r="M780" s="87">
        <f t="shared" si="36"/>
        <v>27900.000000000004</v>
      </c>
      <c r="P780" s="17">
        <f t="shared" si="37"/>
        <v>-27900</v>
      </c>
      <c r="Q780" s="17">
        <f t="shared" si="38"/>
        <v>0</v>
      </c>
    </row>
    <row r="781" spans="1:17">
      <c r="A781" s="1" t="s">
        <v>186</v>
      </c>
      <c r="B781" s="1" t="s">
        <v>11</v>
      </c>
      <c r="C781" s="53">
        <v>134937141798</v>
      </c>
      <c r="D781" s="3">
        <v>27085.54</v>
      </c>
      <c r="E781" s="3">
        <v>17439828.399999999</v>
      </c>
      <c r="F781" s="1" t="s">
        <v>1800</v>
      </c>
      <c r="G781"/>
      <c r="H781"/>
      <c r="I781" s="17">
        <f>-IFERROR(VLOOKUP(C781,SIRCUPA!$A$21:$H$313,8,0),0)</f>
        <v>0</v>
      </c>
      <c r="J781" s="61">
        <f>-IFERROR(VLOOKUP(C781,SIRTAC!$A$16:$H$2072,8,0),0)</f>
        <v>-278</v>
      </c>
      <c r="K781" s="61">
        <f>-IFERROR(VLOOKUP(C781,Gastos!$A$9:$J$2065,10,0),0)</f>
        <v>-269.66000000000003</v>
      </c>
      <c r="L781" s="61">
        <f>-IFERROR(VLOOKUP(C781,IDC!$A$20:$H$2401,8,0),0)</f>
        <v>-166.8</v>
      </c>
      <c r="M781" s="87">
        <f t="shared" si="36"/>
        <v>27800</v>
      </c>
      <c r="P781" s="17">
        <f t="shared" si="37"/>
        <v>-27800</v>
      </c>
      <c r="Q781" s="17">
        <f t="shared" si="38"/>
        <v>0</v>
      </c>
    </row>
    <row r="782" spans="1:17">
      <c r="A782" s="1" t="s">
        <v>253</v>
      </c>
      <c r="B782" s="1" t="s">
        <v>11</v>
      </c>
      <c r="C782" s="53">
        <v>135029776614</v>
      </c>
      <c r="D782" s="3">
        <v>27085.54</v>
      </c>
      <c r="E782" s="3">
        <v>21874949.149999999</v>
      </c>
      <c r="F782" s="1" t="s">
        <v>1800</v>
      </c>
      <c r="G782"/>
      <c r="H782"/>
      <c r="I782" s="17">
        <f>-IFERROR(VLOOKUP(C782,SIRCUPA!$A$21:$H$313,8,0),0)</f>
        <v>0</v>
      </c>
      <c r="J782" s="61">
        <f>-IFERROR(VLOOKUP(C782,SIRTAC!$A$16:$H$2072,8,0),0)</f>
        <v>-278</v>
      </c>
      <c r="K782" s="61">
        <f>-IFERROR(VLOOKUP(C782,Gastos!$A$9:$J$2065,10,0),0)</f>
        <v>-269.66000000000003</v>
      </c>
      <c r="L782" s="61">
        <f>-IFERROR(VLOOKUP(C782,IDC!$A$20:$H$2401,8,0),0)</f>
        <v>-166.8</v>
      </c>
      <c r="M782" s="87">
        <f t="shared" si="36"/>
        <v>27800</v>
      </c>
      <c r="P782" s="17">
        <f t="shared" si="37"/>
        <v>-27800</v>
      </c>
      <c r="Q782" s="17">
        <f t="shared" si="38"/>
        <v>0</v>
      </c>
    </row>
    <row r="783" spans="1:17">
      <c r="A783" s="1" t="s">
        <v>55</v>
      </c>
      <c r="B783" s="1" t="s">
        <v>11</v>
      </c>
      <c r="C783" s="53">
        <v>132830200240</v>
      </c>
      <c r="D783" s="3">
        <v>26988.11</v>
      </c>
      <c r="E783" s="3">
        <v>11759685.99</v>
      </c>
      <c r="F783" s="1" t="s">
        <v>1800</v>
      </c>
      <c r="G783"/>
      <c r="H783"/>
      <c r="I783" s="17">
        <f>-IFERROR(VLOOKUP(C783,SIRCUPA!$A$21:$H$313,8,0),0)</f>
        <v>0</v>
      </c>
      <c r="J783" s="61">
        <f>-IFERROR(VLOOKUP(C783,SIRTAC!$A$16:$H$2072,8,0),0)</f>
        <v>-277</v>
      </c>
      <c r="K783" s="61">
        <f>-IFERROR(VLOOKUP(C783,Gastos!$A$9:$J$2065,10,0),0)</f>
        <v>-268.69</v>
      </c>
      <c r="L783" s="61">
        <f>-IFERROR(VLOOKUP(C783,IDC!$A$20:$H$2401,8,0),0)</f>
        <v>-166.2</v>
      </c>
      <c r="M783" s="87">
        <f t="shared" si="36"/>
        <v>27700</v>
      </c>
      <c r="P783" s="17">
        <f t="shared" si="37"/>
        <v>-27699.999999999996</v>
      </c>
      <c r="Q783" s="17">
        <f t="shared" si="38"/>
        <v>0</v>
      </c>
    </row>
    <row r="784" spans="1:17">
      <c r="A784" s="1" t="s">
        <v>65</v>
      </c>
      <c r="B784" s="1" t="s">
        <v>11</v>
      </c>
      <c r="C784" s="53">
        <v>133096759590</v>
      </c>
      <c r="D784" s="3">
        <v>26939.39</v>
      </c>
      <c r="E784" s="3">
        <v>14099426.93</v>
      </c>
      <c r="F784" s="1" t="s">
        <v>1800</v>
      </c>
      <c r="G784"/>
      <c r="H784"/>
      <c r="I784" s="17">
        <f>-IFERROR(VLOOKUP(C784,SIRCUPA!$A$21:$H$313,8,0),0)</f>
        <v>0</v>
      </c>
      <c r="J784" s="61">
        <f>-IFERROR(VLOOKUP(C784,SIRTAC!$A$16:$H$2072,8,0),0)</f>
        <v>-276.5</v>
      </c>
      <c r="K784" s="61">
        <f>-IFERROR(VLOOKUP(C784,Gastos!$A$9:$J$2065,10,0),0)</f>
        <v>-268.20999999999998</v>
      </c>
      <c r="L784" s="61">
        <f>-IFERROR(VLOOKUP(C784,IDC!$A$20:$H$2401,8,0),0)</f>
        <v>-165.9</v>
      </c>
      <c r="M784" s="87">
        <f t="shared" si="36"/>
        <v>27650</v>
      </c>
      <c r="P784" s="17">
        <f t="shared" si="37"/>
        <v>-27650</v>
      </c>
      <c r="Q784" s="17">
        <f t="shared" si="38"/>
        <v>0</v>
      </c>
    </row>
    <row r="785" spans="1:17">
      <c r="A785" s="1" t="s">
        <v>10</v>
      </c>
      <c r="B785" s="1" t="s">
        <v>11</v>
      </c>
      <c r="C785" s="53">
        <v>131455081763</v>
      </c>
      <c r="D785" s="3">
        <v>26890.68</v>
      </c>
      <c r="E785" s="3">
        <v>10737764.689999999</v>
      </c>
      <c r="F785" s="1" t="s">
        <v>1800</v>
      </c>
      <c r="G785"/>
      <c r="H785"/>
      <c r="I785" s="17">
        <f>-IFERROR(VLOOKUP(C785,SIRCUPA!$A$21:$H$313,8,0),0)</f>
        <v>0</v>
      </c>
      <c r="J785" s="61">
        <f>-IFERROR(VLOOKUP(C785,SIRTAC!$A$16:$H$2072,8,0),0)</f>
        <v>-276</v>
      </c>
      <c r="K785" s="61">
        <f>-IFERROR(VLOOKUP(C785,Gastos!$A$9:$J$2065,10,0),0)</f>
        <v>-267.72000000000003</v>
      </c>
      <c r="L785" s="61">
        <f>-IFERROR(VLOOKUP(C785,IDC!$A$20:$H$2401,8,0),0)</f>
        <v>-165.6</v>
      </c>
      <c r="M785" s="87">
        <f t="shared" si="36"/>
        <v>27600</v>
      </c>
      <c r="P785" s="17">
        <f t="shared" si="37"/>
        <v>-27600</v>
      </c>
      <c r="Q785" s="17">
        <f t="shared" si="38"/>
        <v>0</v>
      </c>
    </row>
    <row r="786" spans="1:17">
      <c r="A786" s="1" t="s">
        <v>10</v>
      </c>
      <c r="B786" s="1" t="s">
        <v>11</v>
      </c>
      <c r="C786" s="53">
        <v>132057557082</v>
      </c>
      <c r="D786" s="3">
        <v>26890.68</v>
      </c>
      <c r="E786" s="3">
        <v>11322143.529999999</v>
      </c>
      <c r="F786" s="1" t="s">
        <v>1800</v>
      </c>
      <c r="G786"/>
      <c r="H786"/>
      <c r="I786" s="17">
        <f>-IFERROR(VLOOKUP(C786,SIRCUPA!$A$21:$H$313,8,0),0)</f>
        <v>0</v>
      </c>
      <c r="J786" s="61">
        <f>-IFERROR(VLOOKUP(C786,SIRTAC!$A$16:$H$2072,8,0),0)</f>
        <v>-276</v>
      </c>
      <c r="K786" s="61">
        <f>-IFERROR(VLOOKUP(C786,Gastos!$A$9:$J$2065,10,0),0)</f>
        <v>-267.72000000000003</v>
      </c>
      <c r="L786" s="61">
        <f>-IFERROR(VLOOKUP(C786,IDC!$A$20:$H$2401,8,0),0)</f>
        <v>-165.6</v>
      </c>
      <c r="M786" s="87">
        <f t="shared" si="36"/>
        <v>27600</v>
      </c>
      <c r="P786" s="17">
        <f t="shared" si="37"/>
        <v>-27600</v>
      </c>
      <c r="Q786" s="17">
        <f t="shared" si="38"/>
        <v>0</v>
      </c>
    </row>
    <row r="787" spans="1:17">
      <c r="A787" s="1" t="s">
        <v>55</v>
      </c>
      <c r="B787" s="1" t="s">
        <v>11</v>
      </c>
      <c r="C787" s="53">
        <v>132227365575</v>
      </c>
      <c r="D787" s="3">
        <v>26793.25</v>
      </c>
      <c r="E787" s="3">
        <v>11690291.91</v>
      </c>
      <c r="F787" s="1" t="s">
        <v>1800</v>
      </c>
      <c r="G787"/>
      <c r="H787"/>
      <c r="I787" s="17">
        <f>-IFERROR(VLOOKUP(C787,SIRCUPA!$A$21:$H$313,8,0),0)</f>
        <v>0</v>
      </c>
      <c r="J787" s="61">
        <f>-IFERROR(VLOOKUP(C787,SIRTAC!$A$16:$H$2072,8,0),0)</f>
        <v>-275</v>
      </c>
      <c r="K787" s="61">
        <f>-IFERROR(VLOOKUP(C787,Gastos!$A$9:$J$2065,10,0),0)</f>
        <v>-266.75</v>
      </c>
      <c r="L787" s="61">
        <f>-IFERROR(VLOOKUP(C787,IDC!$A$20:$H$2401,8,0),0)</f>
        <v>-165</v>
      </c>
      <c r="M787" s="87">
        <f t="shared" si="36"/>
        <v>27500</v>
      </c>
      <c r="P787" s="17">
        <f t="shared" si="37"/>
        <v>-27500</v>
      </c>
      <c r="Q787" s="17">
        <f t="shared" si="38"/>
        <v>0</v>
      </c>
    </row>
    <row r="788" spans="1:17">
      <c r="A788" s="1" t="s">
        <v>36</v>
      </c>
      <c r="B788" s="1" t="s">
        <v>11</v>
      </c>
      <c r="C788" s="53">
        <v>131673072753</v>
      </c>
      <c r="D788" s="3">
        <v>26695.82</v>
      </c>
      <c r="E788" s="3">
        <v>14370059.85</v>
      </c>
      <c r="F788" s="1" t="s">
        <v>1800</v>
      </c>
      <c r="G788"/>
      <c r="H788"/>
      <c r="I788" s="17">
        <f>-IFERROR(VLOOKUP(C788,SIRCUPA!$A$21:$H$313,8,0),0)</f>
        <v>0</v>
      </c>
      <c r="J788" s="61">
        <f>-IFERROR(VLOOKUP(C788,SIRTAC!$A$16:$H$2072,8,0),0)</f>
        <v>-274</v>
      </c>
      <c r="K788" s="61">
        <f>-IFERROR(VLOOKUP(C788,Gastos!$A$9:$J$2065,10,0),0)</f>
        <v>-265.77999999999997</v>
      </c>
      <c r="L788" s="61">
        <f>-IFERROR(VLOOKUP(C788,IDC!$A$20:$H$2401,8,0),0)</f>
        <v>-164.4</v>
      </c>
      <c r="M788" s="87">
        <f t="shared" si="36"/>
        <v>27400</v>
      </c>
      <c r="P788" s="17">
        <f t="shared" si="37"/>
        <v>-27400</v>
      </c>
      <c r="Q788" s="17">
        <f t="shared" si="38"/>
        <v>0</v>
      </c>
    </row>
    <row r="789" spans="1:17">
      <c r="A789" s="1" t="s">
        <v>124</v>
      </c>
      <c r="B789" s="1" t="s">
        <v>11</v>
      </c>
      <c r="C789" s="53">
        <v>133439635271</v>
      </c>
      <c r="D789" s="3">
        <v>26695.82</v>
      </c>
      <c r="E789" s="3">
        <v>8828290.1899999995</v>
      </c>
      <c r="F789" s="1" t="s">
        <v>1800</v>
      </c>
      <c r="G789"/>
      <c r="H789"/>
      <c r="I789" s="17">
        <f>-IFERROR(VLOOKUP(C789,SIRCUPA!$A$21:$H$313,8,0),0)</f>
        <v>0</v>
      </c>
      <c r="J789" s="61">
        <f>-IFERROR(VLOOKUP(C789,SIRTAC!$A$16:$H$2072,8,0),0)</f>
        <v>-274</v>
      </c>
      <c r="K789" s="61">
        <f>-IFERROR(VLOOKUP(C789,Gastos!$A$9:$J$2065,10,0),0)</f>
        <v>-265.77999999999997</v>
      </c>
      <c r="L789" s="61">
        <f>-IFERROR(VLOOKUP(C789,IDC!$A$20:$H$2401,8,0),0)</f>
        <v>-164.4</v>
      </c>
      <c r="M789" s="87">
        <f t="shared" si="36"/>
        <v>27400</v>
      </c>
      <c r="P789" s="17">
        <f t="shared" si="37"/>
        <v>-27400</v>
      </c>
      <c r="Q789" s="17">
        <f t="shared" si="38"/>
        <v>0</v>
      </c>
    </row>
    <row r="790" spans="1:17">
      <c r="A790" s="1" t="s">
        <v>303</v>
      </c>
      <c r="B790" s="1" t="s">
        <v>11</v>
      </c>
      <c r="C790" s="53">
        <v>135233842775</v>
      </c>
      <c r="D790" s="3">
        <v>26598.39</v>
      </c>
      <c r="E790" s="3">
        <v>19887069.050000001</v>
      </c>
      <c r="F790" s="1" t="s">
        <v>1800</v>
      </c>
      <c r="G790"/>
      <c r="H790"/>
      <c r="I790" s="17">
        <f>-IFERROR(VLOOKUP(C790,SIRCUPA!$A$21:$H$313,8,0),0)</f>
        <v>0</v>
      </c>
      <c r="J790" s="61">
        <f>-IFERROR(VLOOKUP(C790,SIRTAC!$A$16:$H$2072,8,0),0)</f>
        <v>-273</v>
      </c>
      <c r="K790" s="61">
        <f>-IFERROR(VLOOKUP(C790,Gastos!$A$9:$J$2065,10,0),0)</f>
        <v>-264.81</v>
      </c>
      <c r="L790" s="61">
        <f>-IFERROR(VLOOKUP(C790,IDC!$A$20:$H$2401,8,0),0)</f>
        <v>-163.80000000000001</v>
      </c>
      <c r="M790" s="87">
        <f t="shared" si="36"/>
        <v>27300</v>
      </c>
      <c r="P790" s="17">
        <f t="shared" si="37"/>
        <v>-27300</v>
      </c>
      <c r="Q790" s="17">
        <f t="shared" si="38"/>
        <v>0</v>
      </c>
    </row>
    <row r="791" spans="1:17">
      <c r="A791" s="1" t="s">
        <v>106</v>
      </c>
      <c r="B791" s="1" t="s">
        <v>11</v>
      </c>
      <c r="C791" s="53">
        <v>133296198339</v>
      </c>
      <c r="D791" s="3">
        <v>15676.74</v>
      </c>
      <c r="E791" s="3">
        <v>6166016.8799999999</v>
      </c>
      <c r="F791" s="1" t="s">
        <v>1800</v>
      </c>
      <c r="G791"/>
      <c r="H791"/>
      <c r="I791" s="17">
        <f>-IFERROR(VLOOKUP(C791,SIRCUPA!$A$21:$H$313,8,0),0)</f>
        <v>0</v>
      </c>
      <c r="J791" s="61">
        <f>-IFERROR(VLOOKUP(C791,SIRTAC!$A$16:$H$2072,8,0),0)</f>
        <v>-162</v>
      </c>
      <c r="K791" s="61">
        <f>-IFERROR(VLOOKUP(C791,Gastos!$A$9:$J$2065,10,0),0)</f>
        <v>-264.06</v>
      </c>
      <c r="L791" s="61">
        <f>-IFERROR(VLOOKUP(C791,IDC!$A$20:$H$2401,8,0),0)</f>
        <v>-97.2</v>
      </c>
      <c r="M791" s="87">
        <f t="shared" si="36"/>
        <v>16200</v>
      </c>
      <c r="P791" s="17">
        <f t="shared" si="37"/>
        <v>-16200</v>
      </c>
      <c r="Q791" s="17">
        <f t="shared" si="38"/>
        <v>0</v>
      </c>
    </row>
    <row r="792" spans="1:17">
      <c r="A792" s="1" t="s">
        <v>145</v>
      </c>
      <c r="B792" s="1" t="s">
        <v>11</v>
      </c>
      <c r="C792" s="53">
        <v>134074332913</v>
      </c>
      <c r="D792" s="3">
        <v>26500.959999999999</v>
      </c>
      <c r="E792" s="3">
        <v>10707375.390000001</v>
      </c>
      <c r="F792" s="1" t="s">
        <v>1800</v>
      </c>
      <c r="G792"/>
      <c r="H792"/>
      <c r="I792" s="17">
        <f>-IFERROR(VLOOKUP(C792,SIRCUPA!$A$21:$H$313,8,0),0)</f>
        <v>0</v>
      </c>
      <c r="J792" s="61">
        <f>-IFERROR(VLOOKUP(C792,SIRTAC!$A$16:$H$2072,8,0),0)</f>
        <v>-272</v>
      </c>
      <c r="K792" s="61">
        <f>-IFERROR(VLOOKUP(C792,Gastos!$A$9:$J$2065,10,0),0)</f>
        <v>-263.83999999999997</v>
      </c>
      <c r="L792" s="61">
        <f>-IFERROR(VLOOKUP(C792,IDC!$A$20:$H$2401,8,0),0)</f>
        <v>-163.19999999999999</v>
      </c>
      <c r="M792" s="87">
        <f t="shared" si="36"/>
        <v>27200</v>
      </c>
      <c r="P792" s="17">
        <f t="shared" si="37"/>
        <v>-27199.999999999996</v>
      </c>
      <c r="Q792" s="17">
        <f t="shared" si="38"/>
        <v>0</v>
      </c>
    </row>
    <row r="793" spans="1:17">
      <c r="A793" s="1" t="s">
        <v>293</v>
      </c>
      <c r="B793" s="1" t="s">
        <v>11</v>
      </c>
      <c r="C793" s="53">
        <v>135100538365</v>
      </c>
      <c r="D793" s="3">
        <v>26500.959999999999</v>
      </c>
      <c r="E793" s="3">
        <v>18315015.300000001</v>
      </c>
      <c r="F793" s="1" t="s">
        <v>1800</v>
      </c>
      <c r="G793"/>
      <c r="H793"/>
      <c r="I793" s="17">
        <f>-IFERROR(VLOOKUP(C793,SIRCUPA!$A$21:$H$313,8,0),0)</f>
        <v>0</v>
      </c>
      <c r="J793" s="61">
        <f>-IFERROR(VLOOKUP(C793,SIRTAC!$A$16:$H$2072,8,0),0)</f>
        <v>-272</v>
      </c>
      <c r="K793" s="61">
        <f>-IFERROR(VLOOKUP(C793,Gastos!$A$9:$J$2065,10,0),0)</f>
        <v>-263.83999999999997</v>
      </c>
      <c r="L793" s="61">
        <f>-IFERROR(VLOOKUP(C793,IDC!$A$20:$H$2401,8,0),0)</f>
        <v>-163.19999999999999</v>
      </c>
      <c r="M793" s="87">
        <f t="shared" si="36"/>
        <v>27200</v>
      </c>
      <c r="P793" s="17">
        <f t="shared" si="37"/>
        <v>-27199.999999999996</v>
      </c>
      <c r="Q793" s="17">
        <f t="shared" si="38"/>
        <v>0</v>
      </c>
    </row>
    <row r="794" spans="1:17">
      <c r="A794" s="1" t="s">
        <v>114</v>
      </c>
      <c r="B794" s="1" t="s">
        <v>11</v>
      </c>
      <c r="C794" s="53">
        <v>134047744202</v>
      </c>
      <c r="D794" s="3">
        <v>15579.97</v>
      </c>
      <c r="E794" s="3">
        <v>8717693.9399999995</v>
      </c>
      <c r="F794" s="1" t="s">
        <v>1800</v>
      </c>
      <c r="G794"/>
      <c r="H794"/>
      <c r="I794" s="17">
        <f>-IFERROR(VLOOKUP(C794,SIRCUPA!$A$21:$H$313,8,0),0)</f>
        <v>0</v>
      </c>
      <c r="J794" s="61">
        <f>-IFERROR(VLOOKUP(C794,SIRTAC!$A$16:$H$2072,8,0),0)</f>
        <v>-161</v>
      </c>
      <c r="K794" s="61">
        <f>-IFERROR(VLOOKUP(C794,Gastos!$A$9:$J$2065,10,0),0)</f>
        <v>-262.43</v>
      </c>
      <c r="L794" s="61">
        <f>-IFERROR(VLOOKUP(C794,IDC!$A$20:$H$2401,8,0),0)</f>
        <v>-96.6</v>
      </c>
      <c r="M794" s="87">
        <f t="shared" si="36"/>
        <v>16100</v>
      </c>
      <c r="P794" s="17">
        <f t="shared" si="37"/>
        <v>-16099.999999999998</v>
      </c>
      <c r="Q794" s="17">
        <f t="shared" si="38"/>
        <v>0</v>
      </c>
    </row>
    <row r="795" spans="1:17">
      <c r="A795" s="1" t="s">
        <v>23</v>
      </c>
      <c r="B795" s="1" t="s">
        <v>11</v>
      </c>
      <c r="C795" s="53">
        <v>131584416787</v>
      </c>
      <c r="D795" s="3">
        <v>26306.1</v>
      </c>
      <c r="E795" s="3">
        <v>13472570.75</v>
      </c>
      <c r="F795" s="1" t="s">
        <v>1800</v>
      </c>
      <c r="G795"/>
      <c r="H795"/>
      <c r="I795" s="17">
        <f>-IFERROR(VLOOKUP(C795,SIRCUPA!$A$21:$H$313,8,0),0)</f>
        <v>0</v>
      </c>
      <c r="J795" s="61">
        <f>-IFERROR(VLOOKUP(C795,SIRTAC!$A$16:$H$2072,8,0),0)</f>
        <v>-270</v>
      </c>
      <c r="K795" s="61">
        <f>-IFERROR(VLOOKUP(C795,Gastos!$A$9:$J$2065,10,0),0)</f>
        <v>-261.89999999999998</v>
      </c>
      <c r="L795" s="61">
        <f>-IFERROR(VLOOKUP(C795,IDC!$A$20:$H$2401,8,0),0)</f>
        <v>-162</v>
      </c>
      <c r="M795" s="87">
        <f t="shared" si="36"/>
        <v>27000</v>
      </c>
      <c r="P795" s="17">
        <f t="shared" si="37"/>
        <v>-27000</v>
      </c>
      <c r="Q795" s="17">
        <f t="shared" si="38"/>
        <v>0</v>
      </c>
    </row>
    <row r="796" spans="1:17">
      <c r="A796" s="1" t="s">
        <v>186</v>
      </c>
      <c r="B796" s="1" t="s">
        <v>11</v>
      </c>
      <c r="C796" s="53">
        <v>135026119826</v>
      </c>
      <c r="D796" s="3">
        <v>26306.1</v>
      </c>
      <c r="E796" s="3">
        <v>20758502.100000001</v>
      </c>
      <c r="F796" s="1" t="s">
        <v>1800</v>
      </c>
      <c r="G796"/>
      <c r="H796"/>
      <c r="I796" s="17">
        <f>-IFERROR(VLOOKUP(C796,SIRCUPA!$A$21:$H$313,8,0),0)</f>
        <v>0</v>
      </c>
      <c r="J796" s="61">
        <f>-IFERROR(VLOOKUP(C796,SIRTAC!$A$16:$H$2072,8,0),0)</f>
        <v>-270</v>
      </c>
      <c r="K796" s="61">
        <f>-IFERROR(VLOOKUP(C796,Gastos!$A$9:$J$2065,10,0),0)</f>
        <v>-261.89999999999998</v>
      </c>
      <c r="L796" s="61">
        <f>-IFERROR(VLOOKUP(C796,IDC!$A$20:$H$2401,8,0),0)</f>
        <v>-162</v>
      </c>
      <c r="M796" s="87">
        <f t="shared" si="36"/>
        <v>27000</v>
      </c>
      <c r="P796" s="17">
        <f t="shared" si="37"/>
        <v>-27000</v>
      </c>
      <c r="Q796" s="17">
        <f t="shared" si="38"/>
        <v>0</v>
      </c>
    </row>
    <row r="797" spans="1:17">
      <c r="A797" s="1" t="s">
        <v>23</v>
      </c>
      <c r="B797" s="1" t="s">
        <v>11</v>
      </c>
      <c r="C797" s="53">
        <v>131581454143</v>
      </c>
      <c r="D797" s="3">
        <v>26208.67</v>
      </c>
      <c r="E797" s="3">
        <v>12976203.92</v>
      </c>
      <c r="F797" s="1" t="s">
        <v>1800</v>
      </c>
      <c r="G797"/>
      <c r="H797"/>
      <c r="I797" s="17">
        <f>-IFERROR(VLOOKUP(C797,SIRCUPA!$A$21:$H$313,8,0),0)</f>
        <v>0</v>
      </c>
      <c r="J797" s="61">
        <f>-IFERROR(VLOOKUP(C797,SIRTAC!$A$16:$H$2072,8,0),0)</f>
        <v>-269</v>
      </c>
      <c r="K797" s="61">
        <f>-IFERROR(VLOOKUP(C797,Gastos!$A$9:$J$2065,10,0),0)</f>
        <v>-260.93</v>
      </c>
      <c r="L797" s="61">
        <f>-IFERROR(VLOOKUP(C797,IDC!$A$20:$H$2401,8,0),0)</f>
        <v>-161.4</v>
      </c>
      <c r="M797" s="87">
        <f t="shared" si="36"/>
        <v>26900</v>
      </c>
      <c r="P797" s="17">
        <f t="shared" si="37"/>
        <v>-26900</v>
      </c>
      <c r="Q797" s="17">
        <f t="shared" si="38"/>
        <v>0</v>
      </c>
    </row>
    <row r="798" spans="1:17">
      <c r="A798" s="1" t="s">
        <v>65</v>
      </c>
      <c r="B798" s="1" t="s">
        <v>11</v>
      </c>
      <c r="C798" s="53">
        <v>133104579176</v>
      </c>
      <c r="D798" s="3">
        <v>26208.67</v>
      </c>
      <c r="E798" s="3">
        <v>14588245.529999999</v>
      </c>
      <c r="F798" s="1" t="s">
        <v>1800</v>
      </c>
      <c r="G798"/>
      <c r="H798"/>
      <c r="I798" s="17">
        <f>-IFERROR(VLOOKUP(C798,SIRCUPA!$A$21:$H$313,8,0),0)</f>
        <v>0</v>
      </c>
      <c r="J798" s="61">
        <f>-IFERROR(VLOOKUP(C798,SIRTAC!$A$16:$H$2072,8,0),0)</f>
        <v>-269</v>
      </c>
      <c r="K798" s="61">
        <f>-IFERROR(VLOOKUP(C798,Gastos!$A$9:$J$2065,10,0),0)</f>
        <v>-260.93</v>
      </c>
      <c r="L798" s="61">
        <f>-IFERROR(VLOOKUP(C798,IDC!$A$20:$H$2401,8,0),0)</f>
        <v>-161.4</v>
      </c>
      <c r="M798" s="87">
        <f t="shared" si="36"/>
        <v>26900</v>
      </c>
      <c r="P798" s="17">
        <f t="shared" si="37"/>
        <v>-26900</v>
      </c>
      <c r="Q798" s="17">
        <f t="shared" si="38"/>
        <v>0</v>
      </c>
    </row>
    <row r="799" spans="1:17">
      <c r="A799" s="1" t="s">
        <v>77</v>
      </c>
      <c r="B799" s="1" t="s">
        <v>11</v>
      </c>
      <c r="C799" s="53">
        <v>132511784637</v>
      </c>
      <c r="D799" s="3">
        <v>26111.24</v>
      </c>
      <c r="E799" s="3">
        <v>16389412.359999999</v>
      </c>
      <c r="F799" s="1" t="s">
        <v>1800</v>
      </c>
      <c r="G799"/>
      <c r="H799"/>
      <c r="I799" s="17">
        <f>-IFERROR(VLOOKUP(C799,SIRCUPA!$A$21:$H$313,8,0),0)</f>
        <v>0</v>
      </c>
      <c r="J799" s="61">
        <f>-IFERROR(VLOOKUP(C799,SIRTAC!$A$16:$H$2072,8,0),0)</f>
        <v>-268</v>
      </c>
      <c r="K799" s="61">
        <f>-IFERROR(VLOOKUP(C799,Gastos!$A$9:$J$2065,10,0),0)</f>
        <v>-259.95999999999998</v>
      </c>
      <c r="L799" s="61">
        <f>-IFERROR(VLOOKUP(C799,IDC!$A$20:$H$2401,8,0),0)</f>
        <v>-160.80000000000001</v>
      </c>
      <c r="M799" s="87">
        <f t="shared" si="36"/>
        <v>26800</v>
      </c>
      <c r="P799" s="17">
        <f t="shared" si="37"/>
        <v>-26800</v>
      </c>
      <c r="Q799" s="17">
        <f t="shared" si="38"/>
        <v>0</v>
      </c>
    </row>
    <row r="800" spans="1:17">
      <c r="A800" s="1" t="s">
        <v>114</v>
      </c>
      <c r="B800" s="1" t="s">
        <v>11</v>
      </c>
      <c r="C800" s="53">
        <v>133928623480</v>
      </c>
      <c r="D800" s="3">
        <v>26111.24</v>
      </c>
      <c r="E800" s="3">
        <v>7351545.5800000001</v>
      </c>
      <c r="F800" s="1" t="s">
        <v>1800</v>
      </c>
      <c r="G800"/>
      <c r="H800"/>
      <c r="I800" s="17">
        <f>-IFERROR(VLOOKUP(C800,SIRCUPA!$A$21:$H$313,8,0),0)</f>
        <v>0</v>
      </c>
      <c r="J800" s="61">
        <f>-IFERROR(VLOOKUP(C800,SIRTAC!$A$16:$H$2072,8,0),0)</f>
        <v>-268</v>
      </c>
      <c r="K800" s="61">
        <f>-IFERROR(VLOOKUP(C800,Gastos!$A$9:$J$2065,10,0),0)</f>
        <v>-259.95999999999998</v>
      </c>
      <c r="L800" s="61">
        <f>-IFERROR(VLOOKUP(C800,IDC!$A$20:$H$2401,8,0),0)</f>
        <v>-160.80000000000001</v>
      </c>
      <c r="M800" s="87">
        <f t="shared" si="36"/>
        <v>26800</v>
      </c>
      <c r="P800" s="17">
        <f t="shared" si="37"/>
        <v>-26800</v>
      </c>
      <c r="Q800" s="17">
        <f t="shared" si="38"/>
        <v>0</v>
      </c>
    </row>
    <row r="801" spans="1:17">
      <c r="A801" s="1" t="s">
        <v>186</v>
      </c>
      <c r="B801" s="1" t="s">
        <v>11</v>
      </c>
      <c r="C801" s="53">
        <v>134395908373</v>
      </c>
      <c r="D801" s="3">
        <v>26111.24</v>
      </c>
      <c r="E801" s="3">
        <v>19635867.739999998</v>
      </c>
      <c r="F801" s="1" t="s">
        <v>1800</v>
      </c>
      <c r="G801"/>
      <c r="H801"/>
      <c r="I801" s="17">
        <f>-IFERROR(VLOOKUP(C801,SIRCUPA!$A$21:$H$313,8,0),0)</f>
        <v>0</v>
      </c>
      <c r="J801" s="61">
        <f>-IFERROR(VLOOKUP(C801,SIRTAC!$A$16:$H$2072,8,0),0)</f>
        <v>-268</v>
      </c>
      <c r="K801" s="61">
        <f>-IFERROR(VLOOKUP(C801,Gastos!$A$9:$J$2065,10,0),0)</f>
        <v>-259.95999999999998</v>
      </c>
      <c r="L801" s="61">
        <f>-IFERROR(VLOOKUP(C801,IDC!$A$20:$H$2401,8,0),0)</f>
        <v>-160.80000000000001</v>
      </c>
      <c r="M801" s="87">
        <f t="shared" si="36"/>
        <v>26800</v>
      </c>
      <c r="P801" s="17">
        <f t="shared" si="37"/>
        <v>-26800</v>
      </c>
      <c r="Q801" s="17">
        <f t="shared" si="38"/>
        <v>0</v>
      </c>
    </row>
    <row r="802" spans="1:17">
      <c r="A802" s="1" t="s">
        <v>114</v>
      </c>
      <c r="B802" s="1" t="s">
        <v>11</v>
      </c>
      <c r="C802" s="53">
        <v>134034458952</v>
      </c>
      <c r="D802" s="3">
        <v>25916.38</v>
      </c>
      <c r="E802" s="3">
        <v>8022243.2400000002</v>
      </c>
      <c r="F802" s="1" t="s">
        <v>1800</v>
      </c>
      <c r="G802"/>
      <c r="H802"/>
      <c r="I802" s="17">
        <f>-IFERROR(VLOOKUP(C802,SIRCUPA!$A$21:$H$313,8,0),0)</f>
        <v>0</v>
      </c>
      <c r="J802" s="61">
        <f>-IFERROR(VLOOKUP(C802,SIRTAC!$A$16:$H$2072,8,0),0)</f>
        <v>-266</v>
      </c>
      <c r="K802" s="61">
        <f>-IFERROR(VLOOKUP(C802,Gastos!$A$9:$J$2065,10,0),0)</f>
        <v>-258.02</v>
      </c>
      <c r="L802" s="61">
        <f>-IFERROR(VLOOKUP(C802,IDC!$A$20:$H$2401,8,0),0)</f>
        <v>-159.6</v>
      </c>
      <c r="M802" s="87">
        <f t="shared" si="36"/>
        <v>26600</v>
      </c>
      <c r="P802" s="17">
        <f t="shared" si="37"/>
        <v>-26600</v>
      </c>
      <c r="Q802" s="17">
        <f t="shared" si="38"/>
        <v>0</v>
      </c>
    </row>
    <row r="803" spans="1:17">
      <c r="A803" s="1" t="s">
        <v>101</v>
      </c>
      <c r="B803" s="1" t="s">
        <v>11</v>
      </c>
      <c r="C803" s="53">
        <v>133160019999</v>
      </c>
      <c r="D803" s="3">
        <v>15289.66</v>
      </c>
      <c r="E803" s="3">
        <v>4550827.24</v>
      </c>
      <c r="F803" s="1" t="s">
        <v>1800</v>
      </c>
      <c r="G803"/>
      <c r="H803"/>
      <c r="I803" s="17">
        <f>-IFERROR(VLOOKUP(C803,SIRCUPA!$A$21:$H$313,8,0),0)</f>
        <v>0</v>
      </c>
      <c r="J803" s="61">
        <f>-IFERROR(VLOOKUP(C803,SIRTAC!$A$16:$H$2072,8,0),0)</f>
        <v>-158</v>
      </c>
      <c r="K803" s="61">
        <f>-IFERROR(VLOOKUP(C803,Gastos!$A$9:$J$2065,10,0),0)</f>
        <v>-257.54000000000002</v>
      </c>
      <c r="L803" s="61">
        <f>-IFERROR(VLOOKUP(C803,IDC!$A$20:$H$2401,8,0),0)</f>
        <v>-94.8</v>
      </c>
      <c r="M803" s="87">
        <f t="shared" si="36"/>
        <v>15800</v>
      </c>
      <c r="P803" s="17">
        <f t="shared" si="37"/>
        <v>-15800</v>
      </c>
      <c r="Q803" s="17">
        <f t="shared" si="38"/>
        <v>0</v>
      </c>
    </row>
    <row r="804" spans="1:17">
      <c r="A804" s="1" t="s">
        <v>280</v>
      </c>
      <c r="B804" s="1" t="s">
        <v>11</v>
      </c>
      <c r="C804" s="53">
        <v>135078914287</v>
      </c>
      <c r="D804" s="3">
        <v>25818.95</v>
      </c>
      <c r="E804" s="3">
        <v>17181390.530000001</v>
      </c>
      <c r="F804" s="1" t="s">
        <v>1800</v>
      </c>
      <c r="G804"/>
      <c r="H804"/>
      <c r="I804" s="17">
        <f>-IFERROR(VLOOKUP(C804,SIRCUPA!$A$21:$H$313,8,0),0)</f>
        <v>0</v>
      </c>
      <c r="J804" s="61">
        <f>-IFERROR(VLOOKUP(C804,SIRTAC!$A$16:$H$2072,8,0),0)</f>
        <v>-265</v>
      </c>
      <c r="K804" s="61">
        <f>-IFERROR(VLOOKUP(C804,Gastos!$A$9:$J$2065,10,0),0)</f>
        <v>-257.05</v>
      </c>
      <c r="L804" s="61">
        <f>-IFERROR(VLOOKUP(C804,IDC!$A$20:$H$2401,8,0),0)</f>
        <v>-159</v>
      </c>
      <c r="M804" s="87">
        <f t="shared" si="36"/>
        <v>26500</v>
      </c>
      <c r="P804" s="17">
        <f t="shared" si="37"/>
        <v>-26500</v>
      </c>
      <c r="Q804" s="17">
        <f t="shared" si="38"/>
        <v>0</v>
      </c>
    </row>
    <row r="805" spans="1:17">
      <c r="A805" s="1" t="s">
        <v>77</v>
      </c>
      <c r="B805" s="1" t="s">
        <v>11</v>
      </c>
      <c r="C805" s="53">
        <v>132592257463</v>
      </c>
      <c r="D805" s="3">
        <v>25624.09</v>
      </c>
      <c r="E805" s="3">
        <v>14273612.630000001</v>
      </c>
      <c r="F805" s="1" t="s">
        <v>1800</v>
      </c>
      <c r="G805"/>
      <c r="H805"/>
      <c r="I805" s="17">
        <f>-IFERROR(VLOOKUP(C805,SIRCUPA!$A$21:$H$313,8,0),0)</f>
        <v>0</v>
      </c>
      <c r="J805" s="61">
        <f>-IFERROR(VLOOKUP(C805,SIRTAC!$A$16:$H$2072,8,0),0)</f>
        <v>-263</v>
      </c>
      <c r="K805" s="61">
        <f>-IFERROR(VLOOKUP(C805,Gastos!$A$9:$J$2065,10,0),0)</f>
        <v>-255.11</v>
      </c>
      <c r="L805" s="61">
        <f>-IFERROR(VLOOKUP(C805,IDC!$A$20:$H$2401,8,0),0)</f>
        <v>-157.80000000000001</v>
      </c>
      <c r="M805" s="87">
        <f t="shared" si="36"/>
        <v>26300</v>
      </c>
      <c r="P805" s="17">
        <f t="shared" si="37"/>
        <v>-26300</v>
      </c>
      <c r="Q805" s="17">
        <f t="shared" si="38"/>
        <v>0</v>
      </c>
    </row>
    <row r="806" spans="1:17">
      <c r="A806" s="1" t="s">
        <v>253</v>
      </c>
      <c r="B806" s="1" t="s">
        <v>11</v>
      </c>
      <c r="C806" s="53">
        <v>135031959886</v>
      </c>
      <c r="D806" s="3">
        <v>25429.23</v>
      </c>
      <c r="E806" s="3">
        <v>22909817.629999999</v>
      </c>
      <c r="F806" s="1" t="s">
        <v>1800</v>
      </c>
      <c r="G806"/>
      <c r="H806"/>
      <c r="I806" s="17">
        <f>-IFERROR(VLOOKUP(C806,SIRCUPA!$A$21:$H$313,8,0),0)</f>
        <v>0</v>
      </c>
      <c r="J806" s="61">
        <f>-IFERROR(VLOOKUP(C806,SIRTAC!$A$16:$H$2072,8,0),0)</f>
        <v>-261</v>
      </c>
      <c r="K806" s="61">
        <f>-IFERROR(VLOOKUP(C806,Gastos!$A$9:$J$2065,10,0),0)</f>
        <v>-253.17</v>
      </c>
      <c r="L806" s="61">
        <f>-IFERROR(VLOOKUP(C806,IDC!$A$20:$H$2401,8,0),0)</f>
        <v>-156.6</v>
      </c>
      <c r="M806" s="87">
        <f t="shared" si="36"/>
        <v>26099.999999999996</v>
      </c>
      <c r="P806" s="17">
        <f t="shared" si="37"/>
        <v>-26100</v>
      </c>
      <c r="Q806" s="17">
        <f t="shared" si="38"/>
        <v>0</v>
      </c>
    </row>
    <row r="807" spans="1:17">
      <c r="A807" s="1" t="s">
        <v>156</v>
      </c>
      <c r="B807" s="1" t="s">
        <v>11</v>
      </c>
      <c r="C807" s="53">
        <v>134302945009</v>
      </c>
      <c r="D807" s="3">
        <v>25331.8</v>
      </c>
      <c r="E807" s="3">
        <v>13095194.76</v>
      </c>
      <c r="F807" s="1" t="s">
        <v>1800</v>
      </c>
      <c r="G807"/>
      <c r="H807"/>
      <c r="I807" s="17">
        <f>-IFERROR(VLOOKUP(C807,SIRCUPA!$A$21:$H$313,8,0),0)</f>
        <v>0</v>
      </c>
      <c r="J807" s="61">
        <f>-IFERROR(VLOOKUP(C807,SIRTAC!$A$16:$H$2072,8,0),0)</f>
        <v>-260</v>
      </c>
      <c r="K807" s="61">
        <f>-IFERROR(VLOOKUP(C807,Gastos!$A$9:$J$2065,10,0),0)</f>
        <v>-252.2</v>
      </c>
      <c r="L807" s="61">
        <f>-IFERROR(VLOOKUP(C807,IDC!$A$20:$H$2401,8,0),0)</f>
        <v>-156</v>
      </c>
      <c r="M807" s="87">
        <f t="shared" si="36"/>
        <v>26000</v>
      </c>
      <c r="P807" s="17">
        <f t="shared" si="37"/>
        <v>-26000</v>
      </c>
      <c r="Q807" s="17">
        <f t="shared" si="38"/>
        <v>0</v>
      </c>
    </row>
    <row r="808" spans="1:17">
      <c r="A808" s="1" t="s">
        <v>114</v>
      </c>
      <c r="B808" s="1" t="s">
        <v>11</v>
      </c>
      <c r="C808" s="53">
        <v>133926049684</v>
      </c>
      <c r="D808" s="3">
        <v>25234.37</v>
      </c>
      <c r="E808" s="3">
        <v>7191510.8200000003</v>
      </c>
      <c r="F808" s="1" t="s">
        <v>1800</v>
      </c>
      <c r="G808"/>
      <c r="H808"/>
      <c r="I808" s="17">
        <f>-IFERROR(VLOOKUP(C808,SIRCUPA!$A$21:$H$313,8,0),0)</f>
        <v>0</v>
      </c>
      <c r="J808" s="61">
        <f>-IFERROR(VLOOKUP(C808,SIRTAC!$A$16:$H$2072,8,0),0)</f>
        <v>-259</v>
      </c>
      <c r="K808" s="61">
        <f>-IFERROR(VLOOKUP(C808,Gastos!$A$9:$J$2065,10,0),0)</f>
        <v>-251.23</v>
      </c>
      <c r="L808" s="61">
        <f>-IFERROR(VLOOKUP(C808,IDC!$A$20:$H$2401,8,0),0)</f>
        <v>-155.4</v>
      </c>
      <c r="M808" s="87">
        <f t="shared" si="36"/>
        <v>25900</v>
      </c>
      <c r="P808" s="17">
        <f t="shared" si="37"/>
        <v>-25900</v>
      </c>
      <c r="Q808" s="17">
        <f t="shared" si="38"/>
        <v>0</v>
      </c>
    </row>
    <row r="809" spans="1:17">
      <c r="A809" s="1" t="s">
        <v>186</v>
      </c>
      <c r="B809" s="1" t="s">
        <v>11</v>
      </c>
      <c r="C809" s="53">
        <v>134320925141</v>
      </c>
      <c r="D809" s="3">
        <v>25136.94</v>
      </c>
      <c r="E809" s="3">
        <v>16625633.1</v>
      </c>
      <c r="F809" s="1" t="s">
        <v>1800</v>
      </c>
      <c r="G809"/>
      <c r="H809"/>
      <c r="I809" s="17">
        <f>-IFERROR(VLOOKUP(C809,SIRCUPA!$A$21:$H$313,8,0),0)</f>
        <v>0</v>
      </c>
      <c r="J809" s="61">
        <f>-IFERROR(VLOOKUP(C809,SIRTAC!$A$16:$H$2072,8,0),0)</f>
        <v>-258</v>
      </c>
      <c r="K809" s="61">
        <f>-IFERROR(VLOOKUP(C809,Gastos!$A$9:$J$2065,10,0),0)</f>
        <v>-250.26</v>
      </c>
      <c r="L809" s="61">
        <f>-IFERROR(VLOOKUP(C809,IDC!$A$20:$H$2401,8,0),0)</f>
        <v>-154.80000000000001</v>
      </c>
      <c r="M809" s="87">
        <f t="shared" si="36"/>
        <v>25799.999999999996</v>
      </c>
      <c r="P809" s="17">
        <f t="shared" si="37"/>
        <v>-25800</v>
      </c>
      <c r="Q809" s="17">
        <f t="shared" si="38"/>
        <v>0</v>
      </c>
    </row>
    <row r="810" spans="1:17">
      <c r="A810" s="1" t="s">
        <v>186</v>
      </c>
      <c r="B810" s="1" t="s">
        <v>11</v>
      </c>
      <c r="C810" s="53">
        <v>135012498856</v>
      </c>
      <c r="D810" s="3">
        <v>24747.22</v>
      </c>
      <c r="E810" s="3">
        <v>19726859.920000002</v>
      </c>
      <c r="F810" s="1" t="s">
        <v>1800</v>
      </c>
      <c r="G810"/>
      <c r="H810"/>
      <c r="I810" s="17">
        <f>-IFERROR(VLOOKUP(C810,SIRCUPA!$A$21:$H$313,8,0),0)</f>
        <v>0</v>
      </c>
      <c r="J810" s="61">
        <f>-IFERROR(VLOOKUP(C810,SIRTAC!$A$16:$H$2072,8,0),0)</f>
        <v>-254</v>
      </c>
      <c r="K810" s="61">
        <f>-IFERROR(VLOOKUP(C810,Gastos!$A$9:$J$2065,10,0),0)</f>
        <v>-246.38</v>
      </c>
      <c r="L810" s="61">
        <f>-IFERROR(VLOOKUP(C810,IDC!$A$20:$H$2401,8,0),0)</f>
        <v>-152.4</v>
      </c>
      <c r="M810" s="87">
        <f t="shared" si="36"/>
        <v>25400.000000000004</v>
      </c>
      <c r="P810" s="17">
        <f t="shared" si="37"/>
        <v>-25400</v>
      </c>
      <c r="Q810" s="17">
        <f t="shared" si="38"/>
        <v>0</v>
      </c>
    </row>
    <row r="811" spans="1:17">
      <c r="A811" s="1" t="s">
        <v>274</v>
      </c>
      <c r="B811" s="1" t="s">
        <v>11</v>
      </c>
      <c r="C811" s="53">
        <v>135535677822</v>
      </c>
      <c r="D811" s="3">
        <v>24747.22</v>
      </c>
      <c r="E811" s="3">
        <v>15361118.970000001</v>
      </c>
      <c r="F811" s="1" t="s">
        <v>1800</v>
      </c>
      <c r="G811"/>
      <c r="H811"/>
      <c r="I811" s="17">
        <f>-IFERROR(VLOOKUP(C811,SIRCUPA!$A$21:$H$313,8,0),0)</f>
        <v>0</v>
      </c>
      <c r="J811" s="61">
        <f>-IFERROR(VLOOKUP(C811,SIRTAC!$A$16:$H$2072,8,0),0)</f>
        <v>-254</v>
      </c>
      <c r="K811" s="61">
        <f>-IFERROR(VLOOKUP(C811,Gastos!$A$9:$J$2065,10,0),0)</f>
        <v>-246.38</v>
      </c>
      <c r="L811" s="61">
        <f>-IFERROR(VLOOKUP(C811,IDC!$A$20:$H$2401,8,0),0)</f>
        <v>-152.4</v>
      </c>
      <c r="M811" s="87">
        <f t="shared" si="36"/>
        <v>25400.000000000004</v>
      </c>
      <c r="P811" s="17">
        <f t="shared" si="37"/>
        <v>-25400</v>
      </c>
      <c r="Q811" s="17">
        <f t="shared" si="38"/>
        <v>0</v>
      </c>
    </row>
    <row r="812" spans="1:17">
      <c r="A812" s="1" t="s">
        <v>77</v>
      </c>
      <c r="B812" s="1" t="s">
        <v>11</v>
      </c>
      <c r="C812" s="53">
        <v>132601385861</v>
      </c>
      <c r="D812" s="3">
        <v>24552.36</v>
      </c>
      <c r="E812" s="3">
        <v>14915215.98</v>
      </c>
      <c r="F812" s="1" t="s">
        <v>1800</v>
      </c>
      <c r="G812"/>
      <c r="H812"/>
      <c r="I812" s="17">
        <f>-IFERROR(VLOOKUP(C812,SIRCUPA!$A$21:$H$313,8,0),0)</f>
        <v>0</v>
      </c>
      <c r="J812" s="61">
        <f>-IFERROR(VLOOKUP(C812,SIRTAC!$A$16:$H$2072,8,0),0)</f>
        <v>-252</v>
      </c>
      <c r="K812" s="61">
        <f>-IFERROR(VLOOKUP(C812,Gastos!$A$9:$J$2065,10,0),0)</f>
        <v>-244.44</v>
      </c>
      <c r="L812" s="61">
        <f>-IFERROR(VLOOKUP(C812,IDC!$A$20:$H$2401,8,0),0)</f>
        <v>-151.19999999999999</v>
      </c>
      <c r="M812" s="87">
        <f t="shared" si="36"/>
        <v>25200</v>
      </c>
      <c r="P812" s="17">
        <f t="shared" si="37"/>
        <v>-25199.999999999996</v>
      </c>
      <c r="Q812" s="17">
        <f t="shared" si="38"/>
        <v>0</v>
      </c>
    </row>
    <row r="813" spans="1:17">
      <c r="A813" s="1" t="s">
        <v>135</v>
      </c>
      <c r="B813" s="1" t="s">
        <v>11</v>
      </c>
      <c r="C813" s="53">
        <v>133541302567</v>
      </c>
      <c r="D813" s="3">
        <v>24357.5</v>
      </c>
      <c r="E813" s="3">
        <v>11014547.5</v>
      </c>
      <c r="F813" s="1" t="s">
        <v>1800</v>
      </c>
      <c r="G813"/>
      <c r="H813"/>
      <c r="I813" s="17">
        <f>-IFERROR(VLOOKUP(C813,SIRCUPA!$A$21:$H$313,8,0),0)</f>
        <v>0</v>
      </c>
      <c r="J813" s="61">
        <f>-IFERROR(VLOOKUP(C813,SIRTAC!$A$16:$H$2072,8,0),0)</f>
        <v>-250</v>
      </c>
      <c r="K813" s="61">
        <f>-IFERROR(VLOOKUP(C813,Gastos!$A$9:$J$2065,10,0),0)</f>
        <v>-242.5</v>
      </c>
      <c r="L813" s="61">
        <f>-IFERROR(VLOOKUP(C813,IDC!$A$20:$H$2401,8,0),0)</f>
        <v>-150</v>
      </c>
      <c r="M813" s="87">
        <f t="shared" si="36"/>
        <v>25000</v>
      </c>
      <c r="P813" s="17">
        <f t="shared" si="37"/>
        <v>-25000</v>
      </c>
      <c r="Q813" s="17">
        <f t="shared" si="38"/>
        <v>0</v>
      </c>
    </row>
    <row r="814" spans="1:17">
      <c r="A814" s="1" t="s">
        <v>186</v>
      </c>
      <c r="B814" s="1" t="s">
        <v>11</v>
      </c>
      <c r="C814" s="53">
        <v>134940700792</v>
      </c>
      <c r="D814" s="3">
        <v>24357.5</v>
      </c>
      <c r="E814" s="3">
        <v>18858980.370000001</v>
      </c>
      <c r="F814" s="1" t="s">
        <v>1800</v>
      </c>
      <c r="G814"/>
      <c r="H814"/>
      <c r="I814" s="17">
        <f>-IFERROR(VLOOKUP(C814,SIRCUPA!$A$21:$H$313,8,0),0)</f>
        <v>0</v>
      </c>
      <c r="J814" s="61">
        <f>-IFERROR(VLOOKUP(C814,SIRTAC!$A$16:$H$2072,8,0),0)</f>
        <v>-250</v>
      </c>
      <c r="K814" s="61">
        <f>-IFERROR(VLOOKUP(C814,Gastos!$A$9:$J$2065,10,0),0)</f>
        <v>-242.5</v>
      </c>
      <c r="L814" s="61">
        <f>-IFERROR(VLOOKUP(C814,IDC!$A$20:$H$2401,8,0),0)</f>
        <v>-150</v>
      </c>
      <c r="M814" s="87">
        <f t="shared" si="36"/>
        <v>25000</v>
      </c>
      <c r="P814" s="17">
        <f t="shared" si="37"/>
        <v>-25000</v>
      </c>
      <c r="Q814" s="17">
        <f t="shared" si="38"/>
        <v>0</v>
      </c>
    </row>
    <row r="815" spans="1:17">
      <c r="A815" s="1" t="s">
        <v>253</v>
      </c>
      <c r="B815" s="1" t="s">
        <v>11</v>
      </c>
      <c r="C815" s="53">
        <v>134418185213</v>
      </c>
      <c r="D815" s="3">
        <v>24357.5</v>
      </c>
      <c r="E815" s="3">
        <v>23047349.079999998</v>
      </c>
      <c r="F815" s="1" t="s">
        <v>1800</v>
      </c>
      <c r="G815"/>
      <c r="H815"/>
      <c r="I815" s="17">
        <f>-IFERROR(VLOOKUP(C815,SIRCUPA!$A$21:$H$313,8,0),0)</f>
        <v>0</v>
      </c>
      <c r="J815" s="61">
        <f>-IFERROR(VLOOKUP(C815,SIRTAC!$A$16:$H$2072,8,0),0)</f>
        <v>-250</v>
      </c>
      <c r="K815" s="61">
        <f>-IFERROR(VLOOKUP(C815,Gastos!$A$9:$J$2065,10,0),0)</f>
        <v>-242.5</v>
      </c>
      <c r="L815" s="61">
        <f>-IFERROR(VLOOKUP(C815,IDC!$A$20:$H$2401,8,0),0)</f>
        <v>-150</v>
      </c>
      <c r="M815" s="87">
        <f t="shared" si="36"/>
        <v>25000</v>
      </c>
      <c r="P815" s="17">
        <f t="shared" si="37"/>
        <v>-25000</v>
      </c>
      <c r="Q815" s="17">
        <f t="shared" si="38"/>
        <v>0</v>
      </c>
    </row>
    <row r="816" spans="1:17">
      <c r="A816" s="1" t="s">
        <v>51</v>
      </c>
      <c r="B816" s="1" t="s">
        <v>11</v>
      </c>
      <c r="C816" s="53">
        <v>132816282046</v>
      </c>
      <c r="D816" s="3">
        <v>24162.639999999999</v>
      </c>
      <c r="E816" s="3">
        <v>10348152.48</v>
      </c>
      <c r="F816" s="1" t="s">
        <v>1800</v>
      </c>
      <c r="G816"/>
      <c r="H816"/>
      <c r="I816" s="17">
        <f>-IFERROR(VLOOKUP(C816,SIRCUPA!$A$21:$H$313,8,0),0)</f>
        <v>0</v>
      </c>
      <c r="J816" s="61">
        <f>-IFERROR(VLOOKUP(C816,SIRTAC!$A$16:$H$2072,8,0),0)</f>
        <v>-248</v>
      </c>
      <c r="K816" s="61">
        <f>-IFERROR(VLOOKUP(C816,Gastos!$A$9:$J$2065,10,0),0)</f>
        <v>-240.56</v>
      </c>
      <c r="L816" s="61">
        <f>-IFERROR(VLOOKUP(C816,IDC!$A$20:$H$2401,8,0),0)</f>
        <v>-148.80000000000001</v>
      </c>
      <c r="M816" s="87">
        <f t="shared" si="36"/>
        <v>24800</v>
      </c>
      <c r="P816" s="17">
        <f t="shared" si="37"/>
        <v>-24800</v>
      </c>
      <c r="Q816" s="17">
        <f t="shared" si="38"/>
        <v>0</v>
      </c>
    </row>
    <row r="817" spans="1:17">
      <c r="A817" s="1" t="s">
        <v>77</v>
      </c>
      <c r="B817" s="1" t="s">
        <v>11</v>
      </c>
      <c r="C817" s="53">
        <v>132598692267</v>
      </c>
      <c r="D817" s="3">
        <v>24162.639999999999</v>
      </c>
      <c r="E817" s="3">
        <v>14607753.17</v>
      </c>
      <c r="F817" s="1" t="s">
        <v>1800</v>
      </c>
      <c r="G817"/>
      <c r="H817"/>
      <c r="I817" s="17">
        <f>-IFERROR(VLOOKUP(C817,SIRCUPA!$A$21:$H$313,8,0),0)</f>
        <v>0</v>
      </c>
      <c r="J817" s="61">
        <f>-IFERROR(VLOOKUP(C817,SIRTAC!$A$16:$H$2072,8,0),0)</f>
        <v>-248</v>
      </c>
      <c r="K817" s="61">
        <f>-IFERROR(VLOOKUP(C817,Gastos!$A$9:$J$2065,10,0),0)</f>
        <v>-240.56</v>
      </c>
      <c r="L817" s="61">
        <f>-IFERROR(VLOOKUP(C817,IDC!$A$20:$H$2401,8,0),0)</f>
        <v>-148.80000000000001</v>
      </c>
      <c r="M817" s="87">
        <f t="shared" si="36"/>
        <v>24800</v>
      </c>
      <c r="P817" s="17">
        <f t="shared" si="37"/>
        <v>-24800</v>
      </c>
      <c r="Q817" s="17">
        <f t="shared" si="38"/>
        <v>0</v>
      </c>
    </row>
    <row r="818" spans="1:17">
      <c r="A818" s="1" t="s">
        <v>303</v>
      </c>
      <c r="B818" s="1" t="s">
        <v>11</v>
      </c>
      <c r="C818" s="53">
        <v>135930993778</v>
      </c>
      <c r="D818" s="3">
        <v>24162.639999999999</v>
      </c>
      <c r="E818" s="3">
        <v>20163637.93</v>
      </c>
      <c r="F818" s="1" t="s">
        <v>1800</v>
      </c>
      <c r="G818"/>
      <c r="H818"/>
      <c r="I818" s="17">
        <f>-IFERROR(VLOOKUP(C818,SIRCUPA!$A$21:$H$313,8,0),0)</f>
        <v>0</v>
      </c>
      <c r="J818" s="61">
        <f>-IFERROR(VLOOKUP(C818,SIRTAC!$A$16:$H$2072,8,0),0)</f>
        <v>-248</v>
      </c>
      <c r="K818" s="61">
        <f>-IFERROR(VLOOKUP(C818,Gastos!$A$9:$J$2065,10,0),0)</f>
        <v>-240.56</v>
      </c>
      <c r="L818" s="61">
        <f>-IFERROR(VLOOKUP(C818,IDC!$A$20:$H$2401,8,0),0)</f>
        <v>-148.80000000000001</v>
      </c>
      <c r="M818" s="87">
        <f t="shared" si="36"/>
        <v>24800</v>
      </c>
      <c r="P818" s="17">
        <f t="shared" si="37"/>
        <v>-24800</v>
      </c>
      <c r="Q818" s="17">
        <f t="shared" si="38"/>
        <v>0</v>
      </c>
    </row>
    <row r="819" spans="1:17">
      <c r="A819" s="1" t="s">
        <v>280</v>
      </c>
      <c r="B819" s="1" t="s">
        <v>11</v>
      </c>
      <c r="C819" s="53">
        <v>134928994455</v>
      </c>
      <c r="D819" s="3">
        <v>24065.21</v>
      </c>
      <c r="E819" s="3">
        <v>16237738.619999999</v>
      </c>
      <c r="F819" s="1" t="s">
        <v>1800</v>
      </c>
      <c r="G819"/>
      <c r="H819"/>
      <c r="I819" s="17">
        <f>-IFERROR(VLOOKUP(C819,SIRCUPA!$A$21:$H$313,8,0),0)</f>
        <v>0</v>
      </c>
      <c r="J819" s="61">
        <f>-IFERROR(VLOOKUP(C819,SIRTAC!$A$16:$H$2072,8,0),0)</f>
        <v>-247</v>
      </c>
      <c r="K819" s="61">
        <f>-IFERROR(VLOOKUP(C819,Gastos!$A$9:$J$2065,10,0),0)</f>
        <v>-239.59</v>
      </c>
      <c r="L819" s="61">
        <f>-IFERROR(VLOOKUP(C819,IDC!$A$20:$H$2401,8,0),0)</f>
        <v>-148.19999999999999</v>
      </c>
      <c r="M819" s="87">
        <f t="shared" si="36"/>
        <v>24700</v>
      </c>
      <c r="P819" s="17">
        <f t="shared" si="37"/>
        <v>-24699.999999999996</v>
      </c>
      <c r="Q819" s="17">
        <f t="shared" si="38"/>
        <v>0</v>
      </c>
    </row>
    <row r="820" spans="1:17">
      <c r="A820" s="1" t="s">
        <v>101</v>
      </c>
      <c r="B820" s="1" t="s">
        <v>11</v>
      </c>
      <c r="C820" s="53">
        <v>133161503141</v>
      </c>
      <c r="D820" s="3">
        <v>23967.78</v>
      </c>
      <c r="E820" s="3">
        <v>4859900.67</v>
      </c>
      <c r="F820" s="1" t="s">
        <v>1800</v>
      </c>
      <c r="G820"/>
      <c r="H820"/>
      <c r="I820" s="17">
        <f>-IFERROR(VLOOKUP(C820,SIRCUPA!$A$21:$H$313,8,0),0)</f>
        <v>0</v>
      </c>
      <c r="J820" s="61">
        <f>-IFERROR(VLOOKUP(C820,SIRTAC!$A$16:$H$2072,8,0),0)</f>
        <v>-246</v>
      </c>
      <c r="K820" s="61">
        <f>-IFERROR(VLOOKUP(C820,Gastos!$A$9:$J$2065,10,0),0)</f>
        <v>-238.62</v>
      </c>
      <c r="L820" s="61">
        <f>-IFERROR(VLOOKUP(C820,IDC!$A$20:$H$2401,8,0),0)</f>
        <v>-147.6</v>
      </c>
      <c r="M820" s="87">
        <f t="shared" si="36"/>
        <v>24599.999999999996</v>
      </c>
      <c r="P820" s="17">
        <f t="shared" si="37"/>
        <v>-24600</v>
      </c>
      <c r="Q820" s="17">
        <f t="shared" si="38"/>
        <v>0</v>
      </c>
    </row>
    <row r="821" spans="1:17">
      <c r="A821" s="1" t="s">
        <v>23</v>
      </c>
      <c r="B821" s="1" t="s">
        <v>11</v>
      </c>
      <c r="C821" s="53">
        <v>131662757637</v>
      </c>
      <c r="D821" s="3">
        <v>23870.35</v>
      </c>
      <c r="E821" s="3">
        <v>13830842.539999999</v>
      </c>
      <c r="F821" s="1" t="s">
        <v>1800</v>
      </c>
      <c r="G821"/>
      <c r="H821"/>
      <c r="I821" s="17">
        <f>-IFERROR(VLOOKUP(C821,SIRCUPA!$A$21:$H$313,8,0),0)</f>
        <v>0</v>
      </c>
      <c r="J821" s="61">
        <f>-IFERROR(VLOOKUP(C821,SIRTAC!$A$16:$H$2072,8,0),0)</f>
        <v>-245</v>
      </c>
      <c r="K821" s="61">
        <f>-IFERROR(VLOOKUP(C821,Gastos!$A$9:$J$2065,10,0),0)</f>
        <v>-237.65</v>
      </c>
      <c r="L821" s="61">
        <f>-IFERROR(VLOOKUP(C821,IDC!$A$20:$H$2401,8,0),0)</f>
        <v>-147</v>
      </c>
      <c r="M821" s="87">
        <f t="shared" si="36"/>
        <v>24500</v>
      </c>
      <c r="P821" s="17">
        <f t="shared" si="37"/>
        <v>-24500</v>
      </c>
      <c r="Q821" s="17">
        <f t="shared" si="38"/>
        <v>0</v>
      </c>
    </row>
    <row r="822" spans="1:17">
      <c r="A822" s="1" t="s">
        <v>303</v>
      </c>
      <c r="B822" s="1" t="s">
        <v>11</v>
      </c>
      <c r="C822" s="53">
        <v>135848973616</v>
      </c>
      <c r="D822" s="3">
        <v>23870.35</v>
      </c>
      <c r="E822" s="3">
        <v>19728257.609999999</v>
      </c>
      <c r="F822" s="1" t="s">
        <v>1800</v>
      </c>
      <c r="G822"/>
      <c r="H822"/>
      <c r="I822" s="17">
        <f>-IFERROR(VLOOKUP(C822,SIRCUPA!$A$21:$H$313,8,0),0)</f>
        <v>0</v>
      </c>
      <c r="J822" s="61">
        <f>-IFERROR(VLOOKUP(C822,SIRTAC!$A$16:$H$2072,8,0),0)</f>
        <v>-245</v>
      </c>
      <c r="K822" s="61">
        <f>-IFERROR(VLOOKUP(C822,Gastos!$A$9:$J$2065,10,0),0)</f>
        <v>-237.65</v>
      </c>
      <c r="L822" s="61">
        <f>-IFERROR(VLOOKUP(C822,IDC!$A$20:$H$2401,8,0),0)</f>
        <v>-147</v>
      </c>
      <c r="M822" s="87">
        <f t="shared" si="36"/>
        <v>24500</v>
      </c>
      <c r="P822" s="17">
        <f t="shared" si="37"/>
        <v>-24500</v>
      </c>
      <c r="Q822" s="17">
        <f t="shared" si="38"/>
        <v>0</v>
      </c>
    </row>
    <row r="823" spans="1:17">
      <c r="A823" s="1" t="s">
        <v>106</v>
      </c>
      <c r="B823" s="1" t="s">
        <v>11</v>
      </c>
      <c r="C823" s="53">
        <v>133168976107</v>
      </c>
      <c r="D823" s="3">
        <v>23578.06</v>
      </c>
      <c r="E823" s="3">
        <v>5732678.3200000003</v>
      </c>
      <c r="F823" s="1" t="s">
        <v>1800</v>
      </c>
      <c r="G823"/>
      <c r="H823"/>
      <c r="I823" s="17">
        <f>-IFERROR(VLOOKUP(C823,SIRCUPA!$A$21:$H$313,8,0),0)</f>
        <v>0</v>
      </c>
      <c r="J823" s="61">
        <f>-IFERROR(VLOOKUP(C823,SIRTAC!$A$16:$H$2072,8,0),0)</f>
        <v>-242</v>
      </c>
      <c r="K823" s="61">
        <f>-IFERROR(VLOOKUP(C823,Gastos!$A$9:$J$2065,10,0),0)</f>
        <v>-234.74</v>
      </c>
      <c r="L823" s="61">
        <f>-IFERROR(VLOOKUP(C823,IDC!$A$20:$H$2401,8,0),0)</f>
        <v>-145.19999999999999</v>
      </c>
      <c r="M823" s="87">
        <f t="shared" si="36"/>
        <v>24200.000000000004</v>
      </c>
      <c r="P823" s="17">
        <f t="shared" si="37"/>
        <v>-24199.999999999996</v>
      </c>
      <c r="Q823" s="17">
        <f t="shared" si="38"/>
        <v>0</v>
      </c>
    </row>
    <row r="824" spans="1:17">
      <c r="A824" s="1" t="s">
        <v>106</v>
      </c>
      <c r="B824" s="1" t="s">
        <v>11</v>
      </c>
      <c r="C824" s="53">
        <v>133169761485</v>
      </c>
      <c r="D824" s="3">
        <v>23383.200000000001</v>
      </c>
      <c r="E824" s="3">
        <v>5941098.1299999999</v>
      </c>
      <c r="F824" s="1" t="s">
        <v>1800</v>
      </c>
      <c r="G824"/>
      <c r="H824"/>
      <c r="I824" s="17">
        <f>-IFERROR(VLOOKUP(C824,SIRCUPA!$A$21:$H$313,8,0),0)</f>
        <v>0</v>
      </c>
      <c r="J824" s="61">
        <f>-IFERROR(VLOOKUP(C824,SIRTAC!$A$16:$H$2072,8,0),0)</f>
        <v>-240</v>
      </c>
      <c r="K824" s="61">
        <f>-IFERROR(VLOOKUP(C824,Gastos!$A$9:$J$2065,10,0),0)</f>
        <v>-232.8</v>
      </c>
      <c r="L824" s="61">
        <f>-IFERROR(VLOOKUP(C824,IDC!$A$20:$H$2401,8,0),0)</f>
        <v>-144</v>
      </c>
      <c r="M824" s="87">
        <f t="shared" si="36"/>
        <v>24000</v>
      </c>
      <c r="P824" s="17">
        <f t="shared" si="37"/>
        <v>-24000</v>
      </c>
      <c r="Q824" s="17">
        <f t="shared" si="38"/>
        <v>0</v>
      </c>
    </row>
    <row r="825" spans="1:17">
      <c r="A825" s="1" t="s">
        <v>124</v>
      </c>
      <c r="B825" s="1" t="s">
        <v>11</v>
      </c>
      <c r="C825" s="53">
        <v>134132903586</v>
      </c>
      <c r="D825" s="3">
        <v>23383.200000000001</v>
      </c>
      <c r="E825" s="3">
        <v>10317816.460000001</v>
      </c>
      <c r="F825" s="1" t="s">
        <v>1800</v>
      </c>
      <c r="G825"/>
      <c r="H825"/>
      <c r="I825" s="17">
        <f>-IFERROR(VLOOKUP(C825,SIRCUPA!$A$21:$H$313,8,0),0)</f>
        <v>0</v>
      </c>
      <c r="J825" s="61">
        <f>-IFERROR(VLOOKUP(C825,SIRTAC!$A$16:$H$2072,8,0),0)</f>
        <v>-240</v>
      </c>
      <c r="K825" s="61">
        <f>-IFERROR(VLOOKUP(C825,Gastos!$A$9:$J$2065,10,0),0)</f>
        <v>-232.8</v>
      </c>
      <c r="L825" s="61">
        <f>-IFERROR(VLOOKUP(C825,IDC!$A$20:$H$2401,8,0),0)</f>
        <v>-144</v>
      </c>
      <c r="M825" s="87">
        <f t="shared" si="36"/>
        <v>24000</v>
      </c>
      <c r="P825" s="17">
        <f t="shared" si="37"/>
        <v>-24000</v>
      </c>
      <c r="Q825" s="17">
        <f t="shared" si="38"/>
        <v>0</v>
      </c>
    </row>
    <row r="826" spans="1:17">
      <c r="A826" s="1" t="s">
        <v>139</v>
      </c>
      <c r="B826" s="1" t="s">
        <v>11</v>
      </c>
      <c r="C826" s="53">
        <v>134680871294</v>
      </c>
      <c r="D826" s="3">
        <v>23383.200000000001</v>
      </c>
      <c r="E826" s="3">
        <v>9707213.8699999992</v>
      </c>
      <c r="F826" s="1" t="s">
        <v>1800</v>
      </c>
      <c r="G826"/>
      <c r="H826"/>
      <c r="I826" s="17">
        <f>-IFERROR(VLOOKUP(C826,SIRCUPA!$A$21:$H$313,8,0),0)</f>
        <v>0</v>
      </c>
      <c r="J826" s="61">
        <f>-IFERROR(VLOOKUP(C826,SIRTAC!$A$16:$H$2072,8,0),0)</f>
        <v>-240</v>
      </c>
      <c r="K826" s="61">
        <f>-IFERROR(VLOOKUP(C826,Gastos!$A$9:$J$2065,10,0),0)</f>
        <v>-232.8</v>
      </c>
      <c r="L826" s="61">
        <f>-IFERROR(VLOOKUP(C826,IDC!$A$20:$H$2401,8,0),0)</f>
        <v>-144</v>
      </c>
      <c r="M826" s="87">
        <f t="shared" si="36"/>
        <v>24000</v>
      </c>
      <c r="P826" s="17">
        <f t="shared" si="37"/>
        <v>-24000</v>
      </c>
      <c r="Q826" s="17">
        <f t="shared" si="38"/>
        <v>0</v>
      </c>
    </row>
    <row r="827" spans="1:17">
      <c r="A827" s="1" t="s">
        <v>156</v>
      </c>
      <c r="B827" s="1" t="s">
        <v>11</v>
      </c>
      <c r="C827" s="53">
        <v>134311634879</v>
      </c>
      <c r="D827" s="3">
        <v>23383.200000000001</v>
      </c>
      <c r="E827" s="3">
        <v>13838955.949999999</v>
      </c>
      <c r="F827" s="1" t="s">
        <v>1800</v>
      </c>
      <c r="G827"/>
      <c r="H827"/>
      <c r="I827" s="17">
        <f>-IFERROR(VLOOKUP(C827,SIRCUPA!$A$21:$H$313,8,0),0)</f>
        <v>0</v>
      </c>
      <c r="J827" s="61">
        <f>-IFERROR(VLOOKUP(C827,SIRTAC!$A$16:$H$2072,8,0),0)</f>
        <v>-240</v>
      </c>
      <c r="K827" s="61">
        <f>-IFERROR(VLOOKUP(C827,Gastos!$A$9:$J$2065,10,0),0)</f>
        <v>-232.8</v>
      </c>
      <c r="L827" s="61">
        <f>-IFERROR(VLOOKUP(C827,IDC!$A$20:$H$2401,8,0),0)</f>
        <v>-144</v>
      </c>
      <c r="M827" s="87">
        <f t="shared" si="36"/>
        <v>24000</v>
      </c>
      <c r="P827" s="17">
        <f t="shared" si="37"/>
        <v>-24000</v>
      </c>
      <c r="Q827" s="17">
        <f t="shared" si="38"/>
        <v>0</v>
      </c>
    </row>
    <row r="828" spans="1:17">
      <c r="A828" s="1" t="s">
        <v>137</v>
      </c>
      <c r="B828" s="1" t="s">
        <v>11</v>
      </c>
      <c r="C828" s="53">
        <v>134545811006</v>
      </c>
      <c r="D828" s="3">
        <v>23381.25</v>
      </c>
      <c r="E828" s="3">
        <v>10737098.689999999</v>
      </c>
      <c r="F828" s="1" t="s">
        <v>1800</v>
      </c>
      <c r="G828"/>
      <c r="H828"/>
      <c r="I828" s="17">
        <f>-IFERROR(VLOOKUP(C828,SIRCUPA!$A$21:$H$313,8,0),0)</f>
        <v>0</v>
      </c>
      <c r="J828" s="61">
        <f>-IFERROR(VLOOKUP(C828,SIRTAC!$A$16:$H$2072,8,0),0)</f>
        <v>-239.98</v>
      </c>
      <c r="K828" s="61">
        <f>-IFERROR(VLOOKUP(C828,Gastos!$A$9:$J$2065,10,0),0)</f>
        <v>-232.78</v>
      </c>
      <c r="L828" s="61">
        <f>-IFERROR(VLOOKUP(C828,IDC!$A$20:$H$2401,8,0),0)</f>
        <v>-143.99</v>
      </c>
      <c r="M828" s="87">
        <f t="shared" si="36"/>
        <v>23998</v>
      </c>
      <c r="P828" s="17">
        <f t="shared" si="37"/>
        <v>-23998.333333333336</v>
      </c>
      <c r="Q828" s="17">
        <f t="shared" si="38"/>
        <v>-0.33333333333575865</v>
      </c>
    </row>
    <row r="829" spans="1:17">
      <c r="A829" s="1" t="s">
        <v>51</v>
      </c>
      <c r="B829" s="1" t="s">
        <v>11</v>
      </c>
      <c r="C829" s="53">
        <v>132824083742</v>
      </c>
      <c r="D829" s="3">
        <v>23285.77</v>
      </c>
      <c r="E829" s="3">
        <v>10862368.6</v>
      </c>
      <c r="F829" s="1" t="s">
        <v>1800</v>
      </c>
      <c r="G829"/>
      <c r="H829"/>
      <c r="I829" s="17">
        <f>-IFERROR(VLOOKUP(C829,SIRCUPA!$A$21:$H$313,8,0),0)</f>
        <v>0</v>
      </c>
      <c r="J829" s="61">
        <f>-IFERROR(VLOOKUP(C829,SIRTAC!$A$16:$H$2072,8,0),0)</f>
        <v>-239</v>
      </c>
      <c r="K829" s="61">
        <f>-IFERROR(VLOOKUP(C829,Gastos!$A$9:$J$2065,10,0),0)</f>
        <v>-231.83</v>
      </c>
      <c r="L829" s="61">
        <f>-IFERROR(VLOOKUP(C829,IDC!$A$20:$H$2401,8,0),0)</f>
        <v>-143.4</v>
      </c>
      <c r="M829" s="87">
        <f t="shared" si="36"/>
        <v>23900.000000000004</v>
      </c>
      <c r="P829" s="17">
        <f t="shared" si="37"/>
        <v>-23900</v>
      </c>
      <c r="Q829" s="17">
        <f t="shared" si="38"/>
        <v>0</v>
      </c>
    </row>
    <row r="830" spans="1:17">
      <c r="A830" s="1" t="s">
        <v>114</v>
      </c>
      <c r="B830" s="1" t="s">
        <v>11</v>
      </c>
      <c r="C830" s="53">
        <v>133930757322</v>
      </c>
      <c r="D830" s="3">
        <v>23285.77</v>
      </c>
      <c r="E830" s="3">
        <v>7717060.5</v>
      </c>
      <c r="F830" s="1" t="s">
        <v>1800</v>
      </c>
      <c r="G830"/>
      <c r="H830"/>
      <c r="I830" s="17">
        <f>-IFERROR(VLOOKUP(C830,SIRCUPA!$A$21:$H$313,8,0),0)</f>
        <v>0</v>
      </c>
      <c r="J830" s="61">
        <f>-IFERROR(VLOOKUP(C830,SIRTAC!$A$16:$H$2072,8,0),0)</f>
        <v>-239</v>
      </c>
      <c r="K830" s="61">
        <f>-IFERROR(VLOOKUP(C830,Gastos!$A$9:$J$2065,10,0),0)</f>
        <v>-231.83</v>
      </c>
      <c r="L830" s="61">
        <f>-IFERROR(VLOOKUP(C830,IDC!$A$20:$H$2401,8,0),0)</f>
        <v>-143.4</v>
      </c>
      <c r="M830" s="87">
        <f t="shared" si="36"/>
        <v>23900.000000000004</v>
      </c>
      <c r="P830" s="17">
        <f t="shared" si="37"/>
        <v>-23900</v>
      </c>
      <c r="Q830" s="17">
        <f t="shared" si="38"/>
        <v>0</v>
      </c>
    </row>
    <row r="831" spans="1:17">
      <c r="A831" s="1" t="s">
        <v>280</v>
      </c>
      <c r="B831" s="1" t="s">
        <v>11</v>
      </c>
      <c r="C831" s="53">
        <v>135544555644</v>
      </c>
      <c r="D831" s="3">
        <v>23285.77</v>
      </c>
      <c r="E831" s="3">
        <v>16277367.699999999</v>
      </c>
      <c r="F831" s="1" t="s">
        <v>1800</v>
      </c>
      <c r="G831"/>
      <c r="H831"/>
      <c r="I831" s="17">
        <f>-IFERROR(VLOOKUP(C831,SIRCUPA!$A$21:$H$313,8,0),0)</f>
        <v>0</v>
      </c>
      <c r="J831" s="61">
        <f>-IFERROR(VLOOKUP(C831,SIRTAC!$A$16:$H$2072,8,0),0)</f>
        <v>-239</v>
      </c>
      <c r="K831" s="61">
        <f>-IFERROR(VLOOKUP(C831,Gastos!$A$9:$J$2065,10,0),0)</f>
        <v>-231.83</v>
      </c>
      <c r="L831" s="61">
        <f>-IFERROR(VLOOKUP(C831,IDC!$A$20:$H$2401,8,0),0)</f>
        <v>-143.4</v>
      </c>
      <c r="M831" s="87">
        <f t="shared" si="36"/>
        <v>23900.000000000004</v>
      </c>
      <c r="P831" s="17">
        <f t="shared" si="37"/>
        <v>-23900</v>
      </c>
      <c r="Q831" s="17">
        <f t="shared" si="38"/>
        <v>0</v>
      </c>
    </row>
    <row r="832" spans="1:17">
      <c r="A832" s="1" t="s">
        <v>145</v>
      </c>
      <c r="B832" s="1" t="s">
        <v>11</v>
      </c>
      <c r="C832" s="53">
        <v>134687353156</v>
      </c>
      <c r="D832" s="3">
        <v>23188.34</v>
      </c>
      <c r="E832" s="3">
        <v>10526247.66</v>
      </c>
      <c r="F832" s="1" t="s">
        <v>1800</v>
      </c>
      <c r="G832"/>
      <c r="H832"/>
      <c r="I832" s="17">
        <f>-IFERROR(VLOOKUP(C832,SIRCUPA!$A$21:$H$313,8,0),0)</f>
        <v>0</v>
      </c>
      <c r="J832" s="61">
        <f>-IFERROR(VLOOKUP(C832,SIRTAC!$A$16:$H$2072,8,0),0)</f>
        <v>-238</v>
      </c>
      <c r="K832" s="61">
        <f>-IFERROR(VLOOKUP(C832,Gastos!$A$9:$J$2065,10,0),0)</f>
        <v>-230.86</v>
      </c>
      <c r="L832" s="61">
        <f>-IFERROR(VLOOKUP(C832,IDC!$A$20:$H$2401,8,0),0)</f>
        <v>-142.80000000000001</v>
      </c>
      <c r="M832" s="87">
        <f t="shared" si="36"/>
        <v>23800</v>
      </c>
      <c r="P832" s="17">
        <f t="shared" si="37"/>
        <v>-23800</v>
      </c>
      <c r="Q832" s="17">
        <f t="shared" si="38"/>
        <v>0</v>
      </c>
    </row>
    <row r="833" spans="1:17">
      <c r="A833" s="1" t="s">
        <v>303</v>
      </c>
      <c r="B833" s="1" t="s">
        <v>11</v>
      </c>
      <c r="C833" s="53">
        <v>135940566342</v>
      </c>
      <c r="D833" s="3">
        <v>23188.34</v>
      </c>
      <c r="E833" s="3">
        <v>20642998.18</v>
      </c>
      <c r="F833" s="1" t="s">
        <v>1800</v>
      </c>
      <c r="G833"/>
      <c r="H833"/>
      <c r="I833" s="17">
        <f>-IFERROR(VLOOKUP(C833,SIRCUPA!$A$21:$H$313,8,0),0)</f>
        <v>0</v>
      </c>
      <c r="J833" s="61">
        <f>-IFERROR(VLOOKUP(C833,SIRTAC!$A$16:$H$2072,8,0),0)</f>
        <v>-238</v>
      </c>
      <c r="K833" s="61">
        <f>-IFERROR(VLOOKUP(C833,Gastos!$A$9:$J$2065,10,0),0)</f>
        <v>-230.86</v>
      </c>
      <c r="L833" s="61">
        <f>-IFERROR(VLOOKUP(C833,IDC!$A$20:$H$2401,8,0),0)</f>
        <v>-142.80000000000001</v>
      </c>
      <c r="M833" s="87">
        <f t="shared" si="36"/>
        <v>23800</v>
      </c>
      <c r="P833" s="17">
        <f t="shared" si="37"/>
        <v>-23800</v>
      </c>
      <c r="Q833" s="17">
        <f t="shared" si="38"/>
        <v>0</v>
      </c>
    </row>
    <row r="834" spans="1:17">
      <c r="A834" s="1" t="s">
        <v>124</v>
      </c>
      <c r="B834" s="1" t="s">
        <v>11</v>
      </c>
      <c r="C834" s="53">
        <v>134054036780</v>
      </c>
      <c r="D834" s="3">
        <v>22993.48</v>
      </c>
      <c r="E834" s="3">
        <v>9925623.1999999993</v>
      </c>
      <c r="F834" s="1" t="s">
        <v>1800</v>
      </c>
      <c r="G834"/>
      <c r="H834"/>
      <c r="I834" s="17">
        <f>-IFERROR(VLOOKUP(C834,SIRCUPA!$A$21:$H$313,8,0),0)</f>
        <v>0</v>
      </c>
      <c r="J834" s="61">
        <f>-IFERROR(VLOOKUP(C834,SIRTAC!$A$16:$H$2072,8,0),0)</f>
        <v>-236</v>
      </c>
      <c r="K834" s="61">
        <f>-IFERROR(VLOOKUP(C834,Gastos!$A$9:$J$2065,10,0),0)</f>
        <v>-228.92</v>
      </c>
      <c r="L834" s="61">
        <f>-IFERROR(VLOOKUP(C834,IDC!$A$20:$H$2401,8,0),0)</f>
        <v>-141.6</v>
      </c>
      <c r="M834" s="87">
        <f t="shared" si="36"/>
        <v>23599.999999999996</v>
      </c>
      <c r="P834" s="17">
        <f t="shared" si="37"/>
        <v>-23600</v>
      </c>
      <c r="Q834" s="17">
        <f t="shared" si="38"/>
        <v>0</v>
      </c>
    </row>
    <row r="835" spans="1:17">
      <c r="A835" s="1" t="s">
        <v>280</v>
      </c>
      <c r="B835" s="1" t="s">
        <v>11</v>
      </c>
      <c r="C835" s="53">
        <v>134929611381</v>
      </c>
      <c r="D835" s="3">
        <v>22993.48</v>
      </c>
      <c r="E835" s="3">
        <v>16300361.18</v>
      </c>
      <c r="F835" s="1" t="s">
        <v>1800</v>
      </c>
      <c r="G835"/>
      <c r="H835"/>
      <c r="I835" s="17">
        <f>-IFERROR(VLOOKUP(C835,SIRCUPA!$A$21:$H$313,8,0),0)</f>
        <v>0</v>
      </c>
      <c r="J835" s="61">
        <f>-IFERROR(VLOOKUP(C835,SIRTAC!$A$16:$H$2072,8,0),0)</f>
        <v>-236</v>
      </c>
      <c r="K835" s="61">
        <f>-IFERROR(VLOOKUP(C835,Gastos!$A$9:$J$2065,10,0),0)</f>
        <v>-228.92</v>
      </c>
      <c r="L835" s="61">
        <f>-IFERROR(VLOOKUP(C835,IDC!$A$20:$H$2401,8,0),0)</f>
        <v>-141.6</v>
      </c>
      <c r="M835" s="87">
        <f t="shared" si="36"/>
        <v>23599.999999999996</v>
      </c>
      <c r="P835" s="17">
        <f t="shared" si="37"/>
        <v>-23600</v>
      </c>
      <c r="Q835" s="17">
        <f t="shared" si="38"/>
        <v>0</v>
      </c>
    </row>
    <row r="836" spans="1:17">
      <c r="A836" s="1" t="s">
        <v>55</v>
      </c>
      <c r="B836" s="1" t="s">
        <v>11</v>
      </c>
      <c r="C836" s="53">
        <v>132828808634</v>
      </c>
      <c r="D836" s="3">
        <v>2723.7</v>
      </c>
      <c r="E836" s="3">
        <v>11504636.640000001</v>
      </c>
      <c r="F836" s="1" t="s">
        <v>1800</v>
      </c>
      <c r="G836"/>
      <c r="H836"/>
      <c r="I836" s="17">
        <f>-IFERROR(VLOOKUP(C836,SIRCUPA!$A$21:$H$313,8,0),0)</f>
        <v>0</v>
      </c>
      <c r="J836" s="61">
        <f>-IFERROR(VLOOKUP(C836,SIRTAC!$A$16:$H$2072,8,0),0)</f>
        <v>-30</v>
      </c>
      <c r="K836" s="61">
        <f>-IFERROR(VLOOKUP(C836,Gastos!$A$9:$J$2065,10,0),0)</f>
        <v>-228.3</v>
      </c>
      <c r="L836" s="61">
        <f>-IFERROR(VLOOKUP(C836,IDC!$A$20:$H$2401,8,0),0)</f>
        <v>-18</v>
      </c>
      <c r="M836" s="87">
        <f t="shared" si="36"/>
        <v>3000</v>
      </c>
      <c r="P836" s="17">
        <f t="shared" si="37"/>
        <v>-3000</v>
      </c>
      <c r="Q836" s="17">
        <f t="shared" si="38"/>
        <v>0</v>
      </c>
    </row>
    <row r="837" spans="1:17">
      <c r="A837" s="1" t="s">
        <v>293</v>
      </c>
      <c r="B837" s="1" t="s">
        <v>11</v>
      </c>
      <c r="C837" s="53">
        <v>135713806686</v>
      </c>
      <c r="D837" s="3">
        <v>22896.05</v>
      </c>
      <c r="E837" s="3">
        <v>18180430.710000001</v>
      </c>
      <c r="F837" s="1" t="s">
        <v>1800</v>
      </c>
      <c r="G837"/>
      <c r="H837"/>
      <c r="I837" s="17">
        <f>-IFERROR(VLOOKUP(C837,SIRCUPA!$A$21:$H$313,8,0),0)</f>
        <v>0</v>
      </c>
      <c r="J837" s="61">
        <f>-IFERROR(VLOOKUP(C837,SIRTAC!$A$16:$H$2072,8,0),0)</f>
        <v>-235</v>
      </c>
      <c r="K837" s="61">
        <f>-IFERROR(VLOOKUP(C837,Gastos!$A$9:$J$2065,10,0),0)</f>
        <v>-227.95</v>
      </c>
      <c r="L837" s="61">
        <f>-IFERROR(VLOOKUP(C837,IDC!$A$20:$H$2401,8,0),0)</f>
        <v>-141</v>
      </c>
      <c r="M837" s="87">
        <f t="shared" ref="M837:M900" si="39">+D837-I837-J837-K837-L837</f>
        <v>23500</v>
      </c>
      <c r="P837" s="17">
        <f t="shared" si="37"/>
        <v>-23500</v>
      </c>
      <c r="Q837" s="17">
        <f t="shared" si="38"/>
        <v>0</v>
      </c>
    </row>
    <row r="838" spans="1:17">
      <c r="A838" s="1" t="s">
        <v>293</v>
      </c>
      <c r="B838" s="1" t="s">
        <v>11</v>
      </c>
      <c r="C838" s="53">
        <v>135715462256</v>
      </c>
      <c r="D838" s="3">
        <v>22896.05</v>
      </c>
      <c r="E838" s="3">
        <v>18265929.420000002</v>
      </c>
      <c r="F838" s="1" t="s">
        <v>1800</v>
      </c>
      <c r="G838"/>
      <c r="H838"/>
      <c r="I838" s="17">
        <f>-IFERROR(VLOOKUP(C838,SIRCUPA!$A$21:$H$313,8,0),0)</f>
        <v>0</v>
      </c>
      <c r="J838" s="61">
        <f>-IFERROR(VLOOKUP(C838,SIRTAC!$A$16:$H$2072,8,0),0)</f>
        <v>-235</v>
      </c>
      <c r="K838" s="61">
        <f>-IFERROR(VLOOKUP(C838,Gastos!$A$9:$J$2065,10,0),0)</f>
        <v>-227.95</v>
      </c>
      <c r="L838" s="61">
        <f>-IFERROR(VLOOKUP(C838,IDC!$A$20:$H$2401,8,0),0)</f>
        <v>-141</v>
      </c>
      <c r="M838" s="87">
        <f t="shared" si="39"/>
        <v>23500</v>
      </c>
      <c r="P838" s="17">
        <f t="shared" ref="P838:P901" si="40">+L838/0.006</f>
        <v>-23500</v>
      </c>
      <c r="Q838" s="17">
        <f t="shared" ref="Q838:Q901" si="41">+M838+P838</f>
        <v>0</v>
      </c>
    </row>
    <row r="839" spans="1:17">
      <c r="A839" s="1" t="s">
        <v>139</v>
      </c>
      <c r="B839" s="1" t="s">
        <v>11</v>
      </c>
      <c r="C839" s="53">
        <v>134048524243</v>
      </c>
      <c r="D839" s="3">
        <v>22798.62</v>
      </c>
      <c r="E839" s="3">
        <v>9036333.1899999995</v>
      </c>
      <c r="F839" s="1" t="s">
        <v>1800</v>
      </c>
      <c r="G839"/>
      <c r="H839"/>
      <c r="I839" s="17">
        <f>-IFERROR(VLOOKUP(C839,SIRCUPA!$A$21:$H$313,8,0),0)</f>
        <v>0</v>
      </c>
      <c r="J839" s="61">
        <f>-IFERROR(VLOOKUP(C839,SIRTAC!$A$16:$H$2072,8,0),0)</f>
        <v>-234</v>
      </c>
      <c r="K839" s="61">
        <f>-IFERROR(VLOOKUP(C839,Gastos!$A$9:$J$2065,10,0),0)</f>
        <v>-226.98</v>
      </c>
      <c r="L839" s="61">
        <f>-IFERROR(VLOOKUP(C839,IDC!$A$20:$H$2401,8,0),0)</f>
        <v>-140.4</v>
      </c>
      <c r="M839" s="87">
        <f t="shared" si="39"/>
        <v>23400</v>
      </c>
      <c r="P839" s="17">
        <f t="shared" si="40"/>
        <v>-23400</v>
      </c>
      <c r="Q839" s="17">
        <f t="shared" si="41"/>
        <v>0</v>
      </c>
    </row>
    <row r="840" spans="1:17">
      <c r="A840" s="1" t="s">
        <v>186</v>
      </c>
      <c r="B840" s="1" t="s">
        <v>11</v>
      </c>
      <c r="C840" s="53">
        <v>134940485980</v>
      </c>
      <c r="D840" s="3">
        <v>22408.9</v>
      </c>
      <c r="E840" s="3">
        <v>18791760.670000002</v>
      </c>
      <c r="F840" s="1" t="s">
        <v>1800</v>
      </c>
      <c r="G840"/>
      <c r="H840"/>
      <c r="I840" s="17">
        <f>-IFERROR(VLOOKUP(C840,SIRCUPA!$A$21:$H$313,8,0),0)</f>
        <v>0</v>
      </c>
      <c r="J840" s="61">
        <f>-IFERROR(VLOOKUP(C840,SIRTAC!$A$16:$H$2072,8,0),0)</f>
        <v>-230</v>
      </c>
      <c r="K840" s="61">
        <f>-IFERROR(VLOOKUP(C840,Gastos!$A$9:$J$2065,10,0),0)</f>
        <v>-223.1</v>
      </c>
      <c r="L840" s="61">
        <f>-IFERROR(VLOOKUP(C840,IDC!$A$20:$H$2401,8,0),0)</f>
        <v>-138</v>
      </c>
      <c r="M840" s="87">
        <f t="shared" si="39"/>
        <v>23000</v>
      </c>
      <c r="P840" s="17">
        <f t="shared" si="40"/>
        <v>-23000</v>
      </c>
      <c r="Q840" s="17">
        <f t="shared" si="41"/>
        <v>0</v>
      </c>
    </row>
    <row r="841" spans="1:17">
      <c r="A841" s="1" t="s">
        <v>23</v>
      </c>
      <c r="B841" s="1" t="s">
        <v>11</v>
      </c>
      <c r="C841" s="53">
        <v>131578979163</v>
      </c>
      <c r="D841" s="3">
        <v>22311.47</v>
      </c>
      <c r="E841" s="3">
        <v>12643531.17</v>
      </c>
      <c r="F841" s="1" t="s">
        <v>1800</v>
      </c>
      <c r="G841"/>
      <c r="H841"/>
      <c r="I841" s="17">
        <f>-IFERROR(VLOOKUP(C841,SIRCUPA!$A$21:$H$313,8,0),0)</f>
        <v>0</v>
      </c>
      <c r="J841" s="61">
        <f>-IFERROR(VLOOKUP(C841,SIRTAC!$A$16:$H$2072,8,0),0)</f>
        <v>-229</v>
      </c>
      <c r="K841" s="61">
        <f>-IFERROR(VLOOKUP(C841,Gastos!$A$9:$J$2065,10,0),0)</f>
        <v>-222.13</v>
      </c>
      <c r="L841" s="61">
        <f>-IFERROR(VLOOKUP(C841,IDC!$A$20:$H$2401,8,0),0)</f>
        <v>-137.4</v>
      </c>
      <c r="M841" s="87">
        <f t="shared" si="39"/>
        <v>22900.000000000004</v>
      </c>
      <c r="P841" s="17">
        <f t="shared" si="40"/>
        <v>-22900</v>
      </c>
      <c r="Q841" s="17">
        <f t="shared" si="41"/>
        <v>0</v>
      </c>
    </row>
    <row r="842" spans="1:17">
      <c r="A842" s="1" t="s">
        <v>106</v>
      </c>
      <c r="B842" s="1" t="s">
        <v>11</v>
      </c>
      <c r="C842" s="53">
        <v>133905097596</v>
      </c>
      <c r="D842" s="3">
        <v>22311.47</v>
      </c>
      <c r="E842" s="3">
        <v>6189121.3399999999</v>
      </c>
      <c r="F842" s="1" t="s">
        <v>1800</v>
      </c>
      <c r="G842"/>
      <c r="H842"/>
      <c r="I842" s="17">
        <f>-IFERROR(VLOOKUP(C842,SIRCUPA!$A$21:$H$313,8,0),0)</f>
        <v>0</v>
      </c>
      <c r="J842" s="61">
        <f>-IFERROR(VLOOKUP(C842,SIRTAC!$A$16:$H$2072,8,0),0)</f>
        <v>-229</v>
      </c>
      <c r="K842" s="61">
        <f>-IFERROR(VLOOKUP(C842,Gastos!$A$9:$J$2065,10,0),0)</f>
        <v>-222.13</v>
      </c>
      <c r="L842" s="61">
        <f>-IFERROR(VLOOKUP(C842,IDC!$A$20:$H$2401,8,0),0)</f>
        <v>-137.4</v>
      </c>
      <c r="M842" s="87">
        <f t="shared" si="39"/>
        <v>22900.000000000004</v>
      </c>
      <c r="P842" s="17">
        <f t="shared" si="40"/>
        <v>-22900</v>
      </c>
      <c r="Q842" s="17">
        <f t="shared" si="41"/>
        <v>0</v>
      </c>
    </row>
    <row r="843" spans="1:17">
      <c r="A843" s="1" t="s">
        <v>253</v>
      </c>
      <c r="B843" s="1" t="s">
        <v>11</v>
      </c>
      <c r="C843" s="53">
        <v>134417671765</v>
      </c>
      <c r="D843" s="3">
        <v>22214.04</v>
      </c>
      <c r="E843" s="3">
        <v>22874645.399999999</v>
      </c>
      <c r="F843" s="1" t="s">
        <v>1800</v>
      </c>
      <c r="G843"/>
      <c r="H843"/>
      <c r="I843" s="17">
        <f>-IFERROR(VLOOKUP(C843,SIRCUPA!$A$21:$H$313,8,0),0)</f>
        <v>0</v>
      </c>
      <c r="J843" s="61">
        <f>-IFERROR(VLOOKUP(C843,SIRTAC!$A$16:$H$2072,8,0),0)</f>
        <v>-228</v>
      </c>
      <c r="K843" s="61">
        <f>-IFERROR(VLOOKUP(C843,Gastos!$A$9:$J$2065,10,0),0)</f>
        <v>-221.16</v>
      </c>
      <c r="L843" s="61">
        <f>-IFERROR(VLOOKUP(C843,IDC!$A$20:$H$2401,8,0),0)</f>
        <v>-136.80000000000001</v>
      </c>
      <c r="M843" s="87">
        <f t="shared" si="39"/>
        <v>22800</v>
      </c>
      <c r="P843" s="17">
        <f t="shared" si="40"/>
        <v>-22800</v>
      </c>
      <c r="Q843" s="17">
        <f t="shared" si="41"/>
        <v>0</v>
      </c>
    </row>
    <row r="844" spans="1:17">
      <c r="A844" s="1" t="s">
        <v>253</v>
      </c>
      <c r="B844" s="1" t="s">
        <v>11</v>
      </c>
      <c r="C844" s="53">
        <v>135128528844</v>
      </c>
      <c r="D844" s="3">
        <v>22214.04</v>
      </c>
      <c r="E844" s="3">
        <v>23407939.829999998</v>
      </c>
      <c r="F844" s="1" t="s">
        <v>1800</v>
      </c>
      <c r="G844"/>
      <c r="H844"/>
      <c r="I844" s="17">
        <f>-IFERROR(VLOOKUP(C844,SIRCUPA!$A$21:$H$313,8,0),0)</f>
        <v>0</v>
      </c>
      <c r="J844" s="61">
        <f>-IFERROR(VLOOKUP(C844,SIRTAC!$A$16:$H$2072,8,0),0)</f>
        <v>-228</v>
      </c>
      <c r="K844" s="61">
        <f>-IFERROR(VLOOKUP(C844,Gastos!$A$9:$J$2065,10,0),0)</f>
        <v>-221.16</v>
      </c>
      <c r="L844" s="61">
        <f>-IFERROR(VLOOKUP(C844,IDC!$A$20:$H$2401,8,0),0)</f>
        <v>-136.80000000000001</v>
      </c>
      <c r="M844" s="87">
        <f t="shared" si="39"/>
        <v>22800</v>
      </c>
      <c r="P844" s="17">
        <f t="shared" si="40"/>
        <v>-22800</v>
      </c>
      <c r="Q844" s="17">
        <f t="shared" si="41"/>
        <v>0</v>
      </c>
    </row>
    <row r="845" spans="1:17">
      <c r="A845" s="1" t="s">
        <v>23</v>
      </c>
      <c r="B845" s="1" t="s">
        <v>11</v>
      </c>
      <c r="C845" s="53">
        <v>131579321899</v>
      </c>
      <c r="D845" s="3">
        <v>22019.18</v>
      </c>
      <c r="E845" s="3">
        <v>12753919.359999999</v>
      </c>
      <c r="F845" s="1" t="s">
        <v>1800</v>
      </c>
      <c r="G845"/>
      <c r="H845"/>
      <c r="I845" s="17">
        <f>-IFERROR(VLOOKUP(C845,SIRCUPA!$A$21:$H$313,8,0),0)</f>
        <v>0</v>
      </c>
      <c r="J845" s="61">
        <f>-IFERROR(VLOOKUP(C845,SIRTAC!$A$16:$H$2072,8,0),0)</f>
        <v>-226</v>
      </c>
      <c r="K845" s="61">
        <f>-IFERROR(VLOOKUP(C845,Gastos!$A$9:$J$2065,10,0),0)</f>
        <v>-219.22</v>
      </c>
      <c r="L845" s="61">
        <f>-IFERROR(VLOOKUP(C845,IDC!$A$20:$H$2401,8,0),0)</f>
        <v>-135.6</v>
      </c>
      <c r="M845" s="87">
        <f t="shared" si="39"/>
        <v>22600</v>
      </c>
      <c r="P845" s="17">
        <f t="shared" si="40"/>
        <v>-22600</v>
      </c>
      <c r="Q845" s="17">
        <f t="shared" si="41"/>
        <v>0</v>
      </c>
    </row>
    <row r="846" spans="1:17">
      <c r="A846" s="1" t="s">
        <v>51</v>
      </c>
      <c r="B846" s="1" t="s">
        <v>11</v>
      </c>
      <c r="C846" s="53">
        <v>132818962824</v>
      </c>
      <c r="D846" s="3">
        <v>12967.18</v>
      </c>
      <c r="E846" s="3">
        <v>10431191.960000001</v>
      </c>
      <c r="F846" s="1" t="s">
        <v>1800</v>
      </c>
      <c r="G846"/>
      <c r="H846"/>
      <c r="I846" s="17">
        <f>-IFERROR(VLOOKUP(C846,SIRCUPA!$A$21:$H$313,8,0),0)</f>
        <v>0</v>
      </c>
      <c r="J846" s="61">
        <f>-IFERROR(VLOOKUP(C846,SIRTAC!$A$16:$H$2072,8,0),0)</f>
        <v>-134</v>
      </c>
      <c r="K846" s="61">
        <f>-IFERROR(VLOOKUP(C846,Gastos!$A$9:$J$2065,10,0),0)</f>
        <v>-218.42</v>
      </c>
      <c r="L846" s="61">
        <f>-IFERROR(VLOOKUP(C846,IDC!$A$20:$H$2401,8,0),0)</f>
        <v>-80.400000000000006</v>
      </c>
      <c r="M846" s="87">
        <f t="shared" si="39"/>
        <v>13400</v>
      </c>
      <c r="P846" s="17">
        <f t="shared" si="40"/>
        <v>-13400</v>
      </c>
      <c r="Q846" s="17">
        <f t="shared" si="41"/>
        <v>0</v>
      </c>
    </row>
    <row r="847" spans="1:17">
      <c r="A847" s="1" t="s">
        <v>55</v>
      </c>
      <c r="B847" s="1" t="s">
        <v>11</v>
      </c>
      <c r="C847" s="53">
        <v>132828139110</v>
      </c>
      <c r="D847" s="3">
        <v>21921.75</v>
      </c>
      <c r="E847" s="3">
        <v>11275374.33</v>
      </c>
      <c r="F847" s="1" t="s">
        <v>1800</v>
      </c>
      <c r="G847"/>
      <c r="H847"/>
      <c r="I847" s="17">
        <f>-IFERROR(VLOOKUP(C847,SIRCUPA!$A$21:$H$313,8,0),0)</f>
        <v>0</v>
      </c>
      <c r="J847" s="61">
        <f>-IFERROR(VLOOKUP(C847,SIRTAC!$A$16:$H$2072,8,0),0)</f>
        <v>-225</v>
      </c>
      <c r="K847" s="61">
        <f>-IFERROR(VLOOKUP(C847,Gastos!$A$9:$J$2065,10,0),0)</f>
        <v>-218.25</v>
      </c>
      <c r="L847" s="61">
        <f>-IFERROR(VLOOKUP(C847,IDC!$A$20:$H$2401,8,0),0)</f>
        <v>-135</v>
      </c>
      <c r="M847" s="87">
        <f t="shared" si="39"/>
        <v>22500</v>
      </c>
      <c r="P847" s="17">
        <f t="shared" si="40"/>
        <v>-22500</v>
      </c>
      <c r="Q847" s="17">
        <f t="shared" si="41"/>
        <v>0</v>
      </c>
    </row>
    <row r="848" spans="1:17">
      <c r="A848" s="1" t="s">
        <v>55</v>
      </c>
      <c r="B848" s="1" t="s">
        <v>11</v>
      </c>
      <c r="C848" s="53">
        <v>132226074451</v>
      </c>
      <c r="D848" s="3">
        <v>4505.28</v>
      </c>
      <c r="E848" s="3">
        <v>11253452.58</v>
      </c>
      <c r="F848" s="1" t="s">
        <v>1800</v>
      </c>
      <c r="G848"/>
      <c r="H848"/>
      <c r="I848" s="17">
        <f>-IFERROR(VLOOKUP(C848,SIRCUPA!$A$21:$H$313,8,0),0)</f>
        <v>0</v>
      </c>
      <c r="J848" s="61">
        <f>-IFERROR(VLOOKUP(C848,SIRTAC!$A$16:$H$2072,8,0),0)</f>
        <v>-48</v>
      </c>
      <c r="K848" s="61">
        <f>-IFERROR(VLOOKUP(C848,Gastos!$A$9:$J$2065,10,0),0)</f>
        <v>-217.92</v>
      </c>
      <c r="L848" s="61">
        <f>-IFERROR(VLOOKUP(C848,IDC!$A$20:$H$2401,8,0),0)</f>
        <v>-28.8</v>
      </c>
      <c r="M848" s="87">
        <f t="shared" si="39"/>
        <v>4800</v>
      </c>
      <c r="P848" s="17">
        <f t="shared" si="40"/>
        <v>-4800</v>
      </c>
      <c r="Q848" s="17">
        <f t="shared" si="41"/>
        <v>0</v>
      </c>
    </row>
    <row r="849" spans="1:17">
      <c r="A849" s="1" t="s">
        <v>101</v>
      </c>
      <c r="B849" s="1" t="s">
        <v>11</v>
      </c>
      <c r="C849" s="53">
        <v>133766720064</v>
      </c>
      <c r="D849" s="3">
        <v>4505.28</v>
      </c>
      <c r="E849" s="3">
        <v>4468586.2699999996</v>
      </c>
      <c r="F849" s="1" t="s">
        <v>1800</v>
      </c>
      <c r="G849"/>
      <c r="H849"/>
      <c r="I849" s="17">
        <f>-IFERROR(VLOOKUP(C849,SIRCUPA!$A$21:$H$313,8,0),0)</f>
        <v>0</v>
      </c>
      <c r="J849" s="61">
        <f>-IFERROR(VLOOKUP(C849,SIRTAC!$A$16:$H$2072,8,0),0)</f>
        <v>-48</v>
      </c>
      <c r="K849" s="61">
        <f>-IFERROR(VLOOKUP(C849,Gastos!$A$9:$J$2065,10,0),0)</f>
        <v>-217.92</v>
      </c>
      <c r="L849" s="61">
        <f>-IFERROR(VLOOKUP(C849,IDC!$A$20:$H$2401,8,0),0)</f>
        <v>-28.8</v>
      </c>
      <c r="M849" s="87">
        <f t="shared" si="39"/>
        <v>4800</v>
      </c>
      <c r="P849" s="17">
        <f t="shared" si="40"/>
        <v>-4800</v>
      </c>
      <c r="Q849" s="17">
        <f t="shared" si="41"/>
        <v>0</v>
      </c>
    </row>
    <row r="850" spans="1:17">
      <c r="A850" s="1" t="s">
        <v>106</v>
      </c>
      <c r="B850" s="1" t="s">
        <v>11</v>
      </c>
      <c r="C850" s="53">
        <v>133163030045</v>
      </c>
      <c r="D850" s="3">
        <v>4505.28</v>
      </c>
      <c r="E850" s="3">
        <v>5108091.78</v>
      </c>
      <c r="F850" s="1" t="s">
        <v>1800</v>
      </c>
      <c r="G850"/>
      <c r="H850"/>
      <c r="I850" s="17">
        <f>-IFERROR(VLOOKUP(C850,SIRCUPA!$A$21:$H$313,8,0),0)</f>
        <v>0</v>
      </c>
      <c r="J850" s="61">
        <f>-IFERROR(VLOOKUP(C850,SIRTAC!$A$16:$H$2072,8,0),0)</f>
        <v>-48</v>
      </c>
      <c r="K850" s="61">
        <f>-IFERROR(VLOOKUP(C850,Gastos!$A$9:$J$2065,10,0),0)</f>
        <v>-217.92</v>
      </c>
      <c r="L850" s="61">
        <f>-IFERROR(VLOOKUP(C850,IDC!$A$20:$H$2401,8,0),0)</f>
        <v>-28.8</v>
      </c>
      <c r="M850" s="87">
        <f t="shared" si="39"/>
        <v>4800</v>
      </c>
      <c r="P850" s="17">
        <f t="shared" si="40"/>
        <v>-4800</v>
      </c>
      <c r="Q850" s="17">
        <f t="shared" si="41"/>
        <v>0</v>
      </c>
    </row>
    <row r="851" spans="1:17">
      <c r="A851" s="1" t="s">
        <v>106</v>
      </c>
      <c r="B851" s="1" t="s">
        <v>11</v>
      </c>
      <c r="C851" s="53">
        <v>133298993701</v>
      </c>
      <c r="D851" s="3">
        <v>4505.28</v>
      </c>
      <c r="E851" s="3">
        <v>6218805.6200000001</v>
      </c>
      <c r="F851" s="1" t="s">
        <v>1800</v>
      </c>
      <c r="G851"/>
      <c r="H851"/>
      <c r="I851" s="17">
        <f>-IFERROR(VLOOKUP(C851,SIRCUPA!$A$21:$H$313,8,0),0)</f>
        <v>0</v>
      </c>
      <c r="J851" s="61">
        <f>-IFERROR(VLOOKUP(C851,SIRTAC!$A$16:$H$2072,8,0),0)</f>
        <v>-48</v>
      </c>
      <c r="K851" s="61">
        <f>-IFERROR(VLOOKUP(C851,Gastos!$A$9:$J$2065,10,0),0)</f>
        <v>-217.92</v>
      </c>
      <c r="L851" s="61">
        <f>-IFERROR(VLOOKUP(C851,IDC!$A$20:$H$2401,8,0),0)</f>
        <v>-28.8</v>
      </c>
      <c r="M851" s="87">
        <f t="shared" si="39"/>
        <v>4800</v>
      </c>
      <c r="P851" s="17">
        <f t="shared" si="40"/>
        <v>-4800</v>
      </c>
      <c r="Q851" s="17">
        <f t="shared" si="41"/>
        <v>0</v>
      </c>
    </row>
    <row r="852" spans="1:17">
      <c r="A852" s="1" t="s">
        <v>124</v>
      </c>
      <c r="B852" s="1" t="s">
        <v>11</v>
      </c>
      <c r="C852" s="53">
        <v>133442656011</v>
      </c>
      <c r="D852" s="3">
        <v>4505.28</v>
      </c>
      <c r="E852" s="3">
        <v>9290237.8599999994</v>
      </c>
      <c r="F852" s="1" t="s">
        <v>1800</v>
      </c>
      <c r="G852"/>
      <c r="H852"/>
      <c r="I852" s="17">
        <f>-IFERROR(VLOOKUP(C852,SIRCUPA!$A$21:$H$313,8,0),0)</f>
        <v>0</v>
      </c>
      <c r="J852" s="61">
        <f>-IFERROR(VLOOKUP(C852,SIRTAC!$A$16:$H$2072,8,0),0)</f>
        <v>-48</v>
      </c>
      <c r="K852" s="61">
        <f>-IFERROR(VLOOKUP(C852,Gastos!$A$9:$J$2065,10,0),0)</f>
        <v>-217.92</v>
      </c>
      <c r="L852" s="61">
        <f>-IFERROR(VLOOKUP(C852,IDC!$A$20:$H$2401,8,0),0)</f>
        <v>-28.8</v>
      </c>
      <c r="M852" s="87">
        <f t="shared" si="39"/>
        <v>4800</v>
      </c>
      <c r="P852" s="17">
        <f t="shared" si="40"/>
        <v>-4800</v>
      </c>
      <c r="Q852" s="17">
        <f t="shared" si="41"/>
        <v>0</v>
      </c>
    </row>
    <row r="853" spans="1:17">
      <c r="A853" s="1" t="s">
        <v>145</v>
      </c>
      <c r="B853" s="1" t="s">
        <v>11</v>
      </c>
      <c r="C853" s="53">
        <v>134687033448</v>
      </c>
      <c r="D853" s="3">
        <v>4505.28</v>
      </c>
      <c r="E853" s="3">
        <v>10446452.49</v>
      </c>
      <c r="F853" s="1" t="s">
        <v>1800</v>
      </c>
      <c r="G853"/>
      <c r="H853"/>
      <c r="I853" s="17">
        <f>-IFERROR(VLOOKUP(C853,SIRCUPA!$A$21:$H$313,8,0),0)</f>
        <v>0</v>
      </c>
      <c r="J853" s="61">
        <f>-IFERROR(VLOOKUP(C853,SIRTAC!$A$16:$H$2072,8,0),0)</f>
        <v>-48</v>
      </c>
      <c r="K853" s="61">
        <f>-IFERROR(VLOOKUP(C853,Gastos!$A$9:$J$2065,10,0),0)</f>
        <v>-217.92</v>
      </c>
      <c r="L853" s="61">
        <f>-IFERROR(VLOOKUP(C853,IDC!$A$20:$H$2401,8,0),0)</f>
        <v>-28.8</v>
      </c>
      <c r="M853" s="87">
        <f t="shared" si="39"/>
        <v>4800</v>
      </c>
      <c r="P853" s="17">
        <f t="shared" si="40"/>
        <v>-4800</v>
      </c>
      <c r="Q853" s="17">
        <f t="shared" si="41"/>
        <v>0</v>
      </c>
    </row>
    <row r="854" spans="1:17">
      <c r="A854" s="1" t="s">
        <v>186</v>
      </c>
      <c r="B854" s="1" t="s">
        <v>11</v>
      </c>
      <c r="C854" s="53">
        <v>135016599418</v>
      </c>
      <c r="D854" s="3">
        <v>4505.28</v>
      </c>
      <c r="E854" s="3">
        <v>19804001.460000001</v>
      </c>
      <c r="F854" s="1" t="s">
        <v>1800</v>
      </c>
      <c r="G854"/>
      <c r="H854"/>
      <c r="I854" s="17">
        <f>-IFERROR(VLOOKUP(C854,SIRCUPA!$A$21:$H$313,8,0),0)</f>
        <v>0</v>
      </c>
      <c r="J854" s="61">
        <f>-IFERROR(VLOOKUP(C854,SIRTAC!$A$16:$H$2072,8,0),0)</f>
        <v>-48</v>
      </c>
      <c r="K854" s="61">
        <f>-IFERROR(VLOOKUP(C854,Gastos!$A$9:$J$2065,10,0),0)</f>
        <v>-217.92</v>
      </c>
      <c r="L854" s="61">
        <f>-IFERROR(VLOOKUP(C854,IDC!$A$20:$H$2401,8,0),0)</f>
        <v>-28.8</v>
      </c>
      <c r="M854" s="87">
        <f t="shared" si="39"/>
        <v>4800</v>
      </c>
      <c r="P854" s="17">
        <f t="shared" si="40"/>
        <v>-4800</v>
      </c>
      <c r="Q854" s="17">
        <f t="shared" si="41"/>
        <v>0</v>
      </c>
    </row>
    <row r="855" spans="1:17">
      <c r="A855" s="1" t="s">
        <v>186</v>
      </c>
      <c r="B855" s="1" t="s">
        <v>11</v>
      </c>
      <c r="C855" s="53">
        <v>135020236844</v>
      </c>
      <c r="D855" s="3">
        <v>4505.28</v>
      </c>
      <c r="E855" s="3">
        <v>20019885.300000001</v>
      </c>
      <c r="F855" s="1" t="s">
        <v>1800</v>
      </c>
      <c r="G855"/>
      <c r="H855"/>
      <c r="I855" s="17">
        <f>-IFERROR(VLOOKUP(C855,SIRCUPA!$A$21:$H$313,8,0),0)</f>
        <v>0</v>
      </c>
      <c r="J855" s="61">
        <f>-IFERROR(VLOOKUP(C855,SIRTAC!$A$16:$H$2072,8,0),0)</f>
        <v>-48</v>
      </c>
      <c r="K855" s="61">
        <f>-IFERROR(VLOOKUP(C855,Gastos!$A$9:$J$2065,10,0),0)</f>
        <v>-217.92</v>
      </c>
      <c r="L855" s="61">
        <f>-IFERROR(VLOOKUP(C855,IDC!$A$20:$H$2401,8,0),0)</f>
        <v>-28.8</v>
      </c>
      <c r="M855" s="87">
        <f t="shared" si="39"/>
        <v>4800</v>
      </c>
      <c r="P855" s="17">
        <f t="shared" si="40"/>
        <v>-4800</v>
      </c>
      <c r="Q855" s="17">
        <f t="shared" si="41"/>
        <v>0</v>
      </c>
    </row>
    <row r="856" spans="1:17">
      <c r="A856" s="1" t="s">
        <v>280</v>
      </c>
      <c r="B856" s="1" t="s">
        <v>11</v>
      </c>
      <c r="C856" s="53">
        <v>135550892346</v>
      </c>
      <c r="D856" s="3">
        <v>4505.28</v>
      </c>
      <c r="E856" s="3">
        <v>16923096.079999998</v>
      </c>
      <c r="F856" s="1" t="s">
        <v>1800</v>
      </c>
      <c r="G856"/>
      <c r="H856"/>
      <c r="I856" s="17">
        <f>-IFERROR(VLOOKUP(C856,SIRCUPA!$A$21:$H$313,8,0),0)</f>
        <v>0</v>
      </c>
      <c r="J856" s="61">
        <f>-IFERROR(VLOOKUP(C856,SIRTAC!$A$16:$H$2072,8,0),0)</f>
        <v>-48</v>
      </c>
      <c r="K856" s="61">
        <f>-IFERROR(VLOOKUP(C856,Gastos!$A$9:$J$2065,10,0),0)</f>
        <v>-217.92</v>
      </c>
      <c r="L856" s="61">
        <f>-IFERROR(VLOOKUP(C856,IDC!$A$20:$H$2401,8,0),0)</f>
        <v>-28.8</v>
      </c>
      <c r="M856" s="87">
        <f t="shared" si="39"/>
        <v>4800</v>
      </c>
      <c r="P856" s="17">
        <f t="shared" si="40"/>
        <v>-4800</v>
      </c>
      <c r="Q856" s="17">
        <f t="shared" si="41"/>
        <v>0</v>
      </c>
    </row>
    <row r="857" spans="1:17">
      <c r="A857" s="1" t="s">
        <v>274</v>
      </c>
      <c r="B857" s="1" t="s">
        <v>11</v>
      </c>
      <c r="C857" s="53">
        <v>134923256693</v>
      </c>
      <c r="D857" s="3">
        <v>21726.89</v>
      </c>
      <c r="E857" s="3">
        <v>15514022.93</v>
      </c>
      <c r="F857" s="1" t="s">
        <v>1800</v>
      </c>
      <c r="G857"/>
      <c r="H857"/>
      <c r="I857" s="17">
        <f>-IFERROR(VLOOKUP(C857,SIRCUPA!$A$21:$H$313,8,0),0)</f>
        <v>0</v>
      </c>
      <c r="J857" s="61">
        <f>-IFERROR(VLOOKUP(C857,SIRTAC!$A$16:$H$2072,8,0),0)</f>
        <v>-223</v>
      </c>
      <c r="K857" s="61">
        <f>-IFERROR(VLOOKUP(C857,Gastos!$A$9:$J$2065,10,0),0)</f>
        <v>-216.31</v>
      </c>
      <c r="L857" s="61">
        <f>-IFERROR(VLOOKUP(C857,IDC!$A$20:$H$2401,8,0),0)</f>
        <v>-133.80000000000001</v>
      </c>
      <c r="M857" s="87">
        <f t="shared" si="39"/>
        <v>22300</v>
      </c>
      <c r="P857" s="17">
        <f t="shared" si="40"/>
        <v>-22300</v>
      </c>
      <c r="Q857" s="17">
        <f t="shared" si="41"/>
        <v>0</v>
      </c>
    </row>
    <row r="858" spans="1:17">
      <c r="A858" s="1" t="s">
        <v>139</v>
      </c>
      <c r="B858" s="1" t="s">
        <v>11</v>
      </c>
      <c r="C858" s="53">
        <v>134682097502</v>
      </c>
      <c r="D858" s="3">
        <v>21629.46</v>
      </c>
      <c r="E858" s="3">
        <v>9780329.0299999993</v>
      </c>
      <c r="F858" s="1" t="s">
        <v>1800</v>
      </c>
      <c r="G858"/>
      <c r="H858"/>
      <c r="I858" s="17">
        <f>-IFERROR(VLOOKUP(C858,SIRCUPA!$A$21:$H$313,8,0),0)</f>
        <v>0</v>
      </c>
      <c r="J858" s="61">
        <f>-IFERROR(VLOOKUP(C858,SIRTAC!$A$16:$H$2072,8,0),0)</f>
        <v>-222</v>
      </c>
      <c r="K858" s="61">
        <f>-IFERROR(VLOOKUP(C858,Gastos!$A$9:$J$2065,10,0),0)</f>
        <v>-215.34</v>
      </c>
      <c r="L858" s="61">
        <f>-IFERROR(VLOOKUP(C858,IDC!$A$20:$H$2401,8,0),0)</f>
        <v>-133.19999999999999</v>
      </c>
      <c r="M858" s="87">
        <f t="shared" si="39"/>
        <v>22200</v>
      </c>
      <c r="P858" s="17">
        <f t="shared" si="40"/>
        <v>-22199.999999999996</v>
      </c>
      <c r="Q858" s="17">
        <f t="shared" si="41"/>
        <v>0</v>
      </c>
    </row>
    <row r="859" spans="1:17">
      <c r="A859" s="1" t="s">
        <v>51</v>
      </c>
      <c r="B859" s="1" t="s">
        <v>11</v>
      </c>
      <c r="C859" s="53">
        <v>132817789350</v>
      </c>
      <c r="D859" s="3">
        <v>21532.03</v>
      </c>
      <c r="E859" s="3">
        <v>10382740.130000001</v>
      </c>
      <c r="F859" s="1" t="s">
        <v>1800</v>
      </c>
      <c r="G859"/>
      <c r="H859"/>
      <c r="I859" s="17">
        <f>-IFERROR(VLOOKUP(C859,SIRCUPA!$A$21:$H$313,8,0),0)</f>
        <v>0</v>
      </c>
      <c r="J859" s="61">
        <f>-IFERROR(VLOOKUP(C859,SIRTAC!$A$16:$H$2072,8,0),0)</f>
        <v>-221</v>
      </c>
      <c r="K859" s="61">
        <f>-IFERROR(VLOOKUP(C859,Gastos!$A$9:$J$2065,10,0),0)</f>
        <v>-214.37</v>
      </c>
      <c r="L859" s="61">
        <f>-IFERROR(VLOOKUP(C859,IDC!$A$20:$H$2401,8,0),0)</f>
        <v>-132.6</v>
      </c>
      <c r="M859" s="87">
        <f t="shared" si="39"/>
        <v>22099.999999999996</v>
      </c>
      <c r="P859" s="17">
        <f t="shared" si="40"/>
        <v>-22100</v>
      </c>
      <c r="Q859" s="17">
        <f t="shared" si="41"/>
        <v>0</v>
      </c>
    </row>
    <row r="860" spans="1:17">
      <c r="A860" s="1" t="s">
        <v>303</v>
      </c>
      <c r="B860" s="1" t="s">
        <v>11</v>
      </c>
      <c r="C860" s="53">
        <v>135225595915</v>
      </c>
      <c r="D860" s="3">
        <v>12725.25</v>
      </c>
      <c r="E860" s="3">
        <v>19174395.239999998</v>
      </c>
      <c r="F860" s="1" t="s">
        <v>1800</v>
      </c>
      <c r="G860"/>
      <c r="H860"/>
      <c r="I860" s="17">
        <f>-IFERROR(VLOOKUP(C860,SIRCUPA!$A$21:$H$313,8,0),0)</f>
        <v>0</v>
      </c>
      <c r="J860" s="61">
        <f>-IFERROR(VLOOKUP(C860,SIRTAC!$A$16:$H$2072,8,0),0)</f>
        <v>-131.5</v>
      </c>
      <c r="K860" s="61">
        <f>-IFERROR(VLOOKUP(C860,Gastos!$A$9:$J$2065,10,0),0)</f>
        <v>-214.35</v>
      </c>
      <c r="L860" s="61">
        <f>-IFERROR(VLOOKUP(C860,IDC!$A$20:$H$2401,8,0),0)</f>
        <v>-78.900000000000006</v>
      </c>
      <c r="M860" s="87">
        <f t="shared" si="39"/>
        <v>13150</v>
      </c>
      <c r="P860" s="17">
        <f t="shared" si="40"/>
        <v>-13150</v>
      </c>
      <c r="Q860" s="17">
        <f t="shared" si="41"/>
        <v>0</v>
      </c>
    </row>
    <row r="861" spans="1:17">
      <c r="A861" s="1" t="s">
        <v>23</v>
      </c>
      <c r="B861" s="1" t="s">
        <v>11</v>
      </c>
      <c r="C861" s="53">
        <v>132180177488</v>
      </c>
      <c r="D861" s="3">
        <v>21434.6</v>
      </c>
      <c r="E861" s="3">
        <v>13095602.15</v>
      </c>
      <c r="F861" s="1" t="s">
        <v>1800</v>
      </c>
      <c r="G861"/>
      <c r="H861"/>
      <c r="I861" s="17">
        <f>-IFERROR(VLOOKUP(C861,SIRCUPA!$A$21:$H$313,8,0),0)</f>
        <v>0</v>
      </c>
      <c r="J861" s="61">
        <f>-IFERROR(VLOOKUP(C861,SIRTAC!$A$16:$H$2072,8,0),0)</f>
        <v>-220</v>
      </c>
      <c r="K861" s="61">
        <f>-IFERROR(VLOOKUP(C861,Gastos!$A$9:$J$2065,10,0),0)</f>
        <v>-213.4</v>
      </c>
      <c r="L861" s="61">
        <f>-IFERROR(VLOOKUP(C861,IDC!$A$20:$H$2401,8,0),0)</f>
        <v>-132</v>
      </c>
      <c r="M861" s="87">
        <f t="shared" si="39"/>
        <v>22000</v>
      </c>
      <c r="P861" s="17">
        <f t="shared" si="40"/>
        <v>-22000</v>
      </c>
      <c r="Q861" s="17">
        <f t="shared" si="41"/>
        <v>0</v>
      </c>
    </row>
    <row r="862" spans="1:17">
      <c r="A862" s="1" t="s">
        <v>186</v>
      </c>
      <c r="B862" s="1" t="s">
        <v>11</v>
      </c>
      <c r="C862" s="53">
        <v>134322356619</v>
      </c>
      <c r="D862" s="3">
        <v>21434.6</v>
      </c>
      <c r="E862" s="3">
        <v>17153048.34</v>
      </c>
      <c r="F862" s="1" t="s">
        <v>1800</v>
      </c>
      <c r="G862"/>
      <c r="H862"/>
      <c r="I862" s="17">
        <f>-IFERROR(VLOOKUP(C862,SIRCUPA!$A$21:$H$313,8,0),0)</f>
        <v>0</v>
      </c>
      <c r="J862" s="61">
        <f>-IFERROR(VLOOKUP(C862,SIRTAC!$A$16:$H$2072,8,0),0)</f>
        <v>-220</v>
      </c>
      <c r="K862" s="61">
        <f>-IFERROR(VLOOKUP(C862,Gastos!$A$9:$J$2065,10,0),0)</f>
        <v>-213.4</v>
      </c>
      <c r="L862" s="61">
        <f>-IFERROR(VLOOKUP(C862,IDC!$A$20:$H$2401,8,0),0)</f>
        <v>-132</v>
      </c>
      <c r="M862" s="87">
        <f t="shared" si="39"/>
        <v>22000</v>
      </c>
      <c r="P862" s="17">
        <f t="shared" si="40"/>
        <v>-22000</v>
      </c>
      <c r="Q862" s="17">
        <f t="shared" si="41"/>
        <v>0</v>
      </c>
    </row>
    <row r="863" spans="1:17">
      <c r="A863" s="1" t="s">
        <v>280</v>
      </c>
      <c r="B863" s="1" t="s">
        <v>11</v>
      </c>
      <c r="C863" s="53">
        <v>135549080048</v>
      </c>
      <c r="D863" s="3">
        <v>21434.6</v>
      </c>
      <c r="E863" s="3">
        <v>16761285.6</v>
      </c>
      <c r="F863" s="1" t="s">
        <v>1800</v>
      </c>
      <c r="G863"/>
      <c r="H863"/>
      <c r="I863" s="17">
        <f>-IFERROR(VLOOKUP(C863,SIRCUPA!$A$21:$H$313,8,0),0)</f>
        <v>0</v>
      </c>
      <c r="J863" s="61">
        <f>-IFERROR(VLOOKUP(C863,SIRTAC!$A$16:$H$2072,8,0),0)</f>
        <v>-220</v>
      </c>
      <c r="K863" s="61">
        <f>-IFERROR(VLOOKUP(C863,Gastos!$A$9:$J$2065,10,0),0)</f>
        <v>-213.4</v>
      </c>
      <c r="L863" s="61">
        <f>-IFERROR(VLOOKUP(C863,IDC!$A$20:$H$2401,8,0),0)</f>
        <v>-132</v>
      </c>
      <c r="M863" s="87">
        <f t="shared" si="39"/>
        <v>22000</v>
      </c>
      <c r="P863" s="17">
        <f t="shared" si="40"/>
        <v>-22000</v>
      </c>
      <c r="Q863" s="17">
        <f t="shared" si="41"/>
        <v>0</v>
      </c>
    </row>
    <row r="864" spans="1:17">
      <c r="A864" s="1" t="s">
        <v>280</v>
      </c>
      <c r="B864" s="1" t="s">
        <v>11</v>
      </c>
      <c r="C864" s="53">
        <v>135550244192</v>
      </c>
      <c r="D864" s="3">
        <v>21434.6</v>
      </c>
      <c r="E864" s="3">
        <v>16883267.960000001</v>
      </c>
      <c r="F864" s="1" t="s">
        <v>1800</v>
      </c>
      <c r="G864"/>
      <c r="H864"/>
      <c r="I864" s="17">
        <f>-IFERROR(VLOOKUP(C864,SIRCUPA!$A$21:$H$313,8,0),0)</f>
        <v>0</v>
      </c>
      <c r="J864" s="61">
        <f>-IFERROR(VLOOKUP(C864,SIRTAC!$A$16:$H$2072,8,0),0)</f>
        <v>-220</v>
      </c>
      <c r="K864" s="61">
        <f>-IFERROR(VLOOKUP(C864,Gastos!$A$9:$J$2065,10,0),0)</f>
        <v>-213.4</v>
      </c>
      <c r="L864" s="61">
        <f>-IFERROR(VLOOKUP(C864,IDC!$A$20:$H$2401,8,0),0)</f>
        <v>-132</v>
      </c>
      <c r="M864" s="87">
        <f t="shared" si="39"/>
        <v>22000</v>
      </c>
      <c r="P864" s="17">
        <f t="shared" si="40"/>
        <v>-22000</v>
      </c>
      <c r="Q864" s="17">
        <f t="shared" si="41"/>
        <v>0</v>
      </c>
    </row>
    <row r="865" spans="1:17">
      <c r="A865" s="1" t="s">
        <v>293</v>
      </c>
      <c r="B865" s="1" t="s">
        <v>11</v>
      </c>
      <c r="C865" s="53">
        <v>135715574512</v>
      </c>
      <c r="D865" s="3">
        <v>21434.6</v>
      </c>
      <c r="E865" s="3">
        <v>18288514.34</v>
      </c>
      <c r="F865" s="1" t="s">
        <v>1800</v>
      </c>
      <c r="G865"/>
      <c r="H865"/>
      <c r="I865" s="17">
        <f>-IFERROR(VLOOKUP(C865,SIRCUPA!$A$21:$H$313,8,0),0)</f>
        <v>0</v>
      </c>
      <c r="J865" s="61">
        <f>-IFERROR(VLOOKUP(C865,SIRTAC!$A$16:$H$2072,8,0),0)</f>
        <v>-220</v>
      </c>
      <c r="K865" s="61">
        <f>-IFERROR(VLOOKUP(C865,Gastos!$A$9:$J$2065,10,0),0)</f>
        <v>-213.4</v>
      </c>
      <c r="L865" s="61">
        <f>-IFERROR(VLOOKUP(C865,IDC!$A$20:$H$2401,8,0),0)</f>
        <v>-132</v>
      </c>
      <c r="M865" s="87">
        <f t="shared" si="39"/>
        <v>22000</v>
      </c>
      <c r="P865" s="17">
        <f t="shared" si="40"/>
        <v>-22000</v>
      </c>
      <c r="Q865" s="17">
        <f t="shared" si="41"/>
        <v>0</v>
      </c>
    </row>
    <row r="866" spans="1:17">
      <c r="A866" s="1" t="s">
        <v>303</v>
      </c>
      <c r="B866" s="1" t="s">
        <v>11</v>
      </c>
      <c r="C866" s="53">
        <v>135233998955</v>
      </c>
      <c r="D866" s="3">
        <v>21434.6</v>
      </c>
      <c r="E866" s="3">
        <v>20032044.890000001</v>
      </c>
      <c r="F866" s="1" t="s">
        <v>1800</v>
      </c>
      <c r="G866"/>
      <c r="H866"/>
      <c r="I866" s="17">
        <f>-IFERROR(VLOOKUP(C866,SIRCUPA!$A$21:$H$313,8,0),0)</f>
        <v>0</v>
      </c>
      <c r="J866" s="61">
        <f>-IFERROR(VLOOKUP(C866,SIRTAC!$A$16:$H$2072,8,0),0)</f>
        <v>-220</v>
      </c>
      <c r="K866" s="61">
        <f>-IFERROR(VLOOKUP(C866,Gastos!$A$9:$J$2065,10,0),0)</f>
        <v>-213.4</v>
      </c>
      <c r="L866" s="61">
        <f>-IFERROR(VLOOKUP(C866,IDC!$A$20:$H$2401,8,0),0)</f>
        <v>-132</v>
      </c>
      <c r="M866" s="87">
        <f t="shared" si="39"/>
        <v>22000</v>
      </c>
      <c r="P866" s="17">
        <f t="shared" si="40"/>
        <v>-22000</v>
      </c>
      <c r="Q866" s="17">
        <f t="shared" si="41"/>
        <v>0</v>
      </c>
    </row>
    <row r="867" spans="1:17">
      <c r="A867" s="1" t="s">
        <v>303</v>
      </c>
      <c r="B867" s="1" t="s">
        <v>11</v>
      </c>
      <c r="C867" s="53">
        <v>135939329734</v>
      </c>
      <c r="D867" s="3">
        <v>21337.17</v>
      </c>
      <c r="E867" s="3">
        <v>20578046.440000001</v>
      </c>
      <c r="F867" s="1" t="s">
        <v>1800</v>
      </c>
      <c r="G867"/>
      <c r="H867"/>
      <c r="I867" s="17">
        <f>-IFERROR(VLOOKUP(C867,SIRCUPA!$A$21:$H$313,8,0),0)</f>
        <v>0</v>
      </c>
      <c r="J867" s="61">
        <f>-IFERROR(VLOOKUP(C867,SIRTAC!$A$16:$H$2072,8,0),0)</f>
        <v>-219</v>
      </c>
      <c r="K867" s="61">
        <f>-IFERROR(VLOOKUP(C867,Gastos!$A$9:$J$2065,10,0),0)</f>
        <v>-212.43</v>
      </c>
      <c r="L867" s="61">
        <f>-IFERROR(VLOOKUP(C867,IDC!$A$20:$H$2401,8,0),0)</f>
        <v>-131.4</v>
      </c>
      <c r="M867" s="87">
        <f t="shared" si="39"/>
        <v>21900</v>
      </c>
      <c r="P867" s="17">
        <f t="shared" si="40"/>
        <v>-21900</v>
      </c>
      <c r="Q867" s="17">
        <f t="shared" si="41"/>
        <v>0</v>
      </c>
    </row>
    <row r="868" spans="1:17">
      <c r="A868" s="1" t="s">
        <v>270</v>
      </c>
      <c r="B868" s="1" t="s">
        <v>11</v>
      </c>
      <c r="C868" s="53">
        <v>134786668823</v>
      </c>
      <c r="D868" s="3">
        <v>21238.77</v>
      </c>
      <c r="E868" s="3">
        <v>15174709.130000001</v>
      </c>
      <c r="F868" s="1" t="s">
        <v>1800</v>
      </c>
      <c r="G868"/>
      <c r="H868"/>
      <c r="I868" s="17">
        <f>-IFERROR(VLOOKUP(C868,SIRCUPA!$A$21:$H$313,8,0),0)</f>
        <v>0</v>
      </c>
      <c r="J868" s="61">
        <f>-IFERROR(VLOOKUP(C868,SIRTAC!$A$16:$H$2072,8,0),0)</f>
        <v>-217.99</v>
      </c>
      <c r="K868" s="61">
        <f>-IFERROR(VLOOKUP(C868,Gastos!$A$9:$J$2065,10,0),0)</f>
        <v>-211.45</v>
      </c>
      <c r="L868" s="61">
        <f>-IFERROR(VLOOKUP(C868,IDC!$A$20:$H$2401,8,0),0)</f>
        <v>-130.79</v>
      </c>
      <c r="M868" s="87">
        <f t="shared" si="39"/>
        <v>21799.000000000004</v>
      </c>
      <c r="P868" s="17">
        <f t="shared" si="40"/>
        <v>-21798.333333333332</v>
      </c>
      <c r="Q868" s="17">
        <f t="shared" si="41"/>
        <v>0.66666666667151731</v>
      </c>
    </row>
    <row r="869" spans="1:17">
      <c r="A869" s="1" t="s">
        <v>10</v>
      </c>
      <c r="B869" s="1" t="s">
        <v>11</v>
      </c>
      <c r="C869" s="53">
        <v>132053623776</v>
      </c>
      <c r="D869" s="3">
        <v>21142.31</v>
      </c>
      <c r="E869" s="3">
        <v>10938764.07</v>
      </c>
      <c r="F869" s="1" t="s">
        <v>1800</v>
      </c>
      <c r="G869"/>
      <c r="H869"/>
      <c r="I869" s="17">
        <f>-IFERROR(VLOOKUP(C869,SIRCUPA!$A$21:$H$313,8,0),0)</f>
        <v>0</v>
      </c>
      <c r="J869" s="61">
        <f>-IFERROR(VLOOKUP(C869,SIRTAC!$A$16:$H$2072,8,0),0)</f>
        <v>-217</v>
      </c>
      <c r="K869" s="61">
        <f>-IFERROR(VLOOKUP(C869,Gastos!$A$9:$J$2065,10,0),0)</f>
        <v>-210.49</v>
      </c>
      <c r="L869" s="61">
        <f>-IFERROR(VLOOKUP(C869,IDC!$A$20:$H$2401,8,0),0)</f>
        <v>-130.19999999999999</v>
      </c>
      <c r="M869" s="87">
        <f t="shared" si="39"/>
        <v>21700.000000000004</v>
      </c>
      <c r="P869" s="17">
        <f t="shared" si="40"/>
        <v>-21699.999999999996</v>
      </c>
      <c r="Q869" s="17">
        <f t="shared" si="41"/>
        <v>0</v>
      </c>
    </row>
    <row r="870" spans="1:17">
      <c r="A870" s="1" t="s">
        <v>77</v>
      </c>
      <c r="B870" s="1" t="s">
        <v>11</v>
      </c>
      <c r="C870" s="53">
        <v>132504759179</v>
      </c>
      <c r="D870" s="3">
        <v>21044.880000000001</v>
      </c>
      <c r="E870" s="3">
        <v>15028714.23</v>
      </c>
      <c r="F870" s="1" t="s">
        <v>1800</v>
      </c>
      <c r="G870"/>
      <c r="H870"/>
      <c r="I870" s="17">
        <f>-IFERROR(VLOOKUP(C870,SIRCUPA!$A$21:$H$313,8,0),0)</f>
        <v>0</v>
      </c>
      <c r="J870" s="61">
        <f>-IFERROR(VLOOKUP(C870,SIRTAC!$A$16:$H$2072,8,0),0)</f>
        <v>-216</v>
      </c>
      <c r="K870" s="61">
        <f>-IFERROR(VLOOKUP(C870,Gastos!$A$9:$J$2065,10,0),0)</f>
        <v>-209.52</v>
      </c>
      <c r="L870" s="61">
        <f>-IFERROR(VLOOKUP(C870,IDC!$A$20:$H$2401,8,0),0)</f>
        <v>-129.6</v>
      </c>
      <c r="M870" s="87">
        <f t="shared" si="39"/>
        <v>21600</v>
      </c>
      <c r="P870" s="17">
        <f t="shared" si="40"/>
        <v>-21600</v>
      </c>
      <c r="Q870" s="17">
        <f t="shared" si="41"/>
        <v>0</v>
      </c>
    </row>
    <row r="871" spans="1:17">
      <c r="A871" s="1" t="s">
        <v>106</v>
      </c>
      <c r="B871" s="1" t="s">
        <v>11</v>
      </c>
      <c r="C871" s="53">
        <v>133910838696</v>
      </c>
      <c r="D871" s="3">
        <v>5006.91</v>
      </c>
      <c r="E871" s="3">
        <v>6253543.6600000001</v>
      </c>
      <c r="F871" s="1" t="s">
        <v>1800</v>
      </c>
      <c r="G871"/>
      <c r="H871"/>
      <c r="I871" s="17">
        <f>-IFERROR(VLOOKUP(C871,SIRCUPA!$A$21:$H$313,8,0),0)</f>
        <v>0</v>
      </c>
      <c r="J871" s="61">
        <f>-IFERROR(VLOOKUP(C871,SIRTAC!$A$16:$H$2072,8,0),0)</f>
        <v>-53</v>
      </c>
      <c r="K871" s="61">
        <f>-IFERROR(VLOOKUP(C871,Gastos!$A$9:$J$2065,10,0),0)</f>
        <v>-208.29</v>
      </c>
      <c r="L871" s="61">
        <f>-IFERROR(VLOOKUP(C871,IDC!$A$20:$H$2401,8,0),0)</f>
        <v>-31.8</v>
      </c>
      <c r="M871" s="87">
        <f t="shared" si="39"/>
        <v>5300</v>
      </c>
      <c r="P871" s="17">
        <f t="shared" si="40"/>
        <v>-5300</v>
      </c>
      <c r="Q871" s="17">
        <f t="shared" si="41"/>
        <v>0</v>
      </c>
    </row>
    <row r="872" spans="1:17">
      <c r="A872" s="1" t="s">
        <v>293</v>
      </c>
      <c r="B872" s="1" t="s">
        <v>11</v>
      </c>
      <c r="C872" s="53">
        <v>135840314684</v>
      </c>
      <c r="D872" s="3">
        <v>20850.02</v>
      </c>
      <c r="E872" s="3">
        <v>18971764.93</v>
      </c>
      <c r="F872" s="1" t="s">
        <v>1800</v>
      </c>
      <c r="G872"/>
      <c r="H872"/>
      <c r="I872" s="17">
        <f>-IFERROR(VLOOKUP(C872,SIRCUPA!$A$21:$H$313,8,0),0)</f>
        <v>0</v>
      </c>
      <c r="J872" s="61">
        <f>-IFERROR(VLOOKUP(C872,SIRTAC!$A$16:$H$2072,8,0),0)</f>
        <v>-214</v>
      </c>
      <c r="K872" s="61">
        <f>-IFERROR(VLOOKUP(C872,Gastos!$A$9:$J$2065,10,0),0)</f>
        <v>-207.58</v>
      </c>
      <c r="L872" s="61">
        <f>-IFERROR(VLOOKUP(C872,IDC!$A$20:$H$2401,8,0),0)</f>
        <v>-128.4</v>
      </c>
      <c r="M872" s="87">
        <f t="shared" si="39"/>
        <v>21400.000000000004</v>
      </c>
      <c r="P872" s="17">
        <f t="shared" si="40"/>
        <v>-21400</v>
      </c>
      <c r="Q872" s="17">
        <f t="shared" si="41"/>
        <v>0</v>
      </c>
    </row>
    <row r="873" spans="1:17">
      <c r="A873" s="1" t="s">
        <v>303</v>
      </c>
      <c r="B873" s="1" t="s">
        <v>11</v>
      </c>
      <c r="C873" s="53">
        <v>135228286279</v>
      </c>
      <c r="D873" s="3">
        <v>20752.59</v>
      </c>
      <c r="E873" s="3">
        <v>19443322.75</v>
      </c>
      <c r="F873" s="1" t="s">
        <v>1800</v>
      </c>
      <c r="G873"/>
      <c r="H873"/>
      <c r="I873" s="17">
        <f>-IFERROR(VLOOKUP(C873,SIRCUPA!$A$21:$H$313,8,0),0)</f>
        <v>0</v>
      </c>
      <c r="J873" s="61">
        <f>-IFERROR(VLOOKUP(C873,SIRTAC!$A$16:$H$2072,8,0),0)</f>
        <v>-213</v>
      </c>
      <c r="K873" s="61">
        <f>-IFERROR(VLOOKUP(C873,Gastos!$A$9:$J$2065,10,0),0)</f>
        <v>-206.61</v>
      </c>
      <c r="L873" s="61">
        <f>-IFERROR(VLOOKUP(C873,IDC!$A$20:$H$2401,8,0),0)</f>
        <v>-127.8</v>
      </c>
      <c r="M873" s="87">
        <f t="shared" si="39"/>
        <v>21300</v>
      </c>
      <c r="P873" s="17">
        <f t="shared" si="40"/>
        <v>-21300</v>
      </c>
      <c r="Q873" s="17">
        <f t="shared" si="41"/>
        <v>0</v>
      </c>
    </row>
    <row r="874" spans="1:17">
      <c r="A874" s="1" t="s">
        <v>124</v>
      </c>
      <c r="B874" s="1" t="s">
        <v>11</v>
      </c>
      <c r="C874" s="53">
        <v>133446550271</v>
      </c>
      <c r="D874" s="3">
        <v>20655.16</v>
      </c>
      <c r="E874" s="3">
        <v>10250801.17</v>
      </c>
      <c r="F874" s="1" t="s">
        <v>1800</v>
      </c>
      <c r="G874"/>
      <c r="H874"/>
      <c r="I874" s="17">
        <f>-IFERROR(VLOOKUP(C874,SIRCUPA!$A$21:$H$313,8,0),0)</f>
        <v>0</v>
      </c>
      <c r="J874" s="61">
        <f>-IFERROR(VLOOKUP(C874,SIRTAC!$A$16:$H$2072,8,0),0)</f>
        <v>-212</v>
      </c>
      <c r="K874" s="61">
        <f>-IFERROR(VLOOKUP(C874,Gastos!$A$9:$J$2065,10,0),0)</f>
        <v>-205.64</v>
      </c>
      <c r="L874" s="61">
        <f>-IFERROR(VLOOKUP(C874,IDC!$A$20:$H$2401,8,0),0)</f>
        <v>-127.2</v>
      </c>
      <c r="M874" s="87">
        <f t="shared" si="39"/>
        <v>21200</v>
      </c>
      <c r="P874" s="17">
        <f t="shared" si="40"/>
        <v>-21200</v>
      </c>
      <c r="Q874" s="17">
        <f t="shared" si="41"/>
        <v>0</v>
      </c>
    </row>
    <row r="875" spans="1:17">
      <c r="A875" s="1" t="s">
        <v>280</v>
      </c>
      <c r="B875" s="1" t="s">
        <v>11</v>
      </c>
      <c r="C875" s="53">
        <v>134927905331</v>
      </c>
      <c r="D875" s="3">
        <v>20655.16</v>
      </c>
      <c r="E875" s="3">
        <v>16079599.52</v>
      </c>
      <c r="F875" s="1" t="s">
        <v>1800</v>
      </c>
      <c r="G875"/>
      <c r="H875"/>
      <c r="I875" s="17">
        <f>-IFERROR(VLOOKUP(C875,SIRCUPA!$A$21:$H$313,8,0),0)</f>
        <v>0</v>
      </c>
      <c r="J875" s="61">
        <f>-IFERROR(VLOOKUP(C875,SIRTAC!$A$16:$H$2072,8,0),0)</f>
        <v>-212</v>
      </c>
      <c r="K875" s="61">
        <f>-IFERROR(VLOOKUP(C875,Gastos!$A$9:$J$2065,10,0),0)</f>
        <v>-205.64</v>
      </c>
      <c r="L875" s="61">
        <f>-IFERROR(VLOOKUP(C875,IDC!$A$20:$H$2401,8,0),0)</f>
        <v>-127.2</v>
      </c>
      <c r="M875" s="87">
        <f t="shared" si="39"/>
        <v>21200</v>
      </c>
      <c r="P875" s="17">
        <f t="shared" si="40"/>
        <v>-21200</v>
      </c>
      <c r="Q875" s="17">
        <f t="shared" si="41"/>
        <v>0</v>
      </c>
    </row>
    <row r="876" spans="1:17">
      <c r="A876" s="1" t="s">
        <v>10</v>
      </c>
      <c r="B876" s="1" t="s">
        <v>11</v>
      </c>
      <c r="C876" s="53">
        <v>131560760339</v>
      </c>
      <c r="D876" s="3">
        <v>20557.73</v>
      </c>
      <c r="E876" s="3">
        <v>11534458.960000001</v>
      </c>
      <c r="F876" s="1" t="s">
        <v>1800</v>
      </c>
      <c r="G876"/>
      <c r="H876"/>
      <c r="I876" s="17">
        <f>-IFERROR(VLOOKUP(C876,SIRCUPA!$A$21:$H$313,8,0),0)</f>
        <v>0</v>
      </c>
      <c r="J876" s="61">
        <f>-IFERROR(VLOOKUP(C876,SIRTAC!$A$16:$H$2072,8,0),0)</f>
        <v>-211</v>
      </c>
      <c r="K876" s="61">
        <f>-IFERROR(VLOOKUP(C876,Gastos!$A$9:$J$2065,10,0),0)</f>
        <v>-204.67</v>
      </c>
      <c r="L876" s="61">
        <f>-IFERROR(VLOOKUP(C876,IDC!$A$20:$H$2401,8,0),0)</f>
        <v>-126.6</v>
      </c>
      <c r="M876" s="87">
        <f t="shared" si="39"/>
        <v>21099.999999999996</v>
      </c>
      <c r="P876" s="17">
        <f t="shared" si="40"/>
        <v>-21100</v>
      </c>
      <c r="Q876" s="17">
        <f t="shared" si="41"/>
        <v>0</v>
      </c>
    </row>
    <row r="877" spans="1:17">
      <c r="A877" s="1" t="s">
        <v>303</v>
      </c>
      <c r="B877" s="1" t="s">
        <v>11</v>
      </c>
      <c r="C877" s="53">
        <v>135315524839</v>
      </c>
      <c r="D877" s="3">
        <v>4912.4399999999996</v>
      </c>
      <c r="E877" s="3">
        <v>20200215.120000001</v>
      </c>
      <c r="F877" s="1" t="s">
        <v>1800</v>
      </c>
      <c r="G877"/>
      <c r="H877"/>
      <c r="I877" s="17">
        <f>-IFERROR(VLOOKUP(C877,SIRCUPA!$A$21:$H$313,8,0),0)</f>
        <v>0</v>
      </c>
      <c r="J877" s="61">
        <f>-IFERROR(VLOOKUP(C877,SIRTAC!$A$16:$H$2072,8,0),0)</f>
        <v>-52</v>
      </c>
      <c r="K877" s="61">
        <f>-IFERROR(VLOOKUP(C877,Gastos!$A$9:$J$2065,10,0),0)</f>
        <v>-204.36</v>
      </c>
      <c r="L877" s="61">
        <f>-IFERROR(VLOOKUP(C877,IDC!$A$20:$H$2401,8,0),0)</f>
        <v>-31.2</v>
      </c>
      <c r="M877" s="87">
        <f t="shared" si="39"/>
        <v>5199.9999999999991</v>
      </c>
      <c r="P877" s="17">
        <f t="shared" si="40"/>
        <v>-5200</v>
      </c>
      <c r="Q877" s="17">
        <f t="shared" si="41"/>
        <v>0</v>
      </c>
    </row>
    <row r="878" spans="1:17">
      <c r="A878" s="1" t="s">
        <v>23</v>
      </c>
      <c r="B878" s="1" t="s">
        <v>11</v>
      </c>
      <c r="C878" s="53">
        <v>132254584764</v>
      </c>
      <c r="D878" s="3">
        <v>4223.7</v>
      </c>
      <c r="E878" s="3">
        <v>13556378.550000001</v>
      </c>
      <c r="F878" s="1" t="s">
        <v>1800</v>
      </c>
      <c r="G878"/>
      <c r="H878"/>
      <c r="I878" s="17">
        <f>-IFERROR(VLOOKUP(C878,SIRCUPA!$A$21:$H$313,8,0),0)</f>
        <v>0</v>
      </c>
      <c r="J878" s="61">
        <f>-IFERROR(VLOOKUP(C878,SIRTAC!$A$16:$H$2072,8,0),0)</f>
        <v>-45</v>
      </c>
      <c r="K878" s="61">
        <f>-IFERROR(VLOOKUP(C878,Gastos!$A$9:$J$2065,10,0),0)</f>
        <v>-204.3</v>
      </c>
      <c r="L878" s="61">
        <f>-IFERROR(VLOOKUP(C878,IDC!$A$20:$H$2401,8,0),0)</f>
        <v>-27</v>
      </c>
      <c r="M878" s="87">
        <f t="shared" si="39"/>
        <v>4500</v>
      </c>
      <c r="P878" s="17">
        <f t="shared" si="40"/>
        <v>-4500</v>
      </c>
      <c r="Q878" s="17">
        <f t="shared" si="41"/>
        <v>0</v>
      </c>
    </row>
    <row r="879" spans="1:17">
      <c r="A879" s="1" t="s">
        <v>156</v>
      </c>
      <c r="B879" s="1" t="s">
        <v>11</v>
      </c>
      <c r="C879" s="53">
        <v>134312669219</v>
      </c>
      <c r="D879" s="3">
        <v>20460.3</v>
      </c>
      <c r="E879" s="3">
        <v>14109669.92</v>
      </c>
      <c r="F879" s="1" t="s">
        <v>1800</v>
      </c>
      <c r="G879"/>
      <c r="H879"/>
      <c r="I879" s="17">
        <f>-IFERROR(VLOOKUP(C879,SIRCUPA!$A$21:$H$313,8,0),0)</f>
        <v>0</v>
      </c>
      <c r="J879" s="61">
        <f>-IFERROR(VLOOKUP(C879,SIRTAC!$A$16:$H$2072,8,0),0)</f>
        <v>-210</v>
      </c>
      <c r="K879" s="61">
        <f>-IFERROR(VLOOKUP(C879,Gastos!$A$9:$J$2065,10,0),0)</f>
        <v>-203.7</v>
      </c>
      <c r="L879" s="61">
        <f>-IFERROR(VLOOKUP(C879,IDC!$A$20:$H$2401,8,0),0)</f>
        <v>-126</v>
      </c>
      <c r="M879" s="87">
        <f t="shared" si="39"/>
        <v>21000</v>
      </c>
      <c r="P879" s="17">
        <f t="shared" si="40"/>
        <v>-21000</v>
      </c>
      <c r="Q879" s="17">
        <f t="shared" si="41"/>
        <v>0</v>
      </c>
    </row>
    <row r="880" spans="1:17">
      <c r="A880" s="1" t="s">
        <v>156</v>
      </c>
      <c r="B880" s="1" t="s">
        <v>11</v>
      </c>
      <c r="C880" s="53">
        <v>134315848623</v>
      </c>
      <c r="D880" s="3">
        <v>20460.3</v>
      </c>
      <c r="E880" s="3">
        <v>14959865.77</v>
      </c>
      <c r="F880" s="1" t="s">
        <v>1800</v>
      </c>
      <c r="G880"/>
      <c r="H880"/>
      <c r="I880" s="17">
        <f>-IFERROR(VLOOKUP(C880,SIRCUPA!$A$21:$H$313,8,0),0)</f>
        <v>0</v>
      </c>
      <c r="J880" s="61">
        <f>-IFERROR(VLOOKUP(C880,SIRTAC!$A$16:$H$2072,8,0),0)</f>
        <v>-210</v>
      </c>
      <c r="K880" s="61">
        <f>-IFERROR(VLOOKUP(C880,Gastos!$A$9:$J$2065,10,0),0)</f>
        <v>-203.7</v>
      </c>
      <c r="L880" s="61">
        <f>-IFERROR(VLOOKUP(C880,IDC!$A$20:$H$2401,8,0),0)</f>
        <v>-126</v>
      </c>
      <c r="M880" s="87">
        <f t="shared" si="39"/>
        <v>21000</v>
      </c>
      <c r="P880" s="17">
        <f t="shared" si="40"/>
        <v>-21000</v>
      </c>
      <c r="Q880" s="17">
        <f t="shared" si="41"/>
        <v>0</v>
      </c>
    </row>
    <row r="881" spans="1:17">
      <c r="A881" s="1" t="s">
        <v>156</v>
      </c>
      <c r="B881" s="1" t="s">
        <v>11</v>
      </c>
      <c r="C881" s="53">
        <v>134931515814</v>
      </c>
      <c r="D881" s="3">
        <v>20460.3</v>
      </c>
      <c r="E881" s="3">
        <v>15370102.6</v>
      </c>
      <c r="F881" s="1" t="s">
        <v>1800</v>
      </c>
      <c r="G881"/>
      <c r="H881"/>
      <c r="I881" s="17">
        <f>-IFERROR(VLOOKUP(C881,SIRCUPA!$A$21:$H$313,8,0),0)</f>
        <v>0</v>
      </c>
      <c r="J881" s="61">
        <f>-IFERROR(VLOOKUP(C881,SIRTAC!$A$16:$H$2072,8,0),0)</f>
        <v>-210</v>
      </c>
      <c r="K881" s="61">
        <f>-IFERROR(VLOOKUP(C881,Gastos!$A$9:$J$2065,10,0),0)</f>
        <v>-203.7</v>
      </c>
      <c r="L881" s="61">
        <f>-IFERROR(VLOOKUP(C881,IDC!$A$20:$H$2401,8,0),0)</f>
        <v>-126</v>
      </c>
      <c r="M881" s="87">
        <f t="shared" si="39"/>
        <v>21000</v>
      </c>
      <c r="P881" s="17">
        <f t="shared" si="40"/>
        <v>-21000</v>
      </c>
      <c r="Q881" s="17">
        <f t="shared" si="41"/>
        <v>0</v>
      </c>
    </row>
    <row r="882" spans="1:17">
      <c r="A882" s="1" t="s">
        <v>186</v>
      </c>
      <c r="B882" s="1" t="s">
        <v>11</v>
      </c>
      <c r="C882" s="53">
        <v>134935603434</v>
      </c>
      <c r="D882" s="3">
        <v>20460.3</v>
      </c>
      <c r="E882" s="3">
        <v>16843597.629999999</v>
      </c>
      <c r="F882" s="1" t="s">
        <v>1800</v>
      </c>
      <c r="G882"/>
      <c r="H882"/>
      <c r="I882" s="17">
        <f>-IFERROR(VLOOKUP(C882,SIRCUPA!$A$21:$H$313,8,0),0)</f>
        <v>0</v>
      </c>
      <c r="J882" s="61">
        <f>-IFERROR(VLOOKUP(C882,SIRTAC!$A$16:$H$2072,8,0),0)</f>
        <v>-210</v>
      </c>
      <c r="K882" s="61">
        <f>-IFERROR(VLOOKUP(C882,Gastos!$A$9:$J$2065,10,0),0)</f>
        <v>-203.7</v>
      </c>
      <c r="L882" s="61">
        <f>-IFERROR(VLOOKUP(C882,IDC!$A$20:$H$2401,8,0),0)</f>
        <v>-126</v>
      </c>
      <c r="M882" s="87">
        <f t="shared" si="39"/>
        <v>21000</v>
      </c>
      <c r="P882" s="17">
        <f t="shared" si="40"/>
        <v>-21000</v>
      </c>
      <c r="Q882" s="17">
        <f t="shared" si="41"/>
        <v>0</v>
      </c>
    </row>
    <row r="883" spans="1:17">
      <c r="A883" s="1" t="s">
        <v>55</v>
      </c>
      <c r="B883" s="1" t="s">
        <v>11</v>
      </c>
      <c r="C883" s="53">
        <v>132226217099</v>
      </c>
      <c r="D883" s="3">
        <v>20362.87</v>
      </c>
      <c r="E883" s="3">
        <v>11337154.76</v>
      </c>
      <c r="F883" s="1" t="s">
        <v>1800</v>
      </c>
      <c r="G883"/>
      <c r="H883"/>
      <c r="I883" s="17">
        <f>-IFERROR(VLOOKUP(C883,SIRCUPA!$A$21:$H$313,8,0),0)</f>
        <v>0</v>
      </c>
      <c r="J883" s="61">
        <f>-IFERROR(VLOOKUP(C883,SIRTAC!$A$16:$H$2072,8,0),0)</f>
        <v>-209</v>
      </c>
      <c r="K883" s="61">
        <f>-IFERROR(VLOOKUP(C883,Gastos!$A$9:$J$2065,10,0),0)</f>
        <v>-202.73</v>
      </c>
      <c r="L883" s="61">
        <f>-IFERROR(VLOOKUP(C883,IDC!$A$20:$H$2401,8,0),0)</f>
        <v>-125.4</v>
      </c>
      <c r="M883" s="87">
        <f t="shared" si="39"/>
        <v>20900</v>
      </c>
      <c r="P883" s="17">
        <f t="shared" si="40"/>
        <v>-20900</v>
      </c>
      <c r="Q883" s="17">
        <f t="shared" si="41"/>
        <v>0</v>
      </c>
    </row>
    <row r="884" spans="1:17">
      <c r="A884" s="1" t="s">
        <v>10</v>
      </c>
      <c r="B884" s="1" t="s">
        <v>11</v>
      </c>
      <c r="C884" s="53">
        <v>131576778161</v>
      </c>
      <c r="D884" s="3">
        <v>11999.48</v>
      </c>
      <c r="E884" s="3">
        <v>12250126.26</v>
      </c>
      <c r="F884" s="1" t="s">
        <v>1800</v>
      </c>
      <c r="G884"/>
      <c r="H884"/>
      <c r="I884" s="17">
        <f>-IFERROR(VLOOKUP(C884,SIRCUPA!$A$21:$H$313,8,0),0)</f>
        <v>0</v>
      </c>
      <c r="J884" s="61">
        <f>-IFERROR(VLOOKUP(C884,SIRTAC!$A$16:$H$2072,8,0),0)</f>
        <v>-124</v>
      </c>
      <c r="K884" s="61">
        <f>-IFERROR(VLOOKUP(C884,Gastos!$A$9:$J$2065,10,0),0)</f>
        <v>-202.12</v>
      </c>
      <c r="L884" s="61">
        <f>-IFERROR(VLOOKUP(C884,IDC!$A$20:$H$2401,8,0),0)</f>
        <v>-74.400000000000006</v>
      </c>
      <c r="M884" s="87">
        <f t="shared" si="39"/>
        <v>12400</v>
      </c>
      <c r="P884" s="17">
        <f t="shared" si="40"/>
        <v>-12400</v>
      </c>
      <c r="Q884" s="17">
        <f t="shared" si="41"/>
        <v>0</v>
      </c>
    </row>
    <row r="885" spans="1:17">
      <c r="A885" s="1" t="s">
        <v>293</v>
      </c>
      <c r="B885" s="1" t="s">
        <v>11</v>
      </c>
      <c r="C885" s="53">
        <v>135714664382</v>
      </c>
      <c r="D885" s="3">
        <v>20265.439999999999</v>
      </c>
      <c r="E885" s="3">
        <v>18212563.77</v>
      </c>
      <c r="F885" s="1" t="s">
        <v>1800</v>
      </c>
      <c r="G885"/>
      <c r="H885"/>
      <c r="I885" s="17">
        <f>-IFERROR(VLOOKUP(C885,SIRCUPA!$A$21:$H$313,8,0),0)</f>
        <v>0</v>
      </c>
      <c r="J885" s="61">
        <f>-IFERROR(VLOOKUP(C885,SIRTAC!$A$16:$H$2072,8,0),0)</f>
        <v>-208</v>
      </c>
      <c r="K885" s="61">
        <f>-IFERROR(VLOOKUP(C885,Gastos!$A$9:$J$2065,10,0),0)</f>
        <v>-201.76</v>
      </c>
      <c r="L885" s="61">
        <f>-IFERROR(VLOOKUP(C885,IDC!$A$20:$H$2401,8,0),0)</f>
        <v>-124.8</v>
      </c>
      <c r="M885" s="87">
        <f t="shared" si="39"/>
        <v>20799.999999999996</v>
      </c>
      <c r="P885" s="17">
        <f t="shared" si="40"/>
        <v>-20800</v>
      </c>
      <c r="Q885" s="17">
        <f t="shared" si="41"/>
        <v>0</v>
      </c>
    </row>
    <row r="886" spans="1:17">
      <c r="A886" s="1" t="s">
        <v>10</v>
      </c>
      <c r="B886" s="1" t="s">
        <v>11</v>
      </c>
      <c r="C886" s="53">
        <v>132059906366</v>
      </c>
      <c r="D886" s="3">
        <v>20070.580000000002</v>
      </c>
      <c r="E886" s="3">
        <v>11535518.32</v>
      </c>
      <c r="F886" s="1" t="s">
        <v>1800</v>
      </c>
      <c r="G886"/>
      <c r="H886"/>
      <c r="I886" s="17">
        <f>-IFERROR(VLOOKUP(C886,SIRCUPA!$A$21:$H$313,8,0),0)</f>
        <v>0</v>
      </c>
      <c r="J886" s="61">
        <f>-IFERROR(VLOOKUP(C886,SIRTAC!$A$16:$H$2072,8,0),0)</f>
        <v>-206</v>
      </c>
      <c r="K886" s="61">
        <f>-IFERROR(VLOOKUP(C886,Gastos!$A$9:$J$2065,10,0),0)</f>
        <v>-199.82</v>
      </c>
      <c r="L886" s="61">
        <f>-IFERROR(VLOOKUP(C886,IDC!$A$20:$H$2401,8,0),0)</f>
        <v>-123.6</v>
      </c>
      <c r="M886" s="87">
        <f t="shared" si="39"/>
        <v>20600</v>
      </c>
      <c r="P886" s="17">
        <f t="shared" si="40"/>
        <v>-20600</v>
      </c>
      <c r="Q886" s="17">
        <f t="shared" si="41"/>
        <v>0</v>
      </c>
    </row>
    <row r="887" spans="1:17">
      <c r="A887" s="1" t="s">
        <v>106</v>
      </c>
      <c r="B887" s="1" t="s">
        <v>11</v>
      </c>
      <c r="C887" s="53">
        <v>133778088610</v>
      </c>
      <c r="D887" s="3">
        <v>19973.150000000001</v>
      </c>
      <c r="E887" s="3">
        <v>5890520.0199999996</v>
      </c>
      <c r="F887" s="1" t="s">
        <v>1800</v>
      </c>
      <c r="G887"/>
      <c r="H887"/>
      <c r="I887" s="17">
        <f>-IFERROR(VLOOKUP(C887,SIRCUPA!$A$21:$H$313,8,0),0)</f>
        <v>0</v>
      </c>
      <c r="J887" s="61">
        <f>-IFERROR(VLOOKUP(C887,SIRTAC!$A$16:$H$2072,8,0),0)</f>
        <v>-205</v>
      </c>
      <c r="K887" s="61">
        <f>-IFERROR(VLOOKUP(C887,Gastos!$A$9:$J$2065,10,0),0)</f>
        <v>-198.85</v>
      </c>
      <c r="L887" s="61">
        <f>-IFERROR(VLOOKUP(C887,IDC!$A$20:$H$2401,8,0),0)</f>
        <v>-123</v>
      </c>
      <c r="M887" s="87">
        <f t="shared" si="39"/>
        <v>20500</v>
      </c>
      <c r="P887" s="17">
        <f t="shared" si="40"/>
        <v>-20500</v>
      </c>
      <c r="Q887" s="17">
        <f t="shared" si="41"/>
        <v>0</v>
      </c>
    </row>
    <row r="888" spans="1:17">
      <c r="A888" s="1" t="s">
        <v>293</v>
      </c>
      <c r="B888" s="1" t="s">
        <v>11</v>
      </c>
      <c r="C888" s="53">
        <v>135818197928</v>
      </c>
      <c r="D888" s="3">
        <v>19778.29</v>
      </c>
      <c r="E888" s="3">
        <v>18490616.760000002</v>
      </c>
      <c r="F888" s="1" t="s">
        <v>1800</v>
      </c>
      <c r="G888"/>
      <c r="H888"/>
      <c r="I888" s="17">
        <f>-IFERROR(VLOOKUP(C888,SIRCUPA!$A$21:$H$313,8,0),0)</f>
        <v>0</v>
      </c>
      <c r="J888" s="61">
        <f>-IFERROR(VLOOKUP(C888,SIRTAC!$A$16:$H$2072,8,0),0)</f>
        <v>-203</v>
      </c>
      <c r="K888" s="61">
        <f>-IFERROR(VLOOKUP(C888,Gastos!$A$9:$J$2065,10,0),0)</f>
        <v>-196.91</v>
      </c>
      <c r="L888" s="61">
        <f>-IFERROR(VLOOKUP(C888,IDC!$A$20:$H$2401,8,0),0)</f>
        <v>-121.8</v>
      </c>
      <c r="M888" s="87">
        <f t="shared" si="39"/>
        <v>20300</v>
      </c>
      <c r="P888" s="17">
        <f t="shared" si="40"/>
        <v>-20300</v>
      </c>
      <c r="Q888" s="17">
        <f t="shared" si="41"/>
        <v>0</v>
      </c>
    </row>
    <row r="889" spans="1:17">
      <c r="A889" s="1" t="s">
        <v>106</v>
      </c>
      <c r="B889" s="1" t="s">
        <v>11</v>
      </c>
      <c r="C889" s="53">
        <v>133168992499</v>
      </c>
      <c r="D889" s="3">
        <v>11612.4</v>
      </c>
      <c r="E889" s="3">
        <v>5752085.1200000001</v>
      </c>
      <c r="F889" s="1" t="s">
        <v>1800</v>
      </c>
      <c r="G889"/>
      <c r="H889"/>
      <c r="I889" s="17">
        <f>-IFERROR(VLOOKUP(C889,SIRCUPA!$A$21:$H$313,8,0),0)</f>
        <v>0</v>
      </c>
      <c r="J889" s="61">
        <f>-IFERROR(VLOOKUP(C889,SIRTAC!$A$16:$H$2072,8,0),0)</f>
        <v>-120</v>
      </c>
      <c r="K889" s="61">
        <f>-IFERROR(VLOOKUP(C889,Gastos!$A$9:$J$2065,10,0),0)</f>
        <v>-195.6</v>
      </c>
      <c r="L889" s="61">
        <f>-IFERROR(VLOOKUP(C889,IDC!$A$20:$H$2401,8,0),0)</f>
        <v>-72</v>
      </c>
      <c r="M889" s="87">
        <f t="shared" si="39"/>
        <v>12000</v>
      </c>
      <c r="P889" s="17">
        <f t="shared" si="40"/>
        <v>-12000</v>
      </c>
      <c r="Q889" s="17">
        <f t="shared" si="41"/>
        <v>0</v>
      </c>
    </row>
    <row r="890" spans="1:17">
      <c r="A890" s="1" t="s">
        <v>186</v>
      </c>
      <c r="B890" s="1" t="s">
        <v>11</v>
      </c>
      <c r="C890" s="53">
        <v>134323766729</v>
      </c>
      <c r="D890" s="3">
        <v>11612.4</v>
      </c>
      <c r="E890" s="3">
        <v>17782200.789999999</v>
      </c>
      <c r="F890" s="1" t="s">
        <v>1800</v>
      </c>
      <c r="G890"/>
      <c r="H890"/>
      <c r="I890" s="17">
        <f>-IFERROR(VLOOKUP(C890,SIRCUPA!$A$21:$H$313,8,0),0)</f>
        <v>0</v>
      </c>
      <c r="J890" s="61">
        <f>-IFERROR(VLOOKUP(C890,SIRTAC!$A$16:$H$2072,8,0),0)</f>
        <v>-120</v>
      </c>
      <c r="K890" s="61">
        <f>-IFERROR(VLOOKUP(C890,Gastos!$A$9:$J$2065,10,0),0)</f>
        <v>-195.6</v>
      </c>
      <c r="L890" s="61">
        <f>-IFERROR(VLOOKUP(C890,IDC!$A$20:$H$2401,8,0),0)</f>
        <v>-72</v>
      </c>
      <c r="M890" s="87">
        <f t="shared" si="39"/>
        <v>12000</v>
      </c>
      <c r="P890" s="17">
        <f t="shared" si="40"/>
        <v>-12000</v>
      </c>
      <c r="Q890" s="17">
        <f t="shared" si="41"/>
        <v>0</v>
      </c>
    </row>
    <row r="891" spans="1:17">
      <c r="A891" s="1" t="s">
        <v>186</v>
      </c>
      <c r="B891" s="1" t="s">
        <v>11</v>
      </c>
      <c r="C891" s="53">
        <v>134394842749</v>
      </c>
      <c r="D891" s="3">
        <v>11612.4</v>
      </c>
      <c r="E891" s="3">
        <v>19593371.559999999</v>
      </c>
      <c r="F891" s="1" t="s">
        <v>1800</v>
      </c>
      <c r="G891"/>
      <c r="H891"/>
      <c r="I891" s="17">
        <f>-IFERROR(VLOOKUP(C891,SIRCUPA!$A$21:$H$313,8,0),0)</f>
        <v>0</v>
      </c>
      <c r="J891" s="61">
        <f>-IFERROR(VLOOKUP(C891,SIRTAC!$A$16:$H$2072,8,0),0)</f>
        <v>-120</v>
      </c>
      <c r="K891" s="61">
        <f>-IFERROR(VLOOKUP(C891,Gastos!$A$9:$J$2065,10,0),0)</f>
        <v>-195.6</v>
      </c>
      <c r="L891" s="61">
        <f>-IFERROR(VLOOKUP(C891,IDC!$A$20:$H$2401,8,0),0)</f>
        <v>-72</v>
      </c>
      <c r="M891" s="87">
        <f t="shared" si="39"/>
        <v>12000</v>
      </c>
      <c r="P891" s="17">
        <f t="shared" si="40"/>
        <v>-12000</v>
      </c>
      <c r="Q891" s="17">
        <f t="shared" si="41"/>
        <v>0</v>
      </c>
    </row>
    <row r="892" spans="1:17">
      <c r="A892" s="1" t="s">
        <v>253</v>
      </c>
      <c r="B892" s="1" t="s">
        <v>11</v>
      </c>
      <c r="C892" s="53">
        <v>134418634157</v>
      </c>
      <c r="D892" s="3">
        <v>11612.4</v>
      </c>
      <c r="E892" s="3">
        <v>23149091.280000001</v>
      </c>
      <c r="F892" s="1" t="s">
        <v>1800</v>
      </c>
      <c r="G892"/>
      <c r="H892"/>
      <c r="I892" s="17">
        <f>-IFERROR(VLOOKUP(C892,SIRCUPA!$A$21:$H$313,8,0),0)</f>
        <v>0</v>
      </c>
      <c r="J892" s="61">
        <f>-IFERROR(VLOOKUP(C892,SIRTAC!$A$16:$H$2072,8,0),0)</f>
        <v>-120</v>
      </c>
      <c r="K892" s="61">
        <f>-IFERROR(VLOOKUP(C892,Gastos!$A$9:$J$2065,10,0),0)</f>
        <v>-195.6</v>
      </c>
      <c r="L892" s="61">
        <f>-IFERROR(VLOOKUP(C892,IDC!$A$20:$H$2401,8,0),0)</f>
        <v>-72</v>
      </c>
      <c r="M892" s="87">
        <f t="shared" si="39"/>
        <v>12000</v>
      </c>
      <c r="P892" s="17">
        <f t="shared" si="40"/>
        <v>-12000</v>
      </c>
      <c r="Q892" s="17">
        <f t="shared" si="41"/>
        <v>0</v>
      </c>
    </row>
    <row r="893" spans="1:17">
      <c r="A893" s="1" t="s">
        <v>186</v>
      </c>
      <c r="B893" s="1" t="s">
        <v>11</v>
      </c>
      <c r="C893" s="53">
        <v>134407348781</v>
      </c>
      <c r="D893" s="3">
        <v>19583.43</v>
      </c>
      <c r="E893" s="3">
        <v>20133975.829999998</v>
      </c>
      <c r="F893" s="1" t="s">
        <v>1800</v>
      </c>
      <c r="G893"/>
      <c r="H893"/>
      <c r="I893" s="17">
        <f>-IFERROR(VLOOKUP(C893,SIRCUPA!$A$21:$H$313,8,0),0)</f>
        <v>0</v>
      </c>
      <c r="J893" s="61">
        <f>-IFERROR(VLOOKUP(C893,SIRTAC!$A$16:$H$2072,8,0),0)</f>
        <v>-201</v>
      </c>
      <c r="K893" s="61">
        <f>-IFERROR(VLOOKUP(C893,Gastos!$A$9:$J$2065,10,0),0)</f>
        <v>-194.97</v>
      </c>
      <c r="L893" s="61">
        <f>-IFERROR(VLOOKUP(C893,IDC!$A$20:$H$2401,8,0),0)</f>
        <v>-120.6</v>
      </c>
      <c r="M893" s="87">
        <f t="shared" si="39"/>
        <v>20100</v>
      </c>
      <c r="P893" s="17">
        <f t="shared" si="40"/>
        <v>-20100</v>
      </c>
      <c r="Q893" s="17">
        <f t="shared" si="41"/>
        <v>0</v>
      </c>
    </row>
    <row r="894" spans="1:17">
      <c r="A894" s="1" t="s">
        <v>77</v>
      </c>
      <c r="B894" s="1" t="s">
        <v>11</v>
      </c>
      <c r="C894" s="53">
        <v>133202137060</v>
      </c>
      <c r="D894" s="3">
        <v>19486</v>
      </c>
      <c r="E894" s="3">
        <v>14583590.529999999</v>
      </c>
      <c r="F894" s="1" t="s">
        <v>1800</v>
      </c>
      <c r="G894"/>
      <c r="H894"/>
      <c r="I894" s="17">
        <f>-IFERROR(VLOOKUP(C894,SIRCUPA!$A$21:$H$313,8,0),0)</f>
        <v>0</v>
      </c>
      <c r="J894" s="61">
        <f>-IFERROR(VLOOKUP(C894,SIRTAC!$A$16:$H$2072,8,0),0)</f>
        <v>-200</v>
      </c>
      <c r="K894" s="61">
        <f>-IFERROR(VLOOKUP(C894,Gastos!$A$9:$J$2065,10,0),0)</f>
        <v>-194</v>
      </c>
      <c r="L894" s="61">
        <f>-IFERROR(VLOOKUP(C894,IDC!$A$20:$H$2401,8,0),0)</f>
        <v>-120</v>
      </c>
      <c r="M894" s="87">
        <f t="shared" si="39"/>
        <v>20000</v>
      </c>
      <c r="P894" s="17">
        <f t="shared" si="40"/>
        <v>-20000</v>
      </c>
      <c r="Q894" s="17">
        <f t="shared" si="41"/>
        <v>0</v>
      </c>
    </row>
    <row r="895" spans="1:17">
      <c r="A895" s="1" t="s">
        <v>156</v>
      </c>
      <c r="B895" s="1" t="s">
        <v>11</v>
      </c>
      <c r="C895" s="53">
        <v>134930798660</v>
      </c>
      <c r="D895" s="3">
        <v>19486</v>
      </c>
      <c r="E895" s="3">
        <v>15143970.24</v>
      </c>
      <c r="F895" s="1" t="s">
        <v>1800</v>
      </c>
      <c r="G895"/>
      <c r="H895"/>
      <c r="I895" s="17">
        <f>-IFERROR(VLOOKUP(C895,SIRCUPA!$A$21:$H$313,8,0),0)</f>
        <v>0</v>
      </c>
      <c r="J895" s="61">
        <f>-IFERROR(VLOOKUP(C895,SIRTAC!$A$16:$H$2072,8,0),0)</f>
        <v>-200</v>
      </c>
      <c r="K895" s="61">
        <f>-IFERROR(VLOOKUP(C895,Gastos!$A$9:$J$2065,10,0),0)</f>
        <v>-194</v>
      </c>
      <c r="L895" s="61">
        <f>-IFERROR(VLOOKUP(C895,IDC!$A$20:$H$2401,8,0),0)</f>
        <v>-120</v>
      </c>
      <c r="M895" s="87">
        <f t="shared" si="39"/>
        <v>20000</v>
      </c>
      <c r="P895" s="17">
        <f t="shared" si="40"/>
        <v>-20000</v>
      </c>
      <c r="Q895" s="17">
        <f t="shared" si="41"/>
        <v>0</v>
      </c>
    </row>
    <row r="896" spans="1:17">
      <c r="A896" s="1" t="s">
        <v>186</v>
      </c>
      <c r="B896" s="1" t="s">
        <v>11</v>
      </c>
      <c r="C896" s="53">
        <v>134321400771</v>
      </c>
      <c r="D896" s="3">
        <v>19486</v>
      </c>
      <c r="E896" s="3">
        <v>16795809.93</v>
      </c>
      <c r="F896" s="1" t="s">
        <v>1800</v>
      </c>
      <c r="G896"/>
      <c r="H896"/>
      <c r="I896" s="17">
        <f>-IFERROR(VLOOKUP(C896,SIRCUPA!$A$21:$H$313,8,0),0)</f>
        <v>0</v>
      </c>
      <c r="J896" s="61">
        <f>-IFERROR(VLOOKUP(C896,SIRTAC!$A$16:$H$2072,8,0),0)</f>
        <v>-200</v>
      </c>
      <c r="K896" s="61">
        <f>-IFERROR(VLOOKUP(C896,Gastos!$A$9:$J$2065,10,0),0)</f>
        <v>-194</v>
      </c>
      <c r="L896" s="61">
        <f>-IFERROR(VLOOKUP(C896,IDC!$A$20:$H$2401,8,0),0)</f>
        <v>-120</v>
      </c>
      <c r="M896" s="87">
        <f t="shared" si="39"/>
        <v>20000</v>
      </c>
      <c r="P896" s="17">
        <f t="shared" si="40"/>
        <v>-20000</v>
      </c>
      <c r="Q896" s="17">
        <f t="shared" si="41"/>
        <v>0</v>
      </c>
    </row>
    <row r="897" spans="1:17">
      <c r="A897" s="1" t="s">
        <v>186</v>
      </c>
      <c r="B897" s="1" t="s">
        <v>11</v>
      </c>
      <c r="C897" s="53">
        <v>134413488679</v>
      </c>
      <c r="D897" s="3">
        <v>19486</v>
      </c>
      <c r="E897" s="3">
        <v>21165965.469999999</v>
      </c>
      <c r="F897" s="1" t="s">
        <v>1800</v>
      </c>
      <c r="G897"/>
      <c r="H897"/>
      <c r="I897" s="17">
        <f>-IFERROR(VLOOKUP(C897,SIRCUPA!$A$21:$H$313,8,0),0)</f>
        <v>0</v>
      </c>
      <c r="J897" s="61">
        <f>-IFERROR(VLOOKUP(C897,SIRTAC!$A$16:$H$2072,8,0),0)</f>
        <v>-200</v>
      </c>
      <c r="K897" s="61">
        <f>-IFERROR(VLOOKUP(C897,Gastos!$A$9:$J$2065,10,0),0)</f>
        <v>-194</v>
      </c>
      <c r="L897" s="61">
        <f>-IFERROR(VLOOKUP(C897,IDC!$A$20:$H$2401,8,0),0)</f>
        <v>-120</v>
      </c>
      <c r="M897" s="87">
        <f t="shared" si="39"/>
        <v>20000</v>
      </c>
      <c r="P897" s="17">
        <f t="shared" si="40"/>
        <v>-20000</v>
      </c>
      <c r="Q897" s="17">
        <f t="shared" si="41"/>
        <v>0</v>
      </c>
    </row>
    <row r="898" spans="1:17">
      <c r="A898" s="1" t="s">
        <v>253</v>
      </c>
      <c r="B898" s="1" t="s">
        <v>11</v>
      </c>
      <c r="C898" s="53">
        <v>135029649126</v>
      </c>
      <c r="D898" s="3">
        <v>19486</v>
      </c>
      <c r="E898" s="3">
        <v>21846884.609999999</v>
      </c>
      <c r="F898" s="1" t="s">
        <v>1800</v>
      </c>
      <c r="G898"/>
      <c r="H898"/>
      <c r="I898" s="17">
        <f>-IFERROR(VLOOKUP(C898,SIRCUPA!$A$21:$H$313,8,0),0)</f>
        <v>0</v>
      </c>
      <c r="J898" s="61">
        <f>-IFERROR(VLOOKUP(C898,SIRTAC!$A$16:$H$2072,8,0),0)</f>
        <v>-200</v>
      </c>
      <c r="K898" s="61">
        <f>-IFERROR(VLOOKUP(C898,Gastos!$A$9:$J$2065,10,0),0)</f>
        <v>-194</v>
      </c>
      <c r="L898" s="61">
        <f>-IFERROR(VLOOKUP(C898,IDC!$A$20:$H$2401,8,0),0)</f>
        <v>-120</v>
      </c>
      <c r="M898" s="87">
        <f t="shared" si="39"/>
        <v>20000</v>
      </c>
      <c r="P898" s="17">
        <f t="shared" si="40"/>
        <v>-20000</v>
      </c>
      <c r="Q898" s="17">
        <f t="shared" si="41"/>
        <v>0</v>
      </c>
    </row>
    <row r="899" spans="1:17">
      <c r="A899" s="1" t="s">
        <v>253</v>
      </c>
      <c r="B899" s="1" t="s">
        <v>11</v>
      </c>
      <c r="C899" s="53">
        <v>134417099131</v>
      </c>
      <c r="D899" s="3">
        <v>19486</v>
      </c>
      <c r="E899" s="3">
        <v>22695754.969999999</v>
      </c>
      <c r="F899" s="1" t="s">
        <v>1800</v>
      </c>
      <c r="G899"/>
      <c r="H899"/>
      <c r="I899" s="17">
        <f>-IFERROR(VLOOKUP(C899,SIRCUPA!$A$21:$H$313,8,0),0)</f>
        <v>0</v>
      </c>
      <c r="J899" s="61">
        <f>-IFERROR(VLOOKUP(C899,SIRTAC!$A$16:$H$2072,8,0),0)</f>
        <v>-200</v>
      </c>
      <c r="K899" s="61">
        <f>-IFERROR(VLOOKUP(C899,Gastos!$A$9:$J$2065,10,0),0)</f>
        <v>-194</v>
      </c>
      <c r="L899" s="61">
        <f>-IFERROR(VLOOKUP(C899,IDC!$A$20:$H$2401,8,0),0)</f>
        <v>-120</v>
      </c>
      <c r="M899" s="87">
        <f t="shared" si="39"/>
        <v>20000</v>
      </c>
      <c r="P899" s="17">
        <f t="shared" si="40"/>
        <v>-20000</v>
      </c>
      <c r="Q899" s="17">
        <f t="shared" si="41"/>
        <v>0</v>
      </c>
    </row>
    <row r="900" spans="1:17">
      <c r="A900" s="1" t="s">
        <v>55</v>
      </c>
      <c r="B900" s="1" t="s">
        <v>11</v>
      </c>
      <c r="C900" s="53">
        <v>132826813750</v>
      </c>
      <c r="D900" s="3">
        <v>11515.63</v>
      </c>
      <c r="E900" s="3">
        <v>11108742.710000001</v>
      </c>
      <c r="F900" s="1" t="s">
        <v>1800</v>
      </c>
      <c r="G900"/>
      <c r="H900"/>
      <c r="I900" s="17">
        <f>-IFERROR(VLOOKUP(C900,SIRCUPA!$A$21:$H$313,8,0),0)</f>
        <v>0</v>
      </c>
      <c r="J900" s="61">
        <f>-IFERROR(VLOOKUP(C900,SIRTAC!$A$16:$H$2072,8,0),0)</f>
        <v>-119</v>
      </c>
      <c r="K900" s="61">
        <f>-IFERROR(VLOOKUP(C900,Gastos!$A$9:$J$2065,10,0),0)</f>
        <v>-193.97</v>
      </c>
      <c r="L900" s="61">
        <f>-IFERROR(VLOOKUP(C900,IDC!$A$20:$H$2401,8,0),0)</f>
        <v>-71.400000000000006</v>
      </c>
      <c r="M900" s="87">
        <f t="shared" si="39"/>
        <v>11899.999999999998</v>
      </c>
      <c r="P900" s="17">
        <f t="shared" si="40"/>
        <v>-11900</v>
      </c>
      <c r="Q900" s="17">
        <f t="shared" si="41"/>
        <v>0</v>
      </c>
    </row>
    <row r="901" spans="1:17">
      <c r="A901" s="1" t="s">
        <v>10</v>
      </c>
      <c r="B901" s="1" t="s">
        <v>11</v>
      </c>
      <c r="C901" s="53">
        <v>131461803783</v>
      </c>
      <c r="D901" s="3">
        <v>19388.57</v>
      </c>
      <c r="E901" s="3">
        <v>11441397.85</v>
      </c>
      <c r="F901" s="1" t="s">
        <v>1800</v>
      </c>
      <c r="G901"/>
      <c r="H901"/>
      <c r="I901" s="17">
        <f>-IFERROR(VLOOKUP(C901,SIRCUPA!$A$21:$H$313,8,0),0)</f>
        <v>0</v>
      </c>
      <c r="J901" s="61">
        <f>-IFERROR(VLOOKUP(C901,SIRTAC!$A$16:$H$2072,8,0),0)</f>
        <v>-199</v>
      </c>
      <c r="K901" s="61">
        <f>-IFERROR(VLOOKUP(C901,Gastos!$A$9:$J$2065,10,0),0)</f>
        <v>-193.03</v>
      </c>
      <c r="L901" s="61">
        <f>-IFERROR(VLOOKUP(C901,IDC!$A$20:$H$2401,8,0),0)</f>
        <v>-119.4</v>
      </c>
      <c r="M901" s="87">
        <f t="shared" ref="M901:M964" si="42">+D901-I901-J901-K901-L901</f>
        <v>19900</v>
      </c>
      <c r="P901" s="17">
        <f t="shared" si="40"/>
        <v>-19900</v>
      </c>
      <c r="Q901" s="17">
        <f t="shared" si="41"/>
        <v>0</v>
      </c>
    </row>
    <row r="902" spans="1:17">
      <c r="A902" s="1" t="s">
        <v>23</v>
      </c>
      <c r="B902" s="1" t="s">
        <v>11</v>
      </c>
      <c r="C902" s="53">
        <v>132180129622</v>
      </c>
      <c r="D902" s="3">
        <v>19388.57</v>
      </c>
      <c r="E902" s="3">
        <v>13073193.449999999</v>
      </c>
      <c r="F902" s="1" t="s">
        <v>1800</v>
      </c>
      <c r="G902"/>
      <c r="H902"/>
      <c r="I902" s="17">
        <f>-IFERROR(VLOOKUP(C902,SIRCUPA!$A$21:$H$313,8,0),0)</f>
        <v>0</v>
      </c>
      <c r="J902" s="61">
        <f>-IFERROR(VLOOKUP(C902,SIRTAC!$A$16:$H$2072,8,0),0)</f>
        <v>-199</v>
      </c>
      <c r="K902" s="61">
        <f>-IFERROR(VLOOKUP(C902,Gastos!$A$9:$J$2065,10,0),0)</f>
        <v>-193.03</v>
      </c>
      <c r="L902" s="61">
        <f>-IFERROR(VLOOKUP(C902,IDC!$A$20:$H$2401,8,0),0)</f>
        <v>-119.4</v>
      </c>
      <c r="M902" s="87">
        <f t="shared" si="42"/>
        <v>19900</v>
      </c>
      <c r="P902" s="17">
        <f t="shared" ref="P902:P965" si="43">+L902/0.006</f>
        <v>-19900</v>
      </c>
      <c r="Q902" s="17">
        <f t="shared" ref="Q902:Q965" si="44">+M902+P902</f>
        <v>0</v>
      </c>
    </row>
    <row r="903" spans="1:17">
      <c r="A903" s="1" t="s">
        <v>280</v>
      </c>
      <c r="B903" s="1" t="s">
        <v>11</v>
      </c>
      <c r="C903" s="53">
        <v>134932184733</v>
      </c>
      <c r="D903" s="3">
        <v>19388.57</v>
      </c>
      <c r="E903" s="3">
        <v>16523085.91</v>
      </c>
      <c r="F903" s="1" t="s">
        <v>1800</v>
      </c>
      <c r="G903"/>
      <c r="H903"/>
      <c r="I903" s="17">
        <f>-IFERROR(VLOOKUP(C903,SIRCUPA!$A$21:$H$313,8,0),0)</f>
        <v>0</v>
      </c>
      <c r="J903" s="61">
        <f>-IFERROR(VLOOKUP(C903,SIRTAC!$A$16:$H$2072,8,0),0)</f>
        <v>-199</v>
      </c>
      <c r="K903" s="61">
        <f>-IFERROR(VLOOKUP(C903,Gastos!$A$9:$J$2065,10,0),0)</f>
        <v>-193.03</v>
      </c>
      <c r="L903" s="61">
        <f>-IFERROR(VLOOKUP(C903,IDC!$A$20:$H$2401,8,0),0)</f>
        <v>-119.4</v>
      </c>
      <c r="M903" s="87">
        <f t="shared" si="42"/>
        <v>19900</v>
      </c>
      <c r="P903" s="17">
        <f t="shared" si="43"/>
        <v>-19900</v>
      </c>
      <c r="Q903" s="17">
        <f t="shared" si="44"/>
        <v>0</v>
      </c>
    </row>
    <row r="904" spans="1:17">
      <c r="A904" s="1" t="s">
        <v>156</v>
      </c>
      <c r="B904" s="1" t="s">
        <v>11</v>
      </c>
      <c r="C904" s="53">
        <v>134822337728</v>
      </c>
      <c r="D904" s="3">
        <v>5116.09</v>
      </c>
      <c r="E904" s="3">
        <v>12566291.720000001</v>
      </c>
      <c r="F904" s="1" t="s">
        <v>1800</v>
      </c>
      <c r="G904"/>
      <c r="H904"/>
      <c r="I904" s="17">
        <f>-IFERROR(VLOOKUP(C904,SIRCUPA!$A$21:$H$313,8,0),0)</f>
        <v>0</v>
      </c>
      <c r="J904" s="61">
        <f>-IFERROR(VLOOKUP(C904,SIRTAC!$A$16:$H$2072,8,0),0)</f>
        <v>-49</v>
      </c>
      <c r="K904" s="61">
        <f>-IFERROR(VLOOKUP(C904,Gastos!$A$9:$J$2065,10,0),0)</f>
        <v>-192.57</v>
      </c>
      <c r="L904" s="61">
        <f>-IFERROR(VLOOKUP(C904,IDC!$A$20:$H$2401,8,0),0)</f>
        <v>-32.340000000000003</v>
      </c>
      <c r="M904" s="87">
        <f t="shared" si="42"/>
        <v>5390</v>
      </c>
      <c r="P904" s="17">
        <f t="shared" si="43"/>
        <v>-5390.0000000000009</v>
      </c>
      <c r="Q904" s="17">
        <f t="shared" si="44"/>
        <v>0</v>
      </c>
    </row>
    <row r="905" spans="1:17">
      <c r="A905" s="1" t="s">
        <v>106</v>
      </c>
      <c r="B905" s="1" t="s">
        <v>11</v>
      </c>
      <c r="C905" s="53">
        <v>133297052157</v>
      </c>
      <c r="D905" s="3">
        <v>4629.03</v>
      </c>
      <c r="E905" s="3">
        <v>6214300.3399999999</v>
      </c>
      <c r="F905" s="1" t="s">
        <v>1800</v>
      </c>
      <c r="G905"/>
      <c r="H905"/>
      <c r="I905" s="17">
        <f>-IFERROR(VLOOKUP(C905,SIRCUPA!$A$21:$H$313,8,0),0)</f>
        <v>0</v>
      </c>
      <c r="J905" s="61">
        <f>-IFERROR(VLOOKUP(C905,SIRTAC!$A$16:$H$2072,8,0),0)</f>
        <v>-49</v>
      </c>
      <c r="K905" s="61">
        <f>-IFERROR(VLOOKUP(C905,Gastos!$A$9:$J$2065,10,0),0)</f>
        <v>-192.57</v>
      </c>
      <c r="L905" s="61">
        <f>-IFERROR(VLOOKUP(C905,IDC!$A$20:$H$2401,8,0),0)</f>
        <v>-29.4</v>
      </c>
      <c r="M905" s="87">
        <f t="shared" si="42"/>
        <v>4899.9999999999991</v>
      </c>
      <c r="P905" s="17">
        <f t="shared" si="43"/>
        <v>-4900</v>
      </c>
      <c r="Q905" s="17">
        <f t="shared" si="44"/>
        <v>0</v>
      </c>
    </row>
    <row r="906" spans="1:17">
      <c r="A906" s="1" t="s">
        <v>156</v>
      </c>
      <c r="B906" s="1" t="s">
        <v>11</v>
      </c>
      <c r="C906" s="53">
        <v>134821231666</v>
      </c>
      <c r="D906" s="3">
        <v>4629.03</v>
      </c>
      <c r="E906" s="3">
        <v>12161233.390000001</v>
      </c>
      <c r="F906" s="1" t="s">
        <v>1800</v>
      </c>
      <c r="G906"/>
      <c r="H906"/>
      <c r="I906" s="17">
        <f>-IFERROR(VLOOKUP(C906,SIRCUPA!$A$21:$H$313,8,0),0)</f>
        <v>0</v>
      </c>
      <c r="J906" s="61">
        <f>-IFERROR(VLOOKUP(C906,SIRTAC!$A$16:$H$2072,8,0),0)</f>
        <v>-49</v>
      </c>
      <c r="K906" s="61">
        <f>-IFERROR(VLOOKUP(C906,Gastos!$A$9:$J$2065,10,0),0)</f>
        <v>-192.57</v>
      </c>
      <c r="L906" s="61">
        <f>-IFERROR(VLOOKUP(C906,IDC!$A$20:$H$2401,8,0),0)</f>
        <v>-29.4</v>
      </c>
      <c r="M906" s="87">
        <f t="shared" si="42"/>
        <v>4899.9999999999991</v>
      </c>
      <c r="P906" s="17">
        <f t="shared" si="43"/>
        <v>-4900</v>
      </c>
      <c r="Q906" s="17">
        <f t="shared" si="44"/>
        <v>0</v>
      </c>
    </row>
    <row r="907" spans="1:17">
      <c r="A907" s="1" t="s">
        <v>280</v>
      </c>
      <c r="B907" s="1" t="s">
        <v>11</v>
      </c>
      <c r="C907" s="53">
        <v>135692288398</v>
      </c>
      <c r="D907" s="3">
        <v>4629.03</v>
      </c>
      <c r="E907" s="3">
        <v>17133588</v>
      </c>
      <c r="F907" s="1" t="s">
        <v>1800</v>
      </c>
      <c r="G907"/>
      <c r="H907"/>
      <c r="I907" s="17">
        <f>-IFERROR(VLOOKUP(C907,SIRCUPA!$A$21:$H$313,8,0),0)</f>
        <v>0</v>
      </c>
      <c r="J907" s="61">
        <f>-IFERROR(VLOOKUP(C907,SIRTAC!$A$16:$H$2072,8,0),0)</f>
        <v>-49</v>
      </c>
      <c r="K907" s="61">
        <f>-IFERROR(VLOOKUP(C907,Gastos!$A$9:$J$2065,10,0),0)</f>
        <v>-192.57</v>
      </c>
      <c r="L907" s="61">
        <f>-IFERROR(VLOOKUP(C907,IDC!$A$20:$H$2401,8,0),0)</f>
        <v>-29.4</v>
      </c>
      <c r="M907" s="87">
        <f t="shared" si="42"/>
        <v>4899.9999999999991</v>
      </c>
      <c r="P907" s="17">
        <f t="shared" si="43"/>
        <v>-4900</v>
      </c>
      <c r="Q907" s="17">
        <f t="shared" si="44"/>
        <v>0</v>
      </c>
    </row>
    <row r="908" spans="1:17">
      <c r="A908" s="1" t="s">
        <v>303</v>
      </c>
      <c r="B908" s="1" t="s">
        <v>11</v>
      </c>
      <c r="C908" s="53">
        <v>135924260328</v>
      </c>
      <c r="D908" s="3">
        <v>4629.03</v>
      </c>
      <c r="E908" s="3">
        <v>20036673.920000002</v>
      </c>
      <c r="F908" s="1" t="s">
        <v>1800</v>
      </c>
      <c r="G908"/>
      <c r="H908"/>
      <c r="I908" s="17">
        <f>-IFERROR(VLOOKUP(C908,SIRCUPA!$A$21:$H$313,8,0),0)</f>
        <v>0</v>
      </c>
      <c r="J908" s="61">
        <f>-IFERROR(VLOOKUP(C908,SIRTAC!$A$16:$H$2072,8,0),0)</f>
        <v>-49</v>
      </c>
      <c r="K908" s="61">
        <f>-IFERROR(VLOOKUP(C908,Gastos!$A$9:$J$2065,10,0),0)</f>
        <v>-192.57</v>
      </c>
      <c r="L908" s="61">
        <f>-IFERROR(VLOOKUP(C908,IDC!$A$20:$H$2401,8,0),0)</f>
        <v>-29.4</v>
      </c>
      <c r="M908" s="87">
        <f t="shared" si="42"/>
        <v>4899.9999999999991</v>
      </c>
      <c r="P908" s="17">
        <f t="shared" si="43"/>
        <v>-4900</v>
      </c>
      <c r="Q908" s="17">
        <f t="shared" si="44"/>
        <v>0</v>
      </c>
    </row>
    <row r="909" spans="1:17">
      <c r="A909" s="1" t="s">
        <v>270</v>
      </c>
      <c r="B909" s="1" t="s">
        <v>11</v>
      </c>
      <c r="C909" s="53">
        <v>135395835508</v>
      </c>
      <c r="D909" s="3">
        <v>19339.849999999999</v>
      </c>
      <c r="E909" s="3">
        <v>14784890.810000001</v>
      </c>
      <c r="F909" s="1" t="s">
        <v>1800</v>
      </c>
      <c r="G909"/>
      <c r="H909"/>
      <c r="I909" s="17">
        <f>-IFERROR(VLOOKUP(C909,SIRCUPA!$A$21:$H$313,8,0),0)</f>
        <v>0</v>
      </c>
      <c r="J909" s="61">
        <f>-IFERROR(VLOOKUP(C909,SIRTAC!$A$16:$H$2072,8,0),0)</f>
        <v>-198.5</v>
      </c>
      <c r="K909" s="61">
        <f>-IFERROR(VLOOKUP(C909,Gastos!$A$9:$J$2065,10,0),0)</f>
        <v>-192.55</v>
      </c>
      <c r="L909" s="61">
        <f>-IFERROR(VLOOKUP(C909,IDC!$A$20:$H$2401,8,0),0)</f>
        <v>-119.1</v>
      </c>
      <c r="M909" s="87">
        <f t="shared" si="42"/>
        <v>19849.999999999996</v>
      </c>
      <c r="P909" s="17">
        <f t="shared" si="43"/>
        <v>-19850</v>
      </c>
      <c r="Q909" s="17">
        <f t="shared" si="44"/>
        <v>0</v>
      </c>
    </row>
    <row r="910" spans="1:17">
      <c r="A910" s="1" t="s">
        <v>77</v>
      </c>
      <c r="B910" s="1" t="s">
        <v>11</v>
      </c>
      <c r="C910" s="53">
        <v>133201621642</v>
      </c>
      <c r="D910" s="3">
        <v>19291.14</v>
      </c>
      <c r="E910" s="3">
        <v>14564104.529999999</v>
      </c>
      <c r="F910" s="1" t="s">
        <v>1800</v>
      </c>
      <c r="G910"/>
      <c r="H910"/>
      <c r="I910" s="17">
        <f>-IFERROR(VLOOKUP(C910,SIRCUPA!$A$21:$H$313,8,0),0)</f>
        <v>0</v>
      </c>
      <c r="J910" s="61">
        <f>-IFERROR(VLOOKUP(C910,SIRTAC!$A$16:$H$2072,8,0),0)</f>
        <v>-198</v>
      </c>
      <c r="K910" s="61">
        <f>-IFERROR(VLOOKUP(C910,Gastos!$A$9:$J$2065,10,0),0)</f>
        <v>-192.06</v>
      </c>
      <c r="L910" s="61">
        <f>-IFERROR(VLOOKUP(C910,IDC!$A$20:$H$2401,8,0),0)</f>
        <v>-118.8</v>
      </c>
      <c r="M910" s="87">
        <f t="shared" si="42"/>
        <v>19800</v>
      </c>
      <c r="P910" s="17">
        <f t="shared" si="43"/>
        <v>-19800</v>
      </c>
      <c r="Q910" s="17">
        <f t="shared" si="44"/>
        <v>0</v>
      </c>
    </row>
    <row r="911" spans="1:17">
      <c r="A911" s="1" t="s">
        <v>124</v>
      </c>
      <c r="B911" s="1" t="s">
        <v>11</v>
      </c>
      <c r="C911" s="53">
        <v>133529619395</v>
      </c>
      <c r="D911" s="3">
        <v>19291.14</v>
      </c>
      <c r="E911" s="3">
        <v>10443363.51</v>
      </c>
      <c r="F911" s="1" t="s">
        <v>1800</v>
      </c>
      <c r="G911"/>
      <c r="H911"/>
      <c r="I911" s="17">
        <f>-IFERROR(VLOOKUP(C911,SIRCUPA!$A$21:$H$313,8,0),0)</f>
        <v>0</v>
      </c>
      <c r="J911" s="61">
        <f>-IFERROR(VLOOKUP(C911,SIRTAC!$A$16:$H$2072,8,0),0)</f>
        <v>-198</v>
      </c>
      <c r="K911" s="61">
        <f>-IFERROR(VLOOKUP(C911,Gastos!$A$9:$J$2065,10,0),0)</f>
        <v>-192.06</v>
      </c>
      <c r="L911" s="61">
        <f>-IFERROR(VLOOKUP(C911,IDC!$A$20:$H$2401,8,0),0)</f>
        <v>-118.8</v>
      </c>
      <c r="M911" s="87">
        <f t="shared" si="42"/>
        <v>19800</v>
      </c>
      <c r="P911" s="17">
        <f t="shared" si="43"/>
        <v>-19800</v>
      </c>
      <c r="Q911" s="17">
        <f t="shared" si="44"/>
        <v>0</v>
      </c>
    </row>
    <row r="912" spans="1:17">
      <c r="A912" s="1" t="s">
        <v>145</v>
      </c>
      <c r="B912" s="1" t="s">
        <v>11</v>
      </c>
      <c r="C912" s="53">
        <v>134685292550</v>
      </c>
      <c r="D912" s="3">
        <v>19193.71</v>
      </c>
      <c r="E912" s="3">
        <v>9945765.1699999999</v>
      </c>
      <c r="F912" s="1" t="s">
        <v>1800</v>
      </c>
      <c r="G912"/>
      <c r="H912"/>
      <c r="I912" s="17">
        <f>-IFERROR(VLOOKUP(C912,SIRCUPA!$A$21:$H$313,8,0),0)</f>
        <v>0</v>
      </c>
      <c r="J912" s="61">
        <f>-IFERROR(VLOOKUP(C912,SIRTAC!$A$16:$H$2072,8,0),0)</f>
        <v>-197</v>
      </c>
      <c r="K912" s="61">
        <f>-IFERROR(VLOOKUP(C912,Gastos!$A$9:$J$2065,10,0),0)</f>
        <v>-191.09</v>
      </c>
      <c r="L912" s="61">
        <f>-IFERROR(VLOOKUP(C912,IDC!$A$20:$H$2401,8,0),0)</f>
        <v>-118.2</v>
      </c>
      <c r="M912" s="87">
        <f t="shared" si="42"/>
        <v>19700</v>
      </c>
      <c r="P912" s="17">
        <f t="shared" si="43"/>
        <v>-19700</v>
      </c>
      <c r="Q912" s="17">
        <f t="shared" si="44"/>
        <v>0</v>
      </c>
    </row>
    <row r="913" spans="1:17">
      <c r="A913" s="26" t="s">
        <v>55</v>
      </c>
      <c r="B913" s="26" t="s">
        <v>11</v>
      </c>
      <c r="C913" s="53">
        <v>132831290448</v>
      </c>
      <c r="D913" s="3">
        <v>3942.12</v>
      </c>
      <c r="E913" s="3">
        <v>11852920.619999999</v>
      </c>
      <c r="F913" s="26" t="s">
        <v>1800</v>
      </c>
      <c r="G913" s="26"/>
      <c r="H913" s="26"/>
      <c r="I913" s="17">
        <f>-IFERROR(VLOOKUP(C913,SIRCUPA!$A$21:$H$313,8,0),0)</f>
        <v>0</v>
      </c>
      <c r="J913" s="61">
        <f>-IFERROR(VLOOKUP(C913,SIRTAC!$A$16:$H$2072,8,0),0)</f>
        <v>-42</v>
      </c>
      <c r="K913" s="61">
        <f>-IFERROR(VLOOKUP(C913,Gastos!$A$9:$J$2065,10,0),0)</f>
        <v>-190.68</v>
      </c>
      <c r="L913" s="61">
        <f>-IFERROR(VLOOKUP(C913,IDC!$A$20:$H$2401,8,0),0)</f>
        <v>-25.2</v>
      </c>
      <c r="M913" s="87">
        <f t="shared" si="42"/>
        <v>4200</v>
      </c>
      <c r="N913" s="26"/>
      <c r="O913" s="26"/>
      <c r="P913" s="17">
        <f t="shared" si="43"/>
        <v>-4200</v>
      </c>
      <c r="Q913" s="17">
        <f t="shared" si="44"/>
        <v>0</v>
      </c>
    </row>
    <row r="914" spans="1:17">
      <c r="A914" s="26" t="s">
        <v>280</v>
      </c>
      <c r="B914" s="26" t="s">
        <v>11</v>
      </c>
      <c r="C914" s="53">
        <v>135692906790</v>
      </c>
      <c r="D914" s="3">
        <v>3942.12</v>
      </c>
      <c r="E914" s="3">
        <v>17151037.02</v>
      </c>
      <c r="F914" s="26" t="s">
        <v>1800</v>
      </c>
      <c r="G914" s="26"/>
      <c r="H914" s="26"/>
      <c r="I914" s="17">
        <f>-IFERROR(VLOOKUP(C914,SIRCUPA!$A$21:$H$313,8,0),0)</f>
        <v>0</v>
      </c>
      <c r="J914" s="61">
        <f>-IFERROR(VLOOKUP(C914,SIRTAC!$A$16:$H$2072,8,0),0)</f>
        <v>-42</v>
      </c>
      <c r="K914" s="61">
        <f>-IFERROR(VLOOKUP(C914,Gastos!$A$9:$J$2065,10,0),0)</f>
        <v>-190.68</v>
      </c>
      <c r="L914" s="61">
        <f>-IFERROR(VLOOKUP(C914,IDC!$A$20:$H$2401,8,0),0)</f>
        <v>-25.2</v>
      </c>
      <c r="M914" s="87">
        <f t="shared" si="42"/>
        <v>4200</v>
      </c>
      <c r="N914" s="26"/>
      <c r="O914" s="26"/>
      <c r="P914" s="17">
        <f t="shared" si="43"/>
        <v>-4200</v>
      </c>
      <c r="Q914" s="17">
        <f t="shared" si="44"/>
        <v>0</v>
      </c>
    </row>
    <row r="915" spans="1:17">
      <c r="A915" s="1" t="s">
        <v>293</v>
      </c>
      <c r="B915" s="1" t="s">
        <v>11</v>
      </c>
      <c r="C915" s="53">
        <v>135717043128</v>
      </c>
      <c r="D915" s="3">
        <v>3942.12</v>
      </c>
      <c r="E915" s="3">
        <v>18358901.920000002</v>
      </c>
      <c r="F915" s="1" t="s">
        <v>1800</v>
      </c>
      <c r="G915"/>
      <c r="H915"/>
      <c r="I915" s="17">
        <f>-IFERROR(VLOOKUP(C915,SIRCUPA!$A$21:$H$313,8,0),0)</f>
        <v>0</v>
      </c>
      <c r="J915" s="61">
        <f>-IFERROR(VLOOKUP(C915,SIRTAC!$A$16:$H$2072,8,0),0)</f>
        <v>-42</v>
      </c>
      <c r="K915" s="61">
        <f>-IFERROR(VLOOKUP(C915,Gastos!$A$9:$J$2065,10,0),0)</f>
        <v>-190.68</v>
      </c>
      <c r="L915" s="61">
        <f>-IFERROR(VLOOKUP(C915,IDC!$A$20:$H$2401,8,0),0)</f>
        <v>-25.2</v>
      </c>
      <c r="M915" s="87">
        <f t="shared" si="42"/>
        <v>4200</v>
      </c>
      <c r="P915" s="17">
        <f t="shared" si="43"/>
        <v>-4200</v>
      </c>
      <c r="Q915" s="17">
        <f t="shared" si="44"/>
        <v>0</v>
      </c>
    </row>
    <row r="916" spans="1:17">
      <c r="A916" s="1" t="s">
        <v>77</v>
      </c>
      <c r="B916" s="1" t="s">
        <v>11</v>
      </c>
      <c r="C916" s="53">
        <v>132602492841</v>
      </c>
      <c r="D916" s="3">
        <v>19096.28</v>
      </c>
      <c r="E916" s="3">
        <v>15002130.16</v>
      </c>
      <c r="F916" s="1" t="s">
        <v>1800</v>
      </c>
      <c r="G916"/>
      <c r="H916"/>
      <c r="I916" s="17">
        <f>-IFERROR(VLOOKUP(C916,SIRCUPA!$A$21:$H$313,8,0),0)</f>
        <v>0</v>
      </c>
      <c r="J916" s="61">
        <f>-IFERROR(VLOOKUP(C916,SIRTAC!$A$16:$H$2072,8,0),0)</f>
        <v>-196</v>
      </c>
      <c r="K916" s="61">
        <f>-IFERROR(VLOOKUP(C916,Gastos!$A$9:$J$2065,10,0),0)</f>
        <v>-190.12</v>
      </c>
      <c r="L916" s="61">
        <f>-IFERROR(VLOOKUP(C916,IDC!$A$20:$H$2401,8,0),0)</f>
        <v>-117.6</v>
      </c>
      <c r="M916" s="87">
        <f t="shared" si="42"/>
        <v>19599.999999999996</v>
      </c>
      <c r="P916" s="17">
        <f t="shared" si="43"/>
        <v>-19600</v>
      </c>
      <c r="Q916" s="17">
        <f t="shared" si="44"/>
        <v>0</v>
      </c>
    </row>
    <row r="917" spans="1:17">
      <c r="A917" s="1" t="s">
        <v>156</v>
      </c>
      <c r="B917" s="1" t="s">
        <v>11</v>
      </c>
      <c r="C917" s="53">
        <v>134930200892</v>
      </c>
      <c r="D917" s="3">
        <v>19096.28</v>
      </c>
      <c r="E917" s="3">
        <v>15002041.9</v>
      </c>
      <c r="F917" s="1" t="s">
        <v>1800</v>
      </c>
      <c r="G917"/>
      <c r="H917"/>
      <c r="I917" s="17">
        <f>-IFERROR(VLOOKUP(C917,SIRCUPA!$A$21:$H$313,8,0),0)</f>
        <v>0</v>
      </c>
      <c r="J917" s="61">
        <f>-IFERROR(VLOOKUP(C917,SIRTAC!$A$16:$H$2072,8,0),0)</f>
        <v>-196</v>
      </c>
      <c r="K917" s="61">
        <f>-IFERROR(VLOOKUP(C917,Gastos!$A$9:$J$2065,10,0),0)</f>
        <v>-190.12</v>
      </c>
      <c r="L917" s="61">
        <f>-IFERROR(VLOOKUP(C917,IDC!$A$20:$H$2401,8,0),0)</f>
        <v>-117.6</v>
      </c>
      <c r="M917" s="87">
        <f t="shared" si="42"/>
        <v>19599.999999999996</v>
      </c>
      <c r="P917" s="17">
        <f t="shared" si="43"/>
        <v>-19600</v>
      </c>
      <c r="Q917" s="17">
        <f t="shared" si="44"/>
        <v>0</v>
      </c>
    </row>
    <row r="918" spans="1:17">
      <c r="A918" s="1" t="s">
        <v>270</v>
      </c>
      <c r="B918" s="1" t="s">
        <v>11</v>
      </c>
      <c r="C918" s="53">
        <v>135395208566</v>
      </c>
      <c r="D918" s="3">
        <v>19096.28</v>
      </c>
      <c r="E918" s="3">
        <v>14765550.960000001</v>
      </c>
      <c r="F918" s="1" t="s">
        <v>1800</v>
      </c>
      <c r="G918"/>
      <c r="H918"/>
      <c r="I918" s="17">
        <f>-IFERROR(VLOOKUP(C918,SIRCUPA!$A$21:$H$313,8,0),0)</f>
        <v>0</v>
      </c>
      <c r="J918" s="61">
        <f>-IFERROR(VLOOKUP(C918,SIRTAC!$A$16:$H$2072,8,0),0)</f>
        <v>-196</v>
      </c>
      <c r="K918" s="61">
        <f>-IFERROR(VLOOKUP(C918,Gastos!$A$9:$J$2065,10,0),0)</f>
        <v>-190.12</v>
      </c>
      <c r="L918" s="61">
        <f>-IFERROR(VLOOKUP(C918,IDC!$A$20:$H$2401,8,0),0)</f>
        <v>-117.6</v>
      </c>
      <c r="M918" s="87">
        <f t="shared" si="42"/>
        <v>19599.999999999996</v>
      </c>
      <c r="P918" s="17">
        <f t="shared" si="43"/>
        <v>-19600</v>
      </c>
      <c r="Q918" s="17">
        <f t="shared" si="44"/>
        <v>0</v>
      </c>
    </row>
    <row r="919" spans="1:17" s="57" customFormat="1">
      <c r="A919" s="26" t="s">
        <v>139</v>
      </c>
      <c r="B919" s="26" t="s">
        <v>11</v>
      </c>
      <c r="C919" s="53">
        <v>134682549174</v>
      </c>
      <c r="D919" s="3">
        <v>18998.849999999999</v>
      </c>
      <c r="E919" s="3">
        <v>9803225.0800000001</v>
      </c>
      <c r="F919" s="26" t="s">
        <v>1800</v>
      </c>
      <c r="G919" s="26"/>
      <c r="H919" s="26"/>
      <c r="I919" s="17">
        <f>-IFERROR(VLOOKUP(C919,SIRCUPA!$A$21:$H$313,8,0),0)</f>
        <v>0</v>
      </c>
      <c r="J919" s="61">
        <f>-IFERROR(VLOOKUP(C919,SIRTAC!$A$16:$H$2072,8,0),0)</f>
        <v>-195</v>
      </c>
      <c r="K919" s="61">
        <f>-IFERROR(VLOOKUP(C919,Gastos!$A$9:$J$2065,10,0),0)</f>
        <v>-189.15</v>
      </c>
      <c r="L919" s="61">
        <f>-IFERROR(VLOOKUP(C919,IDC!$A$20:$H$2401,8,0),0)</f>
        <v>-117</v>
      </c>
      <c r="M919" s="87">
        <f t="shared" si="42"/>
        <v>19500</v>
      </c>
      <c r="N919" s="26"/>
      <c r="O919" s="26"/>
      <c r="P919" s="17">
        <f t="shared" si="43"/>
        <v>-19500</v>
      </c>
      <c r="Q919" s="17">
        <f t="shared" si="44"/>
        <v>0</v>
      </c>
    </row>
    <row r="920" spans="1:17" s="57" customFormat="1">
      <c r="A920" s="26" t="s">
        <v>156</v>
      </c>
      <c r="B920" s="26" t="s">
        <v>11</v>
      </c>
      <c r="C920" s="53">
        <v>134315125299</v>
      </c>
      <c r="D920" s="3">
        <v>18998.849999999999</v>
      </c>
      <c r="E920" s="3">
        <v>14683671.369999999</v>
      </c>
      <c r="F920" s="26" t="s">
        <v>1800</v>
      </c>
      <c r="G920" s="26"/>
      <c r="H920" s="26"/>
      <c r="I920" s="17">
        <f>-IFERROR(VLOOKUP(C920,SIRCUPA!$A$21:$H$313,8,0),0)</f>
        <v>0</v>
      </c>
      <c r="J920" s="61">
        <f>-IFERROR(VLOOKUP(C920,SIRTAC!$A$16:$H$2072,8,0),0)</f>
        <v>-195</v>
      </c>
      <c r="K920" s="61">
        <f>-IFERROR(VLOOKUP(C920,Gastos!$A$9:$J$2065,10,0),0)</f>
        <v>-189.15</v>
      </c>
      <c r="L920" s="61">
        <f>-IFERROR(VLOOKUP(C920,IDC!$A$20:$H$2401,8,0),0)</f>
        <v>-117</v>
      </c>
      <c r="M920" s="87">
        <f t="shared" si="42"/>
        <v>19500</v>
      </c>
      <c r="N920" s="26"/>
      <c r="O920" s="26"/>
      <c r="P920" s="17">
        <f t="shared" si="43"/>
        <v>-19500</v>
      </c>
      <c r="Q920" s="17">
        <f t="shared" si="44"/>
        <v>0</v>
      </c>
    </row>
    <row r="921" spans="1:17">
      <c r="A921" s="1" t="s">
        <v>23</v>
      </c>
      <c r="B921" s="1" t="s">
        <v>11</v>
      </c>
      <c r="C921" s="53">
        <v>132176170110</v>
      </c>
      <c r="D921" s="3">
        <v>4534.5600000000004</v>
      </c>
      <c r="E921" s="3">
        <v>12476438.720000001</v>
      </c>
      <c r="F921" s="1" t="s">
        <v>1800</v>
      </c>
      <c r="G921"/>
      <c r="H921"/>
      <c r="I921" s="17">
        <f>-IFERROR(VLOOKUP(C921,SIRCUPA!$A$21:$H$313,8,0),0)</f>
        <v>0</v>
      </c>
      <c r="J921" s="61">
        <f>-IFERROR(VLOOKUP(C921,SIRTAC!$A$16:$H$2072,8,0),0)</f>
        <v>-48</v>
      </c>
      <c r="K921" s="61">
        <f>-IFERROR(VLOOKUP(C921,Gastos!$A$9:$J$2065,10,0),0)</f>
        <v>-188.64</v>
      </c>
      <c r="L921" s="61">
        <f>-IFERROR(VLOOKUP(C921,IDC!$A$20:$H$2401,8,0),0)</f>
        <v>-28.8</v>
      </c>
      <c r="M921" s="87">
        <f t="shared" si="42"/>
        <v>4800.0000000000009</v>
      </c>
      <c r="P921" s="17">
        <f t="shared" si="43"/>
        <v>-4800</v>
      </c>
      <c r="Q921" s="17">
        <f t="shared" si="44"/>
        <v>0</v>
      </c>
    </row>
    <row r="922" spans="1:17">
      <c r="A922" s="1" t="s">
        <v>51</v>
      </c>
      <c r="B922" s="1" t="s">
        <v>11</v>
      </c>
      <c r="C922" s="53">
        <v>132816272866</v>
      </c>
      <c r="D922" s="3">
        <v>4534.5600000000004</v>
      </c>
      <c r="E922" s="3">
        <v>10323989.84</v>
      </c>
      <c r="F922" s="1" t="s">
        <v>1800</v>
      </c>
      <c r="G922"/>
      <c r="H922"/>
      <c r="I922" s="17">
        <f>-IFERROR(VLOOKUP(C922,SIRCUPA!$A$21:$H$313,8,0),0)</f>
        <v>0</v>
      </c>
      <c r="J922" s="61">
        <f>-IFERROR(VLOOKUP(C922,SIRTAC!$A$16:$H$2072,8,0),0)</f>
        <v>-48</v>
      </c>
      <c r="K922" s="61">
        <f>-IFERROR(VLOOKUP(C922,Gastos!$A$9:$J$2065,10,0),0)</f>
        <v>-188.64</v>
      </c>
      <c r="L922" s="61">
        <f>-IFERROR(VLOOKUP(C922,IDC!$A$20:$H$2401,8,0),0)</f>
        <v>-28.8</v>
      </c>
      <c r="M922" s="87">
        <f t="shared" si="42"/>
        <v>4800.0000000000009</v>
      </c>
      <c r="P922" s="17">
        <f t="shared" si="43"/>
        <v>-4800</v>
      </c>
      <c r="Q922" s="17">
        <f t="shared" si="44"/>
        <v>0</v>
      </c>
    </row>
    <row r="923" spans="1:17">
      <c r="A923" s="1" t="s">
        <v>51</v>
      </c>
      <c r="B923" s="1" t="s">
        <v>11</v>
      </c>
      <c r="C923" s="53">
        <v>132217354895</v>
      </c>
      <c r="D923" s="3">
        <v>4534.5600000000004</v>
      </c>
      <c r="E923" s="3">
        <v>10455350.140000001</v>
      </c>
      <c r="F923" s="1" t="s">
        <v>1800</v>
      </c>
      <c r="G923"/>
      <c r="H923"/>
      <c r="I923" s="17">
        <f>-IFERROR(VLOOKUP(C923,SIRCUPA!$A$21:$H$313,8,0),0)</f>
        <v>0</v>
      </c>
      <c r="J923" s="61">
        <f>-IFERROR(VLOOKUP(C923,SIRTAC!$A$16:$H$2072,8,0),0)</f>
        <v>-48</v>
      </c>
      <c r="K923" s="61">
        <f>-IFERROR(VLOOKUP(C923,Gastos!$A$9:$J$2065,10,0),0)</f>
        <v>-188.64</v>
      </c>
      <c r="L923" s="61">
        <f>-IFERROR(VLOOKUP(C923,IDC!$A$20:$H$2401,8,0),0)</f>
        <v>-28.8</v>
      </c>
      <c r="M923" s="87">
        <f t="shared" si="42"/>
        <v>4800.0000000000009</v>
      </c>
      <c r="P923" s="17">
        <f t="shared" si="43"/>
        <v>-4800</v>
      </c>
      <c r="Q923" s="17">
        <f t="shared" si="44"/>
        <v>0</v>
      </c>
    </row>
    <row r="924" spans="1:17">
      <c r="A924" s="1" t="s">
        <v>51</v>
      </c>
      <c r="B924" s="1" t="s">
        <v>11</v>
      </c>
      <c r="C924" s="53">
        <v>132823932344</v>
      </c>
      <c r="D924" s="3">
        <v>4534.5600000000004</v>
      </c>
      <c r="E924" s="3">
        <v>10734885.710000001</v>
      </c>
      <c r="F924" s="1" t="s">
        <v>1800</v>
      </c>
      <c r="G924"/>
      <c r="H924"/>
      <c r="I924" s="17">
        <f>-IFERROR(VLOOKUP(C924,SIRCUPA!$A$21:$H$313,8,0),0)</f>
        <v>0</v>
      </c>
      <c r="J924" s="61">
        <f>-IFERROR(VLOOKUP(C924,SIRTAC!$A$16:$H$2072,8,0),0)</f>
        <v>-48</v>
      </c>
      <c r="K924" s="61">
        <f>-IFERROR(VLOOKUP(C924,Gastos!$A$9:$J$2065,10,0),0)</f>
        <v>-188.64</v>
      </c>
      <c r="L924" s="61">
        <f>-IFERROR(VLOOKUP(C924,IDC!$A$20:$H$2401,8,0),0)</f>
        <v>-28.8</v>
      </c>
      <c r="M924" s="87">
        <f t="shared" si="42"/>
        <v>4800.0000000000009</v>
      </c>
      <c r="P924" s="17">
        <f t="shared" si="43"/>
        <v>-4800</v>
      </c>
      <c r="Q924" s="17">
        <f t="shared" si="44"/>
        <v>0</v>
      </c>
    </row>
    <row r="925" spans="1:17">
      <c r="A925" s="1" t="s">
        <v>99</v>
      </c>
      <c r="B925" s="1" t="s">
        <v>11</v>
      </c>
      <c r="C925" s="53">
        <v>133023804845</v>
      </c>
      <c r="D925" s="3">
        <v>4534.5600000000004</v>
      </c>
      <c r="E925" s="3">
        <v>3695674.85</v>
      </c>
      <c r="F925" s="1" t="s">
        <v>1800</v>
      </c>
      <c r="G925"/>
      <c r="H925"/>
      <c r="I925" s="17">
        <f>-IFERROR(VLOOKUP(C925,SIRCUPA!$A$21:$H$313,8,0),0)</f>
        <v>0</v>
      </c>
      <c r="J925" s="61">
        <f>-IFERROR(VLOOKUP(C925,SIRTAC!$A$16:$H$2072,8,0),0)</f>
        <v>-48</v>
      </c>
      <c r="K925" s="61">
        <f>-IFERROR(VLOOKUP(C925,Gastos!$A$9:$J$2065,10,0),0)</f>
        <v>-188.64</v>
      </c>
      <c r="L925" s="61">
        <f>-IFERROR(VLOOKUP(C925,IDC!$A$20:$H$2401,8,0),0)</f>
        <v>-28.8</v>
      </c>
      <c r="M925" s="87">
        <f t="shared" si="42"/>
        <v>4800.0000000000009</v>
      </c>
      <c r="P925" s="17">
        <f t="shared" si="43"/>
        <v>-4800</v>
      </c>
      <c r="Q925" s="17">
        <f t="shared" si="44"/>
        <v>0</v>
      </c>
    </row>
    <row r="926" spans="1:17">
      <c r="A926" s="1" t="s">
        <v>106</v>
      </c>
      <c r="B926" s="1" t="s">
        <v>11</v>
      </c>
      <c r="C926" s="53">
        <v>133778947028</v>
      </c>
      <c r="D926" s="3">
        <v>4534.5600000000004</v>
      </c>
      <c r="E926" s="3">
        <v>6096622.2599999998</v>
      </c>
      <c r="F926" s="1" t="s">
        <v>1800</v>
      </c>
      <c r="G926"/>
      <c r="H926"/>
      <c r="I926" s="17">
        <f>-IFERROR(VLOOKUP(C926,SIRCUPA!$A$21:$H$313,8,0),0)</f>
        <v>0</v>
      </c>
      <c r="J926" s="61">
        <f>-IFERROR(VLOOKUP(C926,SIRTAC!$A$16:$H$2072,8,0),0)</f>
        <v>-48</v>
      </c>
      <c r="K926" s="61">
        <f>-IFERROR(VLOOKUP(C926,Gastos!$A$9:$J$2065,10,0),0)</f>
        <v>-188.64</v>
      </c>
      <c r="L926" s="61">
        <f>-IFERROR(VLOOKUP(C926,IDC!$A$20:$H$2401,8,0),0)</f>
        <v>-28.8</v>
      </c>
      <c r="M926" s="87">
        <f t="shared" si="42"/>
        <v>4800.0000000000009</v>
      </c>
      <c r="P926" s="17">
        <f t="shared" si="43"/>
        <v>-4800</v>
      </c>
      <c r="Q926" s="17">
        <f t="shared" si="44"/>
        <v>0</v>
      </c>
    </row>
    <row r="927" spans="1:17">
      <c r="A927" s="1" t="s">
        <v>106</v>
      </c>
      <c r="B927" s="1" t="s">
        <v>11</v>
      </c>
      <c r="C927" s="53">
        <v>133911729876</v>
      </c>
      <c r="D927" s="3">
        <v>4534.5600000000004</v>
      </c>
      <c r="E927" s="3">
        <v>6258078.2199999997</v>
      </c>
      <c r="F927" s="1" t="s">
        <v>1800</v>
      </c>
      <c r="G927"/>
      <c r="H927"/>
      <c r="I927" s="17">
        <f>-IFERROR(VLOOKUP(C927,SIRCUPA!$A$21:$H$313,8,0),0)</f>
        <v>0</v>
      </c>
      <c r="J927" s="61">
        <f>-IFERROR(VLOOKUP(C927,SIRTAC!$A$16:$H$2072,8,0),0)</f>
        <v>-48</v>
      </c>
      <c r="K927" s="61">
        <f>-IFERROR(VLOOKUP(C927,Gastos!$A$9:$J$2065,10,0),0)</f>
        <v>-188.64</v>
      </c>
      <c r="L927" s="61">
        <f>-IFERROR(VLOOKUP(C927,IDC!$A$20:$H$2401,8,0),0)</f>
        <v>-28.8</v>
      </c>
      <c r="M927" s="87">
        <f t="shared" si="42"/>
        <v>4800.0000000000009</v>
      </c>
      <c r="P927" s="17">
        <f t="shared" si="43"/>
        <v>-4800</v>
      </c>
      <c r="Q927" s="17">
        <f t="shared" si="44"/>
        <v>0</v>
      </c>
    </row>
    <row r="928" spans="1:17">
      <c r="A928" s="1" t="s">
        <v>274</v>
      </c>
      <c r="B928" s="1" t="s">
        <v>11</v>
      </c>
      <c r="C928" s="53">
        <v>134901429195</v>
      </c>
      <c r="D928" s="3">
        <v>4534.5600000000004</v>
      </c>
      <c r="E928" s="3">
        <v>15186690.84</v>
      </c>
      <c r="F928" s="1" t="s">
        <v>1800</v>
      </c>
      <c r="G928"/>
      <c r="H928"/>
      <c r="I928" s="17">
        <f>-IFERROR(VLOOKUP(C928,SIRCUPA!$A$21:$H$313,8,0),0)</f>
        <v>0</v>
      </c>
      <c r="J928" s="61">
        <f>-IFERROR(VLOOKUP(C928,SIRTAC!$A$16:$H$2072,8,0),0)</f>
        <v>-48</v>
      </c>
      <c r="K928" s="61">
        <f>-IFERROR(VLOOKUP(C928,Gastos!$A$9:$J$2065,10,0),0)</f>
        <v>-188.64</v>
      </c>
      <c r="L928" s="61">
        <f>-IFERROR(VLOOKUP(C928,IDC!$A$20:$H$2401,8,0),0)</f>
        <v>-28.8</v>
      </c>
      <c r="M928" s="87">
        <f t="shared" si="42"/>
        <v>4800.0000000000009</v>
      </c>
      <c r="P928" s="17">
        <f t="shared" si="43"/>
        <v>-4800</v>
      </c>
      <c r="Q928" s="17">
        <f t="shared" si="44"/>
        <v>0</v>
      </c>
    </row>
    <row r="929" spans="1:17">
      <c r="A929" s="1" t="s">
        <v>280</v>
      </c>
      <c r="B929" s="1" t="s">
        <v>11</v>
      </c>
      <c r="C929" s="53">
        <v>135694287552</v>
      </c>
      <c r="D929" s="3">
        <v>4534.5600000000004</v>
      </c>
      <c r="E929" s="3">
        <v>17155571.579999998</v>
      </c>
      <c r="F929" s="1" t="s">
        <v>1800</v>
      </c>
      <c r="G929"/>
      <c r="H929"/>
      <c r="I929" s="17">
        <f>-IFERROR(VLOOKUP(C929,SIRCUPA!$A$21:$H$313,8,0),0)</f>
        <v>0</v>
      </c>
      <c r="J929" s="61">
        <f>-IFERROR(VLOOKUP(C929,SIRTAC!$A$16:$H$2072,8,0),0)</f>
        <v>-48</v>
      </c>
      <c r="K929" s="61">
        <f>-IFERROR(VLOOKUP(C929,Gastos!$A$9:$J$2065,10,0),0)</f>
        <v>-188.64</v>
      </c>
      <c r="L929" s="61">
        <f>-IFERROR(VLOOKUP(C929,IDC!$A$20:$H$2401,8,0),0)</f>
        <v>-28.8</v>
      </c>
      <c r="M929" s="87">
        <f t="shared" si="42"/>
        <v>4800.0000000000009</v>
      </c>
      <c r="P929" s="17">
        <f t="shared" si="43"/>
        <v>-4800</v>
      </c>
      <c r="Q929" s="17">
        <f t="shared" si="44"/>
        <v>0</v>
      </c>
    </row>
    <row r="930" spans="1:17">
      <c r="A930" s="1" t="s">
        <v>293</v>
      </c>
      <c r="B930" s="1" t="s">
        <v>11</v>
      </c>
      <c r="C930" s="53">
        <v>135213876509</v>
      </c>
      <c r="D930" s="3">
        <v>4534.5600000000004</v>
      </c>
      <c r="E930" s="3">
        <v>18648876.32</v>
      </c>
      <c r="F930" s="1" t="s">
        <v>1800</v>
      </c>
      <c r="G930"/>
      <c r="H930"/>
      <c r="I930" s="17">
        <f>-IFERROR(VLOOKUP(C930,SIRCUPA!$A$21:$H$313,8,0),0)</f>
        <v>0</v>
      </c>
      <c r="J930" s="61">
        <f>-IFERROR(VLOOKUP(C930,SIRTAC!$A$16:$H$2072,8,0),0)</f>
        <v>-48</v>
      </c>
      <c r="K930" s="61">
        <f>-IFERROR(VLOOKUP(C930,Gastos!$A$9:$J$2065,10,0),0)</f>
        <v>-188.64</v>
      </c>
      <c r="L930" s="61">
        <f>-IFERROR(VLOOKUP(C930,IDC!$A$20:$H$2401,8,0),0)</f>
        <v>-28.8</v>
      </c>
      <c r="M930" s="87">
        <f t="shared" si="42"/>
        <v>4800.0000000000009</v>
      </c>
      <c r="P930" s="17">
        <f t="shared" si="43"/>
        <v>-4800</v>
      </c>
      <c r="Q930" s="17">
        <f t="shared" si="44"/>
        <v>0</v>
      </c>
    </row>
    <row r="931" spans="1:17">
      <c r="A931" s="1" t="s">
        <v>274</v>
      </c>
      <c r="B931" s="1" t="s">
        <v>11</v>
      </c>
      <c r="C931" s="53">
        <v>134915810075</v>
      </c>
      <c r="D931" s="3">
        <v>18901.419999999998</v>
      </c>
      <c r="E931" s="3">
        <v>15242027.99</v>
      </c>
      <c r="F931" s="1" t="s">
        <v>1800</v>
      </c>
      <c r="G931"/>
      <c r="H931"/>
      <c r="I931" s="17">
        <f>-IFERROR(VLOOKUP(C931,SIRCUPA!$A$21:$H$313,8,0),0)</f>
        <v>0</v>
      </c>
      <c r="J931" s="61">
        <f>-IFERROR(VLOOKUP(C931,SIRTAC!$A$16:$H$2072,8,0),0)</f>
        <v>-194</v>
      </c>
      <c r="K931" s="61">
        <f>-IFERROR(VLOOKUP(C931,Gastos!$A$9:$J$2065,10,0),0)</f>
        <v>-188.18</v>
      </c>
      <c r="L931" s="61">
        <f>-IFERROR(VLOOKUP(C931,IDC!$A$20:$H$2401,8,0),0)</f>
        <v>-116.4</v>
      </c>
      <c r="M931" s="87">
        <f t="shared" si="42"/>
        <v>19400</v>
      </c>
      <c r="P931" s="17">
        <f t="shared" si="43"/>
        <v>-19400</v>
      </c>
      <c r="Q931" s="17">
        <f t="shared" si="44"/>
        <v>0</v>
      </c>
    </row>
    <row r="932" spans="1:17">
      <c r="A932" s="1" t="s">
        <v>186</v>
      </c>
      <c r="B932" s="1" t="s">
        <v>11</v>
      </c>
      <c r="C932" s="53">
        <v>134327269289</v>
      </c>
      <c r="D932" s="3">
        <v>11128.55</v>
      </c>
      <c r="E932" s="3">
        <v>19103823.420000002</v>
      </c>
      <c r="F932" s="1" t="s">
        <v>1800</v>
      </c>
      <c r="G932"/>
      <c r="H932"/>
      <c r="I932" s="17">
        <f>-IFERROR(VLOOKUP(C932,SIRCUPA!$A$21:$H$313,8,0),0)</f>
        <v>0</v>
      </c>
      <c r="J932" s="61">
        <f>-IFERROR(VLOOKUP(C932,SIRTAC!$A$16:$H$2072,8,0),0)</f>
        <v>-115</v>
      </c>
      <c r="K932" s="61">
        <f>-IFERROR(VLOOKUP(C932,Gastos!$A$9:$J$2065,10,0),0)</f>
        <v>-187.45</v>
      </c>
      <c r="L932" s="61">
        <f>-IFERROR(VLOOKUP(C932,IDC!$A$20:$H$2401,8,0),0)</f>
        <v>-69</v>
      </c>
      <c r="M932" s="87">
        <f t="shared" si="42"/>
        <v>11500</v>
      </c>
      <c r="P932" s="17">
        <f t="shared" si="43"/>
        <v>-11500</v>
      </c>
      <c r="Q932" s="17">
        <f t="shared" si="44"/>
        <v>0</v>
      </c>
    </row>
    <row r="933" spans="1:17">
      <c r="A933" s="1" t="s">
        <v>55</v>
      </c>
      <c r="B933" s="1" t="s">
        <v>11</v>
      </c>
      <c r="C933" s="53">
        <v>132831105960</v>
      </c>
      <c r="D933" s="3">
        <v>18803.990000000002</v>
      </c>
      <c r="E933" s="3">
        <v>11844399.289999999</v>
      </c>
      <c r="F933" s="1" t="s">
        <v>1800</v>
      </c>
      <c r="G933"/>
      <c r="H933"/>
      <c r="I933" s="17">
        <f>-IFERROR(VLOOKUP(C933,SIRCUPA!$A$21:$H$313,8,0),0)</f>
        <v>0</v>
      </c>
      <c r="J933" s="61">
        <f>-IFERROR(VLOOKUP(C933,SIRTAC!$A$16:$H$2072,8,0),0)</f>
        <v>-193</v>
      </c>
      <c r="K933" s="61">
        <f>-IFERROR(VLOOKUP(C933,Gastos!$A$9:$J$2065,10,0),0)</f>
        <v>-187.21</v>
      </c>
      <c r="L933" s="61">
        <f>-IFERROR(VLOOKUP(C933,IDC!$A$20:$H$2401,8,0),0)</f>
        <v>-115.8</v>
      </c>
      <c r="M933" s="87">
        <f t="shared" si="42"/>
        <v>19300</v>
      </c>
      <c r="P933" s="17">
        <f t="shared" si="43"/>
        <v>-19300</v>
      </c>
      <c r="Q933" s="17">
        <f t="shared" si="44"/>
        <v>0</v>
      </c>
    </row>
    <row r="934" spans="1:17">
      <c r="A934" s="1" t="s">
        <v>186</v>
      </c>
      <c r="B934" s="1" t="s">
        <v>11</v>
      </c>
      <c r="C934" s="53">
        <v>134320486969</v>
      </c>
      <c r="D934" s="3">
        <v>18803.990000000002</v>
      </c>
      <c r="E934" s="3">
        <v>16428625.49</v>
      </c>
      <c r="F934" s="1" t="s">
        <v>1800</v>
      </c>
      <c r="G934"/>
      <c r="H934"/>
      <c r="I934" s="17">
        <f>-IFERROR(VLOOKUP(C934,SIRCUPA!$A$21:$H$313,8,0),0)</f>
        <v>0</v>
      </c>
      <c r="J934" s="61">
        <f>-IFERROR(VLOOKUP(C934,SIRTAC!$A$16:$H$2072,8,0),0)</f>
        <v>-193</v>
      </c>
      <c r="K934" s="61">
        <f>-IFERROR(VLOOKUP(C934,Gastos!$A$9:$J$2065,10,0),0)</f>
        <v>-187.21</v>
      </c>
      <c r="L934" s="61">
        <f>-IFERROR(VLOOKUP(C934,IDC!$A$20:$H$2401,8,0),0)</f>
        <v>-115.8</v>
      </c>
      <c r="M934" s="87">
        <f t="shared" si="42"/>
        <v>19300</v>
      </c>
      <c r="P934" s="17">
        <f t="shared" si="43"/>
        <v>-19300</v>
      </c>
      <c r="Q934" s="17">
        <f t="shared" si="44"/>
        <v>0</v>
      </c>
    </row>
    <row r="935" spans="1:17">
      <c r="A935" s="1" t="s">
        <v>253</v>
      </c>
      <c r="B935" s="1" t="s">
        <v>11</v>
      </c>
      <c r="C935" s="53">
        <v>135029721454</v>
      </c>
      <c r="D935" s="3">
        <v>18803.990000000002</v>
      </c>
      <c r="E935" s="3">
        <v>21910702.75</v>
      </c>
      <c r="F935" s="1" t="s">
        <v>1800</v>
      </c>
      <c r="G935"/>
      <c r="H935"/>
      <c r="I935" s="17">
        <f>-IFERROR(VLOOKUP(C935,SIRCUPA!$A$21:$H$313,8,0),0)</f>
        <v>0</v>
      </c>
      <c r="J935" s="61">
        <f>-IFERROR(VLOOKUP(C935,SIRTAC!$A$16:$H$2072,8,0),0)</f>
        <v>-193</v>
      </c>
      <c r="K935" s="61">
        <f>-IFERROR(VLOOKUP(C935,Gastos!$A$9:$J$2065,10,0),0)</f>
        <v>-187.21</v>
      </c>
      <c r="L935" s="61">
        <f>-IFERROR(VLOOKUP(C935,IDC!$A$20:$H$2401,8,0),0)</f>
        <v>-115.8</v>
      </c>
      <c r="M935" s="87">
        <f t="shared" si="42"/>
        <v>19300</v>
      </c>
      <c r="P935" s="17">
        <f t="shared" si="43"/>
        <v>-19300</v>
      </c>
      <c r="Q935" s="17">
        <f t="shared" si="44"/>
        <v>0</v>
      </c>
    </row>
    <row r="936" spans="1:17">
      <c r="A936" s="1" t="s">
        <v>55</v>
      </c>
      <c r="B936" s="1" t="s">
        <v>11</v>
      </c>
      <c r="C936" s="53">
        <v>132827290044</v>
      </c>
      <c r="D936" s="3">
        <v>18706.560000000001</v>
      </c>
      <c r="E936" s="3">
        <v>11166908.42</v>
      </c>
      <c r="F936" s="1" t="s">
        <v>1800</v>
      </c>
      <c r="G936"/>
      <c r="H936"/>
      <c r="I936" s="17">
        <f>-IFERROR(VLOOKUP(C936,SIRCUPA!$A$21:$H$313,8,0),0)</f>
        <v>0</v>
      </c>
      <c r="J936" s="61">
        <f>-IFERROR(VLOOKUP(C936,SIRTAC!$A$16:$H$2072,8,0),0)</f>
        <v>-192</v>
      </c>
      <c r="K936" s="61">
        <f>-IFERROR(VLOOKUP(C936,Gastos!$A$9:$J$2065,10,0),0)</f>
        <v>-186.24</v>
      </c>
      <c r="L936" s="61">
        <f>-IFERROR(VLOOKUP(C936,IDC!$A$20:$H$2401,8,0),0)</f>
        <v>-115.2</v>
      </c>
      <c r="M936" s="87">
        <f t="shared" si="42"/>
        <v>19200.000000000004</v>
      </c>
      <c r="P936" s="17">
        <f t="shared" si="43"/>
        <v>-19200</v>
      </c>
      <c r="Q936" s="17">
        <f t="shared" si="44"/>
        <v>0</v>
      </c>
    </row>
    <row r="937" spans="1:17">
      <c r="A937" s="1" t="s">
        <v>77</v>
      </c>
      <c r="B937" s="1" t="s">
        <v>11</v>
      </c>
      <c r="C937" s="53">
        <v>132591662993</v>
      </c>
      <c r="D937" s="3">
        <v>18706.560000000001</v>
      </c>
      <c r="E937" s="3">
        <v>14247988.539999999</v>
      </c>
      <c r="F937" s="1" t="s">
        <v>1800</v>
      </c>
      <c r="G937"/>
      <c r="H937"/>
      <c r="I937" s="17">
        <f>-IFERROR(VLOOKUP(C937,SIRCUPA!$A$21:$H$313,8,0),0)</f>
        <v>0</v>
      </c>
      <c r="J937" s="61">
        <f>-IFERROR(VLOOKUP(C937,SIRTAC!$A$16:$H$2072,8,0),0)</f>
        <v>-192</v>
      </c>
      <c r="K937" s="61">
        <f>-IFERROR(VLOOKUP(C937,Gastos!$A$9:$J$2065,10,0),0)</f>
        <v>-186.24</v>
      </c>
      <c r="L937" s="61">
        <f>-IFERROR(VLOOKUP(C937,IDC!$A$20:$H$2401,8,0),0)</f>
        <v>-115.2</v>
      </c>
      <c r="M937" s="87">
        <f t="shared" si="42"/>
        <v>19200.000000000004</v>
      </c>
      <c r="P937" s="17">
        <f t="shared" si="43"/>
        <v>-19200</v>
      </c>
      <c r="Q937" s="17">
        <f t="shared" si="44"/>
        <v>0</v>
      </c>
    </row>
    <row r="938" spans="1:17">
      <c r="A938" s="1" t="s">
        <v>77</v>
      </c>
      <c r="B938" s="1" t="s">
        <v>11</v>
      </c>
      <c r="C938" s="53">
        <v>132599878665</v>
      </c>
      <c r="D938" s="3">
        <v>18706.560000000001</v>
      </c>
      <c r="E938" s="3">
        <v>14830355.83</v>
      </c>
      <c r="F938" s="1" t="s">
        <v>1800</v>
      </c>
      <c r="G938"/>
      <c r="H938"/>
      <c r="I938" s="17">
        <f>-IFERROR(VLOOKUP(C938,SIRCUPA!$A$21:$H$313,8,0),0)</f>
        <v>0</v>
      </c>
      <c r="J938" s="61">
        <f>-IFERROR(VLOOKUP(C938,SIRTAC!$A$16:$H$2072,8,0),0)</f>
        <v>-192</v>
      </c>
      <c r="K938" s="61">
        <f>-IFERROR(VLOOKUP(C938,Gastos!$A$9:$J$2065,10,0),0)</f>
        <v>-186.24</v>
      </c>
      <c r="L938" s="61">
        <f>-IFERROR(VLOOKUP(C938,IDC!$A$20:$H$2401,8,0),0)</f>
        <v>-115.2</v>
      </c>
      <c r="M938" s="87">
        <f t="shared" si="42"/>
        <v>19200.000000000004</v>
      </c>
      <c r="P938" s="17">
        <f t="shared" si="43"/>
        <v>-19200</v>
      </c>
      <c r="Q938" s="17">
        <f t="shared" si="44"/>
        <v>0</v>
      </c>
    </row>
    <row r="939" spans="1:17">
      <c r="A939" s="1" t="s">
        <v>101</v>
      </c>
      <c r="B939" s="1" t="s">
        <v>11</v>
      </c>
      <c r="C939" s="53">
        <v>133162654977</v>
      </c>
      <c r="D939" s="3">
        <v>18706.560000000001</v>
      </c>
      <c r="E939" s="3">
        <v>5001869.58</v>
      </c>
      <c r="F939" s="1" t="s">
        <v>1800</v>
      </c>
      <c r="G939"/>
      <c r="H939"/>
      <c r="I939" s="17">
        <f>-IFERROR(VLOOKUP(C939,SIRCUPA!$A$21:$H$313,8,0),0)</f>
        <v>0</v>
      </c>
      <c r="J939" s="61">
        <f>-IFERROR(VLOOKUP(C939,SIRTAC!$A$16:$H$2072,8,0),0)</f>
        <v>-192</v>
      </c>
      <c r="K939" s="61">
        <f>-IFERROR(VLOOKUP(C939,Gastos!$A$9:$J$2065,10,0),0)</f>
        <v>-186.24</v>
      </c>
      <c r="L939" s="61">
        <f>-IFERROR(VLOOKUP(C939,IDC!$A$20:$H$2401,8,0),0)</f>
        <v>-115.2</v>
      </c>
      <c r="M939" s="87">
        <f t="shared" si="42"/>
        <v>19200.000000000004</v>
      </c>
      <c r="P939" s="17">
        <f t="shared" si="43"/>
        <v>-19200</v>
      </c>
      <c r="Q939" s="17">
        <f t="shared" si="44"/>
        <v>0</v>
      </c>
    </row>
    <row r="940" spans="1:17">
      <c r="A940" s="26" t="s">
        <v>106</v>
      </c>
      <c r="B940" s="26" t="s">
        <v>11</v>
      </c>
      <c r="C940" s="53">
        <v>133164035871</v>
      </c>
      <c r="D940" s="3">
        <v>18706.560000000001</v>
      </c>
      <c r="E940" s="3">
        <v>5328949.96</v>
      </c>
      <c r="F940" s="26" t="s">
        <v>1800</v>
      </c>
      <c r="G940" s="26"/>
      <c r="H940" s="26"/>
      <c r="I940" s="17">
        <f>-IFERROR(VLOOKUP(C940,SIRCUPA!$A$21:$H$313,8,0),0)</f>
        <v>0</v>
      </c>
      <c r="J940" s="61">
        <f>-IFERROR(VLOOKUP(C940,SIRTAC!$A$16:$H$2072,8,0),0)</f>
        <v>-192</v>
      </c>
      <c r="K940" s="61">
        <f>-IFERROR(VLOOKUP(C940,Gastos!$A$9:$J$2065,10,0),0)</f>
        <v>-186.24</v>
      </c>
      <c r="L940" s="61">
        <f>-IFERROR(VLOOKUP(C940,IDC!$A$20:$H$2401,8,0),0)</f>
        <v>-115.2</v>
      </c>
      <c r="M940" s="87">
        <f t="shared" si="42"/>
        <v>19200.000000000004</v>
      </c>
      <c r="N940" s="26"/>
      <c r="O940" s="26"/>
      <c r="P940" s="17">
        <f t="shared" si="43"/>
        <v>-19200</v>
      </c>
      <c r="Q940" s="17">
        <f t="shared" si="44"/>
        <v>0</v>
      </c>
    </row>
    <row r="941" spans="1:17">
      <c r="A941" s="26" t="s">
        <v>114</v>
      </c>
      <c r="B941" s="26" t="s">
        <v>11</v>
      </c>
      <c r="C941" s="53">
        <v>133929532848</v>
      </c>
      <c r="D941" s="3">
        <v>18706.560000000001</v>
      </c>
      <c r="E941" s="3">
        <v>7483498.7800000003</v>
      </c>
      <c r="F941" s="26" t="s">
        <v>1800</v>
      </c>
      <c r="G941" s="26"/>
      <c r="H941" s="26"/>
      <c r="I941" s="17">
        <f>-IFERROR(VLOOKUP(C941,SIRCUPA!$A$21:$H$313,8,0),0)</f>
        <v>0</v>
      </c>
      <c r="J941" s="61">
        <f>-IFERROR(VLOOKUP(C941,SIRTAC!$A$16:$H$2072,8,0),0)</f>
        <v>-192</v>
      </c>
      <c r="K941" s="61">
        <f>-IFERROR(VLOOKUP(C941,Gastos!$A$9:$J$2065,10,0),0)</f>
        <v>-186.24</v>
      </c>
      <c r="L941" s="61">
        <f>-IFERROR(VLOOKUP(C941,IDC!$A$20:$H$2401,8,0),0)</f>
        <v>-115.2</v>
      </c>
      <c r="M941" s="87">
        <f t="shared" si="42"/>
        <v>19200.000000000004</v>
      </c>
      <c r="N941" s="26"/>
      <c r="O941" s="26"/>
      <c r="P941" s="17">
        <f t="shared" si="43"/>
        <v>-19200</v>
      </c>
      <c r="Q941" s="17">
        <f t="shared" si="44"/>
        <v>0</v>
      </c>
    </row>
    <row r="942" spans="1:17">
      <c r="A942" s="26" t="s">
        <v>23</v>
      </c>
      <c r="B942" s="26" t="s">
        <v>11</v>
      </c>
      <c r="C942" s="53">
        <v>132178656708</v>
      </c>
      <c r="D942" s="3">
        <v>18609.13</v>
      </c>
      <c r="E942" s="3">
        <v>12896215.029999999</v>
      </c>
      <c r="F942" s="26" t="s">
        <v>1800</v>
      </c>
      <c r="G942" s="26"/>
      <c r="H942" s="26"/>
      <c r="I942" s="17">
        <f>-IFERROR(VLOOKUP(C942,SIRCUPA!$A$21:$H$313,8,0),0)</f>
        <v>0</v>
      </c>
      <c r="J942" s="61">
        <f>-IFERROR(VLOOKUP(C942,SIRTAC!$A$16:$H$2072,8,0),0)</f>
        <v>-191</v>
      </c>
      <c r="K942" s="61">
        <f>-IFERROR(VLOOKUP(C942,Gastos!$A$9:$J$2065,10,0),0)</f>
        <v>-185.27</v>
      </c>
      <c r="L942" s="61">
        <f>-IFERROR(VLOOKUP(C942,IDC!$A$20:$H$2401,8,0),0)</f>
        <v>-114.6</v>
      </c>
      <c r="M942" s="87">
        <f t="shared" si="42"/>
        <v>19100</v>
      </c>
      <c r="N942" s="26"/>
      <c r="O942" s="26"/>
      <c r="P942" s="17">
        <f t="shared" si="43"/>
        <v>-19100</v>
      </c>
      <c r="Q942" s="17">
        <f t="shared" si="44"/>
        <v>0</v>
      </c>
    </row>
    <row r="943" spans="1:17">
      <c r="A943" s="26" t="s">
        <v>156</v>
      </c>
      <c r="B943" s="26" t="s">
        <v>11</v>
      </c>
      <c r="C943" s="53">
        <v>134923287010</v>
      </c>
      <c r="D943" s="3">
        <v>18609.13</v>
      </c>
      <c r="E943" s="3">
        <v>13429718.710000001</v>
      </c>
      <c r="F943" s="26" t="s">
        <v>1800</v>
      </c>
      <c r="G943" s="26"/>
      <c r="H943" s="26"/>
      <c r="I943" s="17">
        <f>-IFERROR(VLOOKUP(C943,SIRCUPA!$A$21:$H$313,8,0),0)</f>
        <v>0</v>
      </c>
      <c r="J943" s="61">
        <f>-IFERROR(VLOOKUP(C943,SIRTAC!$A$16:$H$2072,8,0),0)</f>
        <v>-191</v>
      </c>
      <c r="K943" s="61">
        <f>-IFERROR(VLOOKUP(C943,Gastos!$A$9:$J$2065,10,0),0)</f>
        <v>-185.27</v>
      </c>
      <c r="L943" s="61">
        <f>-IFERROR(VLOOKUP(C943,IDC!$A$20:$H$2401,8,0),0)</f>
        <v>-114.6</v>
      </c>
      <c r="M943" s="87">
        <f t="shared" si="42"/>
        <v>19100</v>
      </c>
      <c r="N943" s="26"/>
      <c r="O943" s="26"/>
      <c r="P943" s="17">
        <f t="shared" si="43"/>
        <v>-19100</v>
      </c>
      <c r="Q943" s="17">
        <f t="shared" si="44"/>
        <v>0</v>
      </c>
    </row>
    <row r="944" spans="1:17">
      <c r="A944" s="26" t="s">
        <v>303</v>
      </c>
      <c r="B944" s="26" t="s">
        <v>11</v>
      </c>
      <c r="C944" s="53">
        <v>135318540241</v>
      </c>
      <c r="D944" s="3">
        <v>18609.13</v>
      </c>
      <c r="E944" s="3">
        <v>20287949.41</v>
      </c>
      <c r="F944" s="26" t="s">
        <v>1800</v>
      </c>
      <c r="G944" s="26"/>
      <c r="H944" s="26"/>
      <c r="I944" s="17">
        <f>-IFERROR(VLOOKUP(C944,SIRCUPA!$A$21:$H$313,8,0),0)</f>
        <v>0</v>
      </c>
      <c r="J944" s="61">
        <f>-IFERROR(VLOOKUP(C944,SIRTAC!$A$16:$H$2072,8,0),0)</f>
        <v>-191</v>
      </c>
      <c r="K944" s="61">
        <f>-IFERROR(VLOOKUP(C944,Gastos!$A$9:$J$2065,10,0),0)</f>
        <v>-185.27</v>
      </c>
      <c r="L944" s="61">
        <f>-IFERROR(VLOOKUP(C944,IDC!$A$20:$H$2401,8,0),0)</f>
        <v>-114.6</v>
      </c>
      <c r="M944" s="87">
        <f t="shared" si="42"/>
        <v>19100</v>
      </c>
      <c r="N944" s="26"/>
      <c r="O944" s="26"/>
      <c r="P944" s="17">
        <f t="shared" si="43"/>
        <v>-19100</v>
      </c>
      <c r="Q944" s="17">
        <f t="shared" si="44"/>
        <v>0</v>
      </c>
    </row>
    <row r="945" spans="1:17">
      <c r="A945" s="26" t="s">
        <v>10</v>
      </c>
      <c r="B945" s="26" t="s">
        <v>11</v>
      </c>
      <c r="C945" s="53">
        <v>131457190213</v>
      </c>
      <c r="D945" s="3">
        <v>18511.7</v>
      </c>
      <c r="E945" s="3">
        <v>10957275.77</v>
      </c>
      <c r="F945" s="26" t="s">
        <v>1800</v>
      </c>
      <c r="G945" s="26"/>
      <c r="H945" s="26"/>
      <c r="I945" s="17">
        <f>-IFERROR(VLOOKUP(C945,SIRCUPA!$A$21:$H$313,8,0),0)</f>
        <v>0</v>
      </c>
      <c r="J945" s="61">
        <f>-IFERROR(VLOOKUP(C945,SIRTAC!$A$16:$H$2072,8,0),0)</f>
        <v>-190</v>
      </c>
      <c r="K945" s="61">
        <f>-IFERROR(VLOOKUP(C945,Gastos!$A$9:$J$2065,10,0),0)</f>
        <v>-184.3</v>
      </c>
      <c r="L945" s="61">
        <f>-IFERROR(VLOOKUP(C945,IDC!$A$20:$H$2401,8,0),0)</f>
        <v>-114</v>
      </c>
      <c r="M945" s="87">
        <f t="shared" si="42"/>
        <v>19000</v>
      </c>
      <c r="N945" s="26"/>
      <c r="O945" s="26"/>
      <c r="P945" s="17">
        <f t="shared" si="43"/>
        <v>-19000</v>
      </c>
      <c r="Q945" s="17">
        <f t="shared" si="44"/>
        <v>0</v>
      </c>
    </row>
    <row r="946" spans="1:17">
      <c r="A946" s="1" t="s">
        <v>77</v>
      </c>
      <c r="B946" s="1" t="s">
        <v>11</v>
      </c>
      <c r="C946" s="53">
        <v>133110490832</v>
      </c>
      <c r="D946" s="3">
        <v>18511.7</v>
      </c>
      <c r="E946" s="3">
        <v>15176331.449999999</v>
      </c>
      <c r="F946" s="1" t="s">
        <v>1800</v>
      </c>
      <c r="G946"/>
      <c r="H946"/>
      <c r="I946" s="17">
        <f>-IFERROR(VLOOKUP(C946,SIRCUPA!$A$21:$H$313,8,0),0)</f>
        <v>0</v>
      </c>
      <c r="J946" s="61">
        <f>-IFERROR(VLOOKUP(C946,SIRTAC!$A$16:$H$2072,8,0),0)</f>
        <v>-190</v>
      </c>
      <c r="K946" s="61">
        <f>-IFERROR(VLOOKUP(C946,Gastos!$A$9:$J$2065,10,0),0)</f>
        <v>-184.3</v>
      </c>
      <c r="L946" s="61">
        <f>-IFERROR(VLOOKUP(C946,IDC!$A$20:$H$2401,8,0),0)</f>
        <v>-114</v>
      </c>
      <c r="M946" s="87">
        <f t="shared" si="42"/>
        <v>19000</v>
      </c>
      <c r="P946" s="17">
        <f t="shared" si="43"/>
        <v>-19000</v>
      </c>
      <c r="Q946" s="17">
        <f t="shared" si="44"/>
        <v>0</v>
      </c>
    </row>
    <row r="947" spans="1:17">
      <c r="A947" s="1" t="s">
        <v>156</v>
      </c>
      <c r="B947" s="1" t="s">
        <v>11</v>
      </c>
      <c r="C947" s="53">
        <v>134821249054</v>
      </c>
      <c r="D947" s="3">
        <v>18511.7</v>
      </c>
      <c r="E947" s="3">
        <v>12156604.359999999</v>
      </c>
      <c r="F947" s="1" t="s">
        <v>1800</v>
      </c>
      <c r="G947"/>
      <c r="H947"/>
      <c r="I947" s="17">
        <f>-IFERROR(VLOOKUP(C947,SIRCUPA!$A$21:$H$313,8,0),0)</f>
        <v>0</v>
      </c>
      <c r="J947" s="61">
        <f>-IFERROR(VLOOKUP(C947,SIRTAC!$A$16:$H$2072,8,0),0)</f>
        <v>-190</v>
      </c>
      <c r="K947" s="61">
        <f>-IFERROR(VLOOKUP(C947,Gastos!$A$9:$J$2065,10,0),0)</f>
        <v>-184.3</v>
      </c>
      <c r="L947" s="61">
        <f>-IFERROR(VLOOKUP(C947,IDC!$A$20:$H$2401,8,0),0)</f>
        <v>-114</v>
      </c>
      <c r="M947" s="87">
        <f t="shared" si="42"/>
        <v>19000</v>
      </c>
      <c r="P947" s="17">
        <f t="shared" si="43"/>
        <v>-19000</v>
      </c>
      <c r="Q947" s="17">
        <f t="shared" si="44"/>
        <v>0</v>
      </c>
    </row>
    <row r="948" spans="1:17">
      <c r="A948" s="1" t="s">
        <v>156</v>
      </c>
      <c r="B948" s="1" t="s">
        <v>11</v>
      </c>
      <c r="C948" s="53">
        <v>134207351721</v>
      </c>
      <c r="D948" s="3">
        <v>18511.7</v>
      </c>
      <c r="E948" s="3">
        <v>12235716.859999999</v>
      </c>
      <c r="F948" s="1" t="s">
        <v>1800</v>
      </c>
      <c r="G948"/>
      <c r="H948"/>
      <c r="I948" s="17">
        <f>-IFERROR(VLOOKUP(C948,SIRCUPA!$A$21:$H$313,8,0),0)</f>
        <v>0</v>
      </c>
      <c r="J948" s="61">
        <f>-IFERROR(VLOOKUP(C948,SIRTAC!$A$16:$H$2072,8,0),0)</f>
        <v>-190</v>
      </c>
      <c r="K948" s="61">
        <f>-IFERROR(VLOOKUP(C948,Gastos!$A$9:$J$2065,10,0),0)</f>
        <v>-184.3</v>
      </c>
      <c r="L948" s="61">
        <f>-IFERROR(VLOOKUP(C948,IDC!$A$20:$H$2401,8,0),0)</f>
        <v>-114</v>
      </c>
      <c r="M948" s="87">
        <f t="shared" si="42"/>
        <v>19000</v>
      </c>
      <c r="P948" s="17">
        <f t="shared" si="43"/>
        <v>-19000</v>
      </c>
      <c r="Q948" s="17">
        <f t="shared" si="44"/>
        <v>0</v>
      </c>
    </row>
    <row r="949" spans="1:17">
      <c r="A949" s="1" t="s">
        <v>156</v>
      </c>
      <c r="B949" s="1" t="s">
        <v>11</v>
      </c>
      <c r="C949" s="53">
        <v>134311994271</v>
      </c>
      <c r="D949" s="3">
        <v>18511.7</v>
      </c>
      <c r="E949" s="3">
        <v>13875979.35</v>
      </c>
      <c r="F949" s="1" t="s">
        <v>1800</v>
      </c>
      <c r="G949"/>
      <c r="H949"/>
      <c r="I949" s="17">
        <f>-IFERROR(VLOOKUP(C949,SIRCUPA!$A$21:$H$313,8,0),0)</f>
        <v>0</v>
      </c>
      <c r="J949" s="61">
        <f>-IFERROR(VLOOKUP(C949,SIRTAC!$A$16:$H$2072,8,0),0)</f>
        <v>-190</v>
      </c>
      <c r="K949" s="61">
        <f>-IFERROR(VLOOKUP(C949,Gastos!$A$9:$J$2065,10,0),0)</f>
        <v>-184.3</v>
      </c>
      <c r="L949" s="61">
        <f>-IFERROR(VLOOKUP(C949,IDC!$A$20:$H$2401,8,0),0)</f>
        <v>-114</v>
      </c>
      <c r="M949" s="87">
        <f t="shared" si="42"/>
        <v>19000</v>
      </c>
      <c r="P949" s="17">
        <f t="shared" si="43"/>
        <v>-19000</v>
      </c>
      <c r="Q949" s="17">
        <f t="shared" si="44"/>
        <v>0</v>
      </c>
    </row>
    <row r="950" spans="1:17">
      <c r="A950" s="1" t="s">
        <v>186</v>
      </c>
      <c r="B950" s="1" t="s">
        <v>11</v>
      </c>
      <c r="C950" s="53">
        <v>135022966308</v>
      </c>
      <c r="D950" s="3">
        <v>18511.7</v>
      </c>
      <c r="E950" s="3">
        <v>20256447.530000001</v>
      </c>
      <c r="F950" s="1" t="s">
        <v>1800</v>
      </c>
      <c r="G950"/>
      <c r="H950"/>
      <c r="I950" s="17">
        <f>-IFERROR(VLOOKUP(C950,SIRCUPA!$A$21:$H$313,8,0),0)</f>
        <v>0</v>
      </c>
      <c r="J950" s="61">
        <f>-IFERROR(VLOOKUP(C950,SIRTAC!$A$16:$H$2072,8,0),0)</f>
        <v>-190</v>
      </c>
      <c r="K950" s="61">
        <f>-IFERROR(VLOOKUP(C950,Gastos!$A$9:$J$2065,10,0),0)</f>
        <v>-184.3</v>
      </c>
      <c r="L950" s="61">
        <f>-IFERROR(VLOOKUP(C950,IDC!$A$20:$H$2401,8,0),0)</f>
        <v>-114</v>
      </c>
      <c r="M950" s="87">
        <f t="shared" si="42"/>
        <v>19000</v>
      </c>
      <c r="P950" s="17">
        <f t="shared" si="43"/>
        <v>-19000</v>
      </c>
      <c r="Q950" s="17">
        <f t="shared" si="44"/>
        <v>0</v>
      </c>
    </row>
    <row r="951" spans="1:17" s="57" customFormat="1">
      <c r="A951" s="26" t="s">
        <v>55</v>
      </c>
      <c r="B951" s="26" t="s">
        <v>11</v>
      </c>
      <c r="C951" s="53">
        <v>132226528561</v>
      </c>
      <c r="D951" s="3">
        <v>10935.01</v>
      </c>
      <c r="E951" s="3">
        <v>11386750.68</v>
      </c>
      <c r="F951" s="26" t="s">
        <v>1800</v>
      </c>
      <c r="G951" s="26"/>
      <c r="H951" s="26"/>
      <c r="I951" s="17">
        <f>-IFERROR(VLOOKUP(C951,SIRCUPA!$A$21:$H$313,8,0),0)</f>
        <v>0</v>
      </c>
      <c r="J951" s="61">
        <f>-IFERROR(VLOOKUP(C951,SIRTAC!$A$16:$H$2072,8,0),0)</f>
        <v>-113</v>
      </c>
      <c r="K951" s="61">
        <f>-IFERROR(VLOOKUP(C951,Gastos!$A$9:$J$2065,10,0),0)</f>
        <v>-184.19</v>
      </c>
      <c r="L951" s="61">
        <f>-IFERROR(VLOOKUP(C951,IDC!$A$20:$H$2401,8,0),0)</f>
        <v>-67.8</v>
      </c>
      <c r="M951" s="87">
        <f t="shared" si="42"/>
        <v>11300</v>
      </c>
      <c r="N951" s="26"/>
      <c r="O951" s="26"/>
      <c r="P951" s="17">
        <f t="shared" si="43"/>
        <v>-11300</v>
      </c>
      <c r="Q951" s="17">
        <f t="shared" si="44"/>
        <v>0</v>
      </c>
    </row>
    <row r="952" spans="1:17" s="57" customFormat="1">
      <c r="A952" s="26" t="s">
        <v>23</v>
      </c>
      <c r="B952" s="26" t="s">
        <v>11</v>
      </c>
      <c r="C952" s="53">
        <v>131584332677</v>
      </c>
      <c r="D952" s="3">
        <v>18414.27</v>
      </c>
      <c r="E952" s="3">
        <v>13446264.65</v>
      </c>
      <c r="F952" s="26" t="s">
        <v>1800</v>
      </c>
      <c r="G952" s="26"/>
      <c r="H952" s="26"/>
      <c r="I952" s="17">
        <f>-IFERROR(VLOOKUP(C952,SIRCUPA!$A$21:$H$313,8,0),0)</f>
        <v>0</v>
      </c>
      <c r="J952" s="61">
        <f>-IFERROR(VLOOKUP(C952,SIRTAC!$A$16:$H$2072,8,0),0)</f>
        <v>-189</v>
      </c>
      <c r="K952" s="61">
        <f>-IFERROR(VLOOKUP(C952,Gastos!$A$9:$J$2065,10,0),0)</f>
        <v>-183.33</v>
      </c>
      <c r="L952" s="61">
        <f>-IFERROR(VLOOKUP(C952,IDC!$A$20:$H$2401,8,0),0)</f>
        <v>-113.4</v>
      </c>
      <c r="M952" s="87">
        <f t="shared" si="42"/>
        <v>18900.000000000004</v>
      </c>
      <c r="N952" s="26"/>
      <c r="O952" s="26"/>
      <c r="P952" s="17">
        <f t="shared" si="43"/>
        <v>-18900</v>
      </c>
      <c r="Q952" s="17">
        <f t="shared" si="44"/>
        <v>0</v>
      </c>
    </row>
    <row r="953" spans="1:17" s="57" customFormat="1">
      <c r="A953" s="26" t="s">
        <v>55</v>
      </c>
      <c r="B953" s="26" t="s">
        <v>11</v>
      </c>
      <c r="C953" s="53">
        <v>132226788587</v>
      </c>
      <c r="D953" s="3">
        <v>18414.27</v>
      </c>
      <c r="E953" s="3">
        <v>11523050.91</v>
      </c>
      <c r="F953" s="26" t="s">
        <v>1800</v>
      </c>
      <c r="G953" s="26"/>
      <c r="H953" s="26"/>
      <c r="I953" s="17">
        <f>-IFERROR(VLOOKUP(C953,SIRCUPA!$A$21:$H$313,8,0),0)</f>
        <v>0</v>
      </c>
      <c r="J953" s="61">
        <f>-IFERROR(VLOOKUP(C953,SIRTAC!$A$16:$H$2072,8,0),0)</f>
        <v>-189</v>
      </c>
      <c r="K953" s="61">
        <f>-IFERROR(VLOOKUP(C953,Gastos!$A$9:$J$2065,10,0),0)</f>
        <v>-183.33</v>
      </c>
      <c r="L953" s="61">
        <f>-IFERROR(VLOOKUP(C953,IDC!$A$20:$H$2401,8,0),0)</f>
        <v>-113.4</v>
      </c>
      <c r="M953" s="87">
        <f t="shared" si="42"/>
        <v>18900.000000000004</v>
      </c>
      <c r="N953" s="26"/>
      <c r="O953" s="26"/>
      <c r="P953" s="17">
        <f t="shared" si="43"/>
        <v>-18900</v>
      </c>
      <c r="Q953" s="17">
        <f t="shared" si="44"/>
        <v>0</v>
      </c>
    </row>
    <row r="954" spans="1:17" s="57" customFormat="1">
      <c r="A954" s="26" t="s">
        <v>114</v>
      </c>
      <c r="B954" s="26" t="s">
        <v>11</v>
      </c>
      <c r="C954" s="53">
        <v>133436518269</v>
      </c>
      <c r="D954" s="3">
        <v>18316.84</v>
      </c>
      <c r="E954" s="3">
        <v>8597985.3499999996</v>
      </c>
      <c r="F954" s="26" t="s">
        <v>1800</v>
      </c>
      <c r="G954" s="26"/>
      <c r="H954" s="26"/>
      <c r="I954" s="17">
        <f>-IFERROR(VLOOKUP(C954,SIRCUPA!$A$21:$H$313,8,0),0)</f>
        <v>0</v>
      </c>
      <c r="J954" s="61">
        <f>-IFERROR(VLOOKUP(C954,SIRTAC!$A$16:$H$2072,8,0),0)</f>
        <v>-188</v>
      </c>
      <c r="K954" s="61">
        <f>-IFERROR(VLOOKUP(C954,Gastos!$A$9:$J$2065,10,0),0)</f>
        <v>-182.36</v>
      </c>
      <c r="L954" s="61">
        <f>-IFERROR(VLOOKUP(C954,IDC!$A$20:$H$2401,8,0),0)</f>
        <v>-112.8</v>
      </c>
      <c r="M954" s="87">
        <f t="shared" si="42"/>
        <v>18800</v>
      </c>
      <c r="N954" s="26"/>
      <c r="O954" s="26"/>
      <c r="P954" s="17">
        <f t="shared" si="43"/>
        <v>-18800</v>
      </c>
      <c r="Q954" s="17">
        <f t="shared" si="44"/>
        <v>0</v>
      </c>
    </row>
    <row r="955" spans="1:17" s="57" customFormat="1">
      <c r="A955" s="26" t="s">
        <v>274</v>
      </c>
      <c r="B955" s="26" t="s">
        <v>11</v>
      </c>
      <c r="C955" s="53">
        <v>135536502296</v>
      </c>
      <c r="D955" s="3">
        <v>4345.62</v>
      </c>
      <c r="E955" s="3">
        <v>15365464.59</v>
      </c>
      <c r="F955" s="26" t="s">
        <v>1800</v>
      </c>
      <c r="G955" s="26"/>
      <c r="H955" s="26"/>
      <c r="I955" s="17">
        <f>-IFERROR(VLOOKUP(C955,SIRCUPA!$A$21:$H$313,8,0),0)</f>
        <v>0</v>
      </c>
      <c r="J955" s="61">
        <f>-IFERROR(VLOOKUP(C955,SIRTAC!$A$16:$H$2072,8,0),0)</f>
        <v>-46</v>
      </c>
      <c r="K955" s="61">
        <f>-IFERROR(VLOOKUP(C955,Gastos!$A$9:$J$2065,10,0),0)</f>
        <v>-180.78</v>
      </c>
      <c r="L955" s="61">
        <f>-IFERROR(VLOOKUP(C955,IDC!$A$20:$H$2401,8,0),0)</f>
        <v>-27.6</v>
      </c>
      <c r="M955" s="87">
        <f t="shared" si="42"/>
        <v>4600</v>
      </c>
      <c r="N955" s="26"/>
      <c r="O955" s="26"/>
      <c r="P955" s="17">
        <f t="shared" si="43"/>
        <v>-4600</v>
      </c>
      <c r="Q955" s="17">
        <f t="shared" si="44"/>
        <v>0</v>
      </c>
    </row>
    <row r="956" spans="1:17" s="57" customFormat="1">
      <c r="A956" s="26" t="s">
        <v>186</v>
      </c>
      <c r="B956" s="26" t="s">
        <v>11</v>
      </c>
      <c r="C956" s="53">
        <v>134411638605</v>
      </c>
      <c r="D956" s="3">
        <v>10644.7</v>
      </c>
      <c r="E956" s="3">
        <v>20603881.170000002</v>
      </c>
      <c r="F956" s="26" t="s">
        <v>1800</v>
      </c>
      <c r="G956" s="26"/>
      <c r="H956" s="26"/>
      <c r="I956" s="17">
        <f>-IFERROR(VLOOKUP(C956,SIRCUPA!$A$21:$H$313,8,0),0)</f>
        <v>0</v>
      </c>
      <c r="J956" s="61">
        <f>-IFERROR(VLOOKUP(C956,SIRTAC!$A$16:$H$2072,8,0),0)</f>
        <v>-110</v>
      </c>
      <c r="K956" s="61">
        <f>-IFERROR(VLOOKUP(C956,Gastos!$A$9:$J$2065,10,0),0)</f>
        <v>-179.3</v>
      </c>
      <c r="L956" s="61">
        <f>-IFERROR(VLOOKUP(C956,IDC!$A$20:$H$2401,8,0),0)</f>
        <v>-66</v>
      </c>
      <c r="M956" s="87">
        <f t="shared" si="42"/>
        <v>11000</v>
      </c>
      <c r="N956" s="26"/>
      <c r="O956" s="26"/>
      <c r="P956" s="17">
        <f t="shared" si="43"/>
        <v>-11000</v>
      </c>
      <c r="Q956" s="17">
        <f t="shared" si="44"/>
        <v>0</v>
      </c>
    </row>
    <row r="957" spans="1:17">
      <c r="A957" s="1" t="s">
        <v>303</v>
      </c>
      <c r="B957" s="1" t="s">
        <v>11</v>
      </c>
      <c r="C957" s="53">
        <v>135846565348</v>
      </c>
      <c r="D957" s="3">
        <v>10644.7</v>
      </c>
      <c r="E957" s="3">
        <v>19503284.25</v>
      </c>
      <c r="F957" s="1" t="s">
        <v>1800</v>
      </c>
      <c r="G957"/>
      <c r="H957"/>
      <c r="I957" s="17">
        <f>-IFERROR(VLOOKUP(C957,SIRCUPA!$A$21:$H$313,8,0),0)</f>
        <v>0</v>
      </c>
      <c r="J957" s="61">
        <f>-IFERROR(VLOOKUP(C957,SIRTAC!$A$16:$H$2072,8,0),0)</f>
        <v>-110</v>
      </c>
      <c r="K957" s="61">
        <f>-IFERROR(VLOOKUP(C957,Gastos!$A$9:$J$2065,10,0),0)</f>
        <v>-179.3</v>
      </c>
      <c r="L957" s="61">
        <f>-IFERROR(VLOOKUP(C957,IDC!$A$20:$H$2401,8,0),0)</f>
        <v>-66</v>
      </c>
      <c r="M957" s="87">
        <f t="shared" si="42"/>
        <v>11000</v>
      </c>
      <c r="P957" s="17">
        <f t="shared" si="43"/>
        <v>-11000</v>
      </c>
      <c r="Q957" s="17">
        <f t="shared" si="44"/>
        <v>0</v>
      </c>
    </row>
    <row r="958" spans="1:17">
      <c r="A958" s="1" t="s">
        <v>23</v>
      </c>
      <c r="B958" s="1" t="s">
        <v>11</v>
      </c>
      <c r="C958" s="53">
        <v>132182344384</v>
      </c>
      <c r="D958" s="3">
        <v>17927.12</v>
      </c>
      <c r="E958" s="3">
        <v>13490497.869999999</v>
      </c>
      <c r="F958" s="1" t="s">
        <v>1800</v>
      </c>
      <c r="G958"/>
      <c r="H958"/>
      <c r="I958" s="17">
        <f>-IFERROR(VLOOKUP(C958,SIRCUPA!$A$21:$H$313,8,0),0)</f>
        <v>0</v>
      </c>
      <c r="J958" s="61">
        <f>-IFERROR(VLOOKUP(C958,SIRTAC!$A$16:$H$2072,8,0),0)</f>
        <v>-184</v>
      </c>
      <c r="K958" s="61">
        <f>-IFERROR(VLOOKUP(C958,Gastos!$A$9:$J$2065,10,0),0)</f>
        <v>-178.48</v>
      </c>
      <c r="L958" s="61">
        <f>-IFERROR(VLOOKUP(C958,IDC!$A$20:$H$2401,8,0),0)</f>
        <v>-110.4</v>
      </c>
      <c r="M958" s="87">
        <f t="shared" si="42"/>
        <v>18400</v>
      </c>
      <c r="P958" s="17">
        <f t="shared" si="43"/>
        <v>-18400</v>
      </c>
      <c r="Q958" s="17">
        <f t="shared" si="44"/>
        <v>0</v>
      </c>
    </row>
    <row r="959" spans="1:17">
      <c r="A959" s="1" t="s">
        <v>303</v>
      </c>
      <c r="B959" s="1" t="s">
        <v>11</v>
      </c>
      <c r="C959" s="53">
        <v>135328594423</v>
      </c>
      <c r="D959" s="3">
        <v>17927.12</v>
      </c>
      <c r="E959" s="3">
        <v>20891742.789999999</v>
      </c>
      <c r="F959" s="1" t="s">
        <v>1800</v>
      </c>
      <c r="G959"/>
      <c r="H959"/>
      <c r="I959" s="17">
        <f>-IFERROR(VLOOKUP(C959,SIRCUPA!$A$21:$H$313,8,0),0)</f>
        <v>0</v>
      </c>
      <c r="J959" s="61">
        <f>-IFERROR(VLOOKUP(C959,SIRTAC!$A$16:$H$2072,8,0),0)</f>
        <v>-184</v>
      </c>
      <c r="K959" s="61">
        <f>-IFERROR(VLOOKUP(C959,Gastos!$A$9:$J$2065,10,0),0)</f>
        <v>-178.48</v>
      </c>
      <c r="L959" s="61">
        <f>-IFERROR(VLOOKUP(C959,IDC!$A$20:$H$2401,8,0),0)</f>
        <v>-110.4</v>
      </c>
      <c r="M959" s="87">
        <f t="shared" si="42"/>
        <v>18400</v>
      </c>
      <c r="P959" s="17">
        <f t="shared" si="43"/>
        <v>-18400</v>
      </c>
      <c r="Q959" s="17">
        <f t="shared" si="44"/>
        <v>0</v>
      </c>
    </row>
    <row r="960" spans="1:17">
      <c r="A960" s="1" t="s">
        <v>274</v>
      </c>
      <c r="B960" s="1" t="s">
        <v>11</v>
      </c>
      <c r="C960" s="53">
        <v>135409124652</v>
      </c>
      <c r="D960" s="3">
        <v>17829.689999999999</v>
      </c>
      <c r="E960" s="3">
        <v>15319717.310000001</v>
      </c>
      <c r="F960" s="1" t="s">
        <v>1800</v>
      </c>
      <c r="G960"/>
      <c r="H960"/>
      <c r="I960" s="17">
        <f>-IFERROR(VLOOKUP(C960,SIRCUPA!$A$21:$H$313,8,0),0)</f>
        <v>0</v>
      </c>
      <c r="J960" s="61">
        <f>-IFERROR(VLOOKUP(C960,SIRTAC!$A$16:$H$2072,8,0),0)</f>
        <v>-183</v>
      </c>
      <c r="K960" s="61">
        <f>-IFERROR(VLOOKUP(C960,Gastos!$A$9:$J$2065,10,0),0)</f>
        <v>-177.51</v>
      </c>
      <c r="L960" s="61">
        <f>-IFERROR(VLOOKUP(C960,IDC!$A$20:$H$2401,8,0),0)</f>
        <v>-109.8</v>
      </c>
      <c r="M960" s="87">
        <f t="shared" si="42"/>
        <v>18299.999999999996</v>
      </c>
      <c r="P960" s="17">
        <f t="shared" si="43"/>
        <v>-18300</v>
      </c>
      <c r="Q960" s="17">
        <f t="shared" si="44"/>
        <v>0</v>
      </c>
    </row>
    <row r="961" spans="1:17">
      <c r="A961" s="1" t="s">
        <v>274</v>
      </c>
      <c r="B961" s="1" t="s">
        <v>11</v>
      </c>
      <c r="C961" s="53">
        <v>135539759054</v>
      </c>
      <c r="D961" s="3">
        <v>17829.689999999999</v>
      </c>
      <c r="E961" s="3">
        <v>15576638.24</v>
      </c>
      <c r="F961" s="1" t="s">
        <v>1800</v>
      </c>
      <c r="G961"/>
      <c r="H961"/>
      <c r="I961" s="17">
        <f>-IFERROR(VLOOKUP(C961,SIRCUPA!$A$21:$H$313,8,0),0)</f>
        <v>0</v>
      </c>
      <c r="J961" s="61">
        <f>-IFERROR(VLOOKUP(C961,SIRTAC!$A$16:$H$2072,8,0),0)</f>
        <v>-183</v>
      </c>
      <c r="K961" s="61">
        <f>-IFERROR(VLOOKUP(C961,Gastos!$A$9:$J$2065,10,0),0)</f>
        <v>-177.51</v>
      </c>
      <c r="L961" s="61">
        <f>-IFERROR(VLOOKUP(C961,IDC!$A$20:$H$2401,8,0),0)</f>
        <v>-109.8</v>
      </c>
      <c r="M961" s="87">
        <f t="shared" si="42"/>
        <v>18299.999999999996</v>
      </c>
      <c r="P961" s="17">
        <f t="shared" si="43"/>
        <v>-18300</v>
      </c>
      <c r="Q961" s="17">
        <f t="shared" si="44"/>
        <v>0</v>
      </c>
    </row>
    <row r="962" spans="1:17">
      <c r="A962" s="1" t="s">
        <v>65</v>
      </c>
      <c r="B962" s="1" t="s">
        <v>11</v>
      </c>
      <c r="C962" s="53">
        <v>132380491249</v>
      </c>
      <c r="D962" s="3">
        <v>17732.259999999998</v>
      </c>
      <c r="E962" s="3">
        <v>13773432.77</v>
      </c>
      <c r="F962" s="1" t="s">
        <v>1800</v>
      </c>
      <c r="G962"/>
      <c r="H962"/>
      <c r="I962" s="17">
        <f>-IFERROR(VLOOKUP(C962,SIRCUPA!$A$21:$H$313,8,0),0)</f>
        <v>0</v>
      </c>
      <c r="J962" s="61">
        <f>-IFERROR(VLOOKUP(C962,SIRTAC!$A$16:$H$2072,8,0),0)</f>
        <v>-182</v>
      </c>
      <c r="K962" s="61">
        <f>-IFERROR(VLOOKUP(C962,Gastos!$A$9:$J$2065,10,0),0)</f>
        <v>-176.54</v>
      </c>
      <c r="L962" s="61">
        <f>-IFERROR(VLOOKUP(C962,IDC!$A$20:$H$2401,8,0),0)</f>
        <v>-109.2</v>
      </c>
      <c r="M962" s="87">
        <f t="shared" si="42"/>
        <v>18200</v>
      </c>
      <c r="P962" s="17">
        <f t="shared" si="43"/>
        <v>-18200</v>
      </c>
      <c r="Q962" s="17">
        <f t="shared" si="44"/>
        <v>0</v>
      </c>
    </row>
    <row r="963" spans="1:17">
      <c r="A963" s="1" t="s">
        <v>23</v>
      </c>
      <c r="B963" s="1" t="s">
        <v>11</v>
      </c>
      <c r="C963" s="53">
        <v>132257055696</v>
      </c>
      <c r="D963" s="3">
        <v>17634.830000000002</v>
      </c>
      <c r="E963" s="3">
        <v>13622825.810000001</v>
      </c>
      <c r="F963" s="1" t="s">
        <v>1800</v>
      </c>
      <c r="G963"/>
      <c r="H963"/>
      <c r="I963" s="17">
        <f>-IFERROR(VLOOKUP(C963,SIRCUPA!$A$21:$H$313,8,0),0)</f>
        <v>0</v>
      </c>
      <c r="J963" s="61">
        <f>-IFERROR(VLOOKUP(C963,SIRTAC!$A$16:$H$2072,8,0),0)</f>
        <v>-181</v>
      </c>
      <c r="K963" s="61">
        <f>-IFERROR(VLOOKUP(C963,Gastos!$A$9:$J$2065,10,0),0)</f>
        <v>-175.57</v>
      </c>
      <c r="L963" s="61">
        <f>-IFERROR(VLOOKUP(C963,IDC!$A$20:$H$2401,8,0),0)</f>
        <v>-108.6</v>
      </c>
      <c r="M963" s="87">
        <f t="shared" si="42"/>
        <v>18100</v>
      </c>
      <c r="P963" s="17">
        <f t="shared" si="43"/>
        <v>-18100</v>
      </c>
      <c r="Q963" s="17">
        <f t="shared" si="44"/>
        <v>0</v>
      </c>
    </row>
    <row r="964" spans="1:17">
      <c r="A964" s="1" t="s">
        <v>51</v>
      </c>
      <c r="B964" s="1" t="s">
        <v>11</v>
      </c>
      <c r="C964" s="53">
        <v>132823818218</v>
      </c>
      <c r="D964" s="3">
        <v>17537.400000000001</v>
      </c>
      <c r="E964" s="3">
        <v>10730351.15</v>
      </c>
      <c r="F964" s="1" t="s">
        <v>1800</v>
      </c>
      <c r="G964"/>
      <c r="H964"/>
      <c r="I964" s="17">
        <f>-IFERROR(VLOOKUP(C964,SIRCUPA!$A$21:$H$313,8,0),0)</f>
        <v>0</v>
      </c>
      <c r="J964" s="61">
        <f>-IFERROR(VLOOKUP(C964,SIRTAC!$A$16:$H$2072,8,0),0)</f>
        <v>-180</v>
      </c>
      <c r="K964" s="61">
        <f>-IFERROR(VLOOKUP(C964,Gastos!$A$9:$J$2065,10,0),0)</f>
        <v>-174.6</v>
      </c>
      <c r="L964" s="61">
        <f>-IFERROR(VLOOKUP(C964,IDC!$A$20:$H$2401,8,0),0)</f>
        <v>-108</v>
      </c>
      <c r="M964" s="87">
        <f t="shared" si="42"/>
        <v>18000</v>
      </c>
      <c r="P964" s="17">
        <f t="shared" si="43"/>
        <v>-18000</v>
      </c>
      <c r="Q964" s="17">
        <f t="shared" si="44"/>
        <v>0</v>
      </c>
    </row>
    <row r="965" spans="1:17">
      <c r="A965" s="1" t="s">
        <v>77</v>
      </c>
      <c r="B965" s="1" t="s">
        <v>11</v>
      </c>
      <c r="C965" s="53">
        <v>132511587677</v>
      </c>
      <c r="D965" s="3">
        <v>17537.400000000001</v>
      </c>
      <c r="E965" s="3">
        <v>16227464.77</v>
      </c>
      <c r="F965" s="1" t="s">
        <v>1800</v>
      </c>
      <c r="G965"/>
      <c r="H965"/>
      <c r="I965" s="17">
        <f>-IFERROR(VLOOKUP(C965,SIRCUPA!$A$21:$H$313,8,0),0)</f>
        <v>0</v>
      </c>
      <c r="J965" s="61">
        <f>-IFERROR(VLOOKUP(C965,SIRTAC!$A$16:$H$2072,8,0),0)</f>
        <v>-180</v>
      </c>
      <c r="K965" s="61">
        <f>-IFERROR(VLOOKUP(C965,Gastos!$A$9:$J$2065,10,0),0)</f>
        <v>-174.6</v>
      </c>
      <c r="L965" s="61">
        <f>-IFERROR(VLOOKUP(C965,IDC!$A$20:$H$2401,8,0),0)</f>
        <v>-108</v>
      </c>
      <c r="M965" s="87">
        <f t="shared" ref="M965:M1028" si="45">+D965-I965-J965-K965-L965</f>
        <v>18000</v>
      </c>
      <c r="P965" s="17">
        <f t="shared" si="43"/>
        <v>-18000</v>
      </c>
      <c r="Q965" s="17">
        <f t="shared" si="44"/>
        <v>0</v>
      </c>
    </row>
    <row r="966" spans="1:17">
      <c r="A966" s="1" t="s">
        <v>156</v>
      </c>
      <c r="B966" s="1" t="s">
        <v>11</v>
      </c>
      <c r="C966" s="53">
        <v>134299013135</v>
      </c>
      <c r="D966" s="3">
        <v>17537.400000000001</v>
      </c>
      <c r="E966" s="3">
        <v>13009867.49</v>
      </c>
      <c r="F966" s="1" t="s">
        <v>1800</v>
      </c>
      <c r="G966"/>
      <c r="H966"/>
      <c r="I966" s="17">
        <f>-IFERROR(VLOOKUP(C966,SIRCUPA!$A$21:$H$313,8,0),0)</f>
        <v>0</v>
      </c>
      <c r="J966" s="61">
        <f>-IFERROR(VLOOKUP(C966,SIRTAC!$A$16:$H$2072,8,0),0)</f>
        <v>-180</v>
      </c>
      <c r="K966" s="61">
        <f>-IFERROR(VLOOKUP(C966,Gastos!$A$9:$J$2065,10,0),0)</f>
        <v>-174.6</v>
      </c>
      <c r="L966" s="61">
        <f>-IFERROR(VLOOKUP(C966,IDC!$A$20:$H$2401,8,0),0)</f>
        <v>-108</v>
      </c>
      <c r="M966" s="87">
        <f t="shared" si="45"/>
        <v>18000</v>
      </c>
      <c r="P966" s="17">
        <f t="shared" ref="P966:P1029" si="46">+L966/0.006</f>
        <v>-18000</v>
      </c>
      <c r="Q966" s="17">
        <f t="shared" ref="Q966:Q1029" si="47">+M966+P966</f>
        <v>0</v>
      </c>
    </row>
    <row r="967" spans="1:17">
      <c r="A967" s="1" t="s">
        <v>156</v>
      </c>
      <c r="B967" s="1" t="s">
        <v>11</v>
      </c>
      <c r="C967" s="53">
        <v>134915664330</v>
      </c>
      <c r="D967" s="3">
        <v>17537.400000000001</v>
      </c>
      <c r="E967" s="3">
        <v>13045984.73</v>
      </c>
      <c r="F967" s="1" t="s">
        <v>1800</v>
      </c>
      <c r="G967"/>
      <c r="H967"/>
      <c r="I967" s="17">
        <f>-IFERROR(VLOOKUP(C967,SIRCUPA!$A$21:$H$313,8,0),0)</f>
        <v>0</v>
      </c>
      <c r="J967" s="61">
        <f>-IFERROR(VLOOKUP(C967,SIRTAC!$A$16:$H$2072,8,0),0)</f>
        <v>-180</v>
      </c>
      <c r="K967" s="61">
        <f>-IFERROR(VLOOKUP(C967,Gastos!$A$9:$J$2065,10,0),0)</f>
        <v>-174.6</v>
      </c>
      <c r="L967" s="61">
        <f>-IFERROR(VLOOKUP(C967,IDC!$A$20:$H$2401,8,0),0)</f>
        <v>-108</v>
      </c>
      <c r="M967" s="87">
        <f t="shared" si="45"/>
        <v>18000</v>
      </c>
      <c r="P967" s="17">
        <f t="shared" si="46"/>
        <v>-18000</v>
      </c>
      <c r="Q967" s="17">
        <f t="shared" si="47"/>
        <v>0</v>
      </c>
    </row>
    <row r="968" spans="1:17">
      <c r="A968" s="1" t="s">
        <v>156</v>
      </c>
      <c r="B968" s="1" t="s">
        <v>11</v>
      </c>
      <c r="C968" s="53">
        <v>134314415049</v>
      </c>
      <c r="D968" s="3">
        <v>17537.400000000001</v>
      </c>
      <c r="E968" s="3">
        <v>14354184.84</v>
      </c>
      <c r="F968" s="1" t="s">
        <v>1800</v>
      </c>
      <c r="G968"/>
      <c r="H968"/>
      <c r="I968" s="17">
        <f>-IFERROR(VLOOKUP(C968,SIRCUPA!$A$21:$H$313,8,0),0)</f>
        <v>0</v>
      </c>
      <c r="J968" s="61">
        <f>-IFERROR(VLOOKUP(C968,SIRTAC!$A$16:$H$2072,8,0),0)</f>
        <v>-180</v>
      </c>
      <c r="K968" s="61">
        <f>-IFERROR(VLOOKUP(C968,Gastos!$A$9:$J$2065,10,0),0)</f>
        <v>-174.6</v>
      </c>
      <c r="L968" s="61">
        <f>-IFERROR(VLOOKUP(C968,IDC!$A$20:$H$2401,8,0),0)</f>
        <v>-108</v>
      </c>
      <c r="M968" s="87">
        <f t="shared" si="45"/>
        <v>18000</v>
      </c>
      <c r="P968" s="17">
        <f t="shared" si="46"/>
        <v>-18000</v>
      </c>
      <c r="Q968" s="17">
        <f t="shared" si="47"/>
        <v>0</v>
      </c>
    </row>
    <row r="969" spans="1:17">
      <c r="A969" s="1" t="s">
        <v>156</v>
      </c>
      <c r="B969" s="1" t="s">
        <v>11</v>
      </c>
      <c r="C969" s="53">
        <v>134314914593</v>
      </c>
      <c r="D969" s="3">
        <v>17537.400000000001</v>
      </c>
      <c r="E969" s="3">
        <v>14599438.4</v>
      </c>
      <c r="F969" s="1" t="s">
        <v>1800</v>
      </c>
      <c r="G969"/>
      <c r="H969"/>
      <c r="I969" s="17">
        <f>-IFERROR(VLOOKUP(C969,SIRCUPA!$A$21:$H$313,8,0),0)</f>
        <v>0</v>
      </c>
      <c r="J969" s="61">
        <f>-IFERROR(VLOOKUP(C969,SIRTAC!$A$16:$H$2072,8,0),0)</f>
        <v>-180</v>
      </c>
      <c r="K969" s="61">
        <f>-IFERROR(VLOOKUP(C969,Gastos!$A$9:$J$2065,10,0),0)</f>
        <v>-174.6</v>
      </c>
      <c r="L969" s="61">
        <f>-IFERROR(VLOOKUP(C969,IDC!$A$20:$H$2401,8,0),0)</f>
        <v>-108</v>
      </c>
      <c r="M969" s="87">
        <f t="shared" si="45"/>
        <v>18000</v>
      </c>
      <c r="P969" s="17">
        <f t="shared" si="46"/>
        <v>-18000</v>
      </c>
      <c r="Q969" s="17">
        <f t="shared" si="47"/>
        <v>0</v>
      </c>
    </row>
    <row r="970" spans="1:17">
      <c r="A970" s="1" t="s">
        <v>156</v>
      </c>
      <c r="B970" s="1" t="s">
        <v>11</v>
      </c>
      <c r="C970" s="53">
        <v>134930621604</v>
      </c>
      <c r="D970" s="3">
        <v>17537.400000000001</v>
      </c>
      <c r="E970" s="3">
        <v>15124484.24</v>
      </c>
      <c r="F970" s="1" t="s">
        <v>1800</v>
      </c>
      <c r="G970"/>
      <c r="H970"/>
      <c r="I970" s="17">
        <f>-IFERROR(VLOOKUP(C970,SIRCUPA!$A$21:$H$313,8,0),0)</f>
        <v>0</v>
      </c>
      <c r="J970" s="61">
        <f>-IFERROR(VLOOKUP(C970,SIRTAC!$A$16:$H$2072,8,0),0)</f>
        <v>-180</v>
      </c>
      <c r="K970" s="61">
        <f>-IFERROR(VLOOKUP(C970,Gastos!$A$9:$J$2065,10,0),0)</f>
        <v>-174.6</v>
      </c>
      <c r="L970" s="61">
        <f>-IFERROR(VLOOKUP(C970,IDC!$A$20:$H$2401,8,0),0)</f>
        <v>-108</v>
      </c>
      <c r="M970" s="87">
        <f t="shared" si="45"/>
        <v>18000</v>
      </c>
      <c r="P970" s="17">
        <f t="shared" si="46"/>
        <v>-18000</v>
      </c>
      <c r="Q970" s="17">
        <f t="shared" si="47"/>
        <v>0</v>
      </c>
    </row>
    <row r="971" spans="1:17">
      <c r="A971" s="1" t="s">
        <v>156</v>
      </c>
      <c r="B971" s="1" t="s">
        <v>11</v>
      </c>
      <c r="C971" s="53">
        <v>134930881256</v>
      </c>
      <c r="D971" s="3">
        <v>17537.400000000001</v>
      </c>
      <c r="E971" s="3">
        <v>15210269.640000001</v>
      </c>
      <c r="F971" s="1" t="s">
        <v>1800</v>
      </c>
      <c r="G971"/>
      <c r="H971"/>
      <c r="I971" s="17">
        <f>-IFERROR(VLOOKUP(C971,SIRCUPA!$A$21:$H$313,8,0),0)</f>
        <v>0</v>
      </c>
      <c r="J971" s="61">
        <f>-IFERROR(VLOOKUP(C971,SIRTAC!$A$16:$H$2072,8,0),0)</f>
        <v>-180</v>
      </c>
      <c r="K971" s="61">
        <f>-IFERROR(VLOOKUP(C971,Gastos!$A$9:$J$2065,10,0),0)</f>
        <v>-174.6</v>
      </c>
      <c r="L971" s="61">
        <f>-IFERROR(VLOOKUP(C971,IDC!$A$20:$H$2401,8,0),0)</f>
        <v>-108</v>
      </c>
      <c r="M971" s="87">
        <f t="shared" si="45"/>
        <v>18000</v>
      </c>
      <c r="P971" s="17">
        <f t="shared" si="46"/>
        <v>-18000</v>
      </c>
      <c r="Q971" s="17">
        <f t="shared" si="47"/>
        <v>0</v>
      </c>
    </row>
    <row r="972" spans="1:17">
      <c r="A972" s="1" t="s">
        <v>156</v>
      </c>
      <c r="B972" s="1" t="s">
        <v>11</v>
      </c>
      <c r="C972" s="53">
        <v>134930965822</v>
      </c>
      <c r="D972" s="3">
        <v>17537.400000000001</v>
      </c>
      <c r="E972" s="3">
        <v>15244370.140000001</v>
      </c>
      <c r="F972" s="1" t="s">
        <v>1800</v>
      </c>
      <c r="G972"/>
      <c r="H972"/>
      <c r="I972" s="17">
        <f>-IFERROR(VLOOKUP(C972,SIRCUPA!$A$21:$H$313,8,0),0)</f>
        <v>0</v>
      </c>
      <c r="J972" s="61">
        <f>-IFERROR(VLOOKUP(C972,SIRTAC!$A$16:$H$2072,8,0),0)</f>
        <v>-180</v>
      </c>
      <c r="K972" s="61">
        <f>-IFERROR(VLOOKUP(C972,Gastos!$A$9:$J$2065,10,0),0)</f>
        <v>-174.6</v>
      </c>
      <c r="L972" s="61">
        <f>-IFERROR(VLOOKUP(C972,IDC!$A$20:$H$2401,8,0),0)</f>
        <v>-108</v>
      </c>
      <c r="M972" s="87">
        <f t="shared" si="45"/>
        <v>18000</v>
      </c>
      <c r="P972" s="17">
        <f t="shared" si="46"/>
        <v>-18000</v>
      </c>
      <c r="Q972" s="17">
        <f t="shared" si="47"/>
        <v>0</v>
      </c>
    </row>
    <row r="973" spans="1:17">
      <c r="A973" s="1" t="s">
        <v>156</v>
      </c>
      <c r="B973" s="1" t="s">
        <v>11</v>
      </c>
      <c r="C973" s="53">
        <v>134931813734</v>
      </c>
      <c r="D973" s="3">
        <v>17537.400000000001</v>
      </c>
      <c r="E973" s="3">
        <v>15481854.199999999</v>
      </c>
      <c r="F973" s="1" t="s">
        <v>1800</v>
      </c>
      <c r="G973"/>
      <c r="H973"/>
      <c r="I973" s="17">
        <f>-IFERROR(VLOOKUP(C973,SIRCUPA!$A$21:$H$313,8,0),0)</f>
        <v>0</v>
      </c>
      <c r="J973" s="61">
        <f>-IFERROR(VLOOKUP(C973,SIRTAC!$A$16:$H$2072,8,0),0)</f>
        <v>-180</v>
      </c>
      <c r="K973" s="61">
        <f>-IFERROR(VLOOKUP(C973,Gastos!$A$9:$J$2065,10,0),0)</f>
        <v>-174.6</v>
      </c>
      <c r="L973" s="61">
        <f>-IFERROR(VLOOKUP(C973,IDC!$A$20:$H$2401,8,0),0)</f>
        <v>-108</v>
      </c>
      <c r="M973" s="87">
        <f t="shared" si="45"/>
        <v>18000</v>
      </c>
      <c r="P973" s="17">
        <f t="shared" si="46"/>
        <v>-18000</v>
      </c>
      <c r="Q973" s="17">
        <f t="shared" si="47"/>
        <v>0</v>
      </c>
    </row>
    <row r="974" spans="1:17">
      <c r="A974" s="1" t="s">
        <v>156</v>
      </c>
      <c r="B974" s="1" t="s">
        <v>11</v>
      </c>
      <c r="C974" s="53">
        <v>134318490457</v>
      </c>
      <c r="D974" s="3">
        <v>17537.400000000001</v>
      </c>
      <c r="E974" s="3">
        <v>15632571</v>
      </c>
      <c r="F974" s="1" t="s">
        <v>1800</v>
      </c>
      <c r="G974"/>
      <c r="H974"/>
      <c r="I974" s="17">
        <f>-IFERROR(VLOOKUP(C974,SIRCUPA!$A$21:$H$313,8,0),0)</f>
        <v>0</v>
      </c>
      <c r="J974" s="61">
        <f>-IFERROR(VLOOKUP(C974,SIRTAC!$A$16:$H$2072,8,0),0)</f>
        <v>-180</v>
      </c>
      <c r="K974" s="61">
        <f>-IFERROR(VLOOKUP(C974,Gastos!$A$9:$J$2065,10,0),0)</f>
        <v>-174.6</v>
      </c>
      <c r="L974" s="61">
        <f>-IFERROR(VLOOKUP(C974,IDC!$A$20:$H$2401,8,0),0)</f>
        <v>-108</v>
      </c>
      <c r="M974" s="87">
        <f t="shared" si="45"/>
        <v>18000</v>
      </c>
      <c r="P974" s="17">
        <f t="shared" si="46"/>
        <v>-18000</v>
      </c>
      <c r="Q974" s="17">
        <f t="shared" si="47"/>
        <v>0</v>
      </c>
    </row>
    <row r="975" spans="1:17">
      <c r="A975" s="1" t="s">
        <v>156</v>
      </c>
      <c r="B975" s="1" t="s">
        <v>11</v>
      </c>
      <c r="C975" s="53">
        <v>134318305991</v>
      </c>
      <c r="D975" s="3">
        <v>17537.400000000001</v>
      </c>
      <c r="E975" s="3">
        <v>15659851.4</v>
      </c>
      <c r="F975" s="1" t="s">
        <v>1800</v>
      </c>
      <c r="G975"/>
      <c r="H975"/>
      <c r="I975" s="17">
        <f>-IFERROR(VLOOKUP(C975,SIRCUPA!$A$21:$H$313,8,0),0)</f>
        <v>0</v>
      </c>
      <c r="J975" s="61">
        <f>-IFERROR(VLOOKUP(C975,SIRTAC!$A$16:$H$2072,8,0),0)</f>
        <v>-180</v>
      </c>
      <c r="K975" s="61">
        <f>-IFERROR(VLOOKUP(C975,Gastos!$A$9:$J$2065,10,0),0)</f>
        <v>-174.6</v>
      </c>
      <c r="L975" s="61">
        <f>-IFERROR(VLOOKUP(C975,IDC!$A$20:$H$2401,8,0),0)</f>
        <v>-108</v>
      </c>
      <c r="M975" s="87">
        <f t="shared" si="45"/>
        <v>18000</v>
      </c>
      <c r="P975" s="17">
        <f t="shared" si="46"/>
        <v>-18000</v>
      </c>
      <c r="Q975" s="17">
        <f t="shared" si="47"/>
        <v>0</v>
      </c>
    </row>
    <row r="976" spans="1:17">
      <c r="A976" s="1" t="s">
        <v>186</v>
      </c>
      <c r="B976" s="1" t="s">
        <v>11</v>
      </c>
      <c r="C976" s="53">
        <v>134321428909</v>
      </c>
      <c r="D976" s="3">
        <v>17537.400000000001</v>
      </c>
      <c r="E976" s="3">
        <v>16823137.329999998</v>
      </c>
      <c r="F976" s="1" t="s">
        <v>1800</v>
      </c>
      <c r="G976"/>
      <c r="H976"/>
      <c r="I976" s="17">
        <f>-IFERROR(VLOOKUP(C976,SIRCUPA!$A$21:$H$313,8,0),0)</f>
        <v>0</v>
      </c>
      <c r="J976" s="61">
        <f>-IFERROR(VLOOKUP(C976,SIRTAC!$A$16:$H$2072,8,0),0)</f>
        <v>-180</v>
      </c>
      <c r="K976" s="61">
        <f>-IFERROR(VLOOKUP(C976,Gastos!$A$9:$J$2065,10,0),0)</f>
        <v>-174.6</v>
      </c>
      <c r="L976" s="61">
        <f>-IFERROR(VLOOKUP(C976,IDC!$A$20:$H$2401,8,0),0)</f>
        <v>-108</v>
      </c>
      <c r="M976" s="87">
        <f t="shared" si="45"/>
        <v>18000</v>
      </c>
      <c r="P976" s="17">
        <f t="shared" si="46"/>
        <v>-18000</v>
      </c>
      <c r="Q976" s="17">
        <f t="shared" si="47"/>
        <v>0</v>
      </c>
    </row>
    <row r="977" spans="1:17">
      <c r="A977" s="1" t="s">
        <v>186</v>
      </c>
      <c r="B977" s="1" t="s">
        <v>11</v>
      </c>
      <c r="C977" s="53">
        <v>134322023723</v>
      </c>
      <c r="D977" s="3">
        <v>17537.400000000001</v>
      </c>
      <c r="E977" s="3">
        <v>17102384.739999998</v>
      </c>
      <c r="F977" s="1" t="s">
        <v>1800</v>
      </c>
      <c r="G977"/>
      <c r="H977"/>
      <c r="I977" s="17">
        <f>-IFERROR(VLOOKUP(C977,SIRCUPA!$A$21:$H$313,8,0),0)</f>
        <v>0</v>
      </c>
      <c r="J977" s="61">
        <f>-IFERROR(VLOOKUP(C977,SIRTAC!$A$16:$H$2072,8,0),0)</f>
        <v>-180</v>
      </c>
      <c r="K977" s="61">
        <f>-IFERROR(VLOOKUP(C977,Gastos!$A$9:$J$2065,10,0),0)</f>
        <v>-174.6</v>
      </c>
      <c r="L977" s="61">
        <f>-IFERROR(VLOOKUP(C977,IDC!$A$20:$H$2401,8,0),0)</f>
        <v>-108</v>
      </c>
      <c r="M977" s="87">
        <f t="shared" si="45"/>
        <v>18000</v>
      </c>
      <c r="P977" s="17">
        <f t="shared" si="46"/>
        <v>-18000</v>
      </c>
      <c r="Q977" s="17">
        <f t="shared" si="47"/>
        <v>0</v>
      </c>
    </row>
    <row r="978" spans="1:17">
      <c r="A978" s="1" t="s">
        <v>186</v>
      </c>
      <c r="B978" s="1" t="s">
        <v>11</v>
      </c>
      <c r="C978" s="53">
        <v>134322590563</v>
      </c>
      <c r="D978" s="3">
        <v>17537.400000000001</v>
      </c>
      <c r="E978" s="3">
        <v>17200619.489999998</v>
      </c>
      <c r="F978" s="1" t="s">
        <v>1800</v>
      </c>
      <c r="G978"/>
      <c r="H978"/>
      <c r="I978" s="17">
        <f>-IFERROR(VLOOKUP(C978,SIRCUPA!$A$21:$H$313,8,0),0)</f>
        <v>0</v>
      </c>
      <c r="J978" s="61">
        <f>-IFERROR(VLOOKUP(C978,SIRTAC!$A$16:$H$2072,8,0),0)</f>
        <v>-180</v>
      </c>
      <c r="K978" s="61">
        <f>-IFERROR(VLOOKUP(C978,Gastos!$A$9:$J$2065,10,0),0)</f>
        <v>-174.6</v>
      </c>
      <c r="L978" s="61">
        <f>-IFERROR(VLOOKUP(C978,IDC!$A$20:$H$2401,8,0),0)</f>
        <v>-108</v>
      </c>
      <c r="M978" s="87">
        <f t="shared" si="45"/>
        <v>18000</v>
      </c>
      <c r="P978" s="17">
        <f t="shared" si="46"/>
        <v>-18000</v>
      </c>
      <c r="Q978" s="17">
        <f t="shared" si="47"/>
        <v>0</v>
      </c>
    </row>
    <row r="979" spans="1:17">
      <c r="A979" s="1" t="s">
        <v>186</v>
      </c>
      <c r="B979" s="1" t="s">
        <v>11</v>
      </c>
      <c r="C979" s="53">
        <v>134322535517</v>
      </c>
      <c r="D979" s="3">
        <v>17537.400000000001</v>
      </c>
      <c r="E979" s="3">
        <v>17244462.989999998</v>
      </c>
      <c r="F979" s="1" t="s">
        <v>1800</v>
      </c>
      <c r="G979"/>
      <c r="H979"/>
      <c r="I979" s="17">
        <f>-IFERROR(VLOOKUP(C979,SIRCUPA!$A$21:$H$313,8,0),0)</f>
        <v>0</v>
      </c>
      <c r="J979" s="61">
        <f>-IFERROR(VLOOKUP(C979,SIRTAC!$A$16:$H$2072,8,0),0)</f>
        <v>-180</v>
      </c>
      <c r="K979" s="61">
        <f>-IFERROR(VLOOKUP(C979,Gastos!$A$9:$J$2065,10,0),0)</f>
        <v>-174.6</v>
      </c>
      <c r="L979" s="61">
        <f>-IFERROR(VLOOKUP(C979,IDC!$A$20:$H$2401,8,0),0)</f>
        <v>-108</v>
      </c>
      <c r="M979" s="87">
        <f t="shared" si="45"/>
        <v>18000</v>
      </c>
      <c r="P979" s="17">
        <f t="shared" si="46"/>
        <v>-18000</v>
      </c>
      <c r="Q979" s="17">
        <f t="shared" si="47"/>
        <v>0</v>
      </c>
    </row>
    <row r="980" spans="1:17">
      <c r="A980" s="1" t="s">
        <v>186</v>
      </c>
      <c r="B980" s="1" t="s">
        <v>11</v>
      </c>
      <c r="C980" s="53">
        <v>134940063446</v>
      </c>
      <c r="D980" s="3">
        <v>17537.400000000001</v>
      </c>
      <c r="E980" s="3">
        <v>18558090.940000001</v>
      </c>
      <c r="F980" s="1" t="s">
        <v>1800</v>
      </c>
      <c r="G980"/>
      <c r="H980"/>
      <c r="I980" s="17">
        <f>-IFERROR(VLOOKUP(C980,SIRCUPA!$A$21:$H$313,8,0),0)</f>
        <v>0</v>
      </c>
      <c r="J980" s="61">
        <f>-IFERROR(VLOOKUP(C980,SIRTAC!$A$16:$H$2072,8,0),0)</f>
        <v>-180</v>
      </c>
      <c r="K980" s="61">
        <f>-IFERROR(VLOOKUP(C980,Gastos!$A$9:$J$2065,10,0),0)</f>
        <v>-174.6</v>
      </c>
      <c r="L980" s="61">
        <f>-IFERROR(VLOOKUP(C980,IDC!$A$20:$H$2401,8,0),0)</f>
        <v>-108</v>
      </c>
      <c r="M980" s="87">
        <f t="shared" si="45"/>
        <v>18000</v>
      </c>
      <c r="P980" s="17">
        <f t="shared" si="46"/>
        <v>-18000</v>
      </c>
      <c r="Q980" s="17">
        <f t="shared" si="47"/>
        <v>0</v>
      </c>
    </row>
    <row r="981" spans="1:17">
      <c r="A981" s="1" t="s">
        <v>186</v>
      </c>
      <c r="B981" s="1" t="s">
        <v>11</v>
      </c>
      <c r="C981" s="53">
        <v>134407422333</v>
      </c>
      <c r="D981" s="3">
        <v>17537.400000000001</v>
      </c>
      <c r="E981" s="3">
        <v>20114392.399999999</v>
      </c>
      <c r="F981" s="1" t="s">
        <v>1800</v>
      </c>
      <c r="G981"/>
      <c r="H981"/>
      <c r="I981" s="17">
        <f>-IFERROR(VLOOKUP(C981,SIRCUPA!$A$21:$H$313,8,0),0)</f>
        <v>0</v>
      </c>
      <c r="J981" s="61">
        <f>-IFERROR(VLOOKUP(C981,SIRTAC!$A$16:$H$2072,8,0),0)</f>
        <v>-180</v>
      </c>
      <c r="K981" s="61">
        <f>-IFERROR(VLOOKUP(C981,Gastos!$A$9:$J$2065,10,0),0)</f>
        <v>-174.6</v>
      </c>
      <c r="L981" s="61">
        <f>-IFERROR(VLOOKUP(C981,IDC!$A$20:$H$2401,8,0),0)</f>
        <v>-108</v>
      </c>
      <c r="M981" s="87">
        <f t="shared" si="45"/>
        <v>18000</v>
      </c>
      <c r="P981" s="17">
        <f t="shared" si="46"/>
        <v>-18000</v>
      </c>
      <c r="Q981" s="17">
        <f t="shared" si="47"/>
        <v>0</v>
      </c>
    </row>
    <row r="982" spans="1:17">
      <c r="A982" s="1" t="s">
        <v>186</v>
      </c>
      <c r="B982" s="1" t="s">
        <v>11</v>
      </c>
      <c r="C982" s="53">
        <v>134409532825</v>
      </c>
      <c r="D982" s="3">
        <v>17537.400000000001</v>
      </c>
      <c r="E982" s="3">
        <v>20368234.469999999</v>
      </c>
      <c r="F982" s="1" t="s">
        <v>1800</v>
      </c>
      <c r="G982"/>
      <c r="H982"/>
      <c r="I982" s="17">
        <f>-IFERROR(VLOOKUP(C982,SIRCUPA!$A$21:$H$313,8,0),0)</f>
        <v>0</v>
      </c>
      <c r="J982" s="61">
        <f>-IFERROR(VLOOKUP(C982,SIRTAC!$A$16:$H$2072,8,0),0)</f>
        <v>-180</v>
      </c>
      <c r="K982" s="61">
        <f>-IFERROR(VLOOKUP(C982,Gastos!$A$9:$J$2065,10,0),0)</f>
        <v>-174.6</v>
      </c>
      <c r="L982" s="61">
        <f>-IFERROR(VLOOKUP(C982,IDC!$A$20:$H$2401,8,0),0)</f>
        <v>-108</v>
      </c>
      <c r="M982" s="87">
        <f t="shared" si="45"/>
        <v>18000</v>
      </c>
      <c r="P982" s="17">
        <f t="shared" si="46"/>
        <v>-18000</v>
      </c>
      <c r="Q982" s="17">
        <f t="shared" si="47"/>
        <v>0</v>
      </c>
    </row>
    <row r="983" spans="1:17">
      <c r="A983" s="1" t="s">
        <v>186</v>
      </c>
      <c r="B983" s="1" t="s">
        <v>11</v>
      </c>
      <c r="C983" s="53">
        <v>134411361933</v>
      </c>
      <c r="D983" s="3">
        <v>17537.400000000001</v>
      </c>
      <c r="E983" s="3">
        <v>20593236.469999999</v>
      </c>
      <c r="F983" s="1" t="s">
        <v>1800</v>
      </c>
      <c r="G983"/>
      <c r="H983"/>
      <c r="I983" s="17">
        <f>-IFERROR(VLOOKUP(C983,SIRCUPA!$A$21:$H$313,8,0),0)</f>
        <v>0</v>
      </c>
      <c r="J983" s="61">
        <f>-IFERROR(VLOOKUP(C983,SIRTAC!$A$16:$H$2072,8,0),0)</f>
        <v>-180</v>
      </c>
      <c r="K983" s="61">
        <f>-IFERROR(VLOOKUP(C983,Gastos!$A$9:$J$2065,10,0),0)</f>
        <v>-174.6</v>
      </c>
      <c r="L983" s="61">
        <f>-IFERROR(VLOOKUP(C983,IDC!$A$20:$H$2401,8,0),0)</f>
        <v>-108</v>
      </c>
      <c r="M983" s="87">
        <f t="shared" si="45"/>
        <v>18000</v>
      </c>
      <c r="P983" s="17">
        <f t="shared" si="46"/>
        <v>-18000</v>
      </c>
      <c r="Q983" s="17">
        <f t="shared" si="47"/>
        <v>0</v>
      </c>
    </row>
    <row r="984" spans="1:17">
      <c r="A984" s="1" t="s">
        <v>186</v>
      </c>
      <c r="B984" s="1" t="s">
        <v>11</v>
      </c>
      <c r="C984" s="53">
        <v>134412361317</v>
      </c>
      <c r="D984" s="3">
        <v>17537.400000000001</v>
      </c>
      <c r="E984" s="3">
        <v>20898943.41</v>
      </c>
      <c r="F984" s="1" t="s">
        <v>1800</v>
      </c>
      <c r="G984"/>
      <c r="H984"/>
      <c r="I984" s="17">
        <f>-IFERROR(VLOOKUP(C984,SIRCUPA!$A$21:$H$313,8,0),0)</f>
        <v>0</v>
      </c>
      <c r="J984" s="61">
        <f>-IFERROR(VLOOKUP(C984,SIRTAC!$A$16:$H$2072,8,0),0)</f>
        <v>-180</v>
      </c>
      <c r="K984" s="61">
        <f>-IFERROR(VLOOKUP(C984,Gastos!$A$9:$J$2065,10,0),0)</f>
        <v>-174.6</v>
      </c>
      <c r="L984" s="61">
        <f>-IFERROR(VLOOKUP(C984,IDC!$A$20:$H$2401,8,0),0)</f>
        <v>-108</v>
      </c>
      <c r="M984" s="87">
        <f t="shared" si="45"/>
        <v>18000</v>
      </c>
      <c r="P984" s="17">
        <f t="shared" si="46"/>
        <v>-18000</v>
      </c>
      <c r="Q984" s="17">
        <f t="shared" si="47"/>
        <v>0</v>
      </c>
    </row>
    <row r="985" spans="1:17">
      <c r="A985" s="1" t="s">
        <v>253</v>
      </c>
      <c r="B985" s="1" t="s">
        <v>11</v>
      </c>
      <c r="C985" s="53">
        <v>134414280043</v>
      </c>
      <c r="D985" s="3">
        <v>17537.400000000001</v>
      </c>
      <c r="E985" s="3">
        <v>21355081.829999998</v>
      </c>
      <c r="F985" s="1" t="s">
        <v>1800</v>
      </c>
      <c r="G985"/>
      <c r="H985"/>
      <c r="I985" s="17">
        <f>-IFERROR(VLOOKUP(C985,SIRCUPA!$A$21:$H$313,8,0),0)</f>
        <v>0</v>
      </c>
      <c r="J985" s="61">
        <f>-IFERROR(VLOOKUP(C985,SIRTAC!$A$16:$H$2072,8,0),0)</f>
        <v>-180</v>
      </c>
      <c r="K985" s="61">
        <f>-IFERROR(VLOOKUP(C985,Gastos!$A$9:$J$2065,10,0),0)</f>
        <v>-174.6</v>
      </c>
      <c r="L985" s="61">
        <f>-IFERROR(VLOOKUP(C985,IDC!$A$20:$H$2401,8,0),0)</f>
        <v>-108</v>
      </c>
      <c r="M985" s="87">
        <f t="shared" si="45"/>
        <v>18000</v>
      </c>
      <c r="P985" s="17">
        <f t="shared" si="46"/>
        <v>-18000</v>
      </c>
      <c r="Q985" s="17">
        <f t="shared" si="47"/>
        <v>0</v>
      </c>
    </row>
    <row r="986" spans="1:17">
      <c r="A986" s="1" t="s">
        <v>253</v>
      </c>
      <c r="B986" s="1" t="s">
        <v>11</v>
      </c>
      <c r="C986" s="53">
        <v>134417965981</v>
      </c>
      <c r="D986" s="3">
        <v>17537.400000000001</v>
      </c>
      <c r="E986" s="3">
        <v>23017145.780000001</v>
      </c>
      <c r="F986" s="1" t="s">
        <v>1800</v>
      </c>
      <c r="G986"/>
      <c r="H986"/>
      <c r="I986" s="17">
        <f>-IFERROR(VLOOKUP(C986,SIRCUPA!$A$21:$H$313,8,0),0)</f>
        <v>0</v>
      </c>
      <c r="J986" s="61">
        <f>-IFERROR(VLOOKUP(C986,SIRTAC!$A$16:$H$2072,8,0),0)</f>
        <v>-180</v>
      </c>
      <c r="K986" s="61">
        <f>-IFERROR(VLOOKUP(C986,Gastos!$A$9:$J$2065,10,0),0)</f>
        <v>-174.6</v>
      </c>
      <c r="L986" s="61">
        <f>-IFERROR(VLOOKUP(C986,IDC!$A$20:$H$2401,8,0),0)</f>
        <v>-108</v>
      </c>
      <c r="M986" s="87">
        <f t="shared" si="45"/>
        <v>18000</v>
      </c>
      <c r="P986" s="17">
        <f t="shared" si="46"/>
        <v>-18000</v>
      </c>
      <c r="Q986" s="17">
        <f t="shared" si="47"/>
        <v>0</v>
      </c>
    </row>
    <row r="987" spans="1:17">
      <c r="A987" s="1" t="s">
        <v>10</v>
      </c>
      <c r="B987" s="1" t="s">
        <v>11</v>
      </c>
      <c r="C987" s="53">
        <v>132057028190</v>
      </c>
      <c r="D987" s="3">
        <v>17439.97</v>
      </c>
      <c r="E987" s="3">
        <v>11255209.119999999</v>
      </c>
      <c r="F987" s="1" t="s">
        <v>1800</v>
      </c>
      <c r="G987"/>
      <c r="H987"/>
      <c r="I987" s="17">
        <f>-IFERROR(VLOOKUP(C987,SIRCUPA!$A$21:$H$313,8,0),0)</f>
        <v>0</v>
      </c>
      <c r="J987" s="61">
        <f>-IFERROR(VLOOKUP(C987,SIRTAC!$A$16:$H$2072,8,0),0)</f>
        <v>-179</v>
      </c>
      <c r="K987" s="61">
        <f>-IFERROR(VLOOKUP(C987,Gastos!$A$9:$J$2065,10,0),0)</f>
        <v>-173.63</v>
      </c>
      <c r="L987" s="61">
        <f>-IFERROR(VLOOKUP(C987,IDC!$A$20:$H$2401,8,0),0)</f>
        <v>-107.4</v>
      </c>
      <c r="M987" s="87">
        <f t="shared" si="45"/>
        <v>17900.000000000004</v>
      </c>
      <c r="P987" s="17">
        <f t="shared" si="46"/>
        <v>-17900</v>
      </c>
      <c r="Q987" s="17">
        <f t="shared" si="47"/>
        <v>0</v>
      </c>
    </row>
    <row r="988" spans="1:17">
      <c r="A988" s="1" t="s">
        <v>303</v>
      </c>
      <c r="B988" s="1" t="s">
        <v>11</v>
      </c>
      <c r="C988" s="53">
        <v>135326591743</v>
      </c>
      <c r="D988" s="3">
        <v>17439.97</v>
      </c>
      <c r="E988" s="3">
        <v>20784569.789999999</v>
      </c>
      <c r="F988" s="1" t="s">
        <v>1800</v>
      </c>
      <c r="G988"/>
      <c r="H988"/>
      <c r="I988" s="17">
        <f>-IFERROR(VLOOKUP(C988,SIRCUPA!$A$21:$H$313,8,0),0)</f>
        <v>0</v>
      </c>
      <c r="J988" s="61">
        <f>-IFERROR(VLOOKUP(C988,SIRTAC!$A$16:$H$2072,8,0),0)</f>
        <v>-179</v>
      </c>
      <c r="K988" s="61">
        <f>-IFERROR(VLOOKUP(C988,Gastos!$A$9:$J$2065,10,0),0)</f>
        <v>-173.63</v>
      </c>
      <c r="L988" s="61">
        <f>-IFERROR(VLOOKUP(C988,IDC!$A$20:$H$2401,8,0),0)</f>
        <v>-107.4</v>
      </c>
      <c r="M988" s="87">
        <f t="shared" si="45"/>
        <v>17900.000000000004</v>
      </c>
      <c r="P988" s="17">
        <f t="shared" si="46"/>
        <v>-17900</v>
      </c>
      <c r="Q988" s="17">
        <f t="shared" si="47"/>
        <v>0</v>
      </c>
    </row>
    <row r="989" spans="1:17">
      <c r="A989" s="1" t="s">
        <v>186</v>
      </c>
      <c r="B989" s="1" t="s">
        <v>11</v>
      </c>
      <c r="C989" s="53">
        <v>134941480544</v>
      </c>
      <c r="D989" s="3">
        <v>17342.54</v>
      </c>
      <c r="E989" s="3">
        <v>19149151.870000001</v>
      </c>
      <c r="F989" s="1" t="s">
        <v>1800</v>
      </c>
      <c r="G989"/>
      <c r="H989"/>
      <c r="I989" s="17">
        <f>-IFERROR(VLOOKUP(C989,SIRCUPA!$A$21:$H$313,8,0),0)</f>
        <v>0</v>
      </c>
      <c r="J989" s="61">
        <f>-IFERROR(VLOOKUP(C989,SIRTAC!$A$16:$H$2072,8,0),0)</f>
        <v>-178</v>
      </c>
      <c r="K989" s="61">
        <f>-IFERROR(VLOOKUP(C989,Gastos!$A$9:$J$2065,10,0),0)</f>
        <v>-172.66</v>
      </c>
      <c r="L989" s="61">
        <f>-IFERROR(VLOOKUP(C989,IDC!$A$20:$H$2401,8,0),0)</f>
        <v>-106.8</v>
      </c>
      <c r="M989" s="87">
        <f t="shared" si="45"/>
        <v>17800</v>
      </c>
      <c r="P989" s="17">
        <f t="shared" si="46"/>
        <v>-17800</v>
      </c>
      <c r="Q989" s="17">
        <f t="shared" si="47"/>
        <v>0</v>
      </c>
    </row>
    <row r="990" spans="1:17">
      <c r="A990" s="1" t="s">
        <v>77</v>
      </c>
      <c r="B990" s="1" t="s">
        <v>11</v>
      </c>
      <c r="C990" s="53">
        <v>133115052076</v>
      </c>
      <c r="D990" s="3">
        <v>17147.68</v>
      </c>
      <c r="E990" s="3">
        <v>16167733.49</v>
      </c>
      <c r="F990" s="1" t="s">
        <v>1800</v>
      </c>
      <c r="G990"/>
      <c r="H990"/>
      <c r="I990" s="17">
        <f>-IFERROR(VLOOKUP(C990,SIRCUPA!$A$21:$H$313,8,0),0)</f>
        <v>0</v>
      </c>
      <c r="J990" s="61">
        <f>-IFERROR(VLOOKUP(C990,SIRTAC!$A$16:$H$2072,8,0),0)</f>
        <v>-176</v>
      </c>
      <c r="K990" s="61">
        <f>-IFERROR(VLOOKUP(C990,Gastos!$A$9:$J$2065,10,0),0)</f>
        <v>-170.72</v>
      </c>
      <c r="L990" s="61">
        <f>-IFERROR(VLOOKUP(C990,IDC!$A$20:$H$2401,8,0),0)</f>
        <v>-105.6</v>
      </c>
      <c r="M990" s="87">
        <f t="shared" si="45"/>
        <v>17600</v>
      </c>
      <c r="P990" s="17">
        <f t="shared" si="46"/>
        <v>-17600</v>
      </c>
      <c r="Q990" s="17">
        <f t="shared" si="47"/>
        <v>0</v>
      </c>
    </row>
    <row r="991" spans="1:17">
      <c r="A991" s="1" t="s">
        <v>124</v>
      </c>
      <c r="B991" s="1" t="s">
        <v>11</v>
      </c>
      <c r="C991" s="53">
        <v>133444869597</v>
      </c>
      <c r="D991" s="3">
        <v>17147.68</v>
      </c>
      <c r="E991" s="3">
        <v>9850396.9499999993</v>
      </c>
      <c r="F991" s="1" t="s">
        <v>1800</v>
      </c>
      <c r="G991"/>
      <c r="H991"/>
      <c r="I991" s="17">
        <f>-IFERROR(VLOOKUP(C991,SIRCUPA!$A$21:$H$313,8,0),0)</f>
        <v>0</v>
      </c>
      <c r="J991" s="61">
        <f>-IFERROR(VLOOKUP(C991,SIRTAC!$A$16:$H$2072,8,0),0)</f>
        <v>-176</v>
      </c>
      <c r="K991" s="61">
        <f>-IFERROR(VLOOKUP(C991,Gastos!$A$9:$J$2065,10,0),0)</f>
        <v>-170.72</v>
      </c>
      <c r="L991" s="61">
        <f>-IFERROR(VLOOKUP(C991,IDC!$A$20:$H$2401,8,0),0)</f>
        <v>-105.6</v>
      </c>
      <c r="M991" s="87">
        <f t="shared" si="45"/>
        <v>17600</v>
      </c>
      <c r="P991" s="17">
        <f t="shared" si="46"/>
        <v>-17600</v>
      </c>
      <c r="Q991" s="17">
        <f t="shared" si="47"/>
        <v>0</v>
      </c>
    </row>
    <row r="992" spans="1:17">
      <c r="A992" s="1" t="s">
        <v>55</v>
      </c>
      <c r="B992" s="1" t="s">
        <v>11</v>
      </c>
      <c r="C992" s="53">
        <v>132827248402</v>
      </c>
      <c r="D992" s="3">
        <v>17050.25</v>
      </c>
      <c r="E992" s="3">
        <v>11139043.439999999</v>
      </c>
      <c r="F992" s="1" t="s">
        <v>1800</v>
      </c>
      <c r="G992"/>
      <c r="H992"/>
      <c r="I992" s="17">
        <f>-IFERROR(VLOOKUP(C992,SIRCUPA!$A$21:$H$313,8,0),0)</f>
        <v>0</v>
      </c>
      <c r="J992" s="61">
        <f>-IFERROR(VLOOKUP(C992,SIRTAC!$A$16:$H$2072,8,0),0)</f>
        <v>-175</v>
      </c>
      <c r="K992" s="61">
        <f>-IFERROR(VLOOKUP(C992,Gastos!$A$9:$J$2065,10,0),0)</f>
        <v>-169.75</v>
      </c>
      <c r="L992" s="61">
        <f>-IFERROR(VLOOKUP(C992,IDC!$A$20:$H$2401,8,0),0)</f>
        <v>-105</v>
      </c>
      <c r="M992" s="87">
        <f t="shared" si="45"/>
        <v>17500</v>
      </c>
      <c r="P992" s="17">
        <f t="shared" si="46"/>
        <v>-17500</v>
      </c>
      <c r="Q992" s="17">
        <f t="shared" si="47"/>
        <v>0</v>
      </c>
    </row>
    <row r="993" spans="1:17">
      <c r="A993" s="1" t="s">
        <v>77</v>
      </c>
      <c r="B993" s="1" t="s">
        <v>11</v>
      </c>
      <c r="C993" s="53">
        <v>133203968006</v>
      </c>
      <c r="D993" s="3">
        <v>17050.25</v>
      </c>
      <c r="E993" s="3">
        <v>14849285.76</v>
      </c>
      <c r="F993" s="1" t="s">
        <v>1800</v>
      </c>
      <c r="G993"/>
      <c r="H993"/>
      <c r="I993" s="17">
        <f>-IFERROR(VLOOKUP(C993,SIRCUPA!$A$21:$H$313,8,0),0)</f>
        <v>0</v>
      </c>
      <c r="J993" s="61">
        <f>-IFERROR(VLOOKUP(C993,SIRTAC!$A$16:$H$2072,8,0),0)</f>
        <v>-175</v>
      </c>
      <c r="K993" s="61">
        <f>-IFERROR(VLOOKUP(C993,Gastos!$A$9:$J$2065,10,0),0)</f>
        <v>-169.75</v>
      </c>
      <c r="L993" s="61">
        <f>-IFERROR(VLOOKUP(C993,IDC!$A$20:$H$2401,8,0),0)</f>
        <v>-105</v>
      </c>
      <c r="M993" s="87">
        <f t="shared" si="45"/>
        <v>17500</v>
      </c>
      <c r="P993" s="17">
        <f t="shared" si="46"/>
        <v>-17500</v>
      </c>
      <c r="Q993" s="17">
        <f t="shared" si="47"/>
        <v>0</v>
      </c>
    </row>
    <row r="994" spans="1:17">
      <c r="A994" s="1" t="s">
        <v>106</v>
      </c>
      <c r="B994" s="1" t="s">
        <v>11</v>
      </c>
      <c r="C994" s="53">
        <v>133170599325</v>
      </c>
      <c r="D994" s="3">
        <v>16952.82</v>
      </c>
      <c r="E994" s="3">
        <v>6113575.0800000001</v>
      </c>
      <c r="F994" s="1" t="s">
        <v>1800</v>
      </c>
      <c r="G994"/>
      <c r="H994"/>
      <c r="I994" s="17">
        <f>-IFERROR(VLOOKUP(C994,SIRCUPA!$A$21:$H$313,8,0),0)</f>
        <v>0</v>
      </c>
      <c r="J994" s="61">
        <f>-IFERROR(VLOOKUP(C994,SIRTAC!$A$16:$H$2072,8,0),0)</f>
        <v>-174</v>
      </c>
      <c r="K994" s="61">
        <f>-IFERROR(VLOOKUP(C994,Gastos!$A$9:$J$2065,10,0),0)</f>
        <v>-168.78</v>
      </c>
      <c r="L994" s="61">
        <f>-IFERROR(VLOOKUP(C994,IDC!$A$20:$H$2401,8,0),0)</f>
        <v>-104.4</v>
      </c>
      <c r="M994" s="87">
        <f t="shared" si="45"/>
        <v>17400</v>
      </c>
      <c r="P994" s="17">
        <f t="shared" si="46"/>
        <v>-17400</v>
      </c>
      <c r="Q994" s="17">
        <f t="shared" si="47"/>
        <v>0</v>
      </c>
    </row>
    <row r="995" spans="1:17">
      <c r="A995" s="1" t="s">
        <v>186</v>
      </c>
      <c r="B995" s="1" t="s">
        <v>11</v>
      </c>
      <c r="C995" s="53">
        <v>134939603606</v>
      </c>
      <c r="D995" s="3">
        <v>9967.31</v>
      </c>
      <c r="E995" s="3">
        <v>18425900.789999999</v>
      </c>
      <c r="F995" s="1" t="s">
        <v>1800</v>
      </c>
      <c r="G995"/>
      <c r="H995"/>
      <c r="I995" s="17">
        <f>-IFERROR(VLOOKUP(C995,SIRCUPA!$A$21:$H$313,8,0),0)</f>
        <v>0</v>
      </c>
      <c r="J995" s="61">
        <f>-IFERROR(VLOOKUP(C995,SIRTAC!$A$16:$H$2072,8,0),0)</f>
        <v>-103</v>
      </c>
      <c r="K995" s="61">
        <f>-IFERROR(VLOOKUP(C995,Gastos!$A$9:$J$2065,10,0),0)</f>
        <v>-167.89</v>
      </c>
      <c r="L995" s="61">
        <f>-IFERROR(VLOOKUP(C995,IDC!$A$20:$H$2401,8,0),0)</f>
        <v>-61.8</v>
      </c>
      <c r="M995" s="87">
        <f t="shared" si="45"/>
        <v>10299.999999999998</v>
      </c>
      <c r="P995" s="17">
        <f t="shared" si="46"/>
        <v>-10300</v>
      </c>
      <c r="Q995" s="17">
        <f t="shared" si="47"/>
        <v>0</v>
      </c>
    </row>
    <row r="996" spans="1:17">
      <c r="A996" s="1" t="s">
        <v>114</v>
      </c>
      <c r="B996" s="1" t="s">
        <v>11</v>
      </c>
      <c r="C996" s="53">
        <v>133316652029</v>
      </c>
      <c r="D996" s="3">
        <v>16757.96</v>
      </c>
      <c r="E996" s="3">
        <v>7115883.0499999998</v>
      </c>
      <c r="F996" s="1" t="s">
        <v>1800</v>
      </c>
      <c r="G996"/>
      <c r="H996"/>
      <c r="I996" s="17">
        <f>-IFERROR(VLOOKUP(C996,SIRCUPA!$A$21:$H$313,8,0),0)</f>
        <v>0</v>
      </c>
      <c r="J996" s="61">
        <f>-IFERROR(VLOOKUP(C996,SIRTAC!$A$16:$H$2072,8,0),0)</f>
        <v>-172</v>
      </c>
      <c r="K996" s="61">
        <f>-IFERROR(VLOOKUP(C996,Gastos!$A$9:$J$2065,10,0),0)</f>
        <v>-166.84</v>
      </c>
      <c r="L996" s="61">
        <f>-IFERROR(VLOOKUP(C996,IDC!$A$20:$H$2401,8,0),0)</f>
        <v>-103.2</v>
      </c>
      <c r="M996" s="87">
        <f t="shared" si="45"/>
        <v>17200</v>
      </c>
      <c r="P996" s="17">
        <f t="shared" si="46"/>
        <v>-17200</v>
      </c>
      <c r="Q996" s="17">
        <f t="shared" si="47"/>
        <v>0</v>
      </c>
    </row>
    <row r="997" spans="1:17">
      <c r="A997" s="1" t="s">
        <v>270</v>
      </c>
      <c r="B997" s="1" t="s">
        <v>11</v>
      </c>
      <c r="C997" s="53">
        <v>134786489745</v>
      </c>
      <c r="D997" s="3">
        <v>16660.53</v>
      </c>
      <c r="E997" s="3">
        <v>15150959.23</v>
      </c>
      <c r="F997" s="1" t="s">
        <v>1800</v>
      </c>
      <c r="G997"/>
      <c r="H997"/>
      <c r="I997" s="17">
        <f>-IFERROR(VLOOKUP(C997,SIRCUPA!$A$21:$H$313,8,0),0)</f>
        <v>0</v>
      </c>
      <c r="J997" s="61">
        <f>-IFERROR(VLOOKUP(C997,SIRTAC!$A$16:$H$2072,8,0),0)</f>
        <v>-171</v>
      </c>
      <c r="K997" s="61">
        <f>-IFERROR(VLOOKUP(C997,Gastos!$A$9:$J$2065,10,0),0)</f>
        <v>-165.87</v>
      </c>
      <c r="L997" s="61">
        <f>-IFERROR(VLOOKUP(C997,IDC!$A$20:$H$2401,8,0),0)</f>
        <v>-102.6</v>
      </c>
      <c r="M997" s="87">
        <f t="shared" si="45"/>
        <v>17099.999999999996</v>
      </c>
      <c r="P997" s="17">
        <f t="shared" si="46"/>
        <v>-17100</v>
      </c>
      <c r="Q997" s="17">
        <f t="shared" si="47"/>
        <v>0</v>
      </c>
    </row>
    <row r="998" spans="1:17">
      <c r="A998" s="1" t="s">
        <v>106</v>
      </c>
      <c r="B998" s="1" t="s">
        <v>11</v>
      </c>
      <c r="C998" s="53">
        <v>133777333146</v>
      </c>
      <c r="D998" s="3">
        <v>16563.099999999999</v>
      </c>
      <c r="E998" s="3">
        <v>5774006.8700000001</v>
      </c>
      <c r="F998" s="1" t="s">
        <v>1800</v>
      </c>
      <c r="G998"/>
      <c r="H998"/>
      <c r="I998" s="17">
        <f>-IFERROR(VLOOKUP(C998,SIRCUPA!$A$21:$H$313,8,0),0)</f>
        <v>0</v>
      </c>
      <c r="J998" s="61">
        <f>-IFERROR(VLOOKUP(C998,SIRTAC!$A$16:$H$2072,8,0),0)</f>
        <v>-170</v>
      </c>
      <c r="K998" s="61">
        <f>-IFERROR(VLOOKUP(C998,Gastos!$A$9:$J$2065,10,0),0)</f>
        <v>-164.9</v>
      </c>
      <c r="L998" s="61">
        <f>-IFERROR(VLOOKUP(C998,IDC!$A$20:$H$2401,8,0),0)</f>
        <v>-102</v>
      </c>
      <c r="M998" s="87">
        <f t="shared" si="45"/>
        <v>17000</v>
      </c>
      <c r="P998" s="17">
        <f t="shared" si="46"/>
        <v>-17000</v>
      </c>
      <c r="Q998" s="17">
        <f t="shared" si="47"/>
        <v>0</v>
      </c>
    </row>
    <row r="999" spans="1:17">
      <c r="A999" s="1" t="s">
        <v>114</v>
      </c>
      <c r="B999" s="1" t="s">
        <v>11</v>
      </c>
      <c r="C999" s="53">
        <v>133930983342</v>
      </c>
      <c r="D999" s="3">
        <v>16563.099999999999</v>
      </c>
      <c r="E999" s="3">
        <v>7802116.8899999997</v>
      </c>
      <c r="F999" s="1" t="s">
        <v>1800</v>
      </c>
      <c r="G999"/>
      <c r="H999"/>
      <c r="I999" s="17">
        <f>-IFERROR(VLOOKUP(C999,SIRCUPA!$A$21:$H$313,8,0),0)</f>
        <v>0</v>
      </c>
      <c r="J999" s="61">
        <f>-IFERROR(VLOOKUP(C999,SIRTAC!$A$16:$H$2072,8,0),0)</f>
        <v>-170</v>
      </c>
      <c r="K999" s="61">
        <f>-IFERROR(VLOOKUP(C999,Gastos!$A$9:$J$2065,10,0),0)</f>
        <v>-164.9</v>
      </c>
      <c r="L999" s="61">
        <f>-IFERROR(VLOOKUP(C999,IDC!$A$20:$H$2401,8,0),0)</f>
        <v>-102</v>
      </c>
      <c r="M999" s="87">
        <f t="shared" si="45"/>
        <v>17000</v>
      </c>
      <c r="P999" s="17">
        <f t="shared" si="46"/>
        <v>-17000</v>
      </c>
      <c r="Q999" s="17">
        <f t="shared" si="47"/>
        <v>0</v>
      </c>
    </row>
    <row r="1000" spans="1:17">
      <c r="A1000" s="1" t="s">
        <v>186</v>
      </c>
      <c r="B1000" s="1" t="s">
        <v>11</v>
      </c>
      <c r="C1000" s="53">
        <v>134939624788</v>
      </c>
      <c r="D1000" s="3">
        <v>16563.099999999999</v>
      </c>
      <c r="E1000" s="3">
        <v>18391039.48</v>
      </c>
      <c r="F1000" s="1" t="s">
        <v>1800</v>
      </c>
      <c r="G1000"/>
      <c r="H1000"/>
      <c r="I1000" s="17">
        <f>-IFERROR(VLOOKUP(C1000,SIRCUPA!$A$21:$H$313,8,0),0)</f>
        <v>0</v>
      </c>
      <c r="J1000" s="61">
        <f>-IFERROR(VLOOKUP(C1000,SIRTAC!$A$16:$H$2072,8,0),0)</f>
        <v>-170</v>
      </c>
      <c r="K1000" s="61">
        <f>-IFERROR(VLOOKUP(C1000,Gastos!$A$9:$J$2065,10,0),0)</f>
        <v>-164.9</v>
      </c>
      <c r="L1000" s="61">
        <f>-IFERROR(VLOOKUP(C1000,IDC!$A$20:$H$2401,8,0),0)</f>
        <v>-102</v>
      </c>
      <c r="M1000" s="87">
        <f t="shared" si="45"/>
        <v>17000</v>
      </c>
      <c r="P1000" s="17">
        <f t="shared" si="46"/>
        <v>-17000</v>
      </c>
      <c r="Q1000" s="17">
        <f t="shared" si="47"/>
        <v>0</v>
      </c>
    </row>
    <row r="1001" spans="1:17">
      <c r="A1001" s="1" t="s">
        <v>92</v>
      </c>
      <c r="B1001" s="1" t="s">
        <v>11</v>
      </c>
      <c r="C1001" s="53">
        <v>133209037826</v>
      </c>
      <c r="D1001" s="3">
        <v>16465.669999999998</v>
      </c>
      <c r="E1001" s="3">
        <v>15060101.01</v>
      </c>
      <c r="F1001" s="1" t="s">
        <v>1800</v>
      </c>
      <c r="G1001"/>
      <c r="H1001"/>
      <c r="I1001" s="17">
        <f>-IFERROR(VLOOKUP(C1001,SIRCUPA!$A$21:$H$313,8,0),0)</f>
        <v>0</v>
      </c>
      <c r="J1001" s="61">
        <f>-IFERROR(VLOOKUP(C1001,SIRTAC!$A$16:$H$2072,8,0),0)</f>
        <v>-169</v>
      </c>
      <c r="K1001" s="61">
        <f>-IFERROR(VLOOKUP(C1001,Gastos!$A$9:$J$2065,10,0),0)</f>
        <v>-163.93</v>
      </c>
      <c r="L1001" s="61">
        <f>-IFERROR(VLOOKUP(C1001,IDC!$A$20:$H$2401,8,0),0)</f>
        <v>-101.4</v>
      </c>
      <c r="M1001" s="87">
        <f t="shared" si="45"/>
        <v>16900</v>
      </c>
      <c r="P1001" s="17">
        <f t="shared" si="46"/>
        <v>-16900</v>
      </c>
      <c r="Q1001" s="17">
        <f t="shared" si="47"/>
        <v>0</v>
      </c>
    </row>
    <row r="1002" spans="1:17">
      <c r="A1002" s="1" t="s">
        <v>156</v>
      </c>
      <c r="B1002" s="1" t="s">
        <v>11</v>
      </c>
      <c r="C1002" s="53">
        <v>134926671890</v>
      </c>
      <c r="D1002" s="3">
        <v>9677</v>
      </c>
      <c r="E1002" s="3">
        <v>14073620.82</v>
      </c>
      <c r="F1002" s="1" t="s">
        <v>1800</v>
      </c>
      <c r="G1002"/>
      <c r="H1002"/>
      <c r="I1002" s="17">
        <f>-IFERROR(VLOOKUP(C1002,SIRCUPA!$A$21:$H$313,8,0),0)</f>
        <v>0</v>
      </c>
      <c r="J1002" s="61">
        <f>-IFERROR(VLOOKUP(C1002,SIRTAC!$A$16:$H$2072,8,0),0)</f>
        <v>-100</v>
      </c>
      <c r="K1002" s="61">
        <f>-IFERROR(VLOOKUP(C1002,Gastos!$A$9:$J$2065,10,0),0)</f>
        <v>-163</v>
      </c>
      <c r="L1002" s="61">
        <f>-IFERROR(VLOOKUP(C1002,IDC!$A$20:$H$2401,8,0),0)</f>
        <v>-60</v>
      </c>
      <c r="M1002" s="87">
        <f t="shared" si="45"/>
        <v>10000</v>
      </c>
      <c r="P1002" s="17">
        <f t="shared" si="46"/>
        <v>-10000</v>
      </c>
      <c r="Q1002" s="17">
        <f t="shared" si="47"/>
        <v>0</v>
      </c>
    </row>
    <row r="1003" spans="1:17">
      <c r="A1003" s="1" t="s">
        <v>186</v>
      </c>
      <c r="B1003" s="1" t="s">
        <v>11</v>
      </c>
      <c r="C1003" s="53">
        <v>134324743579</v>
      </c>
      <c r="D1003" s="3">
        <v>9677</v>
      </c>
      <c r="E1003" s="3">
        <v>18175598.129999999</v>
      </c>
      <c r="F1003" s="1" t="s">
        <v>1800</v>
      </c>
      <c r="G1003"/>
      <c r="H1003"/>
      <c r="I1003" s="17">
        <f>-IFERROR(VLOOKUP(C1003,SIRCUPA!$A$21:$H$313,8,0),0)</f>
        <v>0</v>
      </c>
      <c r="J1003" s="61">
        <f>-IFERROR(VLOOKUP(C1003,SIRTAC!$A$16:$H$2072,8,0),0)</f>
        <v>-100</v>
      </c>
      <c r="K1003" s="61">
        <f>-IFERROR(VLOOKUP(C1003,Gastos!$A$9:$J$2065,10,0),0)</f>
        <v>-163</v>
      </c>
      <c r="L1003" s="61">
        <f>-IFERROR(VLOOKUP(C1003,IDC!$A$20:$H$2401,8,0),0)</f>
        <v>-60</v>
      </c>
      <c r="M1003" s="87">
        <f t="shared" si="45"/>
        <v>10000</v>
      </c>
      <c r="P1003" s="17">
        <f t="shared" si="46"/>
        <v>-10000</v>
      </c>
      <c r="Q1003" s="17">
        <f t="shared" si="47"/>
        <v>0</v>
      </c>
    </row>
    <row r="1004" spans="1:17">
      <c r="A1004" s="1" t="s">
        <v>186</v>
      </c>
      <c r="B1004" s="1" t="s">
        <v>11</v>
      </c>
      <c r="C1004" s="53">
        <v>134326482605</v>
      </c>
      <c r="D1004" s="3">
        <v>9677</v>
      </c>
      <c r="E1004" s="3">
        <v>18720035.539999999</v>
      </c>
      <c r="F1004" s="1" t="s">
        <v>1800</v>
      </c>
      <c r="G1004"/>
      <c r="H1004"/>
      <c r="I1004" s="17">
        <f>-IFERROR(VLOOKUP(C1004,SIRCUPA!$A$21:$H$313,8,0),0)</f>
        <v>0</v>
      </c>
      <c r="J1004" s="61">
        <f>-IFERROR(VLOOKUP(C1004,SIRTAC!$A$16:$H$2072,8,0),0)</f>
        <v>-100</v>
      </c>
      <c r="K1004" s="61">
        <f>-IFERROR(VLOOKUP(C1004,Gastos!$A$9:$J$2065,10,0),0)</f>
        <v>-163</v>
      </c>
      <c r="L1004" s="61">
        <f>-IFERROR(VLOOKUP(C1004,IDC!$A$20:$H$2401,8,0),0)</f>
        <v>-60</v>
      </c>
      <c r="M1004" s="87">
        <f t="shared" si="45"/>
        <v>10000</v>
      </c>
      <c r="P1004" s="17">
        <f t="shared" si="46"/>
        <v>-10000</v>
      </c>
      <c r="Q1004" s="17">
        <f t="shared" si="47"/>
        <v>0</v>
      </c>
    </row>
    <row r="1005" spans="1:17">
      <c r="A1005" s="1" t="s">
        <v>186</v>
      </c>
      <c r="B1005" s="1" t="s">
        <v>11</v>
      </c>
      <c r="C1005" s="53">
        <v>134411358301</v>
      </c>
      <c r="D1005" s="3">
        <v>9677</v>
      </c>
      <c r="E1005" s="3">
        <v>20564977.07</v>
      </c>
      <c r="F1005" s="1" t="s">
        <v>1800</v>
      </c>
      <c r="G1005"/>
      <c r="H1005"/>
      <c r="I1005" s="17">
        <f>-IFERROR(VLOOKUP(C1005,SIRCUPA!$A$21:$H$313,8,0),0)</f>
        <v>0</v>
      </c>
      <c r="J1005" s="61">
        <f>-IFERROR(VLOOKUP(C1005,SIRTAC!$A$16:$H$2072,8,0),0)</f>
        <v>-100</v>
      </c>
      <c r="K1005" s="61">
        <f>-IFERROR(VLOOKUP(C1005,Gastos!$A$9:$J$2065,10,0),0)</f>
        <v>-163</v>
      </c>
      <c r="L1005" s="61">
        <f>-IFERROR(VLOOKUP(C1005,IDC!$A$20:$H$2401,8,0),0)</f>
        <v>-60</v>
      </c>
      <c r="M1005" s="87">
        <f t="shared" si="45"/>
        <v>10000</v>
      </c>
      <c r="P1005" s="17">
        <f t="shared" si="46"/>
        <v>-10000</v>
      </c>
      <c r="Q1005" s="17">
        <f t="shared" si="47"/>
        <v>0</v>
      </c>
    </row>
    <row r="1006" spans="1:17">
      <c r="A1006" s="1" t="s">
        <v>253</v>
      </c>
      <c r="B1006" s="1" t="s">
        <v>11</v>
      </c>
      <c r="C1006" s="53">
        <v>135031727612</v>
      </c>
      <c r="D1006" s="3">
        <v>9677</v>
      </c>
      <c r="E1006" s="3">
        <v>22770023.600000001</v>
      </c>
      <c r="F1006" s="1" t="s">
        <v>1800</v>
      </c>
      <c r="G1006"/>
      <c r="H1006"/>
      <c r="I1006" s="17">
        <f>-IFERROR(VLOOKUP(C1006,SIRCUPA!$A$21:$H$313,8,0),0)</f>
        <v>0</v>
      </c>
      <c r="J1006" s="61">
        <f>-IFERROR(VLOOKUP(C1006,SIRTAC!$A$16:$H$2072,8,0),0)</f>
        <v>-100</v>
      </c>
      <c r="K1006" s="61">
        <f>-IFERROR(VLOOKUP(C1006,Gastos!$A$9:$J$2065,10,0),0)</f>
        <v>-163</v>
      </c>
      <c r="L1006" s="61">
        <f>-IFERROR(VLOOKUP(C1006,IDC!$A$20:$H$2401,8,0),0)</f>
        <v>-60</v>
      </c>
      <c r="M1006" s="87">
        <f t="shared" si="45"/>
        <v>10000</v>
      </c>
      <c r="P1006" s="17">
        <f t="shared" si="46"/>
        <v>-10000</v>
      </c>
      <c r="Q1006" s="17">
        <f t="shared" si="47"/>
        <v>0</v>
      </c>
    </row>
    <row r="1007" spans="1:17">
      <c r="A1007" s="1" t="s">
        <v>101</v>
      </c>
      <c r="B1007" s="1" t="s">
        <v>11</v>
      </c>
      <c r="C1007" s="53">
        <v>133027394577</v>
      </c>
      <c r="D1007" s="3">
        <v>16368.24</v>
      </c>
      <c r="E1007" s="3">
        <v>4003520.21</v>
      </c>
      <c r="F1007" s="1" t="s">
        <v>1800</v>
      </c>
      <c r="G1007"/>
      <c r="H1007"/>
      <c r="I1007" s="17">
        <f>-IFERROR(VLOOKUP(C1007,SIRCUPA!$A$21:$H$313,8,0),0)</f>
        <v>0</v>
      </c>
      <c r="J1007" s="61">
        <f>-IFERROR(VLOOKUP(C1007,SIRTAC!$A$16:$H$2072,8,0),0)</f>
        <v>-168</v>
      </c>
      <c r="K1007" s="61">
        <f>-IFERROR(VLOOKUP(C1007,Gastos!$A$9:$J$2065,10,0),0)</f>
        <v>-162.96</v>
      </c>
      <c r="L1007" s="61">
        <f>-IFERROR(VLOOKUP(C1007,IDC!$A$20:$H$2401,8,0),0)</f>
        <v>-100.8</v>
      </c>
      <c r="M1007" s="87">
        <f t="shared" si="45"/>
        <v>16799.999999999996</v>
      </c>
      <c r="P1007" s="17">
        <f t="shared" si="46"/>
        <v>-16800</v>
      </c>
      <c r="Q1007" s="17">
        <f t="shared" si="47"/>
        <v>0</v>
      </c>
    </row>
    <row r="1008" spans="1:17">
      <c r="A1008" s="1" t="s">
        <v>106</v>
      </c>
      <c r="B1008" s="1" t="s">
        <v>11</v>
      </c>
      <c r="C1008" s="53">
        <v>133778411614</v>
      </c>
      <c r="D1008" s="3">
        <v>16368.24</v>
      </c>
      <c r="E1008" s="3">
        <v>6065976.46</v>
      </c>
      <c r="F1008" s="1" t="s">
        <v>1800</v>
      </c>
      <c r="G1008"/>
      <c r="H1008"/>
      <c r="I1008" s="17">
        <f>-IFERROR(VLOOKUP(C1008,SIRCUPA!$A$21:$H$313,8,0),0)</f>
        <v>0</v>
      </c>
      <c r="J1008" s="61">
        <f>-IFERROR(VLOOKUP(C1008,SIRTAC!$A$16:$H$2072,8,0),0)</f>
        <v>-168</v>
      </c>
      <c r="K1008" s="61">
        <f>-IFERROR(VLOOKUP(C1008,Gastos!$A$9:$J$2065,10,0),0)</f>
        <v>-162.96</v>
      </c>
      <c r="L1008" s="61">
        <f>-IFERROR(VLOOKUP(C1008,IDC!$A$20:$H$2401,8,0),0)</f>
        <v>-100.8</v>
      </c>
      <c r="M1008" s="87">
        <f t="shared" si="45"/>
        <v>16799.999999999996</v>
      </c>
      <c r="P1008" s="17">
        <f t="shared" si="46"/>
        <v>-16800</v>
      </c>
      <c r="Q1008" s="17">
        <f t="shared" si="47"/>
        <v>0</v>
      </c>
    </row>
    <row r="1009" spans="1:17">
      <c r="A1009" s="1" t="s">
        <v>145</v>
      </c>
      <c r="B1009" s="1" t="s">
        <v>11</v>
      </c>
      <c r="C1009" s="53">
        <v>134073148469</v>
      </c>
      <c r="D1009" s="3">
        <v>3873.27</v>
      </c>
      <c r="E1009" s="3">
        <v>10286254.07</v>
      </c>
      <c r="F1009" s="1" t="s">
        <v>1800</v>
      </c>
      <c r="G1009"/>
      <c r="H1009"/>
      <c r="I1009" s="17">
        <f>-IFERROR(VLOOKUP(C1009,SIRCUPA!$A$21:$H$313,8,0),0)</f>
        <v>0</v>
      </c>
      <c r="J1009" s="61">
        <f>-IFERROR(VLOOKUP(C1009,SIRTAC!$A$16:$H$2072,8,0),0)</f>
        <v>-41</v>
      </c>
      <c r="K1009" s="61">
        <f>-IFERROR(VLOOKUP(C1009,Gastos!$A$9:$J$2065,10,0),0)</f>
        <v>-161.13</v>
      </c>
      <c r="L1009" s="61">
        <f>-IFERROR(VLOOKUP(C1009,IDC!$A$20:$H$2401,8,0),0)</f>
        <v>-24.6</v>
      </c>
      <c r="M1009" s="87">
        <f t="shared" si="45"/>
        <v>4100</v>
      </c>
      <c r="P1009" s="17">
        <f t="shared" si="46"/>
        <v>-4100</v>
      </c>
      <c r="Q1009" s="17">
        <f t="shared" si="47"/>
        <v>0</v>
      </c>
    </row>
    <row r="1010" spans="1:17">
      <c r="A1010" s="1" t="s">
        <v>106</v>
      </c>
      <c r="B1010" s="1" t="s">
        <v>11</v>
      </c>
      <c r="C1010" s="53">
        <v>133163513977</v>
      </c>
      <c r="D1010" s="3">
        <v>16075.95</v>
      </c>
      <c r="E1010" s="3">
        <v>5227667.95</v>
      </c>
      <c r="F1010" s="1" t="s">
        <v>1800</v>
      </c>
      <c r="G1010"/>
      <c r="H1010"/>
      <c r="I1010" s="17">
        <f>-IFERROR(VLOOKUP(C1010,SIRCUPA!$A$21:$H$313,8,0),0)</f>
        <v>0</v>
      </c>
      <c r="J1010" s="61">
        <f>-IFERROR(VLOOKUP(C1010,SIRTAC!$A$16:$H$2072,8,0),0)</f>
        <v>-165</v>
      </c>
      <c r="K1010" s="61">
        <f>-IFERROR(VLOOKUP(C1010,Gastos!$A$9:$J$2065,10,0),0)</f>
        <v>-160.05000000000001</v>
      </c>
      <c r="L1010" s="61">
        <f>-IFERROR(VLOOKUP(C1010,IDC!$A$20:$H$2401,8,0),0)</f>
        <v>-99</v>
      </c>
      <c r="M1010" s="87">
        <f t="shared" si="45"/>
        <v>16500</v>
      </c>
      <c r="P1010" s="17">
        <f t="shared" si="46"/>
        <v>-16500</v>
      </c>
      <c r="Q1010" s="17">
        <f t="shared" si="47"/>
        <v>0</v>
      </c>
    </row>
    <row r="1011" spans="1:17">
      <c r="A1011" s="1" t="s">
        <v>106</v>
      </c>
      <c r="B1011" s="1" t="s">
        <v>11</v>
      </c>
      <c r="C1011" s="53">
        <v>133164663713</v>
      </c>
      <c r="D1011" s="3">
        <v>16075.95</v>
      </c>
      <c r="E1011" s="3">
        <v>5403645.21</v>
      </c>
      <c r="F1011" s="1" t="s">
        <v>1800</v>
      </c>
      <c r="G1011"/>
      <c r="H1011"/>
      <c r="I1011" s="17">
        <f>-IFERROR(VLOOKUP(C1011,SIRCUPA!$A$21:$H$313,8,0),0)</f>
        <v>0</v>
      </c>
      <c r="J1011" s="61">
        <f>-IFERROR(VLOOKUP(C1011,SIRTAC!$A$16:$H$2072,8,0),0)</f>
        <v>-165</v>
      </c>
      <c r="K1011" s="61">
        <f>-IFERROR(VLOOKUP(C1011,Gastos!$A$9:$J$2065,10,0),0)</f>
        <v>-160.05000000000001</v>
      </c>
      <c r="L1011" s="61">
        <f>-IFERROR(VLOOKUP(C1011,IDC!$A$20:$H$2401,8,0),0)</f>
        <v>-99</v>
      </c>
      <c r="M1011" s="87">
        <f t="shared" si="45"/>
        <v>16500</v>
      </c>
      <c r="P1011" s="17">
        <f t="shared" si="46"/>
        <v>-16500</v>
      </c>
      <c r="Q1011" s="17">
        <f t="shared" si="47"/>
        <v>0</v>
      </c>
    </row>
    <row r="1012" spans="1:17">
      <c r="A1012" s="1" t="s">
        <v>106</v>
      </c>
      <c r="B1012" s="1" t="s">
        <v>11</v>
      </c>
      <c r="C1012" s="53">
        <v>133775249434</v>
      </c>
      <c r="D1012" s="3">
        <v>16075.95</v>
      </c>
      <c r="E1012" s="3">
        <v>5552347.1500000004</v>
      </c>
      <c r="F1012" s="1" t="s">
        <v>1800</v>
      </c>
      <c r="G1012"/>
      <c r="H1012"/>
      <c r="I1012" s="17">
        <f>-IFERROR(VLOOKUP(C1012,SIRCUPA!$A$21:$H$313,8,0),0)</f>
        <v>0</v>
      </c>
      <c r="J1012" s="61">
        <f>-IFERROR(VLOOKUP(C1012,SIRTAC!$A$16:$H$2072,8,0),0)</f>
        <v>-165</v>
      </c>
      <c r="K1012" s="61">
        <f>-IFERROR(VLOOKUP(C1012,Gastos!$A$9:$J$2065,10,0),0)</f>
        <v>-160.05000000000001</v>
      </c>
      <c r="L1012" s="61">
        <f>-IFERROR(VLOOKUP(C1012,IDC!$A$20:$H$2401,8,0),0)</f>
        <v>-99</v>
      </c>
      <c r="M1012" s="87">
        <f t="shared" si="45"/>
        <v>16500</v>
      </c>
      <c r="P1012" s="17">
        <f t="shared" si="46"/>
        <v>-16500</v>
      </c>
      <c r="Q1012" s="17">
        <f t="shared" si="47"/>
        <v>0</v>
      </c>
    </row>
    <row r="1013" spans="1:17">
      <c r="A1013" s="1" t="s">
        <v>106</v>
      </c>
      <c r="B1013" s="1" t="s">
        <v>11</v>
      </c>
      <c r="C1013" s="53">
        <v>133775535124</v>
      </c>
      <c r="D1013" s="3">
        <v>16075.95</v>
      </c>
      <c r="E1013" s="3">
        <v>5568423.0999999996</v>
      </c>
      <c r="F1013" s="1" t="s">
        <v>1800</v>
      </c>
      <c r="G1013"/>
      <c r="H1013"/>
      <c r="I1013" s="17">
        <f>-IFERROR(VLOOKUP(C1013,SIRCUPA!$A$21:$H$313,8,0),0)</f>
        <v>0</v>
      </c>
      <c r="J1013" s="61">
        <f>-IFERROR(VLOOKUP(C1013,SIRTAC!$A$16:$H$2072,8,0),0)</f>
        <v>-165</v>
      </c>
      <c r="K1013" s="61">
        <f>-IFERROR(VLOOKUP(C1013,Gastos!$A$9:$J$2065,10,0),0)</f>
        <v>-160.05000000000001</v>
      </c>
      <c r="L1013" s="61">
        <f>-IFERROR(VLOOKUP(C1013,IDC!$A$20:$H$2401,8,0),0)</f>
        <v>-99</v>
      </c>
      <c r="M1013" s="87">
        <f t="shared" si="45"/>
        <v>16500</v>
      </c>
      <c r="P1013" s="17">
        <f t="shared" si="46"/>
        <v>-16500</v>
      </c>
      <c r="Q1013" s="17">
        <f t="shared" si="47"/>
        <v>0</v>
      </c>
    </row>
    <row r="1014" spans="1:17">
      <c r="A1014" s="1" t="s">
        <v>145</v>
      </c>
      <c r="B1014" s="1" t="s">
        <v>11</v>
      </c>
      <c r="C1014" s="53">
        <v>134072467179</v>
      </c>
      <c r="D1014" s="3">
        <v>16075.95</v>
      </c>
      <c r="E1014" s="3">
        <v>10231324.66</v>
      </c>
      <c r="F1014" s="1" t="s">
        <v>1800</v>
      </c>
      <c r="G1014"/>
      <c r="H1014"/>
      <c r="I1014" s="17">
        <f>-IFERROR(VLOOKUP(C1014,SIRCUPA!$A$21:$H$313,8,0),0)</f>
        <v>0</v>
      </c>
      <c r="J1014" s="61">
        <f>-IFERROR(VLOOKUP(C1014,SIRTAC!$A$16:$H$2072,8,0),0)</f>
        <v>-165</v>
      </c>
      <c r="K1014" s="61">
        <f>-IFERROR(VLOOKUP(C1014,Gastos!$A$9:$J$2065,10,0),0)</f>
        <v>-160.05000000000001</v>
      </c>
      <c r="L1014" s="61">
        <f>-IFERROR(VLOOKUP(C1014,IDC!$A$20:$H$2401,8,0),0)</f>
        <v>-99</v>
      </c>
      <c r="M1014" s="87">
        <f t="shared" si="45"/>
        <v>16500</v>
      </c>
      <c r="P1014" s="17">
        <f t="shared" si="46"/>
        <v>-16500</v>
      </c>
      <c r="Q1014" s="17">
        <f t="shared" si="47"/>
        <v>0</v>
      </c>
    </row>
    <row r="1015" spans="1:17">
      <c r="A1015" s="1" t="s">
        <v>253</v>
      </c>
      <c r="B1015" s="1" t="s">
        <v>11</v>
      </c>
      <c r="C1015" s="53">
        <v>134417769997</v>
      </c>
      <c r="D1015" s="3">
        <v>16075.95</v>
      </c>
      <c r="E1015" s="3">
        <v>22940176.079999998</v>
      </c>
      <c r="F1015" s="1" t="s">
        <v>1800</v>
      </c>
      <c r="G1015"/>
      <c r="H1015"/>
      <c r="I1015" s="17">
        <f>-IFERROR(VLOOKUP(C1015,SIRCUPA!$A$21:$H$313,8,0),0)</f>
        <v>0</v>
      </c>
      <c r="J1015" s="61">
        <f>-IFERROR(VLOOKUP(C1015,SIRTAC!$A$16:$H$2072,8,0),0)</f>
        <v>-165</v>
      </c>
      <c r="K1015" s="61">
        <f>-IFERROR(VLOOKUP(C1015,Gastos!$A$9:$J$2065,10,0),0)</f>
        <v>-160.05000000000001</v>
      </c>
      <c r="L1015" s="61">
        <f>-IFERROR(VLOOKUP(C1015,IDC!$A$20:$H$2401,8,0),0)</f>
        <v>-99</v>
      </c>
      <c r="M1015" s="87">
        <f t="shared" si="45"/>
        <v>16500</v>
      </c>
      <c r="P1015" s="17">
        <f t="shared" si="46"/>
        <v>-16500</v>
      </c>
      <c r="Q1015" s="17">
        <f t="shared" si="47"/>
        <v>0</v>
      </c>
    </row>
    <row r="1016" spans="1:17">
      <c r="A1016" s="1" t="s">
        <v>280</v>
      </c>
      <c r="B1016" s="1" t="s">
        <v>11</v>
      </c>
      <c r="C1016" s="53">
        <v>135548504898</v>
      </c>
      <c r="D1016" s="3">
        <v>16075.95</v>
      </c>
      <c r="E1016" s="3">
        <v>16624729.050000001</v>
      </c>
      <c r="F1016" s="1" t="s">
        <v>1800</v>
      </c>
      <c r="G1016"/>
      <c r="H1016"/>
      <c r="I1016" s="17">
        <f>-IFERROR(VLOOKUP(C1016,SIRCUPA!$A$21:$H$313,8,0),0)</f>
        <v>0</v>
      </c>
      <c r="J1016" s="61">
        <f>-IFERROR(VLOOKUP(C1016,SIRTAC!$A$16:$H$2072,8,0),0)</f>
        <v>-165</v>
      </c>
      <c r="K1016" s="61">
        <f>-IFERROR(VLOOKUP(C1016,Gastos!$A$9:$J$2065,10,0),0)</f>
        <v>-160.05000000000001</v>
      </c>
      <c r="L1016" s="61">
        <f>-IFERROR(VLOOKUP(C1016,IDC!$A$20:$H$2401,8,0),0)</f>
        <v>-99</v>
      </c>
      <c r="M1016" s="87">
        <f t="shared" si="45"/>
        <v>16500</v>
      </c>
      <c r="P1016" s="17">
        <f t="shared" si="46"/>
        <v>-16500</v>
      </c>
      <c r="Q1016" s="17">
        <f t="shared" si="47"/>
        <v>0</v>
      </c>
    </row>
    <row r="1017" spans="1:17">
      <c r="A1017" s="1" t="s">
        <v>293</v>
      </c>
      <c r="B1017" s="1" t="s">
        <v>11</v>
      </c>
      <c r="C1017" s="53">
        <v>135812563396</v>
      </c>
      <c r="D1017" s="3">
        <v>16075.95</v>
      </c>
      <c r="E1017" s="3">
        <v>18449609.25</v>
      </c>
      <c r="F1017" s="1" t="s">
        <v>1800</v>
      </c>
      <c r="G1017"/>
      <c r="H1017"/>
      <c r="I1017" s="17">
        <f>-IFERROR(VLOOKUP(C1017,SIRCUPA!$A$21:$H$313,8,0),0)</f>
        <v>0</v>
      </c>
      <c r="J1017" s="61">
        <f>-IFERROR(VLOOKUP(C1017,SIRTAC!$A$16:$H$2072,8,0),0)</f>
        <v>-165</v>
      </c>
      <c r="K1017" s="61">
        <f>-IFERROR(VLOOKUP(C1017,Gastos!$A$9:$J$2065,10,0),0)</f>
        <v>-160.05000000000001</v>
      </c>
      <c r="L1017" s="61">
        <f>-IFERROR(VLOOKUP(C1017,IDC!$A$20:$H$2401,8,0),0)</f>
        <v>-99</v>
      </c>
      <c r="M1017" s="87">
        <f t="shared" si="45"/>
        <v>16500</v>
      </c>
      <c r="P1017" s="17">
        <f t="shared" si="46"/>
        <v>-16500</v>
      </c>
      <c r="Q1017" s="17">
        <f t="shared" si="47"/>
        <v>0</v>
      </c>
    </row>
    <row r="1018" spans="1:17">
      <c r="A1018" s="1" t="s">
        <v>303</v>
      </c>
      <c r="B1018" s="1" t="s">
        <v>11</v>
      </c>
      <c r="C1018" s="53">
        <v>135848579690</v>
      </c>
      <c r="D1018" s="3">
        <v>16075.95</v>
      </c>
      <c r="E1018" s="3">
        <v>19642893.43</v>
      </c>
      <c r="F1018" s="1" t="s">
        <v>1800</v>
      </c>
      <c r="G1018"/>
      <c r="H1018"/>
      <c r="I1018" s="17">
        <f>-IFERROR(VLOOKUP(C1018,SIRCUPA!$A$21:$H$313,8,0),0)</f>
        <v>0</v>
      </c>
      <c r="J1018" s="61">
        <f>-IFERROR(VLOOKUP(C1018,SIRTAC!$A$16:$H$2072,8,0),0)</f>
        <v>-165</v>
      </c>
      <c r="K1018" s="61">
        <f>-IFERROR(VLOOKUP(C1018,Gastos!$A$9:$J$2065,10,0),0)</f>
        <v>-160.05000000000001</v>
      </c>
      <c r="L1018" s="61">
        <f>-IFERROR(VLOOKUP(C1018,IDC!$A$20:$H$2401,8,0),0)</f>
        <v>-99</v>
      </c>
      <c r="M1018" s="87">
        <f t="shared" si="45"/>
        <v>16500</v>
      </c>
      <c r="P1018" s="17">
        <f t="shared" si="46"/>
        <v>-16500</v>
      </c>
      <c r="Q1018" s="17">
        <f t="shared" si="47"/>
        <v>0</v>
      </c>
    </row>
    <row r="1019" spans="1:17">
      <c r="A1019" s="1" t="s">
        <v>303</v>
      </c>
      <c r="B1019" s="1" t="s">
        <v>11</v>
      </c>
      <c r="C1019" s="53">
        <v>135848579882</v>
      </c>
      <c r="D1019" s="3">
        <v>16075.95</v>
      </c>
      <c r="E1019" s="3">
        <v>19661392.399999999</v>
      </c>
      <c r="F1019" s="1" t="s">
        <v>1800</v>
      </c>
      <c r="G1019"/>
      <c r="H1019"/>
      <c r="I1019" s="17">
        <f>-IFERROR(VLOOKUP(C1019,SIRCUPA!$A$21:$H$313,8,0),0)</f>
        <v>0</v>
      </c>
      <c r="J1019" s="61">
        <f>-IFERROR(VLOOKUP(C1019,SIRTAC!$A$16:$H$2072,8,0),0)</f>
        <v>-165</v>
      </c>
      <c r="K1019" s="61">
        <f>-IFERROR(VLOOKUP(C1019,Gastos!$A$9:$J$2065,10,0),0)</f>
        <v>-160.05000000000001</v>
      </c>
      <c r="L1019" s="61">
        <f>-IFERROR(VLOOKUP(C1019,IDC!$A$20:$H$2401,8,0),0)</f>
        <v>-99</v>
      </c>
      <c r="M1019" s="87">
        <f t="shared" si="45"/>
        <v>16500</v>
      </c>
      <c r="P1019" s="17">
        <f t="shared" si="46"/>
        <v>-16500</v>
      </c>
      <c r="Q1019" s="17">
        <f t="shared" si="47"/>
        <v>0</v>
      </c>
    </row>
    <row r="1020" spans="1:17">
      <c r="A1020" s="1" t="s">
        <v>274</v>
      </c>
      <c r="B1020" s="1" t="s">
        <v>11</v>
      </c>
      <c r="C1020" s="53">
        <v>134926488151</v>
      </c>
      <c r="D1020" s="3">
        <v>15978.52</v>
      </c>
      <c r="E1020" s="3">
        <v>15803340.880000001</v>
      </c>
      <c r="F1020" s="1" t="s">
        <v>1800</v>
      </c>
      <c r="G1020"/>
      <c r="H1020"/>
      <c r="I1020" s="17">
        <f>-IFERROR(VLOOKUP(C1020,SIRCUPA!$A$21:$H$313,8,0),0)</f>
        <v>0</v>
      </c>
      <c r="J1020" s="61">
        <f>-IFERROR(VLOOKUP(C1020,SIRTAC!$A$16:$H$2072,8,0),0)</f>
        <v>-164</v>
      </c>
      <c r="K1020" s="61">
        <f>-IFERROR(VLOOKUP(C1020,Gastos!$A$9:$J$2065,10,0),0)</f>
        <v>-159.08000000000001</v>
      </c>
      <c r="L1020" s="61">
        <f>-IFERROR(VLOOKUP(C1020,IDC!$A$20:$H$2401,8,0),0)</f>
        <v>-98.4</v>
      </c>
      <c r="M1020" s="87">
        <f t="shared" si="45"/>
        <v>16400</v>
      </c>
      <c r="P1020" s="17">
        <f t="shared" si="46"/>
        <v>-16400</v>
      </c>
      <c r="Q1020" s="17">
        <f t="shared" si="47"/>
        <v>0</v>
      </c>
    </row>
    <row r="1021" spans="1:17">
      <c r="A1021" s="1" t="s">
        <v>303</v>
      </c>
      <c r="B1021" s="1" t="s">
        <v>11</v>
      </c>
      <c r="C1021" s="53">
        <v>135930584980</v>
      </c>
      <c r="D1021" s="3">
        <v>15978.52</v>
      </c>
      <c r="E1021" s="3">
        <v>20100641.899999999</v>
      </c>
      <c r="F1021" s="1" t="s">
        <v>1800</v>
      </c>
      <c r="G1021"/>
      <c r="H1021"/>
      <c r="I1021" s="17">
        <f>-IFERROR(VLOOKUP(C1021,SIRCUPA!$A$21:$H$313,8,0),0)</f>
        <v>0</v>
      </c>
      <c r="J1021" s="61">
        <f>-IFERROR(VLOOKUP(C1021,SIRTAC!$A$16:$H$2072,8,0),0)</f>
        <v>-164</v>
      </c>
      <c r="K1021" s="61">
        <f>-IFERROR(VLOOKUP(C1021,Gastos!$A$9:$J$2065,10,0),0)</f>
        <v>-159.08000000000001</v>
      </c>
      <c r="L1021" s="61">
        <f>-IFERROR(VLOOKUP(C1021,IDC!$A$20:$H$2401,8,0),0)</f>
        <v>-98.4</v>
      </c>
      <c r="M1021" s="87">
        <f t="shared" si="45"/>
        <v>16400</v>
      </c>
      <c r="P1021" s="17">
        <f t="shared" si="46"/>
        <v>-16400</v>
      </c>
      <c r="Q1021" s="17">
        <f t="shared" si="47"/>
        <v>0</v>
      </c>
    </row>
    <row r="1022" spans="1:17">
      <c r="A1022" s="1" t="s">
        <v>65</v>
      </c>
      <c r="B1022" s="1" t="s">
        <v>11</v>
      </c>
      <c r="C1022" s="53">
        <v>133080748404</v>
      </c>
      <c r="D1022" s="3">
        <v>15881.09</v>
      </c>
      <c r="E1022" s="3">
        <v>13904463.539999999</v>
      </c>
      <c r="F1022" s="1" t="s">
        <v>1800</v>
      </c>
      <c r="G1022"/>
      <c r="H1022"/>
      <c r="I1022" s="17">
        <f>-IFERROR(VLOOKUP(C1022,SIRCUPA!$A$21:$H$313,8,0),0)</f>
        <v>0</v>
      </c>
      <c r="J1022" s="61">
        <f>-IFERROR(VLOOKUP(C1022,SIRTAC!$A$16:$H$2072,8,0),0)</f>
        <v>-163</v>
      </c>
      <c r="K1022" s="61">
        <f>-IFERROR(VLOOKUP(C1022,Gastos!$A$9:$J$2065,10,0),0)</f>
        <v>-158.11000000000001</v>
      </c>
      <c r="L1022" s="61">
        <f>-IFERROR(VLOOKUP(C1022,IDC!$A$20:$H$2401,8,0),0)</f>
        <v>-97.8</v>
      </c>
      <c r="M1022" s="87">
        <f t="shared" si="45"/>
        <v>16300</v>
      </c>
      <c r="P1022" s="17">
        <f t="shared" si="46"/>
        <v>-16300</v>
      </c>
      <c r="Q1022" s="17">
        <f t="shared" si="47"/>
        <v>0</v>
      </c>
    </row>
    <row r="1023" spans="1:17">
      <c r="A1023" s="1" t="s">
        <v>77</v>
      </c>
      <c r="B1023" s="1" t="s">
        <v>11</v>
      </c>
      <c r="C1023" s="53">
        <v>133201358574</v>
      </c>
      <c r="D1023" s="3">
        <v>3778.8</v>
      </c>
      <c r="E1023" s="3">
        <v>14544813.390000001</v>
      </c>
      <c r="F1023" s="1" t="s">
        <v>1800</v>
      </c>
      <c r="G1023"/>
      <c r="H1023"/>
      <c r="I1023" s="17">
        <f>-IFERROR(VLOOKUP(C1023,SIRCUPA!$A$21:$H$313,8,0),0)</f>
        <v>0</v>
      </c>
      <c r="J1023" s="61">
        <f>-IFERROR(VLOOKUP(C1023,SIRTAC!$A$16:$H$2072,8,0),0)</f>
        <v>-40</v>
      </c>
      <c r="K1023" s="61">
        <f>-IFERROR(VLOOKUP(C1023,Gastos!$A$9:$J$2065,10,0),0)</f>
        <v>-157.19999999999999</v>
      </c>
      <c r="L1023" s="61">
        <f>-IFERROR(VLOOKUP(C1023,IDC!$A$20:$H$2401,8,0),0)</f>
        <v>-24</v>
      </c>
      <c r="M1023" s="87">
        <f t="shared" si="45"/>
        <v>4000</v>
      </c>
      <c r="P1023" s="17">
        <f t="shared" si="46"/>
        <v>-4000</v>
      </c>
      <c r="Q1023" s="17">
        <f t="shared" si="47"/>
        <v>0</v>
      </c>
    </row>
    <row r="1024" spans="1:17">
      <c r="A1024" s="1" t="s">
        <v>101</v>
      </c>
      <c r="B1024" s="1" t="s">
        <v>11</v>
      </c>
      <c r="C1024" s="53">
        <v>133767747866</v>
      </c>
      <c r="D1024" s="3">
        <v>15783.66</v>
      </c>
      <c r="E1024" s="3">
        <v>4509117.6900000004</v>
      </c>
      <c r="F1024" s="1" t="s">
        <v>1800</v>
      </c>
      <c r="G1024"/>
      <c r="H1024"/>
      <c r="I1024" s="17">
        <f>-IFERROR(VLOOKUP(C1024,SIRCUPA!$A$21:$H$313,8,0),0)</f>
        <v>0</v>
      </c>
      <c r="J1024" s="61">
        <f>-IFERROR(VLOOKUP(C1024,SIRTAC!$A$16:$H$2072,8,0),0)</f>
        <v>-162</v>
      </c>
      <c r="K1024" s="61">
        <f>-IFERROR(VLOOKUP(C1024,Gastos!$A$9:$J$2065,10,0),0)</f>
        <v>-157.13999999999999</v>
      </c>
      <c r="L1024" s="61">
        <f>-IFERROR(VLOOKUP(C1024,IDC!$A$20:$H$2401,8,0),0)</f>
        <v>-97.2</v>
      </c>
      <c r="M1024" s="87">
        <f t="shared" si="45"/>
        <v>16200</v>
      </c>
      <c r="P1024" s="17">
        <f t="shared" si="46"/>
        <v>-16200</v>
      </c>
      <c r="Q1024" s="17">
        <f t="shared" si="47"/>
        <v>0</v>
      </c>
    </row>
    <row r="1025" spans="1:17">
      <c r="A1025" s="1" t="s">
        <v>274</v>
      </c>
      <c r="B1025" s="1" t="s">
        <v>11</v>
      </c>
      <c r="C1025" s="53">
        <v>135533542278</v>
      </c>
      <c r="D1025" s="3">
        <v>15783.66</v>
      </c>
      <c r="E1025" s="3">
        <v>15257811.65</v>
      </c>
      <c r="F1025" s="1" t="s">
        <v>1800</v>
      </c>
      <c r="G1025"/>
      <c r="H1025"/>
      <c r="I1025" s="17">
        <f>-IFERROR(VLOOKUP(C1025,SIRCUPA!$A$21:$H$313,8,0),0)</f>
        <v>0</v>
      </c>
      <c r="J1025" s="61">
        <f>-IFERROR(VLOOKUP(C1025,SIRTAC!$A$16:$H$2072,8,0),0)</f>
        <v>-162</v>
      </c>
      <c r="K1025" s="61">
        <f>-IFERROR(VLOOKUP(C1025,Gastos!$A$9:$J$2065,10,0),0)</f>
        <v>-157.13999999999999</v>
      </c>
      <c r="L1025" s="61">
        <f>-IFERROR(VLOOKUP(C1025,IDC!$A$20:$H$2401,8,0),0)</f>
        <v>-97.2</v>
      </c>
      <c r="M1025" s="87">
        <f t="shared" si="45"/>
        <v>16200</v>
      </c>
      <c r="P1025" s="17">
        <f t="shared" si="46"/>
        <v>-16200</v>
      </c>
      <c r="Q1025" s="17">
        <f t="shared" si="47"/>
        <v>0</v>
      </c>
    </row>
    <row r="1026" spans="1:17">
      <c r="A1026" s="1" t="s">
        <v>280</v>
      </c>
      <c r="B1026" s="1" t="s">
        <v>11</v>
      </c>
      <c r="C1026" s="53">
        <v>135542595034</v>
      </c>
      <c r="D1026" s="3">
        <v>9289.92</v>
      </c>
      <c r="E1026" s="3">
        <v>15993788.32</v>
      </c>
      <c r="F1026" s="1" t="s">
        <v>1800</v>
      </c>
      <c r="G1026"/>
      <c r="H1026"/>
      <c r="I1026" s="17">
        <f>-IFERROR(VLOOKUP(C1026,SIRCUPA!$A$21:$H$313,8,0),0)</f>
        <v>0</v>
      </c>
      <c r="J1026" s="61">
        <f>-IFERROR(VLOOKUP(C1026,SIRTAC!$A$16:$H$2072,8,0),0)</f>
        <v>-96</v>
      </c>
      <c r="K1026" s="61">
        <f>-IFERROR(VLOOKUP(C1026,Gastos!$A$9:$J$2065,10,0),0)</f>
        <v>-156.47999999999999</v>
      </c>
      <c r="L1026" s="61">
        <f>-IFERROR(VLOOKUP(C1026,IDC!$A$20:$H$2401,8,0),0)</f>
        <v>-57.6</v>
      </c>
      <c r="M1026" s="87">
        <f t="shared" si="45"/>
        <v>9600</v>
      </c>
      <c r="P1026" s="17">
        <f t="shared" si="46"/>
        <v>-9600</v>
      </c>
      <c r="Q1026" s="17">
        <f t="shared" si="47"/>
        <v>0</v>
      </c>
    </row>
    <row r="1027" spans="1:17">
      <c r="A1027" s="1" t="s">
        <v>106</v>
      </c>
      <c r="B1027" s="1" t="s">
        <v>11</v>
      </c>
      <c r="C1027" s="53">
        <v>133169796723</v>
      </c>
      <c r="D1027" s="3">
        <v>15686.23</v>
      </c>
      <c r="E1027" s="3">
        <v>5907209.7199999997</v>
      </c>
      <c r="F1027" s="1" t="s">
        <v>1800</v>
      </c>
      <c r="G1027"/>
      <c r="H1027"/>
      <c r="I1027" s="17">
        <f>-IFERROR(VLOOKUP(C1027,SIRCUPA!$A$21:$H$313,8,0),0)</f>
        <v>0</v>
      </c>
      <c r="J1027" s="61">
        <f>-IFERROR(VLOOKUP(C1027,SIRTAC!$A$16:$H$2072,8,0),0)</f>
        <v>-161</v>
      </c>
      <c r="K1027" s="61">
        <f>-IFERROR(VLOOKUP(C1027,Gastos!$A$9:$J$2065,10,0),0)</f>
        <v>-156.16999999999999</v>
      </c>
      <c r="L1027" s="61">
        <f>-IFERROR(VLOOKUP(C1027,IDC!$A$20:$H$2401,8,0),0)</f>
        <v>-96.6</v>
      </c>
      <c r="M1027" s="87">
        <f t="shared" si="45"/>
        <v>16100</v>
      </c>
      <c r="P1027" s="17">
        <f t="shared" si="46"/>
        <v>-16099.999999999998</v>
      </c>
      <c r="Q1027" s="17">
        <f t="shared" si="47"/>
        <v>0</v>
      </c>
    </row>
    <row r="1028" spans="1:17">
      <c r="A1028" s="1" t="s">
        <v>51</v>
      </c>
      <c r="B1028" s="1" t="s">
        <v>11</v>
      </c>
      <c r="C1028" s="53">
        <v>132823421892</v>
      </c>
      <c r="D1028" s="3">
        <v>15588.8</v>
      </c>
      <c r="E1028" s="3">
        <v>10712813.75</v>
      </c>
      <c r="F1028" s="1" t="s">
        <v>1800</v>
      </c>
      <c r="G1028"/>
      <c r="H1028"/>
      <c r="I1028" s="17">
        <f>-IFERROR(VLOOKUP(C1028,SIRCUPA!$A$21:$H$313,8,0),0)</f>
        <v>0</v>
      </c>
      <c r="J1028" s="61">
        <f>-IFERROR(VLOOKUP(C1028,SIRTAC!$A$16:$H$2072,8,0),0)</f>
        <v>-160</v>
      </c>
      <c r="K1028" s="61">
        <f>-IFERROR(VLOOKUP(C1028,Gastos!$A$9:$J$2065,10,0),0)</f>
        <v>-155.19999999999999</v>
      </c>
      <c r="L1028" s="61">
        <f>-IFERROR(VLOOKUP(C1028,IDC!$A$20:$H$2401,8,0),0)</f>
        <v>-96</v>
      </c>
      <c r="M1028" s="87">
        <f t="shared" si="45"/>
        <v>16000</v>
      </c>
      <c r="P1028" s="17">
        <f t="shared" si="46"/>
        <v>-16000</v>
      </c>
      <c r="Q1028" s="17">
        <f t="shared" si="47"/>
        <v>0</v>
      </c>
    </row>
    <row r="1029" spans="1:17">
      <c r="A1029" s="1" t="s">
        <v>55</v>
      </c>
      <c r="B1029" s="1" t="s">
        <v>11</v>
      </c>
      <c r="C1029" s="53">
        <v>132832441938</v>
      </c>
      <c r="D1029" s="3">
        <v>15588.8</v>
      </c>
      <c r="E1029" s="3">
        <v>12071015.960000001</v>
      </c>
      <c r="F1029" s="1" t="s">
        <v>1800</v>
      </c>
      <c r="G1029"/>
      <c r="H1029"/>
      <c r="I1029" s="17">
        <f>-IFERROR(VLOOKUP(C1029,SIRCUPA!$A$21:$H$313,8,0),0)</f>
        <v>0</v>
      </c>
      <c r="J1029" s="61">
        <f>-IFERROR(VLOOKUP(C1029,SIRTAC!$A$16:$H$2072,8,0),0)</f>
        <v>-160</v>
      </c>
      <c r="K1029" s="61">
        <f>-IFERROR(VLOOKUP(C1029,Gastos!$A$9:$J$2065,10,0),0)</f>
        <v>-155.19999999999999</v>
      </c>
      <c r="L1029" s="61">
        <f>-IFERROR(VLOOKUP(C1029,IDC!$A$20:$H$2401,8,0),0)</f>
        <v>-96</v>
      </c>
      <c r="M1029" s="87">
        <f t="shared" ref="M1029:M1092" si="48">+D1029-I1029-J1029-K1029-L1029</f>
        <v>16000</v>
      </c>
      <c r="P1029" s="17">
        <f t="shared" si="46"/>
        <v>-16000</v>
      </c>
      <c r="Q1029" s="17">
        <f t="shared" si="47"/>
        <v>0</v>
      </c>
    </row>
    <row r="1030" spans="1:17">
      <c r="A1030" s="1" t="s">
        <v>156</v>
      </c>
      <c r="B1030" s="1" t="s">
        <v>11</v>
      </c>
      <c r="C1030" s="53">
        <v>134928952280</v>
      </c>
      <c r="D1030" s="3">
        <v>15588.8</v>
      </c>
      <c r="E1030" s="3">
        <v>14514328.67</v>
      </c>
      <c r="F1030" s="1" t="s">
        <v>1800</v>
      </c>
      <c r="G1030"/>
      <c r="H1030"/>
      <c r="I1030" s="17">
        <f>-IFERROR(VLOOKUP(C1030,SIRCUPA!$A$21:$H$313,8,0),0)</f>
        <v>0</v>
      </c>
      <c r="J1030" s="61">
        <f>-IFERROR(VLOOKUP(C1030,SIRTAC!$A$16:$H$2072,8,0),0)</f>
        <v>-160</v>
      </c>
      <c r="K1030" s="61">
        <f>-IFERROR(VLOOKUP(C1030,Gastos!$A$9:$J$2065,10,0),0)</f>
        <v>-155.19999999999999</v>
      </c>
      <c r="L1030" s="61">
        <f>-IFERROR(VLOOKUP(C1030,IDC!$A$20:$H$2401,8,0),0)</f>
        <v>-96</v>
      </c>
      <c r="M1030" s="87">
        <f t="shared" si="48"/>
        <v>16000</v>
      </c>
      <c r="P1030" s="17">
        <f t="shared" ref="P1030:P1093" si="49">+L1030/0.006</f>
        <v>-16000</v>
      </c>
      <c r="Q1030" s="17">
        <f t="shared" ref="Q1030:Q1093" si="50">+M1030+P1030</f>
        <v>0</v>
      </c>
    </row>
    <row r="1031" spans="1:17">
      <c r="A1031" s="1" t="s">
        <v>186</v>
      </c>
      <c r="B1031" s="1" t="s">
        <v>11</v>
      </c>
      <c r="C1031" s="53">
        <v>134320177997</v>
      </c>
      <c r="D1031" s="3">
        <v>15588.8</v>
      </c>
      <c r="E1031" s="3">
        <v>16383515.4</v>
      </c>
      <c r="F1031" s="1" t="s">
        <v>1800</v>
      </c>
      <c r="G1031"/>
      <c r="H1031"/>
      <c r="I1031" s="17">
        <f>-IFERROR(VLOOKUP(C1031,SIRCUPA!$A$21:$H$313,8,0),0)</f>
        <v>0</v>
      </c>
      <c r="J1031" s="61">
        <f>-IFERROR(VLOOKUP(C1031,SIRTAC!$A$16:$H$2072,8,0),0)</f>
        <v>-160</v>
      </c>
      <c r="K1031" s="61">
        <f>-IFERROR(VLOOKUP(C1031,Gastos!$A$9:$J$2065,10,0),0)</f>
        <v>-155.19999999999999</v>
      </c>
      <c r="L1031" s="61">
        <f>-IFERROR(VLOOKUP(C1031,IDC!$A$20:$H$2401,8,0),0)</f>
        <v>-96</v>
      </c>
      <c r="M1031" s="87">
        <f t="shared" si="48"/>
        <v>16000</v>
      </c>
      <c r="P1031" s="17">
        <f t="shared" si="49"/>
        <v>-16000</v>
      </c>
      <c r="Q1031" s="17">
        <f t="shared" si="50"/>
        <v>0</v>
      </c>
    </row>
    <row r="1032" spans="1:17">
      <c r="A1032" s="1" t="s">
        <v>186</v>
      </c>
      <c r="B1032" s="1" t="s">
        <v>11</v>
      </c>
      <c r="C1032" s="53">
        <v>134323338887</v>
      </c>
      <c r="D1032" s="3">
        <v>15588.8</v>
      </c>
      <c r="E1032" s="3">
        <v>17495462.199999999</v>
      </c>
      <c r="F1032" s="1" t="s">
        <v>1800</v>
      </c>
      <c r="G1032"/>
      <c r="H1032"/>
      <c r="I1032" s="17">
        <f>-IFERROR(VLOOKUP(C1032,SIRCUPA!$A$21:$H$313,8,0),0)</f>
        <v>0</v>
      </c>
      <c r="J1032" s="61">
        <f>-IFERROR(VLOOKUP(C1032,SIRTAC!$A$16:$H$2072,8,0),0)</f>
        <v>-160</v>
      </c>
      <c r="K1032" s="61">
        <f>-IFERROR(VLOOKUP(C1032,Gastos!$A$9:$J$2065,10,0),0)</f>
        <v>-155.19999999999999</v>
      </c>
      <c r="L1032" s="61">
        <f>-IFERROR(VLOOKUP(C1032,IDC!$A$20:$H$2401,8,0),0)</f>
        <v>-96</v>
      </c>
      <c r="M1032" s="87">
        <f t="shared" si="48"/>
        <v>16000</v>
      </c>
      <c r="P1032" s="17">
        <f t="shared" si="49"/>
        <v>-16000</v>
      </c>
      <c r="Q1032" s="17">
        <f t="shared" si="50"/>
        <v>0</v>
      </c>
    </row>
    <row r="1033" spans="1:17">
      <c r="A1033" s="1" t="s">
        <v>186</v>
      </c>
      <c r="B1033" s="1" t="s">
        <v>11</v>
      </c>
      <c r="C1033" s="53">
        <v>134407545585</v>
      </c>
      <c r="D1033" s="3">
        <v>15588.8</v>
      </c>
      <c r="E1033" s="3">
        <v>20156871.879999999</v>
      </c>
      <c r="F1033" s="1" t="s">
        <v>1800</v>
      </c>
      <c r="G1033"/>
      <c r="H1033"/>
      <c r="I1033" s="17">
        <f>-IFERROR(VLOOKUP(C1033,SIRCUPA!$A$21:$H$313,8,0),0)</f>
        <v>0</v>
      </c>
      <c r="J1033" s="61">
        <f>-IFERROR(VLOOKUP(C1033,SIRTAC!$A$16:$H$2072,8,0),0)</f>
        <v>-160</v>
      </c>
      <c r="K1033" s="61">
        <f>-IFERROR(VLOOKUP(C1033,Gastos!$A$9:$J$2065,10,0),0)</f>
        <v>-155.19999999999999</v>
      </c>
      <c r="L1033" s="61">
        <f>-IFERROR(VLOOKUP(C1033,IDC!$A$20:$H$2401,8,0),0)</f>
        <v>-96</v>
      </c>
      <c r="M1033" s="87">
        <f t="shared" si="48"/>
        <v>16000</v>
      </c>
      <c r="P1033" s="17">
        <f t="shared" si="49"/>
        <v>-16000</v>
      </c>
      <c r="Q1033" s="17">
        <f t="shared" si="50"/>
        <v>0</v>
      </c>
    </row>
    <row r="1034" spans="1:17">
      <c r="A1034" s="1" t="s">
        <v>186</v>
      </c>
      <c r="B1034" s="1" t="s">
        <v>11</v>
      </c>
      <c r="C1034" s="53">
        <v>135026459264</v>
      </c>
      <c r="D1034" s="3">
        <v>15588.8</v>
      </c>
      <c r="E1034" s="3">
        <v>20866212.98</v>
      </c>
      <c r="F1034" s="1" t="s">
        <v>1800</v>
      </c>
      <c r="G1034"/>
      <c r="H1034"/>
      <c r="I1034" s="17">
        <f>-IFERROR(VLOOKUP(C1034,SIRCUPA!$A$21:$H$313,8,0),0)</f>
        <v>0</v>
      </c>
      <c r="J1034" s="61">
        <f>-IFERROR(VLOOKUP(C1034,SIRTAC!$A$16:$H$2072,8,0),0)</f>
        <v>-160</v>
      </c>
      <c r="K1034" s="61">
        <f>-IFERROR(VLOOKUP(C1034,Gastos!$A$9:$J$2065,10,0),0)</f>
        <v>-155.19999999999999</v>
      </c>
      <c r="L1034" s="61">
        <f>-IFERROR(VLOOKUP(C1034,IDC!$A$20:$H$2401,8,0),0)</f>
        <v>-96</v>
      </c>
      <c r="M1034" s="87">
        <f t="shared" si="48"/>
        <v>16000</v>
      </c>
      <c r="P1034" s="17">
        <f t="shared" si="49"/>
        <v>-16000</v>
      </c>
      <c r="Q1034" s="17">
        <f t="shared" si="50"/>
        <v>0</v>
      </c>
    </row>
    <row r="1035" spans="1:17">
      <c r="A1035" s="1" t="s">
        <v>253</v>
      </c>
      <c r="B1035" s="1" t="s">
        <v>11</v>
      </c>
      <c r="C1035" s="53">
        <v>134414605697</v>
      </c>
      <c r="D1035" s="3">
        <v>15588.8</v>
      </c>
      <c r="E1035" s="3">
        <v>21515559.75</v>
      </c>
      <c r="F1035" s="1" t="s">
        <v>1800</v>
      </c>
      <c r="G1035"/>
      <c r="H1035"/>
      <c r="I1035" s="17">
        <f>-IFERROR(VLOOKUP(C1035,SIRCUPA!$A$21:$H$313,8,0),0)</f>
        <v>0</v>
      </c>
      <c r="J1035" s="61">
        <f>-IFERROR(VLOOKUP(C1035,SIRTAC!$A$16:$H$2072,8,0),0)</f>
        <v>-160</v>
      </c>
      <c r="K1035" s="61">
        <f>-IFERROR(VLOOKUP(C1035,Gastos!$A$9:$J$2065,10,0),0)</f>
        <v>-155.19999999999999</v>
      </c>
      <c r="L1035" s="61">
        <f>-IFERROR(VLOOKUP(C1035,IDC!$A$20:$H$2401,8,0),0)</f>
        <v>-96</v>
      </c>
      <c r="M1035" s="87">
        <f t="shared" si="48"/>
        <v>16000</v>
      </c>
      <c r="P1035" s="17">
        <f t="shared" si="49"/>
        <v>-16000</v>
      </c>
      <c r="Q1035" s="17">
        <f t="shared" si="50"/>
        <v>0</v>
      </c>
    </row>
    <row r="1036" spans="1:17">
      <c r="A1036" s="1" t="s">
        <v>253</v>
      </c>
      <c r="B1036" s="1" t="s">
        <v>11</v>
      </c>
      <c r="C1036" s="53">
        <v>134415481255</v>
      </c>
      <c r="D1036" s="3">
        <v>15588.8</v>
      </c>
      <c r="E1036" s="3">
        <v>21827398.609999999</v>
      </c>
      <c r="F1036" s="1" t="s">
        <v>1800</v>
      </c>
      <c r="G1036"/>
      <c r="H1036"/>
      <c r="I1036" s="17">
        <f>-IFERROR(VLOOKUP(C1036,SIRCUPA!$A$21:$H$313,8,0),0)</f>
        <v>0</v>
      </c>
      <c r="J1036" s="61">
        <f>-IFERROR(VLOOKUP(C1036,SIRTAC!$A$16:$H$2072,8,0),0)</f>
        <v>-160</v>
      </c>
      <c r="K1036" s="61">
        <f>-IFERROR(VLOOKUP(C1036,Gastos!$A$9:$J$2065,10,0),0)</f>
        <v>-155.19999999999999</v>
      </c>
      <c r="L1036" s="61">
        <f>-IFERROR(VLOOKUP(C1036,IDC!$A$20:$H$2401,8,0),0)</f>
        <v>-96</v>
      </c>
      <c r="M1036" s="87">
        <f t="shared" si="48"/>
        <v>16000</v>
      </c>
      <c r="P1036" s="17">
        <f t="shared" si="49"/>
        <v>-16000</v>
      </c>
      <c r="Q1036" s="17">
        <f t="shared" si="50"/>
        <v>0</v>
      </c>
    </row>
    <row r="1037" spans="1:17">
      <c r="A1037" s="1" t="s">
        <v>253</v>
      </c>
      <c r="B1037" s="1" t="s">
        <v>11</v>
      </c>
      <c r="C1037" s="53">
        <v>134417963741</v>
      </c>
      <c r="D1037" s="3">
        <v>15588.8</v>
      </c>
      <c r="E1037" s="3">
        <v>22994736.879999999</v>
      </c>
      <c r="F1037" s="1" t="s">
        <v>1800</v>
      </c>
      <c r="G1037"/>
      <c r="H1037"/>
      <c r="I1037" s="17">
        <f>-IFERROR(VLOOKUP(C1037,SIRCUPA!$A$21:$H$313,8,0),0)</f>
        <v>0</v>
      </c>
      <c r="J1037" s="61">
        <f>-IFERROR(VLOOKUP(C1037,SIRTAC!$A$16:$H$2072,8,0),0)</f>
        <v>-160</v>
      </c>
      <c r="K1037" s="61">
        <f>-IFERROR(VLOOKUP(C1037,Gastos!$A$9:$J$2065,10,0),0)</f>
        <v>-155.19999999999999</v>
      </c>
      <c r="L1037" s="61">
        <f>-IFERROR(VLOOKUP(C1037,IDC!$A$20:$H$2401,8,0),0)</f>
        <v>-96</v>
      </c>
      <c r="M1037" s="87">
        <f t="shared" si="48"/>
        <v>16000</v>
      </c>
      <c r="P1037" s="17">
        <f t="shared" si="49"/>
        <v>-16000</v>
      </c>
      <c r="Q1037" s="17">
        <f t="shared" si="50"/>
        <v>0</v>
      </c>
    </row>
    <row r="1038" spans="1:17">
      <c r="A1038" s="1" t="s">
        <v>23</v>
      </c>
      <c r="B1038" s="1" t="s">
        <v>11</v>
      </c>
      <c r="C1038" s="53">
        <v>132178648016</v>
      </c>
      <c r="D1038" s="3">
        <v>15491.37</v>
      </c>
      <c r="E1038" s="3">
        <v>12911706.4</v>
      </c>
      <c r="F1038" s="1" t="s">
        <v>1800</v>
      </c>
      <c r="G1038"/>
      <c r="H1038"/>
      <c r="I1038" s="17">
        <f>-IFERROR(VLOOKUP(C1038,SIRCUPA!$A$21:$H$313,8,0),0)</f>
        <v>0</v>
      </c>
      <c r="J1038" s="61">
        <f>-IFERROR(VLOOKUP(C1038,SIRTAC!$A$16:$H$2072,8,0),0)</f>
        <v>-159</v>
      </c>
      <c r="K1038" s="61">
        <f>-IFERROR(VLOOKUP(C1038,Gastos!$A$9:$J$2065,10,0),0)</f>
        <v>-154.22999999999999</v>
      </c>
      <c r="L1038" s="61">
        <f>-IFERROR(VLOOKUP(C1038,IDC!$A$20:$H$2401,8,0),0)</f>
        <v>-95.4</v>
      </c>
      <c r="M1038" s="87">
        <f t="shared" si="48"/>
        <v>15900</v>
      </c>
      <c r="P1038" s="17">
        <f t="shared" si="49"/>
        <v>-15900</v>
      </c>
      <c r="Q1038" s="17">
        <f t="shared" si="50"/>
        <v>0</v>
      </c>
    </row>
    <row r="1039" spans="1:17">
      <c r="A1039" s="1" t="s">
        <v>101</v>
      </c>
      <c r="B1039" s="1" t="s">
        <v>11</v>
      </c>
      <c r="C1039" s="53">
        <v>133766030618</v>
      </c>
      <c r="D1039" s="3">
        <v>15491.37</v>
      </c>
      <c r="E1039" s="3">
        <v>4413319.96</v>
      </c>
      <c r="F1039" s="1" t="s">
        <v>1800</v>
      </c>
      <c r="G1039"/>
      <c r="H1039"/>
      <c r="I1039" s="17">
        <f>-IFERROR(VLOOKUP(C1039,SIRCUPA!$A$21:$H$313,8,0),0)</f>
        <v>0</v>
      </c>
      <c r="J1039" s="61">
        <f>-IFERROR(VLOOKUP(C1039,SIRTAC!$A$16:$H$2072,8,0),0)</f>
        <v>-159</v>
      </c>
      <c r="K1039" s="61">
        <f>-IFERROR(VLOOKUP(C1039,Gastos!$A$9:$J$2065,10,0),0)</f>
        <v>-154.22999999999999</v>
      </c>
      <c r="L1039" s="61">
        <f>-IFERROR(VLOOKUP(C1039,IDC!$A$20:$H$2401,8,0),0)</f>
        <v>-95.4</v>
      </c>
      <c r="M1039" s="87">
        <f t="shared" si="48"/>
        <v>15900</v>
      </c>
      <c r="P1039" s="17">
        <f t="shared" si="49"/>
        <v>-15900</v>
      </c>
      <c r="Q1039" s="17">
        <f t="shared" si="50"/>
        <v>0</v>
      </c>
    </row>
    <row r="1040" spans="1:17">
      <c r="A1040" s="1" t="s">
        <v>106</v>
      </c>
      <c r="B1040" s="1" t="s">
        <v>11</v>
      </c>
      <c r="C1040" s="53">
        <v>133163924015</v>
      </c>
      <c r="D1040" s="3">
        <v>15393.94</v>
      </c>
      <c r="E1040" s="3">
        <v>5304884.75</v>
      </c>
      <c r="F1040" s="1" t="s">
        <v>1800</v>
      </c>
      <c r="G1040"/>
      <c r="H1040"/>
      <c r="I1040" s="17">
        <f>-IFERROR(VLOOKUP(C1040,SIRCUPA!$A$21:$H$313,8,0),0)</f>
        <v>0</v>
      </c>
      <c r="J1040" s="61">
        <f>-IFERROR(VLOOKUP(C1040,SIRTAC!$A$16:$H$2072,8,0),0)</f>
        <v>-158</v>
      </c>
      <c r="K1040" s="61">
        <f>-IFERROR(VLOOKUP(C1040,Gastos!$A$9:$J$2065,10,0),0)</f>
        <v>-153.26</v>
      </c>
      <c r="L1040" s="61">
        <f>-IFERROR(VLOOKUP(C1040,IDC!$A$20:$H$2401,8,0),0)</f>
        <v>-94.8</v>
      </c>
      <c r="M1040" s="87">
        <f t="shared" si="48"/>
        <v>15800</v>
      </c>
      <c r="P1040" s="17">
        <f t="shared" si="49"/>
        <v>-15800</v>
      </c>
      <c r="Q1040" s="17">
        <f t="shared" si="50"/>
        <v>0</v>
      </c>
    </row>
    <row r="1041" spans="1:17">
      <c r="A1041" s="1" t="s">
        <v>106</v>
      </c>
      <c r="B1041" s="1" t="s">
        <v>11</v>
      </c>
      <c r="C1041" s="53">
        <v>133165284051</v>
      </c>
      <c r="D1041" s="3">
        <v>15393.94</v>
      </c>
      <c r="E1041" s="3">
        <v>5443688.9400000004</v>
      </c>
      <c r="F1041" s="1" t="s">
        <v>1800</v>
      </c>
      <c r="G1041"/>
      <c r="H1041"/>
      <c r="I1041" s="17">
        <f>-IFERROR(VLOOKUP(C1041,SIRCUPA!$A$21:$H$313,8,0),0)</f>
        <v>0</v>
      </c>
      <c r="J1041" s="61">
        <f>-IFERROR(VLOOKUP(C1041,SIRTAC!$A$16:$H$2072,8,0),0)</f>
        <v>-158</v>
      </c>
      <c r="K1041" s="61">
        <f>-IFERROR(VLOOKUP(C1041,Gastos!$A$9:$J$2065,10,0),0)</f>
        <v>-153.26</v>
      </c>
      <c r="L1041" s="61">
        <f>-IFERROR(VLOOKUP(C1041,IDC!$A$20:$H$2401,8,0),0)</f>
        <v>-94.8</v>
      </c>
      <c r="M1041" s="87">
        <f t="shared" si="48"/>
        <v>15800</v>
      </c>
      <c r="P1041" s="17">
        <f t="shared" si="49"/>
        <v>-15800</v>
      </c>
      <c r="Q1041" s="17">
        <f t="shared" si="50"/>
        <v>0</v>
      </c>
    </row>
    <row r="1042" spans="1:17">
      <c r="A1042" s="1" t="s">
        <v>106</v>
      </c>
      <c r="B1042" s="1" t="s">
        <v>11</v>
      </c>
      <c r="C1042" s="53">
        <v>133169480277</v>
      </c>
      <c r="D1042" s="3">
        <v>15393.94</v>
      </c>
      <c r="E1042" s="3">
        <v>5821568.4699999997</v>
      </c>
      <c r="F1042" s="1" t="s">
        <v>1800</v>
      </c>
      <c r="G1042"/>
      <c r="H1042"/>
      <c r="I1042" s="17">
        <f>-IFERROR(VLOOKUP(C1042,SIRCUPA!$A$21:$H$313,8,0),0)</f>
        <v>0</v>
      </c>
      <c r="J1042" s="61">
        <f>-IFERROR(VLOOKUP(C1042,SIRTAC!$A$16:$H$2072,8,0),0)</f>
        <v>-158</v>
      </c>
      <c r="K1042" s="61">
        <f>-IFERROR(VLOOKUP(C1042,Gastos!$A$9:$J$2065,10,0),0)</f>
        <v>-153.26</v>
      </c>
      <c r="L1042" s="61">
        <f>-IFERROR(VLOOKUP(C1042,IDC!$A$20:$H$2401,8,0),0)</f>
        <v>-94.8</v>
      </c>
      <c r="M1042" s="87">
        <f t="shared" si="48"/>
        <v>15800</v>
      </c>
      <c r="P1042" s="17">
        <f t="shared" si="49"/>
        <v>-15800</v>
      </c>
      <c r="Q1042" s="17">
        <f t="shared" si="50"/>
        <v>0</v>
      </c>
    </row>
    <row r="1043" spans="1:17">
      <c r="A1043" s="1" t="s">
        <v>106</v>
      </c>
      <c r="B1043" s="1" t="s">
        <v>11</v>
      </c>
      <c r="C1043" s="53">
        <v>133777771410</v>
      </c>
      <c r="D1043" s="3">
        <v>15393.94</v>
      </c>
      <c r="E1043" s="3">
        <v>5870546.8700000001</v>
      </c>
      <c r="F1043" s="1" t="s">
        <v>1800</v>
      </c>
      <c r="G1043"/>
      <c r="H1043"/>
      <c r="I1043" s="17">
        <f>-IFERROR(VLOOKUP(C1043,SIRCUPA!$A$21:$H$313,8,0),0)</f>
        <v>0</v>
      </c>
      <c r="J1043" s="61">
        <f>-IFERROR(VLOOKUP(C1043,SIRTAC!$A$16:$H$2072,8,0),0)</f>
        <v>-158</v>
      </c>
      <c r="K1043" s="61">
        <f>-IFERROR(VLOOKUP(C1043,Gastos!$A$9:$J$2065,10,0),0)</f>
        <v>-153.26</v>
      </c>
      <c r="L1043" s="61">
        <f>-IFERROR(VLOOKUP(C1043,IDC!$A$20:$H$2401,8,0),0)</f>
        <v>-94.8</v>
      </c>
      <c r="M1043" s="87">
        <f t="shared" si="48"/>
        <v>15800</v>
      </c>
      <c r="P1043" s="17">
        <f t="shared" si="49"/>
        <v>-15800</v>
      </c>
      <c r="Q1043" s="17">
        <f t="shared" si="50"/>
        <v>0</v>
      </c>
    </row>
    <row r="1044" spans="1:17">
      <c r="A1044" s="1" t="s">
        <v>106</v>
      </c>
      <c r="B1044" s="1" t="s">
        <v>11</v>
      </c>
      <c r="C1044" s="53">
        <v>133170253087</v>
      </c>
      <c r="D1044" s="3">
        <v>15393.94</v>
      </c>
      <c r="E1044" s="3">
        <v>6081370.4000000004</v>
      </c>
      <c r="F1044" s="1" t="s">
        <v>1800</v>
      </c>
      <c r="G1044"/>
      <c r="H1044"/>
      <c r="I1044" s="17">
        <f>-IFERROR(VLOOKUP(C1044,SIRCUPA!$A$21:$H$313,8,0),0)</f>
        <v>0</v>
      </c>
      <c r="J1044" s="61">
        <f>-IFERROR(VLOOKUP(C1044,SIRTAC!$A$16:$H$2072,8,0),0)</f>
        <v>-158</v>
      </c>
      <c r="K1044" s="61">
        <f>-IFERROR(VLOOKUP(C1044,Gastos!$A$9:$J$2065,10,0),0)</f>
        <v>-153.26</v>
      </c>
      <c r="L1044" s="61">
        <f>-IFERROR(VLOOKUP(C1044,IDC!$A$20:$H$2401,8,0),0)</f>
        <v>-94.8</v>
      </c>
      <c r="M1044" s="87">
        <f t="shared" si="48"/>
        <v>15800</v>
      </c>
      <c r="P1044" s="17">
        <f t="shared" si="49"/>
        <v>-15800</v>
      </c>
      <c r="Q1044" s="17">
        <f t="shared" si="50"/>
        <v>0</v>
      </c>
    </row>
    <row r="1045" spans="1:17">
      <c r="A1045" s="1" t="s">
        <v>124</v>
      </c>
      <c r="B1045" s="1" t="s">
        <v>11</v>
      </c>
      <c r="C1045" s="53">
        <v>133444668355</v>
      </c>
      <c r="D1045" s="3">
        <v>15393.94</v>
      </c>
      <c r="E1045" s="3">
        <v>9785600.8300000001</v>
      </c>
      <c r="F1045" s="1" t="s">
        <v>1800</v>
      </c>
      <c r="G1045"/>
      <c r="H1045"/>
      <c r="I1045" s="17">
        <f>-IFERROR(VLOOKUP(C1045,SIRCUPA!$A$21:$H$313,8,0),0)</f>
        <v>0</v>
      </c>
      <c r="J1045" s="61">
        <f>-IFERROR(VLOOKUP(C1045,SIRTAC!$A$16:$H$2072,8,0),0)</f>
        <v>-158</v>
      </c>
      <c r="K1045" s="61">
        <f>-IFERROR(VLOOKUP(C1045,Gastos!$A$9:$J$2065,10,0),0)</f>
        <v>-153.26</v>
      </c>
      <c r="L1045" s="61">
        <f>-IFERROR(VLOOKUP(C1045,IDC!$A$20:$H$2401,8,0),0)</f>
        <v>-94.8</v>
      </c>
      <c r="M1045" s="87">
        <f t="shared" si="48"/>
        <v>15800</v>
      </c>
      <c r="P1045" s="17">
        <f t="shared" si="49"/>
        <v>-15800</v>
      </c>
      <c r="Q1045" s="17">
        <f t="shared" si="50"/>
        <v>0</v>
      </c>
    </row>
    <row r="1046" spans="1:17">
      <c r="A1046" s="1" t="s">
        <v>280</v>
      </c>
      <c r="B1046" s="1" t="s">
        <v>11</v>
      </c>
      <c r="C1046" s="53">
        <v>135543560436</v>
      </c>
      <c r="D1046" s="3">
        <v>15393.94</v>
      </c>
      <c r="E1046" s="3">
        <v>16058944.359999999</v>
      </c>
      <c r="F1046" s="1" t="s">
        <v>1800</v>
      </c>
      <c r="G1046"/>
      <c r="H1046"/>
      <c r="I1046" s="17">
        <f>-IFERROR(VLOOKUP(C1046,SIRCUPA!$A$21:$H$313,8,0),0)</f>
        <v>0</v>
      </c>
      <c r="J1046" s="61">
        <f>-IFERROR(VLOOKUP(C1046,SIRTAC!$A$16:$H$2072,8,0),0)</f>
        <v>-158</v>
      </c>
      <c r="K1046" s="61">
        <f>-IFERROR(VLOOKUP(C1046,Gastos!$A$9:$J$2065,10,0),0)</f>
        <v>-153.26</v>
      </c>
      <c r="L1046" s="61">
        <f>-IFERROR(VLOOKUP(C1046,IDC!$A$20:$H$2401,8,0),0)</f>
        <v>-94.8</v>
      </c>
      <c r="M1046" s="87">
        <f t="shared" si="48"/>
        <v>15800</v>
      </c>
      <c r="P1046" s="17">
        <f t="shared" si="49"/>
        <v>-15800</v>
      </c>
      <c r="Q1046" s="17">
        <f t="shared" si="50"/>
        <v>0</v>
      </c>
    </row>
    <row r="1047" spans="1:17">
      <c r="A1047" s="1" t="s">
        <v>280</v>
      </c>
      <c r="B1047" s="1" t="s">
        <v>11</v>
      </c>
      <c r="C1047" s="53">
        <v>135546715630</v>
      </c>
      <c r="D1047" s="3">
        <v>15393.94</v>
      </c>
      <c r="E1047" s="3">
        <v>16399544.67</v>
      </c>
      <c r="F1047" s="1" t="s">
        <v>1800</v>
      </c>
      <c r="G1047"/>
      <c r="H1047"/>
      <c r="I1047" s="17">
        <f>-IFERROR(VLOOKUP(C1047,SIRCUPA!$A$21:$H$313,8,0),0)</f>
        <v>0</v>
      </c>
      <c r="J1047" s="61">
        <f>-IFERROR(VLOOKUP(C1047,SIRTAC!$A$16:$H$2072,8,0),0)</f>
        <v>-158</v>
      </c>
      <c r="K1047" s="61">
        <f>-IFERROR(VLOOKUP(C1047,Gastos!$A$9:$J$2065,10,0),0)</f>
        <v>-153.26</v>
      </c>
      <c r="L1047" s="61">
        <f>-IFERROR(VLOOKUP(C1047,IDC!$A$20:$H$2401,8,0),0)</f>
        <v>-94.8</v>
      </c>
      <c r="M1047" s="87">
        <f t="shared" si="48"/>
        <v>15800</v>
      </c>
      <c r="P1047" s="17">
        <f t="shared" si="49"/>
        <v>-15800</v>
      </c>
      <c r="Q1047" s="17">
        <f t="shared" si="50"/>
        <v>0</v>
      </c>
    </row>
    <row r="1048" spans="1:17">
      <c r="A1048" s="1" t="s">
        <v>114</v>
      </c>
      <c r="B1048" s="1" t="s">
        <v>11</v>
      </c>
      <c r="C1048" s="53">
        <v>133431235029</v>
      </c>
      <c r="D1048" s="3">
        <v>9096.3799999999992</v>
      </c>
      <c r="E1048" s="3">
        <v>8149533.2599999998</v>
      </c>
      <c r="F1048" s="1" t="s">
        <v>1800</v>
      </c>
      <c r="G1048"/>
      <c r="H1048"/>
      <c r="I1048" s="17">
        <f>-IFERROR(VLOOKUP(C1048,SIRCUPA!$A$21:$H$313,8,0),0)</f>
        <v>0</v>
      </c>
      <c r="J1048" s="61">
        <f>-IFERROR(VLOOKUP(C1048,SIRTAC!$A$16:$H$2072,8,0),0)</f>
        <v>-94</v>
      </c>
      <c r="K1048" s="61">
        <f>-IFERROR(VLOOKUP(C1048,Gastos!$A$9:$J$2065,10,0),0)</f>
        <v>-153.22</v>
      </c>
      <c r="L1048" s="61">
        <f>-IFERROR(VLOOKUP(C1048,IDC!$A$20:$H$2401,8,0),0)</f>
        <v>-56.4</v>
      </c>
      <c r="M1048" s="87">
        <f t="shared" si="48"/>
        <v>9399.9999999999982</v>
      </c>
      <c r="P1048" s="17">
        <f t="shared" si="49"/>
        <v>-9400</v>
      </c>
      <c r="Q1048" s="17">
        <f t="shared" si="50"/>
        <v>0</v>
      </c>
    </row>
    <row r="1049" spans="1:17">
      <c r="A1049" s="1" t="s">
        <v>55</v>
      </c>
      <c r="B1049" s="1" t="s">
        <v>11</v>
      </c>
      <c r="C1049" s="53">
        <v>132225764631</v>
      </c>
      <c r="D1049" s="3">
        <v>15199.08</v>
      </c>
      <c r="E1049" s="3">
        <v>11236668.300000001</v>
      </c>
      <c r="F1049" s="1" t="s">
        <v>1800</v>
      </c>
      <c r="G1049"/>
      <c r="H1049"/>
      <c r="I1049" s="17">
        <f>-IFERROR(VLOOKUP(C1049,SIRCUPA!$A$21:$H$313,8,0),0)</f>
        <v>0</v>
      </c>
      <c r="J1049" s="61">
        <f>-IFERROR(VLOOKUP(C1049,SIRTAC!$A$16:$H$2072,8,0),0)</f>
        <v>-156</v>
      </c>
      <c r="K1049" s="61">
        <f>-IFERROR(VLOOKUP(C1049,Gastos!$A$9:$J$2065,10,0),0)</f>
        <v>-151.32</v>
      </c>
      <c r="L1049" s="61">
        <f>-IFERROR(VLOOKUP(C1049,IDC!$A$20:$H$2401,8,0),0)</f>
        <v>-93.6</v>
      </c>
      <c r="M1049" s="87">
        <f t="shared" si="48"/>
        <v>15600</v>
      </c>
      <c r="P1049" s="17">
        <f t="shared" si="49"/>
        <v>-15599.999999999998</v>
      </c>
      <c r="Q1049" s="17">
        <f t="shared" si="50"/>
        <v>0</v>
      </c>
    </row>
    <row r="1050" spans="1:17">
      <c r="A1050" s="1" t="s">
        <v>280</v>
      </c>
      <c r="B1050" s="1" t="s">
        <v>11</v>
      </c>
      <c r="C1050" s="53">
        <v>135550951512</v>
      </c>
      <c r="D1050" s="3">
        <v>15004.22</v>
      </c>
      <c r="E1050" s="3">
        <v>17037421.57</v>
      </c>
      <c r="F1050" s="1" t="s">
        <v>1800</v>
      </c>
      <c r="G1050"/>
      <c r="H1050"/>
      <c r="I1050" s="17">
        <f>-IFERROR(VLOOKUP(C1050,SIRCUPA!$A$21:$H$313,8,0),0)</f>
        <v>0</v>
      </c>
      <c r="J1050" s="61">
        <f>-IFERROR(VLOOKUP(C1050,SIRTAC!$A$16:$H$2072,8,0),0)</f>
        <v>-154</v>
      </c>
      <c r="K1050" s="61">
        <f>-IFERROR(VLOOKUP(C1050,Gastos!$A$9:$J$2065,10,0),0)</f>
        <v>-149.38</v>
      </c>
      <c r="L1050" s="61">
        <f>-IFERROR(VLOOKUP(C1050,IDC!$A$20:$H$2401,8,0),0)</f>
        <v>-92.4</v>
      </c>
      <c r="M1050" s="87">
        <f t="shared" si="48"/>
        <v>15399.999999999998</v>
      </c>
      <c r="P1050" s="17">
        <f t="shared" si="49"/>
        <v>-15400</v>
      </c>
      <c r="Q1050" s="17">
        <f t="shared" si="50"/>
        <v>0</v>
      </c>
    </row>
    <row r="1051" spans="1:17">
      <c r="A1051" s="1" t="s">
        <v>293</v>
      </c>
      <c r="B1051" s="1" t="s">
        <v>11</v>
      </c>
      <c r="C1051" s="53">
        <v>135831963930</v>
      </c>
      <c r="D1051" s="3">
        <v>15004.22</v>
      </c>
      <c r="E1051" s="3">
        <v>18672949.66</v>
      </c>
      <c r="F1051" s="1" t="s">
        <v>1800</v>
      </c>
      <c r="G1051"/>
      <c r="H1051"/>
      <c r="I1051" s="17">
        <f>-IFERROR(VLOOKUP(C1051,SIRCUPA!$A$21:$H$313,8,0),0)</f>
        <v>0</v>
      </c>
      <c r="J1051" s="61">
        <f>-IFERROR(VLOOKUP(C1051,SIRTAC!$A$16:$H$2072,8,0),0)</f>
        <v>-154</v>
      </c>
      <c r="K1051" s="61">
        <f>-IFERROR(VLOOKUP(C1051,Gastos!$A$9:$J$2065,10,0),0)</f>
        <v>-149.38</v>
      </c>
      <c r="L1051" s="61">
        <f>-IFERROR(VLOOKUP(C1051,IDC!$A$20:$H$2401,8,0),0)</f>
        <v>-92.4</v>
      </c>
      <c r="M1051" s="87">
        <f t="shared" si="48"/>
        <v>15399.999999999998</v>
      </c>
      <c r="P1051" s="17">
        <f t="shared" si="49"/>
        <v>-15400</v>
      </c>
      <c r="Q1051" s="17">
        <f t="shared" si="50"/>
        <v>0</v>
      </c>
    </row>
    <row r="1052" spans="1:17">
      <c r="A1052" s="1" t="s">
        <v>145</v>
      </c>
      <c r="B1052" s="1" t="s">
        <v>11</v>
      </c>
      <c r="C1052" s="53">
        <v>134685284922</v>
      </c>
      <c r="D1052" s="3">
        <v>3589.86</v>
      </c>
      <c r="E1052" s="3">
        <v>9949355.0299999993</v>
      </c>
      <c r="F1052" s="1" t="s">
        <v>1800</v>
      </c>
      <c r="G1052"/>
      <c r="H1052"/>
      <c r="I1052" s="17">
        <f>-IFERROR(VLOOKUP(C1052,SIRCUPA!$A$21:$H$313,8,0),0)</f>
        <v>0</v>
      </c>
      <c r="J1052" s="61">
        <f>-IFERROR(VLOOKUP(C1052,SIRTAC!$A$16:$H$2072,8,0),0)</f>
        <v>-38</v>
      </c>
      <c r="K1052" s="61">
        <f>-IFERROR(VLOOKUP(C1052,Gastos!$A$9:$J$2065,10,0),0)</f>
        <v>-149.34</v>
      </c>
      <c r="L1052" s="61">
        <f>-IFERROR(VLOOKUP(C1052,IDC!$A$20:$H$2401,8,0),0)</f>
        <v>-22.8</v>
      </c>
      <c r="M1052" s="87">
        <f t="shared" si="48"/>
        <v>3800.0000000000005</v>
      </c>
      <c r="P1052" s="17">
        <f t="shared" si="49"/>
        <v>-3800</v>
      </c>
      <c r="Q1052" s="17">
        <f t="shared" si="50"/>
        <v>0</v>
      </c>
    </row>
    <row r="1053" spans="1:17">
      <c r="A1053" s="1" t="s">
        <v>51</v>
      </c>
      <c r="B1053" s="1" t="s">
        <v>11</v>
      </c>
      <c r="C1053" s="53">
        <v>132811373802</v>
      </c>
      <c r="D1053" s="3">
        <v>14906.79</v>
      </c>
      <c r="E1053" s="3">
        <v>10160513.560000001</v>
      </c>
      <c r="F1053" s="1" t="s">
        <v>1800</v>
      </c>
      <c r="G1053"/>
      <c r="H1053"/>
      <c r="I1053" s="17">
        <f>-IFERROR(VLOOKUP(C1053,SIRCUPA!$A$21:$H$313,8,0),0)</f>
        <v>0</v>
      </c>
      <c r="J1053" s="61">
        <f>-IFERROR(VLOOKUP(C1053,SIRTAC!$A$16:$H$2072,8,0),0)</f>
        <v>-153</v>
      </c>
      <c r="K1053" s="61">
        <f>-IFERROR(VLOOKUP(C1053,Gastos!$A$9:$J$2065,10,0),0)</f>
        <v>-148.41</v>
      </c>
      <c r="L1053" s="61">
        <f>-IFERROR(VLOOKUP(C1053,IDC!$A$20:$H$2401,8,0),0)</f>
        <v>-91.8</v>
      </c>
      <c r="M1053" s="87">
        <f t="shared" si="48"/>
        <v>15300</v>
      </c>
      <c r="P1053" s="17">
        <f t="shared" si="49"/>
        <v>-15300</v>
      </c>
      <c r="Q1053" s="17">
        <f t="shared" si="50"/>
        <v>0</v>
      </c>
    </row>
    <row r="1054" spans="1:17">
      <c r="A1054" s="1" t="s">
        <v>65</v>
      </c>
      <c r="B1054" s="1" t="s">
        <v>11</v>
      </c>
      <c r="C1054" s="53">
        <v>133094640006</v>
      </c>
      <c r="D1054" s="3">
        <v>14906.79</v>
      </c>
      <c r="E1054" s="3">
        <v>14063418.42</v>
      </c>
      <c r="F1054" s="1" t="s">
        <v>1800</v>
      </c>
      <c r="G1054"/>
      <c r="H1054"/>
      <c r="I1054" s="17">
        <f>-IFERROR(VLOOKUP(C1054,SIRCUPA!$A$21:$H$313,8,0),0)</f>
        <v>0</v>
      </c>
      <c r="J1054" s="61">
        <f>-IFERROR(VLOOKUP(C1054,SIRTAC!$A$16:$H$2072,8,0),0)</f>
        <v>-153</v>
      </c>
      <c r="K1054" s="61">
        <f>-IFERROR(VLOOKUP(C1054,Gastos!$A$9:$J$2065,10,0),0)</f>
        <v>-148.41</v>
      </c>
      <c r="L1054" s="61">
        <f>-IFERROR(VLOOKUP(C1054,IDC!$A$20:$H$2401,8,0),0)</f>
        <v>-91.8</v>
      </c>
      <c r="M1054" s="87">
        <f t="shared" si="48"/>
        <v>15300</v>
      </c>
      <c r="P1054" s="17">
        <f t="shared" si="49"/>
        <v>-15300</v>
      </c>
      <c r="Q1054" s="17">
        <f t="shared" si="50"/>
        <v>0</v>
      </c>
    </row>
    <row r="1055" spans="1:17" s="57" customFormat="1">
      <c r="A1055" s="26" t="s">
        <v>124</v>
      </c>
      <c r="B1055" s="26" t="s">
        <v>11</v>
      </c>
      <c r="C1055" s="53">
        <v>133446323055</v>
      </c>
      <c r="D1055" s="3">
        <v>14809.36</v>
      </c>
      <c r="E1055" s="3">
        <v>10208787.99</v>
      </c>
      <c r="F1055" s="26" t="s">
        <v>1800</v>
      </c>
      <c r="G1055" s="26"/>
      <c r="H1055" s="26"/>
      <c r="I1055" s="17">
        <f>-IFERROR(VLOOKUP(C1055,SIRCUPA!$A$21:$H$313,8,0),0)</f>
        <v>0</v>
      </c>
      <c r="J1055" s="61">
        <f>-IFERROR(VLOOKUP(C1055,SIRTAC!$A$16:$H$2072,8,0),0)</f>
        <v>-152</v>
      </c>
      <c r="K1055" s="61">
        <f>-IFERROR(VLOOKUP(C1055,Gastos!$A$9:$J$2065,10,0),0)</f>
        <v>-147.44</v>
      </c>
      <c r="L1055" s="61">
        <f>-IFERROR(VLOOKUP(C1055,IDC!$A$20:$H$2401,8,0),0)</f>
        <v>-91.2</v>
      </c>
      <c r="M1055" s="87">
        <f t="shared" si="48"/>
        <v>15200.000000000002</v>
      </c>
      <c r="N1055" s="26"/>
      <c r="O1055" s="26"/>
      <c r="P1055" s="17">
        <f t="shared" si="49"/>
        <v>-15200</v>
      </c>
      <c r="Q1055" s="17">
        <f t="shared" si="50"/>
        <v>0</v>
      </c>
    </row>
    <row r="1056" spans="1:17">
      <c r="A1056" s="1" t="s">
        <v>55</v>
      </c>
      <c r="B1056" s="1" t="s">
        <v>11</v>
      </c>
      <c r="C1056" s="53">
        <v>132831965594</v>
      </c>
      <c r="D1056" s="3">
        <v>14711.93</v>
      </c>
      <c r="E1056" s="3">
        <v>11964477.970000001</v>
      </c>
      <c r="F1056" s="1" t="s">
        <v>1800</v>
      </c>
      <c r="G1056"/>
      <c r="H1056"/>
      <c r="I1056" s="17">
        <f>-IFERROR(VLOOKUP(C1056,SIRCUPA!$A$21:$H$313,8,0),0)</f>
        <v>0</v>
      </c>
      <c r="J1056" s="61">
        <f>-IFERROR(VLOOKUP(C1056,SIRTAC!$A$16:$H$2072,8,0),0)</f>
        <v>-151</v>
      </c>
      <c r="K1056" s="61">
        <f>-IFERROR(VLOOKUP(C1056,Gastos!$A$9:$J$2065,10,0),0)</f>
        <v>-146.47</v>
      </c>
      <c r="L1056" s="61">
        <f>-IFERROR(VLOOKUP(C1056,IDC!$A$20:$H$2401,8,0),0)</f>
        <v>-90.6</v>
      </c>
      <c r="M1056" s="87">
        <f t="shared" si="48"/>
        <v>15100</v>
      </c>
      <c r="P1056" s="17">
        <f t="shared" si="49"/>
        <v>-15099.999999999998</v>
      </c>
      <c r="Q1056" s="17">
        <f t="shared" si="50"/>
        <v>0</v>
      </c>
    </row>
    <row r="1057" spans="1:17">
      <c r="A1057" s="1" t="s">
        <v>274</v>
      </c>
      <c r="B1057" s="1" t="s">
        <v>11</v>
      </c>
      <c r="C1057" s="53">
        <v>135540609822</v>
      </c>
      <c r="D1057" s="3">
        <v>14711.93</v>
      </c>
      <c r="E1057" s="3">
        <v>15610154.16</v>
      </c>
      <c r="F1057" s="1" t="s">
        <v>1800</v>
      </c>
      <c r="G1057"/>
      <c r="H1057"/>
      <c r="I1057" s="17">
        <f>-IFERROR(VLOOKUP(C1057,SIRCUPA!$A$21:$H$313,8,0),0)</f>
        <v>0</v>
      </c>
      <c r="J1057" s="61">
        <f>-IFERROR(VLOOKUP(C1057,SIRTAC!$A$16:$H$2072,8,0),0)</f>
        <v>-151</v>
      </c>
      <c r="K1057" s="61">
        <f>-IFERROR(VLOOKUP(C1057,Gastos!$A$9:$J$2065,10,0),0)</f>
        <v>-146.47</v>
      </c>
      <c r="L1057" s="61">
        <f>-IFERROR(VLOOKUP(C1057,IDC!$A$20:$H$2401,8,0),0)</f>
        <v>-90.6</v>
      </c>
      <c r="M1057" s="87">
        <f t="shared" si="48"/>
        <v>15100</v>
      </c>
      <c r="P1057" s="17">
        <f t="shared" si="49"/>
        <v>-15099.999999999998</v>
      </c>
      <c r="Q1057" s="17">
        <f t="shared" si="50"/>
        <v>0</v>
      </c>
    </row>
    <row r="1058" spans="1:17">
      <c r="A1058" s="1" t="s">
        <v>274</v>
      </c>
      <c r="B1058" s="1" t="s">
        <v>11</v>
      </c>
      <c r="C1058" s="53">
        <v>135541158626</v>
      </c>
      <c r="D1058" s="3">
        <v>14711.93</v>
      </c>
      <c r="E1058" s="3">
        <v>15661740.449999999</v>
      </c>
      <c r="F1058" s="1" t="s">
        <v>1800</v>
      </c>
      <c r="G1058"/>
      <c r="H1058"/>
      <c r="I1058" s="17">
        <f>-IFERROR(VLOOKUP(C1058,SIRCUPA!$A$21:$H$313,8,0),0)</f>
        <v>0</v>
      </c>
      <c r="J1058" s="61">
        <f>-IFERROR(VLOOKUP(C1058,SIRTAC!$A$16:$H$2072,8,0),0)</f>
        <v>-151</v>
      </c>
      <c r="K1058" s="61">
        <f>-IFERROR(VLOOKUP(C1058,Gastos!$A$9:$J$2065,10,0),0)</f>
        <v>-146.47</v>
      </c>
      <c r="L1058" s="61">
        <f>-IFERROR(VLOOKUP(C1058,IDC!$A$20:$H$2401,8,0),0)</f>
        <v>-90.6</v>
      </c>
      <c r="M1058" s="87">
        <f t="shared" si="48"/>
        <v>15100</v>
      </c>
      <c r="P1058" s="17">
        <f t="shared" si="49"/>
        <v>-15099.999999999998</v>
      </c>
      <c r="Q1058" s="17">
        <f t="shared" si="50"/>
        <v>0</v>
      </c>
    </row>
    <row r="1059" spans="1:17">
      <c r="A1059" s="1" t="s">
        <v>46</v>
      </c>
      <c r="B1059" s="1" t="s">
        <v>11</v>
      </c>
      <c r="C1059" s="53">
        <v>132682137908</v>
      </c>
      <c r="D1059" s="3">
        <v>14614.5</v>
      </c>
      <c r="E1059" s="3">
        <v>9898759.3699999992</v>
      </c>
      <c r="F1059" s="1" t="s">
        <v>1800</v>
      </c>
      <c r="G1059"/>
      <c r="H1059"/>
      <c r="I1059" s="17">
        <f>-IFERROR(VLOOKUP(C1059,SIRCUPA!$A$21:$H$313,8,0),0)</f>
        <v>0</v>
      </c>
      <c r="J1059" s="61">
        <f>-IFERROR(VLOOKUP(C1059,SIRTAC!$A$16:$H$2072,8,0),0)</f>
        <v>-150</v>
      </c>
      <c r="K1059" s="61">
        <f>-IFERROR(VLOOKUP(C1059,Gastos!$A$9:$J$2065,10,0),0)</f>
        <v>-145.5</v>
      </c>
      <c r="L1059" s="61">
        <f>-IFERROR(VLOOKUP(C1059,IDC!$A$20:$H$2401,8,0),0)</f>
        <v>-90</v>
      </c>
      <c r="M1059" s="87">
        <f t="shared" si="48"/>
        <v>15000</v>
      </c>
      <c r="P1059" s="17">
        <f t="shared" si="49"/>
        <v>-15000</v>
      </c>
      <c r="Q1059" s="17">
        <f t="shared" si="50"/>
        <v>0</v>
      </c>
    </row>
    <row r="1060" spans="1:17">
      <c r="A1060" s="1" t="s">
        <v>156</v>
      </c>
      <c r="B1060" s="1" t="s">
        <v>11</v>
      </c>
      <c r="C1060" s="53">
        <v>134315225965</v>
      </c>
      <c r="D1060" s="3">
        <v>14614.5</v>
      </c>
      <c r="E1060" s="3">
        <v>14708983.390000001</v>
      </c>
      <c r="F1060" s="1" t="s">
        <v>1800</v>
      </c>
      <c r="G1060"/>
      <c r="H1060"/>
      <c r="I1060" s="17">
        <f>-IFERROR(VLOOKUP(C1060,SIRCUPA!$A$21:$H$313,8,0),0)</f>
        <v>0</v>
      </c>
      <c r="J1060" s="61">
        <f>-IFERROR(VLOOKUP(C1060,SIRTAC!$A$16:$H$2072,8,0),0)</f>
        <v>-150</v>
      </c>
      <c r="K1060" s="61">
        <f>-IFERROR(VLOOKUP(C1060,Gastos!$A$9:$J$2065,10,0),0)</f>
        <v>-145.5</v>
      </c>
      <c r="L1060" s="61">
        <f>-IFERROR(VLOOKUP(C1060,IDC!$A$20:$H$2401,8,0),0)</f>
        <v>-90</v>
      </c>
      <c r="M1060" s="87">
        <f t="shared" si="48"/>
        <v>15000</v>
      </c>
      <c r="P1060" s="17">
        <f t="shared" si="49"/>
        <v>-15000</v>
      </c>
      <c r="Q1060" s="17">
        <f t="shared" si="50"/>
        <v>0</v>
      </c>
    </row>
    <row r="1061" spans="1:17">
      <c r="A1061" s="1" t="s">
        <v>156</v>
      </c>
      <c r="B1061" s="1" t="s">
        <v>11</v>
      </c>
      <c r="C1061" s="53">
        <v>134931329826</v>
      </c>
      <c r="D1061" s="3">
        <v>14614.5</v>
      </c>
      <c r="E1061" s="3">
        <v>15308961.75</v>
      </c>
      <c r="F1061" s="1" t="s">
        <v>1800</v>
      </c>
      <c r="G1061"/>
      <c r="H1061"/>
      <c r="I1061" s="17">
        <f>-IFERROR(VLOOKUP(C1061,SIRCUPA!$A$21:$H$313,8,0),0)</f>
        <v>0</v>
      </c>
      <c r="J1061" s="61">
        <f>-IFERROR(VLOOKUP(C1061,SIRTAC!$A$16:$H$2072,8,0),0)</f>
        <v>-150</v>
      </c>
      <c r="K1061" s="61">
        <f>-IFERROR(VLOOKUP(C1061,Gastos!$A$9:$J$2065,10,0),0)</f>
        <v>-145.5</v>
      </c>
      <c r="L1061" s="61">
        <f>-IFERROR(VLOOKUP(C1061,IDC!$A$20:$H$2401,8,0),0)</f>
        <v>-90</v>
      </c>
      <c r="M1061" s="87">
        <f t="shared" si="48"/>
        <v>15000</v>
      </c>
      <c r="P1061" s="17">
        <f t="shared" si="49"/>
        <v>-15000</v>
      </c>
      <c r="Q1061" s="17">
        <f t="shared" si="50"/>
        <v>0</v>
      </c>
    </row>
    <row r="1062" spans="1:17">
      <c r="A1062" s="1" t="s">
        <v>156</v>
      </c>
      <c r="B1062" s="1" t="s">
        <v>11</v>
      </c>
      <c r="C1062" s="53">
        <v>134932020326</v>
      </c>
      <c r="D1062" s="3">
        <v>14614.5</v>
      </c>
      <c r="E1062" s="3">
        <v>15464316.800000001</v>
      </c>
      <c r="F1062" s="1" t="s">
        <v>1800</v>
      </c>
      <c r="G1062"/>
      <c r="H1062"/>
      <c r="I1062" s="17">
        <f>-IFERROR(VLOOKUP(C1062,SIRCUPA!$A$21:$H$313,8,0),0)</f>
        <v>0</v>
      </c>
      <c r="J1062" s="61">
        <f>-IFERROR(VLOOKUP(C1062,SIRTAC!$A$16:$H$2072,8,0),0)</f>
        <v>-150</v>
      </c>
      <c r="K1062" s="61">
        <f>-IFERROR(VLOOKUP(C1062,Gastos!$A$9:$J$2065,10,0),0)</f>
        <v>-145.5</v>
      </c>
      <c r="L1062" s="61">
        <f>-IFERROR(VLOOKUP(C1062,IDC!$A$20:$H$2401,8,0),0)</f>
        <v>-90</v>
      </c>
      <c r="M1062" s="87">
        <f t="shared" si="48"/>
        <v>15000</v>
      </c>
      <c r="P1062" s="17">
        <f t="shared" si="49"/>
        <v>-15000</v>
      </c>
      <c r="Q1062" s="17">
        <f t="shared" si="50"/>
        <v>0</v>
      </c>
    </row>
    <row r="1063" spans="1:17">
      <c r="A1063" s="1" t="s">
        <v>156</v>
      </c>
      <c r="B1063" s="1" t="s">
        <v>11</v>
      </c>
      <c r="C1063" s="53">
        <v>134318014017</v>
      </c>
      <c r="D1063" s="3">
        <v>14614.5</v>
      </c>
      <c r="E1063" s="3">
        <v>15610162.1</v>
      </c>
      <c r="F1063" s="1" t="s">
        <v>1800</v>
      </c>
      <c r="G1063"/>
      <c r="H1063"/>
      <c r="I1063" s="17">
        <f>-IFERROR(VLOOKUP(C1063,SIRCUPA!$A$21:$H$313,8,0),0)</f>
        <v>0</v>
      </c>
      <c r="J1063" s="61">
        <f>-IFERROR(VLOOKUP(C1063,SIRTAC!$A$16:$H$2072,8,0),0)</f>
        <v>-150</v>
      </c>
      <c r="K1063" s="61">
        <f>-IFERROR(VLOOKUP(C1063,Gastos!$A$9:$J$2065,10,0),0)</f>
        <v>-145.5</v>
      </c>
      <c r="L1063" s="61">
        <f>-IFERROR(VLOOKUP(C1063,IDC!$A$20:$H$2401,8,0),0)</f>
        <v>-90</v>
      </c>
      <c r="M1063" s="87">
        <f t="shared" si="48"/>
        <v>15000</v>
      </c>
      <c r="P1063" s="17">
        <f t="shared" si="49"/>
        <v>-15000</v>
      </c>
      <c r="Q1063" s="17">
        <f t="shared" si="50"/>
        <v>0</v>
      </c>
    </row>
    <row r="1064" spans="1:17">
      <c r="A1064" s="1" t="s">
        <v>156</v>
      </c>
      <c r="B1064" s="1" t="s">
        <v>11</v>
      </c>
      <c r="C1064" s="53">
        <v>134933239952</v>
      </c>
      <c r="D1064" s="3">
        <v>14614.5</v>
      </c>
      <c r="E1064" s="3">
        <v>15938473.640000001</v>
      </c>
      <c r="F1064" s="1" t="s">
        <v>1800</v>
      </c>
      <c r="G1064"/>
      <c r="H1064"/>
      <c r="I1064" s="17">
        <f>-IFERROR(VLOOKUP(C1064,SIRCUPA!$A$21:$H$313,8,0),0)</f>
        <v>0</v>
      </c>
      <c r="J1064" s="61">
        <f>-IFERROR(VLOOKUP(C1064,SIRTAC!$A$16:$H$2072,8,0),0)</f>
        <v>-150</v>
      </c>
      <c r="K1064" s="61">
        <f>-IFERROR(VLOOKUP(C1064,Gastos!$A$9:$J$2065,10,0),0)</f>
        <v>-145.5</v>
      </c>
      <c r="L1064" s="61">
        <f>-IFERROR(VLOOKUP(C1064,IDC!$A$20:$H$2401,8,0),0)</f>
        <v>-90</v>
      </c>
      <c r="M1064" s="87">
        <f t="shared" si="48"/>
        <v>15000</v>
      </c>
      <c r="P1064" s="17">
        <f t="shared" si="49"/>
        <v>-15000</v>
      </c>
      <c r="Q1064" s="17">
        <f t="shared" si="50"/>
        <v>0</v>
      </c>
    </row>
    <row r="1065" spans="1:17">
      <c r="A1065" s="1" t="s">
        <v>156</v>
      </c>
      <c r="B1065" s="1" t="s">
        <v>11</v>
      </c>
      <c r="C1065" s="53">
        <v>134319291235</v>
      </c>
      <c r="D1065" s="3">
        <v>14614.5</v>
      </c>
      <c r="E1065" s="3">
        <v>15993775.310000001</v>
      </c>
      <c r="F1065" s="1" t="s">
        <v>1800</v>
      </c>
      <c r="G1065"/>
      <c r="H1065"/>
      <c r="I1065" s="17">
        <f>-IFERROR(VLOOKUP(C1065,SIRCUPA!$A$21:$H$313,8,0),0)</f>
        <v>0</v>
      </c>
      <c r="J1065" s="61">
        <f>-IFERROR(VLOOKUP(C1065,SIRTAC!$A$16:$H$2072,8,0),0)</f>
        <v>-150</v>
      </c>
      <c r="K1065" s="61">
        <f>-IFERROR(VLOOKUP(C1065,Gastos!$A$9:$J$2065,10,0),0)</f>
        <v>-145.5</v>
      </c>
      <c r="L1065" s="61">
        <f>-IFERROR(VLOOKUP(C1065,IDC!$A$20:$H$2401,8,0),0)</f>
        <v>-90</v>
      </c>
      <c r="M1065" s="87">
        <f t="shared" si="48"/>
        <v>15000</v>
      </c>
      <c r="P1065" s="17">
        <f t="shared" si="49"/>
        <v>-15000</v>
      </c>
      <c r="Q1065" s="17">
        <f t="shared" si="50"/>
        <v>0</v>
      </c>
    </row>
    <row r="1066" spans="1:17">
      <c r="A1066" s="1" t="s">
        <v>186</v>
      </c>
      <c r="B1066" s="1" t="s">
        <v>11</v>
      </c>
      <c r="C1066" s="53">
        <v>134321598813</v>
      </c>
      <c r="D1066" s="3">
        <v>14614.5</v>
      </c>
      <c r="E1066" s="3">
        <v>16953881.890000001</v>
      </c>
      <c r="F1066" s="1" t="s">
        <v>1800</v>
      </c>
      <c r="G1066"/>
      <c r="H1066"/>
      <c r="I1066" s="17">
        <f>-IFERROR(VLOOKUP(C1066,SIRCUPA!$A$21:$H$313,8,0),0)</f>
        <v>0</v>
      </c>
      <c r="J1066" s="61">
        <f>-IFERROR(VLOOKUP(C1066,SIRTAC!$A$16:$H$2072,8,0),0)</f>
        <v>-150</v>
      </c>
      <c r="K1066" s="61">
        <f>-IFERROR(VLOOKUP(C1066,Gastos!$A$9:$J$2065,10,0),0)</f>
        <v>-145.5</v>
      </c>
      <c r="L1066" s="61">
        <f>-IFERROR(VLOOKUP(C1066,IDC!$A$20:$H$2401,8,0),0)</f>
        <v>-90</v>
      </c>
      <c r="M1066" s="87">
        <f t="shared" si="48"/>
        <v>15000</v>
      </c>
      <c r="P1066" s="17">
        <f t="shared" si="49"/>
        <v>-15000</v>
      </c>
      <c r="Q1066" s="17">
        <f t="shared" si="50"/>
        <v>0</v>
      </c>
    </row>
    <row r="1067" spans="1:17">
      <c r="A1067" s="1" t="s">
        <v>186</v>
      </c>
      <c r="B1067" s="1" t="s">
        <v>11</v>
      </c>
      <c r="C1067" s="53">
        <v>134321725265</v>
      </c>
      <c r="D1067" s="3">
        <v>14614.5</v>
      </c>
      <c r="E1067" s="3">
        <v>16988052.890000001</v>
      </c>
      <c r="F1067" s="1" t="s">
        <v>1800</v>
      </c>
      <c r="G1067"/>
      <c r="H1067"/>
      <c r="I1067" s="17">
        <f>-IFERROR(VLOOKUP(C1067,SIRCUPA!$A$21:$H$313,8,0),0)</f>
        <v>0</v>
      </c>
      <c r="J1067" s="61">
        <f>-IFERROR(VLOOKUP(C1067,SIRTAC!$A$16:$H$2072,8,0),0)</f>
        <v>-150</v>
      </c>
      <c r="K1067" s="61">
        <f>-IFERROR(VLOOKUP(C1067,Gastos!$A$9:$J$2065,10,0),0)</f>
        <v>-145.5</v>
      </c>
      <c r="L1067" s="61">
        <f>-IFERROR(VLOOKUP(C1067,IDC!$A$20:$H$2401,8,0),0)</f>
        <v>-90</v>
      </c>
      <c r="M1067" s="87">
        <f t="shared" si="48"/>
        <v>15000</v>
      </c>
      <c r="P1067" s="17">
        <f t="shared" si="49"/>
        <v>-15000</v>
      </c>
      <c r="Q1067" s="17">
        <f t="shared" si="50"/>
        <v>0</v>
      </c>
    </row>
    <row r="1068" spans="1:17">
      <c r="A1068" s="1" t="s">
        <v>186</v>
      </c>
      <c r="B1068" s="1" t="s">
        <v>11</v>
      </c>
      <c r="C1068" s="53">
        <v>134936252106</v>
      </c>
      <c r="D1068" s="3">
        <v>14614.5</v>
      </c>
      <c r="E1068" s="3">
        <v>17035064.039999999</v>
      </c>
      <c r="F1068" s="1" t="s">
        <v>1800</v>
      </c>
      <c r="G1068"/>
      <c r="H1068"/>
      <c r="I1068" s="17">
        <f>-IFERROR(VLOOKUP(C1068,SIRCUPA!$A$21:$H$313,8,0),0)</f>
        <v>0</v>
      </c>
      <c r="J1068" s="61">
        <f>-IFERROR(VLOOKUP(C1068,SIRTAC!$A$16:$H$2072,8,0),0)</f>
        <v>-150</v>
      </c>
      <c r="K1068" s="61">
        <f>-IFERROR(VLOOKUP(C1068,Gastos!$A$9:$J$2065,10,0),0)</f>
        <v>-145.5</v>
      </c>
      <c r="L1068" s="61">
        <f>-IFERROR(VLOOKUP(C1068,IDC!$A$20:$H$2401,8,0),0)</f>
        <v>-90</v>
      </c>
      <c r="M1068" s="87">
        <f t="shared" si="48"/>
        <v>15000</v>
      </c>
      <c r="P1068" s="17">
        <f t="shared" si="49"/>
        <v>-15000</v>
      </c>
      <c r="Q1068" s="17">
        <f t="shared" si="50"/>
        <v>0</v>
      </c>
    </row>
    <row r="1069" spans="1:17">
      <c r="A1069" s="1" t="s">
        <v>186</v>
      </c>
      <c r="B1069" s="1" t="s">
        <v>11</v>
      </c>
      <c r="C1069" s="53">
        <v>134321987603</v>
      </c>
      <c r="D1069" s="3">
        <v>14614.5</v>
      </c>
      <c r="E1069" s="3">
        <v>17054550.039999999</v>
      </c>
      <c r="F1069" s="1" t="s">
        <v>1800</v>
      </c>
      <c r="G1069"/>
      <c r="H1069"/>
      <c r="I1069" s="17">
        <f>-IFERROR(VLOOKUP(C1069,SIRCUPA!$A$21:$H$313,8,0),0)</f>
        <v>0</v>
      </c>
      <c r="J1069" s="61">
        <f>-IFERROR(VLOOKUP(C1069,SIRTAC!$A$16:$H$2072,8,0),0)</f>
        <v>-150</v>
      </c>
      <c r="K1069" s="61">
        <f>-IFERROR(VLOOKUP(C1069,Gastos!$A$9:$J$2065,10,0),0)</f>
        <v>-145.5</v>
      </c>
      <c r="L1069" s="61">
        <f>-IFERROR(VLOOKUP(C1069,IDC!$A$20:$H$2401,8,0),0)</f>
        <v>-90</v>
      </c>
      <c r="M1069" s="87">
        <f t="shared" si="48"/>
        <v>15000</v>
      </c>
      <c r="P1069" s="17">
        <f t="shared" si="49"/>
        <v>-15000</v>
      </c>
      <c r="Q1069" s="17">
        <f t="shared" si="50"/>
        <v>0</v>
      </c>
    </row>
    <row r="1070" spans="1:17">
      <c r="A1070" s="1" t="s">
        <v>186</v>
      </c>
      <c r="B1070" s="1" t="s">
        <v>11</v>
      </c>
      <c r="C1070" s="53">
        <v>134936267182</v>
      </c>
      <c r="D1070" s="3">
        <v>14614.5</v>
      </c>
      <c r="E1070" s="3">
        <v>17116999.239999998</v>
      </c>
      <c r="F1070" s="1" t="s">
        <v>1800</v>
      </c>
      <c r="G1070"/>
      <c r="H1070"/>
      <c r="I1070" s="17">
        <f>-IFERROR(VLOOKUP(C1070,SIRCUPA!$A$21:$H$313,8,0),0)</f>
        <v>0</v>
      </c>
      <c r="J1070" s="61">
        <f>-IFERROR(VLOOKUP(C1070,SIRTAC!$A$16:$H$2072,8,0),0)</f>
        <v>-150</v>
      </c>
      <c r="K1070" s="61">
        <f>-IFERROR(VLOOKUP(C1070,Gastos!$A$9:$J$2065,10,0),0)</f>
        <v>-145.5</v>
      </c>
      <c r="L1070" s="61">
        <f>-IFERROR(VLOOKUP(C1070,IDC!$A$20:$H$2401,8,0),0)</f>
        <v>-90</v>
      </c>
      <c r="M1070" s="87">
        <f t="shared" si="48"/>
        <v>15000</v>
      </c>
      <c r="P1070" s="17">
        <f t="shared" si="49"/>
        <v>-15000</v>
      </c>
      <c r="Q1070" s="17">
        <f t="shared" si="50"/>
        <v>0</v>
      </c>
    </row>
    <row r="1071" spans="1:17">
      <c r="A1071" s="1" t="s">
        <v>186</v>
      </c>
      <c r="B1071" s="1" t="s">
        <v>11</v>
      </c>
      <c r="C1071" s="53">
        <v>134322151827</v>
      </c>
      <c r="D1071" s="3">
        <v>14614.5</v>
      </c>
      <c r="E1071" s="3">
        <v>17131613.739999998</v>
      </c>
      <c r="F1071" s="1" t="s">
        <v>1800</v>
      </c>
      <c r="G1071"/>
      <c r="H1071"/>
      <c r="I1071" s="17">
        <f>-IFERROR(VLOOKUP(C1071,SIRCUPA!$A$21:$H$313,8,0),0)</f>
        <v>0</v>
      </c>
      <c r="J1071" s="61">
        <f>-IFERROR(VLOOKUP(C1071,SIRTAC!$A$16:$H$2072,8,0),0)</f>
        <v>-150</v>
      </c>
      <c r="K1071" s="61">
        <f>-IFERROR(VLOOKUP(C1071,Gastos!$A$9:$J$2065,10,0),0)</f>
        <v>-145.5</v>
      </c>
      <c r="L1071" s="61">
        <f>-IFERROR(VLOOKUP(C1071,IDC!$A$20:$H$2401,8,0),0)</f>
        <v>-90</v>
      </c>
      <c r="M1071" s="87">
        <f t="shared" si="48"/>
        <v>15000</v>
      </c>
      <c r="P1071" s="17">
        <f t="shared" si="49"/>
        <v>-15000</v>
      </c>
      <c r="Q1071" s="17">
        <f t="shared" si="50"/>
        <v>0</v>
      </c>
    </row>
    <row r="1072" spans="1:17">
      <c r="A1072" s="1" t="s">
        <v>186</v>
      </c>
      <c r="B1072" s="1" t="s">
        <v>11</v>
      </c>
      <c r="C1072" s="53">
        <v>134322379391</v>
      </c>
      <c r="D1072" s="3">
        <v>14614.5</v>
      </c>
      <c r="E1072" s="3">
        <v>17182347.84</v>
      </c>
      <c r="F1072" s="1" t="s">
        <v>1800</v>
      </c>
      <c r="G1072"/>
      <c r="H1072"/>
      <c r="I1072" s="17">
        <f>-IFERROR(VLOOKUP(C1072,SIRCUPA!$A$21:$H$313,8,0),0)</f>
        <v>0</v>
      </c>
      <c r="J1072" s="61">
        <f>-IFERROR(VLOOKUP(C1072,SIRTAC!$A$16:$H$2072,8,0),0)</f>
        <v>-150</v>
      </c>
      <c r="K1072" s="61">
        <f>-IFERROR(VLOOKUP(C1072,Gastos!$A$9:$J$2065,10,0),0)</f>
        <v>-145.5</v>
      </c>
      <c r="L1072" s="61">
        <f>-IFERROR(VLOOKUP(C1072,IDC!$A$20:$H$2401,8,0),0)</f>
        <v>-90</v>
      </c>
      <c r="M1072" s="87">
        <f t="shared" si="48"/>
        <v>15000</v>
      </c>
      <c r="P1072" s="17">
        <f t="shared" si="49"/>
        <v>-15000</v>
      </c>
      <c r="Q1072" s="17">
        <f t="shared" si="50"/>
        <v>0</v>
      </c>
    </row>
    <row r="1073" spans="1:17">
      <c r="A1073" s="1" t="s">
        <v>186</v>
      </c>
      <c r="B1073" s="1" t="s">
        <v>11</v>
      </c>
      <c r="C1073" s="53">
        <v>134322631165</v>
      </c>
      <c r="D1073" s="3">
        <v>14614.5</v>
      </c>
      <c r="E1073" s="3">
        <v>17259077.489999998</v>
      </c>
      <c r="F1073" s="1" t="s">
        <v>1800</v>
      </c>
      <c r="G1073"/>
      <c r="H1073"/>
      <c r="I1073" s="17">
        <f>-IFERROR(VLOOKUP(C1073,SIRCUPA!$A$21:$H$313,8,0),0)</f>
        <v>0</v>
      </c>
      <c r="J1073" s="61">
        <f>-IFERROR(VLOOKUP(C1073,SIRTAC!$A$16:$H$2072,8,0),0)</f>
        <v>-150</v>
      </c>
      <c r="K1073" s="61">
        <f>-IFERROR(VLOOKUP(C1073,Gastos!$A$9:$J$2065,10,0),0)</f>
        <v>-145.5</v>
      </c>
      <c r="L1073" s="61">
        <f>-IFERROR(VLOOKUP(C1073,IDC!$A$20:$H$2401,8,0),0)</f>
        <v>-90</v>
      </c>
      <c r="M1073" s="87">
        <f t="shared" si="48"/>
        <v>15000</v>
      </c>
      <c r="P1073" s="17">
        <f t="shared" si="49"/>
        <v>-15000</v>
      </c>
      <c r="Q1073" s="17">
        <f t="shared" si="50"/>
        <v>0</v>
      </c>
    </row>
    <row r="1074" spans="1:17">
      <c r="A1074" s="1" t="s">
        <v>186</v>
      </c>
      <c r="B1074" s="1" t="s">
        <v>11</v>
      </c>
      <c r="C1074" s="53">
        <v>134323179511</v>
      </c>
      <c r="D1074" s="3">
        <v>14614.5</v>
      </c>
      <c r="E1074" s="3">
        <v>17475001.899999999</v>
      </c>
      <c r="F1074" s="1" t="s">
        <v>1800</v>
      </c>
      <c r="G1074"/>
      <c r="H1074"/>
      <c r="I1074" s="17">
        <f>-IFERROR(VLOOKUP(C1074,SIRCUPA!$A$21:$H$313,8,0),0)</f>
        <v>0</v>
      </c>
      <c r="J1074" s="61">
        <f>-IFERROR(VLOOKUP(C1074,SIRTAC!$A$16:$H$2072,8,0),0)</f>
        <v>-150</v>
      </c>
      <c r="K1074" s="61">
        <f>-IFERROR(VLOOKUP(C1074,Gastos!$A$9:$J$2065,10,0),0)</f>
        <v>-145.5</v>
      </c>
      <c r="L1074" s="61">
        <f>-IFERROR(VLOOKUP(C1074,IDC!$A$20:$H$2401,8,0),0)</f>
        <v>-90</v>
      </c>
      <c r="M1074" s="87">
        <f t="shared" si="48"/>
        <v>15000</v>
      </c>
      <c r="P1074" s="17">
        <f t="shared" si="49"/>
        <v>-15000</v>
      </c>
      <c r="Q1074" s="17">
        <f t="shared" si="50"/>
        <v>0</v>
      </c>
    </row>
    <row r="1075" spans="1:17">
      <c r="A1075" s="1" t="s">
        <v>186</v>
      </c>
      <c r="B1075" s="1" t="s">
        <v>11</v>
      </c>
      <c r="C1075" s="53">
        <v>134323475705</v>
      </c>
      <c r="D1075" s="3">
        <v>14614.5</v>
      </c>
      <c r="E1075" s="3">
        <v>17745717.890000001</v>
      </c>
      <c r="F1075" s="1" t="s">
        <v>1800</v>
      </c>
      <c r="G1075"/>
      <c r="H1075"/>
      <c r="I1075" s="17">
        <f>-IFERROR(VLOOKUP(C1075,SIRCUPA!$A$21:$H$313,8,0),0)</f>
        <v>0</v>
      </c>
      <c r="J1075" s="61">
        <f>-IFERROR(VLOOKUP(C1075,SIRTAC!$A$16:$H$2072,8,0),0)</f>
        <v>-150</v>
      </c>
      <c r="K1075" s="61">
        <f>-IFERROR(VLOOKUP(C1075,Gastos!$A$9:$J$2065,10,0),0)</f>
        <v>-145.5</v>
      </c>
      <c r="L1075" s="61">
        <f>-IFERROR(VLOOKUP(C1075,IDC!$A$20:$H$2401,8,0),0)</f>
        <v>-90</v>
      </c>
      <c r="M1075" s="87">
        <f t="shared" si="48"/>
        <v>15000</v>
      </c>
      <c r="P1075" s="17">
        <f t="shared" si="49"/>
        <v>-15000</v>
      </c>
      <c r="Q1075" s="17">
        <f t="shared" si="50"/>
        <v>0</v>
      </c>
    </row>
    <row r="1076" spans="1:17">
      <c r="A1076" s="1" t="s">
        <v>186</v>
      </c>
      <c r="B1076" s="1" t="s">
        <v>11</v>
      </c>
      <c r="C1076" s="53">
        <v>134323962545</v>
      </c>
      <c r="D1076" s="3">
        <v>14614.5</v>
      </c>
      <c r="E1076" s="3">
        <v>17883298.870000001</v>
      </c>
      <c r="F1076" s="1" t="s">
        <v>1800</v>
      </c>
      <c r="G1076"/>
      <c r="H1076"/>
      <c r="I1076" s="17">
        <f>-IFERROR(VLOOKUP(C1076,SIRCUPA!$A$21:$H$313,8,0),0)</f>
        <v>0</v>
      </c>
      <c r="J1076" s="61">
        <f>-IFERROR(VLOOKUP(C1076,SIRTAC!$A$16:$H$2072,8,0),0)</f>
        <v>-150</v>
      </c>
      <c r="K1076" s="61">
        <f>-IFERROR(VLOOKUP(C1076,Gastos!$A$9:$J$2065,10,0),0)</f>
        <v>-145.5</v>
      </c>
      <c r="L1076" s="61">
        <f>-IFERROR(VLOOKUP(C1076,IDC!$A$20:$H$2401,8,0),0)</f>
        <v>-90</v>
      </c>
      <c r="M1076" s="87">
        <f t="shared" si="48"/>
        <v>15000</v>
      </c>
      <c r="P1076" s="17">
        <f t="shared" si="49"/>
        <v>-15000</v>
      </c>
      <c r="Q1076" s="17">
        <f t="shared" si="50"/>
        <v>0</v>
      </c>
    </row>
    <row r="1077" spans="1:17">
      <c r="A1077" s="1" t="s">
        <v>186</v>
      </c>
      <c r="B1077" s="1" t="s">
        <v>11</v>
      </c>
      <c r="C1077" s="53">
        <v>134938438022</v>
      </c>
      <c r="D1077" s="3">
        <v>14614.5</v>
      </c>
      <c r="E1077" s="3">
        <v>18067972.170000002</v>
      </c>
      <c r="F1077" s="1" t="s">
        <v>1800</v>
      </c>
      <c r="G1077"/>
      <c r="H1077"/>
      <c r="I1077" s="17">
        <f>-IFERROR(VLOOKUP(C1077,SIRCUPA!$A$21:$H$313,8,0),0)</f>
        <v>0</v>
      </c>
      <c r="J1077" s="61">
        <f>-IFERROR(VLOOKUP(C1077,SIRTAC!$A$16:$H$2072,8,0),0)</f>
        <v>-150</v>
      </c>
      <c r="K1077" s="61">
        <f>-IFERROR(VLOOKUP(C1077,Gastos!$A$9:$J$2065,10,0),0)</f>
        <v>-145.5</v>
      </c>
      <c r="L1077" s="61">
        <f>-IFERROR(VLOOKUP(C1077,IDC!$A$20:$H$2401,8,0),0)</f>
        <v>-90</v>
      </c>
      <c r="M1077" s="87">
        <f t="shared" si="48"/>
        <v>15000</v>
      </c>
      <c r="P1077" s="17">
        <f t="shared" si="49"/>
        <v>-15000</v>
      </c>
      <c r="Q1077" s="17">
        <f t="shared" si="50"/>
        <v>0</v>
      </c>
    </row>
    <row r="1078" spans="1:17">
      <c r="A1078" s="1" t="s">
        <v>186</v>
      </c>
      <c r="B1078" s="1" t="s">
        <v>11</v>
      </c>
      <c r="C1078" s="53">
        <v>134324542229</v>
      </c>
      <c r="D1078" s="3">
        <v>14614.5</v>
      </c>
      <c r="E1078" s="3">
        <v>18082586.670000002</v>
      </c>
      <c r="F1078" s="1" t="s">
        <v>1800</v>
      </c>
      <c r="G1078"/>
      <c r="H1078"/>
      <c r="I1078" s="17">
        <f>-IFERROR(VLOOKUP(C1078,SIRCUPA!$A$21:$H$313,8,0),0)</f>
        <v>0</v>
      </c>
      <c r="J1078" s="61">
        <f>-IFERROR(VLOOKUP(C1078,SIRTAC!$A$16:$H$2072,8,0),0)</f>
        <v>-150</v>
      </c>
      <c r="K1078" s="61">
        <f>-IFERROR(VLOOKUP(C1078,Gastos!$A$9:$J$2065,10,0),0)</f>
        <v>-145.5</v>
      </c>
      <c r="L1078" s="61">
        <f>-IFERROR(VLOOKUP(C1078,IDC!$A$20:$H$2401,8,0),0)</f>
        <v>-90</v>
      </c>
      <c r="M1078" s="87">
        <f t="shared" si="48"/>
        <v>15000</v>
      </c>
      <c r="P1078" s="17">
        <f t="shared" si="49"/>
        <v>-15000</v>
      </c>
      <c r="Q1078" s="17">
        <f t="shared" si="50"/>
        <v>0</v>
      </c>
    </row>
    <row r="1079" spans="1:17">
      <c r="A1079" s="1" t="s">
        <v>186</v>
      </c>
      <c r="B1079" s="1" t="s">
        <v>11</v>
      </c>
      <c r="C1079" s="53">
        <v>134324879293</v>
      </c>
      <c r="D1079" s="3">
        <v>14614.5</v>
      </c>
      <c r="E1079" s="3">
        <v>18232793.629999999</v>
      </c>
      <c r="F1079" s="1" t="s">
        <v>1800</v>
      </c>
      <c r="G1079"/>
      <c r="H1079"/>
      <c r="I1079" s="17">
        <f>-IFERROR(VLOOKUP(C1079,SIRCUPA!$A$21:$H$313,8,0),0)</f>
        <v>0</v>
      </c>
      <c r="J1079" s="61">
        <f>-IFERROR(VLOOKUP(C1079,SIRTAC!$A$16:$H$2072,8,0),0)</f>
        <v>-150</v>
      </c>
      <c r="K1079" s="61">
        <f>-IFERROR(VLOOKUP(C1079,Gastos!$A$9:$J$2065,10,0),0)</f>
        <v>-145.5</v>
      </c>
      <c r="L1079" s="61">
        <f>-IFERROR(VLOOKUP(C1079,IDC!$A$20:$H$2401,8,0),0)</f>
        <v>-90</v>
      </c>
      <c r="M1079" s="87">
        <f t="shared" si="48"/>
        <v>15000</v>
      </c>
      <c r="P1079" s="17">
        <f t="shared" si="49"/>
        <v>-15000</v>
      </c>
      <c r="Q1079" s="17">
        <f t="shared" si="50"/>
        <v>0</v>
      </c>
    </row>
    <row r="1080" spans="1:17">
      <c r="A1080" s="1" t="s">
        <v>186</v>
      </c>
      <c r="B1080" s="1" t="s">
        <v>11</v>
      </c>
      <c r="C1080" s="53">
        <v>134940272104</v>
      </c>
      <c r="D1080" s="3">
        <v>14614.5</v>
      </c>
      <c r="E1080" s="3">
        <v>18577600.440000001</v>
      </c>
      <c r="F1080" s="1" t="s">
        <v>1800</v>
      </c>
      <c r="G1080"/>
      <c r="H1080"/>
      <c r="I1080" s="17">
        <f>-IFERROR(VLOOKUP(C1080,SIRCUPA!$A$21:$H$313,8,0),0)</f>
        <v>0</v>
      </c>
      <c r="J1080" s="61">
        <f>-IFERROR(VLOOKUP(C1080,SIRTAC!$A$16:$H$2072,8,0),0)</f>
        <v>-150</v>
      </c>
      <c r="K1080" s="61">
        <f>-IFERROR(VLOOKUP(C1080,Gastos!$A$9:$J$2065,10,0),0)</f>
        <v>-145.5</v>
      </c>
      <c r="L1080" s="61">
        <f>-IFERROR(VLOOKUP(C1080,IDC!$A$20:$H$2401,8,0),0)</f>
        <v>-90</v>
      </c>
      <c r="M1080" s="87">
        <f t="shared" si="48"/>
        <v>15000</v>
      </c>
      <c r="P1080" s="17">
        <f t="shared" si="49"/>
        <v>-15000</v>
      </c>
      <c r="Q1080" s="17">
        <f t="shared" si="50"/>
        <v>0</v>
      </c>
    </row>
    <row r="1081" spans="1:17">
      <c r="A1081" s="1" t="s">
        <v>186</v>
      </c>
      <c r="B1081" s="1" t="s">
        <v>11</v>
      </c>
      <c r="C1081" s="53">
        <v>134940612870</v>
      </c>
      <c r="D1081" s="3">
        <v>14614.5</v>
      </c>
      <c r="E1081" s="3">
        <v>18754737.27</v>
      </c>
      <c r="F1081" s="1" t="s">
        <v>1800</v>
      </c>
      <c r="G1081"/>
      <c r="H1081"/>
      <c r="I1081" s="17">
        <f>-IFERROR(VLOOKUP(C1081,SIRCUPA!$A$21:$H$313,8,0),0)</f>
        <v>0</v>
      </c>
      <c r="J1081" s="61">
        <f>-IFERROR(VLOOKUP(C1081,SIRTAC!$A$16:$H$2072,8,0),0)</f>
        <v>-150</v>
      </c>
      <c r="K1081" s="61">
        <f>-IFERROR(VLOOKUP(C1081,Gastos!$A$9:$J$2065,10,0),0)</f>
        <v>-145.5</v>
      </c>
      <c r="L1081" s="61">
        <f>-IFERROR(VLOOKUP(C1081,IDC!$A$20:$H$2401,8,0),0)</f>
        <v>-90</v>
      </c>
      <c r="M1081" s="87">
        <f t="shared" si="48"/>
        <v>15000</v>
      </c>
      <c r="P1081" s="17">
        <f t="shared" si="49"/>
        <v>-15000</v>
      </c>
      <c r="Q1081" s="17">
        <f t="shared" si="50"/>
        <v>0</v>
      </c>
    </row>
    <row r="1082" spans="1:17">
      <c r="A1082" s="1" t="s">
        <v>186</v>
      </c>
      <c r="B1082" s="1" t="s">
        <v>11</v>
      </c>
      <c r="C1082" s="53">
        <v>134326311971</v>
      </c>
      <c r="D1082" s="3">
        <v>14614.5</v>
      </c>
      <c r="E1082" s="3">
        <v>18769351.77</v>
      </c>
      <c r="F1082" s="1" t="s">
        <v>1800</v>
      </c>
      <c r="G1082"/>
      <c r="H1082"/>
      <c r="I1082" s="17">
        <f>-IFERROR(VLOOKUP(C1082,SIRCUPA!$A$21:$H$313,8,0),0)</f>
        <v>0</v>
      </c>
      <c r="J1082" s="61">
        <f>-IFERROR(VLOOKUP(C1082,SIRTAC!$A$16:$H$2072,8,0),0)</f>
        <v>-150</v>
      </c>
      <c r="K1082" s="61">
        <f>-IFERROR(VLOOKUP(C1082,Gastos!$A$9:$J$2065,10,0),0)</f>
        <v>-145.5</v>
      </c>
      <c r="L1082" s="61">
        <f>-IFERROR(VLOOKUP(C1082,IDC!$A$20:$H$2401,8,0),0)</f>
        <v>-90</v>
      </c>
      <c r="M1082" s="87">
        <f t="shared" si="48"/>
        <v>15000</v>
      </c>
      <c r="P1082" s="17">
        <f t="shared" si="49"/>
        <v>-15000</v>
      </c>
      <c r="Q1082" s="17">
        <f t="shared" si="50"/>
        <v>0</v>
      </c>
    </row>
    <row r="1083" spans="1:17">
      <c r="A1083" s="1" t="s">
        <v>186</v>
      </c>
      <c r="B1083" s="1" t="s">
        <v>11</v>
      </c>
      <c r="C1083" s="53">
        <v>134940639298</v>
      </c>
      <c r="D1083" s="3">
        <v>14614.5</v>
      </c>
      <c r="E1083" s="3">
        <v>18834622.870000001</v>
      </c>
      <c r="F1083" s="1" t="s">
        <v>1800</v>
      </c>
      <c r="G1083" s="26"/>
      <c r="H1083" s="26"/>
      <c r="I1083" s="17">
        <f>-IFERROR(VLOOKUP(C1083,SIRCUPA!$A$21:$H$313,8,0),0)</f>
        <v>0</v>
      </c>
      <c r="J1083" s="61">
        <f>-IFERROR(VLOOKUP(C1083,SIRTAC!$A$16:$H$2072,8,0),0)</f>
        <v>-150</v>
      </c>
      <c r="K1083" s="61">
        <f>-IFERROR(VLOOKUP(C1083,Gastos!$A$9:$J$2065,10,0),0)</f>
        <v>-145.5</v>
      </c>
      <c r="L1083" s="61">
        <f>-IFERROR(VLOOKUP(C1083,IDC!$A$20:$H$2401,8,0),0)</f>
        <v>-90</v>
      </c>
      <c r="M1083" s="87">
        <f t="shared" si="48"/>
        <v>15000</v>
      </c>
      <c r="P1083" s="17">
        <f t="shared" si="49"/>
        <v>-15000</v>
      </c>
      <c r="Q1083" s="17">
        <f t="shared" si="50"/>
        <v>0</v>
      </c>
    </row>
    <row r="1084" spans="1:17">
      <c r="A1084" s="1" t="s">
        <v>186</v>
      </c>
      <c r="B1084" s="1" t="s">
        <v>11</v>
      </c>
      <c r="C1084" s="53">
        <v>134327010573</v>
      </c>
      <c r="D1084" s="3">
        <v>14614.5</v>
      </c>
      <c r="E1084" s="3">
        <v>18945653.469999999</v>
      </c>
      <c r="F1084" s="1" t="s">
        <v>1800</v>
      </c>
      <c r="G1084"/>
      <c r="H1084"/>
      <c r="I1084" s="17">
        <f>-IFERROR(VLOOKUP(C1084,SIRCUPA!$A$21:$H$313,8,0),0)</f>
        <v>0</v>
      </c>
      <c r="J1084" s="61">
        <f>-IFERROR(VLOOKUP(C1084,SIRTAC!$A$16:$H$2072,8,0),0)</f>
        <v>-150</v>
      </c>
      <c r="K1084" s="61">
        <f>-IFERROR(VLOOKUP(C1084,Gastos!$A$9:$J$2065,10,0),0)</f>
        <v>-145.5</v>
      </c>
      <c r="L1084" s="61">
        <f>-IFERROR(VLOOKUP(C1084,IDC!$A$20:$H$2401,8,0),0)</f>
        <v>-90</v>
      </c>
      <c r="M1084" s="87">
        <f t="shared" si="48"/>
        <v>15000</v>
      </c>
      <c r="P1084" s="17">
        <f t="shared" si="49"/>
        <v>-15000</v>
      </c>
      <c r="Q1084" s="17">
        <f t="shared" si="50"/>
        <v>0</v>
      </c>
    </row>
    <row r="1085" spans="1:17">
      <c r="A1085" s="1" t="s">
        <v>186</v>
      </c>
      <c r="B1085" s="1" t="s">
        <v>11</v>
      </c>
      <c r="C1085" s="53">
        <v>134327542373</v>
      </c>
      <c r="D1085" s="3">
        <v>14614.5</v>
      </c>
      <c r="E1085" s="3">
        <v>19216270.07</v>
      </c>
      <c r="F1085" s="1" t="s">
        <v>1800</v>
      </c>
      <c r="G1085"/>
      <c r="H1085"/>
      <c r="I1085" s="17">
        <f>-IFERROR(VLOOKUP(C1085,SIRCUPA!$A$21:$H$313,8,0),0)</f>
        <v>0</v>
      </c>
      <c r="J1085" s="61">
        <f>-IFERROR(VLOOKUP(C1085,SIRTAC!$A$16:$H$2072,8,0),0)</f>
        <v>-150</v>
      </c>
      <c r="K1085" s="61">
        <f>-IFERROR(VLOOKUP(C1085,Gastos!$A$9:$J$2065,10,0),0)</f>
        <v>-145.5</v>
      </c>
      <c r="L1085" s="61">
        <f>-IFERROR(VLOOKUP(C1085,IDC!$A$20:$H$2401,8,0),0)</f>
        <v>-90</v>
      </c>
      <c r="M1085" s="87">
        <f t="shared" si="48"/>
        <v>15000</v>
      </c>
      <c r="P1085" s="17">
        <f t="shared" si="49"/>
        <v>-15000</v>
      </c>
      <c r="Q1085" s="17">
        <f t="shared" si="50"/>
        <v>0</v>
      </c>
    </row>
    <row r="1086" spans="1:17">
      <c r="A1086" s="1" t="s">
        <v>186</v>
      </c>
      <c r="B1086" s="1" t="s">
        <v>11</v>
      </c>
      <c r="C1086" s="53">
        <v>134411718355</v>
      </c>
      <c r="D1086" s="3">
        <v>14614.5</v>
      </c>
      <c r="E1086" s="3">
        <v>20630187.27</v>
      </c>
      <c r="F1086" s="1" t="s">
        <v>1800</v>
      </c>
      <c r="G1086"/>
      <c r="H1086"/>
      <c r="I1086" s="17">
        <f>-IFERROR(VLOOKUP(C1086,SIRCUPA!$A$21:$H$313,8,0),0)</f>
        <v>0</v>
      </c>
      <c r="J1086" s="61">
        <f>-IFERROR(VLOOKUP(C1086,SIRTAC!$A$16:$H$2072,8,0),0)</f>
        <v>-150</v>
      </c>
      <c r="K1086" s="61">
        <f>-IFERROR(VLOOKUP(C1086,Gastos!$A$9:$J$2065,10,0),0)</f>
        <v>-145.5</v>
      </c>
      <c r="L1086" s="61">
        <f>-IFERROR(VLOOKUP(C1086,IDC!$A$20:$H$2401,8,0),0)</f>
        <v>-90</v>
      </c>
      <c r="M1086" s="87">
        <f t="shared" si="48"/>
        <v>15000</v>
      </c>
      <c r="P1086" s="17">
        <f t="shared" si="49"/>
        <v>-15000</v>
      </c>
      <c r="Q1086" s="17">
        <f t="shared" si="50"/>
        <v>0</v>
      </c>
    </row>
    <row r="1087" spans="1:17">
      <c r="A1087" s="1" t="s">
        <v>186</v>
      </c>
      <c r="B1087" s="1" t="s">
        <v>11</v>
      </c>
      <c r="C1087" s="53">
        <v>135026510572</v>
      </c>
      <c r="D1087" s="3">
        <v>14614.5</v>
      </c>
      <c r="E1087" s="3">
        <v>20845752.68</v>
      </c>
      <c r="F1087" s="1" t="s">
        <v>1800</v>
      </c>
      <c r="G1087"/>
      <c r="H1087"/>
      <c r="I1087" s="17">
        <f>-IFERROR(VLOOKUP(C1087,SIRCUPA!$A$21:$H$313,8,0),0)</f>
        <v>0</v>
      </c>
      <c r="J1087" s="61">
        <f>-IFERROR(VLOOKUP(C1087,SIRTAC!$A$16:$H$2072,8,0),0)</f>
        <v>-150</v>
      </c>
      <c r="K1087" s="61">
        <f>-IFERROR(VLOOKUP(C1087,Gastos!$A$9:$J$2065,10,0),0)</f>
        <v>-145.5</v>
      </c>
      <c r="L1087" s="61">
        <f>-IFERROR(VLOOKUP(C1087,IDC!$A$20:$H$2401,8,0),0)</f>
        <v>-90</v>
      </c>
      <c r="M1087" s="87">
        <f t="shared" si="48"/>
        <v>15000</v>
      </c>
      <c r="P1087" s="17">
        <f t="shared" si="49"/>
        <v>-15000</v>
      </c>
      <c r="Q1087" s="17">
        <f t="shared" si="50"/>
        <v>0</v>
      </c>
    </row>
    <row r="1088" spans="1:17">
      <c r="A1088" s="1" t="s">
        <v>253</v>
      </c>
      <c r="B1088" s="1" t="s">
        <v>11</v>
      </c>
      <c r="C1088" s="53">
        <v>134416716857</v>
      </c>
      <c r="D1088" s="3">
        <v>14614.5</v>
      </c>
      <c r="E1088" s="3">
        <v>22622575.949999999</v>
      </c>
      <c r="F1088" s="1" t="s">
        <v>1800</v>
      </c>
      <c r="G1088"/>
      <c r="H1088"/>
      <c r="I1088" s="17">
        <f>-IFERROR(VLOOKUP(C1088,SIRCUPA!$A$21:$H$313,8,0),0)</f>
        <v>0</v>
      </c>
      <c r="J1088" s="61">
        <f>-IFERROR(VLOOKUP(C1088,SIRTAC!$A$16:$H$2072,8,0),0)</f>
        <v>-150</v>
      </c>
      <c r="K1088" s="61">
        <f>-IFERROR(VLOOKUP(C1088,Gastos!$A$9:$J$2065,10,0),0)</f>
        <v>-145.5</v>
      </c>
      <c r="L1088" s="61">
        <f>-IFERROR(VLOOKUP(C1088,IDC!$A$20:$H$2401,8,0),0)</f>
        <v>-90</v>
      </c>
      <c r="M1088" s="87">
        <f t="shared" si="48"/>
        <v>15000</v>
      </c>
      <c r="P1088" s="17">
        <f t="shared" si="49"/>
        <v>-15000</v>
      </c>
      <c r="Q1088" s="17">
        <f t="shared" si="50"/>
        <v>0</v>
      </c>
    </row>
    <row r="1089" spans="1:17">
      <c r="A1089" s="1" t="s">
        <v>253</v>
      </c>
      <c r="B1089" s="1" t="s">
        <v>11</v>
      </c>
      <c r="C1089" s="53">
        <v>135032302376</v>
      </c>
      <c r="D1089" s="3">
        <v>14614.5</v>
      </c>
      <c r="E1089" s="3">
        <v>22954790.579999998</v>
      </c>
      <c r="F1089" s="1" t="s">
        <v>1800</v>
      </c>
      <c r="G1089"/>
      <c r="H1089"/>
      <c r="I1089" s="17">
        <f>-IFERROR(VLOOKUP(C1089,SIRCUPA!$A$21:$H$313,8,0),0)</f>
        <v>0</v>
      </c>
      <c r="J1089" s="61">
        <f>-IFERROR(VLOOKUP(C1089,SIRTAC!$A$16:$H$2072,8,0),0)</f>
        <v>-150</v>
      </c>
      <c r="K1089" s="61">
        <f>-IFERROR(VLOOKUP(C1089,Gastos!$A$9:$J$2065,10,0),0)</f>
        <v>-145.5</v>
      </c>
      <c r="L1089" s="61">
        <f>-IFERROR(VLOOKUP(C1089,IDC!$A$20:$H$2401,8,0),0)</f>
        <v>-90</v>
      </c>
      <c r="M1089" s="87">
        <f t="shared" si="48"/>
        <v>15000</v>
      </c>
      <c r="P1089" s="17">
        <f t="shared" si="49"/>
        <v>-15000</v>
      </c>
      <c r="Q1089" s="17">
        <f t="shared" si="50"/>
        <v>0</v>
      </c>
    </row>
    <row r="1090" spans="1:17">
      <c r="A1090" s="1" t="s">
        <v>253</v>
      </c>
      <c r="B1090" s="1" t="s">
        <v>11</v>
      </c>
      <c r="C1090" s="53">
        <v>134418058455</v>
      </c>
      <c r="D1090" s="3">
        <v>14614.5</v>
      </c>
      <c r="E1090" s="3">
        <v>22969405.079999998</v>
      </c>
      <c r="F1090" s="1" t="s">
        <v>1800</v>
      </c>
      <c r="G1090"/>
      <c r="H1090"/>
      <c r="I1090" s="17">
        <f>-IFERROR(VLOOKUP(C1090,SIRCUPA!$A$21:$H$313,8,0),0)</f>
        <v>0</v>
      </c>
      <c r="J1090" s="61">
        <f>-IFERROR(VLOOKUP(C1090,SIRTAC!$A$16:$H$2072,8,0),0)</f>
        <v>-150</v>
      </c>
      <c r="K1090" s="61">
        <f>-IFERROR(VLOOKUP(C1090,Gastos!$A$9:$J$2065,10,0),0)</f>
        <v>-145.5</v>
      </c>
      <c r="L1090" s="61">
        <f>-IFERROR(VLOOKUP(C1090,IDC!$A$20:$H$2401,8,0),0)</f>
        <v>-90</v>
      </c>
      <c r="M1090" s="87">
        <f t="shared" si="48"/>
        <v>15000</v>
      </c>
      <c r="P1090" s="17">
        <f t="shared" si="49"/>
        <v>-15000</v>
      </c>
      <c r="Q1090" s="17">
        <f t="shared" si="50"/>
        <v>0</v>
      </c>
    </row>
    <row r="1091" spans="1:17">
      <c r="A1091" s="1" t="s">
        <v>253</v>
      </c>
      <c r="B1091" s="1" t="s">
        <v>11</v>
      </c>
      <c r="C1091" s="53">
        <v>135032499022</v>
      </c>
      <c r="D1091" s="3">
        <v>14614.5</v>
      </c>
      <c r="E1091" s="3">
        <v>23061963.579999998</v>
      </c>
      <c r="F1091" s="1" t="s">
        <v>1800</v>
      </c>
      <c r="G1091"/>
      <c r="H1091"/>
      <c r="I1091" s="17">
        <f>-IFERROR(VLOOKUP(C1091,SIRCUPA!$A$21:$H$313,8,0),0)</f>
        <v>0</v>
      </c>
      <c r="J1091" s="61">
        <f>-IFERROR(VLOOKUP(C1091,SIRTAC!$A$16:$H$2072,8,0),0)</f>
        <v>-150</v>
      </c>
      <c r="K1091" s="61">
        <f>-IFERROR(VLOOKUP(C1091,Gastos!$A$9:$J$2065,10,0),0)</f>
        <v>-145.5</v>
      </c>
      <c r="L1091" s="61">
        <f>-IFERROR(VLOOKUP(C1091,IDC!$A$20:$H$2401,8,0),0)</f>
        <v>-90</v>
      </c>
      <c r="M1091" s="87">
        <f t="shared" si="48"/>
        <v>15000</v>
      </c>
      <c r="P1091" s="17">
        <f t="shared" si="49"/>
        <v>-15000</v>
      </c>
      <c r="Q1091" s="17">
        <f t="shared" si="50"/>
        <v>0</v>
      </c>
    </row>
    <row r="1092" spans="1:17">
      <c r="A1092" s="1" t="s">
        <v>253</v>
      </c>
      <c r="B1092" s="1" t="s">
        <v>11</v>
      </c>
      <c r="C1092" s="53">
        <v>135032794414</v>
      </c>
      <c r="D1092" s="3">
        <v>14614.5</v>
      </c>
      <c r="E1092" s="3">
        <v>23131138.879999999</v>
      </c>
      <c r="F1092" s="1" t="s">
        <v>1800</v>
      </c>
      <c r="G1092"/>
      <c r="H1092"/>
      <c r="I1092" s="17">
        <f>-IFERROR(VLOOKUP(C1092,SIRCUPA!$A$21:$H$313,8,0),0)</f>
        <v>0</v>
      </c>
      <c r="J1092" s="61">
        <f>-IFERROR(VLOOKUP(C1092,SIRTAC!$A$16:$H$2072,8,0),0)</f>
        <v>-150</v>
      </c>
      <c r="K1092" s="61">
        <f>-IFERROR(VLOOKUP(C1092,Gastos!$A$9:$J$2065,10,0),0)</f>
        <v>-145.5</v>
      </c>
      <c r="L1092" s="61">
        <f>-IFERROR(VLOOKUP(C1092,IDC!$A$20:$H$2401,8,0),0)</f>
        <v>-90</v>
      </c>
      <c r="M1092" s="87">
        <f t="shared" si="48"/>
        <v>15000</v>
      </c>
      <c r="P1092" s="17">
        <f t="shared" si="49"/>
        <v>-15000</v>
      </c>
      <c r="Q1092" s="17">
        <f t="shared" si="50"/>
        <v>0</v>
      </c>
    </row>
    <row r="1093" spans="1:17">
      <c r="A1093" s="1" t="s">
        <v>253</v>
      </c>
      <c r="B1093" s="1" t="s">
        <v>11</v>
      </c>
      <c r="C1093" s="53">
        <v>135033160968</v>
      </c>
      <c r="D1093" s="3">
        <v>14614.5</v>
      </c>
      <c r="E1093" s="3">
        <v>23250330.379999999</v>
      </c>
      <c r="F1093" s="1" t="s">
        <v>1800</v>
      </c>
      <c r="G1093"/>
      <c r="H1093"/>
      <c r="I1093" s="17">
        <f>-IFERROR(VLOOKUP(C1093,SIRCUPA!$A$21:$H$313,8,0),0)</f>
        <v>0</v>
      </c>
      <c r="J1093" s="61">
        <f>-IFERROR(VLOOKUP(C1093,SIRTAC!$A$16:$H$2072,8,0),0)</f>
        <v>-150</v>
      </c>
      <c r="K1093" s="61">
        <f>-IFERROR(VLOOKUP(C1093,Gastos!$A$9:$J$2065,10,0),0)</f>
        <v>-145.5</v>
      </c>
      <c r="L1093" s="61">
        <f>-IFERROR(VLOOKUP(C1093,IDC!$A$20:$H$2401,8,0),0)</f>
        <v>-90</v>
      </c>
      <c r="M1093" s="87">
        <f t="shared" ref="M1093:M1156" si="51">+D1093-I1093-J1093-K1093-L1093</f>
        <v>15000</v>
      </c>
      <c r="P1093" s="17">
        <f t="shared" si="49"/>
        <v>-15000</v>
      </c>
      <c r="Q1093" s="17">
        <f t="shared" si="50"/>
        <v>0</v>
      </c>
    </row>
    <row r="1094" spans="1:17">
      <c r="A1094" s="1" t="s">
        <v>253</v>
      </c>
      <c r="B1094" s="1" t="s">
        <v>11</v>
      </c>
      <c r="C1094" s="53">
        <v>135033814620</v>
      </c>
      <c r="D1094" s="3">
        <v>14614.5</v>
      </c>
      <c r="E1094" s="3">
        <v>23372216.579999998</v>
      </c>
      <c r="F1094" s="1" t="s">
        <v>1800</v>
      </c>
      <c r="G1094"/>
      <c r="H1094"/>
      <c r="I1094" s="17">
        <f>-IFERROR(VLOOKUP(C1094,SIRCUPA!$A$21:$H$313,8,0),0)</f>
        <v>0</v>
      </c>
      <c r="J1094" s="61">
        <f>-IFERROR(VLOOKUP(C1094,SIRTAC!$A$16:$H$2072,8,0),0)</f>
        <v>-150</v>
      </c>
      <c r="K1094" s="61">
        <f>-IFERROR(VLOOKUP(C1094,Gastos!$A$9:$J$2065,10,0),0)</f>
        <v>-145.5</v>
      </c>
      <c r="L1094" s="61">
        <f>-IFERROR(VLOOKUP(C1094,IDC!$A$20:$H$2401,8,0),0)</f>
        <v>-90</v>
      </c>
      <c r="M1094" s="87">
        <f t="shared" si="51"/>
        <v>15000</v>
      </c>
      <c r="P1094" s="17">
        <f t="shared" ref="P1094:P1157" si="52">+L1094/0.006</f>
        <v>-15000</v>
      </c>
      <c r="Q1094" s="17">
        <f t="shared" ref="Q1094:Q1157" si="53">+M1094+P1094</f>
        <v>0</v>
      </c>
    </row>
    <row r="1095" spans="1:17">
      <c r="A1095" s="1" t="s">
        <v>280</v>
      </c>
      <c r="B1095" s="1" t="s">
        <v>11</v>
      </c>
      <c r="C1095" s="53">
        <v>134934546441</v>
      </c>
      <c r="D1095" s="3">
        <v>14614.5</v>
      </c>
      <c r="E1095" s="3">
        <v>16861833.359999999</v>
      </c>
      <c r="F1095" s="1" t="s">
        <v>1800</v>
      </c>
      <c r="G1095"/>
      <c r="H1095"/>
      <c r="I1095" s="17">
        <f>-IFERROR(VLOOKUP(C1095,SIRCUPA!$A$21:$H$313,8,0),0)</f>
        <v>0</v>
      </c>
      <c r="J1095" s="61">
        <f>-IFERROR(VLOOKUP(C1095,SIRTAC!$A$16:$H$2072,8,0),0)</f>
        <v>-150</v>
      </c>
      <c r="K1095" s="61">
        <f>-IFERROR(VLOOKUP(C1095,Gastos!$A$9:$J$2065,10,0),0)</f>
        <v>-145.5</v>
      </c>
      <c r="L1095" s="61">
        <f>-IFERROR(VLOOKUP(C1095,IDC!$A$20:$H$2401,8,0),0)</f>
        <v>-90</v>
      </c>
      <c r="M1095" s="87">
        <f t="shared" si="51"/>
        <v>15000</v>
      </c>
      <c r="P1095" s="17">
        <f t="shared" si="52"/>
        <v>-15000</v>
      </c>
      <c r="Q1095" s="17">
        <f t="shared" si="53"/>
        <v>0</v>
      </c>
    </row>
    <row r="1096" spans="1:17">
      <c r="A1096" s="1" t="s">
        <v>10</v>
      </c>
      <c r="B1096" s="1" t="s">
        <v>11</v>
      </c>
      <c r="C1096" s="53">
        <v>131575758323</v>
      </c>
      <c r="D1096" s="3">
        <v>14419.64</v>
      </c>
      <c r="E1096" s="3">
        <v>12070407.710000001</v>
      </c>
      <c r="F1096" s="1" t="s">
        <v>1800</v>
      </c>
      <c r="G1096"/>
      <c r="H1096"/>
      <c r="I1096" s="17">
        <f>-IFERROR(VLOOKUP(C1096,SIRCUPA!$A$21:$H$313,8,0),0)</f>
        <v>0</v>
      </c>
      <c r="J1096" s="61">
        <f>-IFERROR(VLOOKUP(C1096,SIRTAC!$A$16:$H$2072,8,0),0)</f>
        <v>-148</v>
      </c>
      <c r="K1096" s="61">
        <f>-IFERROR(VLOOKUP(C1096,Gastos!$A$9:$J$2065,10,0),0)</f>
        <v>-143.56</v>
      </c>
      <c r="L1096" s="61">
        <f>-IFERROR(VLOOKUP(C1096,IDC!$A$20:$H$2401,8,0),0)</f>
        <v>-88.8</v>
      </c>
      <c r="M1096" s="87">
        <f t="shared" si="51"/>
        <v>14799.999999999998</v>
      </c>
      <c r="P1096" s="17">
        <f t="shared" si="52"/>
        <v>-14800</v>
      </c>
      <c r="Q1096" s="17">
        <f t="shared" si="53"/>
        <v>0</v>
      </c>
    </row>
    <row r="1097" spans="1:17">
      <c r="A1097" s="1" t="s">
        <v>156</v>
      </c>
      <c r="B1097" s="1" t="s">
        <v>11</v>
      </c>
      <c r="C1097" s="53">
        <v>134930452354</v>
      </c>
      <c r="D1097" s="3">
        <v>14419.64</v>
      </c>
      <c r="E1097" s="3">
        <v>15029082.800000001</v>
      </c>
      <c r="F1097" s="1" t="s">
        <v>1800</v>
      </c>
      <c r="G1097"/>
      <c r="H1097"/>
      <c r="I1097" s="17">
        <f>-IFERROR(VLOOKUP(C1097,SIRCUPA!$A$21:$H$313,8,0),0)</f>
        <v>0</v>
      </c>
      <c r="J1097" s="61">
        <f>-IFERROR(VLOOKUP(C1097,SIRTAC!$A$16:$H$2072,8,0),0)</f>
        <v>-148</v>
      </c>
      <c r="K1097" s="61">
        <f>-IFERROR(VLOOKUP(C1097,Gastos!$A$9:$J$2065,10,0),0)</f>
        <v>-143.56</v>
      </c>
      <c r="L1097" s="61">
        <f>-IFERROR(VLOOKUP(C1097,IDC!$A$20:$H$2401,8,0),0)</f>
        <v>-88.8</v>
      </c>
      <c r="M1097" s="87">
        <f t="shared" si="51"/>
        <v>14799.999999999998</v>
      </c>
      <c r="P1097" s="17">
        <f t="shared" si="52"/>
        <v>-14800</v>
      </c>
      <c r="Q1097" s="17">
        <f t="shared" si="53"/>
        <v>0</v>
      </c>
    </row>
    <row r="1098" spans="1:17">
      <c r="A1098" s="1" t="s">
        <v>253</v>
      </c>
      <c r="B1098" s="1" t="s">
        <v>11</v>
      </c>
      <c r="C1098" s="53">
        <v>134416726341</v>
      </c>
      <c r="D1098" s="3">
        <v>14419.64</v>
      </c>
      <c r="E1098" s="3">
        <v>22542875.510000002</v>
      </c>
      <c r="F1098" s="1" t="s">
        <v>1800</v>
      </c>
      <c r="G1098"/>
      <c r="H1098"/>
      <c r="I1098" s="17">
        <f>-IFERROR(VLOOKUP(C1098,SIRCUPA!$A$21:$H$313,8,0),0)</f>
        <v>0</v>
      </c>
      <c r="J1098" s="61">
        <f>-IFERROR(VLOOKUP(C1098,SIRTAC!$A$16:$H$2072,8,0),0)</f>
        <v>-148</v>
      </c>
      <c r="K1098" s="61">
        <f>-IFERROR(VLOOKUP(C1098,Gastos!$A$9:$J$2065,10,0),0)</f>
        <v>-143.56</v>
      </c>
      <c r="L1098" s="61">
        <f>-IFERROR(VLOOKUP(C1098,IDC!$A$20:$H$2401,8,0),0)</f>
        <v>-88.8</v>
      </c>
      <c r="M1098" s="87">
        <f t="shared" si="51"/>
        <v>14799.999999999998</v>
      </c>
      <c r="P1098" s="17">
        <f t="shared" si="52"/>
        <v>-14800</v>
      </c>
      <c r="Q1098" s="17">
        <f t="shared" si="53"/>
        <v>0</v>
      </c>
    </row>
    <row r="1099" spans="1:17">
      <c r="A1099" s="1" t="s">
        <v>23</v>
      </c>
      <c r="B1099" s="1" t="s">
        <v>11</v>
      </c>
      <c r="C1099" s="53">
        <v>132179996012</v>
      </c>
      <c r="D1099" s="3">
        <v>14322.21</v>
      </c>
      <c r="E1099" s="3">
        <v>13053804.880000001</v>
      </c>
      <c r="F1099" s="1" t="s">
        <v>1800</v>
      </c>
      <c r="G1099"/>
      <c r="H1099"/>
      <c r="I1099" s="17">
        <f>-IFERROR(VLOOKUP(C1099,SIRCUPA!$A$21:$H$313,8,0),0)</f>
        <v>0</v>
      </c>
      <c r="J1099" s="61">
        <f>-IFERROR(VLOOKUP(C1099,SIRTAC!$A$16:$H$2072,8,0),0)</f>
        <v>-147</v>
      </c>
      <c r="K1099" s="61">
        <f>-IFERROR(VLOOKUP(C1099,Gastos!$A$9:$J$2065,10,0),0)</f>
        <v>-142.59</v>
      </c>
      <c r="L1099" s="61">
        <f>-IFERROR(VLOOKUP(C1099,IDC!$A$20:$H$2401,8,0),0)</f>
        <v>-88.2</v>
      </c>
      <c r="M1099" s="87">
        <f t="shared" si="51"/>
        <v>14700</v>
      </c>
      <c r="P1099" s="17">
        <f t="shared" si="52"/>
        <v>-14700</v>
      </c>
      <c r="Q1099" s="17">
        <f t="shared" si="53"/>
        <v>0</v>
      </c>
    </row>
    <row r="1100" spans="1:17">
      <c r="A1100" s="1" t="s">
        <v>10</v>
      </c>
      <c r="B1100" s="1" t="s">
        <v>11</v>
      </c>
      <c r="C1100" s="53">
        <v>132055115248</v>
      </c>
      <c r="D1100" s="3">
        <v>14224.78</v>
      </c>
      <c r="E1100" s="3">
        <v>10972430.6</v>
      </c>
      <c r="F1100" s="1" t="s">
        <v>1800</v>
      </c>
      <c r="G1100"/>
      <c r="H1100"/>
      <c r="I1100" s="17">
        <f>-IFERROR(VLOOKUP(C1100,SIRCUPA!$A$21:$H$313,8,0),0)</f>
        <v>0</v>
      </c>
      <c r="J1100" s="61">
        <f>-IFERROR(VLOOKUP(C1100,SIRTAC!$A$16:$H$2072,8,0),0)</f>
        <v>-146</v>
      </c>
      <c r="K1100" s="61">
        <f>-IFERROR(VLOOKUP(C1100,Gastos!$A$9:$J$2065,10,0),0)</f>
        <v>-141.62</v>
      </c>
      <c r="L1100" s="61">
        <f>-IFERROR(VLOOKUP(C1100,IDC!$A$20:$H$2401,8,0),0)</f>
        <v>-87.6</v>
      </c>
      <c r="M1100" s="87">
        <f t="shared" si="51"/>
        <v>14600.000000000002</v>
      </c>
      <c r="P1100" s="17">
        <f t="shared" si="52"/>
        <v>-14599.999999999998</v>
      </c>
      <c r="Q1100" s="17">
        <f t="shared" si="53"/>
        <v>0</v>
      </c>
    </row>
    <row r="1101" spans="1:17">
      <c r="A1101" s="1" t="s">
        <v>23</v>
      </c>
      <c r="B1101" s="1" t="s">
        <v>11</v>
      </c>
      <c r="C1101" s="53">
        <v>131582934295</v>
      </c>
      <c r="D1101" s="3">
        <v>14224.78</v>
      </c>
      <c r="E1101" s="3">
        <v>13137817.07</v>
      </c>
      <c r="F1101" s="1" t="s">
        <v>1800</v>
      </c>
      <c r="G1101"/>
      <c r="H1101"/>
      <c r="I1101" s="17">
        <f>-IFERROR(VLOOKUP(C1101,SIRCUPA!$A$21:$H$313,8,0),0)</f>
        <v>0</v>
      </c>
      <c r="J1101" s="61">
        <f>-IFERROR(VLOOKUP(C1101,SIRTAC!$A$16:$H$2072,8,0),0)</f>
        <v>-146</v>
      </c>
      <c r="K1101" s="61">
        <f>-IFERROR(VLOOKUP(C1101,Gastos!$A$9:$J$2065,10,0),0)</f>
        <v>-141.62</v>
      </c>
      <c r="L1101" s="61">
        <f>-IFERROR(VLOOKUP(C1101,IDC!$A$20:$H$2401,8,0),0)</f>
        <v>-87.6</v>
      </c>
      <c r="M1101" s="87">
        <f t="shared" si="51"/>
        <v>14600.000000000002</v>
      </c>
      <c r="P1101" s="17">
        <f t="shared" si="52"/>
        <v>-14599.999999999998</v>
      </c>
      <c r="Q1101" s="17">
        <f t="shared" si="53"/>
        <v>0</v>
      </c>
    </row>
    <row r="1102" spans="1:17">
      <c r="A1102" s="1" t="s">
        <v>114</v>
      </c>
      <c r="B1102" s="1" t="s">
        <v>11</v>
      </c>
      <c r="C1102" s="53">
        <v>134032011912</v>
      </c>
      <c r="D1102" s="3">
        <v>14127.35</v>
      </c>
      <c r="E1102" s="3">
        <v>7890055.3600000003</v>
      </c>
      <c r="F1102" s="1" t="s">
        <v>1800</v>
      </c>
      <c r="G1102"/>
      <c r="H1102"/>
      <c r="I1102" s="17">
        <f>-IFERROR(VLOOKUP(C1102,SIRCUPA!$A$21:$H$313,8,0),0)</f>
        <v>0</v>
      </c>
      <c r="J1102" s="61">
        <f>-IFERROR(VLOOKUP(C1102,SIRTAC!$A$16:$H$2072,8,0),0)</f>
        <v>-145</v>
      </c>
      <c r="K1102" s="61">
        <f>-IFERROR(VLOOKUP(C1102,Gastos!$A$9:$J$2065,10,0),0)</f>
        <v>-140.65</v>
      </c>
      <c r="L1102" s="61">
        <f>-IFERROR(VLOOKUP(C1102,IDC!$A$20:$H$2401,8,0),0)</f>
        <v>-87</v>
      </c>
      <c r="M1102" s="87">
        <f t="shared" si="51"/>
        <v>14500</v>
      </c>
      <c r="P1102" s="17">
        <f t="shared" si="52"/>
        <v>-14500</v>
      </c>
      <c r="Q1102" s="17">
        <f t="shared" si="53"/>
        <v>0</v>
      </c>
    </row>
    <row r="1103" spans="1:17">
      <c r="A1103" s="1" t="s">
        <v>156</v>
      </c>
      <c r="B1103" s="1" t="s">
        <v>11</v>
      </c>
      <c r="C1103" s="53">
        <v>134204096867</v>
      </c>
      <c r="D1103" s="3">
        <v>8322.2199999999993</v>
      </c>
      <c r="E1103" s="3">
        <v>11436980.32</v>
      </c>
      <c r="F1103" s="1" t="s">
        <v>1800</v>
      </c>
      <c r="G1103"/>
      <c r="H1103"/>
      <c r="I1103" s="17">
        <f>-IFERROR(VLOOKUP(C1103,SIRCUPA!$A$21:$H$313,8,0),0)</f>
        <v>0</v>
      </c>
      <c r="J1103" s="61">
        <f>-IFERROR(VLOOKUP(C1103,SIRTAC!$A$16:$H$2072,8,0),0)</f>
        <v>-86</v>
      </c>
      <c r="K1103" s="61">
        <f>-IFERROR(VLOOKUP(C1103,Gastos!$A$9:$J$2065,10,0),0)</f>
        <v>-140.18</v>
      </c>
      <c r="L1103" s="61">
        <f>-IFERROR(VLOOKUP(C1103,IDC!$A$20:$H$2401,8,0),0)</f>
        <v>-51.6</v>
      </c>
      <c r="M1103" s="87">
        <f t="shared" si="51"/>
        <v>8600</v>
      </c>
      <c r="P1103" s="17">
        <f t="shared" si="52"/>
        <v>-8600</v>
      </c>
      <c r="Q1103" s="17">
        <f t="shared" si="53"/>
        <v>0</v>
      </c>
    </row>
    <row r="1104" spans="1:17">
      <c r="A1104" s="1" t="s">
        <v>23</v>
      </c>
      <c r="B1104" s="1" t="s">
        <v>11</v>
      </c>
      <c r="C1104" s="53">
        <v>131582444187</v>
      </c>
      <c r="D1104" s="3">
        <v>14029.92</v>
      </c>
      <c r="E1104" s="3">
        <v>13109632.07</v>
      </c>
      <c r="F1104" s="1" t="s">
        <v>1800</v>
      </c>
      <c r="G1104"/>
      <c r="H1104"/>
      <c r="I1104" s="17">
        <f>-IFERROR(VLOOKUP(C1104,SIRCUPA!$A$21:$H$313,8,0),0)</f>
        <v>0</v>
      </c>
      <c r="J1104" s="61">
        <f>-IFERROR(VLOOKUP(C1104,SIRTAC!$A$16:$H$2072,8,0),0)</f>
        <v>-144</v>
      </c>
      <c r="K1104" s="61">
        <f>-IFERROR(VLOOKUP(C1104,Gastos!$A$9:$J$2065,10,0),0)</f>
        <v>-139.68</v>
      </c>
      <c r="L1104" s="61">
        <f>-IFERROR(VLOOKUP(C1104,IDC!$A$20:$H$2401,8,0),0)</f>
        <v>-86.4</v>
      </c>
      <c r="M1104" s="87">
        <f t="shared" si="51"/>
        <v>14400</v>
      </c>
      <c r="P1104" s="17">
        <f t="shared" si="52"/>
        <v>-14400</v>
      </c>
      <c r="Q1104" s="17">
        <f t="shared" si="53"/>
        <v>0</v>
      </c>
    </row>
    <row r="1105" spans="1:17">
      <c r="A1105" s="1" t="s">
        <v>55</v>
      </c>
      <c r="B1105" s="1" t="s">
        <v>11</v>
      </c>
      <c r="C1105" s="53">
        <v>132229279071</v>
      </c>
      <c r="D1105" s="3">
        <v>14029.92</v>
      </c>
      <c r="E1105" s="3">
        <v>11866950.539999999</v>
      </c>
      <c r="F1105" s="1" t="s">
        <v>1800</v>
      </c>
      <c r="G1105"/>
      <c r="H1105"/>
      <c r="I1105" s="17">
        <f>-IFERROR(VLOOKUP(C1105,SIRCUPA!$A$21:$H$313,8,0),0)</f>
        <v>0</v>
      </c>
      <c r="J1105" s="61">
        <f>-IFERROR(VLOOKUP(C1105,SIRTAC!$A$16:$H$2072,8,0),0)</f>
        <v>-144</v>
      </c>
      <c r="K1105" s="61">
        <f>-IFERROR(VLOOKUP(C1105,Gastos!$A$9:$J$2065,10,0),0)</f>
        <v>-139.68</v>
      </c>
      <c r="L1105" s="61">
        <f>-IFERROR(VLOOKUP(C1105,IDC!$A$20:$H$2401,8,0),0)</f>
        <v>-86.4</v>
      </c>
      <c r="M1105" s="87">
        <f t="shared" si="51"/>
        <v>14400</v>
      </c>
      <c r="P1105" s="17">
        <f t="shared" si="52"/>
        <v>-14400</v>
      </c>
      <c r="Q1105" s="17">
        <f t="shared" si="53"/>
        <v>0</v>
      </c>
    </row>
    <row r="1106" spans="1:17">
      <c r="A1106" s="1" t="s">
        <v>65</v>
      </c>
      <c r="B1106" s="1" t="s">
        <v>11</v>
      </c>
      <c r="C1106" s="53">
        <v>132977847968</v>
      </c>
      <c r="D1106" s="3">
        <v>14029.92</v>
      </c>
      <c r="E1106" s="3">
        <v>12751570.16</v>
      </c>
      <c r="F1106" s="1" t="s">
        <v>1800</v>
      </c>
      <c r="G1106"/>
      <c r="H1106"/>
      <c r="I1106" s="17">
        <f>-IFERROR(VLOOKUP(C1106,SIRCUPA!$A$21:$H$313,8,0),0)</f>
        <v>0</v>
      </c>
      <c r="J1106" s="61">
        <f>-IFERROR(VLOOKUP(C1106,SIRTAC!$A$16:$H$2072,8,0),0)</f>
        <v>-144</v>
      </c>
      <c r="K1106" s="61">
        <f>-IFERROR(VLOOKUP(C1106,Gastos!$A$9:$J$2065,10,0),0)</f>
        <v>-139.68</v>
      </c>
      <c r="L1106" s="61">
        <f>-IFERROR(VLOOKUP(C1106,IDC!$A$20:$H$2401,8,0),0)</f>
        <v>-86.4</v>
      </c>
      <c r="M1106" s="87">
        <f t="shared" si="51"/>
        <v>14400</v>
      </c>
      <c r="P1106" s="17">
        <f t="shared" si="52"/>
        <v>-14400</v>
      </c>
      <c r="Q1106" s="17">
        <f t="shared" si="53"/>
        <v>0</v>
      </c>
    </row>
    <row r="1107" spans="1:17">
      <c r="A1107" s="1" t="s">
        <v>101</v>
      </c>
      <c r="B1107" s="1" t="s">
        <v>11</v>
      </c>
      <c r="C1107" s="53">
        <v>133765107444</v>
      </c>
      <c r="D1107" s="3">
        <v>14029.92</v>
      </c>
      <c r="E1107" s="3">
        <v>4389091.57</v>
      </c>
      <c r="F1107" s="1" t="s">
        <v>1800</v>
      </c>
      <c r="G1107"/>
      <c r="H1107"/>
      <c r="I1107" s="17">
        <f>-IFERROR(VLOOKUP(C1107,SIRCUPA!$A$21:$H$313,8,0),0)</f>
        <v>0</v>
      </c>
      <c r="J1107" s="61">
        <f>-IFERROR(VLOOKUP(C1107,SIRTAC!$A$16:$H$2072,8,0),0)</f>
        <v>-144</v>
      </c>
      <c r="K1107" s="61">
        <f>-IFERROR(VLOOKUP(C1107,Gastos!$A$9:$J$2065,10,0),0)</f>
        <v>-139.68</v>
      </c>
      <c r="L1107" s="61">
        <f>-IFERROR(VLOOKUP(C1107,IDC!$A$20:$H$2401,8,0),0)</f>
        <v>-86.4</v>
      </c>
      <c r="M1107" s="87">
        <f t="shared" si="51"/>
        <v>14400</v>
      </c>
      <c r="P1107" s="17">
        <f t="shared" si="52"/>
        <v>-14400</v>
      </c>
      <c r="Q1107" s="17">
        <f t="shared" si="53"/>
        <v>0</v>
      </c>
    </row>
    <row r="1108" spans="1:17">
      <c r="A1108" s="1" t="s">
        <v>106</v>
      </c>
      <c r="B1108" s="1" t="s">
        <v>11</v>
      </c>
      <c r="C1108" s="53">
        <v>133771247112</v>
      </c>
      <c r="D1108" s="3">
        <v>14029.92</v>
      </c>
      <c r="E1108" s="3">
        <v>5043472.1900000004</v>
      </c>
      <c r="F1108" s="1" t="s">
        <v>1800</v>
      </c>
      <c r="G1108"/>
      <c r="H1108"/>
      <c r="I1108" s="17">
        <f>-IFERROR(VLOOKUP(C1108,SIRCUPA!$A$21:$H$313,8,0),0)</f>
        <v>0</v>
      </c>
      <c r="J1108" s="61">
        <f>-IFERROR(VLOOKUP(C1108,SIRTAC!$A$16:$H$2072,8,0),0)</f>
        <v>-144</v>
      </c>
      <c r="K1108" s="61">
        <f>-IFERROR(VLOOKUP(C1108,Gastos!$A$9:$J$2065,10,0),0)</f>
        <v>-139.68</v>
      </c>
      <c r="L1108" s="61">
        <f>-IFERROR(VLOOKUP(C1108,IDC!$A$20:$H$2401,8,0),0)</f>
        <v>-86.4</v>
      </c>
      <c r="M1108" s="87">
        <f t="shared" si="51"/>
        <v>14400</v>
      </c>
      <c r="P1108" s="17">
        <f t="shared" si="52"/>
        <v>-14400</v>
      </c>
      <c r="Q1108" s="17">
        <f t="shared" si="53"/>
        <v>0</v>
      </c>
    </row>
    <row r="1109" spans="1:17">
      <c r="A1109" s="1" t="s">
        <v>139</v>
      </c>
      <c r="B1109" s="1" t="s">
        <v>11</v>
      </c>
      <c r="C1109" s="53">
        <v>134678682296</v>
      </c>
      <c r="D1109" s="3">
        <v>14029.92</v>
      </c>
      <c r="E1109" s="3">
        <v>9565708.0199999996</v>
      </c>
      <c r="F1109" s="1" t="s">
        <v>1800</v>
      </c>
      <c r="G1109"/>
      <c r="H1109"/>
      <c r="I1109" s="17">
        <f>-IFERROR(VLOOKUP(C1109,SIRCUPA!$A$21:$H$313,8,0),0)</f>
        <v>0</v>
      </c>
      <c r="J1109" s="61">
        <f>-IFERROR(VLOOKUP(C1109,SIRTAC!$A$16:$H$2072,8,0),0)</f>
        <v>-144</v>
      </c>
      <c r="K1109" s="61">
        <f>-IFERROR(VLOOKUP(C1109,Gastos!$A$9:$J$2065,10,0),0)</f>
        <v>-139.68</v>
      </c>
      <c r="L1109" s="61">
        <f>-IFERROR(VLOOKUP(C1109,IDC!$A$20:$H$2401,8,0),0)</f>
        <v>-86.4</v>
      </c>
      <c r="M1109" s="87">
        <f t="shared" si="51"/>
        <v>14400</v>
      </c>
      <c r="P1109" s="17">
        <f t="shared" si="52"/>
        <v>-14400</v>
      </c>
      <c r="Q1109" s="17">
        <f t="shared" si="53"/>
        <v>0</v>
      </c>
    </row>
    <row r="1110" spans="1:17">
      <c r="A1110" s="1" t="s">
        <v>139</v>
      </c>
      <c r="B1110" s="1" t="s">
        <v>11</v>
      </c>
      <c r="C1110" s="53">
        <v>134678836350</v>
      </c>
      <c r="D1110" s="3">
        <v>14029.92</v>
      </c>
      <c r="E1110" s="3">
        <v>9579737.9399999995</v>
      </c>
      <c r="F1110" s="1" t="s">
        <v>1800</v>
      </c>
      <c r="G1110"/>
      <c r="H1110"/>
      <c r="I1110" s="17">
        <f>-IFERROR(VLOOKUP(C1110,SIRCUPA!$A$21:$H$313,8,0),0)</f>
        <v>0</v>
      </c>
      <c r="J1110" s="61">
        <f>-IFERROR(VLOOKUP(C1110,SIRTAC!$A$16:$H$2072,8,0),0)</f>
        <v>-144</v>
      </c>
      <c r="K1110" s="61">
        <f>-IFERROR(VLOOKUP(C1110,Gastos!$A$9:$J$2065,10,0),0)</f>
        <v>-139.68</v>
      </c>
      <c r="L1110" s="61">
        <f>-IFERROR(VLOOKUP(C1110,IDC!$A$20:$H$2401,8,0),0)</f>
        <v>-86.4</v>
      </c>
      <c r="M1110" s="87">
        <f t="shared" si="51"/>
        <v>14400</v>
      </c>
      <c r="P1110" s="17">
        <f t="shared" si="52"/>
        <v>-14400</v>
      </c>
      <c r="Q1110" s="17">
        <f t="shared" si="53"/>
        <v>0</v>
      </c>
    </row>
    <row r="1111" spans="1:17">
      <c r="A1111" s="1" t="s">
        <v>145</v>
      </c>
      <c r="B1111" s="1" t="s">
        <v>11</v>
      </c>
      <c r="C1111" s="53">
        <v>134074871147</v>
      </c>
      <c r="D1111" s="3">
        <v>14029.92</v>
      </c>
      <c r="E1111" s="3">
        <v>10817550.189999999</v>
      </c>
      <c r="F1111" s="1" t="s">
        <v>1800</v>
      </c>
      <c r="G1111"/>
      <c r="H1111"/>
      <c r="I1111" s="17">
        <f>-IFERROR(VLOOKUP(C1111,SIRCUPA!$A$21:$H$313,8,0),0)</f>
        <v>0</v>
      </c>
      <c r="J1111" s="61">
        <f>-IFERROR(VLOOKUP(C1111,SIRTAC!$A$16:$H$2072,8,0),0)</f>
        <v>-144</v>
      </c>
      <c r="K1111" s="61">
        <f>-IFERROR(VLOOKUP(C1111,Gastos!$A$9:$J$2065,10,0),0)</f>
        <v>-139.68</v>
      </c>
      <c r="L1111" s="61">
        <f>-IFERROR(VLOOKUP(C1111,IDC!$A$20:$H$2401,8,0),0)</f>
        <v>-86.4</v>
      </c>
      <c r="M1111" s="87">
        <f t="shared" si="51"/>
        <v>14400</v>
      </c>
      <c r="P1111" s="17">
        <f t="shared" si="52"/>
        <v>-14400</v>
      </c>
      <c r="Q1111" s="17">
        <f t="shared" si="53"/>
        <v>0</v>
      </c>
    </row>
    <row r="1112" spans="1:17">
      <c r="A1112" s="1" t="s">
        <v>156</v>
      </c>
      <c r="B1112" s="1" t="s">
        <v>11</v>
      </c>
      <c r="C1112" s="53">
        <v>134923024436</v>
      </c>
      <c r="D1112" s="3">
        <v>14029.92</v>
      </c>
      <c r="E1112" s="3">
        <v>13373111.880000001</v>
      </c>
      <c r="F1112" s="1" t="s">
        <v>1800</v>
      </c>
      <c r="G1112"/>
      <c r="H1112"/>
      <c r="I1112" s="17">
        <f>-IFERROR(VLOOKUP(C1112,SIRCUPA!$A$21:$H$313,8,0),0)</f>
        <v>0</v>
      </c>
      <c r="J1112" s="61">
        <f>-IFERROR(VLOOKUP(C1112,SIRTAC!$A$16:$H$2072,8,0),0)</f>
        <v>-144</v>
      </c>
      <c r="K1112" s="61">
        <f>-IFERROR(VLOOKUP(C1112,Gastos!$A$9:$J$2065,10,0),0)</f>
        <v>-139.68</v>
      </c>
      <c r="L1112" s="61">
        <f>-IFERROR(VLOOKUP(C1112,IDC!$A$20:$H$2401,8,0),0)</f>
        <v>-86.4</v>
      </c>
      <c r="M1112" s="87">
        <f t="shared" si="51"/>
        <v>14400</v>
      </c>
      <c r="P1112" s="17">
        <f t="shared" si="52"/>
        <v>-14400</v>
      </c>
      <c r="Q1112" s="17">
        <f t="shared" si="53"/>
        <v>0</v>
      </c>
    </row>
    <row r="1113" spans="1:17">
      <c r="A1113" s="1" t="s">
        <v>186</v>
      </c>
      <c r="B1113" s="1" t="s">
        <v>11</v>
      </c>
      <c r="C1113" s="53">
        <v>135018895844</v>
      </c>
      <c r="D1113" s="3">
        <v>13981.2</v>
      </c>
      <c r="E1113" s="3">
        <v>19922961.32</v>
      </c>
      <c r="F1113" s="1" t="s">
        <v>1800</v>
      </c>
      <c r="G1113"/>
      <c r="H1113"/>
      <c r="I1113" s="17">
        <f>-IFERROR(VLOOKUP(C1113,SIRCUPA!$A$21:$H$313,8,0),0)</f>
        <v>0</v>
      </c>
      <c r="J1113" s="61">
        <f>-IFERROR(VLOOKUP(C1113,SIRTAC!$A$16:$H$2072,8,0),0)</f>
        <v>-143.5</v>
      </c>
      <c r="K1113" s="61">
        <f>-IFERROR(VLOOKUP(C1113,Gastos!$A$9:$J$2065,10,0),0)</f>
        <v>-139.19999999999999</v>
      </c>
      <c r="L1113" s="61">
        <f>-IFERROR(VLOOKUP(C1113,IDC!$A$20:$H$2401,8,0),0)</f>
        <v>-86.1</v>
      </c>
      <c r="M1113" s="87">
        <f t="shared" si="51"/>
        <v>14350.000000000002</v>
      </c>
      <c r="P1113" s="17">
        <f t="shared" si="52"/>
        <v>-14349.999999999998</v>
      </c>
      <c r="Q1113" s="17">
        <f t="shared" si="53"/>
        <v>0</v>
      </c>
    </row>
    <row r="1114" spans="1:17">
      <c r="A1114" s="1" t="s">
        <v>106</v>
      </c>
      <c r="B1114" s="1" t="s">
        <v>11</v>
      </c>
      <c r="C1114" s="53">
        <v>133163869121</v>
      </c>
      <c r="D1114" s="3">
        <v>13737.63</v>
      </c>
      <c r="E1114" s="3">
        <v>5289490.8099999996</v>
      </c>
      <c r="F1114" s="1" t="s">
        <v>1800</v>
      </c>
      <c r="G1114"/>
      <c r="H1114"/>
      <c r="I1114" s="17">
        <f>-IFERROR(VLOOKUP(C1114,SIRCUPA!$A$21:$H$313,8,0),0)</f>
        <v>0</v>
      </c>
      <c r="J1114" s="61">
        <f>-IFERROR(VLOOKUP(C1114,SIRTAC!$A$16:$H$2072,8,0),0)</f>
        <v>-141</v>
      </c>
      <c r="K1114" s="61">
        <f>-IFERROR(VLOOKUP(C1114,Gastos!$A$9:$J$2065,10,0),0)</f>
        <v>-136.77000000000001</v>
      </c>
      <c r="L1114" s="61">
        <f>-IFERROR(VLOOKUP(C1114,IDC!$A$20:$H$2401,8,0),0)</f>
        <v>-84.6</v>
      </c>
      <c r="M1114" s="87">
        <f t="shared" si="51"/>
        <v>14100</v>
      </c>
      <c r="P1114" s="17">
        <f t="shared" si="52"/>
        <v>-14099.999999999998</v>
      </c>
      <c r="Q1114" s="17">
        <f t="shared" si="53"/>
        <v>0</v>
      </c>
    </row>
    <row r="1115" spans="1:17">
      <c r="A1115" s="1" t="s">
        <v>145</v>
      </c>
      <c r="B1115" s="1" t="s">
        <v>11</v>
      </c>
      <c r="C1115" s="53">
        <v>134197723907</v>
      </c>
      <c r="D1115" s="3">
        <v>13737.63</v>
      </c>
      <c r="E1115" s="3">
        <v>10692339.390000001</v>
      </c>
      <c r="F1115" s="1" t="s">
        <v>1800</v>
      </c>
      <c r="G1115"/>
      <c r="H1115"/>
      <c r="I1115" s="17">
        <f>-IFERROR(VLOOKUP(C1115,SIRCUPA!$A$21:$H$313,8,0),0)</f>
        <v>0</v>
      </c>
      <c r="J1115" s="61">
        <f>-IFERROR(VLOOKUP(C1115,SIRTAC!$A$16:$H$2072,8,0),0)</f>
        <v>-141</v>
      </c>
      <c r="K1115" s="61">
        <f>-IFERROR(VLOOKUP(C1115,Gastos!$A$9:$J$2065,10,0),0)</f>
        <v>-136.77000000000001</v>
      </c>
      <c r="L1115" s="61">
        <f>-IFERROR(VLOOKUP(C1115,IDC!$A$20:$H$2401,8,0),0)</f>
        <v>-84.6</v>
      </c>
      <c r="M1115" s="87">
        <f t="shared" si="51"/>
        <v>14100</v>
      </c>
      <c r="P1115" s="17">
        <f t="shared" si="52"/>
        <v>-14099.999999999998</v>
      </c>
      <c r="Q1115" s="17">
        <f t="shared" si="53"/>
        <v>0</v>
      </c>
    </row>
    <row r="1116" spans="1:17">
      <c r="A1116" s="1" t="s">
        <v>156</v>
      </c>
      <c r="B1116" s="1" t="s">
        <v>11</v>
      </c>
      <c r="C1116" s="53">
        <v>134305945395</v>
      </c>
      <c r="D1116" s="3">
        <v>13640.2</v>
      </c>
      <c r="E1116" s="3">
        <v>13246461.560000001</v>
      </c>
      <c r="F1116" s="1" t="s">
        <v>1800</v>
      </c>
      <c r="G1116"/>
      <c r="H1116"/>
      <c r="I1116" s="17">
        <f>-IFERROR(VLOOKUP(C1116,SIRCUPA!$A$21:$H$313,8,0),0)</f>
        <v>0</v>
      </c>
      <c r="J1116" s="61">
        <f>-IFERROR(VLOOKUP(C1116,SIRTAC!$A$16:$H$2072,8,0),0)</f>
        <v>-140</v>
      </c>
      <c r="K1116" s="61">
        <f>-IFERROR(VLOOKUP(C1116,Gastos!$A$9:$J$2065,10,0),0)</f>
        <v>-135.80000000000001</v>
      </c>
      <c r="L1116" s="61">
        <f>-IFERROR(VLOOKUP(C1116,IDC!$A$20:$H$2401,8,0),0)</f>
        <v>-84</v>
      </c>
      <c r="M1116" s="87">
        <f t="shared" si="51"/>
        <v>14000</v>
      </c>
      <c r="P1116" s="17">
        <f t="shared" si="52"/>
        <v>-14000</v>
      </c>
      <c r="Q1116" s="17">
        <f t="shared" si="53"/>
        <v>0</v>
      </c>
    </row>
    <row r="1117" spans="1:17">
      <c r="A1117" s="1" t="s">
        <v>253</v>
      </c>
      <c r="B1117" s="1" t="s">
        <v>11</v>
      </c>
      <c r="C1117" s="53">
        <v>135029505082</v>
      </c>
      <c r="D1117" s="3">
        <v>13640.2</v>
      </c>
      <c r="E1117" s="3">
        <v>21802019.809999999</v>
      </c>
      <c r="F1117" s="1" t="s">
        <v>1800</v>
      </c>
      <c r="G1117"/>
      <c r="H1117"/>
      <c r="I1117" s="17">
        <f>-IFERROR(VLOOKUP(C1117,SIRCUPA!$A$21:$H$313,8,0),0)</f>
        <v>0</v>
      </c>
      <c r="J1117" s="61">
        <f>-IFERROR(VLOOKUP(C1117,SIRTAC!$A$16:$H$2072,8,0),0)</f>
        <v>-140</v>
      </c>
      <c r="K1117" s="61">
        <f>-IFERROR(VLOOKUP(C1117,Gastos!$A$9:$J$2065,10,0),0)</f>
        <v>-135.80000000000001</v>
      </c>
      <c r="L1117" s="61">
        <f>-IFERROR(VLOOKUP(C1117,IDC!$A$20:$H$2401,8,0),0)</f>
        <v>-84</v>
      </c>
      <c r="M1117" s="87">
        <f t="shared" si="51"/>
        <v>14000</v>
      </c>
      <c r="P1117" s="17">
        <f t="shared" si="52"/>
        <v>-14000</v>
      </c>
      <c r="Q1117" s="17">
        <f t="shared" si="53"/>
        <v>0</v>
      </c>
    </row>
    <row r="1118" spans="1:17">
      <c r="A1118" s="1" t="s">
        <v>65</v>
      </c>
      <c r="B1118" s="1" t="s">
        <v>11</v>
      </c>
      <c r="C1118" s="53">
        <v>132487877625</v>
      </c>
      <c r="D1118" s="3">
        <v>13445.34</v>
      </c>
      <c r="E1118" s="3">
        <v>14047836.119999999</v>
      </c>
      <c r="F1118" s="1" t="s">
        <v>1800</v>
      </c>
      <c r="G1118"/>
      <c r="H1118"/>
      <c r="I1118" s="17">
        <f>-IFERROR(VLOOKUP(C1118,SIRCUPA!$A$21:$H$313,8,0),0)</f>
        <v>0</v>
      </c>
      <c r="J1118" s="61">
        <f>-IFERROR(VLOOKUP(C1118,SIRTAC!$A$16:$H$2072,8,0),0)</f>
        <v>-138</v>
      </c>
      <c r="K1118" s="61">
        <f>-IFERROR(VLOOKUP(C1118,Gastos!$A$9:$J$2065,10,0),0)</f>
        <v>-133.86000000000001</v>
      </c>
      <c r="L1118" s="61">
        <f>-IFERROR(VLOOKUP(C1118,IDC!$A$20:$H$2401,8,0),0)</f>
        <v>-82.8</v>
      </c>
      <c r="M1118" s="87">
        <f t="shared" si="51"/>
        <v>13800</v>
      </c>
      <c r="P1118" s="17">
        <f t="shared" si="52"/>
        <v>-13800</v>
      </c>
      <c r="Q1118" s="17">
        <f t="shared" si="53"/>
        <v>0</v>
      </c>
    </row>
    <row r="1119" spans="1:17">
      <c r="A1119" s="1" t="s">
        <v>114</v>
      </c>
      <c r="B1119" s="1" t="s">
        <v>11</v>
      </c>
      <c r="C1119" s="53">
        <v>133438821065</v>
      </c>
      <c r="D1119" s="3">
        <v>13445.34</v>
      </c>
      <c r="E1119" s="3">
        <v>8702113.9700000007</v>
      </c>
      <c r="F1119" s="1" t="s">
        <v>1800</v>
      </c>
      <c r="G1119"/>
      <c r="H1119"/>
      <c r="I1119" s="17">
        <f>-IFERROR(VLOOKUP(C1119,SIRCUPA!$A$21:$H$313,8,0),0)</f>
        <v>0</v>
      </c>
      <c r="J1119" s="61">
        <f>-IFERROR(VLOOKUP(C1119,SIRTAC!$A$16:$H$2072,8,0),0)</f>
        <v>-138</v>
      </c>
      <c r="K1119" s="61">
        <f>-IFERROR(VLOOKUP(C1119,Gastos!$A$9:$J$2065,10,0),0)</f>
        <v>-133.86000000000001</v>
      </c>
      <c r="L1119" s="61">
        <f>-IFERROR(VLOOKUP(C1119,IDC!$A$20:$H$2401,8,0),0)</f>
        <v>-82.8</v>
      </c>
      <c r="M1119" s="87">
        <f t="shared" si="51"/>
        <v>13800</v>
      </c>
      <c r="P1119" s="17">
        <f t="shared" si="52"/>
        <v>-13800</v>
      </c>
      <c r="Q1119" s="17">
        <f t="shared" si="53"/>
        <v>0</v>
      </c>
    </row>
    <row r="1120" spans="1:17">
      <c r="A1120" s="1" t="s">
        <v>124</v>
      </c>
      <c r="B1120" s="1" t="s">
        <v>11</v>
      </c>
      <c r="C1120" s="53">
        <v>133525901627</v>
      </c>
      <c r="D1120" s="3">
        <v>13445.34</v>
      </c>
      <c r="E1120" s="3">
        <v>10331261.800000001</v>
      </c>
      <c r="F1120" s="1" t="s">
        <v>1800</v>
      </c>
      <c r="G1120"/>
      <c r="H1120"/>
      <c r="I1120" s="17">
        <f>-IFERROR(VLOOKUP(C1120,SIRCUPA!$A$21:$H$313,8,0),0)</f>
        <v>0</v>
      </c>
      <c r="J1120" s="61">
        <f>-IFERROR(VLOOKUP(C1120,SIRTAC!$A$16:$H$2072,8,0),0)</f>
        <v>-138</v>
      </c>
      <c r="K1120" s="61">
        <f>-IFERROR(VLOOKUP(C1120,Gastos!$A$9:$J$2065,10,0),0)</f>
        <v>-133.86000000000001</v>
      </c>
      <c r="L1120" s="61">
        <f>-IFERROR(VLOOKUP(C1120,IDC!$A$20:$H$2401,8,0),0)</f>
        <v>-82.8</v>
      </c>
      <c r="M1120" s="87">
        <f t="shared" si="51"/>
        <v>13800</v>
      </c>
      <c r="P1120" s="17">
        <f t="shared" si="52"/>
        <v>-13800</v>
      </c>
      <c r="Q1120" s="17">
        <f t="shared" si="53"/>
        <v>0</v>
      </c>
    </row>
    <row r="1121" spans="1:17">
      <c r="A1121" s="1" t="s">
        <v>139</v>
      </c>
      <c r="B1121" s="1" t="s">
        <v>11</v>
      </c>
      <c r="C1121" s="53">
        <v>134666799624</v>
      </c>
      <c r="D1121" s="3">
        <v>13445.34</v>
      </c>
      <c r="E1121" s="3">
        <v>9062054.7100000009</v>
      </c>
      <c r="F1121" s="1" t="s">
        <v>1800</v>
      </c>
      <c r="G1121"/>
      <c r="H1121"/>
      <c r="I1121" s="17">
        <f>-IFERROR(VLOOKUP(C1121,SIRCUPA!$A$21:$H$313,8,0),0)</f>
        <v>0</v>
      </c>
      <c r="J1121" s="61">
        <f>-IFERROR(VLOOKUP(C1121,SIRTAC!$A$16:$H$2072,8,0),0)</f>
        <v>-138</v>
      </c>
      <c r="K1121" s="61">
        <f>-IFERROR(VLOOKUP(C1121,Gastos!$A$9:$J$2065,10,0),0)</f>
        <v>-133.86000000000001</v>
      </c>
      <c r="L1121" s="61">
        <f>-IFERROR(VLOOKUP(C1121,IDC!$A$20:$H$2401,8,0),0)</f>
        <v>-82.8</v>
      </c>
      <c r="M1121" s="87">
        <f t="shared" si="51"/>
        <v>13800</v>
      </c>
      <c r="P1121" s="17">
        <f t="shared" si="52"/>
        <v>-13800</v>
      </c>
      <c r="Q1121" s="17">
        <f t="shared" si="53"/>
        <v>0</v>
      </c>
    </row>
    <row r="1122" spans="1:17">
      <c r="A1122" s="1" t="s">
        <v>274</v>
      </c>
      <c r="B1122" s="1" t="s">
        <v>11</v>
      </c>
      <c r="C1122" s="53">
        <v>135540475554</v>
      </c>
      <c r="D1122" s="3">
        <v>13445.34</v>
      </c>
      <c r="E1122" s="3">
        <v>15590083.58</v>
      </c>
      <c r="F1122" s="1" t="s">
        <v>1800</v>
      </c>
      <c r="G1122"/>
      <c r="H1122"/>
      <c r="I1122" s="17">
        <f>-IFERROR(VLOOKUP(C1122,SIRCUPA!$A$21:$H$313,8,0),0)</f>
        <v>0</v>
      </c>
      <c r="J1122" s="61">
        <f>-IFERROR(VLOOKUP(C1122,SIRTAC!$A$16:$H$2072,8,0),0)</f>
        <v>-138</v>
      </c>
      <c r="K1122" s="61">
        <f>-IFERROR(VLOOKUP(C1122,Gastos!$A$9:$J$2065,10,0),0)</f>
        <v>-133.86000000000001</v>
      </c>
      <c r="L1122" s="61">
        <f>-IFERROR(VLOOKUP(C1122,IDC!$A$20:$H$2401,8,0),0)</f>
        <v>-82.8</v>
      </c>
      <c r="M1122" s="87">
        <f t="shared" si="51"/>
        <v>13800</v>
      </c>
      <c r="P1122" s="17">
        <f t="shared" si="52"/>
        <v>-13800</v>
      </c>
      <c r="Q1122" s="17">
        <f t="shared" si="53"/>
        <v>0</v>
      </c>
    </row>
    <row r="1123" spans="1:17">
      <c r="A1123" s="1" t="s">
        <v>106</v>
      </c>
      <c r="B1123" s="1" t="s">
        <v>11</v>
      </c>
      <c r="C1123" s="53">
        <v>133771499416</v>
      </c>
      <c r="D1123" s="3">
        <v>13347.91</v>
      </c>
      <c r="E1123" s="3">
        <v>5121439.6900000004</v>
      </c>
      <c r="F1123" s="1" t="s">
        <v>1800</v>
      </c>
      <c r="G1123"/>
      <c r="H1123"/>
      <c r="I1123" s="17">
        <f>-IFERROR(VLOOKUP(C1123,SIRCUPA!$A$21:$H$313,8,0),0)</f>
        <v>0</v>
      </c>
      <c r="J1123" s="61">
        <f>-IFERROR(VLOOKUP(C1123,SIRTAC!$A$16:$H$2072,8,0),0)</f>
        <v>-137</v>
      </c>
      <c r="K1123" s="61">
        <f>-IFERROR(VLOOKUP(C1123,Gastos!$A$9:$J$2065,10,0),0)</f>
        <v>-132.88999999999999</v>
      </c>
      <c r="L1123" s="61">
        <f>-IFERROR(VLOOKUP(C1123,IDC!$A$20:$H$2401,8,0),0)</f>
        <v>-82.2</v>
      </c>
      <c r="M1123" s="87">
        <f t="shared" si="51"/>
        <v>13700</v>
      </c>
      <c r="P1123" s="17">
        <f t="shared" si="52"/>
        <v>-13700</v>
      </c>
      <c r="Q1123" s="17">
        <f t="shared" si="53"/>
        <v>0</v>
      </c>
    </row>
    <row r="1124" spans="1:17">
      <c r="A1124" s="1" t="s">
        <v>106</v>
      </c>
      <c r="B1124" s="1" t="s">
        <v>11</v>
      </c>
      <c r="C1124" s="53">
        <v>133166842361</v>
      </c>
      <c r="D1124" s="3">
        <v>13347.91</v>
      </c>
      <c r="E1124" s="3">
        <v>5499660.3099999996</v>
      </c>
      <c r="F1124" s="1" t="s">
        <v>1800</v>
      </c>
      <c r="G1124"/>
      <c r="H1124"/>
      <c r="I1124" s="17">
        <f>-IFERROR(VLOOKUP(C1124,SIRCUPA!$A$21:$H$313,8,0),0)</f>
        <v>0</v>
      </c>
      <c r="J1124" s="61">
        <f>-IFERROR(VLOOKUP(C1124,SIRTAC!$A$16:$H$2072,8,0),0)</f>
        <v>-137</v>
      </c>
      <c r="K1124" s="61">
        <f>-IFERROR(VLOOKUP(C1124,Gastos!$A$9:$J$2065,10,0),0)</f>
        <v>-132.88999999999999</v>
      </c>
      <c r="L1124" s="61">
        <f>-IFERROR(VLOOKUP(C1124,IDC!$A$20:$H$2401,8,0),0)</f>
        <v>-82.2</v>
      </c>
      <c r="M1124" s="87">
        <f t="shared" si="51"/>
        <v>13700</v>
      </c>
      <c r="P1124" s="17">
        <f t="shared" si="52"/>
        <v>-13700</v>
      </c>
      <c r="Q1124" s="17">
        <f t="shared" si="53"/>
        <v>0</v>
      </c>
    </row>
    <row r="1125" spans="1:17">
      <c r="A1125" s="1" t="s">
        <v>55</v>
      </c>
      <c r="B1125" s="1" t="s">
        <v>11</v>
      </c>
      <c r="C1125" s="53">
        <v>132225014287</v>
      </c>
      <c r="D1125" s="3">
        <v>13250.48</v>
      </c>
      <c r="E1125" s="3">
        <v>11121993.189999999</v>
      </c>
      <c r="F1125" s="1" t="s">
        <v>1800</v>
      </c>
      <c r="G1125"/>
      <c r="H1125"/>
      <c r="I1125" s="17">
        <f>-IFERROR(VLOOKUP(C1125,SIRCUPA!$A$21:$H$313,8,0),0)</f>
        <v>0</v>
      </c>
      <c r="J1125" s="61">
        <f>-IFERROR(VLOOKUP(C1125,SIRTAC!$A$16:$H$2072,8,0),0)</f>
        <v>-136</v>
      </c>
      <c r="K1125" s="61">
        <f>-IFERROR(VLOOKUP(C1125,Gastos!$A$9:$J$2065,10,0),0)</f>
        <v>-131.91999999999999</v>
      </c>
      <c r="L1125" s="61">
        <f>-IFERROR(VLOOKUP(C1125,IDC!$A$20:$H$2401,8,0),0)</f>
        <v>-81.599999999999994</v>
      </c>
      <c r="M1125" s="87">
        <f t="shared" si="51"/>
        <v>13600</v>
      </c>
      <c r="P1125" s="17">
        <f t="shared" si="52"/>
        <v>-13599.999999999998</v>
      </c>
      <c r="Q1125" s="17">
        <f t="shared" si="53"/>
        <v>0</v>
      </c>
    </row>
    <row r="1126" spans="1:17">
      <c r="A1126" s="1" t="s">
        <v>65</v>
      </c>
      <c r="B1126" s="1" t="s">
        <v>11</v>
      </c>
      <c r="C1126" s="53">
        <v>132484172189</v>
      </c>
      <c r="D1126" s="3">
        <v>13250.48</v>
      </c>
      <c r="E1126" s="3">
        <v>13927262.16</v>
      </c>
      <c r="F1126" s="1" t="s">
        <v>1800</v>
      </c>
      <c r="G1126"/>
      <c r="H1126"/>
      <c r="I1126" s="17">
        <f>-IFERROR(VLOOKUP(C1126,SIRCUPA!$A$21:$H$313,8,0),0)</f>
        <v>0</v>
      </c>
      <c r="J1126" s="61">
        <f>-IFERROR(VLOOKUP(C1126,SIRTAC!$A$16:$H$2072,8,0),0)</f>
        <v>-136</v>
      </c>
      <c r="K1126" s="61">
        <f>-IFERROR(VLOOKUP(C1126,Gastos!$A$9:$J$2065,10,0),0)</f>
        <v>-131.91999999999999</v>
      </c>
      <c r="L1126" s="61">
        <f>-IFERROR(VLOOKUP(C1126,IDC!$A$20:$H$2401,8,0),0)</f>
        <v>-81.599999999999994</v>
      </c>
      <c r="M1126" s="87">
        <f t="shared" si="51"/>
        <v>13600</v>
      </c>
      <c r="P1126" s="17">
        <f t="shared" si="52"/>
        <v>-13599.999999999998</v>
      </c>
      <c r="Q1126" s="17">
        <f t="shared" si="53"/>
        <v>0</v>
      </c>
    </row>
    <row r="1127" spans="1:17">
      <c r="A1127" s="1" t="s">
        <v>274</v>
      </c>
      <c r="B1127" s="1" t="s">
        <v>11</v>
      </c>
      <c r="C1127" s="53">
        <v>134921095165</v>
      </c>
      <c r="D1127" s="3">
        <v>13250.48</v>
      </c>
      <c r="E1127" s="3">
        <v>15417713.380000001</v>
      </c>
      <c r="F1127" s="1" t="s">
        <v>1800</v>
      </c>
      <c r="G1127"/>
      <c r="H1127"/>
      <c r="I1127" s="17">
        <f>-IFERROR(VLOOKUP(C1127,SIRCUPA!$A$21:$H$313,8,0),0)</f>
        <v>0</v>
      </c>
      <c r="J1127" s="61">
        <f>-IFERROR(VLOOKUP(C1127,SIRTAC!$A$16:$H$2072,8,0),0)</f>
        <v>-136</v>
      </c>
      <c r="K1127" s="61">
        <f>-IFERROR(VLOOKUP(C1127,Gastos!$A$9:$J$2065,10,0),0)</f>
        <v>-131.91999999999999</v>
      </c>
      <c r="L1127" s="61">
        <f>-IFERROR(VLOOKUP(C1127,IDC!$A$20:$H$2401,8,0),0)</f>
        <v>-81.599999999999994</v>
      </c>
      <c r="M1127" s="87">
        <f t="shared" si="51"/>
        <v>13600</v>
      </c>
      <c r="P1127" s="17">
        <f t="shared" si="52"/>
        <v>-13599.999999999998</v>
      </c>
      <c r="Q1127" s="17">
        <f t="shared" si="53"/>
        <v>0</v>
      </c>
    </row>
    <row r="1128" spans="1:17">
      <c r="A1128" s="1" t="s">
        <v>23</v>
      </c>
      <c r="B1128" s="1" t="s">
        <v>11</v>
      </c>
      <c r="C1128" s="53">
        <v>132177107032</v>
      </c>
      <c r="D1128" s="3">
        <v>13153.05</v>
      </c>
      <c r="E1128" s="3">
        <v>12731900.18</v>
      </c>
      <c r="F1128" s="1" t="s">
        <v>1800</v>
      </c>
      <c r="G1128"/>
      <c r="H1128"/>
      <c r="I1128" s="17">
        <f>-IFERROR(VLOOKUP(C1128,SIRCUPA!$A$21:$H$313,8,0),0)</f>
        <v>0</v>
      </c>
      <c r="J1128" s="61">
        <f>-IFERROR(VLOOKUP(C1128,SIRTAC!$A$16:$H$2072,8,0),0)</f>
        <v>-135</v>
      </c>
      <c r="K1128" s="61">
        <f>-IFERROR(VLOOKUP(C1128,Gastos!$A$9:$J$2065,10,0),0)</f>
        <v>-130.94999999999999</v>
      </c>
      <c r="L1128" s="61">
        <f>-IFERROR(VLOOKUP(C1128,IDC!$A$20:$H$2401,8,0),0)</f>
        <v>-81</v>
      </c>
      <c r="M1128" s="87">
        <f t="shared" si="51"/>
        <v>13500</v>
      </c>
      <c r="P1128" s="17">
        <f t="shared" si="52"/>
        <v>-13500</v>
      </c>
      <c r="Q1128" s="17">
        <f t="shared" si="53"/>
        <v>0</v>
      </c>
    </row>
    <row r="1129" spans="1:17">
      <c r="A1129" s="1" t="s">
        <v>55</v>
      </c>
      <c r="B1129" s="1" t="s">
        <v>11</v>
      </c>
      <c r="C1129" s="53">
        <v>132229311947</v>
      </c>
      <c r="D1129" s="3">
        <v>13153.05</v>
      </c>
      <c r="E1129" s="3">
        <v>11920244.75</v>
      </c>
      <c r="F1129" s="1" t="s">
        <v>1800</v>
      </c>
      <c r="G1129"/>
      <c r="H1129"/>
      <c r="I1129" s="17">
        <f>-IFERROR(VLOOKUP(C1129,SIRCUPA!$A$21:$H$313,8,0),0)</f>
        <v>0</v>
      </c>
      <c r="J1129" s="61">
        <f>-IFERROR(VLOOKUP(C1129,SIRTAC!$A$16:$H$2072,8,0),0)</f>
        <v>-135</v>
      </c>
      <c r="K1129" s="61">
        <f>-IFERROR(VLOOKUP(C1129,Gastos!$A$9:$J$2065,10,0),0)</f>
        <v>-130.94999999999999</v>
      </c>
      <c r="L1129" s="61">
        <f>-IFERROR(VLOOKUP(C1129,IDC!$A$20:$H$2401,8,0),0)</f>
        <v>-81</v>
      </c>
      <c r="M1129" s="87">
        <f t="shared" si="51"/>
        <v>13500</v>
      </c>
      <c r="P1129" s="17">
        <f t="shared" si="52"/>
        <v>-13500</v>
      </c>
      <c r="Q1129" s="17">
        <f t="shared" si="53"/>
        <v>0</v>
      </c>
    </row>
    <row r="1130" spans="1:17">
      <c r="A1130" s="1" t="s">
        <v>280</v>
      </c>
      <c r="B1130" s="1" t="s">
        <v>11</v>
      </c>
      <c r="C1130" s="53">
        <v>134931670805</v>
      </c>
      <c r="D1130" s="3">
        <v>13153.05</v>
      </c>
      <c r="E1130" s="3">
        <v>16470473.710000001</v>
      </c>
      <c r="F1130" s="1" t="s">
        <v>1800</v>
      </c>
      <c r="G1130"/>
      <c r="H1130"/>
      <c r="I1130" s="17">
        <f>-IFERROR(VLOOKUP(C1130,SIRCUPA!$A$21:$H$313,8,0),0)</f>
        <v>0</v>
      </c>
      <c r="J1130" s="61">
        <f>-IFERROR(VLOOKUP(C1130,SIRTAC!$A$16:$H$2072,8,0),0)</f>
        <v>-135</v>
      </c>
      <c r="K1130" s="61">
        <f>-IFERROR(VLOOKUP(C1130,Gastos!$A$9:$J$2065,10,0),0)</f>
        <v>-130.94999999999999</v>
      </c>
      <c r="L1130" s="61">
        <f>-IFERROR(VLOOKUP(C1130,IDC!$A$20:$H$2401,8,0),0)</f>
        <v>-81</v>
      </c>
      <c r="M1130" s="87">
        <f t="shared" si="51"/>
        <v>13500</v>
      </c>
      <c r="P1130" s="17">
        <f t="shared" si="52"/>
        <v>-13500</v>
      </c>
      <c r="Q1130" s="17">
        <f t="shared" si="53"/>
        <v>0</v>
      </c>
    </row>
    <row r="1131" spans="1:17">
      <c r="A1131" s="1" t="s">
        <v>23</v>
      </c>
      <c r="B1131" s="1" t="s">
        <v>11</v>
      </c>
      <c r="C1131" s="53">
        <v>132176782308</v>
      </c>
      <c r="D1131" s="3">
        <v>13055.62</v>
      </c>
      <c r="E1131" s="3">
        <v>12621219.699999999</v>
      </c>
      <c r="F1131" s="1" t="s">
        <v>1800</v>
      </c>
      <c r="G1131"/>
      <c r="H1131"/>
      <c r="I1131" s="17">
        <f>-IFERROR(VLOOKUP(C1131,SIRCUPA!$A$21:$H$313,8,0),0)</f>
        <v>0</v>
      </c>
      <c r="J1131" s="61">
        <f>-IFERROR(VLOOKUP(C1131,SIRTAC!$A$16:$H$2072,8,0),0)</f>
        <v>-134</v>
      </c>
      <c r="K1131" s="61">
        <f>-IFERROR(VLOOKUP(C1131,Gastos!$A$9:$J$2065,10,0),0)</f>
        <v>-129.97999999999999</v>
      </c>
      <c r="L1131" s="61">
        <f>-IFERROR(VLOOKUP(C1131,IDC!$A$20:$H$2401,8,0),0)</f>
        <v>-80.400000000000006</v>
      </c>
      <c r="M1131" s="87">
        <f t="shared" si="51"/>
        <v>13400</v>
      </c>
      <c r="P1131" s="17">
        <f t="shared" si="52"/>
        <v>-13400</v>
      </c>
      <c r="Q1131" s="17">
        <f t="shared" si="53"/>
        <v>0</v>
      </c>
    </row>
    <row r="1132" spans="1:17">
      <c r="A1132" s="1" t="s">
        <v>51</v>
      </c>
      <c r="B1132" s="1" t="s">
        <v>11</v>
      </c>
      <c r="C1132" s="53">
        <v>132215368679</v>
      </c>
      <c r="D1132" s="3">
        <v>13055.62</v>
      </c>
      <c r="E1132" s="3">
        <v>10361208.1</v>
      </c>
      <c r="F1132" s="1" t="s">
        <v>1800</v>
      </c>
      <c r="G1132"/>
      <c r="H1132"/>
      <c r="I1132" s="17">
        <f>-IFERROR(VLOOKUP(C1132,SIRCUPA!$A$21:$H$313,8,0),0)</f>
        <v>0</v>
      </c>
      <c r="J1132" s="61">
        <f>-IFERROR(VLOOKUP(C1132,SIRTAC!$A$16:$H$2072,8,0),0)</f>
        <v>-134</v>
      </c>
      <c r="K1132" s="61">
        <f>-IFERROR(VLOOKUP(C1132,Gastos!$A$9:$J$2065,10,0),0)</f>
        <v>-129.97999999999999</v>
      </c>
      <c r="L1132" s="61">
        <f>-IFERROR(VLOOKUP(C1132,IDC!$A$20:$H$2401,8,0),0)</f>
        <v>-80.400000000000006</v>
      </c>
      <c r="M1132" s="87">
        <f t="shared" si="51"/>
        <v>13400</v>
      </c>
      <c r="P1132" s="17">
        <f t="shared" si="52"/>
        <v>-13400</v>
      </c>
      <c r="Q1132" s="17">
        <f t="shared" si="53"/>
        <v>0</v>
      </c>
    </row>
    <row r="1133" spans="1:17">
      <c r="A1133" s="1" t="s">
        <v>156</v>
      </c>
      <c r="B1133" s="1" t="s">
        <v>11</v>
      </c>
      <c r="C1133" s="53">
        <v>134823546978</v>
      </c>
      <c r="D1133" s="3">
        <v>13055.62</v>
      </c>
      <c r="E1133" s="3">
        <v>12893232.85</v>
      </c>
      <c r="F1133" s="1" t="s">
        <v>1800</v>
      </c>
      <c r="G1133"/>
      <c r="H1133"/>
      <c r="I1133" s="17">
        <f>-IFERROR(VLOOKUP(C1133,SIRCUPA!$A$21:$H$313,8,0),0)</f>
        <v>0</v>
      </c>
      <c r="J1133" s="61">
        <f>-IFERROR(VLOOKUP(C1133,SIRTAC!$A$16:$H$2072,8,0),0)</f>
        <v>-134</v>
      </c>
      <c r="K1133" s="61">
        <f>-IFERROR(VLOOKUP(C1133,Gastos!$A$9:$J$2065,10,0),0)</f>
        <v>-129.97999999999999</v>
      </c>
      <c r="L1133" s="61">
        <f>-IFERROR(VLOOKUP(C1133,IDC!$A$20:$H$2401,8,0),0)</f>
        <v>-80.400000000000006</v>
      </c>
      <c r="M1133" s="87">
        <f t="shared" si="51"/>
        <v>13400</v>
      </c>
      <c r="P1133" s="17">
        <f t="shared" si="52"/>
        <v>-13400</v>
      </c>
      <c r="Q1133" s="17">
        <f t="shared" si="53"/>
        <v>0</v>
      </c>
    </row>
    <row r="1134" spans="1:17">
      <c r="A1134" s="1" t="s">
        <v>303</v>
      </c>
      <c r="B1134" s="1" t="s">
        <v>11</v>
      </c>
      <c r="C1134" s="53">
        <v>135233926675</v>
      </c>
      <c r="D1134" s="3">
        <v>13055.62</v>
      </c>
      <c r="E1134" s="3">
        <v>19900124.670000002</v>
      </c>
      <c r="F1134" s="1" t="s">
        <v>1800</v>
      </c>
      <c r="G1134"/>
      <c r="H1134"/>
      <c r="I1134" s="17">
        <f>-IFERROR(VLOOKUP(C1134,SIRCUPA!$A$21:$H$313,8,0),0)</f>
        <v>0</v>
      </c>
      <c r="J1134" s="61">
        <f>-IFERROR(VLOOKUP(C1134,SIRTAC!$A$16:$H$2072,8,0),0)</f>
        <v>-134</v>
      </c>
      <c r="K1134" s="61">
        <f>-IFERROR(VLOOKUP(C1134,Gastos!$A$9:$J$2065,10,0),0)</f>
        <v>-129.97999999999999</v>
      </c>
      <c r="L1134" s="61">
        <f>-IFERROR(VLOOKUP(C1134,IDC!$A$20:$H$2401,8,0),0)</f>
        <v>-80.400000000000006</v>
      </c>
      <c r="M1134" s="87">
        <f t="shared" si="51"/>
        <v>13400</v>
      </c>
      <c r="P1134" s="17">
        <f t="shared" si="52"/>
        <v>-13400</v>
      </c>
      <c r="Q1134" s="17">
        <f t="shared" si="53"/>
        <v>0</v>
      </c>
    </row>
    <row r="1135" spans="1:17">
      <c r="A1135" s="1" t="s">
        <v>156</v>
      </c>
      <c r="B1135" s="1" t="s">
        <v>11</v>
      </c>
      <c r="C1135" s="53">
        <v>134821033406</v>
      </c>
      <c r="D1135" s="3">
        <v>12958.19</v>
      </c>
      <c r="E1135" s="3">
        <v>12078819.74</v>
      </c>
      <c r="F1135" s="1" t="s">
        <v>1800</v>
      </c>
      <c r="G1135"/>
      <c r="H1135"/>
      <c r="I1135" s="17">
        <f>-IFERROR(VLOOKUP(C1135,SIRCUPA!$A$21:$H$313,8,0),0)</f>
        <v>0</v>
      </c>
      <c r="J1135" s="61">
        <f>-IFERROR(VLOOKUP(C1135,SIRTAC!$A$16:$H$2072,8,0),0)</f>
        <v>-133</v>
      </c>
      <c r="K1135" s="61">
        <f>-IFERROR(VLOOKUP(C1135,Gastos!$A$9:$J$2065,10,0),0)</f>
        <v>-129.01</v>
      </c>
      <c r="L1135" s="61">
        <f>-IFERROR(VLOOKUP(C1135,IDC!$A$20:$H$2401,8,0),0)</f>
        <v>-79.8</v>
      </c>
      <c r="M1135" s="87">
        <f t="shared" si="51"/>
        <v>13300</v>
      </c>
      <c r="P1135" s="17">
        <f t="shared" si="52"/>
        <v>-13300</v>
      </c>
      <c r="Q1135" s="17">
        <f t="shared" si="53"/>
        <v>0</v>
      </c>
    </row>
    <row r="1136" spans="1:17">
      <c r="A1136" s="1" t="s">
        <v>145</v>
      </c>
      <c r="B1136" s="1" t="s">
        <v>11</v>
      </c>
      <c r="C1136" s="53">
        <v>134186435163</v>
      </c>
      <c r="D1136" s="3">
        <v>7644.83</v>
      </c>
      <c r="E1136" s="3">
        <v>10432762.390000001</v>
      </c>
      <c r="F1136" s="1" t="s">
        <v>1800</v>
      </c>
      <c r="G1136"/>
      <c r="H1136"/>
      <c r="I1136" s="17">
        <f>-IFERROR(VLOOKUP(C1136,SIRCUPA!$A$21:$H$313,8,0),0)</f>
        <v>0</v>
      </c>
      <c r="J1136" s="61">
        <v>-79</v>
      </c>
      <c r="K1136" s="61">
        <v>-128.77000000000001</v>
      </c>
      <c r="L1136" s="61">
        <v>-47.4</v>
      </c>
      <c r="M1136" s="87">
        <f t="shared" si="51"/>
        <v>7900</v>
      </c>
      <c r="P1136" s="17">
        <f t="shared" si="52"/>
        <v>-7900</v>
      </c>
      <c r="Q1136" s="17">
        <f t="shared" si="53"/>
        <v>0</v>
      </c>
    </row>
    <row r="1137" spans="1:17">
      <c r="A1137" s="1" t="s">
        <v>23</v>
      </c>
      <c r="B1137" s="1" t="s">
        <v>11</v>
      </c>
      <c r="C1137" s="53">
        <v>132179457042</v>
      </c>
      <c r="D1137" s="3">
        <v>12860.76</v>
      </c>
      <c r="E1137" s="3">
        <v>12995613.48</v>
      </c>
      <c r="F1137" s="1" t="s">
        <v>1800</v>
      </c>
      <c r="G1137"/>
      <c r="H1137"/>
      <c r="I1137" s="17">
        <f>-IFERROR(VLOOKUP(C1137,SIRCUPA!$A$21:$H$313,8,0),0)</f>
        <v>0</v>
      </c>
      <c r="J1137" s="61">
        <f>-IFERROR(VLOOKUP(C1137,SIRTAC!$A$16:$H$2072,8,0),0)</f>
        <v>-132</v>
      </c>
      <c r="K1137" s="61">
        <f>-IFERROR(VLOOKUP(C1137,Gastos!$A$9:$J$2065,10,0),0)</f>
        <v>-128.04</v>
      </c>
      <c r="L1137" s="61">
        <f>-IFERROR(VLOOKUP(C1137,IDC!$A$20:$H$2401,8,0),0)</f>
        <v>-79.2</v>
      </c>
      <c r="M1137" s="87">
        <f t="shared" si="51"/>
        <v>13200.000000000002</v>
      </c>
      <c r="P1137" s="17">
        <f t="shared" si="52"/>
        <v>-13200</v>
      </c>
      <c r="Q1137" s="17">
        <f t="shared" si="53"/>
        <v>0</v>
      </c>
    </row>
    <row r="1138" spans="1:17">
      <c r="A1138" s="1" t="s">
        <v>280</v>
      </c>
      <c r="B1138" s="1" t="s">
        <v>11</v>
      </c>
      <c r="C1138" s="53">
        <v>135692455994</v>
      </c>
      <c r="D1138" s="3">
        <v>12860.76</v>
      </c>
      <c r="E1138" s="3">
        <v>17146448.760000002</v>
      </c>
      <c r="F1138" s="1" t="s">
        <v>1800</v>
      </c>
      <c r="G1138"/>
      <c r="H1138"/>
      <c r="I1138" s="17">
        <f>-IFERROR(VLOOKUP(C1138,SIRCUPA!$A$21:$H$313,8,0),0)</f>
        <v>0</v>
      </c>
      <c r="J1138" s="61">
        <f>-IFERROR(VLOOKUP(C1138,SIRTAC!$A$16:$H$2072,8,0),0)</f>
        <v>-132</v>
      </c>
      <c r="K1138" s="61">
        <f>-IFERROR(VLOOKUP(C1138,Gastos!$A$9:$J$2065,10,0),0)</f>
        <v>-128.04</v>
      </c>
      <c r="L1138" s="61">
        <f>-IFERROR(VLOOKUP(C1138,IDC!$A$20:$H$2401,8,0),0)</f>
        <v>-79.2</v>
      </c>
      <c r="M1138" s="87">
        <f t="shared" si="51"/>
        <v>13200.000000000002</v>
      </c>
      <c r="P1138" s="17">
        <f t="shared" si="52"/>
        <v>-13200</v>
      </c>
      <c r="Q1138" s="17">
        <f t="shared" si="53"/>
        <v>0</v>
      </c>
    </row>
    <row r="1139" spans="1:17">
      <c r="A1139" s="1" t="s">
        <v>77</v>
      </c>
      <c r="B1139" s="1" t="s">
        <v>11</v>
      </c>
      <c r="C1139" s="53">
        <v>132508284689</v>
      </c>
      <c r="D1139" s="3">
        <v>12763.33</v>
      </c>
      <c r="E1139" s="3">
        <v>15487511.380000001</v>
      </c>
      <c r="F1139" s="1" t="s">
        <v>1800</v>
      </c>
      <c r="G1139"/>
      <c r="H1139"/>
      <c r="I1139" s="17">
        <f>-IFERROR(VLOOKUP(C1139,SIRCUPA!$A$21:$H$313,8,0),0)</f>
        <v>0</v>
      </c>
      <c r="J1139" s="61">
        <f>-IFERROR(VLOOKUP(C1139,SIRTAC!$A$16:$H$2072,8,0),0)</f>
        <v>-131</v>
      </c>
      <c r="K1139" s="61">
        <f>-IFERROR(VLOOKUP(C1139,Gastos!$A$9:$J$2065,10,0),0)</f>
        <v>-127.07</v>
      </c>
      <c r="L1139" s="61">
        <f>-IFERROR(VLOOKUP(C1139,IDC!$A$20:$H$2401,8,0),0)</f>
        <v>-78.599999999999994</v>
      </c>
      <c r="M1139" s="87">
        <f t="shared" si="51"/>
        <v>13100</v>
      </c>
      <c r="P1139" s="17">
        <f t="shared" si="52"/>
        <v>-13099.999999999998</v>
      </c>
      <c r="Q1139" s="17">
        <f t="shared" si="53"/>
        <v>0</v>
      </c>
    </row>
    <row r="1140" spans="1:17">
      <c r="A1140" s="1" t="s">
        <v>280</v>
      </c>
      <c r="B1140" s="1" t="s">
        <v>11</v>
      </c>
      <c r="C1140" s="53">
        <v>135545497110</v>
      </c>
      <c r="D1140" s="3">
        <v>12763.33</v>
      </c>
      <c r="E1140" s="3">
        <v>16313124.51</v>
      </c>
      <c r="F1140" s="1" t="s">
        <v>1800</v>
      </c>
      <c r="G1140"/>
      <c r="H1140"/>
      <c r="I1140" s="17">
        <f>-IFERROR(VLOOKUP(C1140,SIRCUPA!$A$21:$H$313,8,0),0)</f>
        <v>0</v>
      </c>
      <c r="J1140" s="61">
        <f>-IFERROR(VLOOKUP(C1140,SIRTAC!$A$16:$H$2072,8,0),0)</f>
        <v>-131</v>
      </c>
      <c r="K1140" s="61">
        <f>-IFERROR(VLOOKUP(C1140,Gastos!$A$9:$J$2065,10,0),0)</f>
        <v>-127.07</v>
      </c>
      <c r="L1140" s="61">
        <f>-IFERROR(VLOOKUP(C1140,IDC!$A$20:$H$2401,8,0),0)</f>
        <v>-78.599999999999994</v>
      </c>
      <c r="M1140" s="87">
        <f t="shared" si="51"/>
        <v>13100</v>
      </c>
      <c r="P1140" s="17">
        <f t="shared" si="52"/>
        <v>-13099.999999999998</v>
      </c>
      <c r="Q1140" s="17">
        <f t="shared" si="53"/>
        <v>0</v>
      </c>
    </row>
    <row r="1141" spans="1:17">
      <c r="A1141" s="1" t="s">
        <v>156</v>
      </c>
      <c r="B1141" s="1" t="s">
        <v>11</v>
      </c>
      <c r="C1141" s="53">
        <v>134310436849</v>
      </c>
      <c r="D1141" s="3">
        <v>12665.9</v>
      </c>
      <c r="E1141" s="3">
        <v>13601589.310000001</v>
      </c>
      <c r="F1141" s="1" t="s">
        <v>1800</v>
      </c>
      <c r="G1141"/>
      <c r="H1141"/>
      <c r="I1141" s="17">
        <f>-IFERROR(VLOOKUP(C1141,SIRCUPA!$A$21:$H$313,8,0),0)</f>
        <v>0</v>
      </c>
      <c r="J1141" s="61">
        <f>-IFERROR(VLOOKUP(C1141,SIRTAC!$A$16:$H$2072,8,0),0)</f>
        <v>-130</v>
      </c>
      <c r="K1141" s="61">
        <f>-IFERROR(VLOOKUP(C1141,Gastos!$A$9:$J$2065,10,0),0)</f>
        <v>-126.1</v>
      </c>
      <c r="L1141" s="61">
        <f>-IFERROR(VLOOKUP(C1141,IDC!$A$20:$H$2401,8,0),0)</f>
        <v>-78</v>
      </c>
      <c r="M1141" s="87">
        <f t="shared" si="51"/>
        <v>13000</v>
      </c>
      <c r="P1141" s="17">
        <f t="shared" si="52"/>
        <v>-13000</v>
      </c>
      <c r="Q1141" s="17">
        <f t="shared" si="53"/>
        <v>0</v>
      </c>
    </row>
    <row r="1142" spans="1:17">
      <c r="A1142" s="1" t="s">
        <v>156</v>
      </c>
      <c r="B1142" s="1" t="s">
        <v>11</v>
      </c>
      <c r="C1142" s="53">
        <v>134311810627</v>
      </c>
      <c r="D1142" s="3">
        <v>12665.9</v>
      </c>
      <c r="E1142" s="3">
        <v>13851621.85</v>
      </c>
      <c r="F1142" s="1" t="s">
        <v>1800</v>
      </c>
      <c r="G1142"/>
      <c r="H1142"/>
      <c r="I1142" s="17">
        <f>-IFERROR(VLOOKUP(C1142,SIRCUPA!$A$21:$H$313,8,0),0)</f>
        <v>0</v>
      </c>
      <c r="J1142" s="61">
        <f>-IFERROR(VLOOKUP(C1142,SIRTAC!$A$16:$H$2072,8,0),0)</f>
        <v>-130</v>
      </c>
      <c r="K1142" s="61">
        <f>-IFERROR(VLOOKUP(C1142,Gastos!$A$9:$J$2065,10,0),0)</f>
        <v>-126.1</v>
      </c>
      <c r="L1142" s="61">
        <f>-IFERROR(VLOOKUP(C1142,IDC!$A$20:$H$2401,8,0),0)</f>
        <v>-78</v>
      </c>
      <c r="M1142" s="87">
        <f t="shared" si="51"/>
        <v>13000</v>
      </c>
      <c r="P1142" s="17">
        <f t="shared" si="52"/>
        <v>-13000</v>
      </c>
      <c r="Q1142" s="17">
        <f t="shared" si="53"/>
        <v>0</v>
      </c>
    </row>
    <row r="1143" spans="1:17">
      <c r="A1143" s="1" t="s">
        <v>156</v>
      </c>
      <c r="B1143" s="1" t="s">
        <v>11</v>
      </c>
      <c r="C1143" s="53">
        <v>134311936019</v>
      </c>
      <c r="D1143" s="3">
        <v>12665.9</v>
      </c>
      <c r="E1143" s="3">
        <v>13942781.630000001</v>
      </c>
      <c r="F1143" s="1" t="s">
        <v>1800</v>
      </c>
      <c r="G1143"/>
      <c r="H1143"/>
      <c r="I1143" s="17">
        <f>-IFERROR(VLOOKUP(C1143,SIRCUPA!$A$21:$H$313,8,0),0)</f>
        <v>0</v>
      </c>
      <c r="J1143" s="61">
        <f>-IFERROR(VLOOKUP(C1143,SIRTAC!$A$16:$H$2072,8,0),0)</f>
        <v>-130</v>
      </c>
      <c r="K1143" s="61">
        <f>-IFERROR(VLOOKUP(C1143,Gastos!$A$9:$J$2065,10,0),0)</f>
        <v>-126.1</v>
      </c>
      <c r="L1143" s="61">
        <f>-IFERROR(VLOOKUP(C1143,IDC!$A$20:$H$2401,8,0),0)</f>
        <v>-78</v>
      </c>
      <c r="M1143" s="87">
        <f t="shared" si="51"/>
        <v>13000</v>
      </c>
      <c r="P1143" s="17">
        <f t="shared" si="52"/>
        <v>-13000</v>
      </c>
      <c r="Q1143" s="17">
        <f t="shared" si="53"/>
        <v>0</v>
      </c>
    </row>
    <row r="1144" spans="1:17">
      <c r="A1144" s="1" t="s">
        <v>156</v>
      </c>
      <c r="B1144" s="1" t="s">
        <v>11</v>
      </c>
      <c r="C1144" s="53">
        <v>134928686646</v>
      </c>
      <c r="D1144" s="3">
        <v>12665.9</v>
      </c>
      <c r="E1144" s="3">
        <v>14479640.77</v>
      </c>
      <c r="F1144" s="1" t="s">
        <v>1800</v>
      </c>
      <c r="G1144"/>
      <c r="H1144"/>
      <c r="I1144" s="17">
        <f>-IFERROR(VLOOKUP(C1144,SIRCUPA!$A$21:$H$313,8,0),0)</f>
        <v>0</v>
      </c>
      <c r="J1144" s="61">
        <f>-IFERROR(VLOOKUP(C1144,SIRTAC!$A$16:$H$2072,8,0),0)</f>
        <v>-130</v>
      </c>
      <c r="K1144" s="61">
        <f>-IFERROR(VLOOKUP(C1144,Gastos!$A$9:$J$2065,10,0),0)</f>
        <v>-126.1</v>
      </c>
      <c r="L1144" s="61">
        <f>-IFERROR(VLOOKUP(C1144,IDC!$A$20:$H$2401,8,0),0)</f>
        <v>-78</v>
      </c>
      <c r="M1144" s="87">
        <f t="shared" si="51"/>
        <v>13000</v>
      </c>
      <c r="P1144" s="17">
        <f t="shared" si="52"/>
        <v>-13000</v>
      </c>
      <c r="Q1144" s="17">
        <f t="shared" si="53"/>
        <v>0</v>
      </c>
    </row>
    <row r="1145" spans="1:17">
      <c r="A1145" s="1" t="s">
        <v>156</v>
      </c>
      <c r="B1145" s="1" t="s">
        <v>11</v>
      </c>
      <c r="C1145" s="53">
        <v>134315807529</v>
      </c>
      <c r="D1145" s="3">
        <v>12665.9</v>
      </c>
      <c r="E1145" s="3">
        <v>14982945.619999999</v>
      </c>
      <c r="F1145" s="1" t="s">
        <v>1800</v>
      </c>
      <c r="G1145"/>
      <c r="H1145"/>
      <c r="I1145" s="17">
        <f>-IFERROR(VLOOKUP(C1145,SIRCUPA!$A$21:$H$313,8,0),0)</f>
        <v>0</v>
      </c>
      <c r="J1145" s="61">
        <f>-IFERROR(VLOOKUP(C1145,SIRTAC!$A$16:$H$2072,8,0),0)</f>
        <v>-130</v>
      </c>
      <c r="K1145" s="61">
        <f>-IFERROR(VLOOKUP(C1145,Gastos!$A$9:$J$2065,10,0),0)</f>
        <v>-126.1</v>
      </c>
      <c r="L1145" s="61">
        <f>-IFERROR(VLOOKUP(C1145,IDC!$A$20:$H$2401,8,0),0)</f>
        <v>-78</v>
      </c>
      <c r="M1145" s="87">
        <f t="shared" si="51"/>
        <v>13000</v>
      </c>
      <c r="P1145" s="17">
        <f t="shared" si="52"/>
        <v>-13000</v>
      </c>
      <c r="Q1145" s="17">
        <f t="shared" si="53"/>
        <v>0</v>
      </c>
    </row>
    <row r="1146" spans="1:17">
      <c r="A1146" s="1" t="s">
        <v>156</v>
      </c>
      <c r="B1146" s="1" t="s">
        <v>11</v>
      </c>
      <c r="C1146" s="53">
        <v>134934600128</v>
      </c>
      <c r="D1146" s="3">
        <v>12665.9</v>
      </c>
      <c r="E1146" s="3">
        <v>16287254.560000001</v>
      </c>
      <c r="F1146" s="1" t="s">
        <v>1800</v>
      </c>
      <c r="G1146"/>
      <c r="H1146"/>
      <c r="I1146" s="17">
        <f>-IFERROR(VLOOKUP(C1146,SIRCUPA!$A$21:$H$313,8,0),0)</f>
        <v>0</v>
      </c>
      <c r="J1146" s="61">
        <f>-IFERROR(VLOOKUP(C1146,SIRTAC!$A$16:$H$2072,8,0),0)</f>
        <v>-130</v>
      </c>
      <c r="K1146" s="61">
        <f>-IFERROR(VLOOKUP(C1146,Gastos!$A$9:$J$2065,10,0),0)</f>
        <v>-126.1</v>
      </c>
      <c r="L1146" s="61">
        <f>-IFERROR(VLOOKUP(C1146,IDC!$A$20:$H$2401,8,0),0)</f>
        <v>-78</v>
      </c>
      <c r="M1146" s="87">
        <f t="shared" si="51"/>
        <v>13000</v>
      </c>
      <c r="P1146" s="17">
        <f t="shared" si="52"/>
        <v>-13000</v>
      </c>
      <c r="Q1146" s="17">
        <f t="shared" si="53"/>
        <v>0</v>
      </c>
    </row>
    <row r="1147" spans="1:17">
      <c r="A1147" s="1" t="s">
        <v>186</v>
      </c>
      <c r="B1147" s="1" t="s">
        <v>11</v>
      </c>
      <c r="C1147" s="53">
        <v>134402353605</v>
      </c>
      <c r="D1147" s="3">
        <v>12665.9</v>
      </c>
      <c r="E1147" s="3">
        <v>19799496.18</v>
      </c>
      <c r="F1147" s="1" t="s">
        <v>1800</v>
      </c>
      <c r="G1147"/>
      <c r="H1147"/>
      <c r="I1147" s="17">
        <f>-IFERROR(VLOOKUP(C1147,SIRCUPA!$A$21:$H$313,8,0),0)</f>
        <v>0</v>
      </c>
      <c r="J1147" s="61">
        <f>-IFERROR(VLOOKUP(C1147,SIRTAC!$A$16:$H$2072,8,0),0)</f>
        <v>-130</v>
      </c>
      <c r="K1147" s="61">
        <f>-IFERROR(VLOOKUP(C1147,Gastos!$A$9:$J$2065,10,0),0)</f>
        <v>-126.1</v>
      </c>
      <c r="L1147" s="61">
        <f>-IFERROR(VLOOKUP(C1147,IDC!$A$20:$H$2401,8,0),0)</f>
        <v>-78</v>
      </c>
      <c r="M1147" s="87">
        <f t="shared" si="51"/>
        <v>13000</v>
      </c>
      <c r="P1147" s="17">
        <f t="shared" si="52"/>
        <v>-13000</v>
      </c>
      <c r="Q1147" s="17">
        <f t="shared" si="53"/>
        <v>0</v>
      </c>
    </row>
    <row r="1148" spans="1:17">
      <c r="A1148" s="1" t="s">
        <v>186</v>
      </c>
      <c r="B1148" s="1" t="s">
        <v>11</v>
      </c>
      <c r="C1148" s="53">
        <v>135020863162</v>
      </c>
      <c r="D1148" s="3">
        <v>12665.9</v>
      </c>
      <c r="E1148" s="3">
        <v>20085163.399999999</v>
      </c>
      <c r="F1148" s="1" t="s">
        <v>1800</v>
      </c>
      <c r="G1148"/>
      <c r="H1148"/>
      <c r="I1148" s="17">
        <f>-IFERROR(VLOOKUP(C1148,SIRCUPA!$A$21:$H$313,8,0),0)</f>
        <v>0</v>
      </c>
      <c r="J1148" s="61">
        <f>-IFERROR(VLOOKUP(C1148,SIRTAC!$A$16:$H$2072,8,0),0)</f>
        <v>-130</v>
      </c>
      <c r="K1148" s="61">
        <f>-IFERROR(VLOOKUP(C1148,Gastos!$A$9:$J$2065,10,0),0)</f>
        <v>-126.1</v>
      </c>
      <c r="L1148" s="61">
        <f>-IFERROR(VLOOKUP(C1148,IDC!$A$20:$H$2401,8,0),0)</f>
        <v>-78</v>
      </c>
      <c r="M1148" s="87">
        <f t="shared" si="51"/>
        <v>13000</v>
      </c>
      <c r="P1148" s="17">
        <f t="shared" si="52"/>
        <v>-13000</v>
      </c>
      <c r="Q1148" s="17">
        <f t="shared" si="53"/>
        <v>0</v>
      </c>
    </row>
    <row r="1149" spans="1:17">
      <c r="A1149" s="1" t="s">
        <v>145</v>
      </c>
      <c r="B1149" s="1" t="s">
        <v>11</v>
      </c>
      <c r="C1149" s="53">
        <v>134074875745</v>
      </c>
      <c r="D1149" s="3">
        <v>12568.47</v>
      </c>
      <c r="E1149" s="3">
        <v>10847194.26</v>
      </c>
      <c r="F1149" s="1" t="s">
        <v>1800</v>
      </c>
      <c r="G1149"/>
      <c r="H1149"/>
      <c r="I1149" s="17">
        <f>-IFERROR(VLOOKUP(C1149,SIRCUPA!$A$21:$H$313,8,0),0)</f>
        <v>0</v>
      </c>
      <c r="J1149" s="61">
        <f>-IFERROR(VLOOKUP(C1149,SIRTAC!$A$16:$H$2072,8,0),0)</f>
        <v>-129</v>
      </c>
      <c r="K1149" s="61">
        <f>-IFERROR(VLOOKUP(C1149,Gastos!$A$9:$J$2065,10,0),0)</f>
        <v>-125.13</v>
      </c>
      <c r="L1149" s="61">
        <f>-IFERROR(VLOOKUP(C1149,IDC!$A$20:$H$2401,8,0),0)</f>
        <v>-77.400000000000006</v>
      </c>
      <c r="M1149" s="87">
        <f t="shared" si="51"/>
        <v>12899.999999999998</v>
      </c>
      <c r="P1149" s="17">
        <f t="shared" si="52"/>
        <v>-12900</v>
      </c>
      <c r="Q1149" s="17">
        <f t="shared" si="53"/>
        <v>0</v>
      </c>
    </row>
    <row r="1150" spans="1:17">
      <c r="A1150" s="1" t="s">
        <v>280</v>
      </c>
      <c r="B1150" s="1" t="s">
        <v>11</v>
      </c>
      <c r="C1150" s="53">
        <v>134932782047</v>
      </c>
      <c r="D1150" s="3">
        <v>12568.47</v>
      </c>
      <c r="E1150" s="3">
        <v>16646308.08</v>
      </c>
      <c r="F1150" s="1" t="s">
        <v>1800</v>
      </c>
      <c r="G1150"/>
      <c r="H1150"/>
      <c r="I1150" s="17">
        <f>-IFERROR(VLOOKUP(C1150,SIRCUPA!$A$21:$H$313,8,0),0)</f>
        <v>0</v>
      </c>
      <c r="J1150" s="61">
        <f>-IFERROR(VLOOKUP(C1150,SIRTAC!$A$16:$H$2072,8,0),0)</f>
        <v>-129</v>
      </c>
      <c r="K1150" s="61">
        <f>-IFERROR(VLOOKUP(C1150,Gastos!$A$9:$J$2065,10,0),0)</f>
        <v>-125.13</v>
      </c>
      <c r="L1150" s="61">
        <f>-IFERROR(VLOOKUP(C1150,IDC!$A$20:$H$2401,8,0),0)</f>
        <v>-77.400000000000006</v>
      </c>
      <c r="M1150" s="87">
        <f t="shared" si="51"/>
        <v>12899.999999999998</v>
      </c>
      <c r="P1150" s="17">
        <f t="shared" si="52"/>
        <v>-12900</v>
      </c>
      <c r="Q1150" s="17">
        <f t="shared" si="53"/>
        <v>0</v>
      </c>
    </row>
    <row r="1151" spans="1:17">
      <c r="A1151" s="1" t="s">
        <v>101</v>
      </c>
      <c r="B1151" s="1" t="s">
        <v>11</v>
      </c>
      <c r="C1151" s="53">
        <v>133764634044</v>
      </c>
      <c r="D1151" s="3">
        <v>12471.04</v>
      </c>
      <c r="E1151" s="3">
        <v>4367798.45</v>
      </c>
      <c r="F1151" s="1" t="s">
        <v>1800</v>
      </c>
      <c r="G1151"/>
      <c r="H1151"/>
      <c r="I1151" s="17">
        <f>-IFERROR(VLOOKUP(C1151,SIRCUPA!$A$21:$H$313,8,0),0)</f>
        <v>0</v>
      </c>
      <c r="J1151" s="61">
        <f>-IFERROR(VLOOKUP(C1151,SIRTAC!$A$16:$H$2072,8,0),0)</f>
        <v>-128</v>
      </c>
      <c r="K1151" s="61">
        <f>-IFERROR(VLOOKUP(C1151,Gastos!$A$9:$J$2065,10,0),0)</f>
        <v>-124.16</v>
      </c>
      <c r="L1151" s="61">
        <f>-IFERROR(VLOOKUP(C1151,IDC!$A$20:$H$2401,8,0),0)</f>
        <v>-76.8</v>
      </c>
      <c r="M1151" s="87">
        <f t="shared" si="51"/>
        <v>12800</v>
      </c>
      <c r="P1151" s="17">
        <f t="shared" si="52"/>
        <v>-12800</v>
      </c>
      <c r="Q1151" s="17">
        <f t="shared" si="53"/>
        <v>0</v>
      </c>
    </row>
    <row r="1152" spans="1:17">
      <c r="A1152" s="1" t="s">
        <v>293</v>
      </c>
      <c r="B1152" s="1" t="s">
        <v>11</v>
      </c>
      <c r="C1152" s="53">
        <v>135098486045</v>
      </c>
      <c r="D1152" s="3">
        <v>12373.61</v>
      </c>
      <c r="E1152" s="3">
        <v>18224937.379999999</v>
      </c>
      <c r="F1152" s="1" t="s">
        <v>1800</v>
      </c>
      <c r="G1152"/>
      <c r="H1152"/>
      <c r="I1152" s="17">
        <f>-IFERROR(VLOOKUP(C1152,SIRCUPA!$A$21:$H$313,8,0),0)</f>
        <v>0</v>
      </c>
      <c r="J1152" s="61">
        <f>-IFERROR(VLOOKUP(C1152,SIRTAC!$A$16:$H$2072,8,0),0)</f>
        <v>-127</v>
      </c>
      <c r="K1152" s="61">
        <f>-IFERROR(VLOOKUP(C1152,Gastos!$A$9:$J$2065,10,0),0)</f>
        <v>-123.19</v>
      </c>
      <c r="L1152" s="61">
        <f>-IFERROR(VLOOKUP(C1152,IDC!$A$20:$H$2401,8,0),0)</f>
        <v>-76.2</v>
      </c>
      <c r="M1152" s="87">
        <f t="shared" si="51"/>
        <v>12700.000000000002</v>
      </c>
      <c r="P1152" s="17">
        <f t="shared" si="52"/>
        <v>-12700</v>
      </c>
      <c r="Q1152" s="17">
        <f t="shared" si="53"/>
        <v>0</v>
      </c>
    </row>
    <row r="1153" spans="1:17">
      <c r="A1153" s="1" t="s">
        <v>293</v>
      </c>
      <c r="B1153" s="1" t="s">
        <v>11</v>
      </c>
      <c r="C1153" s="53">
        <v>135826289986</v>
      </c>
      <c r="D1153" s="3">
        <v>12373.61</v>
      </c>
      <c r="E1153" s="3">
        <v>18576041.460000001</v>
      </c>
      <c r="F1153" s="1" t="s">
        <v>1800</v>
      </c>
      <c r="G1153"/>
      <c r="H1153"/>
      <c r="I1153" s="17">
        <f>-IFERROR(VLOOKUP(C1153,SIRCUPA!$A$21:$H$313,8,0),0)</f>
        <v>0</v>
      </c>
      <c r="J1153" s="61">
        <f>-IFERROR(VLOOKUP(C1153,SIRTAC!$A$16:$H$2072,8,0),0)</f>
        <v>-127</v>
      </c>
      <c r="K1153" s="61">
        <f>-IFERROR(VLOOKUP(C1153,Gastos!$A$9:$J$2065,10,0),0)</f>
        <v>-123.19</v>
      </c>
      <c r="L1153" s="61">
        <f>-IFERROR(VLOOKUP(C1153,IDC!$A$20:$H$2401,8,0),0)</f>
        <v>-76.2</v>
      </c>
      <c r="M1153" s="87">
        <f t="shared" si="51"/>
        <v>12700.000000000002</v>
      </c>
      <c r="P1153" s="17">
        <f t="shared" si="52"/>
        <v>-12700</v>
      </c>
      <c r="Q1153" s="17">
        <f t="shared" si="53"/>
        <v>0</v>
      </c>
    </row>
    <row r="1154" spans="1:17">
      <c r="A1154" s="1" t="s">
        <v>101</v>
      </c>
      <c r="B1154" s="1" t="s">
        <v>11</v>
      </c>
      <c r="C1154" s="53">
        <v>133158045045</v>
      </c>
      <c r="D1154" s="3">
        <v>12276.18</v>
      </c>
      <c r="E1154" s="3">
        <v>4436313.4400000004</v>
      </c>
      <c r="F1154" s="1" t="s">
        <v>1800</v>
      </c>
      <c r="G1154"/>
      <c r="H1154"/>
      <c r="I1154" s="17">
        <f>-IFERROR(VLOOKUP(C1154,SIRCUPA!$A$21:$H$313,8,0),0)</f>
        <v>0</v>
      </c>
      <c r="J1154" s="61">
        <f>-IFERROR(VLOOKUP(C1154,SIRTAC!$A$16:$H$2072,8,0),0)</f>
        <v>-126</v>
      </c>
      <c r="K1154" s="61">
        <f>-IFERROR(VLOOKUP(C1154,Gastos!$A$9:$J$2065,10,0),0)</f>
        <v>-122.22</v>
      </c>
      <c r="L1154" s="61">
        <f>-IFERROR(VLOOKUP(C1154,IDC!$A$20:$H$2401,8,0),0)</f>
        <v>-75.599999999999994</v>
      </c>
      <c r="M1154" s="87">
        <f t="shared" si="51"/>
        <v>12600</v>
      </c>
      <c r="P1154" s="17">
        <f t="shared" si="52"/>
        <v>-12599.999999999998</v>
      </c>
      <c r="Q1154" s="17">
        <f t="shared" si="53"/>
        <v>0</v>
      </c>
    </row>
    <row r="1155" spans="1:17">
      <c r="A1155" s="1" t="s">
        <v>139</v>
      </c>
      <c r="B1155" s="1" t="s">
        <v>11</v>
      </c>
      <c r="C1155" s="53">
        <v>134048803197</v>
      </c>
      <c r="D1155" s="3">
        <v>12276.18</v>
      </c>
      <c r="E1155" s="3">
        <v>9048609.3699999992</v>
      </c>
      <c r="F1155" s="1" t="s">
        <v>1800</v>
      </c>
      <c r="G1155"/>
      <c r="H1155"/>
      <c r="I1155" s="17">
        <f>-IFERROR(VLOOKUP(C1155,SIRCUPA!$A$21:$H$313,8,0),0)</f>
        <v>0</v>
      </c>
      <c r="J1155" s="61">
        <f>-IFERROR(VLOOKUP(C1155,SIRTAC!$A$16:$H$2072,8,0),0)</f>
        <v>-126</v>
      </c>
      <c r="K1155" s="61">
        <f>-IFERROR(VLOOKUP(C1155,Gastos!$A$9:$J$2065,10,0),0)</f>
        <v>-122.22</v>
      </c>
      <c r="L1155" s="61">
        <f>-IFERROR(VLOOKUP(C1155,IDC!$A$20:$H$2401,8,0),0)</f>
        <v>-75.599999999999994</v>
      </c>
      <c r="M1155" s="87">
        <f t="shared" si="51"/>
        <v>12600</v>
      </c>
      <c r="P1155" s="17">
        <f t="shared" si="52"/>
        <v>-12599.999999999998</v>
      </c>
      <c r="Q1155" s="17">
        <f t="shared" si="53"/>
        <v>0</v>
      </c>
    </row>
    <row r="1156" spans="1:17">
      <c r="A1156" s="1" t="s">
        <v>101</v>
      </c>
      <c r="B1156" s="1" t="s">
        <v>11</v>
      </c>
      <c r="C1156" s="53">
        <v>133760005936</v>
      </c>
      <c r="D1156" s="3">
        <v>11886.46</v>
      </c>
      <c r="E1156" s="3">
        <v>4165536.86</v>
      </c>
      <c r="F1156" s="1" t="s">
        <v>1800</v>
      </c>
      <c r="G1156"/>
      <c r="H1156"/>
      <c r="I1156" s="17">
        <f>-IFERROR(VLOOKUP(C1156,SIRCUPA!$A$21:$H$313,8,0),0)</f>
        <v>0</v>
      </c>
      <c r="J1156" s="61">
        <f>-IFERROR(VLOOKUP(C1156,SIRTAC!$A$16:$H$2072,8,0),0)</f>
        <v>-122</v>
      </c>
      <c r="K1156" s="61">
        <f>-IFERROR(VLOOKUP(C1156,Gastos!$A$9:$J$2065,10,0),0)</f>
        <v>-118.34</v>
      </c>
      <c r="L1156" s="61">
        <f>-IFERROR(VLOOKUP(C1156,IDC!$A$20:$H$2401,8,0),0)</f>
        <v>-73.2</v>
      </c>
      <c r="M1156" s="87">
        <f t="shared" si="51"/>
        <v>12200</v>
      </c>
      <c r="P1156" s="17">
        <f t="shared" si="52"/>
        <v>-12200</v>
      </c>
      <c r="Q1156" s="17">
        <f t="shared" si="53"/>
        <v>0</v>
      </c>
    </row>
    <row r="1157" spans="1:17">
      <c r="A1157" s="1" t="s">
        <v>145</v>
      </c>
      <c r="B1157" s="1" t="s">
        <v>11</v>
      </c>
      <c r="C1157" s="53">
        <v>134074980721</v>
      </c>
      <c r="D1157" s="3">
        <v>11886.46</v>
      </c>
      <c r="E1157" s="3">
        <v>10833431.41</v>
      </c>
      <c r="F1157" s="1" t="s">
        <v>1800</v>
      </c>
      <c r="G1157"/>
      <c r="H1157"/>
      <c r="I1157" s="17">
        <f>-IFERROR(VLOOKUP(C1157,SIRCUPA!$A$21:$H$313,8,0),0)</f>
        <v>0</v>
      </c>
      <c r="J1157" s="61">
        <f>-IFERROR(VLOOKUP(C1157,SIRTAC!$A$16:$H$2072,8,0),0)</f>
        <v>-122</v>
      </c>
      <c r="K1157" s="61">
        <f>-IFERROR(VLOOKUP(C1157,Gastos!$A$9:$J$2065,10,0),0)</f>
        <v>-118.34</v>
      </c>
      <c r="L1157" s="61">
        <f>-IFERROR(VLOOKUP(C1157,IDC!$A$20:$H$2401,8,0),0)</f>
        <v>-73.2</v>
      </c>
      <c r="M1157" s="87">
        <f t="shared" ref="M1157:M1220" si="54">+D1157-I1157-J1157-K1157-L1157</f>
        <v>12200</v>
      </c>
      <c r="P1157" s="17">
        <f t="shared" si="52"/>
        <v>-12200</v>
      </c>
      <c r="Q1157" s="17">
        <f t="shared" si="53"/>
        <v>0</v>
      </c>
    </row>
    <row r="1158" spans="1:17">
      <c r="A1158" s="1" t="s">
        <v>55</v>
      </c>
      <c r="B1158" s="1" t="s">
        <v>11</v>
      </c>
      <c r="C1158" s="53">
        <v>132827766812</v>
      </c>
      <c r="D1158" s="3">
        <v>11691.6</v>
      </c>
      <c r="E1158" s="3">
        <v>11248359.9</v>
      </c>
      <c r="F1158" s="1" t="s">
        <v>1800</v>
      </c>
      <c r="G1158"/>
      <c r="H1158"/>
      <c r="I1158" s="17">
        <f>-IFERROR(VLOOKUP(C1158,SIRCUPA!$A$21:$H$313,8,0),0)</f>
        <v>0</v>
      </c>
      <c r="J1158" s="61">
        <f>-IFERROR(VLOOKUP(C1158,SIRTAC!$A$16:$H$2072,8,0),0)</f>
        <v>-120</v>
      </c>
      <c r="K1158" s="61">
        <f>-IFERROR(VLOOKUP(C1158,Gastos!$A$9:$J$2065,10,0),0)</f>
        <v>-116.4</v>
      </c>
      <c r="L1158" s="61">
        <f>-IFERROR(VLOOKUP(C1158,IDC!$A$20:$H$2401,8,0),0)</f>
        <v>-72</v>
      </c>
      <c r="M1158" s="87">
        <f t="shared" si="54"/>
        <v>12000</v>
      </c>
      <c r="P1158" s="17">
        <f t="shared" ref="P1158:P1221" si="55">+L1158/0.006</f>
        <v>-12000</v>
      </c>
      <c r="Q1158" s="17">
        <f t="shared" ref="Q1158:Q1221" si="56">+M1158+P1158</f>
        <v>0</v>
      </c>
    </row>
    <row r="1159" spans="1:17">
      <c r="A1159" s="1" t="s">
        <v>156</v>
      </c>
      <c r="B1159" s="1" t="s">
        <v>11</v>
      </c>
      <c r="C1159" s="53">
        <v>134294701635</v>
      </c>
      <c r="D1159" s="3">
        <v>11691.6</v>
      </c>
      <c r="E1159" s="3">
        <v>12947639.619999999</v>
      </c>
      <c r="F1159" s="1" t="s">
        <v>1800</v>
      </c>
      <c r="G1159"/>
      <c r="H1159"/>
      <c r="I1159" s="17">
        <f>-IFERROR(VLOOKUP(C1159,SIRCUPA!$A$21:$H$313,8,0),0)</f>
        <v>0</v>
      </c>
      <c r="J1159" s="61">
        <f>-IFERROR(VLOOKUP(C1159,SIRTAC!$A$16:$H$2072,8,0),0)</f>
        <v>-120</v>
      </c>
      <c r="K1159" s="61">
        <f>-IFERROR(VLOOKUP(C1159,Gastos!$A$9:$J$2065,10,0),0)</f>
        <v>-116.4</v>
      </c>
      <c r="L1159" s="61">
        <f>-IFERROR(VLOOKUP(C1159,IDC!$A$20:$H$2401,8,0),0)</f>
        <v>-72</v>
      </c>
      <c r="M1159" s="87">
        <f t="shared" si="54"/>
        <v>12000</v>
      </c>
      <c r="P1159" s="17">
        <f t="shared" si="55"/>
        <v>-12000</v>
      </c>
      <c r="Q1159" s="17">
        <f t="shared" si="56"/>
        <v>0</v>
      </c>
    </row>
    <row r="1160" spans="1:17">
      <c r="A1160" s="1" t="s">
        <v>156</v>
      </c>
      <c r="B1160" s="1" t="s">
        <v>11</v>
      </c>
      <c r="C1160" s="53">
        <v>134303046513</v>
      </c>
      <c r="D1160" s="3">
        <v>11691.6</v>
      </c>
      <c r="E1160" s="3">
        <v>13113030.560000001</v>
      </c>
      <c r="F1160" s="1" t="s">
        <v>1800</v>
      </c>
      <c r="G1160"/>
      <c r="H1160"/>
      <c r="I1160" s="17">
        <f>-IFERROR(VLOOKUP(C1160,SIRCUPA!$A$21:$H$313,8,0),0)</f>
        <v>0</v>
      </c>
      <c r="J1160" s="61">
        <f>-IFERROR(VLOOKUP(C1160,SIRTAC!$A$16:$H$2072,8,0),0)</f>
        <v>-120</v>
      </c>
      <c r="K1160" s="61">
        <f>-IFERROR(VLOOKUP(C1160,Gastos!$A$9:$J$2065,10,0),0)</f>
        <v>-116.4</v>
      </c>
      <c r="L1160" s="61">
        <f>-IFERROR(VLOOKUP(C1160,IDC!$A$20:$H$2401,8,0),0)</f>
        <v>-72</v>
      </c>
      <c r="M1160" s="87">
        <f t="shared" si="54"/>
        <v>12000</v>
      </c>
      <c r="P1160" s="17">
        <f t="shared" si="55"/>
        <v>-12000</v>
      </c>
      <c r="Q1160" s="17">
        <f t="shared" si="56"/>
        <v>0</v>
      </c>
    </row>
    <row r="1161" spans="1:17">
      <c r="A1161" s="1" t="s">
        <v>156</v>
      </c>
      <c r="B1161" s="1" t="s">
        <v>11</v>
      </c>
      <c r="C1161" s="53">
        <v>134303046793</v>
      </c>
      <c r="D1161" s="3">
        <v>11691.6</v>
      </c>
      <c r="E1161" s="3">
        <v>13124722.16</v>
      </c>
      <c r="F1161" s="1" t="s">
        <v>1800</v>
      </c>
      <c r="G1161"/>
      <c r="H1161"/>
      <c r="I1161" s="17">
        <f>-IFERROR(VLOOKUP(C1161,SIRCUPA!$A$21:$H$313,8,0),0)</f>
        <v>0</v>
      </c>
      <c r="J1161" s="61">
        <f>-IFERROR(VLOOKUP(C1161,SIRTAC!$A$16:$H$2072,8,0),0)</f>
        <v>-120</v>
      </c>
      <c r="K1161" s="61">
        <f>-IFERROR(VLOOKUP(C1161,Gastos!$A$9:$J$2065,10,0),0)</f>
        <v>-116.4</v>
      </c>
      <c r="L1161" s="61">
        <f>-IFERROR(VLOOKUP(C1161,IDC!$A$20:$H$2401,8,0),0)</f>
        <v>-72</v>
      </c>
      <c r="M1161" s="87">
        <f t="shared" si="54"/>
        <v>12000</v>
      </c>
      <c r="P1161" s="17">
        <f t="shared" si="55"/>
        <v>-12000</v>
      </c>
      <c r="Q1161" s="17">
        <f t="shared" si="56"/>
        <v>0</v>
      </c>
    </row>
    <row r="1162" spans="1:17">
      <c r="A1162" s="1" t="s">
        <v>156</v>
      </c>
      <c r="B1162" s="1" t="s">
        <v>11</v>
      </c>
      <c r="C1162" s="53">
        <v>134303700659</v>
      </c>
      <c r="D1162" s="3">
        <v>11691.6</v>
      </c>
      <c r="E1162" s="3">
        <v>13154244.859999999</v>
      </c>
      <c r="F1162" s="1" t="s">
        <v>1800</v>
      </c>
      <c r="G1162"/>
      <c r="H1162"/>
      <c r="I1162" s="17">
        <f>-IFERROR(VLOOKUP(C1162,SIRCUPA!$A$21:$H$313,8,0),0)</f>
        <v>0</v>
      </c>
      <c r="J1162" s="61">
        <f>-IFERROR(VLOOKUP(C1162,SIRTAC!$A$16:$H$2072,8,0),0)</f>
        <v>-120</v>
      </c>
      <c r="K1162" s="61">
        <f>-IFERROR(VLOOKUP(C1162,Gastos!$A$9:$J$2065,10,0),0)</f>
        <v>-116.4</v>
      </c>
      <c r="L1162" s="61">
        <f>-IFERROR(VLOOKUP(C1162,IDC!$A$20:$H$2401,8,0),0)</f>
        <v>-72</v>
      </c>
      <c r="M1162" s="87">
        <f t="shared" si="54"/>
        <v>12000</v>
      </c>
      <c r="P1162" s="17">
        <f t="shared" si="55"/>
        <v>-12000</v>
      </c>
      <c r="Q1162" s="17">
        <f t="shared" si="56"/>
        <v>0</v>
      </c>
    </row>
    <row r="1163" spans="1:17">
      <c r="A1163" s="1" t="s">
        <v>156</v>
      </c>
      <c r="B1163" s="1" t="s">
        <v>11</v>
      </c>
      <c r="C1163" s="53">
        <v>134919533234</v>
      </c>
      <c r="D1163" s="3">
        <v>11691.6</v>
      </c>
      <c r="E1163" s="3">
        <v>13217232.560000001</v>
      </c>
      <c r="F1163" s="1" t="s">
        <v>1800</v>
      </c>
      <c r="G1163"/>
      <c r="H1163"/>
      <c r="I1163" s="17">
        <f>-IFERROR(VLOOKUP(C1163,SIRCUPA!$A$21:$H$313,8,0),0)</f>
        <v>0</v>
      </c>
      <c r="J1163" s="61">
        <f>-IFERROR(VLOOKUP(C1163,SIRTAC!$A$16:$H$2072,8,0),0)</f>
        <v>-120</v>
      </c>
      <c r="K1163" s="61">
        <f>-IFERROR(VLOOKUP(C1163,Gastos!$A$9:$J$2065,10,0),0)</f>
        <v>-116.4</v>
      </c>
      <c r="L1163" s="61">
        <f>-IFERROR(VLOOKUP(C1163,IDC!$A$20:$H$2401,8,0),0)</f>
        <v>-72</v>
      </c>
      <c r="M1163" s="87">
        <f t="shared" si="54"/>
        <v>12000</v>
      </c>
      <c r="P1163" s="17">
        <f t="shared" si="55"/>
        <v>-12000</v>
      </c>
      <c r="Q1163" s="17">
        <f t="shared" si="56"/>
        <v>0</v>
      </c>
    </row>
    <row r="1164" spans="1:17">
      <c r="A1164" s="1" t="s">
        <v>156</v>
      </c>
      <c r="B1164" s="1" t="s">
        <v>11</v>
      </c>
      <c r="C1164" s="53">
        <v>134306207521</v>
      </c>
      <c r="D1164" s="3">
        <v>11691.6</v>
      </c>
      <c r="E1164" s="3">
        <v>13273741.960000001</v>
      </c>
      <c r="F1164" s="1" t="s">
        <v>1800</v>
      </c>
      <c r="G1164"/>
      <c r="H1164"/>
      <c r="I1164" s="17">
        <f>-IFERROR(VLOOKUP(C1164,SIRCUPA!$A$21:$H$313,8,0),0)</f>
        <v>0</v>
      </c>
      <c r="J1164" s="61">
        <f>-IFERROR(VLOOKUP(C1164,SIRTAC!$A$16:$H$2072,8,0),0)</f>
        <v>-120</v>
      </c>
      <c r="K1164" s="61">
        <f>-IFERROR(VLOOKUP(C1164,Gastos!$A$9:$J$2065,10,0),0)</f>
        <v>-116.4</v>
      </c>
      <c r="L1164" s="61">
        <f>-IFERROR(VLOOKUP(C1164,IDC!$A$20:$H$2401,8,0),0)</f>
        <v>-72</v>
      </c>
      <c r="M1164" s="87">
        <f t="shared" si="54"/>
        <v>12000</v>
      </c>
      <c r="P1164" s="17">
        <f t="shared" si="55"/>
        <v>-12000</v>
      </c>
      <c r="Q1164" s="17">
        <f t="shared" si="56"/>
        <v>0</v>
      </c>
    </row>
    <row r="1165" spans="1:17">
      <c r="A1165" s="1" t="s">
        <v>156</v>
      </c>
      <c r="B1165" s="1" t="s">
        <v>11</v>
      </c>
      <c r="C1165" s="53">
        <v>134920992084</v>
      </c>
      <c r="D1165" s="3">
        <v>11691.6</v>
      </c>
      <c r="E1165" s="3">
        <v>13313883.119999999</v>
      </c>
      <c r="F1165" s="1" t="s">
        <v>1800</v>
      </c>
      <c r="G1165"/>
      <c r="H1165"/>
      <c r="I1165" s="17">
        <f>-IFERROR(VLOOKUP(C1165,SIRCUPA!$A$21:$H$313,8,0),0)</f>
        <v>0</v>
      </c>
      <c r="J1165" s="61">
        <f>-IFERROR(VLOOKUP(C1165,SIRTAC!$A$16:$H$2072,8,0),0)</f>
        <v>-120</v>
      </c>
      <c r="K1165" s="61">
        <f>-IFERROR(VLOOKUP(C1165,Gastos!$A$9:$J$2065,10,0),0)</f>
        <v>-116.4</v>
      </c>
      <c r="L1165" s="61">
        <f>-IFERROR(VLOOKUP(C1165,IDC!$A$20:$H$2401,8,0),0)</f>
        <v>-72</v>
      </c>
      <c r="M1165" s="87">
        <f t="shared" si="54"/>
        <v>12000</v>
      </c>
      <c r="P1165" s="17">
        <f t="shared" si="55"/>
        <v>-12000</v>
      </c>
      <c r="Q1165" s="17">
        <f t="shared" si="56"/>
        <v>0</v>
      </c>
    </row>
    <row r="1166" spans="1:17">
      <c r="A1166" s="1" t="s">
        <v>156</v>
      </c>
      <c r="B1166" s="1" t="s">
        <v>11</v>
      </c>
      <c r="C1166" s="53">
        <v>134921307376</v>
      </c>
      <c r="D1166" s="3">
        <v>11691.6</v>
      </c>
      <c r="E1166" s="3">
        <v>13326549.02</v>
      </c>
      <c r="F1166" s="1" t="s">
        <v>1800</v>
      </c>
      <c r="G1166"/>
      <c r="H1166"/>
      <c r="I1166" s="17">
        <f>-IFERROR(VLOOKUP(C1166,SIRCUPA!$A$21:$H$313,8,0),0)</f>
        <v>0</v>
      </c>
      <c r="J1166" s="61">
        <f>-IFERROR(VLOOKUP(C1166,SIRTAC!$A$16:$H$2072,8,0),0)</f>
        <v>-120</v>
      </c>
      <c r="K1166" s="61">
        <f>-IFERROR(VLOOKUP(C1166,Gastos!$A$9:$J$2065,10,0),0)</f>
        <v>-116.4</v>
      </c>
      <c r="L1166" s="61">
        <f>-IFERROR(VLOOKUP(C1166,IDC!$A$20:$H$2401,8,0),0)</f>
        <v>-72</v>
      </c>
      <c r="M1166" s="87">
        <f t="shared" si="54"/>
        <v>12000</v>
      </c>
      <c r="P1166" s="17">
        <f t="shared" si="55"/>
        <v>-12000</v>
      </c>
      <c r="Q1166" s="17">
        <f t="shared" si="56"/>
        <v>0</v>
      </c>
    </row>
    <row r="1167" spans="1:17">
      <c r="A1167" s="1" t="s">
        <v>156</v>
      </c>
      <c r="B1167" s="1" t="s">
        <v>11</v>
      </c>
      <c r="C1167" s="53">
        <v>134923330660</v>
      </c>
      <c r="D1167" s="3">
        <v>11691.6</v>
      </c>
      <c r="E1167" s="3">
        <v>13442345.25</v>
      </c>
      <c r="F1167" s="1" t="s">
        <v>1800</v>
      </c>
      <c r="G1167"/>
      <c r="H1167"/>
      <c r="I1167" s="17">
        <f>-IFERROR(VLOOKUP(C1167,SIRCUPA!$A$21:$H$313,8,0),0)</f>
        <v>0</v>
      </c>
      <c r="J1167" s="61">
        <f>-IFERROR(VLOOKUP(C1167,SIRTAC!$A$16:$H$2072,8,0),0)</f>
        <v>-120</v>
      </c>
      <c r="K1167" s="61">
        <f>-IFERROR(VLOOKUP(C1167,Gastos!$A$9:$J$2065,10,0),0)</f>
        <v>-116.4</v>
      </c>
      <c r="L1167" s="61">
        <f>-IFERROR(VLOOKUP(C1167,IDC!$A$20:$H$2401,8,0),0)</f>
        <v>-72</v>
      </c>
      <c r="M1167" s="87">
        <f t="shared" si="54"/>
        <v>12000</v>
      </c>
      <c r="P1167" s="17">
        <f t="shared" si="55"/>
        <v>-12000</v>
      </c>
      <c r="Q1167" s="17">
        <f t="shared" si="56"/>
        <v>0</v>
      </c>
    </row>
    <row r="1168" spans="1:17">
      <c r="A1168" s="1" t="s">
        <v>156</v>
      </c>
      <c r="B1168" s="1" t="s">
        <v>11</v>
      </c>
      <c r="C1168" s="53">
        <v>134309921603</v>
      </c>
      <c r="D1168" s="3">
        <v>11691.6</v>
      </c>
      <c r="E1168" s="3">
        <v>13548945.18</v>
      </c>
      <c r="F1168" s="1" t="s">
        <v>1800</v>
      </c>
      <c r="G1168"/>
      <c r="H1168"/>
      <c r="I1168" s="17">
        <f>-IFERROR(VLOOKUP(C1168,SIRCUPA!$A$21:$H$313,8,0),0)</f>
        <v>0</v>
      </c>
      <c r="J1168" s="61">
        <f>-IFERROR(VLOOKUP(C1168,SIRTAC!$A$16:$H$2072,8,0),0)</f>
        <v>-120</v>
      </c>
      <c r="K1168" s="61">
        <f>-IFERROR(VLOOKUP(C1168,Gastos!$A$9:$J$2065,10,0),0)</f>
        <v>-116.4</v>
      </c>
      <c r="L1168" s="61">
        <f>-IFERROR(VLOOKUP(C1168,IDC!$A$20:$H$2401,8,0),0)</f>
        <v>-72</v>
      </c>
      <c r="M1168" s="87">
        <f t="shared" si="54"/>
        <v>12000</v>
      </c>
      <c r="P1168" s="17">
        <f t="shared" si="55"/>
        <v>-12000</v>
      </c>
      <c r="Q1168" s="17">
        <f t="shared" si="56"/>
        <v>0</v>
      </c>
    </row>
    <row r="1169" spans="1:17">
      <c r="A1169" s="1" t="s">
        <v>156</v>
      </c>
      <c r="B1169" s="1" t="s">
        <v>11</v>
      </c>
      <c r="C1169" s="53">
        <v>134925462682</v>
      </c>
      <c r="D1169" s="3">
        <v>11691.6</v>
      </c>
      <c r="E1169" s="3">
        <v>13695910.99</v>
      </c>
      <c r="F1169" s="1" t="s">
        <v>1800</v>
      </c>
      <c r="G1169"/>
      <c r="H1169"/>
      <c r="I1169" s="17">
        <f>-IFERROR(VLOOKUP(C1169,SIRCUPA!$A$21:$H$313,8,0),0)</f>
        <v>0</v>
      </c>
      <c r="J1169" s="61">
        <f>-IFERROR(VLOOKUP(C1169,SIRTAC!$A$16:$H$2072,8,0),0)</f>
        <v>-120</v>
      </c>
      <c r="K1169" s="61">
        <f>-IFERROR(VLOOKUP(C1169,Gastos!$A$9:$J$2065,10,0),0)</f>
        <v>-116.4</v>
      </c>
      <c r="L1169" s="61">
        <f>-IFERROR(VLOOKUP(C1169,IDC!$A$20:$H$2401,8,0),0)</f>
        <v>-72</v>
      </c>
      <c r="M1169" s="87">
        <f t="shared" si="54"/>
        <v>12000</v>
      </c>
      <c r="P1169" s="17">
        <f t="shared" si="55"/>
        <v>-12000</v>
      </c>
      <c r="Q1169" s="17">
        <f t="shared" si="56"/>
        <v>0</v>
      </c>
    </row>
    <row r="1170" spans="1:17">
      <c r="A1170" s="1" t="s">
        <v>156</v>
      </c>
      <c r="B1170" s="1" t="s">
        <v>11</v>
      </c>
      <c r="C1170" s="53">
        <v>134311065575</v>
      </c>
      <c r="D1170" s="3">
        <v>11691.6</v>
      </c>
      <c r="E1170" s="3">
        <v>13707602.59</v>
      </c>
      <c r="F1170" s="1" t="s">
        <v>1800</v>
      </c>
      <c r="G1170"/>
      <c r="H1170"/>
      <c r="I1170" s="17">
        <f>-IFERROR(VLOOKUP(C1170,SIRCUPA!$A$21:$H$313,8,0),0)</f>
        <v>0</v>
      </c>
      <c r="J1170" s="61">
        <f>-IFERROR(VLOOKUP(C1170,SIRTAC!$A$16:$H$2072,8,0),0)</f>
        <v>-120</v>
      </c>
      <c r="K1170" s="61">
        <f>-IFERROR(VLOOKUP(C1170,Gastos!$A$9:$J$2065,10,0),0)</f>
        <v>-116.4</v>
      </c>
      <c r="L1170" s="61">
        <f>-IFERROR(VLOOKUP(C1170,IDC!$A$20:$H$2401,8,0),0)</f>
        <v>-72</v>
      </c>
      <c r="M1170" s="87">
        <f t="shared" si="54"/>
        <v>12000</v>
      </c>
      <c r="P1170" s="17">
        <f t="shared" si="55"/>
        <v>-12000</v>
      </c>
      <c r="Q1170" s="17">
        <f t="shared" si="56"/>
        <v>0</v>
      </c>
    </row>
    <row r="1171" spans="1:17">
      <c r="A1171" s="1" t="s">
        <v>156</v>
      </c>
      <c r="B1171" s="1" t="s">
        <v>11</v>
      </c>
      <c r="C1171" s="53">
        <v>134312104169</v>
      </c>
      <c r="D1171" s="3">
        <v>11691.6</v>
      </c>
      <c r="E1171" s="3">
        <v>13892542.449999999</v>
      </c>
      <c r="F1171" s="1" t="s">
        <v>1800</v>
      </c>
      <c r="G1171"/>
      <c r="H1171"/>
      <c r="I1171" s="17">
        <f>-IFERROR(VLOOKUP(C1171,SIRCUPA!$A$21:$H$313,8,0),0)</f>
        <v>0</v>
      </c>
      <c r="J1171" s="61">
        <f>-IFERROR(VLOOKUP(C1171,SIRTAC!$A$16:$H$2072,8,0),0)</f>
        <v>-120</v>
      </c>
      <c r="K1171" s="61">
        <f>-IFERROR(VLOOKUP(C1171,Gastos!$A$9:$J$2065,10,0),0)</f>
        <v>-116.4</v>
      </c>
      <c r="L1171" s="61">
        <f>-IFERROR(VLOOKUP(C1171,IDC!$A$20:$H$2401,8,0),0)</f>
        <v>-72</v>
      </c>
      <c r="M1171" s="87">
        <f t="shared" si="54"/>
        <v>12000</v>
      </c>
      <c r="P1171" s="17">
        <f t="shared" si="55"/>
        <v>-12000</v>
      </c>
      <c r="Q1171" s="17">
        <f t="shared" si="56"/>
        <v>0</v>
      </c>
    </row>
    <row r="1172" spans="1:17">
      <c r="A1172" s="1" t="s">
        <v>156</v>
      </c>
      <c r="B1172" s="1" t="s">
        <v>11</v>
      </c>
      <c r="C1172" s="53">
        <v>134926376678</v>
      </c>
      <c r="D1172" s="3">
        <v>11691.6</v>
      </c>
      <c r="E1172" s="3">
        <v>13912493.73</v>
      </c>
      <c r="F1172" s="1" t="s">
        <v>1800</v>
      </c>
      <c r="G1172"/>
      <c r="H1172"/>
      <c r="I1172" s="17">
        <f>-IFERROR(VLOOKUP(C1172,SIRCUPA!$A$21:$H$313,8,0),0)</f>
        <v>0</v>
      </c>
      <c r="J1172" s="61">
        <f>-IFERROR(VLOOKUP(C1172,SIRTAC!$A$16:$H$2072,8,0),0)</f>
        <v>-120</v>
      </c>
      <c r="K1172" s="61">
        <f>-IFERROR(VLOOKUP(C1172,Gastos!$A$9:$J$2065,10,0),0)</f>
        <v>-116.4</v>
      </c>
      <c r="L1172" s="61">
        <f>-IFERROR(VLOOKUP(C1172,IDC!$A$20:$H$2401,8,0),0)</f>
        <v>-72</v>
      </c>
      <c r="M1172" s="87">
        <f t="shared" si="54"/>
        <v>12000</v>
      </c>
      <c r="P1172" s="17">
        <f t="shared" si="55"/>
        <v>-12000</v>
      </c>
      <c r="Q1172" s="17">
        <f t="shared" si="56"/>
        <v>0</v>
      </c>
    </row>
    <row r="1173" spans="1:17">
      <c r="A1173" s="1" t="s">
        <v>156</v>
      </c>
      <c r="B1173" s="1" t="s">
        <v>11</v>
      </c>
      <c r="C1173" s="53">
        <v>134926582578</v>
      </c>
      <c r="D1173" s="3">
        <v>11691.6</v>
      </c>
      <c r="E1173" s="3">
        <v>14020100.32</v>
      </c>
      <c r="F1173" s="1" t="s">
        <v>1800</v>
      </c>
      <c r="G1173"/>
      <c r="H1173"/>
      <c r="I1173" s="17">
        <f>-IFERROR(VLOOKUP(C1173,SIRCUPA!$A$21:$H$313,8,0),0)</f>
        <v>0</v>
      </c>
      <c r="J1173" s="61">
        <f>-IFERROR(VLOOKUP(C1173,SIRTAC!$A$16:$H$2072,8,0),0)</f>
        <v>-120</v>
      </c>
      <c r="K1173" s="61">
        <f>-IFERROR(VLOOKUP(C1173,Gastos!$A$9:$J$2065,10,0),0)</f>
        <v>-116.4</v>
      </c>
      <c r="L1173" s="61">
        <f>-IFERROR(VLOOKUP(C1173,IDC!$A$20:$H$2401,8,0),0)</f>
        <v>-72</v>
      </c>
      <c r="M1173" s="87">
        <f t="shared" si="54"/>
        <v>12000</v>
      </c>
      <c r="P1173" s="17">
        <f t="shared" si="55"/>
        <v>-12000</v>
      </c>
      <c r="Q1173" s="17">
        <f t="shared" si="56"/>
        <v>0</v>
      </c>
    </row>
    <row r="1174" spans="1:17">
      <c r="A1174" s="1" t="s">
        <v>156</v>
      </c>
      <c r="B1174" s="1" t="s">
        <v>11</v>
      </c>
      <c r="C1174" s="53">
        <v>134312628501</v>
      </c>
      <c r="D1174" s="3">
        <v>11691.6</v>
      </c>
      <c r="E1174" s="3">
        <v>14063943.82</v>
      </c>
      <c r="F1174" s="1" t="s">
        <v>1800</v>
      </c>
      <c r="G1174"/>
      <c r="H1174"/>
      <c r="I1174" s="17">
        <f>-IFERROR(VLOOKUP(C1174,SIRCUPA!$A$21:$H$313,8,0),0)</f>
        <v>0</v>
      </c>
      <c r="J1174" s="61">
        <f>-IFERROR(VLOOKUP(C1174,SIRTAC!$A$16:$H$2072,8,0),0)</f>
        <v>-120</v>
      </c>
      <c r="K1174" s="61">
        <f>-IFERROR(VLOOKUP(C1174,Gastos!$A$9:$J$2065,10,0),0)</f>
        <v>-116.4</v>
      </c>
      <c r="L1174" s="61">
        <f>-IFERROR(VLOOKUP(C1174,IDC!$A$20:$H$2401,8,0),0)</f>
        <v>-72</v>
      </c>
      <c r="M1174" s="87">
        <f t="shared" si="54"/>
        <v>12000</v>
      </c>
      <c r="P1174" s="17">
        <f t="shared" si="55"/>
        <v>-12000</v>
      </c>
      <c r="Q1174" s="17">
        <f t="shared" si="56"/>
        <v>0</v>
      </c>
    </row>
    <row r="1175" spans="1:17">
      <c r="A1175" s="1" t="s">
        <v>156</v>
      </c>
      <c r="B1175" s="1" t="s">
        <v>11</v>
      </c>
      <c r="C1175" s="53">
        <v>134313141279</v>
      </c>
      <c r="D1175" s="3">
        <v>11691.6</v>
      </c>
      <c r="E1175" s="3">
        <v>14169402.640000001</v>
      </c>
      <c r="F1175" s="1" t="s">
        <v>1800</v>
      </c>
      <c r="G1175"/>
      <c r="H1175"/>
      <c r="I1175" s="17">
        <f>-IFERROR(VLOOKUP(C1175,SIRCUPA!$A$21:$H$313,8,0),0)</f>
        <v>0</v>
      </c>
      <c r="J1175" s="61">
        <f>-IFERROR(VLOOKUP(C1175,SIRTAC!$A$16:$H$2072,8,0),0)</f>
        <v>-120</v>
      </c>
      <c r="K1175" s="61">
        <f>-IFERROR(VLOOKUP(C1175,Gastos!$A$9:$J$2065,10,0),0)</f>
        <v>-116.4</v>
      </c>
      <c r="L1175" s="61">
        <f>-IFERROR(VLOOKUP(C1175,IDC!$A$20:$H$2401,8,0),0)</f>
        <v>-72</v>
      </c>
      <c r="M1175" s="87">
        <f t="shared" si="54"/>
        <v>12000</v>
      </c>
      <c r="P1175" s="17">
        <f t="shared" si="55"/>
        <v>-12000</v>
      </c>
      <c r="Q1175" s="17">
        <f t="shared" si="56"/>
        <v>0</v>
      </c>
    </row>
    <row r="1176" spans="1:17">
      <c r="A1176" s="1" t="s">
        <v>156</v>
      </c>
      <c r="B1176" s="1" t="s">
        <v>11</v>
      </c>
      <c r="C1176" s="53">
        <v>134927621208</v>
      </c>
      <c r="D1176" s="3">
        <v>11691.6</v>
      </c>
      <c r="E1176" s="3">
        <v>14199605.939999999</v>
      </c>
      <c r="F1176" s="1" t="s">
        <v>1800</v>
      </c>
      <c r="G1176"/>
      <c r="H1176"/>
      <c r="I1176" s="17">
        <f>-IFERROR(VLOOKUP(C1176,SIRCUPA!$A$21:$H$313,8,0),0)</f>
        <v>0</v>
      </c>
      <c r="J1176" s="61">
        <f>-IFERROR(VLOOKUP(C1176,SIRTAC!$A$16:$H$2072,8,0),0)</f>
        <v>-120</v>
      </c>
      <c r="K1176" s="61">
        <f>-IFERROR(VLOOKUP(C1176,Gastos!$A$9:$J$2065,10,0),0)</f>
        <v>-116.4</v>
      </c>
      <c r="L1176" s="61">
        <f>-IFERROR(VLOOKUP(C1176,IDC!$A$20:$H$2401,8,0),0)</f>
        <v>-72</v>
      </c>
      <c r="M1176" s="87">
        <f t="shared" si="54"/>
        <v>12000</v>
      </c>
      <c r="P1176" s="17">
        <f t="shared" si="55"/>
        <v>-12000</v>
      </c>
      <c r="Q1176" s="17">
        <f t="shared" si="56"/>
        <v>0</v>
      </c>
    </row>
    <row r="1177" spans="1:17">
      <c r="A1177" s="1" t="s">
        <v>156</v>
      </c>
      <c r="B1177" s="1" t="s">
        <v>11</v>
      </c>
      <c r="C1177" s="53">
        <v>134927631930</v>
      </c>
      <c r="D1177" s="3">
        <v>11691.6</v>
      </c>
      <c r="E1177" s="3">
        <v>14211297.539999999</v>
      </c>
      <c r="F1177" s="1" t="s">
        <v>1800</v>
      </c>
      <c r="G1177"/>
      <c r="H1177"/>
      <c r="I1177" s="17">
        <f>-IFERROR(VLOOKUP(C1177,SIRCUPA!$A$21:$H$313,8,0),0)</f>
        <v>0</v>
      </c>
      <c r="J1177" s="61">
        <f>-IFERROR(VLOOKUP(C1177,SIRTAC!$A$16:$H$2072,8,0),0)</f>
        <v>-120</v>
      </c>
      <c r="K1177" s="61">
        <f>-IFERROR(VLOOKUP(C1177,Gastos!$A$9:$J$2065,10,0),0)</f>
        <v>-116.4</v>
      </c>
      <c r="L1177" s="61">
        <f>-IFERROR(VLOOKUP(C1177,IDC!$A$20:$H$2401,8,0),0)</f>
        <v>-72</v>
      </c>
      <c r="M1177" s="87">
        <f t="shared" si="54"/>
        <v>12000</v>
      </c>
      <c r="P1177" s="17">
        <f t="shared" si="55"/>
        <v>-12000</v>
      </c>
      <c r="Q1177" s="17">
        <f t="shared" si="56"/>
        <v>0</v>
      </c>
    </row>
    <row r="1178" spans="1:17">
      <c r="A1178" s="1" t="s">
        <v>156</v>
      </c>
      <c r="B1178" s="1" t="s">
        <v>11</v>
      </c>
      <c r="C1178" s="53">
        <v>134927898240</v>
      </c>
      <c r="D1178" s="3">
        <v>11691.6</v>
      </c>
      <c r="E1178" s="3">
        <v>14228436.539999999</v>
      </c>
      <c r="F1178" s="1" t="s">
        <v>1800</v>
      </c>
      <c r="G1178"/>
      <c r="H1178"/>
      <c r="I1178" s="17">
        <f>-IFERROR(VLOOKUP(C1178,SIRCUPA!$A$21:$H$313,8,0),0)</f>
        <v>0</v>
      </c>
      <c r="J1178" s="61">
        <f>-IFERROR(VLOOKUP(C1178,SIRTAC!$A$16:$H$2072,8,0),0)</f>
        <v>-120</v>
      </c>
      <c r="K1178" s="61">
        <f>-IFERROR(VLOOKUP(C1178,Gastos!$A$9:$J$2065,10,0),0)</f>
        <v>-116.4</v>
      </c>
      <c r="L1178" s="61">
        <f>-IFERROR(VLOOKUP(C1178,IDC!$A$20:$H$2401,8,0),0)</f>
        <v>-72</v>
      </c>
      <c r="M1178" s="87">
        <f t="shared" si="54"/>
        <v>12000</v>
      </c>
      <c r="P1178" s="17">
        <f t="shared" si="55"/>
        <v>-12000</v>
      </c>
      <c r="Q1178" s="17">
        <f t="shared" si="56"/>
        <v>0</v>
      </c>
    </row>
    <row r="1179" spans="1:17">
      <c r="A1179" s="1" t="s">
        <v>156</v>
      </c>
      <c r="B1179" s="1" t="s">
        <v>11</v>
      </c>
      <c r="C1179" s="53">
        <v>134314271299</v>
      </c>
      <c r="D1179" s="3">
        <v>11691.6</v>
      </c>
      <c r="E1179" s="3">
        <v>14336647.439999999</v>
      </c>
      <c r="F1179" s="1" t="s">
        <v>1800</v>
      </c>
      <c r="G1179"/>
      <c r="H1179"/>
      <c r="I1179" s="17">
        <f>-IFERROR(VLOOKUP(C1179,SIRCUPA!$A$21:$H$313,8,0),0)</f>
        <v>0</v>
      </c>
      <c r="J1179" s="61">
        <f>-IFERROR(VLOOKUP(C1179,SIRTAC!$A$16:$H$2072,8,0),0)</f>
        <v>-120</v>
      </c>
      <c r="K1179" s="61">
        <f>-IFERROR(VLOOKUP(C1179,Gastos!$A$9:$J$2065,10,0),0)</f>
        <v>-116.4</v>
      </c>
      <c r="L1179" s="61">
        <f>-IFERROR(VLOOKUP(C1179,IDC!$A$20:$H$2401,8,0),0)</f>
        <v>-72</v>
      </c>
      <c r="M1179" s="87">
        <f t="shared" si="54"/>
        <v>12000</v>
      </c>
      <c r="P1179" s="17">
        <f t="shared" si="55"/>
        <v>-12000</v>
      </c>
      <c r="Q1179" s="17">
        <f t="shared" si="56"/>
        <v>0</v>
      </c>
    </row>
    <row r="1180" spans="1:17">
      <c r="A1180" s="1" t="s">
        <v>156</v>
      </c>
      <c r="B1180" s="1" t="s">
        <v>11</v>
      </c>
      <c r="C1180" s="53">
        <v>134928988412</v>
      </c>
      <c r="D1180" s="3">
        <v>11691.6</v>
      </c>
      <c r="E1180" s="3">
        <v>14564363.6</v>
      </c>
      <c r="F1180" s="1" t="s">
        <v>1800</v>
      </c>
      <c r="G1180"/>
      <c r="H1180"/>
      <c r="I1180" s="17">
        <f>-IFERROR(VLOOKUP(C1180,SIRCUPA!$A$21:$H$313,8,0),0)</f>
        <v>0</v>
      </c>
      <c r="J1180" s="61">
        <f>-IFERROR(VLOOKUP(C1180,SIRTAC!$A$16:$H$2072,8,0),0)</f>
        <v>-120</v>
      </c>
      <c r="K1180" s="61">
        <f>-IFERROR(VLOOKUP(C1180,Gastos!$A$9:$J$2065,10,0),0)</f>
        <v>-116.4</v>
      </c>
      <c r="L1180" s="61">
        <f>-IFERROR(VLOOKUP(C1180,IDC!$A$20:$H$2401,8,0),0)</f>
        <v>-72</v>
      </c>
      <c r="M1180" s="87">
        <f t="shared" si="54"/>
        <v>12000</v>
      </c>
      <c r="P1180" s="17">
        <f t="shared" si="55"/>
        <v>-12000</v>
      </c>
      <c r="Q1180" s="17">
        <f t="shared" si="56"/>
        <v>0</v>
      </c>
    </row>
    <row r="1181" spans="1:17">
      <c r="A1181" s="1" t="s">
        <v>156</v>
      </c>
      <c r="B1181" s="1" t="s">
        <v>11</v>
      </c>
      <c r="C1181" s="53">
        <v>134928737922</v>
      </c>
      <c r="D1181" s="3">
        <v>11691.6</v>
      </c>
      <c r="E1181" s="3">
        <v>14581901</v>
      </c>
      <c r="F1181" s="1" t="s">
        <v>1800</v>
      </c>
      <c r="G1181"/>
      <c r="H1181"/>
      <c r="I1181" s="17">
        <f>-IFERROR(VLOOKUP(C1181,SIRCUPA!$A$21:$H$313,8,0),0)</f>
        <v>0</v>
      </c>
      <c r="J1181" s="61">
        <f>-IFERROR(VLOOKUP(C1181,SIRTAC!$A$16:$H$2072,8,0),0)</f>
        <v>-120</v>
      </c>
      <c r="K1181" s="61">
        <f>-IFERROR(VLOOKUP(C1181,Gastos!$A$9:$J$2065,10,0),0)</f>
        <v>-116.4</v>
      </c>
      <c r="L1181" s="61">
        <f>-IFERROR(VLOOKUP(C1181,IDC!$A$20:$H$2401,8,0),0)</f>
        <v>-72</v>
      </c>
      <c r="M1181" s="87">
        <f t="shared" si="54"/>
        <v>12000</v>
      </c>
      <c r="P1181" s="17">
        <f t="shared" si="55"/>
        <v>-12000</v>
      </c>
      <c r="Q1181" s="17">
        <f t="shared" si="56"/>
        <v>0</v>
      </c>
    </row>
    <row r="1182" spans="1:17">
      <c r="A1182" s="1" t="s">
        <v>156</v>
      </c>
      <c r="B1182" s="1" t="s">
        <v>11</v>
      </c>
      <c r="C1182" s="53">
        <v>134315074603</v>
      </c>
      <c r="D1182" s="3">
        <v>11691.6</v>
      </c>
      <c r="E1182" s="3">
        <v>14658826.720000001</v>
      </c>
      <c r="F1182" s="1" t="s">
        <v>1800</v>
      </c>
      <c r="G1182"/>
      <c r="H1182"/>
      <c r="I1182" s="17">
        <f>-IFERROR(VLOOKUP(C1182,SIRCUPA!$A$21:$H$313,8,0),0)</f>
        <v>0</v>
      </c>
      <c r="J1182" s="61">
        <f>-IFERROR(VLOOKUP(C1182,SIRTAC!$A$16:$H$2072,8,0),0)</f>
        <v>-120</v>
      </c>
      <c r="K1182" s="61">
        <f>-IFERROR(VLOOKUP(C1182,Gastos!$A$9:$J$2065,10,0),0)</f>
        <v>-116.4</v>
      </c>
      <c r="L1182" s="61">
        <f>-IFERROR(VLOOKUP(C1182,IDC!$A$20:$H$2401,8,0),0)</f>
        <v>-72</v>
      </c>
      <c r="M1182" s="87">
        <f t="shared" si="54"/>
        <v>12000</v>
      </c>
      <c r="P1182" s="17">
        <f t="shared" si="55"/>
        <v>-12000</v>
      </c>
      <c r="Q1182" s="17">
        <f t="shared" si="56"/>
        <v>0</v>
      </c>
    </row>
    <row r="1183" spans="1:17">
      <c r="A1183" s="1" t="s">
        <v>156</v>
      </c>
      <c r="B1183" s="1" t="s">
        <v>11</v>
      </c>
      <c r="C1183" s="53">
        <v>134315674181</v>
      </c>
      <c r="D1183" s="3">
        <v>11691.6</v>
      </c>
      <c r="E1183" s="3">
        <v>14862533.199999999</v>
      </c>
      <c r="F1183" s="1" t="s">
        <v>1800</v>
      </c>
      <c r="G1183"/>
      <c r="H1183"/>
      <c r="I1183" s="17">
        <f>-IFERROR(VLOOKUP(C1183,SIRCUPA!$A$21:$H$313,8,0),0)</f>
        <v>0</v>
      </c>
      <c r="J1183" s="61">
        <f>-IFERROR(VLOOKUP(C1183,SIRTAC!$A$16:$H$2072,8,0),0)</f>
        <v>-120</v>
      </c>
      <c r="K1183" s="61">
        <f>-IFERROR(VLOOKUP(C1183,Gastos!$A$9:$J$2065,10,0),0)</f>
        <v>-116.4</v>
      </c>
      <c r="L1183" s="61">
        <f>-IFERROR(VLOOKUP(C1183,IDC!$A$20:$H$2401,8,0),0)</f>
        <v>-72</v>
      </c>
      <c r="M1183" s="87">
        <f t="shared" si="54"/>
        <v>12000</v>
      </c>
      <c r="P1183" s="17">
        <f t="shared" si="55"/>
        <v>-12000</v>
      </c>
      <c r="Q1183" s="17">
        <f t="shared" si="56"/>
        <v>0</v>
      </c>
    </row>
    <row r="1184" spans="1:17">
      <c r="A1184" s="1" t="s">
        <v>156</v>
      </c>
      <c r="B1184" s="1" t="s">
        <v>11</v>
      </c>
      <c r="C1184" s="53">
        <v>134316336653</v>
      </c>
      <c r="D1184" s="3">
        <v>11691.6</v>
      </c>
      <c r="E1184" s="3">
        <v>15102075.34</v>
      </c>
      <c r="F1184" s="1" t="s">
        <v>1800</v>
      </c>
      <c r="G1184"/>
      <c r="H1184"/>
      <c r="I1184" s="17">
        <f>-IFERROR(VLOOKUP(C1184,SIRCUPA!$A$21:$H$313,8,0),0)</f>
        <v>0</v>
      </c>
      <c r="J1184" s="61">
        <f>-IFERROR(VLOOKUP(C1184,SIRTAC!$A$16:$H$2072,8,0),0)</f>
        <v>-120</v>
      </c>
      <c r="K1184" s="61">
        <f>-IFERROR(VLOOKUP(C1184,Gastos!$A$9:$J$2065,10,0),0)</f>
        <v>-116.4</v>
      </c>
      <c r="L1184" s="61">
        <f>-IFERROR(VLOOKUP(C1184,IDC!$A$20:$H$2401,8,0),0)</f>
        <v>-72</v>
      </c>
      <c r="M1184" s="87">
        <f t="shared" si="54"/>
        <v>12000</v>
      </c>
      <c r="P1184" s="17">
        <f t="shared" si="55"/>
        <v>-12000</v>
      </c>
      <c r="Q1184" s="17">
        <f t="shared" si="56"/>
        <v>0</v>
      </c>
    </row>
    <row r="1185" spans="1:17">
      <c r="A1185" s="1" t="s">
        <v>156</v>
      </c>
      <c r="B1185" s="1" t="s">
        <v>11</v>
      </c>
      <c r="C1185" s="53">
        <v>134316676479</v>
      </c>
      <c r="D1185" s="3">
        <v>11691.6</v>
      </c>
      <c r="E1185" s="3">
        <v>15165404.84</v>
      </c>
      <c r="F1185" s="1" t="s">
        <v>1800</v>
      </c>
      <c r="G1185"/>
      <c r="H1185"/>
      <c r="I1185" s="17">
        <f>-IFERROR(VLOOKUP(C1185,SIRCUPA!$A$21:$H$313,8,0),0)</f>
        <v>0</v>
      </c>
      <c r="J1185" s="61">
        <f>-IFERROR(VLOOKUP(C1185,SIRTAC!$A$16:$H$2072,8,0),0)</f>
        <v>-120</v>
      </c>
      <c r="K1185" s="61">
        <f>-IFERROR(VLOOKUP(C1185,Gastos!$A$9:$J$2065,10,0),0)</f>
        <v>-116.4</v>
      </c>
      <c r="L1185" s="61">
        <f>-IFERROR(VLOOKUP(C1185,IDC!$A$20:$H$2401,8,0),0)</f>
        <v>-72</v>
      </c>
      <c r="M1185" s="87">
        <f t="shared" si="54"/>
        <v>12000</v>
      </c>
      <c r="P1185" s="17">
        <f t="shared" si="55"/>
        <v>-12000</v>
      </c>
      <c r="Q1185" s="17">
        <f t="shared" si="56"/>
        <v>0</v>
      </c>
    </row>
    <row r="1186" spans="1:17">
      <c r="A1186" s="1" t="s">
        <v>156</v>
      </c>
      <c r="B1186" s="1" t="s">
        <v>11</v>
      </c>
      <c r="C1186" s="53">
        <v>134316622971</v>
      </c>
      <c r="D1186" s="3">
        <v>11691.6</v>
      </c>
      <c r="E1186" s="3">
        <v>15182942.24</v>
      </c>
      <c r="F1186" s="1" t="s">
        <v>1800</v>
      </c>
      <c r="G1186"/>
      <c r="H1186"/>
      <c r="I1186" s="17">
        <f>-IFERROR(VLOOKUP(C1186,SIRCUPA!$A$21:$H$313,8,0),0)</f>
        <v>0</v>
      </c>
      <c r="J1186" s="61">
        <f>-IFERROR(VLOOKUP(C1186,SIRTAC!$A$16:$H$2072,8,0),0)</f>
        <v>-120</v>
      </c>
      <c r="K1186" s="61">
        <f>-IFERROR(VLOOKUP(C1186,Gastos!$A$9:$J$2065,10,0),0)</f>
        <v>-116.4</v>
      </c>
      <c r="L1186" s="61">
        <f>-IFERROR(VLOOKUP(C1186,IDC!$A$20:$H$2401,8,0),0)</f>
        <v>-72</v>
      </c>
      <c r="M1186" s="87">
        <f t="shared" si="54"/>
        <v>12000</v>
      </c>
      <c r="P1186" s="17">
        <f t="shared" si="55"/>
        <v>-12000</v>
      </c>
      <c r="Q1186" s="17">
        <f t="shared" si="56"/>
        <v>0</v>
      </c>
    </row>
    <row r="1187" spans="1:17">
      <c r="A1187" s="1" t="s">
        <v>156</v>
      </c>
      <c r="B1187" s="1" t="s">
        <v>11</v>
      </c>
      <c r="C1187" s="53">
        <v>134316727511</v>
      </c>
      <c r="D1187" s="3">
        <v>11691.6</v>
      </c>
      <c r="E1187" s="3">
        <v>15221961.24</v>
      </c>
      <c r="F1187" s="1" t="s">
        <v>1800</v>
      </c>
      <c r="G1187"/>
      <c r="H1187"/>
      <c r="I1187" s="17">
        <f>-IFERROR(VLOOKUP(C1187,SIRCUPA!$A$21:$H$313,8,0),0)</f>
        <v>0</v>
      </c>
      <c r="J1187" s="61">
        <f>-IFERROR(VLOOKUP(C1187,SIRTAC!$A$16:$H$2072,8,0),0)</f>
        <v>-120</v>
      </c>
      <c r="K1187" s="61">
        <f>-IFERROR(VLOOKUP(C1187,Gastos!$A$9:$J$2065,10,0),0)</f>
        <v>-116.4</v>
      </c>
      <c r="L1187" s="61">
        <f>-IFERROR(VLOOKUP(C1187,IDC!$A$20:$H$2401,8,0),0)</f>
        <v>-72</v>
      </c>
      <c r="M1187" s="87">
        <f t="shared" si="54"/>
        <v>12000</v>
      </c>
      <c r="P1187" s="17">
        <f t="shared" si="55"/>
        <v>-12000</v>
      </c>
      <c r="Q1187" s="17">
        <f t="shared" si="56"/>
        <v>0</v>
      </c>
    </row>
    <row r="1188" spans="1:17">
      <c r="A1188" s="1" t="s">
        <v>156</v>
      </c>
      <c r="B1188" s="1" t="s">
        <v>11</v>
      </c>
      <c r="C1188" s="53">
        <v>134931339904</v>
      </c>
      <c r="D1188" s="3">
        <v>11691.6</v>
      </c>
      <c r="E1188" s="3">
        <v>15327233.4</v>
      </c>
      <c r="F1188" s="1" t="s">
        <v>1800</v>
      </c>
      <c r="G1188"/>
      <c r="H1188"/>
      <c r="I1188" s="17">
        <f>-IFERROR(VLOOKUP(C1188,SIRCUPA!$A$21:$H$313,8,0),0)</f>
        <v>0</v>
      </c>
      <c r="J1188" s="61">
        <f>-IFERROR(VLOOKUP(C1188,SIRTAC!$A$16:$H$2072,8,0),0)</f>
        <v>-120</v>
      </c>
      <c r="K1188" s="61">
        <f>-IFERROR(VLOOKUP(C1188,Gastos!$A$9:$J$2065,10,0),0)</f>
        <v>-116.4</v>
      </c>
      <c r="L1188" s="61">
        <f>-IFERROR(VLOOKUP(C1188,IDC!$A$20:$H$2401,8,0),0)</f>
        <v>-72</v>
      </c>
      <c r="M1188" s="87">
        <f t="shared" si="54"/>
        <v>12000</v>
      </c>
      <c r="P1188" s="17">
        <f t="shared" si="55"/>
        <v>-12000</v>
      </c>
      <c r="Q1188" s="17">
        <f t="shared" si="56"/>
        <v>0</v>
      </c>
    </row>
    <row r="1189" spans="1:17">
      <c r="A1189" s="1" t="s">
        <v>156</v>
      </c>
      <c r="B1189" s="1" t="s">
        <v>11</v>
      </c>
      <c r="C1189" s="53">
        <v>134931485866</v>
      </c>
      <c r="D1189" s="3">
        <v>11691.6</v>
      </c>
      <c r="E1189" s="3">
        <v>15349642.300000001</v>
      </c>
      <c r="F1189" s="1" t="s">
        <v>1800</v>
      </c>
      <c r="G1189"/>
      <c r="H1189"/>
      <c r="I1189" s="17">
        <f>-IFERROR(VLOOKUP(C1189,SIRCUPA!$A$21:$H$313,8,0),0)</f>
        <v>0</v>
      </c>
      <c r="J1189" s="61">
        <f>-IFERROR(VLOOKUP(C1189,SIRTAC!$A$16:$H$2072,8,0),0)</f>
        <v>-120</v>
      </c>
      <c r="K1189" s="61">
        <f>-IFERROR(VLOOKUP(C1189,Gastos!$A$9:$J$2065,10,0),0)</f>
        <v>-116.4</v>
      </c>
      <c r="L1189" s="61">
        <f>-IFERROR(VLOOKUP(C1189,IDC!$A$20:$H$2401,8,0),0)</f>
        <v>-72</v>
      </c>
      <c r="M1189" s="87">
        <f t="shared" si="54"/>
        <v>12000</v>
      </c>
      <c r="P1189" s="17">
        <f t="shared" si="55"/>
        <v>-12000</v>
      </c>
      <c r="Q1189" s="17">
        <f t="shared" si="56"/>
        <v>0</v>
      </c>
    </row>
    <row r="1190" spans="1:17">
      <c r="A1190" s="1" t="s">
        <v>156</v>
      </c>
      <c r="B1190" s="1" t="s">
        <v>11</v>
      </c>
      <c r="C1190" s="53">
        <v>134931724612</v>
      </c>
      <c r="D1190" s="3">
        <v>11691.6</v>
      </c>
      <c r="E1190" s="3">
        <v>15381794.199999999</v>
      </c>
      <c r="F1190" s="1" t="s">
        <v>1800</v>
      </c>
      <c r="G1190"/>
      <c r="H1190"/>
      <c r="I1190" s="17">
        <f>-IFERROR(VLOOKUP(C1190,SIRCUPA!$A$21:$H$313,8,0),0)</f>
        <v>0</v>
      </c>
      <c r="J1190" s="61">
        <f>-IFERROR(VLOOKUP(C1190,SIRTAC!$A$16:$H$2072,8,0),0)</f>
        <v>-120</v>
      </c>
      <c r="K1190" s="61">
        <f>-IFERROR(VLOOKUP(C1190,Gastos!$A$9:$J$2065,10,0),0)</f>
        <v>-116.4</v>
      </c>
      <c r="L1190" s="61">
        <f>-IFERROR(VLOOKUP(C1190,IDC!$A$20:$H$2401,8,0),0)</f>
        <v>-72</v>
      </c>
      <c r="M1190" s="87">
        <f t="shared" si="54"/>
        <v>12000</v>
      </c>
      <c r="P1190" s="17">
        <f t="shared" si="55"/>
        <v>-12000</v>
      </c>
      <c r="Q1190" s="17">
        <f t="shared" si="56"/>
        <v>0</v>
      </c>
    </row>
    <row r="1191" spans="1:17">
      <c r="A1191" s="1" t="s">
        <v>156</v>
      </c>
      <c r="B1191" s="1" t="s">
        <v>11</v>
      </c>
      <c r="C1191" s="53">
        <v>134931585532</v>
      </c>
      <c r="D1191" s="3">
        <v>11691.6</v>
      </c>
      <c r="E1191" s="3">
        <v>15393485.800000001</v>
      </c>
      <c r="F1191" s="1" t="s">
        <v>1800</v>
      </c>
      <c r="G1191"/>
      <c r="H1191"/>
      <c r="I1191" s="17">
        <f>-IFERROR(VLOOKUP(C1191,SIRCUPA!$A$21:$H$313,8,0),0)</f>
        <v>0</v>
      </c>
      <c r="J1191" s="61">
        <f>-IFERROR(VLOOKUP(C1191,SIRTAC!$A$16:$H$2072,8,0),0)</f>
        <v>-120</v>
      </c>
      <c r="K1191" s="61">
        <f>-IFERROR(VLOOKUP(C1191,Gastos!$A$9:$J$2065,10,0),0)</f>
        <v>-116.4</v>
      </c>
      <c r="L1191" s="61">
        <f>-IFERROR(VLOOKUP(C1191,IDC!$A$20:$H$2401,8,0),0)</f>
        <v>-72</v>
      </c>
      <c r="M1191" s="87">
        <f t="shared" si="54"/>
        <v>12000</v>
      </c>
      <c r="P1191" s="17">
        <f t="shared" si="55"/>
        <v>-12000</v>
      </c>
      <c r="Q1191" s="17">
        <f t="shared" si="56"/>
        <v>0</v>
      </c>
    </row>
    <row r="1192" spans="1:17">
      <c r="A1192" s="1" t="s">
        <v>156</v>
      </c>
      <c r="B1192" s="1" t="s">
        <v>11</v>
      </c>
      <c r="C1192" s="53">
        <v>134317658785</v>
      </c>
      <c r="D1192" s="3">
        <v>11691.6</v>
      </c>
      <c r="E1192" s="3">
        <v>15405177.4</v>
      </c>
      <c r="F1192" s="1" t="s">
        <v>1800</v>
      </c>
      <c r="G1192"/>
      <c r="H1192"/>
      <c r="I1192" s="17">
        <f>-IFERROR(VLOOKUP(C1192,SIRCUPA!$A$21:$H$313,8,0),0)</f>
        <v>0</v>
      </c>
      <c r="J1192" s="61">
        <f>-IFERROR(VLOOKUP(C1192,SIRTAC!$A$16:$H$2072,8,0),0)</f>
        <v>-120</v>
      </c>
      <c r="K1192" s="61">
        <f>-IFERROR(VLOOKUP(C1192,Gastos!$A$9:$J$2065,10,0),0)</f>
        <v>-116.4</v>
      </c>
      <c r="L1192" s="61">
        <f>-IFERROR(VLOOKUP(C1192,IDC!$A$20:$H$2401,8,0),0)</f>
        <v>-72</v>
      </c>
      <c r="M1192" s="87">
        <f t="shared" si="54"/>
        <v>12000</v>
      </c>
      <c r="P1192" s="17">
        <f t="shared" si="55"/>
        <v>-12000</v>
      </c>
      <c r="Q1192" s="17">
        <f t="shared" si="56"/>
        <v>0</v>
      </c>
    </row>
    <row r="1193" spans="1:17">
      <c r="A1193" s="1" t="s">
        <v>156</v>
      </c>
      <c r="B1193" s="1" t="s">
        <v>11</v>
      </c>
      <c r="C1193" s="53">
        <v>134318654559</v>
      </c>
      <c r="D1193" s="3">
        <v>11691.6</v>
      </c>
      <c r="E1193" s="3">
        <v>15686157.5</v>
      </c>
      <c r="F1193" s="1" t="s">
        <v>1800</v>
      </c>
      <c r="G1193"/>
      <c r="H1193"/>
      <c r="I1193" s="17">
        <f>-IFERROR(VLOOKUP(C1193,SIRCUPA!$A$21:$H$313,8,0),0)</f>
        <v>0</v>
      </c>
      <c r="J1193" s="61">
        <f>-IFERROR(VLOOKUP(C1193,SIRTAC!$A$16:$H$2072,8,0),0)</f>
        <v>-120</v>
      </c>
      <c r="K1193" s="61">
        <f>-IFERROR(VLOOKUP(C1193,Gastos!$A$9:$J$2065,10,0),0)</f>
        <v>-116.4</v>
      </c>
      <c r="L1193" s="61">
        <f>-IFERROR(VLOOKUP(C1193,IDC!$A$20:$H$2401,8,0),0)</f>
        <v>-72</v>
      </c>
      <c r="M1193" s="87">
        <f t="shared" si="54"/>
        <v>12000</v>
      </c>
      <c r="P1193" s="17">
        <f t="shared" si="55"/>
        <v>-12000</v>
      </c>
      <c r="Q1193" s="17">
        <f t="shared" si="56"/>
        <v>0</v>
      </c>
    </row>
    <row r="1194" spans="1:17">
      <c r="A1194" s="1" t="s">
        <v>156</v>
      </c>
      <c r="B1194" s="1" t="s">
        <v>11</v>
      </c>
      <c r="C1194" s="53">
        <v>134318988995</v>
      </c>
      <c r="D1194" s="3">
        <v>11691.6</v>
      </c>
      <c r="E1194" s="3">
        <v>15858581.039999999</v>
      </c>
      <c r="F1194" s="1" t="s">
        <v>1800</v>
      </c>
      <c r="G1194"/>
      <c r="H1194"/>
      <c r="I1194" s="17">
        <f>-IFERROR(VLOOKUP(C1194,SIRCUPA!$A$21:$H$313,8,0),0)</f>
        <v>0</v>
      </c>
      <c r="J1194" s="61">
        <f>-IFERROR(VLOOKUP(C1194,SIRTAC!$A$16:$H$2072,8,0),0)</f>
        <v>-120</v>
      </c>
      <c r="K1194" s="61">
        <f>-IFERROR(VLOOKUP(C1194,Gastos!$A$9:$J$2065,10,0),0)</f>
        <v>-116.4</v>
      </c>
      <c r="L1194" s="61">
        <f>-IFERROR(VLOOKUP(C1194,IDC!$A$20:$H$2401,8,0),0)</f>
        <v>-72</v>
      </c>
      <c r="M1194" s="87">
        <f t="shared" si="54"/>
        <v>12000</v>
      </c>
      <c r="P1194" s="17">
        <f t="shared" si="55"/>
        <v>-12000</v>
      </c>
      <c r="Q1194" s="17">
        <f t="shared" si="56"/>
        <v>0</v>
      </c>
    </row>
    <row r="1195" spans="1:17">
      <c r="A1195" s="1" t="s">
        <v>156</v>
      </c>
      <c r="B1195" s="1" t="s">
        <v>11</v>
      </c>
      <c r="C1195" s="53">
        <v>134933775830</v>
      </c>
      <c r="D1195" s="3">
        <v>11691.6</v>
      </c>
      <c r="E1195" s="3">
        <v>16185155.74</v>
      </c>
      <c r="F1195" s="1" t="s">
        <v>1800</v>
      </c>
      <c r="G1195"/>
      <c r="H1195"/>
      <c r="I1195" s="17">
        <f>-IFERROR(VLOOKUP(C1195,SIRCUPA!$A$21:$H$313,8,0),0)</f>
        <v>0</v>
      </c>
      <c r="J1195" s="61">
        <f>-IFERROR(VLOOKUP(C1195,SIRTAC!$A$16:$H$2072,8,0),0)</f>
        <v>-120</v>
      </c>
      <c r="K1195" s="61">
        <f>-IFERROR(VLOOKUP(C1195,Gastos!$A$9:$J$2065,10,0),0)</f>
        <v>-116.4</v>
      </c>
      <c r="L1195" s="61">
        <f>-IFERROR(VLOOKUP(C1195,IDC!$A$20:$H$2401,8,0),0)</f>
        <v>-72</v>
      </c>
      <c r="M1195" s="87">
        <f t="shared" si="54"/>
        <v>12000</v>
      </c>
      <c r="P1195" s="17">
        <f t="shared" si="55"/>
        <v>-12000</v>
      </c>
      <c r="Q1195" s="17">
        <f t="shared" si="56"/>
        <v>0</v>
      </c>
    </row>
    <row r="1196" spans="1:17">
      <c r="A1196" s="1" t="s">
        <v>156</v>
      </c>
      <c r="B1196" s="1" t="s">
        <v>11</v>
      </c>
      <c r="C1196" s="53">
        <v>134320036439</v>
      </c>
      <c r="D1196" s="3">
        <v>11691.6</v>
      </c>
      <c r="E1196" s="3">
        <v>16211508.84</v>
      </c>
      <c r="F1196" s="1" t="s">
        <v>1800</v>
      </c>
      <c r="G1196"/>
      <c r="H1196"/>
      <c r="I1196" s="17">
        <f>-IFERROR(VLOOKUP(C1196,SIRCUPA!$A$21:$H$313,8,0),0)</f>
        <v>0</v>
      </c>
      <c r="J1196" s="61">
        <f>-IFERROR(VLOOKUP(C1196,SIRTAC!$A$16:$H$2072,8,0),0)</f>
        <v>-120</v>
      </c>
      <c r="K1196" s="61">
        <f>-IFERROR(VLOOKUP(C1196,Gastos!$A$9:$J$2065,10,0),0)</f>
        <v>-116.4</v>
      </c>
      <c r="L1196" s="61">
        <f>-IFERROR(VLOOKUP(C1196,IDC!$A$20:$H$2401,8,0),0)</f>
        <v>-72</v>
      </c>
      <c r="M1196" s="87">
        <f t="shared" si="54"/>
        <v>12000</v>
      </c>
      <c r="P1196" s="17">
        <f t="shared" si="55"/>
        <v>-12000</v>
      </c>
      <c r="Q1196" s="17">
        <f t="shared" si="56"/>
        <v>0</v>
      </c>
    </row>
    <row r="1197" spans="1:17">
      <c r="A1197" s="1" t="s">
        <v>156</v>
      </c>
      <c r="B1197" s="1" t="s">
        <v>11</v>
      </c>
      <c r="C1197" s="53">
        <v>134934514858</v>
      </c>
      <c r="D1197" s="3">
        <v>11691.6</v>
      </c>
      <c r="E1197" s="3">
        <v>16303817.66</v>
      </c>
      <c r="F1197" s="1" t="s">
        <v>1800</v>
      </c>
      <c r="G1197"/>
      <c r="H1197"/>
      <c r="I1197" s="17">
        <f>-IFERROR(VLOOKUP(C1197,SIRCUPA!$A$21:$H$313,8,0),0)</f>
        <v>0</v>
      </c>
      <c r="J1197" s="61">
        <f>-IFERROR(VLOOKUP(C1197,SIRTAC!$A$16:$H$2072,8,0),0)</f>
        <v>-120</v>
      </c>
      <c r="K1197" s="61">
        <f>-IFERROR(VLOOKUP(C1197,Gastos!$A$9:$J$2065,10,0),0)</f>
        <v>-116.4</v>
      </c>
      <c r="L1197" s="61">
        <f>-IFERROR(VLOOKUP(C1197,IDC!$A$20:$H$2401,8,0),0)</f>
        <v>-72</v>
      </c>
      <c r="M1197" s="87">
        <f t="shared" si="54"/>
        <v>12000</v>
      </c>
      <c r="P1197" s="17">
        <f t="shared" si="55"/>
        <v>-12000</v>
      </c>
      <c r="Q1197" s="17">
        <f t="shared" si="56"/>
        <v>0</v>
      </c>
    </row>
    <row r="1198" spans="1:17">
      <c r="A1198" s="1" t="s">
        <v>186</v>
      </c>
      <c r="B1198" s="1" t="s">
        <v>11</v>
      </c>
      <c r="C1198" s="53">
        <v>134320380885</v>
      </c>
      <c r="D1198" s="3">
        <v>11691.6</v>
      </c>
      <c r="E1198" s="3">
        <v>16404950</v>
      </c>
      <c r="F1198" s="1" t="s">
        <v>1800</v>
      </c>
      <c r="G1198"/>
      <c r="H1198"/>
      <c r="I1198" s="17">
        <f>-IFERROR(VLOOKUP(C1198,SIRCUPA!$A$21:$H$313,8,0),0)</f>
        <v>0</v>
      </c>
      <c r="J1198" s="61">
        <f>-IFERROR(VLOOKUP(C1198,SIRTAC!$A$16:$H$2072,8,0),0)</f>
        <v>-120</v>
      </c>
      <c r="K1198" s="61">
        <f>-IFERROR(VLOOKUP(C1198,Gastos!$A$9:$J$2065,10,0),0)</f>
        <v>-116.4</v>
      </c>
      <c r="L1198" s="61">
        <f>-IFERROR(VLOOKUP(C1198,IDC!$A$20:$H$2401,8,0),0)</f>
        <v>-72</v>
      </c>
      <c r="M1198" s="87">
        <f t="shared" si="54"/>
        <v>12000</v>
      </c>
      <c r="P1198" s="17">
        <f t="shared" si="55"/>
        <v>-12000</v>
      </c>
      <c r="Q1198" s="17">
        <f t="shared" si="56"/>
        <v>0</v>
      </c>
    </row>
    <row r="1199" spans="1:17">
      <c r="A1199" s="1" t="s">
        <v>186</v>
      </c>
      <c r="B1199" s="1" t="s">
        <v>11</v>
      </c>
      <c r="C1199" s="53">
        <v>134935073494</v>
      </c>
      <c r="D1199" s="3">
        <v>11691.6</v>
      </c>
      <c r="E1199" s="3">
        <v>16571703.01</v>
      </c>
      <c r="F1199" s="1" t="s">
        <v>1800</v>
      </c>
      <c r="G1199"/>
      <c r="H1199"/>
      <c r="I1199" s="17">
        <f>-IFERROR(VLOOKUP(C1199,SIRCUPA!$A$21:$H$313,8,0),0)</f>
        <v>0</v>
      </c>
      <c r="J1199" s="61">
        <f>-IFERROR(VLOOKUP(C1199,SIRTAC!$A$16:$H$2072,8,0),0)</f>
        <v>-120</v>
      </c>
      <c r="K1199" s="61">
        <f>-IFERROR(VLOOKUP(C1199,Gastos!$A$9:$J$2065,10,0),0)</f>
        <v>-116.4</v>
      </c>
      <c r="L1199" s="61">
        <f>-IFERROR(VLOOKUP(C1199,IDC!$A$20:$H$2401,8,0),0)</f>
        <v>-72</v>
      </c>
      <c r="M1199" s="87">
        <f t="shared" si="54"/>
        <v>12000</v>
      </c>
      <c r="P1199" s="17">
        <f t="shared" si="55"/>
        <v>-12000</v>
      </c>
      <c r="Q1199" s="17">
        <f t="shared" si="56"/>
        <v>0</v>
      </c>
    </row>
    <row r="1200" spans="1:17">
      <c r="A1200" s="1" t="s">
        <v>186</v>
      </c>
      <c r="B1200" s="1" t="s">
        <v>11</v>
      </c>
      <c r="C1200" s="53">
        <v>134320885287</v>
      </c>
      <c r="D1200" s="3">
        <v>11691.6</v>
      </c>
      <c r="E1200" s="3">
        <v>16600496.16</v>
      </c>
      <c r="F1200" s="1" t="s">
        <v>1800</v>
      </c>
      <c r="G1200"/>
      <c r="H1200"/>
      <c r="I1200" s="17">
        <f>-IFERROR(VLOOKUP(C1200,SIRCUPA!$A$21:$H$313,8,0),0)</f>
        <v>0</v>
      </c>
      <c r="J1200" s="61">
        <f>-IFERROR(VLOOKUP(C1200,SIRTAC!$A$16:$H$2072,8,0),0)</f>
        <v>-120</v>
      </c>
      <c r="K1200" s="61">
        <f>-IFERROR(VLOOKUP(C1200,Gastos!$A$9:$J$2065,10,0),0)</f>
        <v>-116.4</v>
      </c>
      <c r="L1200" s="61">
        <f>-IFERROR(VLOOKUP(C1200,IDC!$A$20:$H$2401,8,0),0)</f>
        <v>-72</v>
      </c>
      <c r="M1200" s="87">
        <f t="shared" si="54"/>
        <v>12000</v>
      </c>
      <c r="P1200" s="17">
        <f t="shared" si="55"/>
        <v>-12000</v>
      </c>
      <c r="Q1200" s="17">
        <f t="shared" si="56"/>
        <v>0</v>
      </c>
    </row>
    <row r="1201" spans="1:17">
      <c r="A1201" s="1" t="s">
        <v>186</v>
      </c>
      <c r="B1201" s="1" t="s">
        <v>11</v>
      </c>
      <c r="C1201" s="53">
        <v>134320825923</v>
      </c>
      <c r="D1201" s="3">
        <v>11691.6</v>
      </c>
      <c r="E1201" s="3">
        <v>16637324.699999999</v>
      </c>
      <c r="F1201" s="1" t="s">
        <v>1800</v>
      </c>
      <c r="G1201"/>
      <c r="H1201"/>
      <c r="I1201" s="17">
        <f>-IFERROR(VLOOKUP(C1201,SIRCUPA!$A$21:$H$313,8,0),0)</f>
        <v>0</v>
      </c>
      <c r="J1201" s="61">
        <f>-IFERROR(VLOOKUP(C1201,SIRTAC!$A$16:$H$2072,8,0),0)</f>
        <v>-120</v>
      </c>
      <c r="K1201" s="61">
        <f>-IFERROR(VLOOKUP(C1201,Gastos!$A$9:$J$2065,10,0),0)</f>
        <v>-116.4</v>
      </c>
      <c r="L1201" s="61">
        <f>-IFERROR(VLOOKUP(C1201,IDC!$A$20:$H$2401,8,0),0)</f>
        <v>-72</v>
      </c>
      <c r="M1201" s="87">
        <f t="shared" si="54"/>
        <v>12000</v>
      </c>
      <c r="P1201" s="17">
        <f t="shared" si="55"/>
        <v>-12000</v>
      </c>
      <c r="Q1201" s="17">
        <f t="shared" si="56"/>
        <v>0</v>
      </c>
    </row>
    <row r="1202" spans="1:17">
      <c r="A1202" s="1" t="s">
        <v>186</v>
      </c>
      <c r="B1202" s="1" t="s">
        <v>11</v>
      </c>
      <c r="C1202" s="53">
        <v>134321063553</v>
      </c>
      <c r="D1202" s="3">
        <v>11691.6</v>
      </c>
      <c r="E1202" s="3">
        <v>16745974.93</v>
      </c>
      <c r="F1202" s="1" t="s">
        <v>1800</v>
      </c>
      <c r="G1202"/>
      <c r="H1202"/>
      <c r="I1202" s="17">
        <f>-IFERROR(VLOOKUP(C1202,SIRCUPA!$A$21:$H$313,8,0),0)</f>
        <v>0</v>
      </c>
      <c r="J1202" s="61">
        <f>-IFERROR(VLOOKUP(C1202,SIRTAC!$A$16:$H$2072,8,0),0)</f>
        <v>-120</v>
      </c>
      <c r="K1202" s="61">
        <f>-IFERROR(VLOOKUP(C1202,Gastos!$A$9:$J$2065,10,0),0)</f>
        <v>-116.4</v>
      </c>
      <c r="L1202" s="61">
        <f>-IFERROR(VLOOKUP(C1202,IDC!$A$20:$H$2401,8,0),0)</f>
        <v>-72</v>
      </c>
      <c r="M1202" s="87">
        <f t="shared" si="54"/>
        <v>12000</v>
      </c>
      <c r="P1202" s="17">
        <f t="shared" si="55"/>
        <v>-12000</v>
      </c>
      <c r="Q1202" s="17">
        <f t="shared" si="56"/>
        <v>0</v>
      </c>
    </row>
    <row r="1203" spans="1:17">
      <c r="A1203" s="1" t="s">
        <v>186</v>
      </c>
      <c r="B1203" s="1" t="s">
        <v>11</v>
      </c>
      <c r="C1203" s="53">
        <v>134321913353</v>
      </c>
      <c r="D1203" s="3">
        <v>11691.6</v>
      </c>
      <c r="E1203" s="3">
        <v>17020449.539999999</v>
      </c>
      <c r="F1203" s="1" t="s">
        <v>1800</v>
      </c>
      <c r="G1203"/>
      <c r="H1203"/>
      <c r="I1203" s="17">
        <f>-IFERROR(VLOOKUP(C1203,SIRCUPA!$A$21:$H$313,8,0),0)</f>
        <v>0</v>
      </c>
      <c r="J1203" s="61">
        <f>-IFERROR(VLOOKUP(C1203,SIRTAC!$A$16:$H$2072,8,0),0)</f>
        <v>-120</v>
      </c>
      <c r="K1203" s="61">
        <f>-IFERROR(VLOOKUP(C1203,Gastos!$A$9:$J$2065,10,0),0)</f>
        <v>-116.4</v>
      </c>
      <c r="L1203" s="61">
        <f>-IFERROR(VLOOKUP(C1203,IDC!$A$20:$H$2401,8,0),0)</f>
        <v>-72</v>
      </c>
      <c r="M1203" s="87">
        <f t="shared" si="54"/>
        <v>12000</v>
      </c>
      <c r="P1203" s="17">
        <f t="shared" si="55"/>
        <v>-12000</v>
      </c>
      <c r="Q1203" s="17">
        <f t="shared" si="56"/>
        <v>0</v>
      </c>
    </row>
    <row r="1204" spans="1:17">
      <c r="A1204" s="1" t="s">
        <v>186</v>
      </c>
      <c r="B1204" s="1" t="s">
        <v>11</v>
      </c>
      <c r="C1204" s="53">
        <v>134322534985</v>
      </c>
      <c r="D1204" s="3">
        <v>11691.6</v>
      </c>
      <c r="E1204" s="3">
        <v>17212311.09</v>
      </c>
      <c r="F1204" s="1" t="s">
        <v>1800</v>
      </c>
      <c r="G1204"/>
      <c r="H1204"/>
      <c r="I1204" s="17">
        <f>-IFERROR(VLOOKUP(C1204,SIRCUPA!$A$21:$H$313,8,0),0)</f>
        <v>0</v>
      </c>
      <c r="J1204" s="61">
        <f>-IFERROR(VLOOKUP(C1204,SIRTAC!$A$16:$H$2072,8,0),0)</f>
        <v>-120</v>
      </c>
      <c r="K1204" s="61">
        <f>-IFERROR(VLOOKUP(C1204,Gastos!$A$9:$J$2065,10,0),0)</f>
        <v>-116.4</v>
      </c>
      <c r="L1204" s="61">
        <f>-IFERROR(VLOOKUP(C1204,IDC!$A$20:$H$2401,8,0),0)</f>
        <v>-72</v>
      </c>
      <c r="M1204" s="87">
        <f t="shared" si="54"/>
        <v>12000</v>
      </c>
      <c r="P1204" s="17">
        <f t="shared" si="55"/>
        <v>-12000</v>
      </c>
      <c r="Q1204" s="17">
        <f t="shared" si="56"/>
        <v>0</v>
      </c>
    </row>
    <row r="1205" spans="1:17">
      <c r="A1205" s="1" t="s">
        <v>186</v>
      </c>
      <c r="B1205" s="1" t="s">
        <v>11</v>
      </c>
      <c r="C1205" s="53">
        <v>134323136565</v>
      </c>
      <c r="D1205" s="3">
        <v>11691.6</v>
      </c>
      <c r="E1205" s="3">
        <v>17392282.559999999</v>
      </c>
      <c r="F1205" s="1" t="s">
        <v>1800</v>
      </c>
      <c r="G1205"/>
      <c r="H1205"/>
      <c r="I1205" s="17">
        <f>-IFERROR(VLOOKUP(C1205,SIRCUPA!$A$21:$H$313,8,0),0)</f>
        <v>0</v>
      </c>
      <c r="J1205" s="61">
        <f>-IFERROR(VLOOKUP(C1205,SIRTAC!$A$16:$H$2072,8,0),0)</f>
        <v>-120</v>
      </c>
      <c r="K1205" s="61">
        <f>-IFERROR(VLOOKUP(C1205,Gastos!$A$9:$J$2065,10,0),0)</f>
        <v>-116.4</v>
      </c>
      <c r="L1205" s="61">
        <f>-IFERROR(VLOOKUP(C1205,IDC!$A$20:$H$2401,8,0),0)</f>
        <v>-72</v>
      </c>
      <c r="M1205" s="87">
        <f t="shared" si="54"/>
        <v>12000</v>
      </c>
      <c r="P1205" s="17">
        <f t="shared" si="55"/>
        <v>-12000</v>
      </c>
      <c r="Q1205" s="17">
        <f t="shared" si="56"/>
        <v>0</v>
      </c>
    </row>
    <row r="1206" spans="1:17">
      <c r="A1206" s="1" t="s">
        <v>186</v>
      </c>
      <c r="B1206" s="1" t="s">
        <v>11</v>
      </c>
      <c r="C1206" s="53">
        <v>134323942149</v>
      </c>
      <c r="D1206" s="3">
        <v>11691.6</v>
      </c>
      <c r="E1206" s="3">
        <v>17854069.870000001</v>
      </c>
      <c r="F1206" s="1" t="s">
        <v>1800</v>
      </c>
      <c r="G1206"/>
      <c r="H1206"/>
      <c r="I1206" s="17">
        <f>-IFERROR(VLOOKUP(C1206,SIRCUPA!$A$21:$H$313,8,0),0)</f>
        <v>0</v>
      </c>
      <c r="J1206" s="61">
        <f>-IFERROR(VLOOKUP(C1206,SIRTAC!$A$16:$H$2072,8,0),0)</f>
        <v>-120</v>
      </c>
      <c r="K1206" s="61">
        <f>-IFERROR(VLOOKUP(C1206,Gastos!$A$9:$J$2065,10,0),0)</f>
        <v>-116.4</v>
      </c>
      <c r="L1206" s="61">
        <f>-IFERROR(VLOOKUP(C1206,IDC!$A$20:$H$2401,8,0),0)</f>
        <v>-72</v>
      </c>
      <c r="M1206" s="87">
        <f t="shared" si="54"/>
        <v>12000</v>
      </c>
      <c r="P1206" s="17">
        <f t="shared" si="55"/>
        <v>-12000</v>
      </c>
      <c r="Q1206" s="17">
        <f t="shared" si="56"/>
        <v>0</v>
      </c>
    </row>
    <row r="1207" spans="1:17">
      <c r="A1207" s="1" t="s">
        <v>186</v>
      </c>
      <c r="B1207" s="1" t="s">
        <v>11</v>
      </c>
      <c r="C1207" s="53">
        <v>134323925143</v>
      </c>
      <c r="D1207" s="3">
        <v>11691.6</v>
      </c>
      <c r="E1207" s="3">
        <v>17914476.469999999</v>
      </c>
      <c r="F1207" s="1" t="s">
        <v>1800</v>
      </c>
      <c r="G1207"/>
      <c r="H1207"/>
      <c r="I1207" s="17">
        <f>-IFERROR(VLOOKUP(C1207,SIRCUPA!$A$21:$H$313,8,0),0)</f>
        <v>0</v>
      </c>
      <c r="J1207" s="61">
        <f>-IFERROR(VLOOKUP(C1207,SIRTAC!$A$16:$H$2072,8,0),0)</f>
        <v>-120</v>
      </c>
      <c r="K1207" s="61">
        <f>-IFERROR(VLOOKUP(C1207,Gastos!$A$9:$J$2065,10,0),0)</f>
        <v>-116.4</v>
      </c>
      <c r="L1207" s="61">
        <f>-IFERROR(VLOOKUP(C1207,IDC!$A$20:$H$2401,8,0),0)</f>
        <v>-72</v>
      </c>
      <c r="M1207" s="87">
        <f t="shared" si="54"/>
        <v>12000</v>
      </c>
      <c r="P1207" s="17">
        <f t="shared" si="55"/>
        <v>-12000</v>
      </c>
      <c r="Q1207" s="17">
        <f t="shared" si="56"/>
        <v>0</v>
      </c>
    </row>
    <row r="1208" spans="1:17">
      <c r="A1208" s="1" t="s">
        <v>186</v>
      </c>
      <c r="B1208" s="1" t="s">
        <v>11</v>
      </c>
      <c r="C1208" s="53">
        <v>134938633762</v>
      </c>
      <c r="D1208" s="3">
        <v>11691.6</v>
      </c>
      <c r="E1208" s="3">
        <v>18094278.27</v>
      </c>
      <c r="F1208" s="1" t="s">
        <v>1800</v>
      </c>
      <c r="G1208"/>
      <c r="H1208"/>
      <c r="I1208" s="17">
        <f>-IFERROR(VLOOKUP(C1208,SIRCUPA!$A$21:$H$313,8,0),0)</f>
        <v>0</v>
      </c>
      <c r="J1208" s="61">
        <f>-IFERROR(VLOOKUP(C1208,SIRTAC!$A$16:$H$2072,8,0),0)</f>
        <v>-120</v>
      </c>
      <c r="K1208" s="61">
        <f>-IFERROR(VLOOKUP(C1208,Gastos!$A$9:$J$2065,10,0),0)</f>
        <v>-116.4</v>
      </c>
      <c r="L1208" s="61">
        <f>-IFERROR(VLOOKUP(C1208,IDC!$A$20:$H$2401,8,0),0)</f>
        <v>-72</v>
      </c>
      <c r="M1208" s="87">
        <f t="shared" si="54"/>
        <v>12000</v>
      </c>
      <c r="P1208" s="17">
        <f t="shared" si="55"/>
        <v>-12000</v>
      </c>
      <c r="Q1208" s="17">
        <f t="shared" si="56"/>
        <v>0</v>
      </c>
    </row>
    <row r="1209" spans="1:17">
      <c r="A1209" s="1" t="s">
        <v>186</v>
      </c>
      <c r="B1209" s="1" t="s">
        <v>11</v>
      </c>
      <c r="C1209" s="53">
        <v>134939036410</v>
      </c>
      <c r="D1209" s="3">
        <v>11691.6</v>
      </c>
      <c r="E1209" s="3">
        <v>18157607.77</v>
      </c>
      <c r="F1209" s="1" t="s">
        <v>1800</v>
      </c>
      <c r="G1209"/>
      <c r="H1209"/>
      <c r="I1209" s="17">
        <f>-IFERROR(VLOOKUP(C1209,SIRCUPA!$A$21:$H$313,8,0),0)</f>
        <v>0</v>
      </c>
      <c r="J1209" s="61">
        <f>-IFERROR(VLOOKUP(C1209,SIRTAC!$A$16:$H$2072,8,0),0)</f>
        <v>-120</v>
      </c>
      <c r="K1209" s="61">
        <f>-IFERROR(VLOOKUP(C1209,Gastos!$A$9:$J$2065,10,0),0)</f>
        <v>-116.4</v>
      </c>
      <c r="L1209" s="61">
        <f>-IFERROR(VLOOKUP(C1209,IDC!$A$20:$H$2401,8,0),0)</f>
        <v>-72</v>
      </c>
      <c r="M1209" s="87">
        <f t="shared" si="54"/>
        <v>12000</v>
      </c>
      <c r="P1209" s="17">
        <f t="shared" si="55"/>
        <v>-12000</v>
      </c>
      <c r="Q1209" s="17">
        <f t="shared" si="56"/>
        <v>0</v>
      </c>
    </row>
    <row r="1210" spans="1:17">
      <c r="A1210" s="1" t="s">
        <v>186</v>
      </c>
      <c r="B1210" s="1" t="s">
        <v>11</v>
      </c>
      <c r="C1210" s="53">
        <v>134324823259</v>
      </c>
      <c r="D1210" s="3">
        <v>11691.6</v>
      </c>
      <c r="E1210" s="3">
        <v>18201974.73</v>
      </c>
      <c r="F1210" s="1" t="s">
        <v>1800</v>
      </c>
      <c r="G1210"/>
      <c r="H1210"/>
      <c r="I1210" s="17">
        <f>-IFERROR(VLOOKUP(C1210,SIRCUPA!$A$21:$H$313,8,0),0)</f>
        <v>0</v>
      </c>
      <c r="J1210" s="61">
        <f>-IFERROR(VLOOKUP(C1210,SIRTAC!$A$16:$H$2072,8,0),0)</f>
        <v>-120</v>
      </c>
      <c r="K1210" s="61">
        <f>-IFERROR(VLOOKUP(C1210,Gastos!$A$9:$J$2065,10,0),0)</f>
        <v>-116.4</v>
      </c>
      <c r="L1210" s="61">
        <f>-IFERROR(VLOOKUP(C1210,IDC!$A$20:$H$2401,8,0),0)</f>
        <v>-72</v>
      </c>
      <c r="M1210" s="87">
        <f t="shared" si="54"/>
        <v>12000</v>
      </c>
      <c r="P1210" s="17">
        <f t="shared" si="55"/>
        <v>-12000</v>
      </c>
      <c r="Q1210" s="17">
        <f t="shared" si="56"/>
        <v>0</v>
      </c>
    </row>
    <row r="1211" spans="1:17">
      <c r="A1211" s="1" t="s">
        <v>186</v>
      </c>
      <c r="B1211" s="1" t="s">
        <v>11</v>
      </c>
      <c r="C1211" s="53">
        <v>134325087363</v>
      </c>
      <c r="D1211" s="3">
        <v>11691.6</v>
      </c>
      <c r="E1211" s="3">
        <v>18318870.780000001</v>
      </c>
      <c r="F1211" s="1" t="s">
        <v>1800</v>
      </c>
      <c r="G1211"/>
      <c r="H1211"/>
      <c r="I1211" s="17">
        <f>-IFERROR(VLOOKUP(C1211,SIRCUPA!$A$21:$H$313,8,0),0)</f>
        <v>0</v>
      </c>
      <c r="J1211" s="61">
        <f>-IFERROR(VLOOKUP(C1211,SIRTAC!$A$16:$H$2072,8,0),0)</f>
        <v>-120</v>
      </c>
      <c r="K1211" s="61">
        <f>-IFERROR(VLOOKUP(C1211,Gastos!$A$9:$J$2065,10,0),0)</f>
        <v>-116.4</v>
      </c>
      <c r="L1211" s="61">
        <f>-IFERROR(VLOOKUP(C1211,IDC!$A$20:$H$2401,8,0),0)</f>
        <v>-72</v>
      </c>
      <c r="M1211" s="87">
        <f t="shared" si="54"/>
        <v>12000</v>
      </c>
      <c r="P1211" s="17">
        <f t="shared" si="55"/>
        <v>-12000</v>
      </c>
      <c r="Q1211" s="17">
        <f t="shared" si="56"/>
        <v>0</v>
      </c>
    </row>
    <row r="1212" spans="1:17">
      <c r="A1212" s="1" t="s">
        <v>186</v>
      </c>
      <c r="B1212" s="1" t="s">
        <v>11</v>
      </c>
      <c r="C1212" s="53">
        <v>134939447734</v>
      </c>
      <c r="D1212" s="3">
        <v>11691.6</v>
      </c>
      <c r="E1212" s="3">
        <v>18364733.379999999</v>
      </c>
      <c r="F1212" s="1" t="s">
        <v>1800</v>
      </c>
      <c r="G1212"/>
      <c r="H1212"/>
      <c r="I1212" s="17">
        <f>-IFERROR(VLOOKUP(C1212,SIRCUPA!$A$21:$H$313,8,0),0)</f>
        <v>0</v>
      </c>
      <c r="J1212" s="61">
        <f>-IFERROR(VLOOKUP(C1212,SIRTAC!$A$16:$H$2072,8,0),0)</f>
        <v>-120</v>
      </c>
      <c r="K1212" s="61">
        <f>-IFERROR(VLOOKUP(C1212,Gastos!$A$9:$J$2065,10,0),0)</f>
        <v>-116.4</v>
      </c>
      <c r="L1212" s="61">
        <f>-IFERROR(VLOOKUP(C1212,IDC!$A$20:$H$2401,8,0),0)</f>
        <v>-72</v>
      </c>
      <c r="M1212" s="87">
        <f t="shared" si="54"/>
        <v>12000</v>
      </c>
      <c r="P1212" s="17">
        <f t="shared" si="55"/>
        <v>-12000</v>
      </c>
      <c r="Q1212" s="17">
        <f t="shared" si="56"/>
        <v>0</v>
      </c>
    </row>
    <row r="1213" spans="1:17">
      <c r="A1213" s="1" t="s">
        <v>186</v>
      </c>
      <c r="B1213" s="1" t="s">
        <v>11</v>
      </c>
      <c r="C1213" s="53">
        <v>134326920449</v>
      </c>
      <c r="D1213" s="3">
        <v>11691.6</v>
      </c>
      <c r="E1213" s="3">
        <v>18891092.670000002</v>
      </c>
      <c r="F1213" s="1" t="s">
        <v>1800</v>
      </c>
      <c r="G1213"/>
      <c r="H1213"/>
      <c r="I1213" s="17">
        <f>-IFERROR(VLOOKUP(C1213,SIRCUPA!$A$21:$H$313,8,0),0)</f>
        <v>0</v>
      </c>
      <c r="J1213" s="61">
        <f>-IFERROR(VLOOKUP(C1213,SIRTAC!$A$16:$H$2072,8,0),0)</f>
        <v>-120</v>
      </c>
      <c r="K1213" s="61">
        <f>-IFERROR(VLOOKUP(C1213,Gastos!$A$9:$J$2065,10,0),0)</f>
        <v>-116.4</v>
      </c>
      <c r="L1213" s="61">
        <f>-IFERROR(VLOOKUP(C1213,IDC!$A$20:$H$2401,8,0),0)</f>
        <v>-72</v>
      </c>
      <c r="M1213" s="87">
        <f t="shared" si="54"/>
        <v>12000</v>
      </c>
      <c r="P1213" s="17">
        <f t="shared" si="55"/>
        <v>-12000</v>
      </c>
      <c r="Q1213" s="17">
        <f t="shared" si="56"/>
        <v>0</v>
      </c>
    </row>
    <row r="1214" spans="1:17">
      <c r="A1214" s="1" t="s">
        <v>186</v>
      </c>
      <c r="B1214" s="1" t="s">
        <v>11</v>
      </c>
      <c r="C1214" s="53">
        <v>134327268035</v>
      </c>
      <c r="D1214" s="3">
        <v>11691.6</v>
      </c>
      <c r="E1214" s="3">
        <v>19182301.57</v>
      </c>
      <c r="F1214" s="1" t="s">
        <v>1800</v>
      </c>
      <c r="G1214"/>
      <c r="H1214"/>
      <c r="I1214" s="17">
        <f>-IFERROR(VLOOKUP(C1214,SIRCUPA!$A$21:$H$313,8,0),0)</f>
        <v>0</v>
      </c>
      <c r="J1214" s="61">
        <f>-IFERROR(VLOOKUP(C1214,SIRTAC!$A$16:$H$2072,8,0),0)</f>
        <v>-120</v>
      </c>
      <c r="K1214" s="61">
        <f>-IFERROR(VLOOKUP(C1214,Gastos!$A$9:$J$2065,10,0),0)</f>
        <v>-116.4</v>
      </c>
      <c r="L1214" s="61">
        <f>-IFERROR(VLOOKUP(C1214,IDC!$A$20:$H$2401,8,0),0)</f>
        <v>-72</v>
      </c>
      <c r="M1214" s="87">
        <f t="shared" si="54"/>
        <v>12000</v>
      </c>
      <c r="P1214" s="17">
        <f t="shared" si="55"/>
        <v>-12000</v>
      </c>
      <c r="Q1214" s="17">
        <f t="shared" si="56"/>
        <v>0</v>
      </c>
    </row>
    <row r="1215" spans="1:17">
      <c r="A1215" s="1" t="s">
        <v>186</v>
      </c>
      <c r="B1215" s="1" t="s">
        <v>11</v>
      </c>
      <c r="C1215" s="53">
        <v>134398186323</v>
      </c>
      <c r="D1215" s="3">
        <v>11691.6</v>
      </c>
      <c r="E1215" s="3">
        <v>19702112.699999999</v>
      </c>
      <c r="F1215" s="1" t="s">
        <v>1800</v>
      </c>
      <c r="G1215"/>
      <c r="H1215"/>
      <c r="I1215" s="17">
        <f>-IFERROR(VLOOKUP(C1215,SIRCUPA!$A$21:$H$313,8,0),0)</f>
        <v>0</v>
      </c>
      <c r="J1215" s="61">
        <f>-IFERROR(VLOOKUP(C1215,SIRTAC!$A$16:$H$2072,8,0),0)</f>
        <v>-120</v>
      </c>
      <c r="K1215" s="61">
        <f>-IFERROR(VLOOKUP(C1215,Gastos!$A$9:$J$2065,10,0),0)</f>
        <v>-116.4</v>
      </c>
      <c r="L1215" s="61">
        <f>-IFERROR(VLOOKUP(C1215,IDC!$A$20:$H$2401,8,0),0)</f>
        <v>-72</v>
      </c>
      <c r="M1215" s="87">
        <f t="shared" si="54"/>
        <v>12000</v>
      </c>
      <c r="P1215" s="17">
        <f t="shared" si="55"/>
        <v>-12000</v>
      </c>
      <c r="Q1215" s="17">
        <f t="shared" si="56"/>
        <v>0</v>
      </c>
    </row>
    <row r="1216" spans="1:17">
      <c r="A1216" s="1" t="s">
        <v>186</v>
      </c>
      <c r="B1216" s="1" t="s">
        <v>11</v>
      </c>
      <c r="C1216" s="53">
        <v>134399819217</v>
      </c>
      <c r="D1216" s="3">
        <v>11691.6</v>
      </c>
      <c r="E1216" s="3">
        <v>19741038.18</v>
      </c>
      <c r="F1216" s="1" t="s">
        <v>1800</v>
      </c>
      <c r="G1216"/>
      <c r="H1216"/>
      <c r="I1216" s="17">
        <f>-IFERROR(VLOOKUP(C1216,SIRCUPA!$A$21:$H$313,8,0),0)</f>
        <v>0</v>
      </c>
      <c r="J1216" s="61">
        <f>-IFERROR(VLOOKUP(C1216,SIRTAC!$A$16:$H$2072,8,0),0)</f>
        <v>-120</v>
      </c>
      <c r="K1216" s="61">
        <f>-IFERROR(VLOOKUP(C1216,Gastos!$A$9:$J$2065,10,0),0)</f>
        <v>-116.4</v>
      </c>
      <c r="L1216" s="61">
        <f>-IFERROR(VLOOKUP(C1216,IDC!$A$20:$H$2401,8,0),0)</f>
        <v>-72</v>
      </c>
      <c r="M1216" s="87">
        <f t="shared" si="54"/>
        <v>12000</v>
      </c>
      <c r="P1216" s="17">
        <f t="shared" si="55"/>
        <v>-12000</v>
      </c>
      <c r="Q1216" s="17">
        <f t="shared" si="56"/>
        <v>0</v>
      </c>
    </row>
    <row r="1217" spans="1:17">
      <c r="A1217" s="1" t="s">
        <v>186</v>
      </c>
      <c r="B1217" s="1" t="s">
        <v>11</v>
      </c>
      <c r="C1217" s="53">
        <v>135020509634</v>
      </c>
      <c r="D1217" s="3">
        <v>11691.6</v>
      </c>
      <c r="E1217" s="3">
        <v>20066651.699999999</v>
      </c>
      <c r="F1217" s="1" t="s">
        <v>1800</v>
      </c>
      <c r="G1217"/>
      <c r="H1217"/>
      <c r="I1217" s="17">
        <f>-IFERROR(VLOOKUP(C1217,SIRCUPA!$A$21:$H$313,8,0),0)</f>
        <v>0</v>
      </c>
      <c r="J1217" s="61">
        <f>-IFERROR(VLOOKUP(C1217,SIRTAC!$A$16:$H$2072,8,0),0)</f>
        <v>-120</v>
      </c>
      <c r="K1217" s="61">
        <f>-IFERROR(VLOOKUP(C1217,Gastos!$A$9:$J$2065,10,0),0)</f>
        <v>-116.4</v>
      </c>
      <c r="L1217" s="61">
        <f>-IFERROR(VLOOKUP(C1217,IDC!$A$20:$H$2401,8,0),0)</f>
        <v>-72</v>
      </c>
      <c r="M1217" s="87">
        <f t="shared" si="54"/>
        <v>12000</v>
      </c>
      <c r="P1217" s="17">
        <f t="shared" si="55"/>
        <v>-12000</v>
      </c>
      <c r="Q1217" s="17">
        <f t="shared" si="56"/>
        <v>0</v>
      </c>
    </row>
    <row r="1218" spans="1:17">
      <c r="A1218" s="1" t="s">
        <v>186</v>
      </c>
      <c r="B1218" s="1" t="s">
        <v>11</v>
      </c>
      <c r="C1218" s="53">
        <v>135021013036</v>
      </c>
      <c r="D1218" s="3">
        <v>11691.6</v>
      </c>
      <c r="E1218" s="3">
        <v>20096855</v>
      </c>
      <c r="F1218" s="1" t="s">
        <v>1800</v>
      </c>
      <c r="G1218"/>
      <c r="H1218"/>
      <c r="I1218" s="17">
        <f>-IFERROR(VLOOKUP(C1218,SIRCUPA!$A$21:$H$313,8,0),0)</f>
        <v>0</v>
      </c>
      <c r="J1218" s="61">
        <f>-IFERROR(VLOOKUP(C1218,SIRTAC!$A$16:$H$2072,8,0),0)</f>
        <v>-120</v>
      </c>
      <c r="K1218" s="61">
        <f>-IFERROR(VLOOKUP(C1218,Gastos!$A$9:$J$2065,10,0),0)</f>
        <v>-116.4</v>
      </c>
      <c r="L1218" s="61">
        <f>-IFERROR(VLOOKUP(C1218,IDC!$A$20:$H$2401,8,0),0)</f>
        <v>-72</v>
      </c>
      <c r="M1218" s="87">
        <f t="shared" si="54"/>
        <v>12000</v>
      </c>
      <c r="P1218" s="17">
        <f t="shared" si="55"/>
        <v>-12000</v>
      </c>
      <c r="Q1218" s="17">
        <f t="shared" si="56"/>
        <v>0</v>
      </c>
    </row>
    <row r="1219" spans="1:17">
      <c r="A1219" s="1" t="s">
        <v>186</v>
      </c>
      <c r="B1219" s="1" t="s">
        <v>11</v>
      </c>
      <c r="C1219" s="53">
        <v>135023564534</v>
      </c>
      <c r="D1219" s="3">
        <v>11691.6</v>
      </c>
      <c r="E1219" s="3">
        <v>20323416.670000002</v>
      </c>
      <c r="F1219" s="1" t="s">
        <v>1800</v>
      </c>
      <c r="G1219"/>
      <c r="H1219"/>
      <c r="I1219" s="17">
        <f>-IFERROR(VLOOKUP(C1219,SIRCUPA!$A$21:$H$313,8,0),0)</f>
        <v>0</v>
      </c>
      <c r="J1219" s="61">
        <f>-IFERROR(VLOOKUP(C1219,SIRTAC!$A$16:$H$2072,8,0),0)</f>
        <v>-120</v>
      </c>
      <c r="K1219" s="61">
        <f>-IFERROR(VLOOKUP(C1219,Gastos!$A$9:$J$2065,10,0),0)</f>
        <v>-116.4</v>
      </c>
      <c r="L1219" s="61">
        <f>-IFERROR(VLOOKUP(C1219,IDC!$A$20:$H$2401,8,0),0)</f>
        <v>-72</v>
      </c>
      <c r="M1219" s="87">
        <f t="shared" si="54"/>
        <v>12000</v>
      </c>
      <c r="P1219" s="17">
        <f t="shared" si="55"/>
        <v>-12000</v>
      </c>
      <c r="Q1219" s="17">
        <f t="shared" si="56"/>
        <v>0</v>
      </c>
    </row>
    <row r="1220" spans="1:17">
      <c r="A1220" s="1" t="s">
        <v>186</v>
      </c>
      <c r="B1220" s="1" t="s">
        <v>11</v>
      </c>
      <c r="C1220" s="53">
        <v>134409543435</v>
      </c>
      <c r="D1220" s="3">
        <v>11691.6</v>
      </c>
      <c r="E1220" s="3">
        <v>20379926.07</v>
      </c>
      <c r="F1220" s="1" t="s">
        <v>1800</v>
      </c>
      <c r="G1220"/>
      <c r="H1220"/>
      <c r="I1220" s="17">
        <f>-IFERROR(VLOOKUP(C1220,SIRCUPA!$A$21:$H$313,8,0),0)</f>
        <v>0</v>
      </c>
      <c r="J1220" s="61">
        <f>-IFERROR(VLOOKUP(C1220,SIRTAC!$A$16:$H$2072,8,0),0)</f>
        <v>-120</v>
      </c>
      <c r="K1220" s="61">
        <f>-IFERROR(VLOOKUP(C1220,Gastos!$A$9:$J$2065,10,0),0)</f>
        <v>-116.4</v>
      </c>
      <c r="L1220" s="61">
        <f>-IFERROR(VLOOKUP(C1220,IDC!$A$20:$H$2401,8,0),0)</f>
        <v>-72</v>
      </c>
      <c r="M1220" s="87">
        <f t="shared" si="54"/>
        <v>12000</v>
      </c>
      <c r="P1220" s="17">
        <f t="shared" si="55"/>
        <v>-12000</v>
      </c>
      <c r="Q1220" s="17">
        <f t="shared" si="56"/>
        <v>0</v>
      </c>
    </row>
    <row r="1221" spans="1:17">
      <c r="A1221" s="1" t="s">
        <v>186</v>
      </c>
      <c r="B1221" s="1" t="s">
        <v>11</v>
      </c>
      <c r="C1221" s="53">
        <v>134410064713</v>
      </c>
      <c r="D1221" s="3">
        <v>11691.6</v>
      </c>
      <c r="E1221" s="3">
        <v>20402334.969999999</v>
      </c>
      <c r="F1221" s="1" t="s">
        <v>1800</v>
      </c>
      <c r="G1221"/>
      <c r="H1221"/>
      <c r="I1221" s="17">
        <f>-IFERROR(VLOOKUP(C1221,SIRCUPA!$A$21:$H$313,8,0),0)</f>
        <v>0</v>
      </c>
      <c r="J1221" s="61">
        <f>-IFERROR(VLOOKUP(C1221,SIRTAC!$A$16:$H$2072,8,0),0)</f>
        <v>-120</v>
      </c>
      <c r="K1221" s="61">
        <f>-IFERROR(VLOOKUP(C1221,Gastos!$A$9:$J$2065,10,0),0)</f>
        <v>-116.4</v>
      </c>
      <c r="L1221" s="61">
        <f>-IFERROR(VLOOKUP(C1221,IDC!$A$20:$H$2401,8,0),0)</f>
        <v>-72</v>
      </c>
      <c r="M1221" s="87">
        <f t="shared" ref="M1221:M1284" si="57">+D1221-I1221-J1221-K1221-L1221</f>
        <v>12000</v>
      </c>
      <c r="P1221" s="17">
        <f t="shared" si="55"/>
        <v>-12000</v>
      </c>
      <c r="Q1221" s="17">
        <f t="shared" si="56"/>
        <v>0</v>
      </c>
    </row>
    <row r="1222" spans="1:17">
      <c r="A1222" s="1" t="s">
        <v>186</v>
      </c>
      <c r="B1222" s="1" t="s">
        <v>11</v>
      </c>
      <c r="C1222" s="53">
        <v>134410484195</v>
      </c>
      <c r="D1222" s="3">
        <v>11691.6</v>
      </c>
      <c r="E1222" s="3">
        <v>20462741.57</v>
      </c>
      <c r="F1222" s="1" t="s">
        <v>1800</v>
      </c>
      <c r="G1222"/>
      <c r="H1222"/>
      <c r="I1222" s="17">
        <f>-IFERROR(VLOOKUP(C1222,SIRCUPA!$A$21:$H$313,8,0),0)</f>
        <v>0</v>
      </c>
      <c r="J1222" s="61">
        <f>-IFERROR(VLOOKUP(C1222,SIRTAC!$A$16:$H$2072,8,0),0)</f>
        <v>-120</v>
      </c>
      <c r="K1222" s="61">
        <f>-IFERROR(VLOOKUP(C1222,Gastos!$A$9:$J$2065,10,0),0)</f>
        <v>-116.4</v>
      </c>
      <c r="L1222" s="61">
        <f>-IFERROR(VLOOKUP(C1222,IDC!$A$20:$H$2401,8,0),0)</f>
        <v>-72</v>
      </c>
      <c r="M1222" s="87">
        <f t="shared" si="57"/>
        <v>12000</v>
      </c>
      <c r="P1222" s="17">
        <f t="shared" ref="P1222:P1285" si="58">+L1222/0.006</f>
        <v>-12000</v>
      </c>
      <c r="Q1222" s="17">
        <f t="shared" ref="Q1222:Q1285" si="59">+M1222+P1222</f>
        <v>0</v>
      </c>
    </row>
    <row r="1223" spans="1:17">
      <c r="A1223" s="1" t="s">
        <v>186</v>
      </c>
      <c r="B1223" s="1" t="s">
        <v>11</v>
      </c>
      <c r="C1223" s="53">
        <v>134410413347</v>
      </c>
      <c r="D1223" s="3">
        <v>11691.6</v>
      </c>
      <c r="E1223" s="3">
        <v>20475407.469999999</v>
      </c>
      <c r="F1223" s="1" t="s">
        <v>1800</v>
      </c>
      <c r="G1223"/>
      <c r="H1223"/>
      <c r="I1223" s="17">
        <f>-IFERROR(VLOOKUP(C1223,SIRCUPA!$A$21:$H$313,8,0),0)</f>
        <v>0</v>
      </c>
      <c r="J1223" s="61">
        <f>-IFERROR(VLOOKUP(C1223,SIRTAC!$A$16:$H$2072,8,0),0)</f>
        <v>-120</v>
      </c>
      <c r="K1223" s="61">
        <f>-IFERROR(VLOOKUP(C1223,Gastos!$A$9:$J$2065,10,0),0)</f>
        <v>-116.4</v>
      </c>
      <c r="L1223" s="61">
        <f>-IFERROR(VLOOKUP(C1223,IDC!$A$20:$H$2401,8,0),0)</f>
        <v>-72</v>
      </c>
      <c r="M1223" s="87">
        <f t="shared" si="57"/>
        <v>12000</v>
      </c>
      <c r="P1223" s="17">
        <f t="shared" si="58"/>
        <v>-12000</v>
      </c>
      <c r="Q1223" s="17">
        <f t="shared" si="59"/>
        <v>0</v>
      </c>
    </row>
    <row r="1224" spans="1:17">
      <c r="A1224" s="1" t="s">
        <v>186</v>
      </c>
      <c r="B1224" s="1" t="s">
        <v>11</v>
      </c>
      <c r="C1224" s="53">
        <v>134410317949</v>
      </c>
      <c r="D1224" s="3">
        <v>11691.6</v>
      </c>
      <c r="E1224" s="3">
        <v>20487099.07</v>
      </c>
      <c r="F1224" s="1" t="s">
        <v>1800</v>
      </c>
      <c r="G1224"/>
      <c r="H1224"/>
      <c r="I1224" s="17">
        <f>-IFERROR(VLOOKUP(C1224,SIRCUPA!$A$21:$H$313,8,0),0)</f>
        <v>0</v>
      </c>
      <c r="J1224" s="61">
        <f>-IFERROR(VLOOKUP(C1224,SIRTAC!$A$16:$H$2072,8,0),0)</f>
        <v>-120</v>
      </c>
      <c r="K1224" s="61">
        <f>-IFERROR(VLOOKUP(C1224,Gastos!$A$9:$J$2065,10,0),0)</f>
        <v>-116.4</v>
      </c>
      <c r="L1224" s="61">
        <f>-IFERROR(VLOOKUP(C1224,IDC!$A$20:$H$2401,8,0),0)</f>
        <v>-72</v>
      </c>
      <c r="M1224" s="87">
        <f t="shared" si="57"/>
        <v>12000</v>
      </c>
      <c r="P1224" s="17">
        <f t="shared" si="58"/>
        <v>-12000</v>
      </c>
      <c r="Q1224" s="17">
        <f t="shared" si="59"/>
        <v>0</v>
      </c>
    </row>
    <row r="1225" spans="1:17">
      <c r="A1225" s="1" t="s">
        <v>186</v>
      </c>
      <c r="B1225" s="1" t="s">
        <v>11</v>
      </c>
      <c r="C1225" s="53">
        <v>135025144886</v>
      </c>
      <c r="D1225" s="3">
        <v>11691.6</v>
      </c>
      <c r="E1225" s="3">
        <v>20514379.469999999</v>
      </c>
      <c r="F1225" s="1" t="s">
        <v>1800</v>
      </c>
      <c r="G1225"/>
      <c r="H1225"/>
      <c r="I1225" s="17">
        <f>-IFERROR(VLOOKUP(C1225,SIRCUPA!$A$21:$H$313,8,0),0)</f>
        <v>0</v>
      </c>
      <c r="J1225" s="61">
        <f>-IFERROR(VLOOKUP(C1225,SIRTAC!$A$16:$H$2072,8,0),0)</f>
        <v>-120</v>
      </c>
      <c r="K1225" s="61">
        <f>-IFERROR(VLOOKUP(C1225,Gastos!$A$9:$J$2065,10,0),0)</f>
        <v>-116.4</v>
      </c>
      <c r="L1225" s="61">
        <f>-IFERROR(VLOOKUP(C1225,IDC!$A$20:$H$2401,8,0),0)</f>
        <v>-72</v>
      </c>
      <c r="M1225" s="87">
        <f t="shared" si="57"/>
        <v>12000</v>
      </c>
      <c r="P1225" s="17">
        <f t="shared" si="58"/>
        <v>-12000</v>
      </c>
      <c r="Q1225" s="17">
        <f t="shared" si="59"/>
        <v>0</v>
      </c>
    </row>
    <row r="1226" spans="1:17">
      <c r="A1226" s="1" t="s">
        <v>186</v>
      </c>
      <c r="B1226" s="1" t="s">
        <v>11</v>
      </c>
      <c r="C1226" s="53">
        <v>134411545353</v>
      </c>
      <c r="D1226" s="3">
        <v>11691.6</v>
      </c>
      <c r="E1226" s="3">
        <v>20615572.77</v>
      </c>
      <c r="F1226" s="1" t="s">
        <v>1800</v>
      </c>
      <c r="G1226"/>
      <c r="H1226"/>
      <c r="I1226" s="17">
        <f>-IFERROR(VLOOKUP(C1226,SIRCUPA!$A$21:$H$313,8,0),0)</f>
        <v>0</v>
      </c>
      <c r="J1226" s="61">
        <f>-IFERROR(VLOOKUP(C1226,SIRTAC!$A$16:$H$2072,8,0),0)</f>
        <v>-120</v>
      </c>
      <c r="K1226" s="61">
        <f>-IFERROR(VLOOKUP(C1226,Gastos!$A$9:$J$2065,10,0),0)</f>
        <v>-116.4</v>
      </c>
      <c r="L1226" s="61">
        <f>-IFERROR(VLOOKUP(C1226,IDC!$A$20:$H$2401,8,0),0)</f>
        <v>-72</v>
      </c>
      <c r="M1226" s="87">
        <f t="shared" si="57"/>
        <v>12000</v>
      </c>
      <c r="P1226" s="17">
        <f t="shared" si="58"/>
        <v>-12000</v>
      </c>
      <c r="Q1226" s="17">
        <f t="shared" si="59"/>
        <v>0</v>
      </c>
    </row>
    <row r="1227" spans="1:17">
      <c r="A1227" s="1" t="s">
        <v>186</v>
      </c>
      <c r="B1227" s="1" t="s">
        <v>11</v>
      </c>
      <c r="C1227" s="53">
        <v>134411854361</v>
      </c>
      <c r="D1227" s="3">
        <v>11691.6</v>
      </c>
      <c r="E1227" s="3">
        <v>20651621.870000001</v>
      </c>
      <c r="F1227" s="1" t="s">
        <v>1800</v>
      </c>
      <c r="G1227"/>
      <c r="H1227"/>
      <c r="I1227" s="17">
        <f>-IFERROR(VLOOKUP(C1227,SIRCUPA!$A$21:$H$313,8,0),0)</f>
        <v>0</v>
      </c>
      <c r="J1227" s="61">
        <f>-IFERROR(VLOOKUP(C1227,SIRTAC!$A$16:$H$2072,8,0),0)</f>
        <v>-120</v>
      </c>
      <c r="K1227" s="61">
        <f>-IFERROR(VLOOKUP(C1227,Gastos!$A$9:$J$2065,10,0),0)</f>
        <v>-116.4</v>
      </c>
      <c r="L1227" s="61">
        <f>-IFERROR(VLOOKUP(C1227,IDC!$A$20:$H$2401,8,0),0)</f>
        <v>-72</v>
      </c>
      <c r="M1227" s="87">
        <f t="shared" si="57"/>
        <v>12000</v>
      </c>
      <c r="P1227" s="17">
        <f t="shared" si="58"/>
        <v>-12000</v>
      </c>
      <c r="Q1227" s="17">
        <f t="shared" si="59"/>
        <v>0</v>
      </c>
    </row>
    <row r="1228" spans="1:17">
      <c r="A1228" s="1" t="s">
        <v>186</v>
      </c>
      <c r="B1228" s="1" t="s">
        <v>11</v>
      </c>
      <c r="C1228" s="53">
        <v>134413184107</v>
      </c>
      <c r="D1228" s="3">
        <v>11691.6</v>
      </c>
      <c r="E1228" s="3">
        <v>21059875.030000001</v>
      </c>
      <c r="F1228" s="1" t="s">
        <v>1800</v>
      </c>
      <c r="G1228"/>
      <c r="H1228"/>
      <c r="I1228" s="17">
        <f>-IFERROR(VLOOKUP(C1228,SIRCUPA!$A$21:$H$313,8,0),0)</f>
        <v>0</v>
      </c>
      <c r="J1228" s="61">
        <f>-IFERROR(VLOOKUP(C1228,SIRTAC!$A$16:$H$2072,8,0),0)</f>
        <v>-120</v>
      </c>
      <c r="K1228" s="61">
        <f>-IFERROR(VLOOKUP(C1228,Gastos!$A$9:$J$2065,10,0),0)</f>
        <v>-116.4</v>
      </c>
      <c r="L1228" s="61">
        <f>-IFERROR(VLOOKUP(C1228,IDC!$A$20:$H$2401,8,0),0)</f>
        <v>-72</v>
      </c>
      <c r="M1228" s="87">
        <f t="shared" si="57"/>
        <v>12000</v>
      </c>
      <c r="P1228" s="17">
        <f t="shared" si="58"/>
        <v>-12000</v>
      </c>
      <c r="Q1228" s="17">
        <f t="shared" si="59"/>
        <v>0</v>
      </c>
    </row>
    <row r="1229" spans="1:17">
      <c r="A1229" s="1" t="s">
        <v>186</v>
      </c>
      <c r="B1229" s="1" t="s">
        <v>11</v>
      </c>
      <c r="C1229" s="53">
        <v>134413043707</v>
      </c>
      <c r="D1229" s="3">
        <v>11691.6</v>
      </c>
      <c r="E1229" s="3">
        <v>21116092.140000001</v>
      </c>
      <c r="F1229" s="1" t="s">
        <v>1800</v>
      </c>
      <c r="G1229"/>
      <c r="H1229"/>
      <c r="I1229" s="17">
        <f>-IFERROR(VLOOKUP(C1229,SIRCUPA!$A$21:$H$313,8,0),0)</f>
        <v>0</v>
      </c>
      <c r="J1229" s="61">
        <f>-IFERROR(VLOOKUP(C1229,SIRTAC!$A$16:$H$2072,8,0),0)</f>
        <v>-120</v>
      </c>
      <c r="K1229" s="61">
        <f>-IFERROR(VLOOKUP(C1229,Gastos!$A$9:$J$2065,10,0),0)</f>
        <v>-116.4</v>
      </c>
      <c r="L1229" s="61">
        <f>-IFERROR(VLOOKUP(C1229,IDC!$A$20:$H$2401,8,0),0)</f>
        <v>-72</v>
      </c>
      <c r="M1229" s="87">
        <f t="shared" si="57"/>
        <v>12000</v>
      </c>
      <c r="P1229" s="17">
        <f t="shared" si="58"/>
        <v>-12000</v>
      </c>
      <c r="Q1229" s="17">
        <f t="shared" si="59"/>
        <v>0</v>
      </c>
    </row>
    <row r="1230" spans="1:17">
      <c r="A1230" s="1" t="s">
        <v>253</v>
      </c>
      <c r="B1230" s="1" t="s">
        <v>11</v>
      </c>
      <c r="C1230" s="53">
        <v>134414181719</v>
      </c>
      <c r="D1230" s="3">
        <v>11691.6</v>
      </c>
      <c r="E1230" s="3">
        <v>21310264.030000001</v>
      </c>
      <c r="F1230" s="1" t="s">
        <v>1800</v>
      </c>
      <c r="G1230"/>
      <c r="H1230"/>
      <c r="I1230" s="17">
        <f>-IFERROR(VLOOKUP(C1230,SIRCUPA!$A$21:$H$313,8,0),0)</f>
        <v>0</v>
      </c>
      <c r="J1230" s="61">
        <f>-IFERROR(VLOOKUP(C1230,SIRTAC!$A$16:$H$2072,8,0),0)</f>
        <v>-120</v>
      </c>
      <c r="K1230" s="61">
        <f>-IFERROR(VLOOKUP(C1230,Gastos!$A$9:$J$2065,10,0),0)</f>
        <v>-116.4</v>
      </c>
      <c r="L1230" s="61">
        <f>-IFERROR(VLOOKUP(C1230,IDC!$A$20:$H$2401,8,0),0)</f>
        <v>-72</v>
      </c>
      <c r="M1230" s="87">
        <f t="shared" si="57"/>
        <v>12000</v>
      </c>
      <c r="P1230" s="17">
        <f t="shared" si="58"/>
        <v>-12000</v>
      </c>
      <c r="Q1230" s="17">
        <f t="shared" si="59"/>
        <v>0</v>
      </c>
    </row>
    <row r="1231" spans="1:17">
      <c r="A1231" s="1" t="s">
        <v>253</v>
      </c>
      <c r="B1231" s="1" t="s">
        <v>11</v>
      </c>
      <c r="C1231" s="53">
        <v>135028549036</v>
      </c>
      <c r="D1231" s="3">
        <v>11691.6</v>
      </c>
      <c r="E1231" s="3">
        <v>21321955.629999999</v>
      </c>
      <c r="F1231" s="1" t="s">
        <v>1800</v>
      </c>
      <c r="G1231"/>
      <c r="H1231"/>
      <c r="I1231" s="17">
        <f>-IFERROR(VLOOKUP(C1231,SIRCUPA!$A$21:$H$313,8,0),0)</f>
        <v>0</v>
      </c>
      <c r="J1231" s="61">
        <f>-IFERROR(VLOOKUP(C1231,SIRTAC!$A$16:$H$2072,8,0),0)</f>
        <v>-120</v>
      </c>
      <c r="K1231" s="61">
        <f>-IFERROR(VLOOKUP(C1231,Gastos!$A$9:$J$2065,10,0),0)</f>
        <v>-116.4</v>
      </c>
      <c r="L1231" s="61">
        <f>-IFERROR(VLOOKUP(C1231,IDC!$A$20:$H$2401,8,0),0)</f>
        <v>-72</v>
      </c>
      <c r="M1231" s="87">
        <f t="shared" si="57"/>
        <v>12000</v>
      </c>
      <c r="P1231" s="17">
        <f t="shared" si="58"/>
        <v>-12000</v>
      </c>
      <c r="Q1231" s="17">
        <f t="shared" si="59"/>
        <v>0</v>
      </c>
    </row>
    <row r="1232" spans="1:17">
      <c r="A1232" s="1" t="s">
        <v>253</v>
      </c>
      <c r="B1232" s="1" t="s">
        <v>11</v>
      </c>
      <c r="C1232" s="53">
        <v>134414706661</v>
      </c>
      <c r="D1232" s="3">
        <v>11691.6</v>
      </c>
      <c r="E1232" s="3">
        <v>21487829.949999999</v>
      </c>
      <c r="F1232" s="1" t="s">
        <v>1800</v>
      </c>
      <c r="G1232"/>
      <c r="H1232"/>
      <c r="I1232" s="17">
        <f>-IFERROR(VLOOKUP(C1232,SIRCUPA!$A$21:$H$313,8,0),0)</f>
        <v>0</v>
      </c>
      <c r="J1232" s="61">
        <f>-IFERROR(VLOOKUP(C1232,SIRTAC!$A$16:$H$2072,8,0),0)</f>
        <v>-120</v>
      </c>
      <c r="K1232" s="61">
        <f>-IFERROR(VLOOKUP(C1232,Gastos!$A$9:$J$2065,10,0),0)</f>
        <v>-116.4</v>
      </c>
      <c r="L1232" s="61">
        <f>-IFERROR(VLOOKUP(C1232,IDC!$A$20:$H$2401,8,0),0)</f>
        <v>-72</v>
      </c>
      <c r="M1232" s="87">
        <f t="shared" si="57"/>
        <v>12000</v>
      </c>
      <c r="P1232" s="17">
        <f t="shared" si="58"/>
        <v>-12000</v>
      </c>
      <c r="Q1232" s="17">
        <f t="shared" si="59"/>
        <v>0</v>
      </c>
    </row>
    <row r="1233" spans="1:17">
      <c r="A1233" s="1" t="s">
        <v>253</v>
      </c>
      <c r="B1233" s="1" t="s">
        <v>11</v>
      </c>
      <c r="C1233" s="53">
        <v>135030037878</v>
      </c>
      <c r="D1233" s="3">
        <v>11691.6</v>
      </c>
      <c r="E1233" s="3">
        <v>22076664.34</v>
      </c>
      <c r="F1233" s="1" t="s">
        <v>1800</v>
      </c>
      <c r="G1233"/>
      <c r="H1233"/>
      <c r="I1233" s="17">
        <f>-IFERROR(VLOOKUP(C1233,SIRCUPA!$A$21:$H$313,8,0),0)</f>
        <v>0</v>
      </c>
      <c r="J1233" s="61">
        <f>-IFERROR(VLOOKUP(C1233,SIRTAC!$A$16:$H$2072,8,0),0)</f>
        <v>-120</v>
      </c>
      <c r="K1233" s="61">
        <f>-IFERROR(VLOOKUP(C1233,Gastos!$A$9:$J$2065,10,0),0)</f>
        <v>-116.4</v>
      </c>
      <c r="L1233" s="61">
        <f>-IFERROR(VLOOKUP(C1233,IDC!$A$20:$H$2401,8,0),0)</f>
        <v>-72</v>
      </c>
      <c r="M1233" s="87">
        <f t="shared" si="57"/>
        <v>12000</v>
      </c>
      <c r="P1233" s="17">
        <f t="shared" si="58"/>
        <v>-12000</v>
      </c>
      <c r="Q1233" s="17">
        <f t="shared" si="59"/>
        <v>0</v>
      </c>
    </row>
    <row r="1234" spans="1:17">
      <c r="A1234" s="1" t="s">
        <v>253</v>
      </c>
      <c r="B1234" s="1" t="s">
        <v>11</v>
      </c>
      <c r="C1234" s="53">
        <v>135031649292</v>
      </c>
      <c r="D1234" s="3">
        <v>11691.6</v>
      </c>
      <c r="E1234" s="3">
        <v>22725658.699999999</v>
      </c>
      <c r="F1234" s="1" t="s">
        <v>1800</v>
      </c>
      <c r="G1234"/>
      <c r="H1234"/>
      <c r="I1234" s="17">
        <f>-IFERROR(VLOOKUP(C1234,SIRCUPA!$A$21:$H$313,8,0),0)</f>
        <v>0</v>
      </c>
      <c r="J1234" s="61">
        <f>-IFERROR(VLOOKUP(C1234,SIRTAC!$A$16:$H$2072,8,0),0)</f>
        <v>-120</v>
      </c>
      <c r="K1234" s="61">
        <f>-IFERROR(VLOOKUP(C1234,Gastos!$A$9:$J$2065,10,0),0)</f>
        <v>-116.4</v>
      </c>
      <c r="L1234" s="61">
        <f>-IFERROR(VLOOKUP(C1234,IDC!$A$20:$H$2401,8,0),0)</f>
        <v>-72</v>
      </c>
      <c r="M1234" s="87">
        <f t="shared" si="57"/>
        <v>12000</v>
      </c>
      <c r="P1234" s="17">
        <f t="shared" si="58"/>
        <v>-12000</v>
      </c>
      <c r="Q1234" s="17">
        <f t="shared" si="59"/>
        <v>0</v>
      </c>
    </row>
    <row r="1235" spans="1:17">
      <c r="A1235" s="1" t="s">
        <v>253</v>
      </c>
      <c r="B1235" s="1" t="s">
        <v>11</v>
      </c>
      <c r="C1235" s="53">
        <v>135032431978</v>
      </c>
      <c r="D1235" s="3">
        <v>11691.6</v>
      </c>
      <c r="E1235" s="3">
        <v>23079500.98</v>
      </c>
      <c r="F1235" s="1" t="s">
        <v>1800</v>
      </c>
      <c r="G1235"/>
      <c r="H1235"/>
      <c r="I1235" s="17">
        <f>-IFERROR(VLOOKUP(C1235,SIRCUPA!$A$21:$H$313,8,0),0)</f>
        <v>0</v>
      </c>
      <c r="J1235" s="61">
        <f>-IFERROR(VLOOKUP(C1235,SIRTAC!$A$16:$H$2072,8,0),0)</f>
        <v>-120</v>
      </c>
      <c r="K1235" s="61">
        <f>-IFERROR(VLOOKUP(C1235,Gastos!$A$9:$J$2065,10,0),0)</f>
        <v>-116.4</v>
      </c>
      <c r="L1235" s="61">
        <f>-IFERROR(VLOOKUP(C1235,IDC!$A$20:$H$2401,8,0),0)</f>
        <v>-72</v>
      </c>
      <c r="M1235" s="87">
        <f t="shared" si="57"/>
        <v>12000</v>
      </c>
      <c r="P1235" s="17">
        <f t="shared" si="58"/>
        <v>-12000</v>
      </c>
      <c r="Q1235" s="17">
        <f t="shared" si="59"/>
        <v>0</v>
      </c>
    </row>
    <row r="1236" spans="1:17">
      <c r="A1236" s="1" t="s">
        <v>253</v>
      </c>
      <c r="B1236" s="1" t="s">
        <v>11</v>
      </c>
      <c r="C1236" s="53">
        <v>135032989310</v>
      </c>
      <c r="D1236" s="3">
        <v>11691.6</v>
      </c>
      <c r="E1236" s="3">
        <v>23225396.98</v>
      </c>
      <c r="F1236" s="1" t="s">
        <v>1800</v>
      </c>
      <c r="G1236"/>
      <c r="H1236"/>
      <c r="I1236" s="17">
        <f>-IFERROR(VLOOKUP(C1236,SIRCUPA!$A$21:$H$313,8,0),0)</f>
        <v>0</v>
      </c>
      <c r="J1236" s="61">
        <f>-IFERROR(VLOOKUP(C1236,SIRTAC!$A$16:$H$2072,8,0),0)</f>
        <v>-120</v>
      </c>
      <c r="K1236" s="61">
        <f>-IFERROR(VLOOKUP(C1236,Gastos!$A$9:$J$2065,10,0),0)</f>
        <v>-116.4</v>
      </c>
      <c r="L1236" s="61">
        <f>-IFERROR(VLOOKUP(C1236,IDC!$A$20:$H$2401,8,0),0)</f>
        <v>-72</v>
      </c>
      <c r="M1236" s="87">
        <f t="shared" si="57"/>
        <v>12000</v>
      </c>
      <c r="P1236" s="17">
        <f t="shared" si="58"/>
        <v>-12000</v>
      </c>
      <c r="Q1236" s="17">
        <f t="shared" si="59"/>
        <v>0</v>
      </c>
    </row>
    <row r="1237" spans="1:17">
      <c r="A1237" s="1" t="s">
        <v>280</v>
      </c>
      <c r="B1237" s="1" t="s">
        <v>11</v>
      </c>
      <c r="C1237" s="53">
        <v>134927656697</v>
      </c>
      <c r="D1237" s="3">
        <v>11691.6</v>
      </c>
      <c r="E1237" s="3">
        <v>16029393.92</v>
      </c>
      <c r="F1237" s="1" t="s">
        <v>1800</v>
      </c>
      <c r="G1237"/>
      <c r="H1237"/>
      <c r="I1237" s="17">
        <f>-IFERROR(VLOOKUP(C1237,SIRCUPA!$A$21:$H$313,8,0),0)</f>
        <v>0</v>
      </c>
      <c r="J1237" s="61">
        <f>-IFERROR(VLOOKUP(C1237,SIRTAC!$A$16:$H$2072,8,0),0)</f>
        <v>-120</v>
      </c>
      <c r="K1237" s="61">
        <f>-IFERROR(VLOOKUP(C1237,Gastos!$A$9:$J$2065,10,0),0)</f>
        <v>-116.4</v>
      </c>
      <c r="L1237" s="61">
        <f>-IFERROR(VLOOKUP(C1237,IDC!$A$20:$H$2401,8,0),0)</f>
        <v>-72</v>
      </c>
      <c r="M1237" s="87">
        <f t="shared" si="57"/>
        <v>12000</v>
      </c>
      <c r="P1237" s="17">
        <f t="shared" si="58"/>
        <v>-12000</v>
      </c>
      <c r="Q1237" s="17">
        <f t="shared" si="59"/>
        <v>0</v>
      </c>
    </row>
    <row r="1238" spans="1:17">
      <c r="A1238" s="1" t="s">
        <v>51</v>
      </c>
      <c r="B1238" s="1" t="s">
        <v>11</v>
      </c>
      <c r="C1238" s="53">
        <v>132082623805</v>
      </c>
      <c r="D1238" s="3">
        <v>11690.63</v>
      </c>
      <c r="E1238" s="3">
        <v>9951691.5500000007</v>
      </c>
      <c r="F1238" s="1" t="s">
        <v>1800</v>
      </c>
      <c r="G1238"/>
      <c r="H1238"/>
      <c r="I1238" s="17">
        <f>-IFERROR(VLOOKUP(C1238,SIRCUPA!$A$21:$H$313,8,0),0)</f>
        <v>0</v>
      </c>
      <c r="J1238" s="61">
        <f>-IFERROR(VLOOKUP(C1238,SIRTAC!$A$16:$H$2072,8,0),0)</f>
        <v>-119.99</v>
      </c>
      <c r="K1238" s="61">
        <f>-IFERROR(VLOOKUP(C1238,Gastos!$A$9:$J$2065,10,0),0)</f>
        <v>-116.39</v>
      </c>
      <c r="L1238" s="61">
        <f>-IFERROR(VLOOKUP(C1238,IDC!$A$20:$H$2401,8,0),0)</f>
        <v>-71.989999999999995</v>
      </c>
      <c r="M1238" s="87">
        <f t="shared" si="57"/>
        <v>11998.999999999998</v>
      </c>
      <c r="P1238" s="17">
        <f t="shared" si="58"/>
        <v>-11998.333333333332</v>
      </c>
      <c r="Q1238" s="17">
        <f t="shared" si="59"/>
        <v>0.66666666666606034</v>
      </c>
    </row>
    <row r="1239" spans="1:17">
      <c r="A1239" s="1" t="s">
        <v>139</v>
      </c>
      <c r="B1239" s="1" t="s">
        <v>11</v>
      </c>
      <c r="C1239" s="53">
        <v>134551402866</v>
      </c>
      <c r="D1239" s="3">
        <v>11690.63</v>
      </c>
      <c r="E1239" s="3">
        <v>10992047.390000001</v>
      </c>
      <c r="F1239" s="1" t="s">
        <v>1800</v>
      </c>
      <c r="G1239"/>
      <c r="H1239"/>
      <c r="I1239" s="17">
        <f>-IFERROR(VLOOKUP(C1239,SIRCUPA!$A$21:$H$313,8,0),0)</f>
        <v>0</v>
      </c>
      <c r="J1239" s="61">
        <f>-IFERROR(VLOOKUP(C1239,SIRTAC!$A$16:$H$2072,8,0),0)</f>
        <v>-119.99</v>
      </c>
      <c r="K1239" s="61">
        <f>-IFERROR(VLOOKUP(C1239,Gastos!$A$9:$J$2065,10,0),0)</f>
        <v>-116.39</v>
      </c>
      <c r="L1239" s="61">
        <f>-IFERROR(VLOOKUP(C1239,IDC!$A$20:$H$2401,8,0),0)</f>
        <v>-71.989999999999995</v>
      </c>
      <c r="M1239" s="87">
        <f t="shared" si="57"/>
        <v>11998.999999999998</v>
      </c>
      <c r="P1239" s="17">
        <f t="shared" si="58"/>
        <v>-11998.333333333332</v>
      </c>
      <c r="Q1239" s="17">
        <f t="shared" si="59"/>
        <v>0.66666666666606034</v>
      </c>
    </row>
    <row r="1240" spans="1:17">
      <c r="A1240" s="1" t="s">
        <v>51</v>
      </c>
      <c r="B1240" s="1" t="s">
        <v>11</v>
      </c>
      <c r="C1240" s="53">
        <v>132813651742</v>
      </c>
      <c r="D1240" s="3">
        <v>11594.17</v>
      </c>
      <c r="E1240" s="3">
        <v>10267969.609999999</v>
      </c>
      <c r="F1240" s="1" t="s">
        <v>1800</v>
      </c>
      <c r="G1240"/>
      <c r="H1240"/>
      <c r="I1240" s="17">
        <f>-IFERROR(VLOOKUP(C1240,SIRCUPA!$A$21:$H$313,8,0),0)</f>
        <v>0</v>
      </c>
      <c r="J1240" s="61">
        <f>-IFERROR(VLOOKUP(C1240,SIRTAC!$A$16:$H$2072,8,0),0)</f>
        <v>-119</v>
      </c>
      <c r="K1240" s="61">
        <f>-IFERROR(VLOOKUP(C1240,Gastos!$A$9:$J$2065,10,0),0)</f>
        <v>-115.43</v>
      </c>
      <c r="L1240" s="61">
        <f>-IFERROR(VLOOKUP(C1240,IDC!$A$20:$H$2401,8,0),0)</f>
        <v>-71.400000000000006</v>
      </c>
      <c r="M1240" s="87">
        <f t="shared" si="57"/>
        <v>11900</v>
      </c>
      <c r="P1240" s="17">
        <f t="shared" si="58"/>
        <v>-11900</v>
      </c>
      <c r="Q1240" s="17">
        <f t="shared" si="59"/>
        <v>0</v>
      </c>
    </row>
    <row r="1241" spans="1:17">
      <c r="A1241" s="1" t="s">
        <v>114</v>
      </c>
      <c r="B1241" s="1" t="s">
        <v>11</v>
      </c>
      <c r="C1241" s="53">
        <v>133423756229</v>
      </c>
      <c r="D1241" s="3">
        <v>11496.74</v>
      </c>
      <c r="E1241" s="3">
        <v>7901552.0999999996</v>
      </c>
      <c r="F1241" s="1" t="s">
        <v>1800</v>
      </c>
      <c r="G1241"/>
      <c r="H1241"/>
      <c r="I1241" s="17">
        <f>-IFERROR(VLOOKUP(C1241,SIRCUPA!$A$21:$H$313,8,0),0)</f>
        <v>0</v>
      </c>
      <c r="J1241" s="61">
        <f>-IFERROR(VLOOKUP(C1241,SIRTAC!$A$16:$H$2072,8,0),0)</f>
        <v>-118</v>
      </c>
      <c r="K1241" s="61">
        <f>-IFERROR(VLOOKUP(C1241,Gastos!$A$9:$J$2065,10,0),0)</f>
        <v>-114.46</v>
      </c>
      <c r="L1241" s="61">
        <f>-IFERROR(VLOOKUP(C1241,IDC!$A$20:$H$2401,8,0),0)</f>
        <v>-70.8</v>
      </c>
      <c r="M1241" s="87">
        <f t="shared" si="57"/>
        <v>11799.999999999998</v>
      </c>
      <c r="P1241" s="17">
        <f t="shared" si="58"/>
        <v>-11800</v>
      </c>
      <c r="Q1241" s="17">
        <f t="shared" si="59"/>
        <v>0</v>
      </c>
    </row>
    <row r="1242" spans="1:17">
      <c r="A1242" s="1" t="s">
        <v>145</v>
      </c>
      <c r="B1242" s="1" t="s">
        <v>11</v>
      </c>
      <c r="C1242" s="53">
        <v>134688560856</v>
      </c>
      <c r="D1242" s="3">
        <v>11399.31</v>
      </c>
      <c r="E1242" s="3">
        <v>10858593.57</v>
      </c>
      <c r="F1242" s="1" t="s">
        <v>1800</v>
      </c>
      <c r="G1242"/>
      <c r="H1242"/>
      <c r="I1242" s="17">
        <f>-IFERROR(VLOOKUP(C1242,SIRCUPA!$A$21:$H$313,8,0),0)</f>
        <v>0</v>
      </c>
      <c r="J1242" s="61">
        <f>-IFERROR(VLOOKUP(C1242,SIRTAC!$A$16:$H$2072,8,0),0)</f>
        <v>-117</v>
      </c>
      <c r="K1242" s="61">
        <f>-IFERROR(VLOOKUP(C1242,Gastos!$A$9:$J$2065,10,0),0)</f>
        <v>-113.49</v>
      </c>
      <c r="L1242" s="61">
        <f>-IFERROR(VLOOKUP(C1242,IDC!$A$20:$H$2401,8,0),0)</f>
        <v>-70.2</v>
      </c>
      <c r="M1242" s="87">
        <f t="shared" si="57"/>
        <v>11700</v>
      </c>
      <c r="P1242" s="17">
        <f t="shared" si="58"/>
        <v>-11700</v>
      </c>
      <c r="Q1242" s="17">
        <f t="shared" si="59"/>
        <v>0</v>
      </c>
    </row>
    <row r="1243" spans="1:17">
      <c r="A1243" s="1" t="s">
        <v>10</v>
      </c>
      <c r="B1243" s="1" t="s">
        <v>11</v>
      </c>
      <c r="C1243" s="53">
        <v>131561116095</v>
      </c>
      <c r="D1243" s="3">
        <v>11301.88</v>
      </c>
      <c r="E1243" s="3">
        <v>11545760.84</v>
      </c>
      <c r="F1243" s="1" t="s">
        <v>1800</v>
      </c>
      <c r="G1243"/>
      <c r="H1243"/>
      <c r="I1243" s="17">
        <f>-IFERROR(VLOOKUP(C1243,SIRCUPA!$A$21:$H$313,8,0),0)</f>
        <v>0</v>
      </c>
      <c r="J1243" s="61">
        <f>-IFERROR(VLOOKUP(C1243,SIRTAC!$A$16:$H$2072,8,0),0)</f>
        <v>-116</v>
      </c>
      <c r="K1243" s="61">
        <f>-IFERROR(VLOOKUP(C1243,Gastos!$A$9:$J$2065,10,0),0)</f>
        <v>-112.52</v>
      </c>
      <c r="L1243" s="61">
        <f>-IFERROR(VLOOKUP(C1243,IDC!$A$20:$H$2401,8,0),0)</f>
        <v>-69.599999999999994</v>
      </c>
      <c r="M1243" s="87">
        <f t="shared" si="57"/>
        <v>11600</v>
      </c>
      <c r="P1243" s="17">
        <f t="shared" si="58"/>
        <v>-11599.999999999998</v>
      </c>
      <c r="Q1243" s="17">
        <f t="shared" si="59"/>
        <v>0</v>
      </c>
    </row>
    <row r="1244" spans="1:17">
      <c r="A1244" s="1" t="s">
        <v>124</v>
      </c>
      <c r="B1244" s="1" t="s">
        <v>11</v>
      </c>
      <c r="C1244" s="53">
        <v>133446387621</v>
      </c>
      <c r="D1244" s="3">
        <v>11301.88</v>
      </c>
      <c r="E1244" s="3">
        <v>10228442.550000001</v>
      </c>
      <c r="F1244" s="1" t="s">
        <v>1800</v>
      </c>
      <c r="G1244"/>
      <c r="H1244"/>
      <c r="I1244" s="17">
        <f>-IFERROR(VLOOKUP(C1244,SIRCUPA!$A$21:$H$313,8,0),0)</f>
        <v>0</v>
      </c>
      <c r="J1244" s="61">
        <f>-IFERROR(VLOOKUP(C1244,SIRTAC!$A$16:$H$2072,8,0),0)</f>
        <v>-116</v>
      </c>
      <c r="K1244" s="61">
        <f>-IFERROR(VLOOKUP(C1244,Gastos!$A$9:$J$2065,10,0),0)</f>
        <v>-112.52</v>
      </c>
      <c r="L1244" s="61">
        <f>-IFERROR(VLOOKUP(C1244,IDC!$A$20:$H$2401,8,0),0)</f>
        <v>-69.599999999999994</v>
      </c>
      <c r="M1244" s="87">
        <f t="shared" si="57"/>
        <v>11600</v>
      </c>
      <c r="P1244" s="17">
        <f t="shared" si="58"/>
        <v>-11599.999999999998</v>
      </c>
      <c r="Q1244" s="17">
        <f t="shared" si="59"/>
        <v>0</v>
      </c>
    </row>
    <row r="1245" spans="1:17">
      <c r="A1245" s="1" t="s">
        <v>274</v>
      </c>
      <c r="B1245" s="1" t="s">
        <v>11</v>
      </c>
      <c r="C1245" s="53">
        <v>134794910427</v>
      </c>
      <c r="D1245" s="3">
        <v>11301.88</v>
      </c>
      <c r="E1245" s="3">
        <v>15384122.939999999</v>
      </c>
      <c r="F1245" s="1" t="s">
        <v>1800</v>
      </c>
      <c r="G1245"/>
      <c r="H1245"/>
      <c r="I1245" s="17">
        <f>-IFERROR(VLOOKUP(C1245,SIRCUPA!$A$21:$H$313,8,0),0)</f>
        <v>0</v>
      </c>
      <c r="J1245" s="61">
        <f>-IFERROR(VLOOKUP(C1245,SIRTAC!$A$16:$H$2072,8,0),0)</f>
        <v>-116</v>
      </c>
      <c r="K1245" s="61">
        <f>-IFERROR(VLOOKUP(C1245,Gastos!$A$9:$J$2065,10,0),0)</f>
        <v>-112.52</v>
      </c>
      <c r="L1245" s="61">
        <f>-IFERROR(VLOOKUP(C1245,IDC!$A$20:$H$2401,8,0),0)</f>
        <v>-69.599999999999994</v>
      </c>
      <c r="M1245" s="87">
        <f t="shared" si="57"/>
        <v>11600</v>
      </c>
      <c r="P1245" s="17">
        <f t="shared" si="58"/>
        <v>-11599.999999999998</v>
      </c>
      <c r="Q1245" s="17">
        <f t="shared" si="59"/>
        <v>0</v>
      </c>
    </row>
    <row r="1246" spans="1:17">
      <c r="A1246" s="1" t="s">
        <v>274</v>
      </c>
      <c r="B1246" s="1" t="s">
        <v>11</v>
      </c>
      <c r="C1246" s="53">
        <v>134901829423</v>
      </c>
      <c r="D1246" s="3">
        <v>11301.88</v>
      </c>
      <c r="E1246" s="3">
        <v>15197992.720000001</v>
      </c>
      <c r="F1246" s="1" t="s">
        <v>1800</v>
      </c>
      <c r="G1246"/>
      <c r="H1246"/>
      <c r="I1246" s="17">
        <f>-IFERROR(VLOOKUP(C1246,SIRCUPA!$A$21:$H$313,8,0),0)</f>
        <v>0</v>
      </c>
      <c r="J1246" s="61">
        <f>-IFERROR(VLOOKUP(C1246,SIRTAC!$A$16:$H$2072,8,0),0)</f>
        <v>-116</v>
      </c>
      <c r="K1246" s="61">
        <f>-IFERROR(VLOOKUP(C1246,Gastos!$A$9:$J$2065,10,0),0)</f>
        <v>-112.52</v>
      </c>
      <c r="L1246" s="61">
        <f>-IFERROR(VLOOKUP(C1246,IDC!$A$20:$H$2401,8,0),0)</f>
        <v>-69.599999999999994</v>
      </c>
      <c r="M1246" s="87">
        <f t="shared" si="57"/>
        <v>11600</v>
      </c>
      <c r="P1246" s="17">
        <f t="shared" si="58"/>
        <v>-11599.999999999998</v>
      </c>
      <c r="Q1246" s="17">
        <f t="shared" si="59"/>
        <v>0</v>
      </c>
    </row>
    <row r="1247" spans="1:17">
      <c r="A1247" s="1" t="s">
        <v>139</v>
      </c>
      <c r="B1247" s="1" t="s">
        <v>11</v>
      </c>
      <c r="C1247" s="53">
        <v>134677926700</v>
      </c>
      <c r="D1247" s="3">
        <v>10912.16</v>
      </c>
      <c r="E1247" s="3">
        <v>9535309.8599999994</v>
      </c>
      <c r="F1247" s="1" t="s">
        <v>1800</v>
      </c>
      <c r="G1247"/>
      <c r="H1247"/>
      <c r="I1247" s="17">
        <f>-IFERROR(VLOOKUP(C1247,SIRCUPA!$A$21:$H$313,8,0),0)</f>
        <v>0</v>
      </c>
      <c r="J1247" s="61">
        <f>-IFERROR(VLOOKUP(C1247,SIRTAC!$A$16:$H$2072,8,0),0)</f>
        <v>-112</v>
      </c>
      <c r="K1247" s="61">
        <f>-IFERROR(VLOOKUP(C1247,Gastos!$A$9:$J$2065,10,0),0)</f>
        <v>-108.64</v>
      </c>
      <c r="L1247" s="61">
        <f>-IFERROR(VLOOKUP(C1247,IDC!$A$20:$H$2401,8,0),0)</f>
        <v>-67.2</v>
      </c>
      <c r="M1247" s="87">
        <f t="shared" si="57"/>
        <v>11200</v>
      </c>
      <c r="P1247" s="17">
        <f t="shared" si="58"/>
        <v>-11200</v>
      </c>
      <c r="Q1247" s="17">
        <f t="shared" si="59"/>
        <v>0</v>
      </c>
    </row>
    <row r="1248" spans="1:17">
      <c r="A1248" s="1" t="s">
        <v>280</v>
      </c>
      <c r="B1248" s="1" t="s">
        <v>11</v>
      </c>
      <c r="C1248" s="53">
        <v>135546306146</v>
      </c>
      <c r="D1248" s="3">
        <v>10912.16</v>
      </c>
      <c r="E1248" s="3">
        <v>16353021.68</v>
      </c>
      <c r="F1248" s="1" t="s">
        <v>1800</v>
      </c>
      <c r="G1248"/>
      <c r="H1248"/>
      <c r="I1248" s="17">
        <f>-IFERROR(VLOOKUP(C1248,SIRCUPA!$A$21:$H$313,8,0),0)</f>
        <v>0</v>
      </c>
      <c r="J1248" s="61">
        <f>-IFERROR(VLOOKUP(C1248,SIRTAC!$A$16:$H$2072,8,0),0)</f>
        <v>-112</v>
      </c>
      <c r="K1248" s="61">
        <f>-IFERROR(VLOOKUP(C1248,Gastos!$A$9:$J$2065,10,0),0)</f>
        <v>-108.64</v>
      </c>
      <c r="L1248" s="61">
        <f>-IFERROR(VLOOKUP(C1248,IDC!$A$20:$H$2401,8,0),0)</f>
        <v>-67.2</v>
      </c>
      <c r="M1248" s="87">
        <f t="shared" si="57"/>
        <v>11200</v>
      </c>
      <c r="P1248" s="17">
        <f t="shared" si="58"/>
        <v>-11200</v>
      </c>
      <c r="Q1248" s="17">
        <f t="shared" si="59"/>
        <v>0</v>
      </c>
    </row>
    <row r="1249" spans="1:17">
      <c r="A1249" s="1" t="s">
        <v>280</v>
      </c>
      <c r="B1249" s="1" t="s">
        <v>11</v>
      </c>
      <c r="C1249" s="53">
        <v>134931861689</v>
      </c>
      <c r="D1249" s="3">
        <v>10912.16</v>
      </c>
      <c r="E1249" s="3">
        <v>16503697.34</v>
      </c>
      <c r="F1249" s="1" t="s">
        <v>1800</v>
      </c>
      <c r="G1249"/>
      <c r="H1249"/>
      <c r="I1249" s="17">
        <f>-IFERROR(VLOOKUP(C1249,SIRCUPA!$A$21:$H$313,8,0),0)</f>
        <v>0</v>
      </c>
      <c r="J1249" s="61">
        <f>-IFERROR(VLOOKUP(C1249,SIRTAC!$A$16:$H$2072,8,0),0)</f>
        <v>-112</v>
      </c>
      <c r="K1249" s="61">
        <f>-IFERROR(VLOOKUP(C1249,Gastos!$A$9:$J$2065,10,0),0)</f>
        <v>-108.64</v>
      </c>
      <c r="L1249" s="61">
        <f>-IFERROR(VLOOKUP(C1249,IDC!$A$20:$H$2401,8,0),0)</f>
        <v>-67.2</v>
      </c>
      <c r="M1249" s="87">
        <f t="shared" si="57"/>
        <v>11200</v>
      </c>
      <c r="P1249" s="17">
        <f t="shared" si="58"/>
        <v>-11200</v>
      </c>
      <c r="Q1249" s="17">
        <f t="shared" si="59"/>
        <v>0</v>
      </c>
    </row>
    <row r="1250" spans="1:17">
      <c r="A1250" s="1" t="s">
        <v>10</v>
      </c>
      <c r="B1250" s="1" t="s">
        <v>11</v>
      </c>
      <c r="C1250" s="53">
        <v>131455763539</v>
      </c>
      <c r="D1250" s="3">
        <v>10717.3</v>
      </c>
      <c r="E1250" s="3">
        <v>10790865.33</v>
      </c>
      <c r="F1250" s="1" t="s">
        <v>1800</v>
      </c>
      <c r="G1250"/>
      <c r="H1250"/>
      <c r="I1250" s="17">
        <f>-IFERROR(VLOOKUP(C1250,SIRCUPA!$A$21:$H$313,8,0),0)</f>
        <v>0</v>
      </c>
      <c r="J1250" s="61">
        <f>-IFERROR(VLOOKUP(C1250,SIRTAC!$A$16:$H$2072,8,0),0)</f>
        <v>-110</v>
      </c>
      <c r="K1250" s="61">
        <f>-IFERROR(VLOOKUP(C1250,Gastos!$A$9:$J$2065,10,0),0)</f>
        <v>-106.7</v>
      </c>
      <c r="L1250" s="61">
        <f>-IFERROR(VLOOKUP(C1250,IDC!$A$20:$H$2401,8,0),0)</f>
        <v>-66</v>
      </c>
      <c r="M1250" s="87">
        <f t="shared" si="57"/>
        <v>11000</v>
      </c>
      <c r="P1250" s="17">
        <f t="shared" si="58"/>
        <v>-11000</v>
      </c>
      <c r="Q1250" s="17">
        <f t="shared" si="59"/>
        <v>0</v>
      </c>
    </row>
    <row r="1251" spans="1:17">
      <c r="A1251" s="1" t="s">
        <v>10</v>
      </c>
      <c r="B1251" s="1" t="s">
        <v>11</v>
      </c>
      <c r="C1251" s="53">
        <v>132059777870</v>
      </c>
      <c r="D1251" s="3">
        <v>10717.3</v>
      </c>
      <c r="E1251" s="3">
        <v>11515447.74</v>
      </c>
      <c r="F1251" s="1" t="s">
        <v>1800</v>
      </c>
      <c r="G1251"/>
      <c r="H1251"/>
      <c r="I1251" s="17">
        <f>-IFERROR(VLOOKUP(C1251,SIRCUPA!$A$21:$H$313,8,0),0)</f>
        <v>0</v>
      </c>
      <c r="J1251" s="61">
        <f>-IFERROR(VLOOKUP(C1251,SIRTAC!$A$16:$H$2072,8,0),0)</f>
        <v>-110</v>
      </c>
      <c r="K1251" s="61">
        <f>-IFERROR(VLOOKUP(C1251,Gastos!$A$9:$J$2065,10,0),0)</f>
        <v>-106.7</v>
      </c>
      <c r="L1251" s="61">
        <f>-IFERROR(VLOOKUP(C1251,IDC!$A$20:$H$2401,8,0),0)</f>
        <v>-66</v>
      </c>
      <c r="M1251" s="87">
        <f t="shared" si="57"/>
        <v>11000</v>
      </c>
      <c r="P1251" s="17">
        <f t="shared" si="58"/>
        <v>-11000</v>
      </c>
      <c r="Q1251" s="17">
        <f t="shared" si="59"/>
        <v>0</v>
      </c>
    </row>
    <row r="1252" spans="1:17">
      <c r="A1252" s="1" t="s">
        <v>51</v>
      </c>
      <c r="B1252" s="1" t="s">
        <v>11</v>
      </c>
      <c r="C1252" s="53">
        <v>132823933910</v>
      </c>
      <c r="D1252" s="3">
        <v>10717.3</v>
      </c>
      <c r="E1252" s="3">
        <v>10839082.83</v>
      </c>
      <c r="F1252" s="1" t="s">
        <v>1800</v>
      </c>
      <c r="G1252"/>
      <c r="H1252"/>
      <c r="I1252" s="17">
        <f>-IFERROR(VLOOKUP(C1252,SIRCUPA!$A$21:$H$313,8,0),0)</f>
        <v>0</v>
      </c>
      <c r="J1252" s="61">
        <f>-IFERROR(VLOOKUP(C1252,SIRTAC!$A$16:$H$2072,8,0),0)</f>
        <v>-110</v>
      </c>
      <c r="K1252" s="61">
        <f>-IFERROR(VLOOKUP(C1252,Gastos!$A$9:$J$2065,10,0),0)</f>
        <v>-106.7</v>
      </c>
      <c r="L1252" s="61">
        <f>-IFERROR(VLOOKUP(C1252,IDC!$A$20:$H$2401,8,0),0)</f>
        <v>-66</v>
      </c>
      <c r="M1252" s="87">
        <f t="shared" si="57"/>
        <v>11000</v>
      </c>
      <c r="P1252" s="17">
        <f t="shared" si="58"/>
        <v>-11000</v>
      </c>
      <c r="Q1252" s="17">
        <f t="shared" si="59"/>
        <v>0</v>
      </c>
    </row>
    <row r="1253" spans="1:17">
      <c r="A1253" s="1" t="s">
        <v>65</v>
      </c>
      <c r="B1253" s="1" t="s">
        <v>11</v>
      </c>
      <c r="C1253" s="53">
        <v>133105445164</v>
      </c>
      <c r="D1253" s="3">
        <v>10717.3</v>
      </c>
      <c r="E1253" s="3">
        <v>14694197.300000001</v>
      </c>
      <c r="F1253" s="1" t="s">
        <v>1800</v>
      </c>
      <c r="G1253"/>
      <c r="H1253"/>
      <c r="I1253" s="17">
        <f>-IFERROR(VLOOKUP(C1253,SIRCUPA!$A$21:$H$313,8,0),0)</f>
        <v>0</v>
      </c>
      <c r="J1253" s="61">
        <f>-IFERROR(VLOOKUP(C1253,SIRTAC!$A$16:$H$2072,8,0),0)</f>
        <v>-110</v>
      </c>
      <c r="K1253" s="61">
        <f>-IFERROR(VLOOKUP(C1253,Gastos!$A$9:$J$2065,10,0),0)</f>
        <v>-106.7</v>
      </c>
      <c r="L1253" s="61">
        <f>-IFERROR(VLOOKUP(C1253,IDC!$A$20:$H$2401,8,0),0)</f>
        <v>-66</v>
      </c>
      <c r="M1253" s="87">
        <f t="shared" si="57"/>
        <v>11000</v>
      </c>
      <c r="P1253" s="17">
        <f t="shared" si="58"/>
        <v>-11000</v>
      </c>
      <c r="Q1253" s="17">
        <f t="shared" si="59"/>
        <v>0</v>
      </c>
    </row>
    <row r="1254" spans="1:17">
      <c r="A1254" s="1" t="s">
        <v>65</v>
      </c>
      <c r="B1254" s="1" t="s">
        <v>11</v>
      </c>
      <c r="C1254" s="53">
        <v>133105969004</v>
      </c>
      <c r="D1254" s="3">
        <v>10717.3</v>
      </c>
      <c r="E1254" s="3">
        <v>14727021.33</v>
      </c>
      <c r="F1254" s="1" t="s">
        <v>1800</v>
      </c>
      <c r="G1254"/>
      <c r="H1254"/>
      <c r="I1254" s="17">
        <f>-IFERROR(VLOOKUP(C1254,SIRCUPA!$A$21:$H$313,8,0),0)</f>
        <v>0</v>
      </c>
      <c r="J1254" s="61">
        <f>-IFERROR(VLOOKUP(C1254,SIRTAC!$A$16:$H$2072,8,0),0)</f>
        <v>-110</v>
      </c>
      <c r="K1254" s="61">
        <f>-IFERROR(VLOOKUP(C1254,Gastos!$A$9:$J$2065,10,0),0)</f>
        <v>-106.7</v>
      </c>
      <c r="L1254" s="61">
        <f>-IFERROR(VLOOKUP(C1254,IDC!$A$20:$H$2401,8,0),0)</f>
        <v>-66</v>
      </c>
      <c r="M1254" s="87">
        <f t="shared" si="57"/>
        <v>11000</v>
      </c>
      <c r="P1254" s="17">
        <f t="shared" si="58"/>
        <v>-11000</v>
      </c>
      <c r="Q1254" s="17">
        <f t="shared" si="59"/>
        <v>0</v>
      </c>
    </row>
    <row r="1255" spans="1:17">
      <c r="A1255" s="1" t="s">
        <v>77</v>
      </c>
      <c r="B1255" s="1" t="s">
        <v>11</v>
      </c>
      <c r="C1255" s="53">
        <v>132503679087</v>
      </c>
      <c r="D1255" s="3">
        <v>10717.3</v>
      </c>
      <c r="E1255" s="3">
        <v>14956008.77</v>
      </c>
      <c r="F1255" s="1" t="s">
        <v>1800</v>
      </c>
      <c r="G1255"/>
      <c r="H1255"/>
      <c r="I1255" s="17">
        <f>-IFERROR(VLOOKUP(C1255,SIRCUPA!$A$21:$H$313,8,0),0)</f>
        <v>0</v>
      </c>
      <c r="J1255" s="61">
        <f>-IFERROR(VLOOKUP(C1255,SIRTAC!$A$16:$H$2072,8,0),0)</f>
        <v>-110</v>
      </c>
      <c r="K1255" s="61">
        <f>-IFERROR(VLOOKUP(C1255,Gastos!$A$9:$J$2065,10,0),0)</f>
        <v>-106.7</v>
      </c>
      <c r="L1255" s="61">
        <f>-IFERROR(VLOOKUP(C1255,IDC!$A$20:$H$2401,8,0),0)</f>
        <v>-66</v>
      </c>
      <c r="M1255" s="87">
        <f t="shared" si="57"/>
        <v>11000</v>
      </c>
      <c r="P1255" s="17">
        <f t="shared" si="58"/>
        <v>-11000</v>
      </c>
      <c r="Q1255" s="17">
        <f t="shared" si="59"/>
        <v>0</v>
      </c>
    </row>
    <row r="1256" spans="1:17">
      <c r="A1256" s="1" t="s">
        <v>77</v>
      </c>
      <c r="B1256" s="1" t="s">
        <v>11</v>
      </c>
      <c r="C1256" s="53">
        <v>132509799871</v>
      </c>
      <c r="D1256" s="3">
        <v>10717.3</v>
      </c>
      <c r="E1256" s="3">
        <v>15821146.43</v>
      </c>
      <c r="F1256" s="1" t="s">
        <v>1800</v>
      </c>
      <c r="G1256"/>
      <c r="H1256"/>
      <c r="I1256" s="17">
        <f>-IFERROR(VLOOKUP(C1256,SIRCUPA!$A$21:$H$313,8,0),0)</f>
        <v>0</v>
      </c>
      <c r="J1256" s="61">
        <f>-IFERROR(VLOOKUP(C1256,SIRTAC!$A$16:$H$2072,8,0),0)</f>
        <v>-110</v>
      </c>
      <c r="K1256" s="61">
        <f>-IFERROR(VLOOKUP(C1256,Gastos!$A$9:$J$2065,10,0),0)</f>
        <v>-106.7</v>
      </c>
      <c r="L1256" s="61">
        <f>-IFERROR(VLOOKUP(C1256,IDC!$A$20:$H$2401,8,0),0)</f>
        <v>-66</v>
      </c>
      <c r="M1256" s="87">
        <f t="shared" si="57"/>
        <v>11000</v>
      </c>
      <c r="P1256" s="17">
        <f t="shared" si="58"/>
        <v>-11000</v>
      </c>
      <c r="Q1256" s="17">
        <f t="shared" si="59"/>
        <v>0</v>
      </c>
    </row>
    <row r="1257" spans="1:17">
      <c r="A1257" s="1" t="s">
        <v>77</v>
      </c>
      <c r="B1257" s="1" t="s">
        <v>11</v>
      </c>
      <c r="C1257" s="53">
        <v>133113768592</v>
      </c>
      <c r="D1257" s="3">
        <v>10717.3</v>
      </c>
      <c r="E1257" s="3">
        <v>15880583.9</v>
      </c>
      <c r="F1257" s="1" t="s">
        <v>1800</v>
      </c>
      <c r="G1257"/>
      <c r="H1257"/>
      <c r="I1257" s="17">
        <f>-IFERROR(VLOOKUP(C1257,SIRCUPA!$A$21:$H$313,8,0),0)</f>
        <v>0</v>
      </c>
      <c r="J1257" s="61">
        <f>-IFERROR(VLOOKUP(C1257,SIRTAC!$A$16:$H$2072,8,0),0)</f>
        <v>-110</v>
      </c>
      <c r="K1257" s="61">
        <f>-IFERROR(VLOOKUP(C1257,Gastos!$A$9:$J$2065,10,0),0)</f>
        <v>-106.7</v>
      </c>
      <c r="L1257" s="61">
        <f>-IFERROR(VLOOKUP(C1257,IDC!$A$20:$H$2401,8,0),0)</f>
        <v>-66</v>
      </c>
      <c r="M1257" s="87">
        <f t="shared" si="57"/>
        <v>11000</v>
      </c>
      <c r="P1257" s="17">
        <f t="shared" si="58"/>
        <v>-11000</v>
      </c>
      <c r="Q1257" s="17">
        <f t="shared" si="59"/>
        <v>0</v>
      </c>
    </row>
    <row r="1258" spans="1:17">
      <c r="A1258" s="1" t="s">
        <v>101</v>
      </c>
      <c r="B1258" s="1" t="s">
        <v>11</v>
      </c>
      <c r="C1258" s="53">
        <v>133028968265</v>
      </c>
      <c r="D1258" s="3">
        <v>10717.3</v>
      </c>
      <c r="E1258" s="3">
        <v>4087992.02</v>
      </c>
      <c r="F1258" s="1" t="s">
        <v>1800</v>
      </c>
      <c r="G1258"/>
      <c r="H1258"/>
      <c r="I1258" s="17">
        <f>-IFERROR(VLOOKUP(C1258,SIRCUPA!$A$21:$H$313,8,0),0)</f>
        <v>0</v>
      </c>
      <c r="J1258" s="61">
        <f>-IFERROR(VLOOKUP(C1258,SIRTAC!$A$16:$H$2072,8,0),0)</f>
        <v>-110</v>
      </c>
      <c r="K1258" s="61">
        <f>-IFERROR(VLOOKUP(C1258,Gastos!$A$9:$J$2065,10,0),0)</f>
        <v>-106.7</v>
      </c>
      <c r="L1258" s="61">
        <f>-IFERROR(VLOOKUP(C1258,IDC!$A$20:$H$2401,8,0),0)</f>
        <v>-66</v>
      </c>
      <c r="M1258" s="87">
        <f t="shared" si="57"/>
        <v>11000</v>
      </c>
      <c r="P1258" s="17">
        <f t="shared" si="58"/>
        <v>-11000</v>
      </c>
      <c r="Q1258" s="17">
        <f t="shared" si="59"/>
        <v>0</v>
      </c>
    </row>
    <row r="1259" spans="1:17">
      <c r="A1259" s="1" t="s">
        <v>101</v>
      </c>
      <c r="B1259" s="1" t="s">
        <v>11</v>
      </c>
      <c r="C1259" s="53">
        <v>133759913132</v>
      </c>
      <c r="D1259" s="3">
        <v>10717.3</v>
      </c>
      <c r="E1259" s="3">
        <v>4153650.4</v>
      </c>
      <c r="F1259" s="1" t="s">
        <v>1800</v>
      </c>
      <c r="G1259"/>
      <c r="H1259"/>
      <c r="I1259" s="17">
        <f>-IFERROR(VLOOKUP(C1259,SIRCUPA!$A$21:$H$313,8,0),0)</f>
        <v>0</v>
      </c>
      <c r="J1259" s="61">
        <f>-IFERROR(VLOOKUP(C1259,SIRTAC!$A$16:$H$2072,8,0),0)</f>
        <v>-110</v>
      </c>
      <c r="K1259" s="61">
        <f>-IFERROR(VLOOKUP(C1259,Gastos!$A$9:$J$2065,10,0),0)</f>
        <v>-106.7</v>
      </c>
      <c r="L1259" s="61">
        <f>-IFERROR(VLOOKUP(C1259,IDC!$A$20:$H$2401,8,0),0)</f>
        <v>-66</v>
      </c>
      <c r="M1259" s="87">
        <f t="shared" si="57"/>
        <v>11000</v>
      </c>
      <c r="P1259" s="17">
        <f t="shared" si="58"/>
        <v>-11000</v>
      </c>
      <c r="Q1259" s="17">
        <f t="shared" si="59"/>
        <v>0</v>
      </c>
    </row>
    <row r="1260" spans="1:17">
      <c r="A1260" s="1" t="s">
        <v>101</v>
      </c>
      <c r="B1260" s="1" t="s">
        <v>11</v>
      </c>
      <c r="C1260" s="53">
        <v>133761433876</v>
      </c>
      <c r="D1260" s="3">
        <v>10717.3</v>
      </c>
      <c r="E1260" s="3">
        <v>4176254.16</v>
      </c>
      <c r="F1260" s="1" t="s">
        <v>1800</v>
      </c>
      <c r="G1260"/>
      <c r="H1260"/>
      <c r="I1260" s="17">
        <f>-IFERROR(VLOOKUP(C1260,SIRCUPA!$A$21:$H$313,8,0),0)</f>
        <v>0</v>
      </c>
      <c r="J1260" s="61">
        <f>-IFERROR(VLOOKUP(C1260,SIRTAC!$A$16:$H$2072,8,0),0)</f>
        <v>-110</v>
      </c>
      <c r="K1260" s="61">
        <f>-IFERROR(VLOOKUP(C1260,Gastos!$A$9:$J$2065,10,0),0)</f>
        <v>-106.7</v>
      </c>
      <c r="L1260" s="61">
        <f>-IFERROR(VLOOKUP(C1260,IDC!$A$20:$H$2401,8,0),0)</f>
        <v>-66</v>
      </c>
      <c r="M1260" s="87">
        <f t="shared" si="57"/>
        <v>11000</v>
      </c>
      <c r="P1260" s="17">
        <f t="shared" si="58"/>
        <v>-11000</v>
      </c>
      <c r="Q1260" s="17">
        <f t="shared" si="59"/>
        <v>0</v>
      </c>
    </row>
    <row r="1261" spans="1:17">
      <c r="A1261" s="1" t="s">
        <v>101</v>
      </c>
      <c r="B1261" s="1" t="s">
        <v>11</v>
      </c>
      <c r="C1261" s="53">
        <v>133156163687</v>
      </c>
      <c r="D1261" s="3">
        <v>10717.3</v>
      </c>
      <c r="E1261" s="3">
        <v>4355327.41</v>
      </c>
      <c r="F1261" s="1" t="s">
        <v>1800</v>
      </c>
      <c r="G1261"/>
      <c r="H1261"/>
      <c r="I1261" s="17">
        <f>-IFERROR(VLOOKUP(C1261,SIRCUPA!$A$21:$H$313,8,0),0)</f>
        <v>0</v>
      </c>
      <c r="J1261" s="61">
        <f>-IFERROR(VLOOKUP(C1261,SIRTAC!$A$16:$H$2072,8,0),0)</f>
        <v>-110</v>
      </c>
      <c r="K1261" s="61">
        <f>-IFERROR(VLOOKUP(C1261,Gastos!$A$9:$J$2065,10,0),0)</f>
        <v>-106.7</v>
      </c>
      <c r="L1261" s="61">
        <f>-IFERROR(VLOOKUP(C1261,IDC!$A$20:$H$2401,8,0),0)</f>
        <v>-66</v>
      </c>
      <c r="M1261" s="87">
        <f t="shared" si="57"/>
        <v>11000</v>
      </c>
      <c r="P1261" s="17">
        <f t="shared" si="58"/>
        <v>-11000</v>
      </c>
      <c r="Q1261" s="17">
        <f t="shared" si="59"/>
        <v>0</v>
      </c>
    </row>
    <row r="1262" spans="1:17">
      <c r="A1262" s="1" t="s">
        <v>101</v>
      </c>
      <c r="B1262" s="1" t="s">
        <v>11</v>
      </c>
      <c r="C1262" s="53">
        <v>133157818241</v>
      </c>
      <c r="D1262" s="3">
        <v>10717.3</v>
      </c>
      <c r="E1262" s="3">
        <v>4424037.26</v>
      </c>
      <c r="F1262" s="1" t="s">
        <v>1800</v>
      </c>
      <c r="G1262"/>
      <c r="H1262"/>
      <c r="I1262" s="17">
        <f>-IFERROR(VLOOKUP(C1262,SIRCUPA!$A$21:$H$313,8,0),0)</f>
        <v>0</v>
      </c>
      <c r="J1262" s="61">
        <f>-IFERROR(VLOOKUP(C1262,SIRTAC!$A$16:$H$2072,8,0),0)</f>
        <v>-110</v>
      </c>
      <c r="K1262" s="61">
        <f>-IFERROR(VLOOKUP(C1262,Gastos!$A$9:$J$2065,10,0),0)</f>
        <v>-106.7</v>
      </c>
      <c r="L1262" s="61">
        <f>-IFERROR(VLOOKUP(C1262,IDC!$A$20:$H$2401,8,0),0)</f>
        <v>-66</v>
      </c>
      <c r="M1262" s="87">
        <f t="shared" si="57"/>
        <v>11000</v>
      </c>
      <c r="P1262" s="17">
        <f t="shared" si="58"/>
        <v>-11000</v>
      </c>
      <c r="Q1262" s="17">
        <f t="shared" si="59"/>
        <v>0</v>
      </c>
    </row>
    <row r="1263" spans="1:17">
      <c r="A1263" s="1" t="s">
        <v>101</v>
      </c>
      <c r="B1263" s="1" t="s">
        <v>11</v>
      </c>
      <c r="C1263" s="53">
        <v>133158225551</v>
      </c>
      <c r="D1263" s="3">
        <v>10717.3</v>
      </c>
      <c r="E1263" s="3">
        <v>4456384.0199999996</v>
      </c>
      <c r="F1263" s="1" t="s">
        <v>1800</v>
      </c>
      <c r="G1263"/>
      <c r="H1263"/>
      <c r="I1263" s="17">
        <f>-IFERROR(VLOOKUP(C1263,SIRCUPA!$A$21:$H$313,8,0),0)</f>
        <v>0</v>
      </c>
      <c r="J1263" s="61">
        <f>-IFERROR(VLOOKUP(C1263,SIRTAC!$A$16:$H$2072,8,0),0)</f>
        <v>-110</v>
      </c>
      <c r="K1263" s="61">
        <f>-IFERROR(VLOOKUP(C1263,Gastos!$A$9:$J$2065,10,0),0)</f>
        <v>-106.7</v>
      </c>
      <c r="L1263" s="61">
        <f>-IFERROR(VLOOKUP(C1263,IDC!$A$20:$H$2401,8,0),0)</f>
        <v>-66</v>
      </c>
      <c r="M1263" s="87">
        <f t="shared" si="57"/>
        <v>11000</v>
      </c>
      <c r="P1263" s="17">
        <f t="shared" si="58"/>
        <v>-11000</v>
      </c>
      <c r="Q1263" s="17">
        <f t="shared" si="59"/>
        <v>0</v>
      </c>
    </row>
    <row r="1264" spans="1:17">
      <c r="A1264" s="1" t="s">
        <v>106</v>
      </c>
      <c r="B1264" s="1" t="s">
        <v>11</v>
      </c>
      <c r="C1264" s="53">
        <v>133773462464</v>
      </c>
      <c r="D1264" s="3">
        <v>10717.3</v>
      </c>
      <c r="E1264" s="3">
        <v>5419039.1500000004</v>
      </c>
      <c r="F1264" s="1" t="s">
        <v>1800</v>
      </c>
      <c r="G1264"/>
      <c r="H1264"/>
      <c r="I1264" s="17">
        <f>-IFERROR(VLOOKUP(C1264,SIRCUPA!$A$21:$H$313,8,0),0)</f>
        <v>0</v>
      </c>
      <c r="J1264" s="61">
        <f>-IFERROR(VLOOKUP(C1264,SIRTAC!$A$16:$H$2072,8,0),0)</f>
        <v>-110</v>
      </c>
      <c r="K1264" s="61">
        <f>-IFERROR(VLOOKUP(C1264,Gastos!$A$9:$J$2065,10,0),0)</f>
        <v>-106.7</v>
      </c>
      <c r="L1264" s="61">
        <f>-IFERROR(VLOOKUP(C1264,IDC!$A$20:$H$2401,8,0),0)</f>
        <v>-66</v>
      </c>
      <c r="M1264" s="87">
        <f t="shared" si="57"/>
        <v>11000</v>
      </c>
      <c r="P1264" s="17">
        <f t="shared" si="58"/>
        <v>-11000</v>
      </c>
      <c r="Q1264" s="17">
        <f t="shared" si="59"/>
        <v>0</v>
      </c>
    </row>
    <row r="1265" spans="1:17">
      <c r="A1265" s="1" t="s">
        <v>114</v>
      </c>
      <c r="B1265" s="1" t="s">
        <v>11</v>
      </c>
      <c r="C1265" s="53">
        <v>133928536214</v>
      </c>
      <c r="D1265" s="3">
        <v>10717.3</v>
      </c>
      <c r="E1265" s="3">
        <v>7325434.3399999999</v>
      </c>
      <c r="F1265" s="1" t="s">
        <v>1800</v>
      </c>
      <c r="G1265"/>
      <c r="H1265"/>
      <c r="I1265" s="17">
        <f>-IFERROR(VLOOKUP(C1265,SIRCUPA!$A$21:$H$313,8,0),0)</f>
        <v>0</v>
      </c>
      <c r="J1265" s="61">
        <f>-IFERROR(VLOOKUP(C1265,SIRTAC!$A$16:$H$2072,8,0),0)</f>
        <v>-110</v>
      </c>
      <c r="K1265" s="61">
        <f>-IFERROR(VLOOKUP(C1265,Gastos!$A$9:$J$2065,10,0),0)</f>
        <v>-106.7</v>
      </c>
      <c r="L1265" s="61">
        <f>-IFERROR(VLOOKUP(C1265,IDC!$A$20:$H$2401,8,0),0)</f>
        <v>-66</v>
      </c>
      <c r="M1265" s="87">
        <f t="shared" si="57"/>
        <v>11000</v>
      </c>
      <c r="P1265" s="17">
        <f t="shared" si="58"/>
        <v>-11000</v>
      </c>
      <c r="Q1265" s="17">
        <f t="shared" si="59"/>
        <v>0</v>
      </c>
    </row>
    <row r="1266" spans="1:17">
      <c r="A1266" s="1" t="s">
        <v>124</v>
      </c>
      <c r="B1266" s="1" t="s">
        <v>11</v>
      </c>
      <c r="C1266" s="53">
        <v>134053576098</v>
      </c>
      <c r="D1266" s="3">
        <v>10717.3</v>
      </c>
      <c r="E1266" s="3">
        <v>9796318.1300000008</v>
      </c>
      <c r="F1266" s="1" t="s">
        <v>1800</v>
      </c>
      <c r="G1266"/>
      <c r="H1266"/>
      <c r="I1266" s="17">
        <f>-IFERROR(VLOOKUP(C1266,SIRCUPA!$A$21:$H$313,8,0),0)</f>
        <v>0</v>
      </c>
      <c r="J1266" s="61">
        <f>-IFERROR(VLOOKUP(C1266,SIRTAC!$A$16:$H$2072,8,0),0)</f>
        <v>-110</v>
      </c>
      <c r="K1266" s="61">
        <f>-IFERROR(VLOOKUP(C1266,Gastos!$A$9:$J$2065,10,0),0)</f>
        <v>-106.7</v>
      </c>
      <c r="L1266" s="61">
        <f>-IFERROR(VLOOKUP(C1266,IDC!$A$20:$H$2401,8,0),0)</f>
        <v>-66</v>
      </c>
      <c r="M1266" s="87">
        <f t="shared" si="57"/>
        <v>11000</v>
      </c>
      <c r="P1266" s="17">
        <f t="shared" si="58"/>
        <v>-11000</v>
      </c>
      <c r="Q1266" s="17">
        <f t="shared" si="59"/>
        <v>0</v>
      </c>
    </row>
    <row r="1267" spans="1:17">
      <c r="A1267" s="1" t="s">
        <v>124</v>
      </c>
      <c r="B1267" s="1" t="s">
        <v>11</v>
      </c>
      <c r="C1267" s="53">
        <v>133446589633</v>
      </c>
      <c r="D1267" s="3">
        <v>10717.3</v>
      </c>
      <c r="E1267" s="3">
        <v>10261518.470000001</v>
      </c>
      <c r="F1267" s="1" t="s">
        <v>1800</v>
      </c>
      <c r="G1267"/>
      <c r="H1267"/>
      <c r="I1267" s="17">
        <f>-IFERROR(VLOOKUP(C1267,SIRCUPA!$A$21:$H$313,8,0),0)</f>
        <v>0</v>
      </c>
      <c r="J1267" s="61">
        <f>-IFERROR(VLOOKUP(C1267,SIRTAC!$A$16:$H$2072,8,0),0)</f>
        <v>-110</v>
      </c>
      <c r="K1267" s="61">
        <f>-IFERROR(VLOOKUP(C1267,Gastos!$A$9:$J$2065,10,0),0)</f>
        <v>-106.7</v>
      </c>
      <c r="L1267" s="61">
        <f>-IFERROR(VLOOKUP(C1267,IDC!$A$20:$H$2401,8,0),0)</f>
        <v>-66</v>
      </c>
      <c r="M1267" s="87">
        <f t="shared" si="57"/>
        <v>11000</v>
      </c>
      <c r="P1267" s="17">
        <f t="shared" si="58"/>
        <v>-11000</v>
      </c>
      <c r="Q1267" s="17">
        <f t="shared" si="59"/>
        <v>0</v>
      </c>
    </row>
    <row r="1268" spans="1:17">
      <c r="A1268" s="1" t="s">
        <v>145</v>
      </c>
      <c r="B1268" s="1" t="s">
        <v>11</v>
      </c>
      <c r="C1268" s="53">
        <v>134687520098</v>
      </c>
      <c r="D1268" s="3">
        <v>10717.3</v>
      </c>
      <c r="E1268" s="3">
        <v>10608573.220000001</v>
      </c>
      <c r="F1268" s="1" t="s">
        <v>1800</v>
      </c>
      <c r="G1268"/>
      <c r="H1268"/>
      <c r="I1268" s="17">
        <f>-IFERROR(VLOOKUP(C1268,SIRCUPA!$A$21:$H$313,8,0),0)</f>
        <v>0</v>
      </c>
      <c r="J1268" s="61">
        <f>-IFERROR(VLOOKUP(C1268,SIRTAC!$A$16:$H$2072,8,0),0)</f>
        <v>-110</v>
      </c>
      <c r="K1268" s="61">
        <f>-IFERROR(VLOOKUP(C1268,Gastos!$A$9:$J$2065,10,0),0)</f>
        <v>-106.7</v>
      </c>
      <c r="L1268" s="61">
        <f>-IFERROR(VLOOKUP(C1268,IDC!$A$20:$H$2401,8,0),0)</f>
        <v>-66</v>
      </c>
      <c r="M1268" s="87">
        <f t="shared" si="57"/>
        <v>11000</v>
      </c>
      <c r="P1268" s="17">
        <f t="shared" si="58"/>
        <v>-11000</v>
      </c>
      <c r="Q1268" s="17">
        <f t="shared" si="59"/>
        <v>0</v>
      </c>
    </row>
    <row r="1269" spans="1:17">
      <c r="A1269" s="1" t="s">
        <v>145</v>
      </c>
      <c r="B1269" s="1" t="s">
        <v>11</v>
      </c>
      <c r="C1269" s="53">
        <v>134688244612</v>
      </c>
      <c r="D1269" s="3">
        <v>10717.3</v>
      </c>
      <c r="E1269" s="3">
        <v>10793628.539999999</v>
      </c>
      <c r="F1269" s="1" t="s">
        <v>1800</v>
      </c>
      <c r="G1269"/>
      <c r="H1269"/>
      <c r="I1269" s="17">
        <f>-IFERROR(VLOOKUP(C1269,SIRCUPA!$A$21:$H$313,8,0),0)</f>
        <v>0</v>
      </c>
      <c r="J1269" s="61">
        <f>-IFERROR(VLOOKUP(C1269,SIRTAC!$A$16:$H$2072,8,0),0)</f>
        <v>-110</v>
      </c>
      <c r="K1269" s="61">
        <f>-IFERROR(VLOOKUP(C1269,Gastos!$A$9:$J$2065,10,0),0)</f>
        <v>-106.7</v>
      </c>
      <c r="L1269" s="61">
        <f>-IFERROR(VLOOKUP(C1269,IDC!$A$20:$H$2401,8,0),0)</f>
        <v>-66</v>
      </c>
      <c r="M1269" s="87">
        <f t="shared" si="57"/>
        <v>11000</v>
      </c>
      <c r="P1269" s="17">
        <f t="shared" si="58"/>
        <v>-11000</v>
      </c>
      <c r="Q1269" s="17">
        <f t="shared" si="59"/>
        <v>0</v>
      </c>
    </row>
    <row r="1270" spans="1:17">
      <c r="A1270" s="1" t="s">
        <v>156</v>
      </c>
      <c r="B1270" s="1" t="s">
        <v>11</v>
      </c>
      <c r="C1270" s="53">
        <v>134207843245</v>
      </c>
      <c r="D1270" s="3">
        <v>10717.3</v>
      </c>
      <c r="E1270" s="3">
        <v>12414980.51</v>
      </c>
      <c r="F1270" s="1" t="s">
        <v>1800</v>
      </c>
      <c r="G1270"/>
      <c r="H1270"/>
      <c r="I1270" s="17">
        <f>-IFERROR(VLOOKUP(C1270,SIRCUPA!$A$21:$H$313,8,0),0)</f>
        <v>0</v>
      </c>
      <c r="J1270" s="61">
        <f>-IFERROR(VLOOKUP(C1270,SIRTAC!$A$16:$H$2072,8,0),0)</f>
        <v>-110</v>
      </c>
      <c r="K1270" s="61">
        <f>-IFERROR(VLOOKUP(C1270,Gastos!$A$9:$J$2065,10,0),0)</f>
        <v>-106.7</v>
      </c>
      <c r="L1270" s="61">
        <f>-IFERROR(VLOOKUP(C1270,IDC!$A$20:$H$2401,8,0),0)</f>
        <v>-66</v>
      </c>
      <c r="M1270" s="87">
        <f t="shared" si="57"/>
        <v>11000</v>
      </c>
      <c r="P1270" s="17">
        <f t="shared" si="58"/>
        <v>-11000</v>
      </c>
      <c r="Q1270" s="17">
        <f t="shared" si="59"/>
        <v>0</v>
      </c>
    </row>
    <row r="1271" spans="1:17">
      <c r="A1271" s="1" t="s">
        <v>156</v>
      </c>
      <c r="B1271" s="1" t="s">
        <v>11</v>
      </c>
      <c r="C1271" s="53">
        <v>134922948608</v>
      </c>
      <c r="D1271" s="3">
        <v>10717.3</v>
      </c>
      <c r="E1271" s="3">
        <v>13359081.960000001</v>
      </c>
      <c r="F1271" s="1" t="s">
        <v>1800</v>
      </c>
      <c r="G1271"/>
      <c r="H1271"/>
      <c r="I1271" s="17">
        <f>-IFERROR(VLOOKUP(C1271,SIRCUPA!$A$21:$H$313,8,0),0)</f>
        <v>0</v>
      </c>
      <c r="J1271" s="61">
        <f>-IFERROR(VLOOKUP(C1271,SIRTAC!$A$16:$H$2072,8,0),0)</f>
        <v>-110</v>
      </c>
      <c r="K1271" s="61">
        <f>-IFERROR(VLOOKUP(C1271,Gastos!$A$9:$J$2065,10,0),0)</f>
        <v>-106.7</v>
      </c>
      <c r="L1271" s="61">
        <f>-IFERROR(VLOOKUP(C1271,IDC!$A$20:$H$2401,8,0),0)</f>
        <v>-66</v>
      </c>
      <c r="M1271" s="87">
        <f t="shared" si="57"/>
        <v>11000</v>
      </c>
      <c r="P1271" s="17">
        <f t="shared" si="58"/>
        <v>-11000</v>
      </c>
      <c r="Q1271" s="17">
        <f t="shared" si="59"/>
        <v>0</v>
      </c>
    </row>
    <row r="1272" spans="1:17">
      <c r="A1272" s="1" t="s">
        <v>156</v>
      </c>
      <c r="B1272" s="1" t="s">
        <v>11</v>
      </c>
      <c r="C1272" s="53">
        <v>134923163722</v>
      </c>
      <c r="D1272" s="3">
        <v>10717.3</v>
      </c>
      <c r="E1272" s="3">
        <v>13405263.779999999</v>
      </c>
      <c r="F1272" s="1" t="s">
        <v>1800</v>
      </c>
      <c r="G1272"/>
      <c r="H1272"/>
      <c r="I1272" s="17">
        <f>-IFERROR(VLOOKUP(C1272,SIRCUPA!$A$21:$H$313,8,0),0)</f>
        <v>0</v>
      </c>
      <c r="J1272" s="61">
        <f>-IFERROR(VLOOKUP(C1272,SIRTAC!$A$16:$H$2072,8,0),0)</f>
        <v>-110</v>
      </c>
      <c r="K1272" s="61">
        <f>-IFERROR(VLOOKUP(C1272,Gastos!$A$9:$J$2065,10,0),0)</f>
        <v>-106.7</v>
      </c>
      <c r="L1272" s="61">
        <f>-IFERROR(VLOOKUP(C1272,IDC!$A$20:$H$2401,8,0),0)</f>
        <v>-66</v>
      </c>
      <c r="M1272" s="87">
        <f t="shared" si="57"/>
        <v>11000</v>
      </c>
      <c r="P1272" s="17">
        <f t="shared" si="58"/>
        <v>-11000</v>
      </c>
      <c r="Q1272" s="17">
        <f t="shared" si="59"/>
        <v>0</v>
      </c>
    </row>
    <row r="1273" spans="1:17">
      <c r="A1273" s="1" t="s">
        <v>156</v>
      </c>
      <c r="B1273" s="1" t="s">
        <v>11</v>
      </c>
      <c r="C1273" s="53">
        <v>134924536868</v>
      </c>
      <c r="D1273" s="3">
        <v>10717.3</v>
      </c>
      <c r="E1273" s="3">
        <v>13612306.609999999</v>
      </c>
      <c r="F1273" s="1" t="s">
        <v>1800</v>
      </c>
      <c r="G1273"/>
      <c r="H1273"/>
      <c r="I1273" s="17">
        <f>-IFERROR(VLOOKUP(C1273,SIRCUPA!$A$21:$H$313,8,0),0)</f>
        <v>0</v>
      </c>
      <c r="J1273" s="61">
        <f>-IFERROR(VLOOKUP(C1273,SIRTAC!$A$16:$H$2072,8,0),0)</f>
        <v>-110</v>
      </c>
      <c r="K1273" s="61">
        <f>-IFERROR(VLOOKUP(C1273,Gastos!$A$9:$J$2065,10,0),0)</f>
        <v>-106.7</v>
      </c>
      <c r="L1273" s="61">
        <f>-IFERROR(VLOOKUP(C1273,IDC!$A$20:$H$2401,8,0),0)</f>
        <v>-66</v>
      </c>
      <c r="M1273" s="87">
        <f t="shared" si="57"/>
        <v>11000</v>
      </c>
      <c r="P1273" s="17">
        <f t="shared" si="58"/>
        <v>-11000</v>
      </c>
      <c r="Q1273" s="17">
        <f t="shared" si="59"/>
        <v>0</v>
      </c>
    </row>
    <row r="1274" spans="1:17">
      <c r="A1274" s="1" t="s">
        <v>156</v>
      </c>
      <c r="B1274" s="1" t="s">
        <v>11</v>
      </c>
      <c r="C1274" s="53">
        <v>134925122080</v>
      </c>
      <c r="D1274" s="3">
        <v>10717.3</v>
      </c>
      <c r="E1274" s="3">
        <v>13684219.390000001</v>
      </c>
      <c r="F1274" s="1" t="s">
        <v>1800</v>
      </c>
      <c r="G1274"/>
      <c r="H1274"/>
      <c r="I1274" s="17">
        <f>-IFERROR(VLOOKUP(C1274,SIRCUPA!$A$21:$H$313,8,0),0)</f>
        <v>0</v>
      </c>
      <c r="J1274" s="61">
        <f>-IFERROR(VLOOKUP(C1274,SIRTAC!$A$16:$H$2072,8,0),0)</f>
        <v>-110</v>
      </c>
      <c r="K1274" s="61">
        <f>-IFERROR(VLOOKUP(C1274,Gastos!$A$9:$J$2065,10,0),0)</f>
        <v>-106.7</v>
      </c>
      <c r="L1274" s="61">
        <f>-IFERROR(VLOOKUP(C1274,IDC!$A$20:$H$2401,8,0),0)</f>
        <v>-66</v>
      </c>
      <c r="M1274" s="87">
        <f t="shared" si="57"/>
        <v>11000</v>
      </c>
      <c r="P1274" s="17">
        <f t="shared" si="58"/>
        <v>-11000</v>
      </c>
      <c r="Q1274" s="17">
        <f t="shared" si="59"/>
        <v>0</v>
      </c>
    </row>
    <row r="1275" spans="1:17">
      <c r="A1275" s="1" t="s">
        <v>156</v>
      </c>
      <c r="B1275" s="1" t="s">
        <v>11</v>
      </c>
      <c r="C1275" s="53">
        <v>134926744956</v>
      </c>
      <c r="D1275" s="3">
        <v>10717.3</v>
      </c>
      <c r="E1275" s="3">
        <v>14052252.220000001</v>
      </c>
      <c r="F1275" s="1" t="s">
        <v>1800</v>
      </c>
      <c r="G1275"/>
      <c r="H1275"/>
      <c r="I1275" s="17">
        <f>-IFERROR(VLOOKUP(C1275,SIRCUPA!$A$21:$H$313,8,0),0)</f>
        <v>0</v>
      </c>
      <c r="J1275" s="61">
        <f>-IFERROR(VLOOKUP(C1275,SIRTAC!$A$16:$H$2072,8,0),0)</f>
        <v>-110</v>
      </c>
      <c r="K1275" s="61">
        <f>-IFERROR(VLOOKUP(C1275,Gastos!$A$9:$J$2065,10,0),0)</f>
        <v>-106.7</v>
      </c>
      <c r="L1275" s="61">
        <f>-IFERROR(VLOOKUP(C1275,IDC!$A$20:$H$2401,8,0),0)</f>
        <v>-66</v>
      </c>
      <c r="M1275" s="87">
        <f t="shared" si="57"/>
        <v>11000</v>
      </c>
      <c r="P1275" s="17">
        <f t="shared" si="58"/>
        <v>-11000</v>
      </c>
      <c r="Q1275" s="17">
        <f t="shared" si="59"/>
        <v>0</v>
      </c>
    </row>
    <row r="1276" spans="1:17">
      <c r="A1276" s="1" t="s">
        <v>156</v>
      </c>
      <c r="B1276" s="1" t="s">
        <v>11</v>
      </c>
      <c r="C1276" s="53">
        <v>134930034366</v>
      </c>
      <c r="D1276" s="3">
        <v>10717.3</v>
      </c>
      <c r="E1276" s="3">
        <v>14933559.67</v>
      </c>
      <c r="F1276" s="1" t="s">
        <v>1800</v>
      </c>
      <c r="G1276"/>
      <c r="H1276"/>
      <c r="I1276" s="17">
        <f>-IFERROR(VLOOKUP(C1276,SIRCUPA!$A$21:$H$313,8,0),0)</f>
        <v>0</v>
      </c>
      <c r="J1276" s="61">
        <f>-IFERROR(VLOOKUP(C1276,SIRTAC!$A$16:$H$2072,8,0),0)</f>
        <v>-110</v>
      </c>
      <c r="K1276" s="61">
        <f>-IFERROR(VLOOKUP(C1276,Gastos!$A$9:$J$2065,10,0),0)</f>
        <v>-106.7</v>
      </c>
      <c r="L1276" s="61">
        <f>-IFERROR(VLOOKUP(C1276,IDC!$A$20:$H$2401,8,0),0)</f>
        <v>-66</v>
      </c>
      <c r="M1276" s="87">
        <f t="shared" si="57"/>
        <v>11000</v>
      </c>
      <c r="P1276" s="17">
        <f t="shared" si="58"/>
        <v>-11000</v>
      </c>
      <c r="Q1276" s="17">
        <f t="shared" si="59"/>
        <v>0</v>
      </c>
    </row>
    <row r="1277" spans="1:17">
      <c r="A1277" s="1" t="s">
        <v>156</v>
      </c>
      <c r="B1277" s="1" t="s">
        <v>11</v>
      </c>
      <c r="C1277" s="53">
        <v>134317163375</v>
      </c>
      <c r="D1277" s="3">
        <v>10717.3</v>
      </c>
      <c r="E1277" s="3">
        <v>15293808.800000001</v>
      </c>
      <c r="F1277" s="1" t="s">
        <v>1800</v>
      </c>
      <c r="G1277"/>
      <c r="H1277"/>
      <c r="I1277" s="17">
        <f>-IFERROR(VLOOKUP(C1277,SIRCUPA!$A$21:$H$313,8,0),0)</f>
        <v>0</v>
      </c>
      <c r="J1277" s="61">
        <f>-IFERROR(VLOOKUP(C1277,SIRTAC!$A$16:$H$2072,8,0),0)</f>
        <v>-110</v>
      </c>
      <c r="K1277" s="61">
        <f>-IFERROR(VLOOKUP(C1277,Gastos!$A$9:$J$2065,10,0),0)</f>
        <v>-106.7</v>
      </c>
      <c r="L1277" s="61">
        <f>-IFERROR(VLOOKUP(C1277,IDC!$A$20:$H$2401,8,0),0)</f>
        <v>-66</v>
      </c>
      <c r="M1277" s="87">
        <f t="shared" si="57"/>
        <v>11000</v>
      </c>
      <c r="P1277" s="17">
        <f t="shared" si="58"/>
        <v>-11000</v>
      </c>
      <c r="Q1277" s="17">
        <f t="shared" si="59"/>
        <v>0</v>
      </c>
    </row>
    <row r="1278" spans="1:17">
      <c r="A1278" s="1" t="s">
        <v>156</v>
      </c>
      <c r="B1278" s="1" t="s">
        <v>11</v>
      </c>
      <c r="C1278" s="53">
        <v>134931666436</v>
      </c>
      <c r="D1278" s="3">
        <v>10717.3</v>
      </c>
      <c r="E1278" s="3">
        <v>15337950.699999999</v>
      </c>
      <c r="F1278" s="1" t="s">
        <v>1800</v>
      </c>
      <c r="G1278"/>
      <c r="H1278"/>
      <c r="I1278" s="17">
        <f>-IFERROR(VLOOKUP(C1278,SIRCUPA!$A$21:$H$313,8,0),0)</f>
        <v>0</v>
      </c>
      <c r="J1278" s="61">
        <f>-IFERROR(VLOOKUP(C1278,SIRTAC!$A$16:$H$2072,8,0),0)</f>
        <v>-110</v>
      </c>
      <c r="K1278" s="61">
        <f>-IFERROR(VLOOKUP(C1278,Gastos!$A$9:$J$2065,10,0),0)</f>
        <v>-106.7</v>
      </c>
      <c r="L1278" s="61">
        <f>-IFERROR(VLOOKUP(C1278,IDC!$A$20:$H$2401,8,0),0)</f>
        <v>-66</v>
      </c>
      <c r="M1278" s="87">
        <f t="shared" si="57"/>
        <v>11000</v>
      </c>
      <c r="P1278" s="17">
        <f t="shared" si="58"/>
        <v>-11000</v>
      </c>
      <c r="Q1278" s="17">
        <f t="shared" si="59"/>
        <v>0</v>
      </c>
    </row>
    <row r="1279" spans="1:17">
      <c r="A1279" s="1" t="s">
        <v>156</v>
      </c>
      <c r="B1279" s="1" t="s">
        <v>11</v>
      </c>
      <c r="C1279" s="53">
        <v>134932068496</v>
      </c>
      <c r="D1279" s="3">
        <v>10717.3</v>
      </c>
      <c r="E1279" s="3">
        <v>15502314.5</v>
      </c>
      <c r="F1279" s="1" t="s">
        <v>1800</v>
      </c>
      <c r="G1279"/>
      <c r="H1279"/>
      <c r="I1279" s="17">
        <f>-IFERROR(VLOOKUP(C1279,SIRCUPA!$A$21:$H$313,8,0),0)</f>
        <v>0</v>
      </c>
      <c r="J1279" s="61">
        <f>-IFERROR(VLOOKUP(C1279,SIRTAC!$A$16:$H$2072,8,0),0)</f>
        <v>-110</v>
      </c>
      <c r="K1279" s="61">
        <f>-IFERROR(VLOOKUP(C1279,Gastos!$A$9:$J$2065,10,0),0)</f>
        <v>-106.7</v>
      </c>
      <c r="L1279" s="61">
        <f>-IFERROR(VLOOKUP(C1279,IDC!$A$20:$H$2401,8,0),0)</f>
        <v>-66</v>
      </c>
      <c r="M1279" s="87">
        <f t="shared" si="57"/>
        <v>11000</v>
      </c>
      <c r="P1279" s="17">
        <f t="shared" si="58"/>
        <v>-11000</v>
      </c>
      <c r="Q1279" s="17">
        <f t="shared" si="59"/>
        <v>0</v>
      </c>
    </row>
    <row r="1280" spans="1:17">
      <c r="A1280" s="1" t="s">
        <v>186</v>
      </c>
      <c r="B1280" s="1" t="s">
        <v>11</v>
      </c>
      <c r="C1280" s="53">
        <v>134320952687</v>
      </c>
      <c r="D1280" s="3">
        <v>10717.3</v>
      </c>
      <c r="E1280" s="3">
        <v>16588266.109999999</v>
      </c>
      <c r="F1280" s="1" t="s">
        <v>1800</v>
      </c>
      <c r="G1280"/>
      <c r="H1280"/>
      <c r="I1280" s="17">
        <f>-IFERROR(VLOOKUP(C1280,SIRCUPA!$A$21:$H$313,8,0),0)</f>
        <v>0</v>
      </c>
      <c r="J1280" s="61">
        <f>-IFERROR(VLOOKUP(C1280,SIRTAC!$A$16:$H$2072,8,0),0)</f>
        <v>-110</v>
      </c>
      <c r="K1280" s="61">
        <f>-IFERROR(VLOOKUP(C1280,Gastos!$A$9:$J$2065,10,0),0)</f>
        <v>-106.7</v>
      </c>
      <c r="L1280" s="61">
        <f>-IFERROR(VLOOKUP(C1280,IDC!$A$20:$H$2401,8,0),0)</f>
        <v>-66</v>
      </c>
      <c r="M1280" s="87">
        <f t="shared" si="57"/>
        <v>11000</v>
      </c>
      <c r="P1280" s="17">
        <f t="shared" si="58"/>
        <v>-11000</v>
      </c>
      <c r="Q1280" s="17">
        <f t="shared" si="59"/>
        <v>0</v>
      </c>
    </row>
    <row r="1281" spans="1:17">
      <c r="A1281" s="1" t="s">
        <v>186</v>
      </c>
      <c r="B1281" s="1" t="s">
        <v>11</v>
      </c>
      <c r="C1281" s="53">
        <v>134322168799</v>
      </c>
      <c r="D1281" s="3">
        <v>10717.3</v>
      </c>
      <c r="E1281" s="3">
        <v>17084847.34</v>
      </c>
      <c r="F1281" s="1" t="s">
        <v>1800</v>
      </c>
      <c r="G1281"/>
      <c r="H1281"/>
      <c r="I1281" s="17">
        <f>-IFERROR(VLOOKUP(C1281,SIRCUPA!$A$21:$H$313,8,0),0)</f>
        <v>0</v>
      </c>
      <c r="J1281" s="61">
        <f>-IFERROR(VLOOKUP(C1281,SIRTAC!$A$16:$H$2072,8,0),0)</f>
        <v>-110</v>
      </c>
      <c r="K1281" s="61">
        <f>-IFERROR(VLOOKUP(C1281,Gastos!$A$9:$J$2065,10,0),0)</f>
        <v>-106.7</v>
      </c>
      <c r="L1281" s="61">
        <f>-IFERROR(VLOOKUP(C1281,IDC!$A$20:$H$2401,8,0),0)</f>
        <v>-66</v>
      </c>
      <c r="M1281" s="87">
        <f t="shared" si="57"/>
        <v>11000</v>
      </c>
      <c r="P1281" s="17">
        <f t="shared" si="58"/>
        <v>-11000</v>
      </c>
      <c r="Q1281" s="17">
        <f t="shared" si="59"/>
        <v>0</v>
      </c>
    </row>
    <row r="1282" spans="1:17">
      <c r="A1282" s="1" t="s">
        <v>186</v>
      </c>
      <c r="B1282" s="1" t="s">
        <v>11</v>
      </c>
      <c r="C1282" s="53">
        <v>134324629051</v>
      </c>
      <c r="D1282" s="3">
        <v>10717.3</v>
      </c>
      <c r="E1282" s="3">
        <v>18134224.57</v>
      </c>
      <c r="F1282" s="1" t="s">
        <v>1800</v>
      </c>
      <c r="G1282"/>
      <c r="H1282"/>
      <c r="I1282" s="17">
        <f>-IFERROR(VLOOKUP(C1282,SIRCUPA!$A$21:$H$313,8,0),0)</f>
        <v>0</v>
      </c>
      <c r="J1282" s="61">
        <f>-IFERROR(VLOOKUP(C1282,SIRTAC!$A$16:$H$2072,8,0),0)</f>
        <v>-110</v>
      </c>
      <c r="K1282" s="61">
        <f>-IFERROR(VLOOKUP(C1282,Gastos!$A$9:$J$2065,10,0),0)</f>
        <v>-106.7</v>
      </c>
      <c r="L1282" s="61">
        <f>-IFERROR(VLOOKUP(C1282,IDC!$A$20:$H$2401,8,0),0)</f>
        <v>-66</v>
      </c>
      <c r="M1282" s="87">
        <f t="shared" si="57"/>
        <v>11000</v>
      </c>
      <c r="P1282" s="17">
        <f t="shared" si="58"/>
        <v>-11000</v>
      </c>
      <c r="Q1282" s="17">
        <f t="shared" si="59"/>
        <v>0</v>
      </c>
    </row>
    <row r="1283" spans="1:17">
      <c r="A1283" s="1" t="s">
        <v>186</v>
      </c>
      <c r="B1283" s="1" t="s">
        <v>11</v>
      </c>
      <c r="C1283" s="53">
        <v>134324988895</v>
      </c>
      <c r="D1283" s="3">
        <v>10717.3</v>
      </c>
      <c r="E1283" s="3">
        <v>18267891.93</v>
      </c>
      <c r="F1283" s="1" t="s">
        <v>1800</v>
      </c>
      <c r="G1283"/>
      <c r="H1283"/>
      <c r="I1283" s="17">
        <f>-IFERROR(VLOOKUP(C1283,SIRCUPA!$A$21:$H$313,8,0),0)</f>
        <v>0</v>
      </c>
      <c r="J1283" s="61">
        <f>-IFERROR(VLOOKUP(C1283,SIRTAC!$A$16:$H$2072,8,0),0)</f>
        <v>-110</v>
      </c>
      <c r="K1283" s="61">
        <f>-IFERROR(VLOOKUP(C1283,Gastos!$A$9:$J$2065,10,0),0)</f>
        <v>-106.7</v>
      </c>
      <c r="L1283" s="61">
        <f>-IFERROR(VLOOKUP(C1283,IDC!$A$20:$H$2401,8,0),0)</f>
        <v>-66</v>
      </c>
      <c r="M1283" s="87">
        <f t="shared" si="57"/>
        <v>11000</v>
      </c>
      <c r="P1283" s="17">
        <f t="shared" si="58"/>
        <v>-11000</v>
      </c>
      <c r="Q1283" s="17">
        <f t="shared" si="59"/>
        <v>0</v>
      </c>
    </row>
    <row r="1284" spans="1:17">
      <c r="A1284" s="1" t="s">
        <v>186</v>
      </c>
      <c r="B1284" s="1" t="s">
        <v>11</v>
      </c>
      <c r="C1284" s="53">
        <v>134326231033</v>
      </c>
      <c r="D1284" s="3">
        <v>10717.3</v>
      </c>
      <c r="E1284" s="3">
        <v>18665978.539999999</v>
      </c>
      <c r="F1284" s="1" t="s">
        <v>1800</v>
      </c>
      <c r="G1284"/>
      <c r="H1284"/>
      <c r="I1284" s="17">
        <f>-IFERROR(VLOOKUP(C1284,SIRCUPA!$A$21:$H$313,8,0),0)</f>
        <v>0</v>
      </c>
      <c r="J1284" s="61">
        <f>-IFERROR(VLOOKUP(C1284,SIRTAC!$A$16:$H$2072,8,0),0)</f>
        <v>-110</v>
      </c>
      <c r="K1284" s="61">
        <f>-IFERROR(VLOOKUP(C1284,Gastos!$A$9:$J$2065,10,0),0)</f>
        <v>-106.7</v>
      </c>
      <c r="L1284" s="61">
        <f>-IFERROR(VLOOKUP(C1284,IDC!$A$20:$H$2401,8,0),0)</f>
        <v>-66</v>
      </c>
      <c r="M1284" s="87">
        <f t="shared" si="57"/>
        <v>11000</v>
      </c>
      <c r="P1284" s="17">
        <f t="shared" si="58"/>
        <v>-11000</v>
      </c>
      <c r="Q1284" s="17">
        <f t="shared" si="59"/>
        <v>0</v>
      </c>
    </row>
    <row r="1285" spans="1:17">
      <c r="A1285" s="1" t="s">
        <v>186</v>
      </c>
      <c r="B1285" s="1" t="s">
        <v>11</v>
      </c>
      <c r="C1285" s="53">
        <v>134940901030</v>
      </c>
      <c r="D1285" s="3">
        <v>10717.3</v>
      </c>
      <c r="E1285" s="3">
        <v>18901809.969999999</v>
      </c>
      <c r="F1285" s="1" t="s">
        <v>1800</v>
      </c>
      <c r="G1285"/>
      <c r="H1285"/>
      <c r="I1285" s="17">
        <f>-IFERROR(VLOOKUP(C1285,SIRCUPA!$A$21:$H$313,8,0),0)</f>
        <v>0</v>
      </c>
      <c r="J1285" s="61">
        <f>-IFERROR(VLOOKUP(C1285,SIRTAC!$A$16:$H$2072,8,0),0)</f>
        <v>-110</v>
      </c>
      <c r="K1285" s="61">
        <f>-IFERROR(VLOOKUP(C1285,Gastos!$A$9:$J$2065,10,0),0)</f>
        <v>-106.7</v>
      </c>
      <c r="L1285" s="61">
        <f>-IFERROR(VLOOKUP(C1285,IDC!$A$20:$H$2401,8,0),0)</f>
        <v>-66</v>
      </c>
      <c r="M1285" s="87">
        <f t="shared" ref="M1285:M1348" si="60">+D1285-I1285-J1285-K1285-L1285</f>
        <v>11000</v>
      </c>
      <c r="P1285" s="17">
        <f t="shared" si="58"/>
        <v>-11000</v>
      </c>
      <c r="Q1285" s="17">
        <f t="shared" si="59"/>
        <v>0</v>
      </c>
    </row>
    <row r="1286" spans="1:17">
      <c r="A1286" s="1" t="s">
        <v>186</v>
      </c>
      <c r="B1286" s="1" t="s">
        <v>11</v>
      </c>
      <c r="C1286" s="53">
        <v>134941830608</v>
      </c>
      <c r="D1286" s="3">
        <v>10717.3</v>
      </c>
      <c r="E1286" s="3">
        <v>19311035.670000002</v>
      </c>
      <c r="F1286" s="1" t="s">
        <v>1800</v>
      </c>
      <c r="G1286"/>
      <c r="H1286"/>
      <c r="I1286" s="17">
        <f>-IFERROR(VLOOKUP(C1286,SIRCUPA!$A$21:$H$313,8,0),0)</f>
        <v>0</v>
      </c>
      <c r="J1286" s="61">
        <f>-IFERROR(VLOOKUP(C1286,SIRTAC!$A$16:$H$2072,8,0),0)</f>
        <v>-110</v>
      </c>
      <c r="K1286" s="61">
        <f>-IFERROR(VLOOKUP(C1286,Gastos!$A$9:$J$2065,10,0),0)</f>
        <v>-106.7</v>
      </c>
      <c r="L1286" s="61">
        <f>-IFERROR(VLOOKUP(C1286,IDC!$A$20:$H$2401,8,0),0)</f>
        <v>-66</v>
      </c>
      <c r="M1286" s="87">
        <f t="shared" si="60"/>
        <v>11000</v>
      </c>
      <c r="P1286" s="17">
        <f t="shared" ref="P1286:P1349" si="61">+L1286/0.006</f>
        <v>-11000</v>
      </c>
      <c r="Q1286" s="17">
        <f t="shared" ref="Q1286:Q1349" si="62">+M1286+P1286</f>
        <v>0</v>
      </c>
    </row>
    <row r="1287" spans="1:17">
      <c r="A1287" s="1" t="s">
        <v>186</v>
      </c>
      <c r="B1287" s="1" t="s">
        <v>11</v>
      </c>
      <c r="C1287" s="53">
        <v>135019923328</v>
      </c>
      <c r="D1287" s="3">
        <v>10717.3</v>
      </c>
      <c r="E1287" s="3">
        <v>20003585.82</v>
      </c>
      <c r="F1287" s="1" t="s">
        <v>1800</v>
      </c>
      <c r="G1287"/>
      <c r="H1287"/>
      <c r="I1287" s="17">
        <f>-IFERROR(VLOOKUP(C1287,SIRCUPA!$A$21:$H$313,8,0),0)</f>
        <v>0</v>
      </c>
      <c r="J1287" s="61">
        <f>-IFERROR(VLOOKUP(C1287,SIRTAC!$A$16:$H$2072,8,0),0)</f>
        <v>-110</v>
      </c>
      <c r="K1287" s="61">
        <f>-IFERROR(VLOOKUP(C1287,Gastos!$A$9:$J$2065,10,0),0)</f>
        <v>-106.7</v>
      </c>
      <c r="L1287" s="61">
        <f>-IFERROR(VLOOKUP(C1287,IDC!$A$20:$H$2401,8,0),0)</f>
        <v>-66</v>
      </c>
      <c r="M1287" s="87">
        <f t="shared" si="60"/>
        <v>11000</v>
      </c>
      <c r="P1287" s="17">
        <f t="shared" si="61"/>
        <v>-11000</v>
      </c>
      <c r="Q1287" s="17">
        <f t="shared" si="62"/>
        <v>0</v>
      </c>
    </row>
    <row r="1288" spans="1:17">
      <c r="A1288" s="1" t="s">
        <v>186</v>
      </c>
      <c r="B1288" s="1" t="s">
        <v>11</v>
      </c>
      <c r="C1288" s="53">
        <v>135020146844</v>
      </c>
      <c r="D1288" s="3">
        <v>10717.3</v>
      </c>
      <c r="E1288" s="3">
        <v>20014303.120000001</v>
      </c>
      <c r="F1288" s="1" t="s">
        <v>1800</v>
      </c>
      <c r="G1288"/>
      <c r="H1288"/>
      <c r="I1288" s="17">
        <f>-IFERROR(VLOOKUP(C1288,SIRCUPA!$A$21:$H$313,8,0),0)</f>
        <v>0</v>
      </c>
      <c r="J1288" s="61">
        <f>-IFERROR(VLOOKUP(C1288,SIRTAC!$A$16:$H$2072,8,0),0)</f>
        <v>-110</v>
      </c>
      <c r="K1288" s="61">
        <f>-IFERROR(VLOOKUP(C1288,Gastos!$A$9:$J$2065,10,0),0)</f>
        <v>-106.7</v>
      </c>
      <c r="L1288" s="61">
        <f>-IFERROR(VLOOKUP(C1288,IDC!$A$20:$H$2401,8,0),0)</f>
        <v>-66</v>
      </c>
      <c r="M1288" s="87">
        <f t="shared" si="60"/>
        <v>11000</v>
      </c>
      <c r="P1288" s="17">
        <f t="shared" si="61"/>
        <v>-11000</v>
      </c>
      <c r="Q1288" s="17">
        <f t="shared" si="62"/>
        <v>0</v>
      </c>
    </row>
    <row r="1289" spans="1:17">
      <c r="A1289" s="1" t="s">
        <v>186</v>
      </c>
      <c r="B1289" s="1" t="s">
        <v>11</v>
      </c>
      <c r="C1289" s="53">
        <v>135022518318</v>
      </c>
      <c r="D1289" s="3">
        <v>10717.3</v>
      </c>
      <c r="E1289" s="3">
        <v>20203306.280000001</v>
      </c>
      <c r="F1289" s="1" t="s">
        <v>1800</v>
      </c>
      <c r="G1289"/>
      <c r="H1289"/>
      <c r="I1289" s="17">
        <f>-IFERROR(VLOOKUP(C1289,SIRCUPA!$A$21:$H$313,8,0),0)</f>
        <v>0</v>
      </c>
      <c r="J1289" s="61">
        <f>-IFERROR(VLOOKUP(C1289,SIRTAC!$A$16:$H$2072,8,0),0)</f>
        <v>-110</v>
      </c>
      <c r="K1289" s="61">
        <f>-IFERROR(VLOOKUP(C1289,Gastos!$A$9:$J$2065,10,0),0)</f>
        <v>-106.7</v>
      </c>
      <c r="L1289" s="61">
        <f>-IFERROR(VLOOKUP(C1289,IDC!$A$20:$H$2401,8,0),0)</f>
        <v>-66</v>
      </c>
      <c r="M1289" s="87">
        <f t="shared" si="60"/>
        <v>11000</v>
      </c>
      <c r="P1289" s="17">
        <f t="shared" si="61"/>
        <v>-11000</v>
      </c>
      <c r="Q1289" s="17">
        <f t="shared" si="62"/>
        <v>0</v>
      </c>
    </row>
    <row r="1290" spans="1:17">
      <c r="A1290" s="1" t="s">
        <v>186</v>
      </c>
      <c r="B1290" s="1" t="s">
        <v>11</v>
      </c>
      <c r="C1290" s="53">
        <v>135026105400</v>
      </c>
      <c r="D1290" s="3">
        <v>10717.3</v>
      </c>
      <c r="E1290" s="3">
        <v>20732196</v>
      </c>
      <c r="F1290" s="1" t="s">
        <v>1800</v>
      </c>
      <c r="G1290"/>
      <c r="H1290"/>
      <c r="I1290" s="17">
        <f>-IFERROR(VLOOKUP(C1290,SIRCUPA!$A$21:$H$313,8,0),0)</f>
        <v>0</v>
      </c>
      <c r="J1290" s="61">
        <f>-IFERROR(VLOOKUP(C1290,SIRTAC!$A$16:$H$2072,8,0),0)</f>
        <v>-110</v>
      </c>
      <c r="K1290" s="61">
        <f>-IFERROR(VLOOKUP(C1290,Gastos!$A$9:$J$2065,10,0),0)</f>
        <v>-106.7</v>
      </c>
      <c r="L1290" s="61">
        <f>-IFERROR(VLOOKUP(C1290,IDC!$A$20:$H$2401,8,0),0)</f>
        <v>-66</v>
      </c>
      <c r="M1290" s="87">
        <f t="shared" si="60"/>
        <v>11000</v>
      </c>
      <c r="P1290" s="17">
        <f t="shared" si="61"/>
        <v>-11000</v>
      </c>
      <c r="Q1290" s="17">
        <f t="shared" si="62"/>
        <v>0</v>
      </c>
    </row>
    <row r="1291" spans="1:17">
      <c r="A1291" s="1" t="s">
        <v>253</v>
      </c>
      <c r="B1291" s="1" t="s">
        <v>11</v>
      </c>
      <c r="C1291" s="53">
        <v>135028149240</v>
      </c>
      <c r="D1291" s="3">
        <v>10717.3</v>
      </c>
      <c r="E1291" s="3">
        <v>21266123.510000002</v>
      </c>
      <c r="F1291" s="1" t="s">
        <v>1800</v>
      </c>
      <c r="G1291"/>
      <c r="H1291"/>
      <c r="I1291" s="17">
        <f>-IFERROR(VLOOKUP(C1291,SIRCUPA!$A$21:$H$313,8,0),0)</f>
        <v>0</v>
      </c>
      <c r="J1291" s="61">
        <f>-IFERROR(VLOOKUP(C1291,SIRTAC!$A$16:$H$2072,8,0),0)</f>
        <v>-110</v>
      </c>
      <c r="K1291" s="61">
        <f>-IFERROR(VLOOKUP(C1291,Gastos!$A$9:$J$2065,10,0),0)</f>
        <v>-106.7</v>
      </c>
      <c r="L1291" s="61">
        <f>-IFERROR(VLOOKUP(C1291,IDC!$A$20:$H$2401,8,0),0)</f>
        <v>-66</v>
      </c>
      <c r="M1291" s="87">
        <f t="shared" si="60"/>
        <v>11000</v>
      </c>
      <c r="P1291" s="17">
        <f t="shared" si="61"/>
        <v>-11000</v>
      </c>
      <c r="Q1291" s="17">
        <f t="shared" si="62"/>
        <v>0</v>
      </c>
    </row>
    <row r="1292" spans="1:17">
      <c r="A1292" s="1" t="s">
        <v>253</v>
      </c>
      <c r="B1292" s="1" t="s">
        <v>11</v>
      </c>
      <c r="C1292" s="53">
        <v>135029993114</v>
      </c>
      <c r="D1292" s="3">
        <v>10717.3</v>
      </c>
      <c r="E1292" s="3">
        <v>21977090.879999999</v>
      </c>
      <c r="F1292" s="1" t="s">
        <v>1800</v>
      </c>
      <c r="G1292"/>
      <c r="H1292"/>
      <c r="I1292" s="17">
        <f>-IFERROR(VLOOKUP(C1292,SIRCUPA!$A$21:$H$313,8,0),0)</f>
        <v>0</v>
      </c>
      <c r="J1292" s="61">
        <f>-IFERROR(VLOOKUP(C1292,SIRTAC!$A$16:$H$2072,8,0),0)</f>
        <v>-110</v>
      </c>
      <c r="K1292" s="61">
        <f>-IFERROR(VLOOKUP(C1292,Gastos!$A$9:$J$2065,10,0),0)</f>
        <v>-106.7</v>
      </c>
      <c r="L1292" s="61">
        <f>-IFERROR(VLOOKUP(C1292,IDC!$A$20:$H$2401,8,0),0)</f>
        <v>-66</v>
      </c>
      <c r="M1292" s="87">
        <f t="shared" si="60"/>
        <v>11000</v>
      </c>
      <c r="P1292" s="17">
        <f t="shared" si="61"/>
        <v>-11000</v>
      </c>
      <c r="Q1292" s="17">
        <f t="shared" si="62"/>
        <v>0</v>
      </c>
    </row>
    <row r="1293" spans="1:17">
      <c r="A1293" s="1" t="s">
        <v>253</v>
      </c>
      <c r="B1293" s="1" t="s">
        <v>11</v>
      </c>
      <c r="C1293" s="53">
        <v>135030334752</v>
      </c>
      <c r="D1293" s="3">
        <v>10717.3</v>
      </c>
      <c r="E1293" s="3">
        <v>22140026.609999999</v>
      </c>
      <c r="F1293" s="1" t="s">
        <v>1800</v>
      </c>
      <c r="G1293"/>
      <c r="H1293"/>
      <c r="I1293" s="17">
        <f>-IFERROR(VLOOKUP(C1293,SIRCUPA!$A$21:$H$313,8,0),0)</f>
        <v>0</v>
      </c>
      <c r="J1293" s="61">
        <f>-IFERROR(VLOOKUP(C1293,SIRTAC!$A$16:$H$2072,8,0),0)</f>
        <v>-110</v>
      </c>
      <c r="K1293" s="61">
        <f>-IFERROR(VLOOKUP(C1293,Gastos!$A$9:$J$2065,10,0),0)</f>
        <v>-106.7</v>
      </c>
      <c r="L1293" s="61">
        <f>-IFERROR(VLOOKUP(C1293,IDC!$A$20:$H$2401,8,0),0)</f>
        <v>-66</v>
      </c>
      <c r="M1293" s="87">
        <f t="shared" si="60"/>
        <v>11000</v>
      </c>
      <c r="P1293" s="17">
        <f t="shared" si="61"/>
        <v>-11000</v>
      </c>
      <c r="Q1293" s="17">
        <f t="shared" si="62"/>
        <v>0</v>
      </c>
    </row>
    <row r="1294" spans="1:17">
      <c r="A1294" s="1" t="s">
        <v>280</v>
      </c>
      <c r="B1294" s="1" t="s">
        <v>11</v>
      </c>
      <c r="C1294" s="53">
        <v>134928662195</v>
      </c>
      <c r="D1294" s="3">
        <v>10717.3</v>
      </c>
      <c r="E1294" s="3">
        <v>16204005.83</v>
      </c>
      <c r="F1294" s="1" t="s">
        <v>1800</v>
      </c>
      <c r="G1294"/>
      <c r="H1294"/>
      <c r="I1294" s="17">
        <f>-IFERROR(VLOOKUP(C1294,SIRCUPA!$A$21:$H$313,8,0),0)</f>
        <v>0</v>
      </c>
      <c r="J1294" s="61">
        <f>-IFERROR(VLOOKUP(C1294,SIRTAC!$A$16:$H$2072,8,0),0)</f>
        <v>-110</v>
      </c>
      <c r="K1294" s="61">
        <f>-IFERROR(VLOOKUP(C1294,Gastos!$A$9:$J$2065,10,0),0)</f>
        <v>-106.7</v>
      </c>
      <c r="L1294" s="61">
        <f>-IFERROR(VLOOKUP(C1294,IDC!$A$20:$H$2401,8,0),0)</f>
        <v>-66</v>
      </c>
      <c r="M1294" s="87">
        <f t="shared" si="60"/>
        <v>11000</v>
      </c>
      <c r="P1294" s="17">
        <f t="shared" si="61"/>
        <v>-11000</v>
      </c>
      <c r="Q1294" s="17">
        <f t="shared" si="62"/>
        <v>0</v>
      </c>
    </row>
    <row r="1295" spans="1:17">
      <c r="A1295" s="1" t="s">
        <v>280</v>
      </c>
      <c r="B1295" s="1" t="s">
        <v>11</v>
      </c>
      <c r="C1295" s="53">
        <v>134935320273</v>
      </c>
      <c r="D1295" s="3">
        <v>10717.3</v>
      </c>
      <c r="E1295" s="3">
        <v>16918052.350000001</v>
      </c>
      <c r="F1295" s="1" t="s">
        <v>1800</v>
      </c>
      <c r="G1295"/>
      <c r="H1295"/>
      <c r="I1295" s="17">
        <f>-IFERROR(VLOOKUP(C1295,SIRCUPA!$A$21:$H$313,8,0),0)</f>
        <v>0</v>
      </c>
      <c r="J1295" s="61">
        <f>-IFERROR(VLOOKUP(C1295,SIRTAC!$A$16:$H$2072,8,0),0)</f>
        <v>-110</v>
      </c>
      <c r="K1295" s="61">
        <f>-IFERROR(VLOOKUP(C1295,Gastos!$A$9:$J$2065,10,0),0)</f>
        <v>-106.7</v>
      </c>
      <c r="L1295" s="61">
        <f>-IFERROR(VLOOKUP(C1295,IDC!$A$20:$H$2401,8,0),0)</f>
        <v>-66</v>
      </c>
      <c r="M1295" s="87">
        <f t="shared" si="60"/>
        <v>11000</v>
      </c>
      <c r="P1295" s="17">
        <f t="shared" si="61"/>
        <v>-11000</v>
      </c>
      <c r="Q1295" s="17">
        <f t="shared" si="62"/>
        <v>0</v>
      </c>
    </row>
    <row r="1296" spans="1:17">
      <c r="A1296" s="1" t="s">
        <v>293</v>
      </c>
      <c r="B1296" s="1" t="s">
        <v>11</v>
      </c>
      <c r="C1296" s="53">
        <v>135098074817</v>
      </c>
      <c r="D1296" s="3">
        <v>10717.3</v>
      </c>
      <c r="E1296" s="3">
        <v>18192298.329999998</v>
      </c>
      <c r="F1296" s="1" t="s">
        <v>1800</v>
      </c>
      <c r="G1296"/>
      <c r="H1296"/>
      <c r="I1296" s="17">
        <f>-IFERROR(VLOOKUP(C1296,SIRCUPA!$A$21:$H$313,8,0),0)</f>
        <v>0</v>
      </c>
      <c r="J1296" s="61">
        <f>-IFERROR(VLOOKUP(C1296,SIRTAC!$A$16:$H$2072,8,0),0)</f>
        <v>-110</v>
      </c>
      <c r="K1296" s="61">
        <f>-IFERROR(VLOOKUP(C1296,Gastos!$A$9:$J$2065,10,0),0)</f>
        <v>-106.7</v>
      </c>
      <c r="L1296" s="61">
        <f>-IFERROR(VLOOKUP(C1296,IDC!$A$20:$H$2401,8,0),0)</f>
        <v>-66</v>
      </c>
      <c r="M1296" s="87">
        <f t="shared" si="60"/>
        <v>11000</v>
      </c>
      <c r="P1296" s="17">
        <f t="shared" si="61"/>
        <v>-11000</v>
      </c>
      <c r="Q1296" s="17">
        <f t="shared" si="62"/>
        <v>0</v>
      </c>
    </row>
    <row r="1297" spans="1:17">
      <c r="A1297" s="1" t="s">
        <v>114</v>
      </c>
      <c r="B1297" s="1" t="s">
        <v>11</v>
      </c>
      <c r="C1297" s="53">
        <v>133321243323</v>
      </c>
      <c r="D1297" s="3">
        <v>10619.87</v>
      </c>
      <c r="E1297" s="3">
        <v>7513821.5199999996</v>
      </c>
      <c r="F1297" s="1" t="s">
        <v>1800</v>
      </c>
      <c r="G1297"/>
      <c r="H1297"/>
      <c r="I1297" s="17">
        <f>-IFERROR(VLOOKUP(C1297,SIRCUPA!$A$21:$H$313,8,0),0)</f>
        <v>0</v>
      </c>
      <c r="J1297" s="61">
        <f>-IFERROR(VLOOKUP(C1297,SIRTAC!$A$16:$H$2072,8,0),0)</f>
        <v>-109</v>
      </c>
      <c r="K1297" s="61">
        <f>-IFERROR(VLOOKUP(C1297,Gastos!$A$9:$J$2065,10,0),0)</f>
        <v>-105.73</v>
      </c>
      <c r="L1297" s="61">
        <f>-IFERROR(VLOOKUP(C1297,IDC!$A$20:$H$2401,8,0),0)</f>
        <v>-65.400000000000006</v>
      </c>
      <c r="M1297" s="87">
        <f t="shared" si="60"/>
        <v>10900</v>
      </c>
      <c r="P1297" s="17">
        <f t="shared" si="61"/>
        <v>-10900</v>
      </c>
      <c r="Q1297" s="17">
        <f t="shared" si="62"/>
        <v>0</v>
      </c>
    </row>
    <row r="1298" spans="1:17">
      <c r="A1298" s="1" t="s">
        <v>114</v>
      </c>
      <c r="B1298" s="1" t="s">
        <v>11</v>
      </c>
      <c r="C1298" s="53">
        <v>133321403387</v>
      </c>
      <c r="D1298" s="3">
        <v>10619.87</v>
      </c>
      <c r="E1298" s="3">
        <v>7541783.9299999997</v>
      </c>
      <c r="F1298" s="1" t="s">
        <v>1800</v>
      </c>
      <c r="G1298"/>
      <c r="H1298"/>
      <c r="I1298" s="17">
        <f>-IFERROR(VLOOKUP(C1298,SIRCUPA!$A$21:$H$313,8,0),0)</f>
        <v>0</v>
      </c>
      <c r="J1298" s="61">
        <f>-IFERROR(VLOOKUP(C1298,SIRTAC!$A$16:$H$2072,8,0),0)</f>
        <v>-109</v>
      </c>
      <c r="K1298" s="61">
        <f>-IFERROR(VLOOKUP(C1298,Gastos!$A$9:$J$2065,10,0),0)</f>
        <v>-105.73</v>
      </c>
      <c r="L1298" s="61">
        <f>-IFERROR(VLOOKUP(C1298,IDC!$A$20:$H$2401,8,0),0)</f>
        <v>-65.400000000000006</v>
      </c>
      <c r="M1298" s="87">
        <f t="shared" si="60"/>
        <v>10900</v>
      </c>
      <c r="P1298" s="17">
        <f t="shared" si="61"/>
        <v>-10900</v>
      </c>
      <c r="Q1298" s="17">
        <f t="shared" si="62"/>
        <v>0</v>
      </c>
    </row>
    <row r="1299" spans="1:17">
      <c r="A1299" s="1" t="s">
        <v>124</v>
      </c>
      <c r="B1299" s="1" t="s">
        <v>11</v>
      </c>
      <c r="C1299" s="53">
        <v>134056384220</v>
      </c>
      <c r="D1299" s="3">
        <v>10619.87</v>
      </c>
      <c r="E1299" s="3">
        <v>10272138.34</v>
      </c>
      <c r="F1299" s="1" t="s">
        <v>1800</v>
      </c>
      <c r="G1299"/>
      <c r="H1299"/>
      <c r="I1299" s="17">
        <f>-IFERROR(VLOOKUP(C1299,SIRCUPA!$A$21:$H$313,8,0),0)</f>
        <v>0</v>
      </c>
      <c r="J1299" s="61">
        <f>-IFERROR(VLOOKUP(C1299,SIRTAC!$A$16:$H$2072,8,0),0)</f>
        <v>-109</v>
      </c>
      <c r="K1299" s="61">
        <f>-IFERROR(VLOOKUP(C1299,Gastos!$A$9:$J$2065,10,0),0)</f>
        <v>-105.73</v>
      </c>
      <c r="L1299" s="61">
        <f>-IFERROR(VLOOKUP(C1299,IDC!$A$20:$H$2401,8,0),0)</f>
        <v>-65.400000000000006</v>
      </c>
      <c r="M1299" s="87">
        <f t="shared" si="60"/>
        <v>10900</v>
      </c>
      <c r="P1299" s="17">
        <f t="shared" si="61"/>
        <v>-10900</v>
      </c>
      <c r="Q1299" s="17">
        <f t="shared" si="62"/>
        <v>0</v>
      </c>
    </row>
    <row r="1300" spans="1:17">
      <c r="A1300" s="1" t="s">
        <v>280</v>
      </c>
      <c r="B1300" s="1" t="s">
        <v>11</v>
      </c>
      <c r="C1300" s="53">
        <v>135550446442</v>
      </c>
      <c r="D1300" s="3">
        <v>10619.87</v>
      </c>
      <c r="E1300" s="3">
        <v>16902853.27</v>
      </c>
      <c r="F1300" s="1" t="s">
        <v>1800</v>
      </c>
      <c r="G1300"/>
      <c r="H1300"/>
      <c r="I1300" s="17">
        <f>-IFERROR(VLOOKUP(C1300,SIRCUPA!$A$21:$H$313,8,0),0)</f>
        <v>0</v>
      </c>
      <c r="J1300" s="61">
        <f>-IFERROR(VLOOKUP(C1300,SIRTAC!$A$16:$H$2072,8,0),0)</f>
        <v>-109</v>
      </c>
      <c r="K1300" s="61">
        <f>-IFERROR(VLOOKUP(C1300,Gastos!$A$9:$J$2065,10,0),0)</f>
        <v>-105.73</v>
      </c>
      <c r="L1300" s="61">
        <f>-IFERROR(VLOOKUP(C1300,IDC!$A$20:$H$2401,8,0),0)</f>
        <v>-65.400000000000006</v>
      </c>
      <c r="M1300" s="87">
        <f t="shared" si="60"/>
        <v>10900</v>
      </c>
      <c r="P1300" s="17">
        <f t="shared" si="61"/>
        <v>-10900</v>
      </c>
      <c r="Q1300" s="17">
        <f t="shared" si="62"/>
        <v>0</v>
      </c>
    </row>
    <row r="1301" spans="1:17">
      <c r="A1301" s="1" t="s">
        <v>23</v>
      </c>
      <c r="B1301" s="1" t="s">
        <v>11</v>
      </c>
      <c r="C1301" s="53">
        <v>131658215481</v>
      </c>
      <c r="D1301" s="3">
        <v>10522.44</v>
      </c>
      <c r="E1301" s="3">
        <v>13605190.98</v>
      </c>
      <c r="F1301" s="1" t="s">
        <v>1800</v>
      </c>
      <c r="G1301"/>
      <c r="H1301"/>
      <c r="I1301" s="17">
        <f>-IFERROR(VLOOKUP(C1301,SIRCUPA!$A$21:$H$313,8,0),0)</f>
        <v>0</v>
      </c>
      <c r="J1301" s="61">
        <f>-IFERROR(VLOOKUP(C1301,SIRTAC!$A$16:$H$2072,8,0),0)</f>
        <v>-108</v>
      </c>
      <c r="K1301" s="61">
        <f>-IFERROR(VLOOKUP(C1301,Gastos!$A$9:$J$2065,10,0),0)</f>
        <v>-104.76</v>
      </c>
      <c r="L1301" s="61">
        <f>-IFERROR(VLOOKUP(C1301,IDC!$A$20:$H$2401,8,0),0)</f>
        <v>-64.8</v>
      </c>
      <c r="M1301" s="87">
        <f t="shared" si="60"/>
        <v>10800</v>
      </c>
      <c r="P1301" s="17">
        <f t="shared" si="61"/>
        <v>-10800</v>
      </c>
      <c r="Q1301" s="17">
        <f t="shared" si="62"/>
        <v>0</v>
      </c>
    </row>
    <row r="1302" spans="1:17">
      <c r="A1302" s="1" t="s">
        <v>101</v>
      </c>
      <c r="B1302" s="1" t="s">
        <v>11</v>
      </c>
      <c r="C1302" s="53">
        <v>133769702598</v>
      </c>
      <c r="D1302" s="3">
        <v>10522.44</v>
      </c>
      <c r="E1302" s="3">
        <v>4835932.8899999997</v>
      </c>
      <c r="F1302" s="1" t="s">
        <v>1800</v>
      </c>
      <c r="G1302"/>
      <c r="H1302"/>
      <c r="I1302" s="17">
        <f>-IFERROR(VLOOKUP(C1302,SIRCUPA!$A$21:$H$313,8,0),0)</f>
        <v>0</v>
      </c>
      <c r="J1302" s="61">
        <f>-IFERROR(VLOOKUP(C1302,SIRTAC!$A$16:$H$2072,8,0),0)</f>
        <v>-108</v>
      </c>
      <c r="K1302" s="61">
        <f>-IFERROR(VLOOKUP(C1302,Gastos!$A$9:$J$2065,10,0),0)</f>
        <v>-104.76</v>
      </c>
      <c r="L1302" s="61">
        <f>-IFERROR(VLOOKUP(C1302,IDC!$A$20:$H$2401,8,0),0)</f>
        <v>-64.8</v>
      </c>
      <c r="M1302" s="87">
        <f t="shared" si="60"/>
        <v>10800</v>
      </c>
      <c r="P1302" s="17">
        <f t="shared" si="61"/>
        <v>-10800</v>
      </c>
      <c r="Q1302" s="17">
        <f t="shared" si="62"/>
        <v>0</v>
      </c>
    </row>
    <row r="1303" spans="1:17">
      <c r="A1303" s="1" t="s">
        <v>274</v>
      </c>
      <c r="B1303" s="1" t="s">
        <v>11</v>
      </c>
      <c r="C1303" s="53">
        <v>134914193485</v>
      </c>
      <c r="D1303" s="3">
        <v>10522.44</v>
      </c>
      <c r="E1303" s="3">
        <v>15223126.57</v>
      </c>
      <c r="F1303" s="1" t="s">
        <v>1800</v>
      </c>
      <c r="G1303"/>
      <c r="H1303"/>
      <c r="I1303" s="17">
        <f>-IFERROR(VLOOKUP(C1303,SIRCUPA!$A$21:$H$313,8,0),0)</f>
        <v>0</v>
      </c>
      <c r="J1303" s="61">
        <f>-IFERROR(VLOOKUP(C1303,SIRTAC!$A$16:$H$2072,8,0),0)</f>
        <v>-108</v>
      </c>
      <c r="K1303" s="61">
        <f>-IFERROR(VLOOKUP(C1303,Gastos!$A$9:$J$2065,10,0),0)</f>
        <v>-104.76</v>
      </c>
      <c r="L1303" s="61">
        <f>-IFERROR(VLOOKUP(C1303,IDC!$A$20:$H$2401,8,0),0)</f>
        <v>-64.8</v>
      </c>
      <c r="M1303" s="87">
        <f t="shared" si="60"/>
        <v>10800</v>
      </c>
      <c r="P1303" s="17">
        <f t="shared" si="61"/>
        <v>-10800</v>
      </c>
      <c r="Q1303" s="17">
        <f t="shared" si="62"/>
        <v>0</v>
      </c>
    </row>
    <row r="1304" spans="1:17">
      <c r="A1304" s="1" t="s">
        <v>280</v>
      </c>
      <c r="B1304" s="1" t="s">
        <v>11</v>
      </c>
      <c r="C1304" s="53">
        <v>135080292643</v>
      </c>
      <c r="D1304" s="3">
        <v>10425.01</v>
      </c>
      <c r="E1304" s="3">
        <v>17218923.190000001</v>
      </c>
      <c r="F1304" s="1" t="s">
        <v>1800</v>
      </c>
      <c r="G1304"/>
      <c r="H1304"/>
      <c r="I1304" s="17">
        <f>-IFERROR(VLOOKUP(C1304,SIRCUPA!$A$21:$H$313,8,0),0)</f>
        <v>0</v>
      </c>
      <c r="J1304" s="61">
        <f>-IFERROR(VLOOKUP(C1304,SIRTAC!$A$16:$H$2072,8,0),0)</f>
        <v>-107</v>
      </c>
      <c r="K1304" s="61">
        <f>-IFERROR(VLOOKUP(C1304,Gastos!$A$9:$J$2065,10,0),0)</f>
        <v>-103.79</v>
      </c>
      <c r="L1304" s="61">
        <f>-IFERROR(VLOOKUP(C1304,IDC!$A$20:$H$2401,8,0),0)</f>
        <v>-64.2</v>
      </c>
      <c r="M1304" s="87">
        <f t="shared" si="60"/>
        <v>10700.000000000002</v>
      </c>
      <c r="P1304" s="17">
        <f t="shared" si="61"/>
        <v>-10700</v>
      </c>
      <c r="Q1304" s="17">
        <f t="shared" si="62"/>
        <v>0</v>
      </c>
    </row>
    <row r="1305" spans="1:17">
      <c r="A1305" s="1" t="s">
        <v>106</v>
      </c>
      <c r="B1305" s="1" t="s">
        <v>11</v>
      </c>
      <c r="C1305" s="53">
        <v>133165700559</v>
      </c>
      <c r="D1305" s="3">
        <v>10327.58</v>
      </c>
      <c r="E1305" s="3">
        <v>5461713.04</v>
      </c>
      <c r="F1305" s="1" t="s">
        <v>1800</v>
      </c>
      <c r="G1305"/>
      <c r="H1305"/>
      <c r="I1305" s="17">
        <f>-IFERROR(VLOOKUP(C1305,SIRCUPA!$A$21:$H$313,8,0),0)</f>
        <v>0</v>
      </c>
      <c r="J1305" s="61">
        <f>-IFERROR(VLOOKUP(C1305,SIRTAC!$A$16:$H$2072,8,0),0)</f>
        <v>-106</v>
      </c>
      <c r="K1305" s="61">
        <f>-IFERROR(VLOOKUP(C1305,Gastos!$A$9:$J$2065,10,0),0)</f>
        <v>-102.82</v>
      </c>
      <c r="L1305" s="61">
        <f>-IFERROR(VLOOKUP(C1305,IDC!$A$20:$H$2401,8,0),0)</f>
        <v>-63.6</v>
      </c>
      <c r="M1305" s="87">
        <f t="shared" si="60"/>
        <v>10600</v>
      </c>
      <c r="P1305" s="17">
        <f t="shared" si="61"/>
        <v>-10600</v>
      </c>
      <c r="Q1305" s="17">
        <f t="shared" si="62"/>
        <v>0</v>
      </c>
    </row>
    <row r="1306" spans="1:17">
      <c r="A1306" s="1" t="s">
        <v>156</v>
      </c>
      <c r="B1306" s="1" t="s">
        <v>11</v>
      </c>
      <c r="C1306" s="53">
        <v>134823156250</v>
      </c>
      <c r="D1306" s="3">
        <v>10327.58</v>
      </c>
      <c r="E1306" s="3">
        <v>12839247.23</v>
      </c>
      <c r="F1306" s="1" t="s">
        <v>1800</v>
      </c>
      <c r="G1306"/>
      <c r="H1306"/>
      <c r="I1306" s="17">
        <f>-IFERROR(VLOOKUP(C1306,SIRCUPA!$A$21:$H$313,8,0),0)</f>
        <v>0</v>
      </c>
      <c r="J1306" s="61">
        <f>-IFERROR(VLOOKUP(C1306,SIRTAC!$A$16:$H$2072,8,0),0)</f>
        <v>-106</v>
      </c>
      <c r="K1306" s="61">
        <f>-IFERROR(VLOOKUP(C1306,Gastos!$A$9:$J$2065,10,0),0)</f>
        <v>-102.82</v>
      </c>
      <c r="L1306" s="61">
        <f>-IFERROR(VLOOKUP(C1306,IDC!$A$20:$H$2401,8,0),0)</f>
        <v>-63.6</v>
      </c>
      <c r="M1306" s="87">
        <f t="shared" si="60"/>
        <v>10600</v>
      </c>
      <c r="P1306" s="17">
        <f t="shared" si="61"/>
        <v>-10600</v>
      </c>
      <c r="Q1306" s="17">
        <f t="shared" si="62"/>
        <v>0</v>
      </c>
    </row>
    <row r="1307" spans="1:17">
      <c r="A1307" s="1" t="s">
        <v>253</v>
      </c>
      <c r="B1307" s="1" t="s">
        <v>11</v>
      </c>
      <c r="C1307" s="53">
        <v>134416760075</v>
      </c>
      <c r="D1307" s="3">
        <v>10132.719999999999</v>
      </c>
      <c r="E1307" s="3">
        <v>22661145.390000001</v>
      </c>
      <c r="F1307" s="1" t="s">
        <v>1800</v>
      </c>
      <c r="G1307"/>
      <c r="H1307"/>
      <c r="I1307" s="17">
        <f>-IFERROR(VLOOKUP(C1307,SIRCUPA!$A$21:$H$313,8,0),0)</f>
        <v>0</v>
      </c>
      <c r="J1307" s="61">
        <f>-IFERROR(VLOOKUP(C1307,SIRTAC!$A$16:$H$2072,8,0),0)</f>
        <v>-104</v>
      </c>
      <c r="K1307" s="61">
        <f>-IFERROR(VLOOKUP(C1307,Gastos!$A$9:$J$2065,10,0),0)</f>
        <v>-100.88</v>
      </c>
      <c r="L1307" s="61">
        <f>-IFERROR(VLOOKUP(C1307,IDC!$A$20:$H$2401,8,0),0)</f>
        <v>-62.4</v>
      </c>
      <c r="M1307" s="87">
        <f t="shared" si="60"/>
        <v>10399.999999999998</v>
      </c>
      <c r="P1307" s="17">
        <f t="shared" si="61"/>
        <v>-10400</v>
      </c>
      <c r="Q1307" s="17">
        <f t="shared" si="62"/>
        <v>0</v>
      </c>
    </row>
    <row r="1308" spans="1:17">
      <c r="A1308" s="1" t="s">
        <v>23</v>
      </c>
      <c r="B1308" s="1" t="s">
        <v>11</v>
      </c>
      <c r="C1308" s="53">
        <v>131581735159</v>
      </c>
      <c r="D1308" s="3">
        <v>10035.290000000001</v>
      </c>
      <c r="E1308" s="3">
        <v>13006941.050000001</v>
      </c>
      <c r="F1308" s="1" t="s">
        <v>1800</v>
      </c>
      <c r="G1308"/>
      <c r="H1308"/>
      <c r="I1308" s="17">
        <f>-IFERROR(VLOOKUP(C1308,SIRCUPA!$A$21:$H$313,8,0),0)</f>
        <v>0</v>
      </c>
      <c r="J1308" s="61">
        <f>-IFERROR(VLOOKUP(C1308,SIRTAC!$A$16:$H$2072,8,0),0)</f>
        <v>-103</v>
      </c>
      <c r="K1308" s="61">
        <f>-IFERROR(VLOOKUP(C1308,Gastos!$A$9:$J$2065,10,0),0)</f>
        <v>-99.91</v>
      </c>
      <c r="L1308" s="61">
        <f>-IFERROR(VLOOKUP(C1308,IDC!$A$20:$H$2401,8,0),0)</f>
        <v>-61.8</v>
      </c>
      <c r="M1308" s="87">
        <f t="shared" si="60"/>
        <v>10300</v>
      </c>
      <c r="P1308" s="17">
        <f t="shared" si="61"/>
        <v>-10300</v>
      </c>
      <c r="Q1308" s="17">
        <f t="shared" si="62"/>
        <v>0</v>
      </c>
    </row>
    <row r="1309" spans="1:17">
      <c r="A1309" s="1" t="s">
        <v>77</v>
      </c>
      <c r="B1309" s="1" t="s">
        <v>11</v>
      </c>
      <c r="C1309" s="53">
        <v>133112803074</v>
      </c>
      <c r="D1309" s="3">
        <v>10035.290000000001</v>
      </c>
      <c r="E1309" s="3">
        <v>15608041.01</v>
      </c>
      <c r="F1309" s="1" t="s">
        <v>1800</v>
      </c>
      <c r="G1309"/>
      <c r="H1309"/>
      <c r="I1309" s="17">
        <f>-IFERROR(VLOOKUP(C1309,SIRCUPA!$A$21:$H$313,8,0),0)</f>
        <v>0</v>
      </c>
      <c r="J1309" s="61">
        <f>-IFERROR(VLOOKUP(C1309,SIRTAC!$A$16:$H$2072,8,0),0)</f>
        <v>-103</v>
      </c>
      <c r="K1309" s="61">
        <f>-IFERROR(VLOOKUP(C1309,Gastos!$A$9:$J$2065,10,0),0)</f>
        <v>-99.91</v>
      </c>
      <c r="L1309" s="61">
        <f>-IFERROR(VLOOKUP(C1309,IDC!$A$20:$H$2401,8,0),0)</f>
        <v>-61.8</v>
      </c>
      <c r="M1309" s="87">
        <f t="shared" si="60"/>
        <v>10300</v>
      </c>
      <c r="P1309" s="17">
        <f t="shared" si="61"/>
        <v>-10300</v>
      </c>
      <c r="Q1309" s="17">
        <f t="shared" si="62"/>
        <v>0</v>
      </c>
    </row>
    <row r="1310" spans="1:17">
      <c r="A1310" s="1" t="s">
        <v>77</v>
      </c>
      <c r="B1310" s="1" t="s">
        <v>11</v>
      </c>
      <c r="C1310" s="53">
        <v>132509412867</v>
      </c>
      <c r="D1310" s="3">
        <v>10035.290000000001</v>
      </c>
      <c r="E1310" s="3">
        <v>15653837.41</v>
      </c>
      <c r="F1310" s="1" t="s">
        <v>1800</v>
      </c>
      <c r="G1310"/>
      <c r="H1310"/>
      <c r="I1310" s="17">
        <f>-IFERROR(VLOOKUP(C1310,SIRCUPA!$A$21:$H$313,8,0),0)</f>
        <v>0</v>
      </c>
      <c r="J1310" s="61">
        <f>-IFERROR(VLOOKUP(C1310,SIRTAC!$A$16:$H$2072,8,0),0)</f>
        <v>-103</v>
      </c>
      <c r="K1310" s="61">
        <f>-IFERROR(VLOOKUP(C1310,Gastos!$A$9:$J$2065,10,0),0)</f>
        <v>-99.91</v>
      </c>
      <c r="L1310" s="61">
        <f>-IFERROR(VLOOKUP(C1310,IDC!$A$20:$H$2401,8,0),0)</f>
        <v>-61.8</v>
      </c>
      <c r="M1310" s="87">
        <f t="shared" si="60"/>
        <v>10300</v>
      </c>
      <c r="P1310" s="17">
        <f t="shared" si="61"/>
        <v>-10300</v>
      </c>
      <c r="Q1310" s="17">
        <f t="shared" si="62"/>
        <v>0</v>
      </c>
    </row>
    <row r="1311" spans="1:17">
      <c r="A1311" s="1" t="s">
        <v>114</v>
      </c>
      <c r="B1311" s="1" t="s">
        <v>11</v>
      </c>
      <c r="C1311" s="53">
        <v>133926197010</v>
      </c>
      <c r="D1311" s="3">
        <v>10035.290000000001</v>
      </c>
      <c r="E1311" s="3">
        <v>7210119.9500000002</v>
      </c>
      <c r="F1311" s="1" t="s">
        <v>1800</v>
      </c>
      <c r="G1311"/>
      <c r="H1311"/>
      <c r="I1311" s="17">
        <f>-IFERROR(VLOOKUP(C1311,SIRCUPA!$A$21:$H$313,8,0),0)</f>
        <v>0</v>
      </c>
      <c r="J1311" s="61">
        <f>-IFERROR(VLOOKUP(C1311,SIRTAC!$A$16:$H$2072,8,0),0)</f>
        <v>-103</v>
      </c>
      <c r="K1311" s="61">
        <f>-IFERROR(VLOOKUP(C1311,Gastos!$A$9:$J$2065,10,0),0)</f>
        <v>-99.91</v>
      </c>
      <c r="L1311" s="61">
        <f>-IFERROR(VLOOKUP(C1311,IDC!$A$20:$H$2401,8,0),0)</f>
        <v>-61.8</v>
      </c>
      <c r="M1311" s="87">
        <f t="shared" si="60"/>
        <v>10300</v>
      </c>
      <c r="P1311" s="17">
        <f t="shared" si="61"/>
        <v>-10300</v>
      </c>
      <c r="Q1311" s="17">
        <f t="shared" si="62"/>
        <v>0</v>
      </c>
    </row>
    <row r="1312" spans="1:17">
      <c r="A1312" s="1" t="s">
        <v>114</v>
      </c>
      <c r="B1312" s="1" t="s">
        <v>11</v>
      </c>
      <c r="C1312" s="53">
        <v>133321203477</v>
      </c>
      <c r="D1312" s="3">
        <v>10035.290000000001</v>
      </c>
      <c r="E1312" s="3">
        <v>7503201.6500000004</v>
      </c>
      <c r="F1312" s="1" t="s">
        <v>1800</v>
      </c>
      <c r="G1312"/>
      <c r="H1312"/>
      <c r="I1312" s="17">
        <f>-IFERROR(VLOOKUP(C1312,SIRCUPA!$A$21:$H$313,8,0),0)</f>
        <v>0</v>
      </c>
      <c r="J1312" s="61">
        <f>-IFERROR(VLOOKUP(C1312,SIRTAC!$A$16:$H$2072,8,0),0)</f>
        <v>-103</v>
      </c>
      <c r="K1312" s="61">
        <f>-IFERROR(VLOOKUP(C1312,Gastos!$A$9:$J$2065,10,0),0)</f>
        <v>-99.91</v>
      </c>
      <c r="L1312" s="61">
        <f>-IFERROR(VLOOKUP(C1312,IDC!$A$20:$H$2401,8,0),0)</f>
        <v>-61.8</v>
      </c>
      <c r="M1312" s="87">
        <f t="shared" si="60"/>
        <v>10300</v>
      </c>
      <c r="P1312" s="17">
        <f t="shared" si="61"/>
        <v>-10300</v>
      </c>
      <c r="Q1312" s="17">
        <f t="shared" si="62"/>
        <v>0</v>
      </c>
    </row>
    <row r="1313" spans="1:17">
      <c r="A1313" s="1" t="s">
        <v>124</v>
      </c>
      <c r="B1313" s="1" t="s">
        <v>11</v>
      </c>
      <c r="C1313" s="53">
        <v>133441681441</v>
      </c>
      <c r="D1313" s="3">
        <v>10035.290000000001</v>
      </c>
      <c r="E1313" s="3">
        <v>9239126.9700000007</v>
      </c>
      <c r="F1313" s="1" t="s">
        <v>1800</v>
      </c>
      <c r="G1313"/>
      <c r="H1313"/>
      <c r="I1313" s="17">
        <f>-IFERROR(VLOOKUP(C1313,SIRCUPA!$A$21:$H$313,8,0),0)</f>
        <v>0</v>
      </c>
      <c r="J1313" s="61">
        <f>-IFERROR(VLOOKUP(C1313,SIRTAC!$A$16:$H$2072,8,0),0)</f>
        <v>-103</v>
      </c>
      <c r="K1313" s="61">
        <f>-IFERROR(VLOOKUP(C1313,Gastos!$A$9:$J$2065,10,0),0)</f>
        <v>-99.91</v>
      </c>
      <c r="L1313" s="61">
        <f>-IFERROR(VLOOKUP(C1313,IDC!$A$20:$H$2401,8,0),0)</f>
        <v>-61.8</v>
      </c>
      <c r="M1313" s="87">
        <f t="shared" si="60"/>
        <v>10300</v>
      </c>
      <c r="P1313" s="17">
        <f t="shared" si="61"/>
        <v>-10300</v>
      </c>
      <c r="Q1313" s="17">
        <f t="shared" si="62"/>
        <v>0</v>
      </c>
    </row>
    <row r="1314" spans="1:17">
      <c r="A1314" s="1" t="s">
        <v>280</v>
      </c>
      <c r="B1314" s="1" t="s">
        <v>11</v>
      </c>
      <c r="C1314" s="53">
        <v>134932585113</v>
      </c>
      <c r="D1314" s="3">
        <v>10035.290000000001</v>
      </c>
      <c r="E1314" s="3">
        <v>16566708.119999999</v>
      </c>
      <c r="F1314" s="1" t="s">
        <v>1800</v>
      </c>
      <c r="G1314"/>
      <c r="H1314"/>
      <c r="I1314" s="17">
        <f>-IFERROR(VLOOKUP(C1314,SIRCUPA!$A$21:$H$313,8,0),0)</f>
        <v>0</v>
      </c>
      <c r="J1314" s="61">
        <f>-IFERROR(VLOOKUP(C1314,SIRTAC!$A$16:$H$2072,8,0),0)</f>
        <v>-103</v>
      </c>
      <c r="K1314" s="61">
        <f>-IFERROR(VLOOKUP(C1314,Gastos!$A$9:$J$2065,10,0),0)</f>
        <v>-99.91</v>
      </c>
      <c r="L1314" s="61">
        <f>-IFERROR(VLOOKUP(C1314,IDC!$A$20:$H$2401,8,0),0)</f>
        <v>-61.8</v>
      </c>
      <c r="M1314" s="87">
        <f t="shared" si="60"/>
        <v>10300</v>
      </c>
      <c r="P1314" s="17">
        <f t="shared" si="61"/>
        <v>-10300</v>
      </c>
      <c r="Q1314" s="17">
        <f t="shared" si="62"/>
        <v>0</v>
      </c>
    </row>
    <row r="1315" spans="1:17">
      <c r="A1315" s="1" t="s">
        <v>55</v>
      </c>
      <c r="B1315" s="1" t="s">
        <v>11</v>
      </c>
      <c r="C1315" s="53">
        <v>132825078582</v>
      </c>
      <c r="D1315" s="3">
        <v>9840.43</v>
      </c>
      <c r="E1315" s="3">
        <v>10878931.699999999</v>
      </c>
      <c r="F1315" s="1" t="s">
        <v>1800</v>
      </c>
      <c r="G1315"/>
      <c r="H1315"/>
      <c r="I1315" s="17">
        <f>-IFERROR(VLOOKUP(C1315,SIRCUPA!$A$21:$H$313,8,0),0)</f>
        <v>0</v>
      </c>
      <c r="J1315" s="61">
        <f>-IFERROR(VLOOKUP(C1315,SIRTAC!$A$16:$H$2072,8,0),0)</f>
        <v>-101</v>
      </c>
      <c r="K1315" s="61">
        <f>-IFERROR(VLOOKUP(C1315,Gastos!$A$9:$J$2065,10,0),0)</f>
        <v>-97.97</v>
      </c>
      <c r="L1315" s="61">
        <f>-IFERROR(VLOOKUP(C1315,IDC!$A$20:$H$2401,8,0),0)</f>
        <v>-60.6</v>
      </c>
      <c r="M1315" s="87">
        <f t="shared" si="60"/>
        <v>10100</v>
      </c>
      <c r="P1315" s="17">
        <f t="shared" si="61"/>
        <v>-10100</v>
      </c>
      <c r="Q1315" s="17">
        <f t="shared" si="62"/>
        <v>0</v>
      </c>
    </row>
    <row r="1316" spans="1:17">
      <c r="A1316" s="1" t="s">
        <v>156</v>
      </c>
      <c r="B1316" s="1" t="s">
        <v>11</v>
      </c>
      <c r="C1316" s="53">
        <v>134817080440</v>
      </c>
      <c r="D1316" s="3">
        <v>9840.43</v>
      </c>
      <c r="E1316" s="3">
        <v>11119536.060000001</v>
      </c>
      <c r="F1316" s="1" t="s">
        <v>1800</v>
      </c>
      <c r="G1316"/>
      <c r="H1316"/>
      <c r="I1316" s="17">
        <f>-IFERROR(VLOOKUP(C1316,SIRCUPA!$A$21:$H$313,8,0),0)</f>
        <v>0</v>
      </c>
      <c r="J1316" s="61">
        <f>-IFERROR(VLOOKUP(C1316,SIRTAC!$A$16:$H$2072,8,0),0)</f>
        <v>-101</v>
      </c>
      <c r="K1316" s="61">
        <f>-IFERROR(VLOOKUP(C1316,Gastos!$A$9:$J$2065,10,0),0)</f>
        <v>-97.97</v>
      </c>
      <c r="L1316" s="61">
        <f>-IFERROR(VLOOKUP(C1316,IDC!$A$20:$H$2401,8,0),0)</f>
        <v>-60.6</v>
      </c>
      <c r="M1316" s="87">
        <f t="shared" si="60"/>
        <v>10100</v>
      </c>
      <c r="P1316" s="17">
        <f t="shared" si="61"/>
        <v>-10100</v>
      </c>
      <c r="Q1316" s="17">
        <f t="shared" si="62"/>
        <v>0</v>
      </c>
    </row>
    <row r="1317" spans="1:17">
      <c r="A1317" s="1" t="s">
        <v>303</v>
      </c>
      <c r="B1317" s="1" t="s">
        <v>11</v>
      </c>
      <c r="C1317" s="53">
        <v>135849875202</v>
      </c>
      <c r="D1317" s="3">
        <v>9840.43</v>
      </c>
      <c r="E1317" s="3">
        <v>19830657.079999998</v>
      </c>
      <c r="F1317" s="1" t="s">
        <v>1800</v>
      </c>
      <c r="G1317"/>
      <c r="H1317"/>
      <c r="I1317" s="17">
        <f>-IFERROR(VLOOKUP(C1317,SIRCUPA!$A$21:$H$313,8,0),0)</f>
        <v>0</v>
      </c>
      <c r="J1317" s="61">
        <f>-IFERROR(VLOOKUP(C1317,SIRTAC!$A$16:$H$2072,8,0),0)</f>
        <v>-101</v>
      </c>
      <c r="K1317" s="61">
        <f>-IFERROR(VLOOKUP(C1317,Gastos!$A$9:$J$2065,10,0),0)</f>
        <v>-97.97</v>
      </c>
      <c r="L1317" s="61">
        <f>-IFERROR(VLOOKUP(C1317,IDC!$A$20:$H$2401,8,0),0)</f>
        <v>-60.6</v>
      </c>
      <c r="M1317" s="87">
        <f t="shared" si="60"/>
        <v>10100</v>
      </c>
      <c r="P1317" s="17">
        <f t="shared" si="61"/>
        <v>-10100</v>
      </c>
      <c r="Q1317" s="17">
        <f t="shared" si="62"/>
        <v>0</v>
      </c>
    </row>
    <row r="1318" spans="1:17">
      <c r="A1318" s="1" t="s">
        <v>156</v>
      </c>
      <c r="B1318" s="1" t="s">
        <v>11</v>
      </c>
      <c r="C1318" s="53">
        <v>134298875977</v>
      </c>
      <c r="D1318" s="3">
        <v>5806.2</v>
      </c>
      <c r="E1318" s="3">
        <v>12986523.890000001</v>
      </c>
      <c r="F1318" s="1" t="s">
        <v>1800</v>
      </c>
      <c r="G1318"/>
      <c r="H1318"/>
      <c r="I1318" s="17">
        <f>-IFERROR(VLOOKUP(C1318,SIRCUPA!$A$21:$H$313,8,0),0)</f>
        <v>0</v>
      </c>
      <c r="J1318" s="61">
        <f>-IFERROR(VLOOKUP(C1318,SIRTAC!$A$16:$H$2072,8,0),0)</f>
        <v>-60</v>
      </c>
      <c r="K1318" s="61">
        <f>-IFERROR(VLOOKUP(C1318,Gastos!$A$9:$J$2065,10,0),0)</f>
        <v>-97.8</v>
      </c>
      <c r="L1318" s="61">
        <f>-IFERROR(VLOOKUP(C1318,IDC!$A$20:$H$2401,8,0),0)</f>
        <v>-36</v>
      </c>
      <c r="M1318" s="87">
        <f t="shared" si="60"/>
        <v>6000</v>
      </c>
      <c r="P1318" s="17">
        <f t="shared" si="61"/>
        <v>-6000</v>
      </c>
      <c r="Q1318" s="17">
        <f t="shared" si="62"/>
        <v>0</v>
      </c>
    </row>
    <row r="1319" spans="1:17">
      <c r="A1319" s="1" t="s">
        <v>156</v>
      </c>
      <c r="B1319" s="1" t="s">
        <v>11</v>
      </c>
      <c r="C1319" s="53">
        <v>134913249100</v>
      </c>
      <c r="D1319" s="3">
        <v>5806.2</v>
      </c>
      <c r="E1319" s="3">
        <v>12992330.09</v>
      </c>
      <c r="F1319" s="1" t="s">
        <v>1800</v>
      </c>
      <c r="G1319"/>
      <c r="H1319"/>
      <c r="I1319" s="17">
        <f>-IFERROR(VLOOKUP(C1319,SIRCUPA!$A$21:$H$313,8,0),0)</f>
        <v>0</v>
      </c>
      <c r="J1319" s="61">
        <f>-IFERROR(VLOOKUP(C1319,SIRTAC!$A$16:$H$2072,8,0),0)</f>
        <v>-60</v>
      </c>
      <c r="K1319" s="61">
        <f>-IFERROR(VLOOKUP(C1319,Gastos!$A$9:$J$2065,10,0),0)</f>
        <v>-97.8</v>
      </c>
      <c r="L1319" s="61">
        <f>-IFERROR(VLOOKUP(C1319,IDC!$A$20:$H$2401,8,0),0)</f>
        <v>-36</v>
      </c>
      <c r="M1319" s="87">
        <f t="shared" si="60"/>
        <v>6000</v>
      </c>
      <c r="P1319" s="17">
        <f t="shared" si="61"/>
        <v>-6000</v>
      </c>
      <c r="Q1319" s="17">
        <f t="shared" si="62"/>
        <v>0</v>
      </c>
    </row>
    <row r="1320" spans="1:17">
      <c r="A1320" s="1" t="s">
        <v>156</v>
      </c>
      <c r="B1320" s="1" t="s">
        <v>11</v>
      </c>
      <c r="C1320" s="53">
        <v>134924201764</v>
      </c>
      <c r="D1320" s="3">
        <v>5806.2</v>
      </c>
      <c r="E1320" s="3">
        <v>13564494.380000001</v>
      </c>
      <c r="F1320" s="1" t="s">
        <v>1800</v>
      </c>
      <c r="G1320"/>
      <c r="H1320"/>
      <c r="I1320" s="17">
        <f>-IFERROR(VLOOKUP(C1320,SIRCUPA!$A$21:$H$313,8,0),0)</f>
        <v>0</v>
      </c>
      <c r="J1320" s="61">
        <f>-IFERROR(VLOOKUP(C1320,SIRTAC!$A$16:$H$2072,8,0),0)</f>
        <v>-60</v>
      </c>
      <c r="K1320" s="61">
        <f>-IFERROR(VLOOKUP(C1320,Gastos!$A$9:$J$2065,10,0),0)</f>
        <v>-97.8</v>
      </c>
      <c r="L1320" s="61">
        <f>-IFERROR(VLOOKUP(C1320,IDC!$A$20:$H$2401,8,0),0)</f>
        <v>-36</v>
      </c>
      <c r="M1320" s="87">
        <f t="shared" si="60"/>
        <v>6000</v>
      </c>
      <c r="P1320" s="17">
        <f t="shared" si="61"/>
        <v>-6000</v>
      </c>
      <c r="Q1320" s="17">
        <f t="shared" si="62"/>
        <v>0</v>
      </c>
    </row>
    <row r="1321" spans="1:17">
      <c r="A1321" s="1" t="s">
        <v>156</v>
      </c>
      <c r="B1321" s="1" t="s">
        <v>11</v>
      </c>
      <c r="C1321" s="53">
        <v>134310691353</v>
      </c>
      <c r="D1321" s="3">
        <v>5806.2</v>
      </c>
      <c r="E1321" s="3">
        <v>13628830.109999999</v>
      </c>
      <c r="F1321" s="1" t="s">
        <v>1800</v>
      </c>
      <c r="G1321"/>
      <c r="H1321"/>
      <c r="I1321" s="17">
        <f>-IFERROR(VLOOKUP(C1321,SIRCUPA!$A$21:$H$313,8,0),0)</f>
        <v>0</v>
      </c>
      <c r="J1321" s="61">
        <f>-IFERROR(VLOOKUP(C1321,SIRTAC!$A$16:$H$2072,8,0),0)</f>
        <v>-60</v>
      </c>
      <c r="K1321" s="61">
        <f>-IFERROR(VLOOKUP(C1321,Gastos!$A$9:$J$2065,10,0),0)</f>
        <v>-97.8</v>
      </c>
      <c r="L1321" s="61">
        <f>-IFERROR(VLOOKUP(C1321,IDC!$A$20:$H$2401,8,0),0)</f>
        <v>-36</v>
      </c>
      <c r="M1321" s="87">
        <f t="shared" si="60"/>
        <v>6000</v>
      </c>
      <c r="P1321" s="17">
        <f t="shared" si="61"/>
        <v>-6000</v>
      </c>
      <c r="Q1321" s="17">
        <f t="shared" si="62"/>
        <v>0</v>
      </c>
    </row>
    <row r="1322" spans="1:17">
      <c r="A1322" s="1" t="s">
        <v>186</v>
      </c>
      <c r="B1322" s="1" t="s">
        <v>11</v>
      </c>
      <c r="C1322" s="53">
        <v>134940826132</v>
      </c>
      <c r="D1322" s="3">
        <v>5806.2</v>
      </c>
      <c r="E1322" s="3">
        <v>18864786.57</v>
      </c>
      <c r="F1322" s="1" t="s">
        <v>1800</v>
      </c>
      <c r="G1322"/>
      <c r="H1322"/>
      <c r="I1322" s="17">
        <f>-IFERROR(VLOOKUP(C1322,SIRCUPA!$A$21:$H$313,8,0),0)</f>
        <v>0</v>
      </c>
      <c r="J1322" s="61">
        <f>-IFERROR(VLOOKUP(C1322,SIRTAC!$A$16:$H$2072,8,0),0)</f>
        <v>-60</v>
      </c>
      <c r="K1322" s="61">
        <f>-IFERROR(VLOOKUP(C1322,Gastos!$A$9:$J$2065,10,0),0)</f>
        <v>-97.8</v>
      </c>
      <c r="L1322" s="61">
        <f>-IFERROR(VLOOKUP(C1322,IDC!$A$20:$H$2401,8,0),0)</f>
        <v>-36</v>
      </c>
      <c r="M1322" s="87">
        <f t="shared" si="60"/>
        <v>6000</v>
      </c>
      <c r="P1322" s="17">
        <f t="shared" si="61"/>
        <v>-6000</v>
      </c>
      <c r="Q1322" s="17">
        <f t="shared" si="62"/>
        <v>0</v>
      </c>
    </row>
    <row r="1323" spans="1:17">
      <c r="A1323" s="1" t="s">
        <v>106</v>
      </c>
      <c r="B1323" s="1" t="s">
        <v>11</v>
      </c>
      <c r="C1323" s="53">
        <v>133167754751</v>
      </c>
      <c r="D1323" s="3">
        <v>9743</v>
      </c>
      <c r="E1323" s="3">
        <v>5620919.71</v>
      </c>
      <c r="F1323" s="1" t="s">
        <v>1800</v>
      </c>
      <c r="G1323"/>
      <c r="H1323"/>
      <c r="I1323" s="17">
        <f>-IFERROR(VLOOKUP(C1323,SIRCUPA!$A$21:$H$313,8,0),0)</f>
        <v>0</v>
      </c>
      <c r="J1323" s="61">
        <f>-IFERROR(VLOOKUP(C1323,SIRTAC!$A$16:$H$2072,8,0),0)</f>
        <v>-100</v>
      </c>
      <c r="K1323" s="61">
        <f>-IFERROR(VLOOKUP(C1323,Gastos!$A$9:$J$2065,10,0),0)</f>
        <v>-97</v>
      </c>
      <c r="L1323" s="61">
        <f>-IFERROR(VLOOKUP(C1323,IDC!$A$20:$H$2401,8,0),0)</f>
        <v>-60</v>
      </c>
      <c r="M1323" s="87">
        <f t="shared" si="60"/>
        <v>10000</v>
      </c>
      <c r="P1323" s="17">
        <f t="shared" si="61"/>
        <v>-10000</v>
      </c>
      <c r="Q1323" s="17">
        <f t="shared" si="62"/>
        <v>0</v>
      </c>
    </row>
    <row r="1324" spans="1:17">
      <c r="A1324" s="1" t="s">
        <v>156</v>
      </c>
      <c r="B1324" s="1" t="s">
        <v>11</v>
      </c>
      <c r="C1324" s="53">
        <v>134305866179</v>
      </c>
      <c r="D1324" s="3">
        <v>9743</v>
      </c>
      <c r="E1324" s="3">
        <v>13232821.359999999</v>
      </c>
      <c r="F1324" s="1" t="s">
        <v>1800</v>
      </c>
      <c r="G1324"/>
      <c r="H1324"/>
      <c r="I1324" s="17">
        <f>-IFERROR(VLOOKUP(C1324,SIRCUPA!$A$21:$H$313,8,0),0)</f>
        <v>0</v>
      </c>
      <c r="J1324" s="61">
        <f>-IFERROR(VLOOKUP(C1324,SIRTAC!$A$16:$H$2072,8,0),0)</f>
        <v>-100</v>
      </c>
      <c r="K1324" s="61">
        <f>-IFERROR(VLOOKUP(C1324,Gastos!$A$9:$J$2065,10,0),0)</f>
        <v>-97</v>
      </c>
      <c r="L1324" s="61">
        <f>-IFERROR(VLOOKUP(C1324,IDC!$A$20:$H$2401,8,0),0)</f>
        <v>-60</v>
      </c>
      <c r="M1324" s="87">
        <f t="shared" si="60"/>
        <v>10000</v>
      </c>
      <c r="P1324" s="17">
        <f t="shared" si="61"/>
        <v>-10000</v>
      </c>
      <c r="Q1324" s="17">
        <f t="shared" si="62"/>
        <v>0</v>
      </c>
    </row>
    <row r="1325" spans="1:17">
      <c r="A1325" s="1" t="s">
        <v>156</v>
      </c>
      <c r="B1325" s="1" t="s">
        <v>11</v>
      </c>
      <c r="C1325" s="53">
        <v>134920019006</v>
      </c>
      <c r="D1325" s="3">
        <v>9743</v>
      </c>
      <c r="E1325" s="3">
        <v>13256204.560000001</v>
      </c>
      <c r="F1325" s="1" t="s">
        <v>1800</v>
      </c>
      <c r="G1325"/>
      <c r="H1325"/>
      <c r="I1325" s="17">
        <f>-IFERROR(VLOOKUP(C1325,SIRCUPA!$A$21:$H$313,8,0),0)</f>
        <v>0</v>
      </c>
      <c r="J1325" s="61">
        <f>-IFERROR(VLOOKUP(C1325,SIRTAC!$A$16:$H$2072,8,0),0)</f>
        <v>-100</v>
      </c>
      <c r="K1325" s="61">
        <f>-IFERROR(VLOOKUP(C1325,Gastos!$A$9:$J$2065,10,0),0)</f>
        <v>-97</v>
      </c>
      <c r="L1325" s="61">
        <f>-IFERROR(VLOOKUP(C1325,IDC!$A$20:$H$2401,8,0),0)</f>
        <v>-60</v>
      </c>
      <c r="M1325" s="87">
        <f t="shared" si="60"/>
        <v>10000</v>
      </c>
      <c r="P1325" s="17">
        <f t="shared" si="61"/>
        <v>-10000</v>
      </c>
      <c r="Q1325" s="17">
        <f t="shared" si="62"/>
        <v>0</v>
      </c>
    </row>
    <row r="1326" spans="1:17">
      <c r="A1326" s="1" t="s">
        <v>156</v>
      </c>
      <c r="B1326" s="1" t="s">
        <v>11</v>
      </c>
      <c r="C1326" s="53">
        <v>134308930769</v>
      </c>
      <c r="D1326" s="3">
        <v>9743</v>
      </c>
      <c r="E1326" s="3">
        <v>13388700.68</v>
      </c>
      <c r="F1326" s="1" t="s">
        <v>1800</v>
      </c>
      <c r="G1326"/>
      <c r="H1326"/>
      <c r="I1326" s="17">
        <f>-IFERROR(VLOOKUP(C1326,SIRCUPA!$A$21:$H$313,8,0),0)</f>
        <v>0</v>
      </c>
      <c r="J1326" s="61">
        <f>-IFERROR(VLOOKUP(C1326,SIRTAC!$A$16:$H$2072,8,0),0)</f>
        <v>-100</v>
      </c>
      <c r="K1326" s="61">
        <f>-IFERROR(VLOOKUP(C1326,Gastos!$A$9:$J$2065,10,0),0)</f>
        <v>-97</v>
      </c>
      <c r="L1326" s="61">
        <f>-IFERROR(VLOOKUP(C1326,IDC!$A$20:$H$2401,8,0),0)</f>
        <v>-60</v>
      </c>
      <c r="M1326" s="87">
        <f t="shared" si="60"/>
        <v>10000</v>
      </c>
      <c r="P1326" s="17">
        <f t="shared" si="61"/>
        <v>-10000</v>
      </c>
      <c r="Q1326" s="17">
        <f t="shared" si="62"/>
        <v>0</v>
      </c>
    </row>
    <row r="1327" spans="1:17">
      <c r="A1327" s="1" t="s">
        <v>156</v>
      </c>
      <c r="B1327" s="1" t="s">
        <v>11</v>
      </c>
      <c r="C1327" s="53">
        <v>134924082082</v>
      </c>
      <c r="D1327" s="3">
        <v>9743</v>
      </c>
      <c r="E1327" s="3">
        <v>13558688.18</v>
      </c>
      <c r="F1327" s="1" t="s">
        <v>1800</v>
      </c>
      <c r="G1327"/>
      <c r="H1327"/>
      <c r="I1327" s="17">
        <f>-IFERROR(VLOOKUP(C1327,SIRCUPA!$A$21:$H$313,8,0),0)</f>
        <v>0</v>
      </c>
      <c r="J1327" s="61">
        <f>-IFERROR(VLOOKUP(C1327,SIRTAC!$A$16:$H$2072,8,0),0)</f>
        <v>-100</v>
      </c>
      <c r="K1327" s="61">
        <f>-IFERROR(VLOOKUP(C1327,Gastos!$A$9:$J$2065,10,0),0)</f>
        <v>-97</v>
      </c>
      <c r="L1327" s="61">
        <f>-IFERROR(VLOOKUP(C1327,IDC!$A$20:$H$2401,8,0),0)</f>
        <v>-60</v>
      </c>
      <c r="M1327" s="87">
        <f t="shared" si="60"/>
        <v>10000</v>
      </c>
      <c r="P1327" s="17">
        <f t="shared" si="61"/>
        <v>-10000</v>
      </c>
      <c r="Q1327" s="17">
        <f t="shared" si="62"/>
        <v>0</v>
      </c>
    </row>
    <row r="1328" spans="1:17">
      <c r="A1328" s="1" t="s">
        <v>156</v>
      </c>
      <c r="B1328" s="1" t="s">
        <v>11</v>
      </c>
      <c r="C1328" s="53">
        <v>134924841722</v>
      </c>
      <c r="D1328" s="3">
        <v>9743</v>
      </c>
      <c r="E1328" s="3">
        <v>13644020.51</v>
      </c>
      <c r="F1328" s="1" t="s">
        <v>1800</v>
      </c>
      <c r="G1328"/>
      <c r="H1328"/>
      <c r="I1328" s="17">
        <f>-IFERROR(VLOOKUP(C1328,SIRCUPA!$A$21:$H$313,8,0),0)</f>
        <v>0</v>
      </c>
      <c r="J1328" s="61">
        <f>-IFERROR(VLOOKUP(C1328,SIRTAC!$A$16:$H$2072,8,0),0)</f>
        <v>-100</v>
      </c>
      <c r="K1328" s="61">
        <f>-IFERROR(VLOOKUP(C1328,Gastos!$A$9:$J$2065,10,0),0)</f>
        <v>-97</v>
      </c>
      <c r="L1328" s="61">
        <f>-IFERROR(VLOOKUP(C1328,IDC!$A$20:$H$2401,8,0),0)</f>
        <v>-60</v>
      </c>
      <c r="M1328" s="87">
        <f t="shared" si="60"/>
        <v>10000</v>
      </c>
      <c r="P1328" s="17">
        <f t="shared" si="61"/>
        <v>-10000</v>
      </c>
      <c r="Q1328" s="17">
        <f t="shared" si="62"/>
        <v>0</v>
      </c>
    </row>
    <row r="1329" spans="1:17">
      <c r="A1329" s="1" t="s">
        <v>156</v>
      </c>
      <c r="B1329" s="1" t="s">
        <v>11</v>
      </c>
      <c r="C1329" s="53">
        <v>134925023994</v>
      </c>
      <c r="D1329" s="3">
        <v>9743</v>
      </c>
      <c r="E1329" s="3">
        <v>13669020.310000001</v>
      </c>
      <c r="F1329" s="1" t="s">
        <v>1800</v>
      </c>
      <c r="G1329"/>
      <c r="H1329"/>
      <c r="I1329" s="17">
        <f>-IFERROR(VLOOKUP(C1329,SIRCUPA!$A$21:$H$313,8,0),0)</f>
        <v>0</v>
      </c>
      <c r="J1329" s="61">
        <f>-IFERROR(VLOOKUP(C1329,SIRTAC!$A$16:$H$2072,8,0),0)</f>
        <v>-100</v>
      </c>
      <c r="K1329" s="61">
        <f>-IFERROR(VLOOKUP(C1329,Gastos!$A$9:$J$2065,10,0),0)</f>
        <v>-97</v>
      </c>
      <c r="L1329" s="61">
        <f>-IFERROR(VLOOKUP(C1329,IDC!$A$20:$H$2401,8,0),0)</f>
        <v>-60</v>
      </c>
      <c r="M1329" s="87">
        <f t="shared" si="60"/>
        <v>10000</v>
      </c>
      <c r="P1329" s="17">
        <f t="shared" si="61"/>
        <v>-10000</v>
      </c>
      <c r="Q1329" s="17">
        <f t="shared" si="62"/>
        <v>0</v>
      </c>
    </row>
    <row r="1330" spans="1:17">
      <c r="A1330" s="1" t="s">
        <v>156</v>
      </c>
      <c r="B1330" s="1" t="s">
        <v>11</v>
      </c>
      <c r="C1330" s="53">
        <v>134925660324</v>
      </c>
      <c r="D1330" s="3">
        <v>9743</v>
      </c>
      <c r="E1330" s="3">
        <v>13722119.66</v>
      </c>
      <c r="F1330" s="1" t="s">
        <v>1800</v>
      </c>
      <c r="G1330"/>
      <c r="H1330"/>
      <c r="I1330" s="17">
        <f>-IFERROR(VLOOKUP(C1330,SIRCUPA!$A$21:$H$313,8,0),0)</f>
        <v>0</v>
      </c>
      <c r="J1330" s="61">
        <f>-IFERROR(VLOOKUP(C1330,SIRTAC!$A$16:$H$2072,8,0),0)</f>
        <v>-100</v>
      </c>
      <c r="K1330" s="61">
        <f>-IFERROR(VLOOKUP(C1330,Gastos!$A$9:$J$2065,10,0),0)</f>
        <v>-97</v>
      </c>
      <c r="L1330" s="61">
        <f>-IFERROR(VLOOKUP(C1330,IDC!$A$20:$H$2401,8,0),0)</f>
        <v>-60</v>
      </c>
      <c r="M1330" s="87">
        <f t="shared" si="60"/>
        <v>10000</v>
      </c>
      <c r="P1330" s="17">
        <f t="shared" si="61"/>
        <v>-10000</v>
      </c>
      <c r="Q1330" s="17">
        <f t="shared" si="62"/>
        <v>0</v>
      </c>
    </row>
    <row r="1331" spans="1:17">
      <c r="A1331" s="1" t="s">
        <v>156</v>
      </c>
      <c r="B1331" s="1" t="s">
        <v>11</v>
      </c>
      <c r="C1331" s="53">
        <v>134926461696</v>
      </c>
      <c r="D1331" s="3">
        <v>9743</v>
      </c>
      <c r="E1331" s="3">
        <v>14029843.32</v>
      </c>
      <c r="F1331" s="1" t="s">
        <v>1800</v>
      </c>
      <c r="G1331"/>
      <c r="H1331"/>
      <c r="I1331" s="17">
        <f>-IFERROR(VLOOKUP(C1331,SIRCUPA!$A$21:$H$313,8,0),0)</f>
        <v>0</v>
      </c>
      <c r="J1331" s="61">
        <f>-IFERROR(VLOOKUP(C1331,SIRTAC!$A$16:$H$2072,8,0),0)</f>
        <v>-100</v>
      </c>
      <c r="K1331" s="61">
        <f>-IFERROR(VLOOKUP(C1331,Gastos!$A$9:$J$2065,10,0),0)</f>
        <v>-97</v>
      </c>
      <c r="L1331" s="61">
        <f>-IFERROR(VLOOKUP(C1331,IDC!$A$20:$H$2401,8,0),0)</f>
        <v>-60</v>
      </c>
      <c r="M1331" s="87">
        <f t="shared" si="60"/>
        <v>10000</v>
      </c>
      <c r="P1331" s="17">
        <f t="shared" si="61"/>
        <v>-10000</v>
      </c>
      <c r="Q1331" s="17">
        <f t="shared" si="62"/>
        <v>0</v>
      </c>
    </row>
    <row r="1332" spans="1:17">
      <c r="A1332" s="1" t="s">
        <v>156</v>
      </c>
      <c r="B1332" s="1" t="s">
        <v>11</v>
      </c>
      <c r="C1332" s="53">
        <v>134927111656</v>
      </c>
      <c r="D1332" s="3">
        <v>9743</v>
      </c>
      <c r="E1332" s="3">
        <v>14146019.439999999</v>
      </c>
      <c r="F1332" s="1" t="s">
        <v>1800</v>
      </c>
      <c r="G1332"/>
      <c r="H1332"/>
      <c r="I1332" s="17">
        <f>-IFERROR(VLOOKUP(C1332,SIRCUPA!$A$21:$H$313,8,0),0)</f>
        <v>0</v>
      </c>
      <c r="J1332" s="61">
        <f>-IFERROR(VLOOKUP(C1332,SIRTAC!$A$16:$H$2072,8,0),0)</f>
        <v>-100</v>
      </c>
      <c r="K1332" s="61">
        <f>-IFERROR(VLOOKUP(C1332,Gastos!$A$9:$J$2065,10,0),0)</f>
        <v>-97</v>
      </c>
      <c r="L1332" s="61">
        <f>-IFERROR(VLOOKUP(C1332,IDC!$A$20:$H$2401,8,0),0)</f>
        <v>-60</v>
      </c>
      <c r="M1332" s="87">
        <f t="shared" si="60"/>
        <v>10000</v>
      </c>
      <c r="P1332" s="17">
        <f t="shared" si="61"/>
        <v>-10000</v>
      </c>
      <c r="Q1332" s="17">
        <f t="shared" si="62"/>
        <v>0</v>
      </c>
    </row>
    <row r="1333" spans="1:17">
      <c r="A1333" s="1" t="s">
        <v>156</v>
      </c>
      <c r="B1333" s="1" t="s">
        <v>11</v>
      </c>
      <c r="C1333" s="53">
        <v>134315358113</v>
      </c>
      <c r="D1333" s="3">
        <v>9743</v>
      </c>
      <c r="E1333" s="3">
        <v>14694368.890000001</v>
      </c>
      <c r="F1333" s="1" t="s">
        <v>1800</v>
      </c>
      <c r="G1333"/>
      <c r="H1333"/>
      <c r="I1333" s="17">
        <f>-IFERROR(VLOOKUP(C1333,SIRCUPA!$A$21:$H$313,8,0),0)</f>
        <v>0</v>
      </c>
      <c r="J1333" s="61">
        <f>-IFERROR(VLOOKUP(C1333,SIRTAC!$A$16:$H$2072,8,0),0)</f>
        <v>-100</v>
      </c>
      <c r="K1333" s="61">
        <f>-IFERROR(VLOOKUP(C1333,Gastos!$A$9:$J$2065,10,0),0)</f>
        <v>-97</v>
      </c>
      <c r="L1333" s="61">
        <f>-IFERROR(VLOOKUP(C1333,IDC!$A$20:$H$2401,8,0),0)</f>
        <v>-60</v>
      </c>
      <c r="M1333" s="87">
        <f t="shared" si="60"/>
        <v>10000</v>
      </c>
      <c r="P1333" s="17">
        <f t="shared" si="61"/>
        <v>-10000</v>
      </c>
      <c r="Q1333" s="17">
        <f t="shared" si="62"/>
        <v>0</v>
      </c>
    </row>
    <row r="1334" spans="1:17">
      <c r="A1334" s="1" t="s">
        <v>156</v>
      </c>
      <c r="B1334" s="1" t="s">
        <v>11</v>
      </c>
      <c r="C1334" s="53">
        <v>134929994358</v>
      </c>
      <c r="D1334" s="3">
        <v>9743</v>
      </c>
      <c r="E1334" s="3">
        <v>14922842.369999999</v>
      </c>
      <c r="F1334" s="1" t="s">
        <v>1800</v>
      </c>
      <c r="G1334"/>
      <c r="H1334"/>
      <c r="I1334" s="17">
        <f>-IFERROR(VLOOKUP(C1334,SIRCUPA!$A$21:$H$313,8,0),0)</f>
        <v>0</v>
      </c>
      <c r="J1334" s="61">
        <f>-IFERROR(VLOOKUP(C1334,SIRTAC!$A$16:$H$2072,8,0),0)</f>
        <v>-100</v>
      </c>
      <c r="K1334" s="61">
        <f>-IFERROR(VLOOKUP(C1334,Gastos!$A$9:$J$2065,10,0),0)</f>
        <v>-97</v>
      </c>
      <c r="L1334" s="61">
        <f>-IFERROR(VLOOKUP(C1334,IDC!$A$20:$H$2401,8,0),0)</f>
        <v>-60</v>
      </c>
      <c r="M1334" s="87">
        <f t="shared" si="60"/>
        <v>10000</v>
      </c>
      <c r="P1334" s="17">
        <f t="shared" si="61"/>
        <v>-10000</v>
      </c>
      <c r="Q1334" s="17">
        <f t="shared" si="62"/>
        <v>0</v>
      </c>
    </row>
    <row r="1335" spans="1:17">
      <c r="A1335" s="1" t="s">
        <v>156</v>
      </c>
      <c r="B1335" s="1" t="s">
        <v>11</v>
      </c>
      <c r="C1335" s="53">
        <v>134317675353</v>
      </c>
      <c r="D1335" s="3">
        <v>9743</v>
      </c>
      <c r="E1335" s="3">
        <v>15439959.300000001</v>
      </c>
      <c r="F1335" s="1" t="s">
        <v>1800</v>
      </c>
      <c r="G1335"/>
      <c r="H1335"/>
      <c r="I1335" s="17">
        <f>-IFERROR(VLOOKUP(C1335,SIRCUPA!$A$21:$H$313,8,0),0)</f>
        <v>0</v>
      </c>
      <c r="J1335" s="61">
        <f>-IFERROR(VLOOKUP(C1335,SIRTAC!$A$16:$H$2072,8,0),0)</f>
        <v>-100</v>
      </c>
      <c r="K1335" s="61">
        <f>-IFERROR(VLOOKUP(C1335,Gastos!$A$9:$J$2065,10,0),0)</f>
        <v>-97</v>
      </c>
      <c r="L1335" s="61">
        <f>-IFERROR(VLOOKUP(C1335,IDC!$A$20:$H$2401,8,0),0)</f>
        <v>-60</v>
      </c>
      <c r="M1335" s="87">
        <f t="shared" si="60"/>
        <v>10000</v>
      </c>
      <c r="P1335" s="17">
        <f t="shared" si="61"/>
        <v>-10000</v>
      </c>
      <c r="Q1335" s="17">
        <f t="shared" si="62"/>
        <v>0</v>
      </c>
    </row>
    <row r="1336" spans="1:17">
      <c r="A1336" s="1" t="s">
        <v>156</v>
      </c>
      <c r="B1336" s="1" t="s">
        <v>11</v>
      </c>
      <c r="C1336" s="53">
        <v>134931723746</v>
      </c>
      <c r="D1336" s="3">
        <v>9743</v>
      </c>
      <c r="E1336" s="3">
        <v>15449702.300000001</v>
      </c>
      <c r="F1336" s="1" t="s">
        <v>1800</v>
      </c>
      <c r="G1336"/>
      <c r="H1336"/>
      <c r="I1336" s="17">
        <f>-IFERROR(VLOOKUP(C1336,SIRCUPA!$A$21:$H$313,8,0),0)</f>
        <v>0</v>
      </c>
      <c r="J1336" s="61">
        <f>-IFERROR(VLOOKUP(C1336,SIRTAC!$A$16:$H$2072,8,0),0)</f>
        <v>-100</v>
      </c>
      <c r="K1336" s="61">
        <f>-IFERROR(VLOOKUP(C1336,Gastos!$A$9:$J$2065,10,0),0)</f>
        <v>-97</v>
      </c>
      <c r="L1336" s="61">
        <f>-IFERROR(VLOOKUP(C1336,IDC!$A$20:$H$2401,8,0),0)</f>
        <v>-60</v>
      </c>
      <c r="M1336" s="87">
        <f t="shared" si="60"/>
        <v>10000</v>
      </c>
      <c r="P1336" s="17">
        <f t="shared" si="61"/>
        <v>-10000</v>
      </c>
      <c r="Q1336" s="17">
        <f t="shared" si="62"/>
        <v>0</v>
      </c>
    </row>
    <row r="1337" spans="1:17">
      <c r="A1337" s="1" t="s">
        <v>156</v>
      </c>
      <c r="B1337" s="1" t="s">
        <v>11</v>
      </c>
      <c r="C1337" s="53">
        <v>134317962433</v>
      </c>
      <c r="D1337" s="3">
        <v>9743</v>
      </c>
      <c r="E1337" s="3">
        <v>15491597.199999999</v>
      </c>
      <c r="F1337" s="1" t="s">
        <v>1800</v>
      </c>
      <c r="G1337"/>
      <c r="H1337"/>
      <c r="I1337" s="17">
        <f>-IFERROR(VLOOKUP(C1337,SIRCUPA!$A$21:$H$313,8,0),0)</f>
        <v>0</v>
      </c>
      <c r="J1337" s="61">
        <f>-IFERROR(VLOOKUP(C1337,SIRTAC!$A$16:$H$2072,8,0),0)</f>
        <v>-100</v>
      </c>
      <c r="K1337" s="61">
        <f>-IFERROR(VLOOKUP(C1337,Gastos!$A$9:$J$2065,10,0),0)</f>
        <v>-97</v>
      </c>
      <c r="L1337" s="61">
        <f>-IFERROR(VLOOKUP(C1337,IDC!$A$20:$H$2401,8,0),0)</f>
        <v>-60</v>
      </c>
      <c r="M1337" s="87">
        <f t="shared" si="60"/>
        <v>10000</v>
      </c>
      <c r="P1337" s="17">
        <f t="shared" si="61"/>
        <v>-10000</v>
      </c>
      <c r="Q1337" s="17">
        <f t="shared" si="62"/>
        <v>0</v>
      </c>
    </row>
    <row r="1338" spans="1:17">
      <c r="A1338" s="1" t="s">
        <v>156</v>
      </c>
      <c r="B1338" s="1" t="s">
        <v>11</v>
      </c>
      <c r="C1338" s="53">
        <v>134931927620</v>
      </c>
      <c r="D1338" s="3">
        <v>9743</v>
      </c>
      <c r="E1338" s="3">
        <v>15512057.5</v>
      </c>
      <c r="F1338" s="1" t="s">
        <v>1800</v>
      </c>
      <c r="G1338"/>
      <c r="H1338"/>
      <c r="I1338" s="17">
        <f>-IFERROR(VLOOKUP(C1338,SIRCUPA!$A$21:$H$313,8,0),0)</f>
        <v>0</v>
      </c>
      <c r="J1338" s="61">
        <f>-IFERROR(VLOOKUP(C1338,SIRTAC!$A$16:$H$2072,8,0),0)</f>
        <v>-100</v>
      </c>
      <c r="K1338" s="61">
        <f>-IFERROR(VLOOKUP(C1338,Gastos!$A$9:$J$2065,10,0),0)</f>
        <v>-97</v>
      </c>
      <c r="L1338" s="61">
        <f>-IFERROR(VLOOKUP(C1338,IDC!$A$20:$H$2401,8,0),0)</f>
        <v>-60</v>
      </c>
      <c r="M1338" s="87">
        <f t="shared" si="60"/>
        <v>10000</v>
      </c>
      <c r="P1338" s="17">
        <f t="shared" si="61"/>
        <v>-10000</v>
      </c>
      <c r="Q1338" s="17">
        <f t="shared" si="62"/>
        <v>0</v>
      </c>
    </row>
    <row r="1339" spans="1:17">
      <c r="A1339" s="1" t="s">
        <v>156</v>
      </c>
      <c r="B1339" s="1" t="s">
        <v>11</v>
      </c>
      <c r="C1339" s="53">
        <v>134932552328</v>
      </c>
      <c r="D1339" s="3">
        <v>9743</v>
      </c>
      <c r="E1339" s="3">
        <v>15642314</v>
      </c>
      <c r="F1339" s="1" t="s">
        <v>1800</v>
      </c>
      <c r="G1339" s="26"/>
      <c r="H1339" s="26"/>
      <c r="I1339" s="17">
        <f>-IFERROR(VLOOKUP(C1339,SIRCUPA!$A$21:$H$313,8,0),0)</f>
        <v>0</v>
      </c>
      <c r="J1339" s="61">
        <f>-IFERROR(VLOOKUP(C1339,SIRTAC!$A$16:$H$2072,8,0),0)</f>
        <v>-100</v>
      </c>
      <c r="K1339" s="61">
        <f>-IFERROR(VLOOKUP(C1339,Gastos!$A$9:$J$2065,10,0),0)</f>
        <v>-97</v>
      </c>
      <c r="L1339" s="61">
        <f>-IFERROR(VLOOKUP(C1339,IDC!$A$20:$H$2401,8,0),0)</f>
        <v>-60</v>
      </c>
      <c r="M1339" s="87">
        <f t="shared" si="60"/>
        <v>10000</v>
      </c>
      <c r="P1339" s="17">
        <f t="shared" si="61"/>
        <v>-10000</v>
      </c>
      <c r="Q1339" s="17">
        <f t="shared" si="62"/>
        <v>0</v>
      </c>
    </row>
    <row r="1340" spans="1:17">
      <c r="A1340" s="1" t="s">
        <v>156</v>
      </c>
      <c r="B1340" s="1" t="s">
        <v>11</v>
      </c>
      <c r="C1340" s="53">
        <v>134932499428</v>
      </c>
      <c r="D1340" s="3">
        <v>9743</v>
      </c>
      <c r="E1340" s="3">
        <v>15674465.9</v>
      </c>
      <c r="F1340" s="1" t="s">
        <v>1800</v>
      </c>
      <c r="G1340"/>
      <c r="H1340"/>
      <c r="I1340" s="17">
        <f>-IFERROR(VLOOKUP(C1340,SIRCUPA!$A$21:$H$313,8,0),0)</f>
        <v>0</v>
      </c>
      <c r="J1340" s="61">
        <f>-IFERROR(VLOOKUP(C1340,SIRTAC!$A$16:$H$2072,8,0),0)</f>
        <v>-100</v>
      </c>
      <c r="K1340" s="61">
        <f>-IFERROR(VLOOKUP(C1340,Gastos!$A$9:$J$2065,10,0),0)</f>
        <v>-97</v>
      </c>
      <c r="L1340" s="61">
        <f>-IFERROR(VLOOKUP(C1340,IDC!$A$20:$H$2401,8,0),0)</f>
        <v>-60</v>
      </c>
      <c r="M1340" s="87">
        <f t="shared" si="60"/>
        <v>10000</v>
      </c>
      <c r="P1340" s="17">
        <f t="shared" si="61"/>
        <v>-10000</v>
      </c>
      <c r="Q1340" s="17">
        <f t="shared" si="62"/>
        <v>0</v>
      </c>
    </row>
    <row r="1341" spans="1:17">
      <c r="A1341" s="1" t="s">
        <v>156</v>
      </c>
      <c r="B1341" s="1" t="s">
        <v>11</v>
      </c>
      <c r="C1341" s="53">
        <v>134932729620</v>
      </c>
      <c r="D1341" s="3">
        <v>9743</v>
      </c>
      <c r="E1341" s="3">
        <v>15783879.789999999</v>
      </c>
      <c r="F1341" s="1" t="s">
        <v>1800</v>
      </c>
      <c r="G1341"/>
      <c r="H1341"/>
      <c r="I1341" s="17">
        <f>-IFERROR(VLOOKUP(C1341,SIRCUPA!$A$21:$H$313,8,0),0)</f>
        <v>0</v>
      </c>
      <c r="J1341" s="61">
        <f>-IFERROR(VLOOKUP(C1341,SIRTAC!$A$16:$H$2072,8,0),0)</f>
        <v>-100</v>
      </c>
      <c r="K1341" s="61">
        <f>-IFERROR(VLOOKUP(C1341,Gastos!$A$9:$J$2065,10,0),0)</f>
        <v>-97</v>
      </c>
      <c r="L1341" s="61">
        <f>-IFERROR(VLOOKUP(C1341,IDC!$A$20:$H$2401,8,0),0)</f>
        <v>-60</v>
      </c>
      <c r="M1341" s="87">
        <f t="shared" si="60"/>
        <v>10000</v>
      </c>
      <c r="P1341" s="17">
        <f t="shared" si="61"/>
        <v>-10000</v>
      </c>
      <c r="Q1341" s="17">
        <f t="shared" si="62"/>
        <v>0</v>
      </c>
    </row>
    <row r="1342" spans="1:17">
      <c r="A1342" s="1" t="s">
        <v>156</v>
      </c>
      <c r="B1342" s="1" t="s">
        <v>11</v>
      </c>
      <c r="C1342" s="53">
        <v>134318695871</v>
      </c>
      <c r="D1342" s="3">
        <v>9743</v>
      </c>
      <c r="E1342" s="3">
        <v>15831300.640000001</v>
      </c>
      <c r="F1342" s="1" t="s">
        <v>1800</v>
      </c>
      <c r="G1342"/>
      <c r="H1342"/>
      <c r="I1342" s="17">
        <f>-IFERROR(VLOOKUP(C1342,SIRCUPA!$A$21:$H$313,8,0),0)</f>
        <v>0</v>
      </c>
      <c r="J1342" s="61">
        <f>-IFERROR(VLOOKUP(C1342,SIRTAC!$A$16:$H$2072,8,0),0)</f>
        <v>-100</v>
      </c>
      <c r="K1342" s="61">
        <f>-IFERROR(VLOOKUP(C1342,Gastos!$A$9:$J$2065,10,0),0)</f>
        <v>-97</v>
      </c>
      <c r="L1342" s="61">
        <f>-IFERROR(VLOOKUP(C1342,IDC!$A$20:$H$2401,8,0),0)</f>
        <v>-60</v>
      </c>
      <c r="M1342" s="87">
        <f t="shared" si="60"/>
        <v>10000</v>
      </c>
      <c r="P1342" s="17">
        <f t="shared" si="61"/>
        <v>-10000</v>
      </c>
      <c r="Q1342" s="17">
        <f t="shared" si="62"/>
        <v>0</v>
      </c>
    </row>
    <row r="1343" spans="1:17">
      <c r="A1343" s="1" t="s">
        <v>156</v>
      </c>
      <c r="B1343" s="1" t="s">
        <v>11</v>
      </c>
      <c r="C1343" s="53">
        <v>134319052305</v>
      </c>
      <c r="D1343" s="3">
        <v>9743</v>
      </c>
      <c r="E1343" s="3">
        <v>15846889.439999999</v>
      </c>
      <c r="F1343" s="1" t="s">
        <v>1800</v>
      </c>
      <c r="G1343"/>
      <c r="H1343"/>
      <c r="I1343" s="17">
        <f>-IFERROR(VLOOKUP(C1343,SIRCUPA!$A$21:$H$313,8,0),0)</f>
        <v>0</v>
      </c>
      <c r="J1343" s="61">
        <f>-IFERROR(VLOOKUP(C1343,SIRTAC!$A$16:$H$2072,8,0),0)</f>
        <v>-100</v>
      </c>
      <c r="K1343" s="61">
        <f>-IFERROR(VLOOKUP(C1343,Gastos!$A$9:$J$2065,10,0),0)</f>
        <v>-97</v>
      </c>
      <c r="L1343" s="61">
        <f>-IFERROR(VLOOKUP(C1343,IDC!$A$20:$H$2401,8,0),0)</f>
        <v>-60</v>
      </c>
      <c r="M1343" s="87">
        <f t="shared" si="60"/>
        <v>10000</v>
      </c>
      <c r="P1343" s="17">
        <f t="shared" si="61"/>
        <v>-10000</v>
      </c>
      <c r="Q1343" s="17">
        <f t="shared" si="62"/>
        <v>0</v>
      </c>
    </row>
    <row r="1344" spans="1:17">
      <c r="A1344" s="1" t="s">
        <v>156</v>
      </c>
      <c r="B1344" s="1" t="s">
        <v>11</v>
      </c>
      <c r="C1344" s="53">
        <v>134319115271</v>
      </c>
      <c r="D1344" s="3">
        <v>9743</v>
      </c>
      <c r="E1344" s="3">
        <v>15908270.34</v>
      </c>
      <c r="F1344" s="1" t="s">
        <v>1800</v>
      </c>
      <c r="G1344"/>
      <c r="H1344"/>
      <c r="I1344" s="17">
        <f>-IFERROR(VLOOKUP(C1344,SIRCUPA!$A$21:$H$313,8,0),0)</f>
        <v>0</v>
      </c>
      <c r="J1344" s="61">
        <f>-IFERROR(VLOOKUP(C1344,SIRTAC!$A$16:$H$2072,8,0),0)</f>
        <v>-100</v>
      </c>
      <c r="K1344" s="61">
        <f>-IFERROR(VLOOKUP(C1344,Gastos!$A$9:$J$2065,10,0),0)</f>
        <v>-97</v>
      </c>
      <c r="L1344" s="61">
        <f>-IFERROR(VLOOKUP(C1344,IDC!$A$20:$H$2401,8,0),0)</f>
        <v>-60</v>
      </c>
      <c r="M1344" s="87">
        <f t="shared" si="60"/>
        <v>10000</v>
      </c>
      <c r="P1344" s="17">
        <f t="shared" si="61"/>
        <v>-10000</v>
      </c>
      <c r="Q1344" s="17">
        <f t="shared" si="62"/>
        <v>0</v>
      </c>
    </row>
    <row r="1345" spans="1:17">
      <c r="A1345" s="1" t="s">
        <v>156</v>
      </c>
      <c r="B1345" s="1" t="s">
        <v>11</v>
      </c>
      <c r="C1345" s="53">
        <v>134933290908</v>
      </c>
      <c r="D1345" s="3">
        <v>9743</v>
      </c>
      <c r="E1345" s="3">
        <v>15923859.140000001</v>
      </c>
      <c r="F1345" s="1" t="s">
        <v>1800</v>
      </c>
      <c r="G1345"/>
      <c r="H1345"/>
      <c r="I1345" s="17">
        <f>-IFERROR(VLOOKUP(C1345,SIRCUPA!$A$21:$H$313,8,0),0)</f>
        <v>0</v>
      </c>
      <c r="J1345" s="61">
        <f>-IFERROR(VLOOKUP(C1345,SIRTAC!$A$16:$H$2072,8,0),0)</f>
        <v>-100</v>
      </c>
      <c r="K1345" s="61">
        <f>-IFERROR(VLOOKUP(C1345,Gastos!$A$9:$J$2065,10,0),0)</f>
        <v>-97</v>
      </c>
      <c r="L1345" s="61">
        <f>-IFERROR(VLOOKUP(C1345,IDC!$A$20:$H$2401,8,0),0)</f>
        <v>-60</v>
      </c>
      <c r="M1345" s="87">
        <f t="shared" si="60"/>
        <v>10000</v>
      </c>
      <c r="P1345" s="17">
        <f t="shared" si="61"/>
        <v>-10000</v>
      </c>
      <c r="Q1345" s="17">
        <f t="shared" si="62"/>
        <v>0</v>
      </c>
    </row>
    <row r="1346" spans="1:17">
      <c r="A1346" s="1" t="s">
        <v>156</v>
      </c>
      <c r="B1346" s="1" t="s">
        <v>11</v>
      </c>
      <c r="C1346" s="53">
        <v>134319267067</v>
      </c>
      <c r="D1346" s="3">
        <v>9743</v>
      </c>
      <c r="E1346" s="3">
        <v>15974289.310000001</v>
      </c>
      <c r="F1346" s="1" t="s">
        <v>1800</v>
      </c>
      <c r="G1346"/>
      <c r="H1346"/>
      <c r="I1346" s="17">
        <f>-IFERROR(VLOOKUP(C1346,SIRCUPA!$A$21:$H$313,8,0),0)</f>
        <v>0</v>
      </c>
      <c r="J1346" s="61">
        <f>-IFERROR(VLOOKUP(C1346,SIRTAC!$A$16:$H$2072,8,0),0)</f>
        <v>-100</v>
      </c>
      <c r="K1346" s="61">
        <f>-IFERROR(VLOOKUP(C1346,Gastos!$A$9:$J$2065,10,0),0)</f>
        <v>-97</v>
      </c>
      <c r="L1346" s="61">
        <f>-IFERROR(VLOOKUP(C1346,IDC!$A$20:$H$2401,8,0),0)</f>
        <v>-60</v>
      </c>
      <c r="M1346" s="87">
        <f t="shared" si="60"/>
        <v>10000</v>
      </c>
      <c r="P1346" s="17">
        <f t="shared" si="61"/>
        <v>-10000</v>
      </c>
      <c r="Q1346" s="17">
        <f t="shared" si="62"/>
        <v>0</v>
      </c>
    </row>
    <row r="1347" spans="1:17">
      <c r="A1347" s="1" t="s">
        <v>156</v>
      </c>
      <c r="B1347" s="1" t="s">
        <v>11</v>
      </c>
      <c r="C1347" s="53">
        <v>134319431045</v>
      </c>
      <c r="D1347" s="3">
        <v>9743</v>
      </c>
      <c r="E1347" s="3">
        <v>16031670.369999999</v>
      </c>
      <c r="F1347" s="1" t="s">
        <v>1800</v>
      </c>
      <c r="G1347"/>
      <c r="H1347"/>
      <c r="I1347" s="17">
        <f>-IFERROR(VLOOKUP(C1347,SIRCUPA!$A$21:$H$313,8,0),0)</f>
        <v>0</v>
      </c>
      <c r="J1347" s="61">
        <f>-IFERROR(VLOOKUP(C1347,SIRTAC!$A$16:$H$2072,8,0),0)</f>
        <v>-100</v>
      </c>
      <c r="K1347" s="61">
        <f>-IFERROR(VLOOKUP(C1347,Gastos!$A$9:$J$2065,10,0),0)</f>
        <v>-97</v>
      </c>
      <c r="L1347" s="61">
        <f>-IFERROR(VLOOKUP(C1347,IDC!$A$20:$H$2401,8,0),0)</f>
        <v>-60</v>
      </c>
      <c r="M1347" s="87">
        <f t="shared" si="60"/>
        <v>10000</v>
      </c>
      <c r="P1347" s="17">
        <f t="shared" si="61"/>
        <v>-10000</v>
      </c>
      <c r="Q1347" s="17">
        <f t="shared" si="62"/>
        <v>0</v>
      </c>
    </row>
    <row r="1348" spans="1:17">
      <c r="A1348" s="1" t="s">
        <v>156</v>
      </c>
      <c r="B1348" s="1" t="s">
        <v>11</v>
      </c>
      <c r="C1348" s="53">
        <v>134933517928</v>
      </c>
      <c r="D1348" s="3">
        <v>9743</v>
      </c>
      <c r="E1348" s="3">
        <v>16053104.970000001</v>
      </c>
      <c r="F1348" s="1" t="s">
        <v>1800</v>
      </c>
      <c r="G1348"/>
      <c r="H1348"/>
      <c r="I1348" s="17">
        <f>-IFERROR(VLOOKUP(C1348,SIRCUPA!$A$21:$H$313,8,0),0)</f>
        <v>0</v>
      </c>
      <c r="J1348" s="61">
        <f>-IFERROR(VLOOKUP(C1348,SIRTAC!$A$16:$H$2072,8,0),0)</f>
        <v>-100</v>
      </c>
      <c r="K1348" s="61">
        <f>-IFERROR(VLOOKUP(C1348,Gastos!$A$9:$J$2065,10,0),0)</f>
        <v>-97</v>
      </c>
      <c r="L1348" s="61">
        <f>-IFERROR(VLOOKUP(C1348,IDC!$A$20:$H$2401,8,0),0)</f>
        <v>-60</v>
      </c>
      <c r="M1348" s="87">
        <f t="shared" si="60"/>
        <v>10000</v>
      </c>
      <c r="P1348" s="17">
        <f t="shared" si="61"/>
        <v>-10000</v>
      </c>
      <c r="Q1348" s="17">
        <f t="shared" si="62"/>
        <v>0</v>
      </c>
    </row>
    <row r="1349" spans="1:17">
      <c r="A1349" s="1" t="s">
        <v>156</v>
      </c>
      <c r="B1349" s="1" t="s">
        <v>11</v>
      </c>
      <c r="C1349" s="53">
        <v>134933796844</v>
      </c>
      <c r="D1349" s="3">
        <v>9743</v>
      </c>
      <c r="E1349" s="3">
        <v>16156844.640000001</v>
      </c>
      <c r="F1349" s="1" t="s">
        <v>1800</v>
      </c>
      <c r="G1349"/>
      <c r="H1349"/>
      <c r="I1349" s="17">
        <f>-IFERROR(VLOOKUP(C1349,SIRCUPA!$A$21:$H$313,8,0),0)</f>
        <v>0</v>
      </c>
      <c r="J1349" s="61">
        <f>-IFERROR(VLOOKUP(C1349,SIRTAC!$A$16:$H$2072,8,0),0)</f>
        <v>-100</v>
      </c>
      <c r="K1349" s="61">
        <f>-IFERROR(VLOOKUP(C1349,Gastos!$A$9:$J$2065,10,0),0)</f>
        <v>-97</v>
      </c>
      <c r="L1349" s="61">
        <f>-IFERROR(VLOOKUP(C1349,IDC!$A$20:$H$2401,8,0),0)</f>
        <v>-60</v>
      </c>
      <c r="M1349" s="87">
        <f t="shared" ref="M1349:M1412" si="63">+D1349-I1349-J1349-K1349-L1349</f>
        <v>10000</v>
      </c>
      <c r="P1349" s="17">
        <f t="shared" si="61"/>
        <v>-10000</v>
      </c>
      <c r="Q1349" s="17">
        <f t="shared" si="62"/>
        <v>0</v>
      </c>
    </row>
    <row r="1350" spans="1:17">
      <c r="A1350" s="1" t="s">
        <v>156</v>
      </c>
      <c r="B1350" s="1" t="s">
        <v>11</v>
      </c>
      <c r="C1350" s="53">
        <v>134320105237</v>
      </c>
      <c r="D1350" s="3">
        <v>9743</v>
      </c>
      <c r="E1350" s="3">
        <v>16274588.66</v>
      </c>
      <c r="F1350" s="1" t="s">
        <v>1800</v>
      </c>
      <c r="G1350"/>
      <c r="H1350"/>
      <c r="I1350" s="17">
        <f>-IFERROR(VLOOKUP(C1350,SIRCUPA!$A$21:$H$313,8,0),0)</f>
        <v>0</v>
      </c>
      <c r="J1350" s="61">
        <f>-IFERROR(VLOOKUP(C1350,SIRTAC!$A$16:$H$2072,8,0),0)</f>
        <v>-100</v>
      </c>
      <c r="K1350" s="61">
        <f>-IFERROR(VLOOKUP(C1350,Gastos!$A$9:$J$2065,10,0),0)</f>
        <v>-97</v>
      </c>
      <c r="L1350" s="61">
        <f>-IFERROR(VLOOKUP(C1350,IDC!$A$20:$H$2401,8,0),0)</f>
        <v>-60</v>
      </c>
      <c r="M1350" s="87">
        <f t="shared" si="63"/>
        <v>10000</v>
      </c>
      <c r="P1350" s="17">
        <f t="shared" ref="P1350:P1414" si="64">+L1350/0.006</f>
        <v>-10000</v>
      </c>
      <c r="Q1350" s="17">
        <f t="shared" ref="Q1350:Q1413" si="65">+M1350+P1350</f>
        <v>0</v>
      </c>
    </row>
    <row r="1351" spans="1:17">
      <c r="A1351" s="1" t="s">
        <v>186</v>
      </c>
      <c r="B1351" s="1" t="s">
        <v>11</v>
      </c>
      <c r="C1351" s="53">
        <v>134320207405</v>
      </c>
      <c r="D1351" s="3">
        <v>9743</v>
      </c>
      <c r="E1351" s="3">
        <v>16318432.16</v>
      </c>
      <c r="F1351" s="1" t="s">
        <v>1800</v>
      </c>
      <c r="G1351"/>
      <c r="H1351"/>
      <c r="I1351" s="17">
        <f>-IFERROR(VLOOKUP(C1351,SIRCUPA!$A$21:$H$313,8,0),0)</f>
        <v>0</v>
      </c>
      <c r="J1351" s="61">
        <f>-IFERROR(VLOOKUP(C1351,SIRTAC!$A$16:$H$2072,8,0),0)</f>
        <v>-100</v>
      </c>
      <c r="K1351" s="61">
        <f>-IFERROR(VLOOKUP(C1351,Gastos!$A$9:$J$2065,10,0),0)</f>
        <v>-97</v>
      </c>
      <c r="L1351" s="61">
        <f>-IFERROR(VLOOKUP(C1351,IDC!$A$20:$H$2401,8,0),0)</f>
        <v>-60</v>
      </c>
      <c r="M1351" s="87">
        <f t="shared" si="63"/>
        <v>10000</v>
      </c>
      <c r="P1351" s="17">
        <f t="shared" si="64"/>
        <v>-10000</v>
      </c>
      <c r="Q1351" s="17">
        <f t="shared" si="65"/>
        <v>0</v>
      </c>
    </row>
    <row r="1352" spans="1:17">
      <c r="A1352" s="1" t="s">
        <v>186</v>
      </c>
      <c r="B1352" s="1" t="s">
        <v>11</v>
      </c>
      <c r="C1352" s="53">
        <v>134934515298</v>
      </c>
      <c r="D1352" s="3">
        <v>9743</v>
      </c>
      <c r="E1352" s="3">
        <v>16328175.16</v>
      </c>
      <c r="F1352" s="1" t="s">
        <v>1800</v>
      </c>
      <c r="G1352"/>
      <c r="H1352"/>
      <c r="I1352" s="17">
        <f>-IFERROR(VLOOKUP(C1352,SIRCUPA!$A$21:$H$313,8,0),0)</f>
        <v>0</v>
      </c>
      <c r="J1352" s="61">
        <f>-IFERROR(VLOOKUP(C1352,SIRTAC!$A$16:$H$2072,8,0),0)</f>
        <v>-100</v>
      </c>
      <c r="K1352" s="61">
        <f>-IFERROR(VLOOKUP(C1352,Gastos!$A$9:$J$2065,10,0),0)</f>
        <v>-97</v>
      </c>
      <c r="L1352" s="61">
        <f>-IFERROR(VLOOKUP(C1352,IDC!$A$20:$H$2401,8,0),0)</f>
        <v>-60</v>
      </c>
      <c r="M1352" s="87">
        <f t="shared" si="63"/>
        <v>10000</v>
      </c>
      <c r="P1352" s="17">
        <f t="shared" si="64"/>
        <v>-10000</v>
      </c>
      <c r="Q1352" s="17">
        <f t="shared" si="65"/>
        <v>0</v>
      </c>
    </row>
    <row r="1353" spans="1:17">
      <c r="A1353" s="1" t="s">
        <v>186</v>
      </c>
      <c r="B1353" s="1" t="s">
        <v>11</v>
      </c>
      <c r="C1353" s="53">
        <v>134320225791</v>
      </c>
      <c r="D1353" s="3">
        <v>9743</v>
      </c>
      <c r="E1353" s="3">
        <v>16393258.4</v>
      </c>
      <c r="F1353" s="1" t="s">
        <v>1800</v>
      </c>
      <c r="G1353"/>
      <c r="H1353"/>
      <c r="I1353" s="17">
        <f>-IFERROR(VLOOKUP(C1353,SIRCUPA!$A$21:$H$313,8,0),0)</f>
        <v>0</v>
      </c>
      <c r="J1353" s="61">
        <f>-IFERROR(VLOOKUP(C1353,SIRTAC!$A$16:$H$2072,8,0),0)</f>
        <v>-100</v>
      </c>
      <c r="K1353" s="61">
        <f>-IFERROR(VLOOKUP(C1353,Gastos!$A$9:$J$2065,10,0),0)</f>
        <v>-97</v>
      </c>
      <c r="L1353" s="61">
        <f>-IFERROR(VLOOKUP(C1353,IDC!$A$20:$H$2401,8,0),0)</f>
        <v>-60</v>
      </c>
      <c r="M1353" s="87">
        <f t="shared" si="63"/>
        <v>10000</v>
      </c>
      <c r="P1353" s="17">
        <f t="shared" si="64"/>
        <v>-10000</v>
      </c>
      <c r="Q1353" s="17">
        <f t="shared" si="65"/>
        <v>0</v>
      </c>
    </row>
    <row r="1354" spans="1:17">
      <c r="A1354" s="1" t="s">
        <v>186</v>
      </c>
      <c r="B1354" s="1" t="s">
        <v>11</v>
      </c>
      <c r="C1354" s="53">
        <v>134320734983</v>
      </c>
      <c r="D1354" s="3">
        <v>9743</v>
      </c>
      <c r="E1354" s="3">
        <v>16555139.91</v>
      </c>
      <c r="F1354" s="1" t="s">
        <v>1800</v>
      </c>
      <c r="G1354"/>
      <c r="H1354"/>
      <c r="I1354" s="17">
        <f>-IFERROR(VLOOKUP(C1354,SIRCUPA!$A$21:$H$313,8,0),0)</f>
        <v>0</v>
      </c>
      <c r="J1354" s="61">
        <f>-IFERROR(VLOOKUP(C1354,SIRTAC!$A$16:$H$2072,8,0),0)</f>
        <v>-100</v>
      </c>
      <c r="K1354" s="61">
        <f>-IFERROR(VLOOKUP(C1354,Gastos!$A$9:$J$2065,10,0),0)</f>
        <v>-97</v>
      </c>
      <c r="L1354" s="61">
        <f>-IFERROR(VLOOKUP(C1354,IDC!$A$20:$H$2401,8,0),0)</f>
        <v>-60</v>
      </c>
      <c r="M1354" s="87">
        <f t="shared" si="63"/>
        <v>10000</v>
      </c>
      <c r="P1354" s="17">
        <f t="shared" si="64"/>
        <v>-10000</v>
      </c>
      <c r="Q1354" s="17">
        <f t="shared" si="65"/>
        <v>0</v>
      </c>
    </row>
    <row r="1355" spans="1:17">
      <c r="A1355" s="1" t="s">
        <v>186</v>
      </c>
      <c r="B1355" s="1" t="s">
        <v>11</v>
      </c>
      <c r="C1355" s="53">
        <v>134320949121</v>
      </c>
      <c r="D1355" s="3">
        <v>9743</v>
      </c>
      <c r="E1355" s="3">
        <v>16648330.609999999</v>
      </c>
      <c r="F1355" s="1" t="s">
        <v>1800</v>
      </c>
      <c r="G1355"/>
      <c r="H1355"/>
      <c r="I1355" s="17">
        <f>-IFERROR(VLOOKUP(C1355,SIRCUPA!$A$21:$H$313,8,0),0)</f>
        <v>0</v>
      </c>
      <c r="J1355" s="61">
        <f>-IFERROR(VLOOKUP(C1355,SIRTAC!$A$16:$H$2072,8,0),0)</f>
        <v>-100</v>
      </c>
      <c r="K1355" s="61">
        <f>-IFERROR(VLOOKUP(C1355,Gastos!$A$9:$J$2065,10,0),0)</f>
        <v>-97</v>
      </c>
      <c r="L1355" s="61">
        <f>-IFERROR(VLOOKUP(C1355,IDC!$A$20:$H$2401,8,0),0)</f>
        <v>-60</v>
      </c>
      <c r="M1355" s="87">
        <f t="shared" si="63"/>
        <v>10000</v>
      </c>
      <c r="P1355" s="17">
        <f t="shared" si="64"/>
        <v>-10000</v>
      </c>
      <c r="Q1355" s="17">
        <f t="shared" si="65"/>
        <v>0</v>
      </c>
    </row>
    <row r="1356" spans="1:17">
      <c r="A1356" s="1" t="s">
        <v>186</v>
      </c>
      <c r="B1356" s="1" t="s">
        <v>11</v>
      </c>
      <c r="C1356" s="53">
        <v>134321869385</v>
      </c>
      <c r="D1356" s="3">
        <v>9743</v>
      </c>
      <c r="E1356" s="3">
        <v>17002912.140000001</v>
      </c>
      <c r="F1356" s="1" t="s">
        <v>1800</v>
      </c>
      <c r="G1356"/>
      <c r="H1356"/>
      <c r="I1356" s="17">
        <f>-IFERROR(VLOOKUP(C1356,SIRCUPA!$A$21:$H$313,8,0),0)</f>
        <v>0</v>
      </c>
      <c r="J1356" s="61">
        <f>-IFERROR(VLOOKUP(C1356,SIRTAC!$A$16:$H$2072,8,0),0)</f>
        <v>-100</v>
      </c>
      <c r="K1356" s="61">
        <f>-IFERROR(VLOOKUP(C1356,Gastos!$A$9:$J$2065,10,0),0)</f>
        <v>-97</v>
      </c>
      <c r="L1356" s="61">
        <f>-IFERROR(VLOOKUP(C1356,IDC!$A$20:$H$2401,8,0),0)</f>
        <v>-60</v>
      </c>
      <c r="M1356" s="87">
        <f t="shared" si="63"/>
        <v>10000</v>
      </c>
      <c r="P1356" s="17">
        <f t="shared" si="64"/>
        <v>-10000</v>
      </c>
      <c r="Q1356" s="17">
        <f t="shared" si="65"/>
        <v>0</v>
      </c>
    </row>
    <row r="1357" spans="1:17">
      <c r="A1357" s="1" t="s">
        <v>186</v>
      </c>
      <c r="B1357" s="1" t="s">
        <v>11</v>
      </c>
      <c r="C1357" s="53">
        <v>134936535102</v>
      </c>
      <c r="D1357" s="3">
        <v>9743</v>
      </c>
      <c r="E1357" s="3">
        <v>17226925.59</v>
      </c>
      <c r="F1357" s="1" t="s">
        <v>1800</v>
      </c>
      <c r="G1357"/>
      <c r="H1357"/>
      <c r="I1357" s="17">
        <f>-IFERROR(VLOOKUP(C1357,SIRCUPA!$A$21:$H$313,8,0),0)</f>
        <v>0</v>
      </c>
      <c r="J1357" s="61">
        <f>-IFERROR(VLOOKUP(C1357,SIRTAC!$A$16:$H$2072,8,0),0)</f>
        <v>-100</v>
      </c>
      <c r="K1357" s="61">
        <f>-IFERROR(VLOOKUP(C1357,Gastos!$A$9:$J$2065,10,0),0)</f>
        <v>-97</v>
      </c>
      <c r="L1357" s="61">
        <f>-IFERROR(VLOOKUP(C1357,IDC!$A$20:$H$2401,8,0),0)</f>
        <v>-60</v>
      </c>
      <c r="M1357" s="87">
        <f t="shared" si="63"/>
        <v>10000</v>
      </c>
      <c r="P1357" s="17">
        <f t="shared" si="64"/>
        <v>-10000</v>
      </c>
      <c r="Q1357" s="17">
        <f t="shared" si="65"/>
        <v>0</v>
      </c>
    </row>
    <row r="1358" spans="1:17">
      <c r="A1358" s="1" t="s">
        <v>186</v>
      </c>
      <c r="B1358" s="1" t="s">
        <v>11</v>
      </c>
      <c r="C1358" s="53">
        <v>134936778948</v>
      </c>
      <c r="D1358" s="3">
        <v>9743</v>
      </c>
      <c r="E1358" s="3">
        <v>17279537.789999999</v>
      </c>
      <c r="F1358" s="1" t="s">
        <v>1800</v>
      </c>
      <c r="G1358"/>
      <c r="H1358"/>
      <c r="I1358" s="17">
        <f>-IFERROR(VLOOKUP(C1358,SIRCUPA!$A$21:$H$313,8,0),0)</f>
        <v>0</v>
      </c>
      <c r="J1358" s="61">
        <f>-IFERROR(VLOOKUP(C1358,SIRTAC!$A$16:$H$2072,8,0),0)</f>
        <v>-100</v>
      </c>
      <c r="K1358" s="61">
        <f>-IFERROR(VLOOKUP(C1358,Gastos!$A$9:$J$2065,10,0),0)</f>
        <v>-97</v>
      </c>
      <c r="L1358" s="61">
        <f>-IFERROR(VLOOKUP(C1358,IDC!$A$20:$H$2401,8,0),0)</f>
        <v>-60</v>
      </c>
      <c r="M1358" s="87">
        <f t="shared" si="63"/>
        <v>10000</v>
      </c>
      <c r="P1358" s="17">
        <f t="shared" si="64"/>
        <v>-10000</v>
      </c>
      <c r="Q1358" s="17">
        <f t="shared" si="65"/>
        <v>0</v>
      </c>
    </row>
    <row r="1359" spans="1:17">
      <c r="A1359" s="1" t="s">
        <v>186</v>
      </c>
      <c r="B1359" s="1" t="s">
        <v>11</v>
      </c>
      <c r="C1359" s="53">
        <v>134322882137</v>
      </c>
      <c r="D1359" s="3">
        <v>9743</v>
      </c>
      <c r="E1359" s="3">
        <v>17294397.039999999</v>
      </c>
      <c r="F1359" s="1" t="s">
        <v>1800</v>
      </c>
      <c r="G1359"/>
      <c r="H1359"/>
      <c r="I1359" s="17">
        <f>-IFERROR(VLOOKUP(C1359,SIRCUPA!$A$21:$H$313,8,0),0)</f>
        <v>0</v>
      </c>
      <c r="J1359" s="61">
        <f>-IFERROR(VLOOKUP(C1359,SIRTAC!$A$16:$H$2072,8,0),0)</f>
        <v>-100</v>
      </c>
      <c r="K1359" s="61">
        <f>-IFERROR(VLOOKUP(C1359,Gastos!$A$9:$J$2065,10,0),0)</f>
        <v>-97</v>
      </c>
      <c r="L1359" s="61">
        <f>-IFERROR(VLOOKUP(C1359,IDC!$A$20:$H$2401,8,0),0)</f>
        <v>-60</v>
      </c>
      <c r="M1359" s="87">
        <f t="shared" si="63"/>
        <v>10000</v>
      </c>
      <c r="P1359" s="17">
        <f t="shared" si="64"/>
        <v>-10000</v>
      </c>
      <c r="Q1359" s="17">
        <f t="shared" si="65"/>
        <v>0</v>
      </c>
    </row>
    <row r="1360" spans="1:17">
      <c r="A1360" s="1" t="s">
        <v>186</v>
      </c>
      <c r="B1360" s="1" t="s">
        <v>11</v>
      </c>
      <c r="C1360" s="53">
        <v>134936862040</v>
      </c>
      <c r="D1360" s="3">
        <v>9743</v>
      </c>
      <c r="E1360" s="3">
        <v>17346419.960000001</v>
      </c>
      <c r="F1360" s="1" t="s">
        <v>1800</v>
      </c>
      <c r="G1360"/>
      <c r="H1360"/>
      <c r="I1360" s="17">
        <f>-IFERROR(VLOOKUP(C1360,SIRCUPA!$A$21:$H$313,8,0),0)</f>
        <v>0</v>
      </c>
      <c r="J1360" s="61">
        <f>-IFERROR(VLOOKUP(C1360,SIRTAC!$A$16:$H$2072,8,0),0)</f>
        <v>-100</v>
      </c>
      <c r="K1360" s="61">
        <f>-IFERROR(VLOOKUP(C1360,Gastos!$A$9:$J$2065,10,0),0)</f>
        <v>-97</v>
      </c>
      <c r="L1360" s="61">
        <f>-IFERROR(VLOOKUP(C1360,IDC!$A$20:$H$2401,8,0),0)</f>
        <v>-60</v>
      </c>
      <c r="M1360" s="87">
        <f t="shared" si="63"/>
        <v>10000</v>
      </c>
      <c r="P1360" s="17">
        <f t="shared" si="64"/>
        <v>-10000</v>
      </c>
      <c r="Q1360" s="17">
        <f t="shared" si="65"/>
        <v>0</v>
      </c>
    </row>
    <row r="1361" spans="1:17">
      <c r="A1361" s="1" t="s">
        <v>186</v>
      </c>
      <c r="B1361" s="1" t="s">
        <v>11</v>
      </c>
      <c r="C1361" s="53">
        <v>134322953723</v>
      </c>
      <c r="D1361" s="3">
        <v>9743</v>
      </c>
      <c r="E1361" s="3">
        <v>17380590.960000001</v>
      </c>
      <c r="F1361" s="1" t="s">
        <v>1800</v>
      </c>
      <c r="G1361"/>
      <c r="H1361"/>
      <c r="I1361" s="17">
        <f>-IFERROR(VLOOKUP(C1361,SIRCUPA!$A$21:$H$313,8,0),0)</f>
        <v>0</v>
      </c>
      <c r="J1361" s="61">
        <f>-IFERROR(VLOOKUP(C1361,SIRTAC!$A$16:$H$2072,8,0),0)</f>
        <v>-100</v>
      </c>
      <c r="K1361" s="61">
        <f>-IFERROR(VLOOKUP(C1361,Gastos!$A$9:$J$2065,10,0),0)</f>
        <v>-97</v>
      </c>
      <c r="L1361" s="61">
        <f>-IFERROR(VLOOKUP(C1361,IDC!$A$20:$H$2401,8,0),0)</f>
        <v>-60</v>
      </c>
      <c r="M1361" s="87">
        <f t="shared" si="63"/>
        <v>10000</v>
      </c>
      <c r="P1361" s="17">
        <f t="shared" si="64"/>
        <v>-10000</v>
      </c>
      <c r="Q1361" s="17">
        <f t="shared" si="65"/>
        <v>0</v>
      </c>
    </row>
    <row r="1362" spans="1:17">
      <c r="A1362" s="1" t="s">
        <v>186</v>
      </c>
      <c r="B1362" s="1" t="s">
        <v>11</v>
      </c>
      <c r="C1362" s="53">
        <v>134323122813</v>
      </c>
      <c r="D1362" s="3">
        <v>9743</v>
      </c>
      <c r="E1362" s="3">
        <v>17402025.559999999</v>
      </c>
      <c r="F1362" s="1" t="s">
        <v>1800</v>
      </c>
      <c r="G1362"/>
      <c r="H1362"/>
      <c r="I1362" s="17">
        <f>-IFERROR(VLOOKUP(C1362,SIRCUPA!$A$21:$H$313,8,0),0)</f>
        <v>0</v>
      </c>
      <c r="J1362" s="61">
        <f>-IFERROR(VLOOKUP(C1362,SIRTAC!$A$16:$H$2072,8,0),0)</f>
        <v>-100</v>
      </c>
      <c r="K1362" s="61">
        <f>-IFERROR(VLOOKUP(C1362,Gastos!$A$9:$J$2065,10,0),0)</f>
        <v>-97</v>
      </c>
      <c r="L1362" s="61">
        <f>-IFERROR(VLOOKUP(C1362,IDC!$A$20:$H$2401,8,0),0)</f>
        <v>-60</v>
      </c>
      <c r="M1362" s="87">
        <f t="shared" si="63"/>
        <v>10000</v>
      </c>
      <c r="P1362" s="17">
        <f t="shared" si="64"/>
        <v>-10000</v>
      </c>
      <c r="Q1362" s="17">
        <f t="shared" si="65"/>
        <v>0</v>
      </c>
    </row>
    <row r="1363" spans="1:17">
      <c r="A1363" s="1" t="s">
        <v>186</v>
      </c>
      <c r="B1363" s="1" t="s">
        <v>11</v>
      </c>
      <c r="C1363" s="53">
        <v>134937485214</v>
      </c>
      <c r="D1363" s="3">
        <v>9743</v>
      </c>
      <c r="E1363" s="3">
        <v>17611622.739999998</v>
      </c>
      <c r="F1363" s="1" t="s">
        <v>1800</v>
      </c>
      <c r="G1363"/>
      <c r="H1363"/>
      <c r="I1363" s="17">
        <f>-IFERROR(VLOOKUP(C1363,SIRCUPA!$A$21:$H$313,8,0),0)</f>
        <v>0</v>
      </c>
      <c r="J1363" s="61">
        <f>-IFERROR(VLOOKUP(C1363,SIRTAC!$A$16:$H$2072,8,0),0)</f>
        <v>-100</v>
      </c>
      <c r="K1363" s="61">
        <f>-IFERROR(VLOOKUP(C1363,Gastos!$A$9:$J$2065,10,0),0)</f>
        <v>-97</v>
      </c>
      <c r="L1363" s="61">
        <f>-IFERROR(VLOOKUP(C1363,IDC!$A$20:$H$2401,8,0),0)</f>
        <v>-60</v>
      </c>
      <c r="M1363" s="87">
        <f t="shared" si="63"/>
        <v>10000</v>
      </c>
      <c r="P1363" s="17">
        <f t="shared" si="64"/>
        <v>-10000</v>
      </c>
      <c r="Q1363" s="17">
        <f t="shared" si="65"/>
        <v>0</v>
      </c>
    </row>
    <row r="1364" spans="1:17">
      <c r="A1364" s="1" t="s">
        <v>186</v>
      </c>
      <c r="B1364" s="1" t="s">
        <v>11</v>
      </c>
      <c r="C1364" s="53">
        <v>134937838436</v>
      </c>
      <c r="D1364" s="3">
        <v>9743</v>
      </c>
      <c r="E1364" s="3">
        <v>17755460.890000001</v>
      </c>
      <c r="F1364" s="1" t="s">
        <v>1800</v>
      </c>
      <c r="G1364"/>
      <c r="H1364"/>
      <c r="I1364" s="17">
        <f>-IFERROR(VLOOKUP(C1364,SIRCUPA!$A$21:$H$313,8,0),0)</f>
        <v>0</v>
      </c>
      <c r="J1364" s="61">
        <f>-IFERROR(VLOOKUP(C1364,SIRTAC!$A$16:$H$2072,8,0),0)</f>
        <v>-100</v>
      </c>
      <c r="K1364" s="61">
        <f>-IFERROR(VLOOKUP(C1364,Gastos!$A$9:$J$2065,10,0),0)</f>
        <v>-97</v>
      </c>
      <c r="L1364" s="61">
        <f>-IFERROR(VLOOKUP(C1364,IDC!$A$20:$H$2401,8,0),0)</f>
        <v>-60</v>
      </c>
      <c r="M1364" s="87">
        <f t="shared" si="63"/>
        <v>10000</v>
      </c>
      <c r="P1364" s="17">
        <f t="shared" si="64"/>
        <v>-10000</v>
      </c>
      <c r="Q1364" s="17">
        <f t="shared" si="65"/>
        <v>0</v>
      </c>
    </row>
    <row r="1365" spans="1:17">
      <c r="A1365" s="1" t="s">
        <v>186</v>
      </c>
      <c r="B1365" s="1" t="s">
        <v>11</v>
      </c>
      <c r="C1365" s="53">
        <v>134323718807</v>
      </c>
      <c r="D1365" s="3">
        <v>9743</v>
      </c>
      <c r="E1365" s="3">
        <v>17770588.390000001</v>
      </c>
      <c r="F1365" s="1" t="s">
        <v>1800</v>
      </c>
      <c r="G1365"/>
      <c r="H1365"/>
      <c r="I1365" s="17">
        <f>-IFERROR(VLOOKUP(C1365,SIRCUPA!$A$21:$H$313,8,0),0)</f>
        <v>0</v>
      </c>
      <c r="J1365" s="61">
        <f>-IFERROR(VLOOKUP(C1365,SIRTAC!$A$16:$H$2072,8,0),0)</f>
        <v>-100</v>
      </c>
      <c r="K1365" s="61">
        <f>-IFERROR(VLOOKUP(C1365,Gastos!$A$9:$J$2065,10,0),0)</f>
        <v>-97</v>
      </c>
      <c r="L1365" s="61">
        <f>-IFERROR(VLOOKUP(C1365,IDC!$A$20:$H$2401,8,0),0)</f>
        <v>-60</v>
      </c>
      <c r="M1365" s="87">
        <f t="shared" si="63"/>
        <v>10000</v>
      </c>
      <c r="P1365" s="17">
        <f t="shared" si="64"/>
        <v>-10000</v>
      </c>
      <c r="Q1365" s="17">
        <f t="shared" si="65"/>
        <v>0</v>
      </c>
    </row>
    <row r="1366" spans="1:17">
      <c r="A1366" s="1" t="s">
        <v>186</v>
      </c>
      <c r="B1366" s="1" t="s">
        <v>11</v>
      </c>
      <c r="C1366" s="53">
        <v>134937988748</v>
      </c>
      <c r="D1366" s="3">
        <v>9743</v>
      </c>
      <c r="E1366" s="3">
        <v>17842378.27</v>
      </c>
      <c r="F1366" s="1" t="s">
        <v>1800</v>
      </c>
      <c r="G1366"/>
      <c r="H1366"/>
      <c r="I1366" s="17">
        <f>-IFERROR(VLOOKUP(C1366,SIRCUPA!$A$21:$H$313,8,0),0)</f>
        <v>0</v>
      </c>
      <c r="J1366" s="61">
        <f>-IFERROR(VLOOKUP(C1366,SIRTAC!$A$16:$H$2072,8,0),0)</f>
        <v>-100</v>
      </c>
      <c r="K1366" s="61">
        <f>-IFERROR(VLOOKUP(C1366,Gastos!$A$9:$J$2065,10,0),0)</f>
        <v>-97</v>
      </c>
      <c r="L1366" s="61">
        <f>-IFERROR(VLOOKUP(C1366,IDC!$A$20:$H$2401,8,0),0)</f>
        <v>-60</v>
      </c>
      <c r="M1366" s="87">
        <f t="shared" si="63"/>
        <v>10000</v>
      </c>
      <c r="P1366" s="17">
        <f t="shared" si="64"/>
        <v>-10000</v>
      </c>
      <c r="Q1366" s="17">
        <f t="shared" si="65"/>
        <v>0</v>
      </c>
    </row>
    <row r="1367" spans="1:17">
      <c r="A1367" s="1" t="s">
        <v>186</v>
      </c>
      <c r="B1367" s="1" t="s">
        <v>11</v>
      </c>
      <c r="C1367" s="53">
        <v>134937951686</v>
      </c>
      <c r="D1367" s="3">
        <v>9743</v>
      </c>
      <c r="E1367" s="3">
        <v>17868684.370000001</v>
      </c>
      <c r="F1367" s="1" t="s">
        <v>1800</v>
      </c>
      <c r="G1367"/>
      <c r="H1367"/>
      <c r="I1367" s="17">
        <f>-IFERROR(VLOOKUP(C1367,SIRCUPA!$A$21:$H$313,8,0),0)</f>
        <v>0</v>
      </c>
      <c r="J1367" s="61">
        <f>-IFERROR(VLOOKUP(C1367,SIRTAC!$A$16:$H$2072,8,0),0)</f>
        <v>-100</v>
      </c>
      <c r="K1367" s="61">
        <f>-IFERROR(VLOOKUP(C1367,Gastos!$A$9:$J$2065,10,0),0)</f>
        <v>-97</v>
      </c>
      <c r="L1367" s="61">
        <f>-IFERROR(VLOOKUP(C1367,IDC!$A$20:$H$2401,8,0),0)</f>
        <v>-60</v>
      </c>
      <c r="M1367" s="87">
        <f t="shared" si="63"/>
        <v>10000</v>
      </c>
      <c r="P1367" s="17">
        <f t="shared" si="64"/>
        <v>-10000</v>
      </c>
      <c r="Q1367" s="17">
        <f t="shared" si="65"/>
        <v>0</v>
      </c>
    </row>
    <row r="1368" spans="1:17">
      <c r="A1368" s="1" t="s">
        <v>186</v>
      </c>
      <c r="B1368" s="1" t="s">
        <v>11</v>
      </c>
      <c r="C1368" s="53">
        <v>134323835573</v>
      </c>
      <c r="D1368" s="3">
        <v>9743</v>
      </c>
      <c r="E1368" s="3">
        <v>17893041.870000001</v>
      </c>
      <c r="F1368" s="1" t="s">
        <v>1800</v>
      </c>
      <c r="G1368"/>
      <c r="H1368"/>
      <c r="I1368" s="17">
        <f>-IFERROR(VLOOKUP(C1368,SIRCUPA!$A$21:$H$313,8,0),0)</f>
        <v>0</v>
      </c>
      <c r="J1368" s="61">
        <f>-IFERROR(VLOOKUP(C1368,SIRTAC!$A$16:$H$2072,8,0),0)</f>
        <v>-100</v>
      </c>
      <c r="K1368" s="61">
        <f>-IFERROR(VLOOKUP(C1368,Gastos!$A$9:$J$2065,10,0),0)</f>
        <v>-97</v>
      </c>
      <c r="L1368" s="61">
        <f>-IFERROR(VLOOKUP(C1368,IDC!$A$20:$H$2401,8,0),0)</f>
        <v>-60</v>
      </c>
      <c r="M1368" s="87">
        <f t="shared" si="63"/>
        <v>10000</v>
      </c>
      <c r="P1368" s="17">
        <f t="shared" si="64"/>
        <v>-10000</v>
      </c>
      <c r="Q1368" s="17">
        <f t="shared" si="65"/>
        <v>0</v>
      </c>
    </row>
    <row r="1369" spans="1:17">
      <c r="A1369" s="1" t="s">
        <v>186</v>
      </c>
      <c r="B1369" s="1" t="s">
        <v>11</v>
      </c>
      <c r="C1369" s="53">
        <v>134938051474</v>
      </c>
      <c r="D1369" s="3">
        <v>9743</v>
      </c>
      <c r="E1369" s="3">
        <v>17902784.870000001</v>
      </c>
      <c r="F1369" s="1" t="s">
        <v>1800</v>
      </c>
      <c r="G1369"/>
      <c r="H1369"/>
      <c r="I1369" s="17">
        <f>-IFERROR(VLOOKUP(C1369,SIRCUPA!$A$21:$H$313,8,0),0)</f>
        <v>0</v>
      </c>
      <c r="J1369" s="61">
        <f>-IFERROR(VLOOKUP(C1369,SIRTAC!$A$16:$H$2072,8,0),0)</f>
        <v>-100</v>
      </c>
      <c r="K1369" s="61">
        <f>-IFERROR(VLOOKUP(C1369,Gastos!$A$9:$J$2065,10,0),0)</f>
        <v>-97</v>
      </c>
      <c r="L1369" s="61">
        <f>-IFERROR(VLOOKUP(C1369,IDC!$A$20:$H$2401,8,0),0)</f>
        <v>-60</v>
      </c>
      <c r="M1369" s="87">
        <f t="shared" si="63"/>
        <v>10000</v>
      </c>
      <c r="P1369" s="17">
        <f t="shared" si="64"/>
        <v>-10000</v>
      </c>
      <c r="Q1369" s="17">
        <f t="shared" si="65"/>
        <v>0</v>
      </c>
    </row>
    <row r="1370" spans="1:17">
      <c r="A1370" s="1" t="s">
        <v>186</v>
      </c>
      <c r="B1370" s="1" t="s">
        <v>11</v>
      </c>
      <c r="C1370" s="53">
        <v>134323949521</v>
      </c>
      <c r="D1370" s="3">
        <v>9743</v>
      </c>
      <c r="E1370" s="3">
        <v>17954878.170000002</v>
      </c>
      <c r="F1370" s="1" t="s">
        <v>1800</v>
      </c>
      <c r="G1370"/>
      <c r="H1370"/>
      <c r="I1370" s="17">
        <f>-IFERROR(VLOOKUP(C1370,SIRCUPA!$A$21:$H$313,8,0),0)</f>
        <v>0</v>
      </c>
      <c r="J1370" s="61">
        <f>-IFERROR(VLOOKUP(C1370,SIRTAC!$A$16:$H$2072,8,0),0)</f>
        <v>-100</v>
      </c>
      <c r="K1370" s="61">
        <f>-IFERROR(VLOOKUP(C1370,Gastos!$A$9:$J$2065,10,0),0)</f>
        <v>-97</v>
      </c>
      <c r="L1370" s="61">
        <f>-IFERROR(VLOOKUP(C1370,IDC!$A$20:$H$2401,8,0),0)</f>
        <v>-60</v>
      </c>
      <c r="M1370" s="87">
        <f t="shared" si="63"/>
        <v>10000</v>
      </c>
      <c r="P1370" s="17">
        <f t="shared" si="64"/>
        <v>-10000</v>
      </c>
      <c r="Q1370" s="17">
        <f t="shared" si="65"/>
        <v>0</v>
      </c>
    </row>
    <row r="1371" spans="1:17">
      <c r="A1371" s="1" t="s">
        <v>186</v>
      </c>
      <c r="B1371" s="1" t="s">
        <v>11</v>
      </c>
      <c r="C1371" s="53">
        <v>134938670164</v>
      </c>
      <c r="D1371" s="3">
        <v>9743</v>
      </c>
      <c r="E1371" s="3">
        <v>18023154.370000001</v>
      </c>
      <c r="F1371" s="1" t="s">
        <v>1800</v>
      </c>
      <c r="G1371"/>
      <c r="H1371"/>
      <c r="I1371" s="17">
        <f>-IFERROR(VLOOKUP(C1371,SIRCUPA!$A$21:$H$313,8,0),0)</f>
        <v>0</v>
      </c>
      <c r="J1371" s="61">
        <f>-IFERROR(VLOOKUP(C1371,SIRTAC!$A$16:$H$2072,8,0),0)</f>
        <v>-100</v>
      </c>
      <c r="K1371" s="61">
        <f>-IFERROR(VLOOKUP(C1371,Gastos!$A$9:$J$2065,10,0),0)</f>
        <v>-97</v>
      </c>
      <c r="L1371" s="61">
        <f>-IFERROR(VLOOKUP(C1371,IDC!$A$20:$H$2401,8,0),0)</f>
        <v>-60</v>
      </c>
      <c r="M1371" s="87">
        <f t="shared" si="63"/>
        <v>10000</v>
      </c>
      <c r="P1371" s="17">
        <f t="shared" si="64"/>
        <v>-10000</v>
      </c>
      <c r="Q1371" s="17">
        <f t="shared" si="65"/>
        <v>0</v>
      </c>
    </row>
    <row r="1372" spans="1:17">
      <c r="A1372" s="1" t="s">
        <v>186</v>
      </c>
      <c r="B1372" s="1" t="s">
        <v>11</v>
      </c>
      <c r="C1372" s="53">
        <v>134938475250</v>
      </c>
      <c r="D1372" s="3">
        <v>9743</v>
      </c>
      <c r="E1372" s="3">
        <v>18032897.370000001</v>
      </c>
      <c r="F1372" s="1" t="s">
        <v>1800</v>
      </c>
      <c r="G1372"/>
      <c r="H1372"/>
      <c r="I1372" s="17">
        <f>-IFERROR(VLOOKUP(C1372,SIRCUPA!$A$21:$H$313,8,0),0)</f>
        <v>0</v>
      </c>
      <c r="J1372" s="61">
        <f>-IFERROR(VLOOKUP(C1372,SIRTAC!$A$16:$H$2072,8,0),0)</f>
        <v>-100</v>
      </c>
      <c r="K1372" s="61">
        <f>-IFERROR(VLOOKUP(C1372,Gastos!$A$9:$J$2065,10,0),0)</f>
        <v>-97</v>
      </c>
      <c r="L1372" s="61">
        <f>-IFERROR(VLOOKUP(C1372,IDC!$A$20:$H$2401,8,0),0)</f>
        <v>-60</v>
      </c>
      <c r="M1372" s="87">
        <f t="shared" si="63"/>
        <v>10000</v>
      </c>
      <c r="P1372" s="17">
        <f t="shared" si="64"/>
        <v>-10000</v>
      </c>
      <c r="Q1372" s="17">
        <f t="shared" si="65"/>
        <v>0</v>
      </c>
    </row>
    <row r="1373" spans="1:17">
      <c r="A1373" s="1" t="s">
        <v>186</v>
      </c>
      <c r="B1373" s="1" t="s">
        <v>11</v>
      </c>
      <c r="C1373" s="53">
        <v>134938451868</v>
      </c>
      <c r="D1373" s="3">
        <v>9743</v>
      </c>
      <c r="E1373" s="3">
        <v>18053357.670000002</v>
      </c>
      <c r="F1373" s="1" t="s">
        <v>1800</v>
      </c>
      <c r="G1373"/>
      <c r="H1373"/>
      <c r="I1373" s="17">
        <f>-IFERROR(VLOOKUP(C1373,SIRCUPA!$A$21:$H$313,8,0),0)</f>
        <v>0</v>
      </c>
      <c r="J1373" s="61">
        <f>-IFERROR(VLOOKUP(C1373,SIRTAC!$A$16:$H$2072,8,0),0)</f>
        <v>-100</v>
      </c>
      <c r="K1373" s="61">
        <f>-IFERROR(VLOOKUP(C1373,Gastos!$A$9:$J$2065,10,0),0)</f>
        <v>-97</v>
      </c>
      <c r="L1373" s="61">
        <f>-IFERROR(VLOOKUP(C1373,IDC!$A$20:$H$2401,8,0),0)</f>
        <v>-60</v>
      </c>
      <c r="M1373" s="87">
        <f t="shared" si="63"/>
        <v>10000</v>
      </c>
      <c r="P1373" s="17">
        <f t="shared" si="64"/>
        <v>-10000</v>
      </c>
      <c r="Q1373" s="17">
        <f t="shared" si="65"/>
        <v>0</v>
      </c>
    </row>
    <row r="1374" spans="1:17">
      <c r="A1374" s="1" t="s">
        <v>186</v>
      </c>
      <c r="B1374" s="1" t="s">
        <v>11</v>
      </c>
      <c r="C1374" s="53">
        <v>134938944328</v>
      </c>
      <c r="D1374" s="3">
        <v>9743</v>
      </c>
      <c r="E1374" s="3">
        <v>18113764.27</v>
      </c>
      <c r="F1374" s="1" t="s">
        <v>1800</v>
      </c>
      <c r="G1374"/>
      <c r="H1374"/>
      <c r="I1374" s="17">
        <f>-IFERROR(VLOOKUP(C1374,SIRCUPA!$A$21:$H$313,8,0),0)</f>
        <v>0</v>
      </c>
      <c r="J1374" s="61">
        <f>-IFERROR(VLOOKUP(C1374,SIRTAC!$A$16:$H$2072,8,0),0)</f>
        <v>-100</v>
      </c>
      <c r="K1374" s="61">
        <f>-IFERROR(VLOOKUP(C1374,Gastos!$A$9:$J$2065,10,0),0)</f>
        <v>-97</v>
      </c>
      <c r="L1374" s="61">
        <f>-IFERROR(VLOOKUP(C1374,IDC!$A$20:$H$2401,8,0),0)</f>
        <v>-60</v>
      </c>
      <c r="M1374" s="87">
        <f t="shared" si="63"/>
        <v>10000</v>
      </c>
      <c r="P1374" s="17">
        <f t="shared" si="64"/>
        <v>-10000</v>
      </c>
      <c r="Q1374" s="17">
        <f t="shared" si="65"/>
        <v>0</v>
      </c>
    </row>
    <row r="1375" spans="1:17">
      <c r="A1375" s="1" t="s">
        <v>186</v>
      </c>
      <c r="B1375" s="1" t="s">
        <v>11</v>
      </c>
      <c r="C1375" s="53">
        <v>134324483905</v>
      </c>
      <c r="D1375" s="3">
        <v>9743</v>
      </c>
      <c r="E1375" s="3">
        <v>18123507.27</v>
      </c>
      <c r="F1375" s="1" t="s">
        <v>1800</v>
      </c>
      <c r="G1375"/>
      <c r="H1375"/>
      <c r="I1375" s="17">
        <f>-IFERROR(VLOOKUP(C1375,SIRCUPA!$A$21:$H$313,8,0),0)</f>
        <v>0</v>
      </c>
      <c r="J1375" s="61">
        <f>-IFERROR(VLOOKUP(C1375,SIRTAC!$A$16:$H$2072,8,0),0)</f>
        <v>-100</v>
      </c>
      <c r="K1375" s="61">
        <f>-IFERROR(VLOOKUP(C1375,Gastos!$A$9:$J$2065,10,0),0)</f>
        <v>-97</v>
      </c>
      <c r="L1375" s="61">
        <f>-IFERROR(VLOOKUP(C1375,IDC!$A$20:$H$2401,8,0),0)</f>
        <v>-60</v>
      </c>
      <c r="M1375" s="87">
        <f t="shared" si="63"/>
        <v>10000</v>
      </c>
      <c r="P1375" s="17">
        <f t="shared" si="64"/>
        <v>-10000</v>
      </c>
      <c r="Q1375" s="17">
        <f t="shared" si="65"/>
        <v>0</v>
      </c>
    </row>
    <row r="1376" spans="1:17">
      <c r="A1376" s="1" t="s">
        <v>186</v>
      </c>
      <c r="B1376" s="1" t="s">
        <v>11</v>
      </c>
      <c r="C1376" s="53">
        <v>134324813613</v>
      </c>
      <c r="D1376" s="3">
        <v>9743</v>
      </c>
      <c r="E1376" s="3">
        <v>18218179.129999999</v>
      </c>
      <c r="F1376" s="1" t="s">
        <v>1800</v>
      </c>
      <c r="G1376"/>
      <c r="H1376"/>
      <c r="I1376" s="17">
        <f>-IFERROR(VLOOKUP(C1376,SIRCUPA!$A$21:$H$313,8,0),0)</f>
        <v>0</v>
      </c>
      <c r="J1376" s="61">
        <f>-IFERROR(VLOOKUP(C1376,SIRTAC!$A$16:$H$2072,8,0),0)</f>
        <v>-100</v>
      </c>
      <c r="K1376" s="61">
        <f>-IFERROR(VLOOKUP(C1376,Gastos!$A$9:$J$2065,10,0),0)</f>
        <v>-97</v>
      </c>
      <c r="L1376" s="61">
        <f>-IFERROR(VLOOKUP(C1376,IDC!$A$20:$H$2401,8,0),0)</f>
        <v>-60</v>
      </c>
      <c r="M1376" s="87">
        <f t="shared" si="63"/>
        <v>10000</v>
      </c>
      <c r="P1376" s="17">
        <f t="shared" si="64"/>
        <v>-10000</v>
      </c>
      <c r="Q1376" s="17">
        <f t="shared" si="65"/>
        <v>0</v>
      </c>
    </row>
    <row r="1377" spans="1:17">
      <c r="A1377" s="1" t="s">
        <v>186</v>
      </c>
      <c r="B1377" s="1" t="s">
        <v>11</v>
      </c>
      <c r="C1377" s="53">
        <v>134939073750</v>
      </c>
      <c r="D1377" s="3">
        <v>9743</v>
      </c>
      <c r="E1377" s="3">
        <v>18242536.629999999</v>
      </c>
      <c r="F1377" s="1" t="s">
        <v>1800</v>
      </c>
      <c r="G1377"/>
      <c r="H1377"/>
      <c r="I1377" s="17">
        <f>-IFERROR(VLOOKUP(C1377,SIRCUPA!$A$21:$H$313,8,0),0)</f>
        <v>0</v>
      </c>
      <c r="J1377" s="61">
        <f>-IFERROR(VLOOKUP(C1377,SIRTAC!$A$16:$H$2072,8,0),0)</f>
        <v>-100</v>
      </c>
      <c r="K1377" s="61">
        <f>-IFERROR(VLOOKUP(C1377,Gastos!$A$9:$J$2065,10,0),0)</f>
        <v>-97</v>
      </c>
      <c r="L1377" s="61">
        <f>-IFERROR(VLOOKUP(C1377,IDC!$A$20:$H$2401,8,0),0)</f>
        <v>-60</v>
      </c>
      <c r="M1377" s="87">
        <f t="shared" si="63"/>
        <v>10000</v>
      </c>
      <c r="P1377" s="17">
        <f t="shared" si="64"/>
        <v>-10000</v>
      </c>
      <c r="Q1377" s="17">
        <f t="shared" si="65"/>
        <v>0</v>
      </c>
    </row>
    <row r="1378" spans="1:17">
      <c r="A1378" s="1" t="s">
        <v>186</v>
      </c>
      <c r="B1378" s="1" t="s">
        <v>11</v>
      </c>
      <c r="C1378" s="53">
        <v>134325052281</v>
      </c>
      <c r="D1378" s="3">
        <v>9743</v>
      </c>
      <c r="E1378" s="3">
        <v>18252279.629999999</v>
      </c>
      <c r="F1378" s="1" t="s">
        <v>1800</v>
      </c>
      <c r="G1378"/>
      <c r="H1378"/>
      <c r="I1378" s="17">
        <f>-IFERROR(VLOOKUP(C1378,SIRCUPA!$A$21:$H$313,8,0),0)</f>
        <v>0</v>
      </c>
      <c r="J1378" s="61">
        <f>-IFERROR(VLOOKUP(C1378,SIRTAC!$A$16:$H$2072,8,0),0)</f>
        <v>-100</v>
      </c>
      <c r="K1378" s="61">
        <f>-IFERROR(VLOOKUP(C1378,Gastos!$A$9:$J$2065,10,0),0)</f>
        <v>-97</v>
      </c>
      <c r="L1378" s="61">
        <f>-IFERROR(VLOOKUP(C1378,IDC!$A$20:$H$2401,8,0),0)</f>
        <v>-60</v>
      </c>
      <c r="M1378" s="87">
        <f t="shared" si="63"/>
        <v>10000</v>
      </c>
      <c r="P1378" s="17">
        <f t="shared" si="64"/>
        <v>-10000</v>
      </c>
      <c r="Q1378" s="17">
        <f t="shared" si="65"/>
        <v>0</v>
      </c>
    </row>
    <row r="1379" spans="1:17">
      <c r="A1379" s="1" t="s">
        <v>186</v>
      </c>
      <c r="B1379" s="1" t="s">
        <v>11</v>
      </c>
      <c r="C1379" s="53">
        <v>134939334944</v>
      </c>
      <c r="D1379" s="3">
        <v>9743</v>
      </c>
      <c r="E1379" s="3">
        <v>18287646.18</v>
      </c>
      <c r="F1379" s="1" t="s">
        <v>1800</v>
      </c>
      <c r="G1379"/>
      <c r="H1379"/>
      <c r="I1379" s="17">
        <f>-IFERROR(VLOOKUP(C1379,SIRCUPA!$A$21:$H$313,8,0),0)</f>
        <v>0</v>
      </c>
      <c r="J1379" s="61">
        <f>-IFERROR(VLOOKUP(C1379,SIRTAC!$A$16:$H$2072,8,0),0)</f>
        <v>-100</v>
      </c>
      <c r="K1379" s="61">
        <f>-IFERROR(VLOOKUP(C1379,Gastos!$A$9:$J$2065,10,0),0)</f>
        <v>-97</v>
      </c>
      <c r="L1379" s="61">
        <f>-IFERROR(VLOOKUP(C1379,IDC!$A$20:$H$2401,8,0),0)</f>
        <v>-60</v>
      </c>
      <c r="M1379" s="87">
        <f t="shared" si="63"/>
        <v>10000</v>
      </c>
      <c r="P1379" s="17">
        <f t="shared" si="64"/>
        <v>-10000</v>
      </c>
      <c r="Q1379" s="17">
        <f t="shared" si="65"/>
        <v>0</v>
      </c>
    </row>
    <row r="1380" spans="1:17">
      <c r="A1380" s="1" t="s">
        <v>186</v>
      </c>
      <c r="B1380" s="1" t="s">
        <v>11</v>
      </c>
      <c r="C1380" s="53">
        <v>134939390406</v>
      </c>
      <c r="D1380" s="3">
        <v>9743</v>
      </c>
      <c r="E1380" s="3">
        <v>18307179.18</v>
      </c>
      <c r="F1380" s="1" t="s">
        <v>1800</v>
      </c>
      <c r="G1380"/>
      <c r="H1380"/>
      <c r="I1380" s="17">
        <f>-IFERROR(VLOOKUP(C1380,SIRCUPA!$A$21:$H$313,8,0),0)</f>
        <v>0</v>
      </c>
      <c r="J1380" s="61">
        <f>-IFERROR(VLOOKUP(C1380,SIRTAC!$A$16:$H$2072,8,0),0)</f>
        <v>-100</v>
      </c>
      <c r="K1380" s="61">
        <f>-IFERROR(VLOOKUP(C1380,Gastos!$A$9:$J$2065,10,0),0)</f>
        <v>-97</v>
      </c>
      <c r="L1380" s="61">
        <f>-IFERROR(VLOOKUP(C1380,IDC!$A$20:$H$2401,8,0),0)</f>
        <v>-60</v>
      </c>
      <c r="M1380" s="87">
        <f t="shared" si="63"/>
        <v>10000</v>
      </c>
      <c r="P1380" s="17">
        <f t="shared" si="64"/>
        <v>-10000</v>
      </c>
      <c r="Q1380" s="17">
        <f t="shared" si="65"/>
        <v>0</v>
      </c>
    </row>
    <row r="1381" spans="1:17">
      <c r="A1381" s="1" t="s">
        <v>186</v>
      </c>
      <c r="B1381" s="1" t="s">
        <v>11</v>
      </c>
      <c r="C1381" s="53">
        <v>134939690154</v>
      </c>
      <c r="D1381" s="3">
        <v>9743</v>
      </c>
      <c r="E1381" s="3">
        <v>18374476.379999999</v>
      </c>
      <c r="F1381" s="1" t="s">
        <v>1800</v>
      </c>
      <c r="G1381"/>
      <c r="H1381"/>
      <c r="I1381" s="17">
        <f>-IFERROR(VLOOKUP(C1381,SIRCUPA!$A$21:$H$313,8,0),0)</f>
        <v>0</v>
      </c>
      <c r="J1381" s="61">
        <f>-IFERROR(VLOOKUP(C1381,SIRTAC!$A$16:$H$2072,8,0),0)</f>
        <v>-100</v>
      </c>
      <c r="K1381" s="61">
        <f>-IFERROR(VLOOKUP(C1381,Gastos!$A$9:$J$2065,10,0),0)</f>
        <v>-97</v>
      </c>
      <c r="L1381" s="61">
        <f>-IFERROR(VLOOKUP(C1381,IDC!$A$20:$H$2401,8,0),0)</f>
        <v>-60</v>
      </c>
      <c r="M1381" s="87">
        <f t="shared" si="63"/>
        <v>10000</v>
      </c>
      <c r="P1381" s="17">
        <f t="shared" si="64"/>
        <v>-10000</v>
      </c>
      <c r="Q1381" s="17">
        <f t="shared" si="65"/>
        <v>0</v>
      </c>
    </row>
    <row r="1382" spans="1:17">
      <c r="A1382" s="1" t="s">
        <v>186</v>
      </c>
      <c r="B1382" s="1" t="s">
        <v>11</v>
      </c>
      <c r="C1382" s="53">
        <v>134325616513</v>
      </c>
      <c r="D1382" s="3">
        <v>9743</v>
      </c>
      <c r="E1382" s="3">
        <v>18435643.789999999</v>
      </c>
      <c r="F1382" s="1" t="s">
        <v>1800</v>
      </c>
      <c r="G1382"/>
      <c r="H1382"/>
      <c r="I1382" s="17">
        <f>-IFERROR(VLOOKUP(C1382,SIRCUPA!$A$21:$H$313,8,0),0)</f>
        <v>0</v>
      </c>
      <c r="J1382" s="61">
        <f>-IFERROR(VLOOKUP(C1382,SIRTAC!$A$16:$H$2072,8,0),0)</f>
        <v>-100</v>
      </c>
      <c r="K1382" s="61">
        <f>-IFERROR(VLOOKUP(C1382,Gastos!$A$9:$J$2065,10,0),0)</f>
        <v>-97</v>
      </c>
      <c r="L1382" s="61">
        <f>-IFERROR(VLOOKUP(C1382,IDC!$A$20:$H$2401,8,0),0)</f>
        <v>-60</v>
      </c>
      <c r="M1382" s="87">
        <f t="shared" si="63"/>
        <v>10000</v>
      </c>
      <c r="P1382" s="17">
        <f t="shared" si="64"/>
        <v>-10000</v>
      </c>
      <c r="Q1382" s="17">
        <f t="shared" si="65"/>
        <v>0</v>
      </c>
    </row>
    <row r="1383" spans="1:17">
      <c r="A1383" s="1" t="s">
        <v>186</v>
      </c>
      <c r="B1383" s="1" t="s">
        <v>11</v>
      </c>
      <c r="C1383" s="53">
        <v>134939845098</v>
      </c>
      <c r="D1383" s="3">
        <v>9743</v>
      </c>
      <c r="E1383" s="3">
        <v>18460999.09</v>
      </c>
      <c r="F1383" s="1" t="s">
        <v>1800</v>
      </c>
      <c r="G1383"/>
      <c r="H1383"/>
      <c r="I1383" s="17">
        <f>-IFERROR(VLOOKUP(C1383,SIRCUPA!$A$21:$H$313,8,0),0)</f>
        <v>0</v>
      </c>
      <c r="J1383" s="61">
        <f>-IFERROR(VLOOKUP(C1383,SIRTAC!$A$16:$H$2072,8,0),0)</f>
        <v>-100</v>
      </c>
      <c r="K1383" s="61">
        <f>-IFERROR(VLOOKUP(C1383,Gastos!$A$9:$J$2065,10,0),0)</f>
        <v>-97</v>
      </c>
      <c r="L1383" s="61">
        <f>-IFERROR(VLOOKUP(C1383,IDC!$A$20:$H$2401,8,0),0)</f>
        <v>-60</v>
      </c>
      <c r="M1383" s="87">
        <f t="shared" si="63"/>
        <v>10000</v>
      </c>
      <c r="P1383" s="17">
        <f t="shared" si="64"/>
        <v>-10000</v>
      </c>
      <c r="Q1383" s="17">
        <f t="shared" si="65"/>
        <v>0</v>
      </c>
    </row>
    <row r="1384" spans="1:17">
      <c r="A1384" s="1" t="s">
        <v>186</v>
      </c>
      <c r="B1384" s="1" t="s">
        <v>11</v>
      </c>
      <c r="C1384" s="53">
        <v>134326127457</v>
      </c>
      <c r="D1384" s="3">
        <v>9743</v>
      </c>
      <c r="E1384" s="3">
        <v>18655261.239999998</v>
      </c>
      <c r="F1384" s="1" t="s">
        <v>1800</v>
      </c>
      <c r="G1384"/>
      <c r="H1384"/>
      <c r="I1384" s="17">
        <f>-IFERROR(VLOOKUP(C1384,SIRCUPA!$A$21:$H$313,8,0),0)</f>
        <v>0</v>
      </c>
      <c r="J1384" s="61">
        <f>-IFERROR(VLOOKUP(C1384,SIRTAC!$A$16:$H$2072,8,0),0)</f>
        <v>-100</v>
      </c>
      <c r="K1384" s="61">
        <f>-IFERROR(VLOOKUP(C1384,Gastos!$A$9:$J$2065,10,0),0)</f>
        <v>-97</v>
      </c>
      <c r="L1384" s="61">
        <f>-IFERROR(VLOOKUP(C1384,IDC!$A$20:$H$2401,8,0),0)</f>
        <v>-60</v>
      </c>
      <c r="M1384" s="87">
        <f t="shared" si="63"/>
        <v>10000</v>
      </c>
      <c r="P1384" s="17">
        <f t="shared" si="64"/>
        <v>-10000</v>
      </c>
      <c r="Q1384" s="17">
        <f t="shared" si="65"/>
        <v>0</v>
      </c>
    </row>
    <row r="1385" spans="1:17">
      <c r="A1385" s="1" t="s">
        <v>186</v>
      </c>
      <c r="B1385" s="1" t="s">
        <v>11</v>
      </c>
      <c r="C1385" s="53">
        <v>134940178004</v>
      </c>
      <c r="D1385" s="3">
        <v>9743</v>
      </c>
      <c r="E1385" s="3">
        <v>18675721.539999999</v>
      </c>
      <c r="F1385" s="1" t="s">
        <v>1800</v>
      </c>
      <c r="G1385"/>
      <c r="H1385"/>
      <c r="I1385" s="17">
        <f>-IFERROR(VLOOKUP(C1385,SIRCUPA!$A$21:$H$313,8,0),0)</f>
        <v>0</v>
      </c>
      <c r="J1385" s="61">
        <f>-IFERROR(VLOOKUP(C1385,SIRTAC!$A$16:$H$2072,8,0),0)</f>
        <v>-100</v>
      </c>
      <c r="K1385" s="61">
        <f>-IFERROR(VLOOKUP(C1385,Gastos!$A$9:$J$2065,10,0),0)</f>
        <v>-97</v>
      </c>
      <c r="L1385" s="61">
        <f>-IFERROR(VLOOKUP(C1385,IDC!$A$20:$H$2401,8,0),0)</f>
        <v>-60</v>
      </c>
      <c r="M1385" s="87">
        <f t="shared" si="63"/>
        <v>10000</v>
      </c>
      <c r="P1385" s="17">
        <f t="shared" si="64"/>
        <v>-10000</v>
      </c>
      <c r="Q1385" s="17">
        <f t="shared" si="65"/>
        <v>0</v>
      </c>
    </row>
    <row r="1386" spans="1:17">
      <c r="A1386" s="1" t="s">
        <v>186</v>
      </c>
      <c r="B1386" s="1" t="s">
        <v>11</v>
      </c>
      <c r="C1386" s="53">
        <v>134326163665</v>
      </c>
      <c r="D1386" s="3">
        <v>9743</v>
      </c>
      <c r="E1386" s="3">
        <v>18695254.539999999</v>
      </c>
      <c r="F1386" s="1" t="s">
        <v>1800</v>
      </c>
      <c r="G1386"/>
      <c r="H1386"/>
      <c r="I1386" s="17">
        <f>-IFERROR(VLOOKUP(C1386,SIRCUPA!$A$21:$H$313,8,0),0)</f>
        <v>0</v>
      </c>
      <c r="J1386" s="61">
        <f>-IFERROR(VLOOKUP(C1386,SIRTAC!$A$16:$H$2072,8,0),0)</f>
        <v>-100</v>
      </c>
      <c r="K1386" s="61">
        <f>-IFERROR(VLOOKUP(C1386,Gastos!$A$9:$J$2065,10,0),0)</f>
        <v>-97</v>
      </c>
      <c r="L1386" s="61">
        <f>-IFERROR(VLOOKUP(C1386,IDC!$A$20:$H$2401,8,0),0)</f>
        <v>-60</v>
      </c>
      <c r="M1386" s="87">
        <f t="shared" si="63"/>
        <v>10000</v>
      </c>
      <c r="P1386" s="17">
        <f t="shared" si="64"/>
        <v>-10000</v>
      </c>
      <c r="Q1386" s="17">
        <f t="shared" si="65"/>
        <v>0</v>
      </c>
    </row>
    <row r="1387" spans="1:17">
      <c r="A1387" s="1" t="s">
        <v>186</v>
      </c>
      <c r="B1387" s="1" t="s">
        <v>11</v>
      </c>
      <c r="C1387" s="53">
        <v>134940467354</v>
      </c>
      <c r="D1387" s="3">
        <v>9743</v>
      </c>
      <c r="E1387" s="3">
        <v>18709869.039999999</v>
      </c>
      <c r="F1387" s="1" t="s">
        <v>1800</v>
      </c>
      <c r="G1387"/>
      <c r="H1387"/>
      <c r="I1387" s="17">
        <f>-IFERROR(VLOOKUP(C1387,SIRCUPA!$A$21:$H$313,8,0),0)</f>
        <v>0</v>
      </c>
      <c r="J1387" s="61">
        <f>-IFERROR(VLOOKUP(C1387,SIRTAC!$A$16:$H$2072,8,0),0)</f>
        <v>-100</v>
      </c>
      <c r="K1387" s="61">
        <f>-IFERROR(VLOOKUP(C1387,Gastos!$A$9:$J$2065,10,0),0)</f>
        <v>-97</v>
      </c>
      <c r="L1387" s="61">
        <f>-IFERROR(VLOOKUP(C1387,IDC!$A$20:$H$2401,8,0),0)</f>
        <v>-60</v>
      </c>
      <c r="M1387" s="87">
        <f t="shared" si="63"/>
        <v>10000</v>
      </c>
      <c r="P1387" s="17">
        <f t="shared" si="64"/>
        <v>-10000</v>
      </c>
      <c r="Q1387" s="17">
        <f t="shared" si="65"/>
        <v>0</v>
      </c>
    </row>
    <row r="1388" spans="1:17">
      <c r="A1388" s="1" t="s">
        <v>186</v>
      </c>
      <c r="B1388" s="1" t="s">
        <v>11</v>
      </c>
      <c r="C1388" s="53">
        <v>134940700614</v>
      </c>
      <c r="D1388" s="3">
        <v>9743</v>
      </c>
      <c r="E1388" s="3">
        <v>18820008.370000001</v>
      </c>
      <c r="F1388" s="1" t="s">
        <v>1800</v>
      </c>
      <c r="G1388"/>
      <c r="H1388"/>
      <c r="I1388" s="17">
        <f>-IFERROR(VLOOKUP(C1388,SIRCUPA!$A$21:$H$313,8,0),0)</f>
        <v>0</v>
      </c>
      <c r="J1388" s="61">
        <f>-IFERROR(VLOOKUP(C1388,SIRTAC!$A$16:$H$2072,8,0),0)</f>
        <v>-100</v>
      </c>
      <c r="K1388" s="61">
        <f>-IFERROR(VLOOKUP(C1388,Gastos!$A$9:$J$2065,10,0),0)</f>
        <v>-97</v>
      </c>
      <c r="L1388" s="61">
        <f>-IFERROR(VLOOKUP(C1388,IDC!$A$20:$H$2401,8,0),0)</f>
        <v>-60</v>
      </c>
      <c r="M1388" s="87">
        <f t="shared" si="63"/>
        <v>10000</v>
      </c>
      <c r="P1388" s="17">
        <f t="shared" si="64"/>
        <v>-10000</v>
      </c>
      <c r="Q1388" s="17">
        <f t="shared" si="65"/>
        <v>0</v>
      </c>
    </row>
    <row r="1389" spans="1:17">
      <c r="A1389" s="1" t="s">
        <v>186</v>
      </c>
      <c r="B1389" s="1" t="s">
        <v>11</v>
      </c>
      <c r="C1389" s="53">
        <v>134326829425</v>
      </c>
      <c r="D1389" s="3">
        <v>9743</v>
      </c>
      <c r="E1389" s="3">
        <v>18911552.969999999</v>
      </c>
      <c r="F1389" s="1" t="s">
        <v>1800</v>
      </c>
      <c r="G1389"/>
      <c r="H1389"/>
      <c r="I1389" s="17">
        <f>-IFERROR(VLOOKUP(C1389,SIRCUPA!$A$21:$H$313,8,0),0)</f>
        <v>0</v>
      </c>
      <c r="J1389" s="61">
        <f>-IFERROR(VLOOKUP(C1389,SIRTAC!$A$16:$H$2072,8,0),0)</f>
        <v>-100</v>
      </c>
      <c r="K1389" s="61">
        <f>-IFERROR(VLOOKUP(C1389,Gastos!$A$9:$J$2065,10,0),0)</f>
        <v>-97</v>
      </c>
      <c r="L1389" s="61">
        <f>-IFERROR(VLOOKUP(C1389,IDC!$A$20:$H$2401,8,0),0)</f>
        <v>-60</v>
      </c>
      <c r="M1389" s="87">
        <f t="shared" si="63"/>
        <v>10000</v>
      </c>
      <c r="P1389" s="17">
        <f t="shared" si="64"/>
        <v>-10000</v>
      </c>
      <c r="Q1389" s="17">
        <f t="shared" si="65"/>
        <v>0</v>
      </c>
    </row>
    <row r="1390" spans="1:17">
      <c r="A1390" s="1" t="s">
        <v>186</v>
      </c>
      <c r="B1390" s="1" t="s">
        <v>11</v>
      </c>
      <c r="C1390" s="53">
        <v>134326919125</v>
      </c>
      <c r="D1390" s="3">
        <v>9743</v>
      </c>
      <c r="E1390" s="3">
        <v>18921295.969999999</v>
      </c>
      <c r="F1390" s="1" t="s">
        <v>1800</v>
      </c>
      <c r="G1390"/>
      <c r="H1390"/>
      <c r="I1390" s="17">
        <f>-IFERROR(VLOOKUP(C1390,SIRCUPA!$A$21:$H$313,8,0),0)</f>
        <v>0</v>
      </c>
      <c r="J1390" s="61">
        <f>-IFERROR(VLOOKUP(C1390,SIRTAC!$A$16:$H$2072,8,0),0)</f>
        <v>-100</v>
      </c>
      <c r="K1390" s="61">
        <f>-IFERROR(VLOOKUP(C1390,Gastos!$A$9:$J$2065,10,0),0)</f>
        <v>-97</v>
      </c>
      <c r="L1390" s="61">
        <f>-IFERROR(VLOOKUP(C1390,IDC!$A$20:$H$2401,8,0),0)</f>
        <v>-60</v>
      </c>
      <c r="M1390" s="87">
        <f t="shared" si="63"/>
        <v>10000</v>
      </c>
      <c r="P1390" s="17">
        <f t="shared" si="64"/>
        <v>-10000</v>
      </c>
      <c r="Q1390" s="17">
        <f t="shared" si="65"/>
        <v>0</v>
      </c>
    </row>
    <row r="1391" spans="1:17">
      <c r="A1391" s="1" t="s">
        <v>186</v>
      </c>
      <c r="B1391" s="1" t="s">
        <v>11</v>
      </c>
      <c r="C1391" s="53">
        <v>134326807687</v>
      </c>
      <c r="D1391" s="3">
        <v>9743</v>
      </c>
      <c r="E1391" s="3">
        <v>18931038.969999999</v>
      </c>
      <c r="F1391" s="1" t="s">
        <v>1800</v>
      </c>
      <c r="G1391"/>
      <c r="H1391"/>
      <c r="I1391" s="17">
        <f>-IFERROR(VLOOKUP(C1391,SIRCUPA!$A$21:$H$313,8,0),0)</f>
        <v>0</v>
      </c>
      <c r="J1391" s="61">
        <f>-IFERROR(VLOOKUP(C1391,SIRTAC!$A$16:$H$2072,8,0),0)</f>
        <v>-100</v>
      </c>
      <c r="K1391" s="61">
        <f>-IFERROR(VLOOKUP(C1391,Gastos!$A$9:$J$2065,10,0),0)</f>
        <v>-97</v>
      </c>
      <c r="L1391" s="61">
        <f>-IFERROR(VLOOKUP(C1391,IDC!$A$20:$H$2401,8,0),0)</f>
        <v>-60</v>
      </c>
      <c r="M1391" s="87">
        <f t="shared" si="63"/>
        <v>10000</v>
      </c>
      <c r="P1391" s="17">
        <f t="shared" si="64"/>
        <v>-10000</v>
      </c>
      <c r="Q1391" s="17">
        <f t="shared" si="65"/>
        <v>0</v>
      </c>
    </row>
    <row r="1392" spans="1:17">
      <c r="A1392" s="1" t="s">
        <v>186</v>
      </c>
      <c r="B1392" s="1" t="s">
        <v>11</v>
      </c>
      <c r="C1392" s="53">
        <v>134941023412</v>
      </c>
      <c r="D1392" s="3">
        <v>9743</v>
      </c>
      <c r="E1392" s="3">
        <v>18960267.969999999</v>
      </c>
      <c r="F1392" s="1" t="s">
        <v>1800</v>
      </c>
      <c r="G1392"/>
      <c r="H1392"/>
      <c r="I1392" s="17">
        <f>-IFERROR(VLOOKUP(C1392,SIRCUPA!$A$21:$H$313,8,0),0)</f>
        <v>0</v>
      </c>
      <c r="J1392" s="61">
        <f>-IFERROR(VLOOKUP(C1392,SIRTAC!$A$16:$H$2072,8,0),0)</f>
        <v>-100</v>
      </c>
      <c r="K1392" s="61">
        <f>-IFERROR(VLOOKUP(C1392,Gastos!$A$9:$J$2065,10,0),0)</f>
        <v>-97</v>
      </c>
      <c r="L1392" s="61">
        <f>-IFERROR(VLOOKUP(C1392,IDC!$A$20:$H$2401,8,0),0)</f>
        <v>-60</v>
      </c>
      <c r="M1392" s="87">
        <f t="shared" si="63"/>
        <v>10000</v>
      </c>
      <c r="P1392" s="17">
        <f t="shared" si="64"/>
        <v>-10000</v>
      </c>
      <c r="Q1392" s="17">
        <f t="shared" si="65"/>
        <v>0</v>
      </c>
    </row>
    <row r="1393" spans="1:17">
      <c r="A1393" s="1" t="s">
        <v>186</v>
      </c>
      <c r="B1393" s="1" t="s">
        <v>11</v>
      </c>
      <c r="C1393" s="53">
        <v>134327149033</v>
      </c>
      <c r="D1393" s="3">
        <v>9743</v>
      </c>
      <c r="E1393" s="3">
        <v>18994059.969999999</v>
      </c>
      <c r="F1393" s="1" t="s">
        <v>1800</v>
      </c>
      <c r="G1393"/>
      <c r="H1393"/>
      <c r="I1393" s="17">
        <f>-IFERROR(VLOOKUP(C1393,SIRCUPA!$A$21:$H$313,8,0),0)</f>
        <v>0</v>
      </c>
      <c r="J1393" s="61">
        <f>-IFERROR(VLOOKUP(C1393,SIRTAC!$A$16:$H$2072,8,0),0)</f>
        <v>-100</v>
      </c>
      <c r="K1393" s="61">
        <f>-IFERROR(VLOOKUP(C1393,Gastos!$A$9:$J$2065,10,0),0)</f>
        <v>-97</v>
      </c>
      <c r="L1393" s="61">
        <f>-IFERROR(VLOOKUP(C1393,IDC!$A$20:$H$2401,8,0),0)</f>
        <v>-60</v>
      </c>
      <c r="M1393" s="87">
        <f t="shared" si="63"/>
        <v>10000</v>
      </c>
      <c r="P1393" s="17">
        <f t="shared" si="64"/>
        <v>-10000</v>
      </c>
      <c r="Q1393" s="17">
        <f t="shared" si="65"/>
        <v>0</v>
      </c>
    </row>
    <row r="1394" spans="1:17">
      <c r="A1394" s="1" t="s">
        <v>186</v>
      </c>
      <c r="B1394" s="1" t="s">
        <v>11</v>
      </c>
      <c r="C1394" s="53">
        <v>134327314407</v>
      </c>
      <c r="D1394" s="3">
        <v>9743</v>
      </c>
      <c r="E1394" s="3">
        <v>19040906.57</v>
      </c>
      <c r="F1394" s="1" t="s">
        <v>1800</v>
      </c>
      <c r="G1394"/>
      <c r="H1394"/>
      <c r="I1394" s="17">
        <f>-IFERROR(VLOOKUP(C1394,SIRCUPA!$A$21:$H$313,8,0),0)</f>
        <v>0</v>
      </c>
      <c r="J1394" s="61">
        <f>-IFERROR(VLOOKUP(C1394,SIRTAC!$A$16:$H$2072,8,0),0)</f>
        <v>-100</v>
      </c>
      <c r="K1394" s="61">
        <f>-IFERROR(VLOOKUP(C1394,Gastos!$A$9:$J$2065,10,0),0)</f>
        <v>-97</v>
      </c>
      <c r="L1394" s="61">
        <f>-IFERROR(VLOOKUP(C1394,IDC!$A$20:$H$2401,8,0),0)</f>
        <v>-60</v>
      </c>
      <c r="M1394" s="87">
        <f t="shared" si="63"/>
        <v>10000</v>
      </c>
      <c r="P1394" s="17">
        <f t="shared" si="64"/>
        <v>-10000</v>
      </c>
      <c r="Q1394" s="17">
        <f t="shared" si="65"/>
        <v>0</v>
      </c>
    </row>
    <row r="1395" spans="1:17">
      <c r="A1395" s="1" t="s">
        <v>186</v>
      </c>
      <c r="B1395" s="1" t="s">
        <v>11</v>
      </c>
      <c r="C1395" s="53">
        <v>134327554569</v>
      </c>
      <c r="D1395" s="3">
        <v>9743</v>
      </c>
      <c r="E1395" s="3">
        <v>19245593.07</v>
      </c>
      <c r="F1395" s="1" t="s">
        <v>1800</v>
      </c>
      <c r="G1395"/>
      <c r="H1395"/>
      <c r="I1395" s="17">
        <f>-IFERROR(VLOOKUP(C1395,SIRCUPA!$A$21:$H$313,8,0),0)</f>
        <v>0</v>
      </c>
      <c r="J1395" s="61">
        <f>-IFERROR(VLOOKUP(C1395,SIRTAC!$A$16:$H$2072,8,0),0)</f>
        <v>-100</v>
      </c>
      <c r="K1395" s="61">
        <f>-IFERROR(VLOOKUP(C1395,Gastos!$A$9:$J$2065,10,0),0)</f>
        <v>-97</v>
      </c>
      <c r="L1395" s="61">
        <f>-IFERROR(VLOOKUP(C1395,IDC!$A$20:$H$2401,8,0),0)</f>
        <v>-60</v>
      </c>
      <c r="M1395" s="87">
        <f t="shared" si="63"/>
        <v>10000</v>
      </c>
      <c r="P1395" s="17">
        <f t="shared" si="64"/>
        <v>-10000</v>
      </c>
      <c r="Q1395" s="17">
        <f t="shared" si="65"/>
        <v>0</v>
      </c>
    </row>
    <row r="1396" spans="1:17">
      <c r="A1396" s="1" t="s">
        <v>186</v>
      </c>
      <c r="B1396" s="1" t="s">
        <v>11</v>
      </c>
      <c r="C1396" s="53">
        <v>134327551889</v>
      </c>
      <c r="D1396" s="3">
        <v>9743</v>
      </c>
      <c r="E1396" s="3">
        <v>19422939.390000001</v>
      </c>
      <c r="F1396" s="1" t="s">
        <v>1800</v>
      </c>
      <c r="G1396"/>
      <c r="H1396"/>
      <c r="I1396" s="17">
        <f>-IFERROR(VLOOKUP(C1396,SIRCUPA!$A$21:$H$313,8,0),0)</f>
        <v>0</v>
      </c>
      <c r="J1396" s="61">
        <f>-IFERROR(VLOOKUP(C1396,SIRTAC!$A$16:$H$2072,8,0),0)</f>
        <v>-100</v>
      </c>
      <c r="K1396" s="61">
        <f>-IFERROR(VLOOKUP(C1396,Gastos!$A$9:$J$2065,10,0),0)</f>
        <v>-97</v>
      </c>
      <c r="L1396" s="61">
        <f>-IFERROR(VLOOKUP(C1396,IDC!$A$20:$H$2401,8,0),0)</f>
        <v>-60</v>
      </c>
      <c r="M1396" s="87">
        <f t="shared" si="63"/>
        <v>10000</v>
      </c>
      <c r="P1396" s="17">
        <f t="shared" si="64"/>
        <v>-10000</v>
      </c>
      <c r="Q1396" s="17">
        <f t="shared" si="65"/>
        <v>0</v>
      </c>
    </row>
    <row r="1397" spans="1:17">
      <c r="A1397" s="1" t="s">
        <v>186</v>
      </c>
      <c r="B1397" s="1" t="s">
        <v>11</v>
      </c>
      <c r="C1397" s="53">
        <v>134941912438</v>
      </c>
      <c r="D1397" s="3">
        <v>9743</v>
      </c>
      <c r="E1397" s="3">
        <v>19432682.390000001</v>
      </c>
      <c r="F1397" s="1" t="s">
        <v>1800</v>
      </c>
      <c r="G1397"/>
      <c r="H1397"/>
      <c r="I1397" s="17">
        <f>-IFERROR(VLOOKUP(C1397,SIRCUPA!$A$21:$H$313,8,0),0)</f>
        <v>0</v>
      </c>
      <c r="J1397" s="61">
        <f>-IFERROR(VLOOKUP(C1397,SIRTAC!$A$16:$H$2072,8,0),0)</f>
        <v>-100</v>
      </c>
      <c r="K1397" s="61">
        <f>-IFERROR(VLOOKUP(C1397,Gastos!$A$9:$J$2065,10,0),0)</f>
        <v>-97</v>
      </c>
      <c r="L1397" s="61">
        <f>-IFERROR(VLOOKUP(C1397,IDC!$A$20:$H$2401,8,0),0)</f>
        <v>-60</v>
      </c>
      <c r="M1397" s="87">
        <f t="shared" si="63"/>
        <v>10000</v>
      </c>
      <c r="P1397" s="17">
        <f t="shared" si="64"/>
        <v>-10000</v>
      </c>
      <c r="Q1397" s="17">
        <f t="shared" si="65"/>
        <v>0</v>
      </c>
    </row>
    <row r="1398" spans="1:17">
      <c r="A1398" s="1" t="s">
        <v>186</v>
      </c>
      <c r="B1398" s="1" t="s">
        <v>11</v>
      </c>
      <c r="C1398" s="53">
        <v>134942112146</v>
      </c>
      <c r="D1398" s="3">
        <v>9743</v>
      </c>
      <c r="E1398" s="3">
        <v>19466876.890000001</v>
      </c>
      <c r="F1398" s="1" t="s">
        <v>1800</v>
      </c>
      <c r="G1398"/>
      <c r="H1398"/>
      <c r="I1398" s="17">
        <f>-IFERROR(VLOOKUP(C1398,SIRCUPA!$A$21:$H$313,8,0),0)</f>
        <v>0</v>
      </c>
      <c r="J1398" s="61">
        <f>-IFERROR(VLOOKUP(C1398,SIRTAC!$A$16:$H$2072,8,0),0)</f>
        <v>-100</v>
      </c>
      <c r="K1398" s="61">
        <f>-IFERROR(VLOOKUP(C1398,Gastos!$A$9:$J$2065,10,0),0)</f>
        <v>-97</v>
      </c>
      <c r="L1398" s="61">
        <f>-IFERROR(VLOOKUP(C1398,IDC!$A$20:$H$2401,8,0),0)</f>
        <v>-60</v>
      </c>
      <c r="M1398" s="87">
        <f t="shared" si="63"/>
        <v>10000</v>
      </c>
      <c r="P1398" s="17">
        <f t="shared" si="64"/>
        <v>-10000</v>
      </c>
      <c r="Q1398" s="17">
        <f t="shared" si="65"/>
        <v>0</v>
      </c>
    </row>
    <row r="1399" spans="1:17">
      <c r="A1399" s="1" t="s">
        <v>186</v>
      </c>
      <c r="B1399" s="1" t="s">
        <v>11</v>
      </c>
      <c r="C1399" s="53">
        <v>135007005560</v>
      </c>
      <c r="D1399" s="3">
        <v>9743</v>
      </c>
      <c r="E1399" s="3">
        <v>19574336.199999999</v>
      </c>
      <c r="F1399" s="1" t="s">
        <v>1800</v>
      </c>
      <c r="G1399"/>
      <c r="H1399"/>
      <c r="I1399" s="17">
        <f>-IFERROR(VLOOKUP(C1399,SIRCUPA!$A$21:$H$313,8,0),0)</f>
        <v>0</v>
      </c>
      <c r="J1399" s="61">
        <f>-IFERROR(VLOOKUP(C1399,SIRTAC!$A$16:$H$2072,8,0),0)</f>
        <v>-100</v>
      </c>
      <c r="K1399" s="61">
        <f>-IFERROR(VLOOKUP(C1399,Gastos!$A$9:$J$2065,10,0),0)</f>
        <v>-97</v>
      </c>
      <c r="L1399" s="61">
        <f>-IFERROR(VLOOKUP(C1399,IDC!$A$20:$H$2401,8,0),0)</f>
        <v>-60</v>
      </c>
      <c r="M1399" s="87">
        <f t="shared" si="63"/>
        <v>10000</v>
      </c>
      <c r="P1399" s="17">
        <f t="shared" si="64"/>
        <v>-10000</v>
      </c>
      <c r="Q1399" s="17">
        <f t="shared" si="65"/>
        <v>0</v>
      </c>
    </row>
    <row r="1400" spans="1:17">
      <c r="A1400" s="1" t="s">
        <v>186</v>
      </c>
      <c r="B1400" s="1" t="s">
        <v>11</v>
      </c>
      <c r="C1400" s="53">
        <v>135015054370</v>
      </c>
      <c r="D1400" s="3">
        <v>9743</v>
      </c>
      <c r="E1400" s="3">
        <v>19768318.579999998</v>
      </c>
      <c r="F1400" s="1" t="s">
        <v>1800</v>
      </c>
      <c r="G1400"/>
      <c r="H1400"/>
      <c r="I1400" s="17">
        <f>-IFERROR(VLOOKUP(C1400,SIRCUPA!$A$21:$H$313,8,0),0)</f>
        <v>0</v>
      </c>
      <c r="J1400" s="61">
        <f>-IFERROR(VLOOKUP(C1400,SIRTAC!$A$16:$H$2072,8,0),0)</f>
        <v>-100</v>
      </c>
      <c r="K1400" s="61">
        <f>-IFERROR(VLOOKUP(C1400,Gastos!$A$9:$J$2065,10,0),0)</f>
        <v>-97</v>
      </c>
      <c r="L1400" s="61">
        <f>-IFERROR(VLOOKUP(C1400,IDC!$A$20:$H$2401,8,0),0)</f>
        <v>-60</v>
      </c>
      <c r="M1400" s="87">
        <f t="shared" si="63"/>
        <v>10000</v>
      </c>
      <c r="P1400" s="17">
        <f t="shared" si="64"/>
        <v>-10000</v>
      </c>
      <c r="Q1400" s="17">
        <f t="shared" si="65"/>
        <v>0</v>
      </c>
    </row>
    <row r="1401" spans="1:17">
      <c r="A1401" s="1" t="s">
        <v>186</v>
      </c>
      <c r="B1401" s="1" t="s">
        <v>11</v>
      </c>
      <c r="C1401" s="53">
        <v>135018284444</v>
      </c>
      <c r="D1401" s="3">
        <v>9743</v>
      </c>
      <c r="E1401" s="3">
        <v>19884622.620000001</v>
      </c>
      <c r="F1401" s="1" t="s">
        <v>1800</v>
      </c>
      <c r="G1401"/>
      <c r="H1401"/>
      <c r="I1401" s="17">
        <f>-IFERROR(VLOOKUP(C1401,SIRCUPA!$A$21:$H$313,8,0),0)</f>
        <v>0</v>
      </c>
      <c r="J1401" s="61">
        <f>-IFERROR(VLOOKUP(C1401,SIRTAC!$A$16:$H$2072,8,0),0)</f>
        <v>-100</v>
      </c>
      <c r="K1401" s="61">
        <f>-IFERROR(VLOOKUP(C1401,Gastos!$A$9:$J$2065,10,0),0)</f>
        <v>-97</v>
      </c>
      <c r="L1401" s="61">
        <f>-IFERROR(VLOOKUP(C1401,IDC!$A$20:$H$2401,8,0),0)</f>
        <v>-60</v>
      </c>
      <c r="M1401" s="87">
        <f t="shared" si="63"/>
        <v>10000</v>
      </c>
      <c r="P1401" s="17">
        <f t="shared" si="64"/>
        <v>-10000</v>
      </c>
      <c r="Q1401" s="17">
        <f t="shared" si="65"/>
        <v>0</v>
      </c>
    </row>
    <row r="1402" spans="1:17">
      <c r="A1402" s="1" t="s">
        <v>186</v>
      </c>
      <c r="B1402" s="1" t="s">
        <v>11</v>
      </c>
      <c r="C1402" s="53">
        <v>134404913039</v>
      </c>
      <c r="D1402" s="3">
        <v>9743</v>
      </c>
      <c r="E1402" s="3">
        <v>19932704.32</v>
      </c>
      <c r="F1402" s="1" t="s">
        <v>1800</v>
      </c>
      <c r="G1402"/>
      <c r="H1402"/>
      <c r="I1402" s="17">
        <f>-IFERROR(VLOOKUP(C1402,SIRCUPA!$A$21:$H$313,8,0),0)</f>
        <v>0</v>
      </c>
      <c r="J1402" s="61">
        <f>-IFERROR(VLOOKUP(C1402,SIRTAC!$A$16:$H$2072,8,0),0)</f>
        <v>-100</v>
      </c>
      <c r="K1402" s="61">
        <f>-IFERROR(VLOOKUP(C1402,Gastos!$A$9:$J$2065,10,0),0)</f>
        <v>-97</v>
      </c>
      <c r="L1402" s="61">
        <f>-IFERROR(VLOOKUP(C1402,IDC!$A$20:$H$2401,8,0),0)</f>
        <v>-60</v>
      </c>
      <c r="M1402" s="87">
        <f t="shared" si="63"/>
        <v>10000</v>
      </c>
      <c r="P1402" s="17">
        <f t="shared" si="64"/>
        <v>-10000</v>
      </c>
      <c r="Q1402" s="17">
        <f t="shared" si="65"/>
        <v>0</v>
      </c>
    </row>
    <row r="1403" spans="1:17">
      <c r="A1403" s="1" t="s">
        <v>186</v>
      </c>
      <c r="B1403" s="1" t="s">
        <v>11</v>
      </c>
      <c r="C1403" s="53">
        <v>134405242035</v>
      </c>
      <c r="D1403" s="3">
        <v>9743</v>
      </c>
      <c r="E1403" s="3">
        <v>19968266.27</v>
      </c>
      <c r="F1403" s="1" t="s">
        <v>1800</v>
      </c>
      <c r="G1403"/>
      <c r="H1403"/>
      <c r="I1403" s="17">
        <f>-IFERROR(VLOOKUP(C1403,SIRCUPA!$A$21:$H$313,8,0),0)</f>
        <v>0</v>
      </c>
      <c r="J1403" s="61">
        <f>-IFERROR(VLOOKUP(C1403,SIRTAC!$A$16:$H$2072,8,0),0)</f>
        <v>-100</v>
      </c>
      <c r="K1403" s="61">
        <f>-IFERROR(VLOOKUP(C1403,Gastos!$A$9:$J$2065,10,0),0)</f>
        <v>-97</v>
      </c>
      <c r="L1403" s="61">
        <f>-IFERROR(VLOOKUP(C1403,IDC!$A$20:$H$2401,8,0),0)</f>
        <v>-60</v>
      </c>
      <c r="M1403" s="87">
        <f t="shared" si="63"/>
        <v>10000</v>
      </c>
      <c r="P1403" s="17">
        <f t="shared" si="64"/>
        <v>-10000</v>
      </c>
      <c r="Q1403" s="17">
        <f t="shared" si="65"/>
        <v>0</v>
      </c>
    </row>
    <row r="1404" spans="1:17">
      <c r="A1404" s="1" t="s">
        <v>186</v>
      </c>
      <c r="B1404" s="1" t="s">
        <v>11</v>
      </c>
      <c r="C1404" s="53">
        <v>135020108158</v>
      </c>
      <c r="D1404" s="3">
        <v>9743</v>
      </c>
      <c r="E1404" s="3">
        <v>19992868.52</v>
      </c>
      <c r="F1404" s="1" t="s">
        <v>1800</v>
      </c>
      <c r="G1404"/>
      <c r="H1404"/>
      <c r="I1404" s="17">
        <f>-IFERROR(VLOOKUP(C1404,SIRCUPA!$A$21:$H$313,8,0),0)</f>
        <v>0</v>
      </c>
      <c r="J1404" s="61">
        <f>-IFERROR(VLOOKUP(C1404,SIRTAC!$A$16:$H$2072,8,0),0)</f>
        <v>-100</v>
      </c>
      <c r="K1404" s="61">
        <f>-IFERROR(VLOOKUP(C1404,Gastos!$A$9:$J$2065,10,0),0)</f>
        <v>-97</v>
      </c>
      <c r="L1404" s="61">
        <f>-IFERROR(VLOOKUP(C1404,IDC!$A$20:$H$2401,8,0),0)</f>
        <v>-60</v>
      </c>
      <c r="M1404" s="87">
        <f t="shared" si="63"/>
        <v>10000</v>
      </c>
      <c r="P1404" s="17">
        <f t="shared" si="64"/>
        <v>-10000</v>
      </c>
      <c r="Q1404" s="17">
        <f t="shared" si="65"/>
        <v>0</v>
      </c>
    </row>
    <row r="1405" spans="1:17">
      <c r="A1405" s="1" t="s">
        <v>186</v>
      </c>
      <c r="B1405" s="1" t="s">
        <v>11</v>
      </c>
      <c r="C1405" s="53">
        <v>134406007747</v>
      </c>
      <c r="D1405" s="3">
        <v>9743</v>
      </c>
      <c r="E1405" s="3">
        <v>20029628.300000001</v>
      </c>
      <c r="F1405" s="1" t="s">
        <v>1800</v>
      </c>
      <c r="G1405"/>
      <c r="H1405"/>
      <c r="I1405" s="17">
        <f>-IFERROR(VLOOKUP(C1405,SIRCUPA!$A$21:$H$313,8,0),0)</f>
        <v>0</v>
      </c>
      <c r="J1405" s="61">
        <f>-IFERROR(VLOOKUP(C1405,SIRTAC!$A$16:$H$2072,8,0),0)</f>
        <v>-100</v>
      </c>
      <c r="K1405" s="61">
        <f>-IFERROR(VLOOKUP(C1405,Gastos!$A$9:$J$2065,10,0),0)</f>
        <v>-97</v>
      </c>
      <c r="L1405" s="61">
        <f>-IFERROR(VLOOKUP(C1405,IDC!$A$20:$H$2401,8,0),0)</f>
        <v>-60</v>
      </c>
      <c r="M1405" s="87">
        <f t="shared" si="63"/>
        <v>10000</v>
      </c>
      <c r="P1405" s="17">
        <f t="shared" si="64"/>
        <v>-10000</v>
      </c>
      <c r="Q1405" s="17">
        <f t="shared" si="65"/>
        <v>0</v>
      </c>
    </row>
    <row r="1406" spans="1:17">
      <c r="A1406" s="1" t="s">
        <v>186</v>
      </c>
      <c r="B1406" s="1" t="s">
        <v>11</v>
      </c>
      <c r="C1406" s="53">
        <v>135020331548</v>
      </c>
      <c r="D1406" s="3">
        <v>9743</v>
      </c>
      <c r="E1406" s="3">
        <v>20045217.100000001</v>
      </c>
      <c r="F1406" s="1" t="s">
        <v>1800</v>
      </c>
      <c r="G1406" s="26"/>
      <c r="H1406" s="26"/>
      <c r="I1406" s="17">
        <f>-IFERROR(VLOOKUP(C1406,SIRCUPA!$A$21:$H$313,8,0),0)</f>
        <v>0</v>
      </c>
      <c r="J1406" s="61">
        <f>-IFERROR(VLOOKUP(C1406,SIRTAC!$A$16:$H$2072,8,0),0)</f>
        <v>-100</v>
      </c>
      <c r="K1406" s="61">
        <f>-IFERROR(VLOOKUP(C1406,Gastos!$A$9:$J$2065,10,0),0)</f>
        <v>-97</v>
      </c>
      <c r="L1406" s="61">
        <f>-IFERROR(VLOOKUP(C1406,IDC!$A$20:$H$2401,8,0),0)</f>
        <v>-60</v>
      </c>
      <c r="M1406" s="87">
        <f t="shared" si="63"/>
        <v>10000</v>
      </c>
      <c r="P1406" s="17">
        <f t="shared" si="64"/>
        <v>-10000</v>
      </c>
      <c r="Q1406" s="17">
        <f t="shared" si="65"/>
        <v>0</v>
      </c>
    </row>
    <row r="1407" spans="1:17">
      <c r="A1407" s="1" t="s">
        <v>186</v>
      </c>
      <c r="B1407" s="1" t="s">
        <v>11</v>
      </c>
      <c r="C1407" s="53">
        <v>135021590080</v>
      </c>
      <c r="D1407" s="3">
        <v>9743</v>
      </c>
      <c r="E1407" s="3">
        <v>20166614.879999999</v>
      </c>
      <c r="F1407" s="1" t="s">
        <v>1800</v>
      </c>
      <c r="G1407"/>
      <c r="H1407"/>
      <c r="I1407" s="17">
        <f>-IFERROR(VLOOKUP(C1407,SIRCUPA!$A$21:$H$313,8,0),0)</f>
        <v>0</v>
      </c>
      <c r="J1407" s="61">
        <f>-IFERROR(VLOOKUP(C1407,SIRTAC!$A$16:$H$2072,8,0),0)</f>
        <v>-100</v>
      </c>
      <c r="K1407" s="61">
        <f>-IFERROR(VLOOKUP(C1407,Gastos!$A$9:$J$2065,10,0),0)</f>
        <v>-97</v>
      </c>
      <c r="L1407" s="61">
        <f>-IFERROR(VLOOKUP(C1407,IDC!$A$20:$H$2401,8,0),0)</f>
        <v>-60</v>
      </c>
      <c r="M1407" s="87">
        <f t="shared" si="63"/>
        <v>10000</v>
      </c>
      <c r="P1407" s="17">
        <f t="shared" si="64"/>
        <v>-10000</v>
      </c>
      <c r="Q1407" s="17">
        <f t="shared" si="65"/>
        <v>0</v>
      </c>
    </row>
    <row r="1408" spans="1:17">
      <c r="A1408" s="1" t="s">
        <v>186</v>
      </c>
      <c r="B1408" s="1" t="s">
        <v>11</v>
      </c>
      <c r="C1408" s="53">
        <v>134408121081</v>
      </c>
      <c r="D1408" s="3">
        <v>9743</v>
      </c>
      <c r="E1408" s="3">
        <v>20192588.98</v>
      </c>
      <c r="F1408" s="1" t="s">
        <v>1800</v>
      </c>
      <c r="G1408"/>
      <c r="H1408"/>
      <c r="I1408" s="17">
        <f>-IFERROR(VLOOKUP(C1408,SIRCUPA!$A$21:$H$313,8,0),0)</f>
        <v>0</v>
      </c>
      <c r="J1408" s="61">
        <f>-IFERROR(VLOOKUP(C1408,SIRTAC!$A$16:$H$2072,8,0),0)</f>
        <v>-100</v>
      </c>
      <c r="K1408" s="61">
        <f>-IFERROR(VLOOKUP(C1408,Gastos!$A$9:$J$2065,10,0),0)</f>
        <v>-97</v>
      </c>
      <c r="L1408" s="61">
        <f>-IFERROR(VLOOKUP(C1408,IDC!$A$20:$H$2401,8,0),0)</f>
        <v>-60</v>
      </c>
      <c r="M1408" s="87">
        <f t="shared" si="63"/>
        <v>10000</v>
      </c>
      <c r="P1408" s="17">
        <f t="shared" si="64"/>
        <v>-10000</v>
      </c>
      <c r="Q1408" s="17">
        <f t="shared" si="65"/>
        <v>0</v>
      </c>
    </row>
    <row r="1409" spans="1:17">
      <c r="A1409" s="1" t="s">
        <v>186</v>
      </c>
      <c r="B1409" s="1" t="s">
        <v>11</v>
      </c>
      <c r="C1409" s="53">
        <v>134408499399</v>
      </c>
      <c r="D1409" s="3">
        <v>9743</v>
      </c>
      <c r="E1409" s="3">
        <v>20266190.530000001</v>
      </c>
      <c r="F1409" s="1" t="s">
        <v>1800</v>
      </c>
      <c r="G1409" s="26"/>
      <c r="H1409" s="26"/>
      <c r="I1409" s="17">
        <f>-IFERROR(VLOOKUP(C1409,SIRCUPA!$A$21:$H$313,8,0),0)</f>
        <v>0</v>
      </c>
      <c r="J1409" s="61">
        <f>-IFERROR(VLOOKUP(C1409,SIRTAC!$A$16:$H$2072,8,0),0)</f>
        <v>-100</v>
      </c>
      <c r="K1409" s="61">
        <f>-IFERROR(VLOOKUP(C1409,Gastos!$A$9:$J$2065,10,0),0)</f>
        <v>-97</v>
      </c>
      <c r="L1409" s="61">
        <f>-IFERROR(VLOOKUP(C1409,IDC!$A$20:$H$2401,8,0),0)</f>
        <v>-60</v>
      </c>
      <c r="M1409" s="87">
        <f t="shared" si="63"/>
        <v>10000</v>
      </c>
      <c r="P1409" s="17">
        <f t="shared" si="64"/>
        <v>-10000</v>
      </c>
      <c r="Q1409" s="17">
        <f t="shared" si="65"/>
        <v>0</v>
      </c>
    </row>
    <row r="1410" spans="1:17">
      <c r="A1410" s="1" t="s">
        <v>186</v>
      </c>
      <c r="B1410" s="1" t="s">
        <v>11</v>
      </c>
      <c r="C1410" s="53">
        <v>135024392662</v>
      </c>
      <c r="D1410" s="3">
        <v>9743</v>
      </c>
      <c r="E1410" s="3">
        <v>20412077.969999999</v>
      </c>
      <c r="F1410" s="1" t="s">
        <v>1800</v>
      </c>
      <c r="G1410"/>
      <c r="H1410"/>
      <c r="I1410" s="17">
        <f>-IFERROR(VLOOKUP(C1410,SIRCUPA!$A$21:$H$313,8,0),0)</f>
        <v>0</v>
      </c>
      <c r="J1410" s="61">
        <f>-IFERROR(VLOOKUP(C1410,SIRTAC!$A$16:$H$2072,8,0),0)</f>
        <v>-100</v>
      </c>
      <c r="K1410" s="61">
        <f>-IFERROR(VLOOKUP(C1410,Gastos!$A$9:$J$2065,10,0),0)</f>
        <v>-97</v>
      </c>
      <c r="L1410" s="61">
        <f>-IFERROR(VLOOKUP(C1410,IDC!$A$20:$H$2401,8,0),0)</f>
        <v>-60</v>
      </c>
      <c r="M1410" s="87">
        <f t="shared" si="63"/>
        <v>10000</v>
      </c>
      <c r="P1410" s="17">
        <f t="shared" si="64"/>
        <v>-10000</v>
      </c>
      <c r="Q1410" s="17">
        <f t="shared" si="65"/>
        <v>0</v>
      </c>
    </row>
    <row r="1411" spans="1:17">
      <c r="A1411" s="1" t="s">
        <v>186</v>
      </c>
      <c r="B1411" s="1" t="s">
        <v>11</v>
      </c>
      <c r="C1411" s="53">
        <v>135024402722</v>
      </c>
      <c r="D1411" s="3">
        <v>9743</v>
      </c>
      <c r="E1411" s="3">
        <v>20426692.469999999</v>
      </c>
      <c r="F1411" s="1" t="s">
        <v>1800</v>
      </c>
      <c r="G1411"/>
      <c r="H1411"/>
      <c r="I1411" s="17">
        <f>-IFERROR(VLOOKUP(C1411,SIRCUPA!$A$21:$H$313,8,0),0)</f>
        <v>0</v>
      </c>
      <c r="J1411" s="61">
        <f>-IFERROR(VLOOKUP(C1411,SIRTAC!$A$16:$H$2072,8,0),0)</f>
        <v>-100</v>
      </c>
      <c r="K1411" s="61">
        <f>-IFERROR(VLOOKUP(C1411,Gastos!$A$9:$J$2065,10,0),0)</f>
        <v>-97</v>
      </c>
      <c r="L1411" s="61">
        <f>-IFERROR(VLOOKUP(C1411,IDC!$A$20:$H$2401,8,0),0)</f>
        <v>-60</v>
      </c>
      <c r="M1411" s="87">
        <f t="shared" si="63"/>
        <v>10000</v>
      </c>
      <c r="P1411" s="17">
        <f t="shared" si="64"/>
        <v>-10000</v>
      </c>
      <c r="Q1411" s="17">
        <f t="shared" si="65"/>
        <v>0</v>
      </c>
    </row>
    <row r="1412" spans="1:17">
      <c r="A1412" s="1" t="s">
        <v>186</v>
      </c>
      <c r="B1412" s="1" t="s">
        <v>11</v>
      </c>
      <c r="C1412" s="53">
        <v>135024365838</v>
      </c>
      <c r="D1412" s="3">
        <v>9743</v>
      </c>
      <c r="E1412" s="3">
        <v>20446178.469999999</v>
      </c>
      <c r="F1412" s="1" t="s">
        <v>1800</v>
      </c>
      <c r="G1412"/>
      <c r="H1412"/>
      <c r="I1412" s="17">
        <f>-IFERROR(VLOOKUP(C1412,SIRCUPA!$A$21:$H$313,8,0),0)</f>
        <v>0</v>
      </c>
      <c r="J1412" s="61">
        <f>-IFERROR(VLOOKUP(C1412,SIRTAC!$A$16:$H$2072,8,0),0)</f>
        <v>-100</v>
      </c>
      <c r="K1412" s="61">
        <f>-IFERROR(VLOOKUP(C1412,Gastos!$A$9:$J$2065,10,0),0)</f>
        <v>-97</v>
      </c>
      <c r="L1412" s="61">
        <f>-IFERROR(VLOOKUP(C1412,IDC!$A$20:$H$2401,8,0),0)</f>
        <v>-60</v>
      </c>
      <c r="M1412" s="87">
        <f t="shared" si="63"/>
        <v>10000</v>
      </c>
      <c r="P1412" s="17">
        <f t="shared" si="64"/>
        <v>-10000</v>
      </c>
      <c r="Q1412" s="17">
        <f t="shared" si="65"/>
        <v>0</v>
      </c>
    </row>
    <row r="1413" spans="1:17">
      <c r="A1413" s="1" t="s">
        <v>186</v>
      </c>
      <c r="B1413" s="1" t="s">
        <v>11</v>
      </c>
      <c r="C1413" s="53">
        <v>134410560765</v>
      </c>
      <c r="D1413" s="3">
        <v>9743</v>
      </c>
      <c r="E1413" s="3">
        <v>20496842.07</v>
      </c>
      <c r="F1413" s="1" t="s">
        <v>1800</v>
      </c>
      <c r="G1413"/>
      <c r="H1413"/>
      <c r="I1413" s="17">
        <f>-IFERROR(VLOOKUP(C1413,SIRCUPA!$A$21:$H$313,8,0),0)</f>
        <v>0</v>
      </c>
      <c r="J1413" s="61">
        <f>-IFERROR(VLOOKUP(C1413,SIRTAC!$A$16:$H$2072,8,0),0)</f>
        <v>-100</v>
      </c>
      <c r="K1413" s="61">
        <f>-IFERROR(VLOOKUP(C1413,Gastos!$A$9:$J$2065,10,0),0)</f>
        <v>-97</v>
      </c>
      <c r="L1413" s="61">
        <f>-IFERROR(VLOOKUP(C1413,IDC!$A$20:$H$2401,8,0),0)</f>
        <v>-60</v>
      </c>
      <c r="M1413" s="87">
        <f t="shared" ref="M1413:M1476" si="66">+D1413-I1413-J1413-K1413-L1413</f>
        <v>10000</v>
      </c>
      <c r="P1413" s="17">
        <f t="shared" si="64"/>
        <v>-10000</v>
      </c>
      <c r="Q1413" s="17">
        <f t="shared" si="65"/>
        <v>0</v>
      </c>
    </row>
    <row r="1414" spans="1:17">
      <c r="A1414" s="1" t="s">
        <v>186</v>
      </c>
      <c r="B1414" s="1" t="s">
        <v>11</v>
      </c>
      <c r="C1414" s="53">
        <v>134411292881</v>
      </c>
      <c r="D1414" s="3">
        <v>9743</v>
      </c>
      <c r="E1414" s="3">
        <v>20574720.07</v>
      </c>
      <c r="F1414" s="1" t="s">
        <v>1800</v>
      </c>
      <c r="G1414"/>
      <c r="H1414"/>
      <c r="I1414" s="17">
        <f>-IFERROR(VLOOKUP(C1414,SIRCUPA!$A$21:$H$313,8,0),0)</f>
        <v>0</v>
      </c>
      <c r="J1414" s="61">
        <f>-IFERROR(VLOOKUP(C1414,SIRTAC!$A$16:$H$2072,8,0),0)</f>
        <v>-100</v>
      </c>
      <c r="K1414" s="61">
        <f>-IFERROR(VLOOKUP(C1414,Gastos!$A$9:$J$2065,10,0),0)</f>
        <v>-97</v>
      </c>
      <c r="L1414" s="61">
        <f>-IFERROR(VLOOKUP(C1414,IDC!$A$20:$H$2401,8,0),0)</f>
        <v>-60</v>
      </c>
      <c r="M1414" s="87">
        <f t="shared" si="66"/>
        <v>10000</v>
      </c>
      <c r="P1414" s="17">
        <f t="shared" si="64"/>
        <v>-10000</v>
      </c>
      <c r="Q1414" s="17">
        <f t="shared" ref="Q1414:Q1477" si="67">+M1414+P1414</f>
        <v>0</v>
      </c>
    </row>
    <row r="1415" spans="1:17">
      <c r="A1415" s="1" t="s">
        <v>186</v>
      </c>
      <c r="B1415" s="1" t="s">
        <v>11</v>
      </c>
      <c r="C1415" s="53">
        <v>134411611297</v>
      </c>
      <c r="D1415" s="3">
        <v>9743</v>
      </c>
      <c r="E1415" s="3">
        <v>20639930.27</v>
      </c>
      <c r="F1415" s="1" t="s">
        <v>1800</v>
      </c>
      <c r="G1415"/>
      <c r="H1415"/>
      <c r="I1415" s="17">
        <f>-IFERROR(VLOOKUP(C1415,SIRCUPA!$A$21:$H$313,8,0),0)</f>
        <v>0</v>
      </c>
      <c r="J1415" s="61">
        <f>-IFERROR(VLOOKUP(C1415,SIRTAC!$A$16:$H$2072,8,0),0)</f>
        <v>-100</v>
      </c>
      <c r="K1415" s="61">
        <f>-IFERROR(VLOOKUP(C1415,Gastos!$A$9:$J$2065,10,0),0)</f>
        <v>-97</v>
      </c>
      <c r="L1415" s="61">
        <f>-IFERROR(VLOOKUP(C1415,IDC!$A$20:$H$2401,8,0),0)</f>
        <v>-60</v>
      </c>
      <c r="M1415" s="87">
        <f t="shared" si="66"/>
        <v>10000</v>
      </c>
      <c r="P1415" s="17">
        <f t="shared" ref="P1415:P1444" si="68">+L1415/0.006</f>
        <v>-10000</v>
      </c>
      <c r="Q1415" s="17">
        <f t="shared" si="67"/>
        <v>0</v>
      </c>
    </row>
    <row r="1416" spans="1:17">
      <c r="A1416" s="1" t="s">
        <v>186</v>
      </c>
      <c r="B1416" s="1" t="s">
        <v>11</v>
      </c>
      <c r="C1416" s="53">
        <v>134412466471</v>
      </c>
      <c r="D1416" s="3">
        <v>9743</v>
      </c>
      <c r="E1416" s="3">
        <v>20881406.010000002</v>
      </c>
      <c r="F1416" s="1" t="s">
        <v>1800</v>
      </c>
      <c r="G1416"/>
      <c r="H1416"/>
      <c r="I1416" s="17">
        <f>-IFERROR(VLOOKUP(C1416,SIRCUPA!$A$21:$H$313,8,0),0)</f>
        <v>0</v>
      </c>
      <c r="J1416" s="61">
        <f>-IFERROR(VLOOKUP(C1416,SIRTAC!$A$16:$H$2072,8,0),0)</f>
        <v>-100</v>
      </c>
      <c r="K1416" s="61">
        <f>-IFERROR(VLOOKUP(C1416,Gastos!$A$9:$J$2065,10,0),0)</f>
        <v>-97</v>
      </c>
      <c r="L1416" s="61">
        <f>-IFERROR(VLOOKUP(C1416,IDC!$A$20:$H$2401,8,0),0)</f>
        <v>-60</v>
      </c>
      <c r="M1416" s="87">
        <f t="shared" si="66"/>
        <v>10000</v>
      </c>
      <c r="P1416" s="17">
        <f t="shared" si="68"/>
        <v>-10000</v>
      </c>
      <c r="Q1416" s="17">
        <f t="shared" si="67"/>
        <v>0</v>
      </c>
    </row>
    <row r="1417" spans="1:17">
      <c r="A1417" s="1" t="s">
        <v>186</v>
      </c>
      <c r="B1417" s="1" t="s">
        <v>11</v>
      </c>
      <c r="C1417" s="53">
        <v>135027292478</v>
      </c>
      <c r="D1417" s="3">
        <v>9743</v>
      </c>
      <c r="E1417" s="3">
        <v>21043311.93</v>
      </c>
      <c r="F1417" s="1" t="s">
        <v>1800</v>
      </c>
      <c r="G1417"/>
      <c r="H1417"/>
      <c r="I1417" s="17">
        <f>-IFERROR(VLOOKUP(C1417,SIRCUPA!$A$21:$H$313,8,0),0)</f>
        <v>0</v>
      </c>
      <c r="J1417" s="61">
        <f>-IFERROR(VLOOKUP(C1417,SIRTAC!$A$16:$H$2072,8,0),0)</f>
        <v>-100</v>
      </c>
      <c r="K1417" s="61">
        <f>-IFERROR(VLOOKUP(C1417,Gastos!$A$9:$J$2065,10,0),0)</f>
        <v>-97</v>
      </c>
      <c r="L1417" s="61">
        <f>-IFERROR(VLOOKUP(C1417,IDC!$A$20:$H$2401,8,0),0)</f>
        <v>-60</v>
      </c>
      <c r="M1417" s="87">
        <f t="shared" si="66"/>
        <v>10000</v>
      </c>
      <c r="P1417" s="17">
        <f t="shared" si="68"/>
        <v>-10000</v>
      </c>
      <c r="Q1417" s="17">
        <f t="shared" si="67"/>
        <v>0</v>
      </c>
    </row>
    <row r="1418" spans="1:17">
      <c r="A1418" s="1" t="s">
        <v>186</v>
      </c>
      <c r="B1418" s="1" t="s">
        <v>11</v>
      </c>
      <c r="C1418" s="53">
        <v>134413141451</v>
      </c>
      <c r="D1418" s="3">
        <v>9743</v>
      </c>
      <c r="E1418" s="3">
        <v>21130706.640000001</v>
      </c>
      <c r="F1418" s="1" t="s">
        <v>1800</v>
      </c>
      <c r="G1418"/>
      <c r="H1418"/>
      <c r="I1418" s="17">
        <f>-IFERROR(VLOOKUP(C1418,SIRCUPA!$A$21:$H$313,8,0),0)</f>
        <v>0</v>
      </c>
      <c r="J1418" s="61">
        <f>-IFERROR(VLOOKUP(C1418,SIRTAC!$A$16:$H$2072,8,0),0)</f>
        <v>-100</v>
      </c>
      <c r="K1418" s="61">
        <f>-IFERROR(VLOOKUP(C1418,Gastos!$A$9:$J$2065,10,0),0)</f>
        <v>-97</v>
      </c>
      <c r="L1418" s="61">
        <f>-IFERROR(VLOOKUP(C1418,IDC!$A$20:$H$2401,8,0),0)</f>
        <v>-60</v>
      </c>
      <c r="M1418" s="87">
        <f t="shared" si="66"/>
        <v>10000</v>
      </c>
      <c r="P1418" s="17">
        <f t="shared" si="68"/>
        <v>-10000</v>
      </c>
      <c r="Q1418" s="17">
        <f t="shared" si="67"/>
        <v>0</v>
      </c>
    </row>
    <row r="1419" spans="1:17">
      <c r="A1419" s="1" t="s">
        <v>186</v>
      </c>
      <c r="B1419" s="1" t="s">
        <v>11</v>
      </c>
      <c r="C1419" s="53">
        <v>135027812386</v>
      </c>
      <c r="D1419" s="3">
        <v>9743</v>
      </c>
      <c r="E1419" s="3">
        <v>21175708.469999999</v>
      </c>
      <c r="F1419" s="1" t="s">
        <v>1800</v>
      </c>
      <c r="G1419"/>
      <c r="H1419"/>
      <c r="I1419" s="17">
        <f>-IFERROR(VLOOKUP(C1419,SIRCUPA!$A$21:$H$313,8,0),0)</f>
        <v>0</v>
      </c>
      <c r="J1419" s="61">
        <f>-IFERROR(VLOOKUP(C1419,SIRTAC!$A$16:$H$2072,8,0),0)</f>
        <v>-100</v>
      </c>
      <c r="K1419" s="61">
        <f>-IFERROR(VLOOKUP(C1419,Gastos!$A$9:$J$2065,10,0),0)</f>
        <v>-97</v>
      </c>
      <c r="L1419" s="61">
        <f>-IFERROR(VLOOKUP(C1419,IDC!$A$20:$H$2401,8,0),0)</f>
        <v>-60</v>
      </c>
      <c r="M1419" s="87">
        <f t="shared" si="66"/>
        <v>10000</v>
      </c>
      <c r="P1419" s="17">
        <f t="shared" si="68"/>
        <v>-10000</v>
      </c>
      <c r="Q1419" s="17">
        <f t="shared" si="67"/>
        <v>0</v>
      </c>
    </row>
    <row r="1420" spans="1:17">
      <c r="A1420" s="1" t="s">
        <v>253</v>
      </c>
      <c r="B1420" s="1" t="s">
        <v>11</v>
      </c>
      <c r="C1420" s="53">
        <v>134414379139</v>
      </c>
      <c r="D1420" s="3">
        <v>9743</v>
      </c>
      <c r="E1420" s="3">
        <v>21337544.43</v>
      </c>
      <c r="F1420" s="1" t="s">
        <v>1800</v>
      </c>
      <c r="G1420"/>
      <c r="H1420"/>
      <c r="I1420" s="17">
        <f>-IFERROR(VLOOKUP(C1420,SIRCUPA!$A$21:$H$313,8,0),0)</f>
        <v>0</v>
      </c>
      <c r="J1420" s="61">
        <f>-IFERROR(VLOOKUP(C1420,SIRTAC!$A$16:$H$2072,8,0),0)</f>
        <v>-100</v>
      </c>
      <c r="K1420" s="61">
        <f>-IFERROR(VLOOKUP(C1420,Gastos!$A$9:$J$2065,10,0),0)</f>
        <v>-97</v>
      </c>
      <c r="L1420" s="61">
        <f>-IFERROR(VLOOKUP(C1420,IDC!$A$20:$H$2401,8,0),0)</f>
        <v>-60</v>
      </c>
      <c r="M1420" s="87">
        <f t="shared" si="66"/>
        <v>10000</v>
      </c>
      <c r="P1420" s="17">
        <f t="shared" si="68"/>
        <v>-10000</v>
      </c>
      <c r="Q1420" s="17">
        <f t="shared" si="67"/>
        <v>0</v>
      </c>
    </row>
    <row r="1421" spans="1:17">
      <c r="A1421" s="1" t="s">
        <v>253</v>
      </c>
      <c r="B1421" s="1" t="s">
        <v>11</v>
      </c>
      <c r="C1421" s="53">
        <v>135028811036</v>
      </c>
      <c r="D1421" s="3">
        <v>9743</v>
      </c>
      <c r="E1421" s="3">
        <v>21393225.420000002</v>
      </c>
      <c r="F1421" s="1" t="s">
        <v>1800</v>
      </c>
      <c r="G1421"/>
      <c r="H1421"/>
      <c r="I1421" s="17">
        <f>-IFERROR(VLOOKUP(C1421,SIRCUPA!$A$21:$H$313,8,0),0)</f>
        <v>0</v>
      </c>
      <c r="J1421" s="61">
        <f>-IFERROR(VLOOKUP(C1421,SIRTAC!$A$16:$H$2072,8,0),0)</f>
        <v>-100</v>
      </c>
      <c r="K1421" s="61">
        <f>-IFERROR(VLOOKUP(C1421,Gastos!$A$9:$J$2065,10,0),0)</f>
        <v>-97</v>
      </c>
      <c r="L1421" s="61">
        <f>-IFERROR(VLOOKUP(C1421,IDC!$A$20:$H$2401,8,0),0)</f>
        <v>-60</v>
      </c>
      <c r="M1421" s="87">
        <f t="shared" si="66"/>
        <v>10000</v>
      </c>
      <c r="P1421" s="17">
        <f t="shared" si="68"/>
        <v>-10000</v>
      </c>
      <c r="Q1421" s="17">
        <f t="shared" si="67"/>
        <v>0</v>
      </c>
    </row>
    <row r="1422" spans="1:17">
      <c r="A1422" s="1" t="s">
        <v>253</v>
      </c>
      <c r="B1422" s="1" t="s">
        <v>11</v>
      </c>
      <c r="C1422" s="53">
        <v>135029198376</v>
      </c>
      <c r="D1422" s="3">
        <v>9743</v>
      </c>
      <c r="E1422" s="3">
        <v>21593814.870000001</v>
      </c>
      <c r="F1422" s="1" t="s">
        <v>1800</v>
      </c>
      <c r="G1422"/>
      <c r="H1422"/>
      <c r="I1422" s="17">
        <f>-IFERROR(VLOOKUP(C1422,SIRCUPA!$A$21:$H$313,8,0),0)</f>
        <v>0</v>
      </c>
      <c r="J1422" s="61">
        <f>-IFERROR(VLOOKUP(C1422,SIRTAC!$A$16:$H$2072,8,0),0)</f>
        <v>-100</v>
      </c>
      <c r="K1422" s="61">
        <f>-IFERROR(VLOOKUP(C1422,Gastos!$A$9:$J$2065,10,0),0)</f>
        <v>-97</v>
      </c>
      <c r="L1422" s="61">
        <f>-IFERROR(VLOOKUP(C1422,IDC!$A$20:$H$2401,8,0),0)</f>
        <v>-60</v>
      </c>
      <c r="M1422" s="87">
        <f t="shared" si="66"/>
        <v>10000</v>
      </c>
      <c r="P1422" s="17">
        <f t="shared" si="68"/>
        <v>-10000</v>
      </c>
      <c r="Q1422" s="17">
        <f t="shared" si="67"/>
        <v>0</v>
      </c>
    </row>
    <row r="1423" spans="1:17">
      <c r="A1423" s="1" t="s">
        <v>253</v>
      </c>
      <c r="B1423" s="1" t="s">
        <v>11</v>
      </c>
      <c r="C1423" s="53">
        <v>135029461108</v>
      </c>
      <c r="D1423" s="3">
        <v>9743</v>
      </c>
      <c r="E1423" s="3">
        <v>21782533.809999999</v>
      </c>
      <c r="F1423" s="1" t="s">
        <v>1800</v>
      </c>
      <c r="G1423"/>
      <c r="H1423"/>
      <c r="I1423" s="17">
        <f>-IFERROR(VLOOKUP(C1423,SIRCUPA!$A$21:$H$313,8,0),0)</f>
        <v>0</v>
      </c>
      <c r="J1423" s="61">
        <f>-IFERROR(VLOOKUP(C1423,SIRTAC!$A$16:$H$2072,8,0),0)</f>
        <v>-100</v>
      </c>
      <c r="K1423" s="61">
        <f>-IFERROR(VLOOKUP(C1423,Gastos!$A$9:$J$2065,10,0),0)</f>
        <v>-97</v>
      </c>
      <c r="L1423" s="61">
        <f>-IFERROR(VLOOKUP(C1423,IDC!$A$20:$H$2401,8,0),0)</f>
        <v>-60</v>
      </c>
      <c r="M1423" s="87">
        <f t="shared" si="66"/>
        <v>10000</v>
      </c>
      <c r="P1423" s="17">
        <f t="shared" si="68"/>
        <v>-10000</v>
      </c>
      <c r="Q1423" s="17">
        <f t="shared" si="67"/>
        <v>0</v>
      </c>
    </row>
    <row r="1424" spans="1:17">
      <c r="A1424" s="1" t="s">
        <v>253</v>
      </c>
      <c r="B1424" s="1" t="s">
        <v>11</v>
      </c>
      <c r="C1424" s="53">
        <v>135029635916</v>
      </c>
      <c r="D1424" s="3">
        <v>9743</v>
      </c>
      <c r="E1424" s="3">
        <v>21891898.760000002</v>
      </c>
      <c r="F1424" s="1" t="s">
        <v>1800</v>
      </c>
      <c r="G1424"/>
      <c r="H1424"/>
      <c r="I1424" s="17">
        <f>-IFERROR(VLOOKUP(C1424,SIRCUPA!$A$21:$H$313,8,0),0)</f>
        <v>0</v>
      </c>
      <c r="J1424" s="61">
        <f>-IFERROR(VLOOKUP(C1424,SIRTAC!$A$16:$H$2072,8,0),0)</f>
        <v>-100</v>
      </c>
      <c r="K1424" s="61">
        <f>-IFERROR(VLOOKUP(C1424,Gastos!$A$9:$J$2065,10,0),0)</f>
        <v>-97</v>
      </c>
      <c r="L1424" s="61">
        <f>-IFERROR(VLOOKUP(C1424,IDC!$A$20:$H$2401,8,0),0)</f>
        <v>-60</v>
      </c>
      <c r="M1424" s="87">
        <f t="shared" si="66"/>
        <v>10000</v>
      </c>
      <c r="P1424" s="17">
        <f t="shared" si="68"/>
        <v>-10000</v>
      </c>
      <c r="Q1424" s="17">
        <f t="shared" si="67"/>
        <v>0</v>
      </c>
    </row>
    <row r="1425" spans="1:17">
      <c r="A1425" s="1" t="s">
        <v>253</v>
      </c>
      <c r="B1425" s="1" t="s">
        <v>11</v>
      </c>
      <c r="C1425" s="53">
        <v>134415772515</v>
      </c>
      <c r="D1425" s="3">
        <v>9743</v>
      </c>
      <c r="E1425" s="3">
        <v>21922335.219999999</v>
      </c>
      <c r="F1425" s="1" t="s">
        <v>1800</v>
      </c>
      <c r="G1425"/>
      <c r="H1425"/>
      <c r="I1425" s="17">
        <f>-IFERROR(VLOOKUP(C1425,SIRCUPA!$A$21:$H$313,8,0),0)</f>
        <v>0</v>
      </c>
      <c r="J1425" s="61">
        <f>-IFERROR(VLOOKUP(C1425,SIRTAC!$A$16:$H$2072,8,0),0)</f>
        <v>-100</v>
      </c>
      <c r="K1425" s="61">
        <f>-IFERROR(VLOOKUP(C1425,Gastos!$A$9:$J$2065,10,0),0)</f>
        <v>-97</v>
      </c>
      <c r="L1425" s="61">
        <f>-IFERROR(VLOOKUP(C1425,IDC!$A$20:$H$2401,8,0),0)</f>
        <v>-60</v>
      </c>
      <c r="M1425" s="87">
        <f t="shared" si="66"/>
        <v>10000</v>
      </c>
      <c r="P1425" s="17">
        <f t="shared" si="68"/>
        <v>-10000</v>
      </c>
      <c r="Q1425" s="17">
        <f t="shared" si="67"/>
        <v>0</v>
      </c>
    </row>
    <row r="1426" spans="1:17">
      <c r="A1426" s="1" t="s">
        <v>253</v>
      </c>
      <c r="B1426" s="1" t="s">
        <v>11</v>
      </c>
      <c r="C1426" s="53">
        <v>135030248486</v>
      </c>
      <c r="D1426" s="3">
        <v>9743</v>
      </c>
      <c r="E1426" s="3">
        <v>22064972.739999998</v>
      </c>
      <c r="F1426" s="1" t="s">
        <v>1800</v>
      </c>
      <c r="G1426"/>
      <c r="H1426"/>
      <c r="I1426" s="17">
        <f>-IFERROR(VLOOKUP(C1426,SIRCUPA!$A$21:$H$313,8,0),0)</f>
        <v>0</v>
      </c>
      <c r="J1426" s="61">
        <f>-IFERROR(VLOOKUP(C1426,SIRTAC!$A$16:$H$2072,8,0),0)</f>
        <v>-100</v>
      </c>
      <c r="K1426" s="61">
        <f>-IFERROR(VLOOKUP(C1426,Gastos!$A$9:$J$2065,10,0),0)</f>
        <v>-97</v>
      </c>
      <c r="L1426" s="61">
        <f>-IFERROR(VLOOKUP(C1426,IDC!$A$20:$H$2401,8,0),0)</f>
        <v>-60</v>
      </c>
      <c r="M1426" s="87">
        <f t="shared" si="66"/>
        <v>10000</v>
      </c>
      <c r="P1426" s="17">
        <f t="shared" si="68"/>
        <v>-10000</v>
      </c>
      <c r="Q1426" s="17">
        <f t="shared" si="67"/>
        <v>0</v>
      </c>
    </row>
    <row r="1427" spans="1:17">
      <c r="A1427" s="1" t="s">
        <v>253</v>
      </c>
      <c r="B1427" s="1" t="s">
        <v>11</v>
      </c>
      <c r="C1427" s="53">
        <v>134416091205</v>
      </c>
      <c r="D1427" s="3">
        <v>9743</v>
      </c>
      <c r="E1427" s="3">
        <v>22129309.309999999</v>
      </c>
      <c r="F1427" s="1" t="s">
        <v>1800</v>
      </c>
      <c r="G1427"/>
      <c r="H1427"/>
      <c r="I1427" s="17">
        <f>-IFERROR(VLOOKUP(C1427,SIRCUPA!$A$21:$H$313,8,0),0)</f>
        <v>0</v>
      </c>
      <c r="J1427" s="61">
        <f>-IFERROR(VLOOKUP(C1427,SIRTAC!$A$16:$H$2072,8,0),0)</f>
        <v>-100</v>
      </c>
      <c r="K1427" s="61">
        <f>-IFERROR(VLOOKUP(C1427,Gastos!$A$9:$J$2065,10,0),0)</f>
        <v>-97</v>
      </c>
      <c r="L1427" s="61">
        <f>-IFERROR(VLOOKUP(C1427,IDC!$A$20:$H$2401,8,0),0)</f>
        <v>-60</v>
      </c>
      <c r="M1427" s="87">
        <f t="shared" si="66"/>
        <v>10000</v>
      </c>
      <c r="P1427" s="17">
        <f t="shared" si="68"/>
        <v>-10000</v>
      </c>
      <c r="Q1427" s="17">
        <f t="shared" si="67"/>
        <v>0</v>
      </c>
    </row>
    <row r="1428" spans="1:17">
      <c r="A1428" s="1" t="s">
        <v>253</v>
      </c>
      <c r="B1428" s="1" t="s">
        <v>11</v>
      </c>
      <c r="C1428" s="53">
        <v>135030318932</v>
      </c>
      <c r="D1428" s="3">
        <v>9743</v>
      </c>
      <c r="E1428" s="3">
        <v>22149769.609999999</v>
      </c>
      <c r="F1428" s="1" t="s">
        <v>1800</v>
      </c>
      <c r="G1428"/>
      <c r="H1428"/>
      <c r="I1428" s="17">
        <f>-IFERROR(VLOOKUP(C1428,SIRCUPA!$A$21:$H$313,8,0),0)</f>
        <v>0</v>
      </c>
      <c r="J1428" s="61">
        <f>-IFERROR(VLOOKUP(C1428,SIRTAC!$A$16:$H$2072,8,0),0)</f>
        <v>-100</v>
      </c>
      <c r="K1428" s="61">
        <f>-IFERROR(VLOOKUP(C1428,Gastos!$A$9:$J$2065,10,0),0)</f>
        <v>-97</v>
      </c>
      <c r="L1428" s="61">
        <f>-IFERROR(VLOOKUP(C1428,IDC!$A$20:$H$2401,8,0),0)</f>
        <v>-60</v>
      </c>
      <c r="M1428" s="87">
        <f t="shared" si="66"/>
        <v>10000</v>
      </c>
      <c r="P1428" s="17">
        <f t="shared" si="68"/>
        <v>-10000</v>
      </c>
      <c r="Q1428" s="17">
        <f t="shared" si="67"/>
        <v>0</v>
      </c>
    </row>
    <row r="1429" spans="1:17">
      <c r="A1429" s="1" t="s">
        <v>253</v>
      </c>
      <c r="B1429" s="1" t="s">
        <v>11</v>
      </c>
      <c r="C1429" s="53">
        <v>134416336129</v>
      </c>
      <c r="D1429" s="3">
        <v>9743</v>
      </c>
      <c r="E1429" s="3">
        <v>22207810.010000002</v>
      </c>
      <c r="F1429" s="1" t="s">
        <v>1800</v>
      </c>
      <c r="G1429"/>
      <c r="H1429"/>
      <c r="I1429" s="17">
        <f>-IFERROR(VLOOKUP(C1429,SIRCUPA!$A$21:$H$313,8,0),0)</f>
        <v>0</v>
      </c>
      <c r="J1429" s="61">
        <f>-IFERROR(VLOOKUP(C1429,SIRTAC!$A$16:$H$2072,8,0),0)</f>
        <v>-100</v>
      </c>
      <c r="K1429" s="61">
        <f>-IFERROR(VLOOKUP(C1429,Gastos!$A$9:$J$2065,10,0),0)</f>
        <v>-97</v>
      </c>
      <c r="L1429" s="61">
        <f>-IFERROR(VLOOKUP(C1429,IDC!$A$20:$H$2401,8,0),0)</f>
        <v>-60</v>
      </c>
      <c r="M1429" s="87">
        <f t="shared" si="66"/>
        <v>10000</v>
      </c>
      <c r="P1429" s="17">
        <f t="shared" si="68"/>
        <v>-10000</v>
      </c>
      <c r="Q1429" s="17">
        <f t="shared" si="67"/>
        <v>0</v>
      </c>
    </row>
    <row r="1430" spans="1:17">
      <c r="A1430" s="1" t="s">
        <v>253</v>
      </c>
      <c r="B1430" s="1" t="s">
        <v>11</v>
      </c>
      <c r="C1430" s="53">
        <v>135030632824</v>
      </c>
      <c r="D1430" s="3">
        <v>9743</v>
      </c>
      <c r="E1430" s="3">
        <v>22273677.579999998</v>
      </c>
      <c r="F1430" s="1" t="s">
        <v>1800</v>
      </c>
      <c r="G1430"/>
      <c r="H1430"/>
      <c r="I1430" s="17">
        <f>-IFERROR(VLOOKUP(C1430,SIRCUPA!$A$21:$H$313,8,0),0)</f>
        <v>0</v>
      </c>
      <c r="J1430" s="61">
        <f>-IFERROR(VLOOKUP(C1430,SIRTAC!$A$16:$H$2072,8,0),0)</f>
        <v>-100</v>
      </c>
      <c r="K1430" s="61">
        <f>-IFERROR(VLOOKUP(C1430,Gastos!$A$9:$J$2065,10,0),0)</f>
        <v>-97</v>
      </c>
      <c r="L1430" s="61">
        <f>-IFERROR(VLOOKUP(C1430,IDC!$A$20:$H$2401,8,0),0)</f>
        <v>-60</v>
      </c>
      <c r="M1430" s="87">
        <f t="shared" si="66"/>
        <v>10000</v>
      </c>
      <c r="P1430" s="17">
        <f t="shared" si="68"/>
        <v>-10000</v>
      </c>
      <c r="Q1430" s="17">
        <f t="shared" si="67"/>
        <v>0</v>
      </c>
    </row>
    <row r="1431" spans="1:17">
      <c r="A1431" s="1" t="s">
        <v>253</v>
      </c>
      <c r="B1431" s="1" t="s">
        <v>11</v>
      </c>
      <c r="C1431" s="53">
        <v>135030659538</v>
      </c>
      <c r="D1431" s="3">
        <v>9743</v>
      </c>
      <c r="E1431" s="3">
        <v>22348697.52</v>
      </c>
      <c r="F1431" s="1" t="s">
        <v>1800</v>
      </c>
      <c r="G1431"/>
      <c r="H1431"/>
      <c r="I1431" s="17">
        <f>-IFERROR(VLOOKUP(C1431,SIRCUPA!$A$21:$H$313,8,0),0)</f>
        <v>0</v>
      </c>
      <c r="J1431" s="61">
        <f>-IFERROR(VLOOKUP(C1431,SIRTAC!$A$16:$H$2072,8,0),0)</f>
        <v>-100</v>
      </c>
      <c r="K1431" s="61">
        <f>-IFERROR(VLOOKUP(C1431,Gastos!$A$9:$J$2065,10,0),0)</f>
        <v>-97</v>
      </c>
      <c r="L1431" s="61">
        <f>-IFERROR(VLOOKUP(C1431,IDC!$A$20:$H$2401,8,0),0)</f>
        <v>-60</v>
      </c>
      <c r="M1431" s="87">
        <f t="shared" si="66"/>
        <v>10000</v>
      </c>
      <c r="P1431" s="17">
        <f t="shared" si="68"/>
        <v>-10000</v>
      </c>
      <c r="Q1431" s="17">
        <f t="shared" si="67"/>
        <v>0</v>
      </c>
    </row>
    <row r="1432" spans="1:17">
      <c r="A1432" s="1" t="s">
        <v>253</v>
      </c>
      <c r="B1432" s="1" t="s">
        <v>11</v>
      </c>
      <c r="C1432" s="53">
        <v>134417369557</v>
      </c>
      <c r="D1432" s="3">
        <v>9743</v>
      </c>
      <c r="E1432" s="3">
        <v>22735989.100000001</v>
      </c>
      <c r="F1432" s="1" t="s">
        <v>1800</v>
      </c>
      <c r="G1432"/>
      <c r="H1432"/>
      <c r="I1432" s="17">
        <f>-IFERROR(VLOOKUP(C1432,SIRCUPA!$A$21:$H$313,8,0),0)</f>
        <v>0</v>
      </c>
      <c r="J1432" s="61">
        <f>-IFERROR(VLOOKUP(C1432,SIRTAC!$A$16:$H$2072,8,0),0)</f>
        <v>-100</v>
      </c>
      <c r="K1432" s="61">
        <f>-IFERROR(VLOOKUP(C1432,Gastos!$A$9:$J$2065,10,0),0)</f>
        <v>-97</v>
      </c>
      <c r="L1432" s="61">
        <f>-IFERROR(VLOOKUP(C1432,IDC!$A$20:$H$2401,8,0),0)</f>
        <v>-60</v>
      </c>
      <c r="M1432" s="87">
        <f t="shared" si="66"/>
        <v>10000</v>
      </c>
      <c r="P1432" s="17">
        <f t="shared" si="68"/>
        <v>-10000</v>
      </c>
      <c r="Q1432" s="17">
        <f t="shared" si="67"/>
        <v>0</v>
      </c>
    </row>
    <row r="1433" spans="1:17">
      <c r="A1433" s="1" t="s">
        <v>253</v>
      </c>
      <c r="B1433" s="1" t="s">
        <v>11</v>
      </c>
      <c r="C1433" s="53">
        <v>135031816856</v>
      </c>
      <c r="D1433" s="3">
        <v>9743</v>
      </c>
      <c r="E1433" s="3">
        <v>22760346.600000001</v>
      </c>
      <c r="F1433" s="1" t="s">
        <v>1800</v>
      </c>
      <c r="G1433"/>
      <c r="H1433"/>
      <c r="I1433" s="17">
        <f>-IFERROR(VLOOKUP(C1433,SIRCUPA!$A$21:$H$313,8,0),0)</f>
        <v>0</v>
      </c>
      <c r="J1433" s="61">
        <f>-IFERROR(VLOOKUP(C1433,SIRTAC!$A$16:$H$2072,8,0),0)</f>
        <v>-100</v>
      </c>
      <c r="K1433" s="61">
        <f>-IFERROR(VLOOKUP(C1433,Gastos!$A$9:$J$2065,10,0),0)</f>
        <v>-97</v>
      </c>
      <c r="L1433" s="61">
        <f>-IFERROR(VLOOKUP(C1433,IDC!$A$20:$H$2401,8,0),0)</f>
        <v>-60</v>
      </c>
      <c r="M1433" s="87">
        <f t="shared" si="66"/>
        <v>10000</v>
      </c>
      <c r="P1433" s="17">
        <f t="shared" si="68"/>
        <v>-10000</v>
      </c>
      <c r="Q1433" s="17">
        <f t="shared" si="67"/>
        <v>0</v>
      </c>
    </row>
    <row r="1434" spans="1:17">
      <c r="A1434" s="1" t="s">
        <v>253</v>
      </c>
      <c r="B1434" s="1" t="s">
        <v>11</v>
      </c>
      <c r="C1434" s="53">
        <v>135031875846</v>
      </c>
      <c r="D1434" s="3">
        <v>9743</v>
      </c>
      <c r="E1434" s="3">
        <v>22834205.93</v>
      </c>
      <c r="F1434" s="1" t="s">
        <v>1800</v>
      </c>
      <c r="G1434"/>
      <c r="H1434"/>
      <c r="I1434" s="17">
        <f>-IFERROR(VLOOKUP(C1434,SIRCUPA!$A$21:$H$313,8,0),0)</f>
        <v>0</v>
      </c>
      <c r="J1434" s="61">
        <f>-IFERROR(VLOOKUP(C1434,SIRTAC!$A$16:$H$2072,8,0),0)</f>
        <v>-100</v>
      </c>
      <c r="K1434" s="61">
        <f>-IFERROR(VLOOKUP(C1434,Gastos!$A$9:$J$2065,10,0),0)</f>
        <v>-97</v>
      </c>
      <c r="L1434" s="61">
        <f>-IFERROR(VLOOKUP(C1434,IDC!$A$20:$H$2401,8,0),0)</f>
        <v>-60</v>
      </c>
      <c r="M1434" s="87">
        <f t="shared" si="66"/>
        <v>10000</v>
      </c>
      <c r="P1434" s="17">
        <f t="shared" si="68"/>
        <v>-10000</v>
      </c>
      <c r="Q1434" s="17">
        <f t="shared" si="67"/>
        <v>0</v>
      </c>
    </row>
    <row r="1435" spans="1:17">
      <c r="A1435" s="1" t="s">
        <v>253</v>
      </c>
      <c r="B1435" s="1" t="s">
        <v>11</v>
      </c>
      <c r="C1435" s="53">
        <v>135032154936</v>
      </c>
      <c r="D1435" s="3">
        <v>9743</v>
      </c>
      <c r="E1435" s="3">
        <v>22924100.129999999</v>
      </c>
      <c r="F1435" s="1" t="s">
        <v>1800</v>
      </c>
      <c r="G1435"/>
      <c r="H1435"/>
      <c r="I1435" s="17">
        <f>-IFERROR(VLOOKUP(C1435,SIRCUPA!$A$21:$H$313,8,0),0)</f>
        <v>0</v>
      </c>
      <c r="J1435" s="61">
        <f>-IFERROR(VLOOKUP(C1435,SIRTAC!$A$16:$H$2072,8,0),0)</f>
        <v>-100</v>
      </c>
      <c r="K1435" s="61">
        <f>-IFERROR(VLOOKUP(C1435,Gastos!$A$9:$J$2065,10,0),0)</f>
        <v>-97</v>
      </c>
      <c r="L1435" s="61">
        <f>-IFERROR(VLOOKUP(C1435,IDC!$A$20:$H$2401,8,0),0)</f>
        <v>-60</v>
      </c>
      <c r="M1435" s="87">
        <f t="shared" si="66"/>
        <v>10000</v>
      </c>
      <c r="P1435" s="17">
        <f t="shared" si="68"/>
        <v>-10000</v>
      </c>
      <c r="Q1435" s="17">
        <f t="shared" si="67"/>
        <v>0</v>
      </c>
    </row>
    <row r="1436" spans="1:17">
      <c r="A1436" s="1" t="s">
        <v>253</v>
      </c>
      <c r="B1436" s="1" t="s">
        <v>11</v>
      </c>
      <c r="C1436" s="53">
        <v>134418204111</v>
      </c>
      <c r="D1436" s="3">
        <v>9743</v>
      </c>
      <c r="E1436" s="3">
        <v>22979148.079999998</v>
      </c>
      <c r="F1436" s="1" t="s">
        <v>1800</v>
      </c>
      <c r="G1436"/>
      <c r="H1436"/>
      <c r="I1436" s="17">
        <f>-IFERROR(VLOOKUP(C1436,SIRCUPA!$A$21:$H$313,8,0),0)</f>
        <v>0</v>
      </c>
      <c r="J1436" s="61">
        <f>-IFERROR(VLOOKUP(C1436,SIRTAC!$A$16:$H$2072,8,0),0)</f>
        <v>-100</v>
      </c>
      <c r="K1436" s="61">
        <f>-IFERROR(VLOOKUP(C1436,Gastos!$A$9:$J$2065,10,0),0)</f>
        <v>-97</v>
      </c>
      <c r="L1436" s="61">
        <f>-IFERROR(VLOOKUP(C1436,IDC!$A$20:$H$2401,8,0),0)</f>
        <v>-60</v>
      </c>
      <c r="M1436" s="87">
        <f t="shared" si="66"/>
        <v>10000</v>
      </c>
      <c r="P1436" s="17">
        <f t="shared" si="68"/>
        <v>-10000</v>
      </c>
      <c r="Q1436" s="17">
        <f t="shared" si="67"/>
        <v>0</v>
      </c>
    </row>
    <row r="1437" spans="1:17">
      <c r="A1437" s="1" t="s">
        <v>253</v>
      </c>
      <c r="B1437" s="1" t="s">
        <v>11</v>
      </c>
      <c r="C1437" s="53">
        <v>135032655114</v>
      </c>
      <c r="D1437" s="3">
        <v>9743</v>
      </c>
      <c r="E1437" s="3">
        <v>23116524.379999999</v>
      </c>
      <c r="F1437" s="1" t="s">
        <v>1800</v>
      </c>
      <c r="G1437"/>
      <c r="H1437"/>
      <c r="I1437" s="17">
        <f>-IFERROR(VLOOKUP(C1437,SIRCUPA!$A$21:$H$313,8,0),0)</f>
        <v>0</v>
      </c>
      <c r="J1437" s="61">
        <f>-IFERROR(VLOOKUP(C1437,SIRTAC!$A$16:$H$2072,8,0),0)</f>
        <v>-100</v>
      </c>
      <c r="K1437" s="61">
        <f>-IFERROR(VLOOKUP(C1437,Gastos!$A$9:$J$2065,10,0),0)</f>
        <v>-97</v>
      </c>
      <c r="L1437" s="61">
        <f>-IFERROR(VLOOKUP(C1437,IDC!$A$20:$H$2401,8,0),0)</f>
        <v>-60</v>
      </c>
      <c r="M1437" s="87">
        <f t="shared" si="66"/>
        <v>10000</v>
      </c>
      <c r="P1437" s="17">
        <f t="shared" si="68"/>
        <v>-10000</v>
      </c>
      <c r="Q1437" s="17">
        <f t="shared" si="67"/>
        <v>0</v>
      </c>
    </row>
    <row r="1438" spans="1:17">
      <c r="A1438" s="1" t="s">
        <v>253</v>
      </c>
      <c r="B1438" s="1" t="s">
        <v>11</v>
      </c>
      <c r="C1438" s="53">
        <v>134418499375</v>
      </c>
      <c r="D1438" s="3">
        <v>9743</v>
      </c>
      <c r="E1438" s="3">
        <v>23169551.579999998</v>
      </c>
      <c r="F1438" s="1" t="s">
        <v>1800</v>
      </c>
      <c r="G1438"/>
      <c r="H1438"/>
      <c r="I1438" s="17">
        <f>-IFERROR(VLOOKUP(C1438,SIRCUPA!$A$21:$H$313,8,0),0)</f>
        <v>0</v>
      </c>
      <c r="J1438" s="61">
        <f>-IFERROR(VLOOKUP(C1438,SIRTAC!$A$16:$H$2072,8,0),0)</f>
        <v>-100</v>
      </c>
      <c r="K1438" s="61">
        <f>-IFERROR(VLOOKUP(C1438,Gastos!$A$9:$J$2065,10,0),0)</f>
        <v>-97</v>
      </c>
      <c r="L1438" s="61">
        <f>-IFERROR(VLOOKUP(C1438,IDC!$A$20:$H$2401,8,0),0)</f>
        <v>-60</v>
      </c>
      <c r="M1438" s="87">
        <f t="shared" si="66"/>
        <v>10000</v>
      </c>
      <c r="P1438" s="17">
        <f t="shared" si="68"/>
        <v>-10000</v>
      </c>
      <c r="Q1438" s="17">
        <f t="shared" si="67"/>
        <v>0</v>
      </c>
    </row>
    <row r="1439" spans="1:17">
      <c r="A1439" s="1" t="s">
        <v>253</v>
      </c>
      <c r="B1439" s="1" t="s">
        <v>11</v>
      </c>
      <c r="C1439" s="53">
        <v>134418489855</v>
      </c>
      <c r="D1439" s="3">
        <v>9743</v>
      </c>
      <c r="E1439" s="3">
        <v>23179294.579999998</v>
      </c>
      <c r="F1439" s="1" t="s">
        <v>1800</v>
      </c>
      <c r="G1439"/>
      <c r="H1439"/>
      <c r="I1439" s="17">
        <f>-IFERROR(VLOOKUP(C1439,SIRCUPA!$A$21:$H$313,8,0),0)</f>
        <v>0</v>
      </c>
      <c r="J1439" s="61">
        <f>-IFERROR(VLOOKUP(C1439,SIRTAC!$A$16:$H$2072,8,0),0)</f>
        <v>-100</v>
      </c>
      <c r="K1439" s="61">
        <f>-IFERROR(VLOOKUP(C1439,Gastos!$A$9:$J$2065,10,0),0)</f>
        <v>-97</v>
      </c>
      <c r="L1439" s="61">
        <f>-IFERROR(VLOOKUP(C1439,IDC!$A$20:$H$2401,8,0),0)</f>
        <v>-60</v>
      </c>
      <c r="M1439" s="87">
        <f t="shared" si="66"/>
        <v>10000</v>
      </c>
      <c r="P1439" s="17">
        <f t="shared" si="68"/>
        <v>-10000</v>
      </c>
      <c r="Q1439" s="17">
        <f t="shared" si="67"/>
        <v>0</v>
      </c>
    </row>
    <row r="1440" spans="1:17">
      <c r="A1440" s="1" t="s">
        <v>253</v>
      </c>
      <c r="B1440" s="1" t="s">
        <v>11</v>
      </c>
      <c r="C1440" s="53">
        <v>135033098222</v>
      </c>
      <c r="D1440" s="3">
        <v>9743</v>
      </c>
      <c r="E1440" s="3">
        <v>23193909.079999998</v>
      </c>
      <c r="F1440" s="1" t="s">
        <v>1800</v>
      </c>
      <c r="G1440"/>
      <c r="H1440"/>
      <c r="I1440" s="17">
        <f>-IFERROR(VLOOKUP(C1440,SIRCUPA!$A$21:$H$313,8,0),0)</f>
        <v>0</v>
      </c>
      <c r="J1440" s="61">
        <f>-IFERROR(VLOOKUP(C1440,SIRTAC!$A$16:$H$2072,8,0),0)</f>
        <v>-100</v>
      </c>
      <c r="K1440" s="61">
        <f>-IFERROR(VLOOKUP(C1440,Gastos!$A$9:$J$2065,10,0),0)</f>
        <v>-97</v>
      </c>
      <c r="L1440" s="61">
        <f>-IFERROR(VLOOKUP(C1440,IDC!$A$20:$H$2401,8,0),0)</f>
        <v>-60</v>
      </c>
      <c r="M1440" s="87">
        <f t="shared" si="66"/>
        <v>10000</v>
      </c>
      <c r="P1440" s="17">
        <f t="shared" si="68"/>
        <v>-10000</v>
      </c>
      <c r="Q1440" s="17">
        <f t="shared" si="67"/>
        <v>0</v>
      </c>
    </row>
    <row r="1441" spans="1:17">
      <c r="A1441" s="1" t="s">
        <v>253</v>
      </c>
      <c r="B1441" s="1" t="s">
        <v>11</v>
      </c>
      <c r="C1441" s="53">
        <v>134419101681</v>
      </c>
      <c r="D1441" s="3">
        <v>9743</v>
      </c>
      <c r="E1441" s="3">
        <v>23307884.579999998</v>
      </c>
      <c r="F1441" s="1" t="s">
        <v>1800</v>
      </c>
      <c r="G1441"/>
      <c r="H1441"/>
      <c r="I1441" s="17">
        <f>-IFERROR(VLOOKUP(C1441,SIRCUPA!$A$21:$H$313,8,0),0)</f>
        <v>0</v>
      </c>
      <c r="J1441" s="61">
        <f>-IFERROR(VLOOKUP(C1441,SIRTAC!$A$16:$H$2072,8,0),0)</f>
        <v>-100</v>
      </c>
      <c r="K1441" s="61">
        <f>-IFERROR(VLOOKUP(C1441,Gastos!$A$9:$J$2065,10,0),0)</f>
        <v>-97</v>
      </c>
      <c r="L1441" s="61">
        <f>-IFERROR(VLOOKUP(C1441,IDC!$A$20:$H$2401,8,0),0)</f>
        <v>-60</v>
      </c>
      <c r="M1441" s="87">
        <f t="shared" si="66"/>
        <v>10000</v>
      </c>
      <c r="P1441" s="17">
        <f t="shared" si="68"/>
        <v>-10000</v>
      </c>
      <c r="Q1441" s="17">
        <f t="shared" si="67"/>
        <v>0</v>
      </c>
    </row>
    <row r="1442" spans="1:17">
      <c r="A1442" s="1" t="s">
        <v>253</v>
      </c>
      <c r="B1442" s="1" t="s">
        <v>11</v>
      </c>
      <c r="C1442" s="53">
        <v>134419328357</v>
      </c>
      <c r="D1442" s="3">
        <v>9743</v>
      </c>
      <c r="E1442" s="3">
        <v>23322499.079999998</v>
      </c>
      <c r="F1442" s="1" t="s">
        <v>1800</v>
      </c>
      <c r="G1442"/>
      <c r="H1442"/>
      <c r="I1442" s="17">
        <f>-IFERROR(VLOOKUP(C1442,SIRCUPA!$A$21:$H$313,8,0),0)</f>
        <v>0</v>
      </c>
      <c r="J1442" s="61">
        <f>-IFERROR(VLOOKUP(C1442,SIRTAC!$A$16:$H$2072,8,0),0)</f>
        <v>-100</v>
      </c>
      <c r="K1442" s="61">
        <f>-IFERROR(VLOOKUP(C1442,Gastos!$A$9:$J$2065,10,0),0)</f>
        <v>-97</v>
      </c>
      <c r="L1442" s="61">
        <f>-IFERROR(VLOOKUP(C1442,IDC!$A$20:$H$2401,8,0),0)</f>
        <v>-60</v>
      </c>
      <c r="M1442" s="87">
        <f t="shared" si="66"/>
        <v>10000</v>
      </c>
      <c r="P1442" s="17">
        <f t="shared" si="68"/>
        <v>-10000</v>
      </c>
      <c r="Q1442" s="17">
        <f t="shared" si="67"/>
        <v>0</v>
      </c>
    </row>
    <row r="1443" spans="1:17">
      <c r="A1443" s="1" t="s">
        <v>293</v>
      </c>
      <c r="B1443" s="1" t="s">
        <v>11</v>
      </c>
      <c r="C1443" s="53">
        <v>135096329237</v>
      </c>
      <c r="D1443" s="3">
        <v>9743</v>
      </c>
      <c r="E1443" s="3">
        <v>17989580.379999999</v>
      </c>
      <c r="F1443" s="1" t="s">
        <v>1800</v>
      </c>
      <c r="G1443"/>
      <c r="H1443"/>
      <c r="I1443" s="17">
        <f>-IFERROR(VLOOKUP(C1443,SIRCUPA!$A$21:$H$313,8,0),0)</f>
        <v>0</v>
      </c>
      <c r="J1443" s="61">
        <f>-IFERROR(VLOOKUP(C1443,SIRTAC!$A$16:$H$2072,8,0),0)</f>
        <v>-100</v>
      </c>
      <c r="K1443" s="61">
        <f>-IFERROR(VLOOKUP(C1443,Gastos!$A$9:$J$2065,10,0),0)</f>
        <v>-97</v>
      </c>
      <c r="L1443" s="61">
        <f>-IFERROR(VLOOKUP(C1443,IDC!$A$20:$H$2401,8,0),0)</f>
        <v>-60</v>
      </c>
      <c r="M1443" s="87">
        <f t="shared" si="66"/>
        <v>10000</v>
      </c>
      <c r="P1443" s="17">
        <f t="shared" si="68"/>
        <v>-10000</v>
      </c>
      <c r="Q1443" s="17">
        <f t="shared" si="67"/>
        <v>0</v>
      </c>
    </row>
    <row r="1444" spans="1:17">
      <c r="A1444" s="1" t="s">
        <v>51</v>
      </c>
      <c r="B1444" s="1" t="s">
        <v>11</v>
      </c>
      <c r="C1444" s="53">
        <v>132822169358</v>
      </c>
      <c r="D1444" s="3">
        <v>9645.57</v>
      </c>
      <c r="E1444" s="3">
        <v>10607823.48</v>
      </c>
      <c r="F1444" s="1" t="s">
        <v>1800</v>
      </c>
      <c r="G1444"/>
      <c r="H1444"/>
      <c r="I1444" s="17">
        <f>-IFERROR(VLOOKUP(C1444,SIRCUPA!$A$21:$H$313,8,0),0)</f>
        <v>0</v>
      </c>
      <c r="J1444" s="61">
        <f>-IFERROR(VLOOKUP(C1444,SIRTAC!$A$16:$H$2072,8,0),0)</f>
        <v>-99</v>
      </c>
      <c r="K1444" s="61">
        <f>-IFERROR(VLOOKUP(C1444,Gastos!$A$9:$J$2065,10,0),0)</f>
        <v>-96.03</v>
      </c>
      <c r="L1444" s="61">
        <f>-IFERROR(VLOOKUP(C1444,IDC!$A$20:$H$2401,8,0),0)</f>
        <v>-59.4</v>
      </c>
      <c r="M1444" s="87">
        <f t="shared" si="66"/>
        <v>9900</v>
      </c>
      <c r="P1444" s="17">
        <f t="shared" si="68"/>
        <v>-9900</v>
      </c>
      <c r="Q1444" s="17">
        <f t="shared" si="67"/>
        <v>0</v>
      </c>
    </row>
    <row r="1445" spans="1:17">
      <c r="A1445" s="1" t="s">
        <v>55</v>
      </c>
      <c r="B1445" s="1" t="s">
        <v>11</v>
      </c>
      <c r="C1445" s="53">
        <v>132227173687</v>
      </c>
      <c r="D1445" s="3">
        <v>9645.57</v>
      </c>
      <c r="E1445" s="3">
        <v>11622383.199999999</v>
      </c>
      <c r="F1445" s="1" t="s">
        <v>1800</v>
      </c>
      <c r="G1445"/>
      <c r="H1445"/>
      <c r="I1445" s="17">
        <f>-IFERROR(VLOOKUP(C1445,SIRCUPA!$A$21:$H$313,8,0),0)</f>
        <v>0</v>
      </c>
      <c r="J1445" s="61">
        <f>-IFERROR(VLOOKUP(C1445,SIRTAC!$A$16:$H$2072,8,0),0)</f>
        <v>-99</v>
      </c>
      <c r="K1445" s="61">
        <f>-IFERROR(VLOOKUP(C1445,Gastos!$A$9:$J$2065,10,0),0)</f>
        <v>-96.03</v>
      </c>
      <c r="L1445" s="61">
        <f>-IFERROR(VLOOKUP(C1445,IDC!$A$20:$H$2401,8,0),0)</f>
        <v>-59.4</v>
      </c>
      <c r="M1445" s="87">
        <f t="shared" si="66"/>
        <v>9900</v>
      </c>
      <c r="P1445" s="17">
        <f>+L1445/0.006</f>
        <v>-9900</v>
      </c>
      <c r="Q1445" s="17">
        <f t="shared" si="67"/>
        <v>0</v>
      </c>
    </row>
    <row r="1446" spans="1:17">
      <c r="A1446" s="1" t="s">
        <v>106</v>
      </c>
      <c r="B1446" s="1" t="s">
        <v>11</v>
      </c>
      <c r="C1446" s="53">
        <v>133771620862</v>
      </c>
      <c r="D1446" s="3">
        <v>9645.57</v>
      </c>
      <c r="E1446" s="3">
        <v>5131085.26</v>
      </c>
      <c r="F1446" s="1" t="s">
        <v>1800</v>
      </c>
      <c r="G1446" s="26"/>
      <c r="H1446" s="26"/>
      <c r="I1446" s="17">
        <f>-IFERROR(VLOOKUP(C1446,SIRCUPA!$A$21:$H$313,8,0),0)</f>
        <v>0</v>
      </c>
      <c r="J1446" s="61">
        <f>-IFERROR(VLOOKUP(C1446,SIRTAC!$A$16:$H$2072,8,0),0)</f>
        <v>-99</v>
      </c>
      <c r="K1446" s="61">
        <f>-IFERROR(VLOOKUP(C1446,Gastos!$A$9:$J$2065,10,0),0)</f>
        <v>-96.03</v>
      </c>
      <c r="L1446" s="61">
        <f>-IFERROR(VLOOKUP(C1446,IDC!$A$20:$H$2401,8,0),0)</f>
        <v>-59.4</v>
      </c>
      <c r="M1446" s="87">
        <f t="shared" si="66"/>
        <v>9900</v>
      </c>
      <c r="P1446" s="17">
        <f t="shared" ref="P1446:P1509" si="69">+L1446/0.006</f>
        <v>-9900</v>
      </c>
      <c r="Q1446" s="17">
        <f t="shared" si="67"/>
        <v>0</v>
      </c>
    </row>
    <row r="1447" spans="1:17">
      <c r="A1447" s="1" t="s">
        <v>55</v>
      </c>
      <c r="B1447" s="1" t="s">
        <v>11</v>
      </c>
      <c r="C1447" s="53">
        <v>132227789939</v>
      </c>
      <c r="D1447" s="3">
        <v>1971.06</v>
      </c>
      <c r="E1447" s="3">
        <v>11714087.289999999</v>
      </c>
      <c r="F1447" s="1" t="s">
        <v>1800</v>
      </c>
      <c r="G1447"/>
      <c r="H1447"/>
      <c r="I1447" s="17">
        <f>-IFERROR(VLOOKUP(C1447,SIRCUPA!$A$21:$H$313,8,0),0)</f>
        <v>0</v>
      </c>
      <c r="J1447" s="61">
        <f>-IFERROR(VLOOKUP(C1447,SIRTAC!$A$16:$H$2072,8,0),0)</f>
        <v>-21</v>
      </c>
      <c r="K1447" s="61">
        <f>-IFERROR(VLOOKUP(C1447,Gastos!$A$9:$J$2065,10,0),0)</f>
        <v>-95.34</v>
      </c>
      <c r="L1447" s="61">
        <f>-IFERROR(VLOOKUP(C1447,IDC!$A$20:$H$2401,8,0),0)</f>
        <v>-12.6</v>
      </c>
      <c r="M1447" s="87">
        <f t="shared" si="66"/>
        <v>2100</v>
      </c>
      <c r="P1447" s="17">
        <f t="shared" si="69"/>
        <v>-2100</v>
      </c>
      <c r="Q1447" s="17">
        <f t="shared" si="67"/>
        <v>0</v>
      </c>
    </row>
    <row r="1448" spans="1:17">
      <c r="A1448" s="1" t="s">
        <v>23</v>
      </c>
      <c r="B1448" s="1" t="s">
        <v>11</v>
      </c>
      <c r="C1448" s="53">
        <v>132256079702</v>
      </c>
      <c r="D1448" s="3">
        <v>9548.14</v>
      </c>
      <c r="E1448" s="3">
        <v>13565926.689999999</v>
      </c>
      <c r="F1448" s="1" t="s">
        <v>1800</v>
      </c>
      <c r="G1448"/>
      <c r="H1448"/>
      <c r="I1448" s="17">
        <f>-IFERROR(VLOOKUP(C1448,SIRCUPA!$A$21:$H$313,8,0),0)</f>
        <v>0</v>
      </c>
      <c r="J1448" s="61">
        <f>-IFERROR(VLOOKUP(C1448,SIRTAC!$A$16:$H$2072,8,0),0)</f>
        <v>-98</v>
      </c>
      <c r="K1448" s="61">
        <f>-IFERROR(VLOOKUP(C1448,Gastos!$A$9:$J$2065,10,0),0)</f>
        <v>-95.06</v>
      </c>
      <c r="L1448" s="61">
        <f>-IFERROR(VLOOKUP(C1448,IDC!$A$20:$H$2401,8,0),0)</f>
        <v>-58.8</v>
      </c>
      <c r="M1448" s="87">
        <f t="shared" si="66"/>
        <v>9799.9999999999982</v>
      </c>
      <c r="P1448" s="17">
        <f t="shared" si="69"/>
        <v>-9800</v>
      </c>
      <c r="Q1448" s="17">
        <f t="shared" si="67"/>
        <v>0</v>
      </c>
    </row>
    <row r="1449" spans="1:17">
      <c r="A1449" s="1" t="s">
        <v>65</v>
      </c>
      <c r="B1449" s="1" t="s">
        <v>11</v>
      </c>
      <c r="C1449" s="53">
        <v>132478309099</v>
      </c>
      <c r="D1449" s="3">
        <v>9548.14</v>
      </c>
      <c r="E1449" s="3">
        <v>13914011.68</v>
      </c>
      <c r="F1449" s="1" t="s">
        <v>1800</v>
      </c>
      <c r="G1449"/>
      <c r="H1449"/>
      <c r="I1449" s="17">
        <f>-IFERROR(VLOOKUP(C1449,SIRCUPA!$A$21:$H$313,8,0),0)</f>
        <v>0</v>
      </c>
      <c r="J1449" s="61">
        <f>-IFERROR(VLOOKUP(C1449,SIRTAC!$A$16:$H$2072,8,0),0)</f>
        <v>-98</v>
      </c>
      <c r="K1449" s="61">
        <f>-IFERROR(VLOOKUP(C1449,Gastos!$A$9:$J$2065,10,0),0)</f>
        <v>-95.06</v>
      </c>
      <c r="L1449" s="61">
        <f>-IFERROR(VLOOKUP(C1449,IDC!$A$20:$H$2401,8,0),0)</f>
        <v>-58.8</v>
      </c>
      <c r="M1449" s="87">
        <f t="shared" si="66"/>
        <v>9799.9999999999982</v>
      </c>
      <c r="P1449" s="17">
        <f t="shared" si="69"/>
        <v>-9800</v>
      </c>
      <c r="Q1449" s="17">
        <f t="shared" si="67"/>
        <v>0</v>
      </c>
    </row>
    <row r="1450" spans="1:17">
      <c r="A1450" s="1" t="s">
        <v>139</v>
      </c>
      <c r="B1450" s="1" t="s">
        <v>11</v>
      </c>
      <c r="C1450" s="53">
        <v>134040926753</v>
      </c>
      <c r="D1450" s="3">
        <v>9548.14</v>
      </c>
      <c r="E1450" s="3">
        <v>8975557.6300000008</v>
      </c>
      <c r="F1450" s="1" t="s">
        <v>1800</v>
      </c>
      <c r="G1450"/>
      <c r="H1450"/>
      <c r="I1450" s="17">
        <f>-IFERROR(VLOOKUP(C1450,SIRCUPA!$A$21:$H$313,8,0),0)</f>
        <v>0</v>
      </c>
      <c r="J1450" s="61">
        <f>-IFERROR(VLOOKUP(C1450,SIRTAC!$A$16:$H$2072,8,0),0)</f>
        <v>-98</v>
      </c>
      <c r="K1450" s="61">
        <f>-IFERROR(VLOOKUP(C1450,Gastos!$A$9:$J$2065,10,0),0)</f>
        <v>-95.06</v>
      </c>
      <c r="L1450" s="61">
        <f>-IFERROR(VLOOKUP(C1450,IDC!$A$20:$H$2401,8,0),0)</f>
        <v>-58.8</v>
      </c>
      <c r="M1450" s="87">
        <f t="shared" si="66"/>
        <v>9799.9999999999982</v>
      </c>
      <c r="P1450" s="17">
        <f t="shared" si="69"/>
        <v>-9800</v>
      </c>
      <c r="Q1450" s="17">
        <f t="shared" si="67"/>
        <v>0</v>
      </c>
    </row>
    <row r="1451" spans="1:17">
      <c r="A1451" s="1" t="s">
        <v>139</v>
      </c>
      <c r="B1451" s="1" t="s">
        <v>11</v>
      </c>
      <c r="C1451" s="53">
        <v>134674740328</v>
      </c>
      <c r="D1451" s="3">
        <v>9548.14</v>
      </c>
      <c r="E1451" s="3">
        <v>9287201.75</v>
      </c>
      <c r="F1451" s="1" t="s">
        <v>1800</v>
      </c>
      <c r="G1451" s="26"/>
      <c r="H1451" s="26"/>
      <c r="I1451" s="17">
        <f>-IFERROR(VLOOKUP(C1451,SIRCUPA!$A$21:$H$313,8,0),0)</f>
        <v>0</v>
      </c>
      <c r="J1451" s="61">
        <f>-IFERROR(VLOOKUP(C1451,SIRTAC!$A$16:$H$2072,8,0),0)</f>
        <v>-98</v>
      </c>
      <c r="K1451" s="61">
        <f>-IFERROR(VLOOKUP(C1451,Gastos!$A$9:$J$2065,10,0),0)</f>
        <v>-95.06</v>
      </c>
      <c r="L1451" s="61">
        <f>-IFERROR(VLOOKUP(C1451,IDC!$A$20:$H$2401,8,0),0)</f>
        <v>-58.8</v>
      </c>
      <c r="M1451" s="87">
        <f t="shared" si="66"/>
        <v>9799.9999999999982</v>
      </c>
      <c r="P1451" s="17">
        <f t="shared" si="69"/>
        <v>-9800</v>
      </c>
      <c r="Q1451" s="17">
        <f t="shared" si="67"/>
        <v>0</v>
      </c>
    </row>
    <row r="1452" spans="1:17">
      <c r="A1452" s="1" t="s">
        <v>145</v>
      </c>
      <c r="B1452" s="1" t="s">
        <v>11</v>
      </c>
      <c r="C1452" s="53">
        <v>134805287934</v>
      </c>
      <c r="D1452" s="3">
        <v>9548.14</v>
      </c>
      <c r="E1452" s="3">
        <v>10439988.050000001</v>
      </c>
      <c r="F1452" s="1" t="s">
        <v>1800</v>
      </c>
      <c r="G1452" s="26"/>
      <c r="H1452" s="26"/>
      <c r="I1452" s="17">
        <f>-IFERROR(VLOOKUP(C1452,SIRCUPA!$A$21:$H$313,8,0),0)</f>
        <v>0</v>
      </c>
      <c r="J1452" s="61">
        <f>-IFERROR(VLOOKUP(C1452,SIRTAC!$A$16:$H$2072,8,0),0)</f>
        <v>-98</v>
      </c>
      <c r="K1452" s="61">
        <f>-IFERROR(VLOOKUP(C1452,Gastos!$A$9:$J$2065,10,0),0)</f>
        <v>-95.06</v>
      </c>
      <c r="L1452" s="61">
        <f>-IFERROR(VLOOKUP(C1452,IDC!$A$20:$H$2401,8,0),0)</f>
        <v>-58.8</v>
      </c>
      <c r="M1452" s="87">
        <f t="shared" si="66"/>
        <v>9799.9999999999982</v>
      </c>
      <c r="P1452" s="17">
        <f t="shared" si="69"/>
        <v>-9800</v>
      </c>
      <c r="Q1452" s="17">
        <f t="shared" si="67"/>
        <v>0</v>
      </c>
    </row>
    <row r="1453" spans="1:17">
      <c r="A1453" s="1" t="s">
        <v>293</v>
      </c>
      <c r="B1453" s="1" t="s">
        <v>11</v>
      </c>
      <c r="C1453" s="53">
        <v>135816135810</v>
      </c>
      <c r="D1453" s="3">
        <v>9548.14</v>
      </c>
      <c r="E1453" s="3">
        <v>18461580.41</v>
      </c>
      <c r="F1453" s="1" t="s">
        <v>1800</v>
      </c>
      <c r="G1453"/>
      <c r="H1453"/>
      <c r="I1453" s="17">
        <f>-IFERROR(VLOOKUP(C1453,SIRCUPA!$A$21:$H$313,8,0),0)</f>
        <v>0</v>
      </c>
      <c r="J1453" s="61">
        <f>-IFERROR(VLOOKUP(C1453,SIRTAC!$A$16:$H$2072,8,0),0)</f>
        <v>-98</v>
      </c>
      <c r="K1453" s="61">
        <f>-IFERROR(VLOOKUP(C1453,Gastos!$A$9:$J$2065,10,0),0)</f>
        <v>-95.06</v>
      </c>
      <c r="L1453" s="61">
        <f>-IFERROR(VLOOKUP(C1453,IDC!$A$20:$H$2401,8,0),0)</f>
        <v>-58.8</v>
      </c>
      <c r="M1453" s="87">
        <f t="shared" si="66"/>
        <v>9799.9999999999982</v>
      </c>
      <c r="P1453" s="17">
        <f t="shared" si="69"/>
        <v>-9800</v>
      </c>
      <c r="Q1453" s="17">
        <f t="shared" si="67"/>
        <v>0</v>
      </c>
    </row>
    <row r="1454" spans="1:17">
      <c r="A1454" s="1" t="s">
        <v>303</v>
      </c>
      <c r="B1454" s="1" t="s">
        <v>11</v>
      </c>
      <c r="C1454" s="53">
        <v>135842306594</v>
      </c>
      <c r="D1454" s="3">
        <v>9548.14</v>
      </c>
      <c r="E1454" s="3">
        <v>19189107.170000002</v>
      </c>
      <c r="F1454" s="1" t="s">
        <v>1800</v>
      </c>
      <c r="G1454"/>
      <c r="H1454"/>
      <c r="I1454" s="17">
        <f>-IFERROR(VLOOKUP(C1454,SIRCUPA!$A$21:$H$313,8,0),0)</f>
        <v>0</v>
      </c>
      <c r="J1454" s="61">
        <f>-IFERROR(VLOOKUP(C1454,SIRTAC!$A$16:$H$2072,8,0),0)</f>
        <v>-98</v>
      </c>
      <c r="K1454" s="61">
        <f>-IFERROR(VLOOKUP(C1454,Gastos!$A$9:$J$2065,10,0),0)</f>
        <v>-95.06</v>
      </c>
      <c r="L1454" s="61">
        <f>-IFERROR(VLOOKUP(C1454,IDC!$A$20:$H$2401,8,0),0)</f>
        <v>-58.8</v>
      </c>
      <c r="M1454" s="87">
        <f t="shared" si="66"/>
        <v>9799.9999999999982</v>
      </c>
      <c r="P1454" s="17">
        <f t="shared" si="69"/>
        <v>-9800</v>
      </c>
      <c r="Q1454" s="17">
        <f t="shared" si="67"/>
        <v>0</v>
      </c>
    </row>
    <row r="1455" spans="1:17">
      <c r="A1455" s="1" t="s">
        <v>303</v>
      </c>
      <c r="B1455" s="1" t="s">
        <v>11</v>
      </c>
      <c r="C1455" s="53">
        <v>135319282425</v>
      </c>
      <c r="D1455" s="3">
        <v>9548.14</v>
      </c>
      <c r="E1455" s="3">
        <v>20438112.23</v>
      </c>
      <c r="F1455" s="1" t="s">
        <v>1800</v>
      </c>
      <c r="G1455"/>
      <c r="H1455"/>
      <c r="I1455" s="17">
        <f>-IFERROR(VLOOKUP(C1455,SIRCUPA!$A$21:$H$313,8,0),0)</f>
        <v>0</v>
      </c>
      <c r="J1455" s="61">
        <f>-IFERROR(VLOOKUP(C1455,SIRTAC!$A$16:$H$2072,8,0),0)</f>
        <v>-98</v>
      </c>
      <c r="K1455" s="61">
        <f>-IFERROR(VLOOKUP(C1455,Gastos!$A$9:$J$2065,10,0),0)</f>
        <v>-95.06</v>
      </c>
      <c r="L1455" s="61">
        <f>-IFERROR(VLOOKUP(C1455,IDC!$A$20:$H$2401,8,0),0)</f>
        <v>-58.8</v>
      </c>
      <c r="M1455" s="87">
        <f t="shared" si="66"/>
        <v>9799.9999999999982</v>
      </c>
      <c r="P1455" s="17">
        <f t="shared" si="69"/>
        <v>-9800</v>
      </c>
      <c r="Q1455" s="17">
        <f t="shared" si="67"/>
        <v>0</v>
      </c>
    </row>
    <row r="1456" spans="1:17">
      <c r="A1456" s="1" t="s">
        <v>145</v>
      </c>
      <c r="B1456" s="1" t="s">
        <v>11</v>
      </c>
      <c r="C1456" s="53">
        <v>134800264620</v>
      </c>
      <c r="D1456" s="3">
        <v>5612.66</v>
      </c>
      <c r="E1456" s="3">
        <v>10425117.560000001</v>
      </c>
      <c r="F1456" s="1" t="s">
        <v>1800</v>
      </c>
      <c r="G1456"/>
      <c r="H1456"/>
      <c r="I1456" s="17">
        <f>-IFERROR(VLOOKUP(C1456,SIRCUPA!$A$21:$H$313,8,0),0)</f>
        <v>0</v>
      </c>
      <c r="J1456" s="61">
        <f>-IFERROR(VLOOKUP(C1456,SIRTAC!$A$16:$H$2072,8,0),0)</f>
        <v>-58</v>
      </c>
      <c r="K1456" s="61">
        <f>-IFERROR(VLOOKUP(C1456,Gastos!$A$9:$J$2065,10,0),0)</f>
        <v>-94.54</v>
      </c>
      <c r="L1456" s="61">
        <f>-IFERROR(VLOOKUP(C1456,IDC!$A$20:$H$2401,8,0),0)</f>
        <v>-34.799999999999997</v>
      </c>
      <c r="M1456" s="87">
        <f t="shared" si="66"/>
        <v>5800</v>
      </c>
      <c r="P1456" s="17">
        <f t="shared" si="69"/>
        <v>-5799.9999999999991</v>
      </c>
      <c r="Q1456" s="17">
        <f t="shared" si="67"/>
        <v>0</v>
      </c>
    </row>
    <row r="1457" spans="1:17">
      <c r="A1457" s="1" t="s">
        <v>51</v>
      </c>
      <c r="B1457" s="1" t="s">
        <v>11</v>
      </c>
      <c r="C1457" s="53">
        <v>132684631042</v>
      </c>
      <c r="D1457" s="3">
        <v>9450.7099999999991</v>
      </c>
      <c r="E1457" s="3">
        <v>10000211.689999999</v>
      </c>
      <c r="F1457" s="1" t="s">
        <v>1800</v>
      </c>
      <c r="G1457"/>
      <c r="H1457"/>
      <c r="I1457" s="17">
        <f>-IFERROR(VLOOKUP(C1457,SIRCUPA!$A$21:$H$313,8,0),0)</f>
        <v>0</v>
      </c>
      <c r="J1457" s="61">
        <f>-IFERROR(VLOOKUP(C1457,SIRTAC!$A$16:$H$2072,8,0),0)</f>
        <v>-97</v>
      </c>
      <c r="K1457" s="61">
        <f>-IFERROR(VLOOKUP(C1457,Gastos!$A$9:$J$2065,10,0),0)</f>
        <v>-94.09</v>
      </c>
      <c r="L1457" s="61">
        <f>-IFERROR(VLOOKUP(C1457,IDC!$A$20:$H$2401,8,0),0)</f>
        <v>-58.2</v>
      </c>
      <c r="M1457" s="87">
        <f t="shared" si="66"/>
        <v>9700</v>
      </c>
      <c r="P1457" s="17">
        <f t="shared" si="69"/>
        <v>-9700</v>
      </c>
      <c r="Q1457" s="17">
        <f t="shared" si="67"/>
        <v>0</v>
      </c>
    </row>
    <row r="1458" spans="1:17">
      <c r="A1458" s="1" t="s">
        <v>51</v>
      </c>
      <c r="B1458" s="1" t="s">
        <v>11</v>
      </c>
      <c r="C1458" s="53">
        <v>132687108450</v>
      </c>
      <c r="D1458" s="3">
        <v>9450.7099999999991</v>
      </c>
      <c r="E1458" s="3">
        <v>10009662.4</v>
      </c>
      <c r="F1458" s="1" t="s">
        <v>1800</v>
      </c>
      <c r="G1458"/>
      <c r="H1458"/>
      <c r="I1458" s="17">
        <f>-IFERROR(VLOOKUP(C1458,SIRCUPA!$A$21:$H$313,8,0),0)</f>
        <v>0</v>
      </c>
      <c r="J1458" s="61">
        <f>-IFERROR(VLOOKUP(C1458,SIRTAC!$A$16:$H$2072,8,0),0)</f>
        <v>-97</v>
      </c>
      <c r="K1458" s="61">
        <f>-IFERROR(VLOOKUP(C1458,Gastos!$A$9:$J$2065,10,0),0)</f>
        <v>-94.09</v>
      </c>
      <c r="L1458" s="61">
        <f>-IFERROR(VLOOKUP(C1458,IDC!$A$20:$H$2401,8,0),0)</f>
        <v>-58.2</v>
      </c>
      <c r="M1458" s="87">
        <f t="shared" si="66"/>
        <v>9700</v>
      </c>
      <c r="P1458" s="17">
        <f t="shared" si="69"/>
        <v>-9700</v>
      </c>
      <c r="Q1458" s="17">
        <f t="shared" si="67"/>
        <v>0</v>
      </c>
    </row>
    <row r="1459" spans="1:17">
      <c r="A1459" s="1" t="s">
        <v>65</v>
      </c>
      <c r="B1459" s="1" t="s">
        <v>11</v>
      </c>
      <c r="C1459" s="53">
        <v>132380248159</v>
      </c>
      <c r="D1459" s="3">
        <v>9450.7099999999991</v>
      </c>
      <c r="E1459" s="3">
        <v>13718189.960000001</v>
      </c>
      <c r="F1459" s="1" t="s">
        <v>1800</v>
      </c>
      <c r="G1459"/>
      <c r="H1459"/>
      <c r="I1459" s="17">
        <f>-IFERROR(VLOOKUP(C1459,SIRCUPA!$A$21:$H$313,8,0),0)</f>
        <v>0</v>
      </c>
      <c r="J1459" s="61">
        <f>-IFERROR(VLOOKUP(C1459,SIRTAC!$A$16:$H$2072,8,0),0)</f>
        <v>-97</v>
      </c>
      <c r="K1459" s="61">
        <f>-IFERROR(VLOOKUP(C1459,Gastos!$A$9:$J$2065,10,0),0)</f>
        <v>-94.09</v>
      </c>
      <c r="L1459" s="61">
        <f>-IFERROR(VLOOKUP(C1459,IDC!$A$20:$H$2401,8,0),0)</f>
        <v>-58.2</v>
      </c>
      <c r="M1459" s="87">
        <f t="shared" si="66"/>
        <v>9700</v>
      </c>
      <c r="P1459" s="17">
        <f t="shared" si="69"/>
        <v>-9700</v>
      </c>
      <c r="Q1459" s="17">
        <f t="shared" si="67"/>
        <v>0</v>
      </c>
    </row>
    <row r="1460" spans="1:17">
      <c r="A1460" s="1" t="s">
        <v>99</v>
      </c>
      <c r="B1460" s="1" t="s">
        <v>11</v>
      </c>
      <c r="C1460" s="53">
        <v>133009148569</v>
      </c>
      <c r="D1460" s="3">
        <v>9450.7099999999991</v>
      </c>
      <c r="E1460" s="3">
        <v>3544476.03</v>
      </c>
      <c r="F1460" s="1" t="s">
        <v>1800</v>
      </c>
      <c r="G1460"/>
      <c r="H1460"/>
      <c r="I1460" s="17">
        <f>-IFERROR(VLOOKUP(C1460,SIRCUPA!$A$21:$H$313,8,0),0)</f>
        <v>0</v>
      </c>
      <c r="J1460" s="61">
        <f>-IFERROR(VLOOKUP(C1460,SIRTAC!$A$16:$H$2072,8,0),0)</f>
        <v>-97</v>
      </c>
      <c r="K1460" s="61">
        <f>-IFERROR(VLOOKUP(C1460,Gastos!$A$9:$J$2065,10,0),0)</f>
        <v>-94.09</v>
      </c>
      <c r="L1460" s="61">
        <f>-IFERROR(VLOOKUP(C1460,IDC!$A$20:$H$2401,8,0),0)</f>
        <v>-58.2</v>
      </c>
      <c r="M1460" s="87">
        <f t="shared" si="66"/>
        <v>9700</v>
      </c>
      <c r="P1460" s="17">
        <f t="shared" si="69"/>
        <v>-9700</v>
      </c>
      <c r="Q1460" s="17">
        <f t="shared" si="67"/>
        <v>0</v>
      </c>
    </row>
    <row r="1461" spans="1:17">
      <c r="A1461" s="1" t="s">
        <v>145</v>
      </c>
      <c r="B1461" s="1" t="s">
        <v>11</v>
      </c>
      <c r="C1461" s="53">
        <v>134688146388</v>
      </c>
      <c r="D1461" s="3">
        <v>9450.7099999999991</v>
      </c>
      <c r="E1461" s="3">
        <v>10720820.73</v>
      </c>
      <c r="F1461" s="1" t="s">
        <v>1800</v>
      </c>
      <c r="G1461"/>
      <c r="H1461"/>
      <c r="I1461" s="17">
        <f>-IFERROR(VLOOKUP(C1461,SIRCUPA!$A$21:$H$313,8,0),0)</f>
        <v>0</v>
      </c>
      <c r="J1461" s="61">
        <f>-IFERROR(VLOOKUP(C1461,SIRTAC!$A$16:$H$2072,8,0),0)</f>
        <v>-97</v>
      </c>
      <c r="K1461" s="61">
        <f>-IFERROR(VLOOKUP(C1461,Gastos!$A$9:$J$2065,10,0),0)</f>
        <v>-94.09</v>
      </c>
      <c r="L1461" s="61">
        <f>-IFERROR(VLOOKUP(C1461,IDC!$A$20:$H$2401,8,0),0)</f>
        <v>-58.2</v>
      </c>
      <c r="M1461" s="87">
        <f t="shared" si="66"/>
        <v>9700</v>
      </c>
      <c r="P1461" s="17">
        <f t="shared" si="69"/>
        <v>-9700</v>
      </c>
      <c r="Q1461" s="17">
        <f t="shared" si="67"/>
        <v>0</v>
      </c>
    </row>
    <row r="1462" spans="1:17">
      <c r="A1462" s="1" t="s">
        <v>274</v>
      </c>
      <c r="B1462" s="1" t="s">
        <v>11</v>
      </c>
      <c r="C1462" s="53">
        <v>135526422822</v>
      </c>
      <c r="D1462" s="3">
        <v>9450.7099999999991</v>
      </c>
      <c r="E1462" s="3">
        <v>15212604.130000001</v>
      </c>
      <c r="F1462" s="1" t="s">
        <v>1800</v>
      </c>
      <c r="G1462"/>
      <c r="H1462"/>
      <c r="I1462" s="17">
        <f>-IFERROR(VLOOKUP(C1462,SIRCUPA!$A$21:$H$313,8,0),0)</f>
        <v>0</v>
      </c>
      <c r="J1462" s="61">
        <f>-IFERROR(VLOOKUP(C1462,SIRTAC!$A$16:$H$2072,8,0),0)</f>
        <v>-97</v>
      </c>
      <c r="K1462" s="61">
        <f>-IFERROR(VLOOKUP(C1462,Gastos!$A$9:$J$2065,10,0),0)</f>
        <v>-94.09</v>
      </c>
      <c r="L1462" s="61">
        <f>-IFERROR(VLOOKUP(C1462,IDC!$A$20:$H$2401,8,0),0)</f>
        <v>-58.2</v>
      </c>
      <c r="M1462" s="87">
        <f t="shared" si="66"/>
        <v>9700</v>
      </c>
      <c r="P1462" s="17">
        <f t="shared" si="69"/>
        <v>-9700</v>
      </c>
      <c r="Q1462" s="17">
        <f t="shared" si="67"/>
        <v>0</v>
      </c>
    </row>
    <row r="1463" spans="1:17">
      <c r="A1463" s="1" t="s">
        <v>303</v>
      </c>
      <c r="B1463" s="1" t="s">
        <v>11</v>
      </c>
      <c r="C1463" s="53">
        <v>135233599687</v>
      </c>
      <c r="D1463" s="3">
        <v>9450.7099999999991</v>
      </c>
      <c r="E1463" s="3">
        <v>19820341.84</v>
      </c>
      <c r="F1463" s="1" t="s">
        <v>1800</v>
      </c>
      <c r="G1463"/>
      <c r="H1463"/>
      <c r="I1463" s="17">
        <f>-IFERROR(VLOOKUP(C1463,SIRCUPA!$A$21:$H$313,8,0),0)</f>
        <v>0</v>
      </c>
      <c r="J1463" s="61">
        <f>-IFERROR(VLOOKUP(C1463,SIRTAC!$A$16:$H$2072,8,0),0)</f>
        <v>-97</v>
      </c>
      <c r="K1463" s="61">
        <f>-IFERROR(VLOOKUP(C1463,Gastos!$A$9:$J$2065,10,0),0)</f>
        <v>-94.09</v>
      </c>
      <c r="L1463" s="61">
        <f>-IFERROR(VLOOKUP(C1463,IDC!$A$20:$H$2401,8,0),0)</f>
        <v>-58.2</v>
      </c>
      <c r="M1463" s="87">
        <f t="shared" si="66"/>
        <v>9700</v>
      </c>
      <c r="P1463" s="17">
        <f t="shared" si="69"/>
        <v>-9700</v>
      </c>
      <c r="Q1463" s="17">
        <f t="shared" si="67"/>
        <v>0</v>
      </c>
    </row>
    <row r="1464" spans="1:17">
      <c r="A1464" s="1" t="s">
        <v>23</v>
      </c>
      <c r="B1464" s="1" t="s">
        <v>11</v>
      </c>
      <c r="C1464" s="53">
        <v>132181431006</v>
      </c>
      <c r="D1464" s="3">
        <v>9353.2800000000007</v>
      </c>
      <c r="E1464" s="3">
        <v>13178382.35</v>
      </c>
      <c r="F1464" s="1" t="s">
        <v>1800</v>
      </c>
      <c r="G1464"/>
      <c r="H1464"/>
      <c r="I1464" s="17">
        <f>-IFERROR(VLOOKUP(C1464,SIRCUPA!$A$21:$H$313,8,0),0)</f>
        <v>0</v>
      </c>
      <c r="J1464" s="61">
        <f>-IFERROR(VLOOKUP(C1464,SIRTAC!$A$16:$H$2072,8,0),0)</f>
        <v>-96</v>
      </c>
      <c r="K1464" s="61">
        <f>-IFERROR(VLOOKUP(C1464,Gastos!$A$9:$J$2065,10,0),0)</f>
        <v>-93.12</v>
      </c>
      <c r="L1464" s="61">
        <f>-IFERROR(VLOOKUP(C1464,IDC!$A$20:$H$2401,8,0),0)</f>
        <v>-57.6</v>
      </c>
      <c r="M1464" s="87">
        <f t="shared" si="66"/>
        <v>9600.0000000000018</v>
      </c>
      <c r="P1464" s="17">
        <f t="shared" si="69"/>
        <v>-9600</v>
      </c>
      <c r="Q1464" s="17">
        <f t="shared" si="67"/>
        <v>0</v>
      </c>
    </row>
    <row r="1465" spans="1:17">
      <c r="A1465" s="1" t="s">
        <v>51</v>
      </c>
      <c r="B1465" s="1" t="s">
        <v>11</v>
      </c>
      <c r="C1465" s="53">
        <v>132217703339</v>
      </c>
      <c r="D1465" s="3">
        <v>9353.2800000000007</v>
      </c>
      <c r="E1465" s="3">
        <v>10491218.4</v>
      </c>
      <c r="F1465" s="1" t="s">
        <v>1800</v>
      </c>
      <c r="G1465"/>
      <c r="H1465"/>
      <c r="I1465" s="17">
        <f>-IFERROR(VLOOKUP(C1465,SIRCUPA!$A$21:$H$313,8,0),0)</f>
        <v>0</v>
      </c>
      <c r="J1465" s="61">
        <f>-IFERROR(VLOOKUP(C1465,SIRTAC!$A$16:$H$2072,8,0),0)</f>
        <v>-96</v>
      </c>
      <c r="K1465" s="61">
        <f>-IFERROR(VLOOKUP(C1465,Gastos!$A$9:$J$2065,10,0),0)</f>
        <v>-93.12</v>
      </c>
      <c r="L1465" s="61">
        <f>-IFERROR(VLOOKUP(C1465,IDC!$A$20:$H$2401,8,0),0)</f>
        <v>-57.6</v>
      </c>
      <c r="M1465" s="87">
        <f t="shared" si="66"/>
        <v>9600.0000000000018</v>
      </c>
      <c r="P1465" s="17">
        <f>+L1465/0.006</f>
        <v>-9600</v>
      </c>
      <c r="Q1465" s="17">
        <f t="shared" si="67"/>
        <v>0</v>
      </c>
    </row>
    <row r="1466" spans="1:17">
      <c r="A1466" s="1" t="s">
        <v>55</v>
      </c>
      <c r="B1466" s="1" t="s">
        <v>11</v>
      </c>
      <c r="C1466" s="53">
        <v>132365513809</v>
      </c>
      <c r="D1466" s="3">
        <v>9353.2800000000007</v>
      </c>
      <c r="E1466" s="3">
        <v>12298404.970000001</v>
      </c>
      <c r="F1466" s="1" t="s">
        <v>1800</v>
      </c>
      <c r="G1466"/>
      <c r="H1466"/>
      <c r="I1466" s="17">
        <f>-IFERROR(VLOOKUP(C1466,SIRCUPA!$A$21:$H$313,8,0),0)</f>
        <v>0</v>
      </c>
      <c r="J1466" s="61">
        <f>-IFERROR(VLOOKUP(C1466,SIRTAC!$A$16:$H$2072,8,0),0)</f>
        <v>-96</v>
      </c>
      <c r="K1466" s="61">
        <f>-IFERROR(VLOOKUP(C1466,Gastos!$A$9:$J$2065,10,0),0)</f>
        <v>-93.12</v>
      </c>
      <c r="L1466" s="61">
        <f>-IFERROR(VLOOKUP(C1466,IDC!$A$20:$H$2401,8,0),0)</f>
        <v>-57.6</v>
      </c>
      <c r="M1466" s="87">
        <f t="shared" si="66"/>
        <v>9600.0000000000018</v>
      </c>
      <c r="P1466" s="17">
        <f t="shared" si="69"/>
        <v>-9600</v>
      </c>
      <c r="Q1466" s="17">
        <f t="shared" si="67"/>
        <v>0</v>
      </c>
    </row>
    <row r="1467" spans="1:17">
      <c r="A1467" s="1" t="s">
        <v>65</v>
      </c>
      <c r="B1467" s="1" t="s">
        <v>11</v>
      </c>
      <c r="C1467" s="53">
        <v>132502072979</v>
      </c>
      <c r="D1467" s="3">
        <v>9353.2800000000007</v>
      </c>
      <c r="E1467" s="3">
        <v>14703550.58</v>
      </c>
      <c r="F1467" s="1" t="s">
        <v>1800</v>
      </c>
      <c r="G1467"/>
      <c r="H1467"/>
      <c r="I1467" s="17">
        <f>-IFERROR(VLOOKUP(C1467,SIRCUPA!$A$21:$H$313,8,0),0)</f>
        <v>0</v>
      </c>
      <c r="J1467" s="61">
        <f>-IFERROR(VLOOKUP(C1467,SIRTAC!$A$16:$H$2072,8,0),0)</f>
        <v>-96</v>
      </c>
      <c r="K1467" s="61">
        <f>-IFERROR(VLOOKUP(C1467,Gastos!$A$9:$J$2065,10,0),0)</f>
        <v>-93.12</v>
      </c>
      <c r="L1467" s="61">
        <f>-IFERROR(VLOOKUP(C1467,IDC!$A$20:$H$2401,8,0),0)</f>
        <v>-57.6</v>
      </c>
      <c r="M1467" s="87">
        <f t="shared" si="66"/>
        <v>9600.0000000000018</v>
      </c>
      <c r="P1467" s="17">
        <f t="shared" si="69"/>
        <v>-9600</v>
      </c>
      <c r="Q1467" s="17">
        <f t="shared" si="67"/>
        <v>0</v>
      </c>
    </row>
    <row r="1468" spans="1:17">
      <c r="A1468" s="1" t="s">
        <v>77</v>
      </c>
      <c r="B1468" s="1" t="s">
        <v>11</v>
      </c>
      <c r="C1468" s="53">
        <v>133110533870</v>
      </c>
      <c r="D1468" s="3">
        <v>9353.2800000000007</v>
      </c>
      <c r="E1468" s="3">
        <v>15257629.560000001</v>
      </c>
      <c r="F1468" s="1" t="s">
        <v>1800</v>
      </c>
      <c r="G1468"/>
      <c r="H1468"/>
      <c r="I1468" s="17">
        <f>-IFERROR(VLOOKUP(C1468,SIRCUPA!$A$21:$H$313,8,0),0)</f>
        <v>0</v>
      </c>
      <c r="J1468" s="61">
        <f>-IFERROR(VLOOKUP(C1468,SIRTAC!$A$16:$H$2072,8,0),0)</f>
        <v>-96</v>
      </c>
      <c r="K1468" s="61">
        <f>-IFERROR(VLOOKUP(C1468,Gastos!$A$9:$J$2065,10,0),0)</f>
        <v>-93.12</v>
      </c>
      <c r="L1468" s="61">
        <f>-IFERROR(VLOOKUP(C1468,IDC!$A$20:$H$2401,8,0),0)</f>
        <v>-57.6</v>
      </c>
      <c r="M1468" s="87">
        <f t="shared" si="66"/>
        <v>9600.0000000000018</v>
      </c>
      <c r="P1468" s="17">
        <f t="shared" si="69"/>
        <v>-9600</v>
      </c>
      <c r="Q1468" s="17">
        <f t="shared" si="67"/>
        <v>0</v>
      </c>
    </row>
    <row r="1469" spans="1:17">
      <c r="A1469" s="1" t="s">
        <v>77</v>
      </c>
      <c r="B1469" s="1" t="s">
        <v>11</v>
      </c>
      <c r="C1469" s="53">
        <v>133113522144</v>
      </c>
      <c r="D1469" s="3">
        <v>9353.2800000000007</v>
      </c>
      <c r="E1469" s="3">
        <v>15810429.130000001</v>
      </c>
      <c r="F1469" s="1" t="s">
        <v>1800</v>
      </c>
      <c r="G1469"/>
      <c r="H1469"/>
      <c r="I1469" s="17">
        <f>-IFERROR(VLOOKUP(C1469,SIRCUPA!$A$21:$H$313,8,0),0)</f>
        <v>0</v>
      </c>
      <c r="J1469" s="61">
        <f>-IFERROR(VLOOKUP(C1469,SIRTAC!$A$16:$H$2072,8,0),0)</f>
        <v>-96</v>
      </c>
      <c r="K1469" s="61">
        <f>-IFERROR(VLOOKUP(C1469,Gastos!$A$9:$J$2065,10,0),0)</f>
        <v>-93.12</v>
      </c>
      <c r="L1469" s="61">
        <f>-IFERROR(VLOOKUP(C1469,IDC!$A$20:$H$2401,8,0),0)</f>
        <v>-57.6</v>
      </c>
      <c r="M1469" s="87">
        <f t="shared" si="66"/>
        <v>9600.0000000000018</v>
      </c>
      <c r="P1469" s="17">
        <f t="shared" si="69"/>
        <v>-9600</v>
      </c>
      <c r="Q1469" s="17">
        <f t="shared" si="67"/>
        <v>0</v>
      </c>
    </row>
    <row r="1470" spans="1:17">
      <c r="A1470" s="1" t="s">
        <v>77</v>
      </c>
      <c r="B1470" s="1" t="s">
        <v>11</v>
      </c>
      <c r="C1470" s="53">
        <v>132590598791</v>
      </c>
      <c r="D1470" s="3">
        <v>9353.2800000000007</v>
      </c>
      <c r="E1470" s="3">
        <v>14186179.539999999</v>
      </c>
      <c r="F1470" s="1" t="s">
        <v>1800</v>
      </c>
      <c r="G1470"/>
      <c r="H1470"/>
      <c r="I1470" s="17">
        <f>-IFERROR(VLOOKUP(C1470,SIRCUPA!$A$21:$H$313,8,0),0)</f>
        <v>0</v>
      </c>
      <c r="J1470" s="61">
        <f>-IFERROR(VLOOKUP(C1470,SIRTAC!$A$16:$H$2072,8,0),0)</f>
        <v>-96</v>
      </c>
      <c r="K1470" s="61">
        <f>-IFERROR(VLOOKUP(C1470,Gastos!$A$9:$J$2065,10,0),0)</f>
        <v>-93.12</v>
      </c>
      <c r="L1470" s="61">
        <f>-IFERROR(VLOOKUP(C1470,IDC!$A$20:$H$2401,8,0),0)</f>
        <v>-57.6</v>
      </c>
      <c r="M1470" s="87">
        <f t="shared" si="66"/>
        <v>9600.0000000000018</v>
      </c>
      <c r="P1470" s="17">
        <f t="shared" si="69"/>
        <v>-9600</v>
      </c>
      <c r="Q1470" s="17">
        <f t="shared" si="67"/>
        <v>0</v>
      </c>
    </row>
    <row r="1471" spans="1:17">
      <c r="A1471" s="1" t="s">
        <v>101</v>
      </c>
      <c r="B1471" s="1" t="s">
        <v>11</v>
      </c>
      <c r="C1471" s="53">
        <v>133749207690</v>
      </c>
      <c r="D1471" s="3">
        <v>9353.2800000000007</v>
      </c>
      <c r="E1471" s="3">
        <v>4052933.38</v>
      </c>
      <c r="F1471" s="1" t="s">
        <v>1800</v>
      </c>
      <c r="G1471"/>
      <c r="H1471"/>
      <c r="I1471" s="17">
        <f>-IFERROR(VLOOKUP(C1471,SIRCUPA!$A$21:$H$313,8,0),0)</f>
        <v>0</v>
      </c>
      <c r="J1471" s="61">
        <f>-IFERROR(VLOOKUP(C1471,SIRTAC!$A$16:$H$2072,8,0),0)</f>
        <v>-96</v>
      </c>
      <c r="K1471" s="61">
        <f>-IFERROR(VLOOKUP(C1471,Gastos!$A$9:$J$2065,10,0),0)</f>
        <v>-93.12</v>
      </c>
      <c r="L1471" s="61">
        <f>-IFERROR(VLOOKUP(C1471,IDC!$A$20:$H$2401,8,0),0)</f>
        <v>-57.6</v>
      </c>
      <c r="M1471" s="87">
        <f t="shared" si="66"/>
        <v>9600.0000000000018</v>
      </c>
      <c r="P1471" s="17">
        <f t="shared" si="69"/>
        <v>-9600</v>
      </c>
      <c r="Q1471" s="17">
        <f t="shared" si="67"/>
        <v>0</v>
      </c>
    </row>
    <row r="1472" spans="1:17">
      <c r="A1472" s="1" t="s">
        <v>101</v>
      </c>
      <c r="B1472" s="1" t="s">
        <v>11</v>
      </c>
      <c r="C1472" s="53">
        <v>133766624350</v>
      </c>
      <c r="D1472" s="3">
        <v>9353.2800000000007</v>
      </c>
      <c r="E1472" s="3">
        <v>4445666.72</v>
      </c>
      <c r="F1472" s="1" t="s">
        <v>1800</v>
      </c>
      <c r="G1472"/>
      <c r="H1472"/>
      <c r="I1472" s="17">
        <f>-IFERROR(VLOOKUP(C1472,SIRCUPA!$A$21:$H$313,8,0),0)</f>
        <v>0</v>
      </c>
      <c r="J1472" s="61">
        <f>-IFERROR(VLOOKUP(C1472,SIRTAC!$A$16:$H$2072,8,0),0)</f>
        <v>-96</v>
      </c>
      <c r="K1472" s="61">
        <f>-IFERROR(VLOOKUP(C1472,Gastos!$A$9:$J$2065,10,0),0)</f>
        <v>-93.12</v>
      </c>
      <c r="L1472" s="61">
        <f>-IFERROR(VLOOKUP(C1472,IDC!$A$20:$H$2401,8,0),0)</f>
        <v>-57.6</v>
      </c>
      <c r="M1472" s="87">
        <f t="shared" si="66"/>
        <v>9600.0000000000018</v>
      </c>
      <c r="P1472" s="17">
        <f t="shared" si="69"/>
        <v>-9600</v>
      </c>
      <c r="Q1472" s="17">
        <f t="shared" si="67"/>
        <v>0</v>
      </c>
    </row>
    <row r="1473" spans="1:17">
      <c r="A1473" s="1" t="s">
        <v>106</v>
      </c>
      <c r="B1473" s="1" t="s">
        <v>11</v>
      </c>
      <c r="C1473" s="53">
        <v>133771403266</v>
      </c>
      <c r="D1473" s="3">
        <v>9353.2800000000007</v>
      </c>
      <c r="E1473" s="3">
        <v>5103586.5</v>
      </c>
      <c r="F1473" s="1" t="s">
        <v>1800</v>
      </c>
      <c r="G1473"/>
      <c r="H1473"/>
      <c r="I1473" s="17">
        <f>-IFERROR(VLOOKUP(C1473,SIRCUPA!$A$21:$H$313,8,0),0)</f>
        <v>0</v>
      </c>
      <c r="J1473" s="61">
        <f>-IFERROR(VLOOKUP(C1473,SIRTAC!$A$16:$H$2072,8,0),0)</f>
        <v>-96</v>
      </c>
      <c r="K1473" s="61">
        <f>-IFERROR(VLOOKUP(C1473,Gastos!$A$9:$J$2065,10,0),0)</f>
        <v>-93.12</v>
      </c>
      <c r="L1473" s="61">
        <f>-IFERROR(VLOOKUP(C1473,IDC!$A$20:$H$2401,8,0),0)</f>
        <v>-57.6</v>
      </c>
      <c r="M1473" s="87">
        <f t="shared" si="66"/>
        <v>9600.0000000000018</v>
      </c>
      <c r="P1473" s="17">
        <f t="shared" si="69"/>
        <v>-9600</v>
      </c>
      <c r="Q1473" s="17">
        <f t="shared" si="67"/>
        <v>0</v>
      </c>
    </row>
    <row r="1474" spans="1:17">
      <c r="A1474" s="1" t="s">
        <v>106</v>
      </c>
      <c r="B1474" s="1" t="s">
        <v>11</v>
      </c>
      <c r="C1474" s="53">
        <v>133165880151</v>
      </c>
      <c r="D1474" s="3">
        <v>9353.2800000000007</v>
      </c>
      <c r="E1474" s="3">
        <v>5471066.3200000003</v>
      </c>
      <c r="F1474" s="1" t="s">
        <v>1800</v>
      </c>
      <c r="G1474"/>
      <c r="H1474"/>
      <c r="I1474" s="17">
        <f>-IFERROR(VLOOKUP(C1474,SIRCUPA!$A$21:$H$313,8,0),0)</f>
        <v>0</v>
      </c>
      <c r="J1474" s="61">
        <f>-IFERROR(VLOOKUP(C1474,SIRTAC!$A$16:$H$2072,8,0),0)</f>
        <v>-96</v>
      </c>
      <c r="K1474" s="61">
        <f>-IFERROR(VLOOKUP(C1474,Gastos!$A$9:$J$2065,10,0),0)</f>
        <v>-93.12</v>
      </c>
      <c r="L1474" s="61">
        <f>-IFERROR(VLOOKUP(C1474,IDC!$A$20:$H$2401,8,0),0)</f>
        <v>-57.6</v>
      </c>
      <c r="M1474" s="87">
        <f t="shared" si="66"/>
        <v>9600.0000000000018</v>
      </c>
      <c r="P1474" s="17">
        <f t="shared" si="69"/>
        <v>-9600</v>
      </c>
      <c r="Q1474" s="17">
        <f t="shared" si="67"/>
        <v>0</v>
      </c>
    </row>
    <row r="1475" spans="1:17">
      <c r="A1475" s="1" t="s">
        <v>106</v>
      </c>
      <c r="B1475" s="1" t="s">
        <v>11</v>
      </c>
      <c r="C1475" s="53">
        <v>133311355805</v>
      </c>
      <c r="D1475" s="3">
        <v>9353.2800000000007</v>
      </c>
      <c r="E1475" s="3">
        <v>6435991.5800000001</v>
      </c>
      <c r="F1475" s="1" t="s">
        <v>1800</v>
      </c>
      <c r="G1475"/>
      <c r="H1475"/>
      <c r="I1475" s="17">
        <f>-IFERROR(VLOOKUP(C1475,SIRCUPA!$A$21:$H$313,8,0),0)</f>
        <v>0</v>
      </c>
      <c r="J1475" s="61">
        <f>-IFERROR(VLOOKUP(C1475,SIRTAC!$A$16:$H$2072,8,0),0)</f>
        <v>-96</v>
      </c>
      <c r="K1475" s="61">
        <f>-IFERROR(VLOOKUP(C1475,Gastos!$A$9:$J$2065,10,0),0)</f>
        <v>-93.12</v>
      </c>
      <c r="L1475" s="61">
        <f>-IFERROR(VLOOKUP(C1475,IDC!$A$20:$H$2401,8,0),0)</f>
        <v>-57.6</v>
      </c>
      <c r="M1475" s="87">
        <f t="shared" si="66"/>
        <v>9600.0000000000018</v>
      </c>
      <c r="P1475" s="17">
        <f t="shared" si="69"/>
        <v>-9600</v>
      </c>
      <c r="Q1475" s="17">
        <f t="shared" si="67"/>
        <v>0</v>
      </c>
    </row>
    <row r="1476" spans="1:17">
      <c r="A1476" s="1" t="s">
        <v>114</v>
      </c>
      <c r="B1476" s="1" t="s">
        <v>11</v>
      </c>
      <c r="C1476" s="53">
        <v>133321293481</v>
      </c>
      <c r="D1476" s="3">
        <v>9353.2800000000007</v>
      </c>
      <c r="E1476" s="3">
        <v>7523174.7999999998</v>
      </c>
      <c r="F1476" s="1" t="s">
        <v>1800</v>
      </c>
      <c r="G1476"/>
      <c r="H1476"/>
      <c r="I1476" s="17">
        <f>-IFERROR(VLOOKUP(C1476,SIRCUPA!$A$21:$H$313,8,0),0)</f>
        <v>0</v>
      </c>
      <c r="J1476" s="61">
        <f>-IFERROR(VLOOKUP(C1476,SIRTAC!$A$16:$H$2072,8,0),0)</f>
        <v>-96</v>
      </c>
      <c r="K1476" s="61">
        <f>-IFERROR(VLOOKUP(C1476,Gastos!$A$9:$J$2065,10,0),0)</f>
        <v>-93.12</v>
      </c>
      <c r="L1476" s="61">
        <f>-IFERROR(VLOOKUP(C1476,IDC!$A$20:$H$2401,8,0),0)</f>
        <v>-57.6</v>
      </c>
      <c r="M1476" s="87">
        <f t="shared" si="66"/>
        <v>9600.0000000000018</v>
      </c>
      <c r="P1476" s="17">
        <f t="shared" si="69"/>
        <v>-9600</v>
      </c>
      <c r="Q1476" s="17">
        <f t="shared" si="67"/>
        <v>0</v>
      </c>
    </row>
    <row r="1477" spans="1:17">
      <c r="A1477" s="1" t="s">
        <v>114</v>
      </c>
      <c r="B1477" s="1" t="s">
        <v>11</v>
      </c>
      <c r="C1477" s="53">
        <v>134035523070</v>
      </c>
      <c r="D1477" s="3">
        <v>9353.2800000000007</v>
      </c>
      <c r="E1477" s="3">
        <v>8064259.7999999998</v>
      </c>
      <c r="F1477" s="1" t="s">
        <v>1800</v>
      </c>
      <c r="G1477"/>
      <c r="H1477"/>
      <c r="I1477" s="17">
        <f>-IFERROR(VLOOKUP(C1477,SIRCUPA!$A$21:$H$313,8,0),0)</f>
        <v>0</v>
      </c>
      <c r="J1477" s="61">
        <f>-IFERROR(VLOOKUP(C1477,SIRTAC!$A$16:$H$2072,8,0),0)</f>
        <v>-96</v>
      </c>
      <c r="K1477" s="61">
        <f>-IFERROR(VLOOKUP(C1477,Gastos!$A$9:$J$2065,10,0),0)</f>
        <v>-93.12</v>
      </c>
      <c r="L1477" s="61">
        <f>-IFERROR(VLOOKUP(C1477,IDC!$A$20:$H$2401,8,0),0)</f>
        <v>-57.6</v>
      </c>
      <c r="M1477" s="87">
        <f t="shared" ref="M1477:M1540" si="70">+D1477-I1477-J1477-K1477-L1477</f>
        <v>9600.0000000000018</v>
      </c>
      <c r="P1477" s="17">
        <f t="shared" si="69"/>
        <v>-9600</v>
      </c>
      <c r="Q1477" s="17">
        <f t="shared" si="67"/>
        <v>0</v>
      </c>
    </row>
    <row r="1478" spans="1:17">
      <c r="A1478" s="1" t="s">
        <v>124</v>
      </c>
      <c r="B1478" s="1" t="s">
        <v>11</v>
      </c>
      <c r="C1478" s="53">
        <v>133535596693</v>
      </c>
      <c r="D1478" s="3">
        <v>9353.2800000000007</v>
      </c>
      <c r="E1478" s="3">
        <v>10664305.25</v>
      </c>
      <c r="F1478" s="1" t="s">
        <v>1800</v>
      </c>
      <c r="G1478"/>
      <c r="H1478"/>
      <c r="I1478" s="17">
        <f>-IFERROR(VLOOKUP(C1478,SIRCUPA!$A$21:$H$313,8,0),0)</f>
        <v>0</v>
      </c>
      <c r="J1478" s="61">
        <f>-IFERROR(VLOOKUP(C1478,SIRTAC!$A$16:$H$2072,8,0),0)</f>
        <v>-96</v>
      </c>
      <c r="K1478" s="61">
        <f>-IFERROR(VLOOKUP(C1478,Gastos!$A$9:$J$2065,10,0),0)</f>
        <v>-93.12</v>
      </c>
      <c r="L1478" s="61">
        <f>-IFERROR(VLOOKUP(C1478,IDC!$A$20:$H$2401,8,0),0)</f>
        <v>-57.6</v>
      </c>
      <c r="M1478" s="87">
        <f t="shared" si="70"/>
        <v>9600.0000000000018</v>
      </c>
      <c r="P1478" s="17">
        <f t="shared" si="69"/>
        <v>-9600</v>
      </c>
      <c r="Q1478" s="17">
        <f t="shared" ref="Q1478:Q1541" si="71">+M1478+P1478</f>
        <v>0</v>
      </c>
    </row>
    <row r="1479" spans="1:17">
      <c r="A1479" s="1" t="s">
        <v>137</v>
      </c>
      <c r="B1479" s="1" t="s">
        <v>11</v>
      </c>
      <c r="C1479" s="53">
        <v>134547452880</v>
      </c>
      <c r="D1479" s="3">
        <v>9353.2800000000007</v>
      </c>
      <c r="E1479" s="3">
        <v>10854696.699999999</v>
      </c>
      <c r="F1479" s="1" t="s">
        <v>1800</v>
      </c>
      <c r="G1479"/>
      <c r="H1479"/>
      <c r="I1479" s="17">
        <f>-IFERROR(VLOOKUP(C1479,SIRCUPA!$A$21:$H$313,8,0),0)</f>
        <v>0</v>
      </c>
      <c r="J1479" s="61">
        <f>-IFERROR(VLOOKUP(C1479,SIRTAC!$A$16:$H$2072,8,0),0)</f>
        <v>-96</v>
      </c>
      <c r="K1479" s="61">
        <f>-IFERROR(VLOOKUP(C1479,Gastos!$A$9:$J$2065,10,0),0)</f>
        <v>-93.12</v>
      </c>
      <c r="L1479" s="61">
        <f>-IFERROR(VLOOKUP(C1479,IDC!$A$20:$H$2401,8,0),0)</f>
        <v>-57.6</v>
      </c>
      <c r="M1479" s="87">
        <f t="shared" si="70"/>
        <v>9600.0000000000018</v>
      </c>
      <c r="P1479" s="17">
        <f t="shared" si="69"/>
        <v>-9600</v>
      </c>
      <c r="Q1479" s="17">
        <f t="shared" si="71"/>
        <v>0</v>
      </c>
    </row>
    <row r="1480" spans="1:17">
      <c r="A1480" s="1" t="s">
        <v>139</v>
      </c>
      <c r="B1480" s="1" t="s">
        <v>11</v>
      </c>
      <c r="C1480" s="53">
        <v>134671072114</v>
      </c>
      <c r="D1480" s="3">
        <v>9353.2800000000007</v>
      </c>
      <c r="E1480" s="3">
        <v>9103636.4800000004</v>
      </c>
      <c r="F1480" s="1" t="s">
        <v>1800</v>
      </c>
      <c r="G1480"/>
      <c r="H1480"/>
      <c r="I1480" s="17">
        <f>-IFERROR(VLOOKUP(C1480,SIRCUPA!$A$21:$H$313,8,0),0)</f>
        <v>0</v>
      </c>
      <c r="J1480" s="61">
        <f>-IFERROR(VLOOKUP(C1480,SIRTAC!$A$16:$H$2072,8,0),0)</f>
        <v>-96</v>
      </c>
      <c r="K1480" s="61">
        <f>-IFERROR(VLOOKUP(C1480,Gastos!$A$9:$J$2065,10,0),0)</f>
        <v>-93.12</v>
      </c>
      <c r="L1480" s="61">
        <f>-IFERROR(VLOOKUP(C1480,IDC!$A$20:$H$2401,8,0),0)</f>
        <v>-57.6</v>
      </c>
      <c r="M1480" s="87">
        <f t="shared" si="70"/>
        <v>9600.0000000000018</v>
      </c>
      <c r="P1480" s="17">
        <f t="shared" si="69"/>
        <v>-9600</v>
      </c>
      <c r="Q1480" s="17">
        <f t="shared" si="71"/>
        <v>0</v>
      </c>
    </row>
    <row r="1481" spans="1:17">
      <c r="A1481" s="1" t="s">
        <v>139</v>
      </c>
      <c r="B1481" s="1" t="s">
        <v>11</v>
      </c>
      <c r="C1481" s="53">
        <v>134676343888</v>
      </c>
      <c r="D1481" s="3">
        <v>9353.2800000000007</v>
      </c>
      <c r="E1481" s="3">
        <v>9355581.7699999996</v>
      </c>
      <c r="F1481" s="1" t="s">
        <v>1800</v>
      </c>
      <c r="G1481"/>
      <c r="H1481"/>
      <c r="I1481" s="17">
        <f>-IFERROR(VLOOKUP(C1481,SIRCUPA!$A$21:$H$313,8,0),0)</f>
        <v>0</v>
      </c>
      <c r="J1481" s="61">
        <f>-IFERROR(VLOOKUP(C1481,SIRTAC!$A$16:$H$2072,8,0),0)</f>
        <v>-96</v>
      </c>
      <c r="K1481" s="61">
        <f>-IFERROR(VLOOKUP(C1481,Gastos!$A$9:$J$2065,10,0),0)</f>
        <v>-93.12</v>
      </c>
      <c r="L1481" s="61">
        <f>-IFERROR(VLOOKUP(C1481,IDC!$A$20:$H$2401,8,0),0)</f>
        <v>-57.6</v>
      </c>
      <c r="M1481" s="87">
        <f t="shared" si="70"/>
        <v>9600.0000000000018</v>
      </c>
      <c r="P1481" s="17">
        <f t="shared" si="69"/>
        <v>-9600</v>
      </c>
      <c r="Q1481" s="17">
        <f t="shared" si="71"/>
        <v>0</v>
      </c>
    </row>
    <row r="1482" spans="1:17">
      <c r="A1482" s="1" t="s">
        <v>139</v>
      </c>
      <c r="B1482" s="1" t="s">
        <v>11</v>
      </c>
      <c r="C1482" s="53">
        <v>134678171200</v>
      </c>
      <c r="D1482" s="3">
        <v>9353.2800000000007</v>
      </c>
      <c r="E1482" s="3">
        <v>9544663.1400000006</v>
      </c>
      <c r="F1482" s="1" t="s">
        <v>1800</v>
      </c>
      <c r="G1482"/>
      <c r="H1482"/>
      <c r="I1482" s="17">
        <f>-IFERROR(VLOOKUP(C1482,SIRCUPA!$A$21:$H$313,8,0),0)</f>
        <v>0</v>
      </c>
      <c r="J1482" s="61">
        <f>-IFERROR(VLOOKUP(C1482,SIRTAC!$A$16:$H$2072,8,0),0)</f>
        <v>-96</v>
      </c>
      <c r="K1482" s="61">
        <f>-IFERROR(VLOOKUP(C1482,Gastos!$A$9:$J$2065,10,0),0)</f>
        <v>-93.12</v>
      </c>
      <c r="L1482" s="61">
        <f>-IFERROR(VLOOKUP(C1482,IDC!$A$20:$H$2401,8,0),0)</f>
        <v>-57.6</v>
      </c>
      <c r="M1482" s="87">
        <f t="shared" si="70"/>
        <v>9600.0000000000018</v>
      </c>
      <c r="P1482" s="17">
        <f t="shared" si="69"/>
        <v>-9600</v>
      </c>
      <c r="Q1482" s="17">
        <f t="shared" si="71"/>
        <v>0</v>
      </c>
    </row>
    <row r="1483" spans="1:17">
      <c r="A1483" s="1" t="s">
        <v>139</v>
      </c>
      <c r="B1483" s="1" t="s">
        <v>11</v>
      </c>
      <c r="C1483" s="53">
        <v>134066400441</v>
      </c>
      <c r="D1483" s="3">
        <v>9353.2800000000007</v>
      </c>
      <c r="E1483" s="3">
        <v>9604678.7699999996</v>
      </c>
      <c r="F1483" s="1" t="s">
        <v>1800</v>
      </c>
      <c r="G1483"/>
      <c r="H1483"/>
      <c r="I1483" s="17">
        <f>-IFERROR(VLOOKUP(C1483,SIRCUPA!$A$21:$H$313,8,0),0)</f>
        <v>0</v>
      </c>
      <c r="J1483" s="61">
        <f>-IFERROR(VLOOKUP(C1483,SIRTAC!$A$16:$H$2072,8,0),0)</f>
        <v>-96</v>
      </c>
      <c r="K1483" s="61">
        <f>-IFERROR(VLOOKUP(C1483,Gastos!$A$9:$J$2065,10,0),0)</f>
        <v>-93.12</v>
      </c>
      <c r="L1483" s="61">
        <f>-IFERROR(VLOOKUP(C1483,IDC!$A$20:$H$2401,8,0),0)</f>
        <v>-57.6</v>
      </c>
      <c r="M1483" s="87">
        <f t="shared" si="70"/>
        <v>9600.0000000000018</v>
      </c>
      <c r="P1483" s="17">
        <f t="shared" si="69"/>
        <v>-9600</v>
      </c>
      <c r="Q1483" s="17">
        <f t="shared" si="71"/>
        <v>0</v>
      </c>
    </row>
    <row r="1484" spans="1:17">
      <c r="A1484" s="1" t="s">
        <v>139</v>
      </c>
      <c r="B1484" s="1" t="s">
        <v>11</v>
      </c>
      <c r="C1484" s="53">
        <v>134683422366</v>
      </c>
      <c r="D1484" s="3">
        <v>9353.2800000000007</v>
      </c>
      <c r="E1484" s="3">
        <v>9854960.4100000001</v>
      </c>
      <c r="F1484" s="1" t="s">
        <v>1800</v>
      </c>
      <c r="G1484"/>
      <c r="H1484"/>
      <c r="I1484" s="17">
        <f>-IFERROR(VLOOKUP(C1484,SIRCUPA!$A$21:$H$313,8,0),0)</f>
        <v>0</v>
      </c>
      <c r="J1484" s="61">
        <f>-IFERROR(VLOOKUP(C1484,SIRTAC!$A$16:$H$2072,8,0),0)</f>
        <v>-96</v>
      </c>
      <c r="K1484" s="61">
        <f>-IFERROR(VLOOKUP(C1484,Gastos!$A$9:$J$2065,10,0),0)</f>
        <v>-93.12</v>
      </c>
      <c r="L1484" s="61">
        <f>-IFERROR(VLOOKUP(C1484,IDC!$A$20:$H$2401,8,0),0)</f>
        <v>-57.6</v>
      </c>
      <c r="M1484" s="87">
        <f t="shared" si="70"/>
        <v>9600.0000000000018</v>
      </c>
      <c r="P1484" s="17">
        <f t="shared" si="69"/>
        <v>-9600</v>
      </c>
      <c r="Q1484" s="17">
        <f t="shared" si="71"/>
        <v>0</v>
      </c>
    </row>
    <row r="1485" spans="1:17">
      <c r="A1485" s="1" t="s">
        <v>145</v>
      </c>
      <c r="B1485" s="1" t="s">
        <v>11</v>
      </c>
      <c r="C1485" s="53">
        <v>134688207272</v>
      </c>
      <c r="D1485" s="3">
        <v>9353.2800000000007</v>
      </c>
      <c r="E1485" s="3">
        <v>10803520.27</v>
      </c>
      <c r="F1485" s="1" t="s">
        <v>1800</v>
      </c>
      <c r="G1485"/>
      <c r="H1485"/>
      <c r="I1485" s="17">
        <f>-IFERROR(VLOOKUP(C1485,SIRCUPA!$A$21:$H$313,8,0),0)</f>
        <v>0</v>
      </c>
      <c r="J1485" s="61">
        <f>-IFERROR(VLOOKUP(C1485,SIRTAC!$A$16:$H$2072,8,0),0)</f>
        <v>-96</v>
      </c>
      <c r="K1485" s="61">
        <f>-IFERROR(VLOOKUP(C1485,Gastos!$A$9:$J$2065,10,0),0)</f>
        <v>-93.12</v>
      </c>
      <c r="L1485" s="61">
        <f>-IFERROR(VLOOKUP(C1485,IDC!$A$20:$H$2401,8,0),0)</f>
        <v>-57.6</v>
      </c>
      <c r="M1485" s="87">
        <f t="shared" si="70"/>
        <v>9600.0000000000018</v>
      </c>
      <c r="P1485" s="17">
        <f t="shared" si="69"/>
        <v>-9600</v>
      </c>
      <c r="Q1485" s="17">
        <f t="shared" si="71"/>
        <v>0</v>
      </c>
    </row>
    <row r="1486" spans="1:17">
      <c r="A1486" s="1" t="s">
        <v>156</v>
      </c>
      <c r="B1486" s="1" t="s">
        <v>11</v>
      </c>
      <c r="C1486" s="53">
        <v>134298002631</v>
      </c>
      <c r="D1486" s="3">
        <v>9353.2800000000007</v>
      </c>
      <c r="E1486" s="3">
        <v>12967008.4</v>
      </c>
      <c r="F1486" s="1" t="s">
        <v>1800</v>
      </c>
      <c r="G1486"/>
      <c r="H1486"/>
      <c r="I1486" s="17">
        <f>-IFERROR(VLOOKUP(C1486,SIRCUPA!$A$21:$H$313,8,0),0)</f>
        <v>0</v>
      </c>
      <c r="J1486" s="61">
        <f>-IFERROR(VLOOKUP(C1486,SIRTAC!$A$16:$H$2072,8,0),0)</f>
        <v>-96</v>
      </c>
      <c r="K1486" s="61">
        <f>-IFERROR(VLOOKUP(C1486,Gastos!$A$9:$J$2065,10,0),0)</f>
        <v>-93.12</v>
      </c>
      <c r="L1486" s="61">
        <f>-IFERROR(VLOOKUP(C1486,IDC!$A$20:$H$2401,8,0),0)</f>
        <v>-57.6</v>
      </c>
      <c r="M1486" s="87">
        <f t="shared" si="70"/>
        <v>9600.0000000000018</v>
      </c>
      <c r="P1486" s="17">
        <f t="shared" si="69"/>
        <v>-9600</v>
      </c>
      <c r="Q1486" s="17">
        <f t="shared" si="71"/>
        <v>0</v>
      </c>
    </row>
    <row r="1487" spans="1:17">
      <c r="A1487" s="1" t="s">
        <v>186</v>
      </c>
      <c r="B1487" s="1" t="s">
        <v>11</v>
      </c>
      <c r="C1487" s="53">
        <v>134327240509</v>
      </c>
      <c r="D1487" s="3">
        <v>9353.2800000000007</v>
      </c>
      <c r="E1487" s="3">
        <v>19003413.25</v>
      </c>
      <c r="F1487" s="1" t="s">
        <v>1800</v>
      </c>
      <c r="G1487"/>
      <c r="H1487"/>
      <c r="I1487" s="17">
        <f>-IFERROR(VLOOKUP(C1487,SIRCUPA!$A$21:$H$313,8,0),0)</f>
        <v>0</v>
      </c>
      <c r="J1487" s="61">
        <f>-IFERROR(VLOOKUP(C1487,SIRTAC!$A$16:$H$2072,8,0),0)</f>
        <v>-96</v>
      </c>
      <c r="K1487" s="61">
        <f>-IFERROR(VLOOKUP(C1487,Gastos!$A$9:$J$2065,10,0),0)</f>
        <v>-93.12</v>
      </c>
      <c r="L1487" s="61">
        <f>-IFERROR(VLOOKUP(C1487,IDC!$A$20:$H$2401,8,0),0)</f>
        <v>-57.6</v>
      </c>
      <c r="M1487" s="87">
        <f t="shared" si="70"/>
        <v>9600.0000000000018</v>
      </c>
      <c r="P1487" s="17">
        <f t="shared" si="69"/>
        <v>-9600</v>
      </c>
      <c r="Q1487" s="17">
        <f t="shared" si="71"/>
        <v>0</v>
      </c>
    </row>
    <row r="1488" spans="1:17">
      <c r="A1488" s="1" t="s">
        <v>253</v>
      </c>
      <c r="B1488" s="1" t="s">
        <v>11</v>
      </c>
      <c r="C1488" s="53">
        <v>135032050240</v>
      </c>
      <c r="D1488" s="3">
        <v>9353.2800000000007</v>
      </c>
      <c r="E1488" s="3">
        <v>22803734.379999999</v>
      </c>
      <c r="F1488" s="1" t="s">
        <v>1800</v>
      </c>
      <c r="G1488"/>
      <c r="H1488"/>
      <c r="I1488" s="17">
        <f>-IFERROR(VLOOKUP(C1488,SIRCUPA!$A$21:$H$313,8,0),0)</f>
        <v>0</v>
      </c>
      <c r="J1488" s="61">
        <f>-IFERROR(VLOOKUP(C1488,SIRTAC!$A$16:$H$2072,8,0),0)</f>
        <v>-96</v>
      </c>
      <c r="K1488" s="61">
        <f>-IFERROR(VLOOKUP(C1488,Gastos!$A$9:$J$2065,10,0),0)</f>
        <v>-93.12</v>
      </c>
      <c r="L1488" s="61">
        <f>-IFERROR(VLOOKUP(C1488,IDC!$A$20:$H$2401,8,0),0)</f>
        <v>-57.6</v>
      </c>
      <c r="M1488" s="87">
        <f t="shared" si="70"/>
        <v>9600.0000000000018</v>
      </c>
      <c r="P1488" s="17">
        <f t="shared" si="69"/>
        <v>-9600</v>
      </c>
      <c r="Q1488" s="17">
        <f t="shared" si="71"/>
        <v>0</v>
      </c>
    </row>
    <row r="1489" spans="1:17">
      <c r="A1489" s="1" t="s">
        <v>270</v>
      </c>
      <c r="B1489" s="1" t="s">
        <v>11</v>
      </c>
      <c r="C1489" s="53">
        <v>135398198034</v>
      </c>
      <c r="D1489" s="3">
        <v>9353.2800000000007</v>
      </c>
      <c r="E1489" s="3">
        <v>14884634.539999999</v>
      </c>
      <c r="F1489" s="1" t="s">
        <v>1800</v>
      </c>
      <c r="G1489"/>
      <c r="H1489"/>
      <c r="I1489" s="17">
        <f>-IFERROR(VLOOKUP(C1489,SIRCUPA!$A$21:$H$313,8,0),0)</f>
        <v>0</v>
      </c>
      <c r="J1489" s="61">
        <f>-IFERROR(VLOOKUP(C1489,SIRTAC!$A$16:$H$2072,8,0),0)</f>
        <v>-96</v>
      </c>
      <c r="K1489" s="61">
        <f>-IFERROR(VLOOKUP(C1489,Gastos!$A$9:$J$2065,10,0),0)</f>
        <v>-93.12</v>
      </c>
      <c r="L1489" s="61">
        <f>-IFERROR(VLOOKUP(C1489,IDC!$A$20:$H$2401,8,0),0)</f>
        <v>-57.6</v>
      </c>
      <c r="M1489" s="87">
        <f t="shared" si="70"/>
        <v>9600.0000000000018</v>
      </c>
      <c r="P1489" s="17">
        <f t="shared" si="69"/>
        <v>-9600</v>
      </c>
      <c r="Q1489" s="17">
        <f t="shared" si="71"/>
        <v>0</v>
      </c>
    </row>
    <row r="1490" spans="1:17">
      <c r="A1490" s="1" t="s">
        <v>274</v>
      </c>
      <c r="B1490" s="1" t="s">
        <v>11</v>
      </c>
      <c r="C1490" s="53">
        <v>135537835716</v>
      </c>
      <c r="D1490" s="3">
        <v>9353.2800000000007</v>
      </c>
      <c r="E1490" s="3">
        <v>15458049.4</v>
      </c>
      <c r="F1490" s="1" t="s">
        <v>1800</v>
      </c>
      <c r="G1490"/>
      <c r="H1490"/>
      <c r="I1490" s="17">
        <f>-IFERROR(VLOOKUP(C1490,SIRCUPA!$A$21:$H$313,8,0),0)</f>
        <v>0</v>
      </c>
      <c r="J1490" s="61">
        <f>-IFERROR(VLOOKUP(C1490,SIRTAC!$A$16:$H$2072,8,0),0)</f>
        <v>-96</v>
      </c>
      <c r="K1490" s="61">
        <f>-IFERROR(VLOOKUP(C1490,Gastos!$A$9:$J$2065,10,0),0)</f>
        <v>-93.12</v>
      </c>
      <c r="L1490" s="61">
        <f>-IFERROR(VLOOKUP(C1490,IDC!$A$20:$H$2401,8,0),0)</f>
        <v>-57.6</v>
      </c>
      <c r="M1490" s="87">
        <f t="shared" si="70"/>
        <v>9600.0000000000018</v>
      </c>
      <c r="P1490" s="17">
        <f t="shared" si="69"/>
        <v>-9600</v>
      </c>
      <c r="Q1490" s="17">
        <f t="shared" si="71"/>
        <v>0</v>
      </c>
    </row>
    <row r="1491" spans="1:17">
      <c r="A1491" s="1" t="s">
        <v>280</v>
      </c>
      <c r="B1491" s="1" t="s">
        <v>11</v>
      </c>
      <c r="C1491" s="53">
        <v>135089801895</v>
      </c>
      <c r="D1491" s="3">
        <v>9353.2800000000007</v>
      </c>
      <c r="E1491" s="3">
        <v>17522896.300000001</v>
      </c>
      <c r="F1491" s="1" t="s">
        <v>1800</v>
      </c>
      <c r="G1491"/>
      <c r="H1491"/>
      <c r="I1491" s="17">
        <f>-IFERROR(VLOOKUP(C1491,SIRCUPA!$A$21:$H$313,8,0),0)</f>
        <v>0</v>
      </c>
      <c r="J1491" s="61">
        <f>-IFERROR(VLOOKUP(C1491,SIRTAC!$A$16:$H$2072,8,0),0)</f>
        <v>-96</v>
      </c>
      <c r="K1491" s="61">
        <f>-IFERROR(VLOOKUP(C1491,Gastos!$A$9:$J$2065,10,0),0)</f>
        <v>-93.12</v>
      </c>
      <c r="L1491" s="61">
        <f>-IFERROR(VLOOKUP(C1491,IDC!$A$20:$H$2401,8,0),0)</f>
        <v>-57.6</v>
      </c>
      <c r="M1491" s="87">
        <f t="shared" si="70"/>
        <v>9600.0000000000018</v>
      </c>
      <c r="P1491" s="17">
        <f t="shared" si="69"/>
        <v>-9600</v>
      </c>
      <c r="Q1491" s="17">
        <f t="shared" si="71"/>
        <v>0</v>
      </c>
    </row>
    <row r="1492" spans="1:17">
      <c r="A1492" s="1" t="s">
        <v>293</v>
      </c>
      <c r="B1492" s="1" t="s">
        <v>11</v>
      </c>
      <c r="C1492" s="53">
        <v>135094070195</v>
      </c>
      <c r="D1492" s="3">
        <v>9353.2800000000007</v>
      </c>
      <c r="E1492" s="3">
        <v>17799010.34</v>
      </c>
      <c r="F1492" s="1" t="s">
        <v>1800</v>
      </c>
      <c r="G1492"/>
      <c r="H1492"/>
      <c r="I1492" s="17">
        <f>-IFERROR(VLOOKUP(C1492,SIRCUPA!$A$21:$H$313,8,0),0)</f>
        <v>0</v>
      </c>
      <c r="J1492" s="61">
        <f>-IFERROR(VLOOKUP(C1492,SIRTAC!$A$16:$H$2072,8,0),0)</f>
        <v>-96</v>
      </c>
      <c r="K1492" s="61">
        <f>-IFERROR(VLOOKUP(C1492,Gastos!$A$9:$J$2065,10,0),0)</f>
        <v>-93.12</v>
      </c>
      <c r="L1492" s="61">
        <f>-IFERROR(VLOOKUP(C1492,IDC!$A$20:$H$2401,8,0),0)</f>
        <v>-57.6</v>
      </c>
      <c r="M1492" s="87">
        <f t="shared" si="70"/>
        <v>9600.0000000000018</v>
      </c>
      <c r="P1492" s="17">
        <f t="shared" si="69"/>
        <v>-9600</v>
      </c>
      <c r="Q1492" s="17">
        <f t="shared" si="71"/>
        <v>0</v>
      </c>
    </row>
    <row r="1493" spans="1:17">
      <c r="A1493" s="1" t="s">
        <v>303</v>
      </c>
      <c r="B1493" s="1" t="s">
        <v>11</v>
      </c>
      <c r="C1493" s="53">
        <v>135849189542</v>
      </c>
      <c r="D1493" s="3">
        <v>9353.2800000000007</v>
      </c>
      <c r="E1493" s="3">
        <v>19738810.16</v>
      </c>
      <c r="F1493" s="1" t="s">
        <v>1800</v>
      </c>
      <c r="G1493"/>
      <c r="H1493"/>
      <c r="I1493" s="17">
        <f>-IFERROR(VLOOKUP(C1493,SIRCUPA!$A$21:$H$313,8,0),0)</f>
        <v>0</v>
      </c>
      <c r="J1493" s="61">
        <f>-IFERROR(VLOOKUP(C1493,SIRTAC!$A$16:$H$2072,8,0),0)</f>
        <v>-96</v>
      </c>
      <c r="K1493" s="61">
        <f>-IFERROR(VLOOKUP(C1493,Gastos!$A$9:$J$2065,10,0),0)</f>
        <v>-93.12</v>
      </c>
      <c r="L1493" s="61">
        <f>-IFERROR(VLOOKUP(C1493,IDC!$A$20:$H$2401,8,0),0)</f>
        <v>-57.6</v>
      </c>
      <c r="M1493" s="87">
        <f t="shared" si="70"/>
        <v>9600.0000000000018</v>
      </c>
      <c r="P1493" s="17">
        <f t="shared" si="69"/>
        <v>-9600</v>
      </c>
      <c r="Q1493" s="17">
        <f t="shared" si="71"/>
        <v>0</v>
      </c>
    </row>
    <row r="1494" spans="1:17">
      <c r="A1494" s="1" t="s">
        <v>77</v>
      </c>
      <c r="B1494" s="1" t="s">
        <v>11</v>
      </c>
      <c r="C1494" s="53">
        <v>132511328087</v>
      </c>
      <c r="D1494" s="3">
        <v>9255.85</v>
      </c>
      <c r="E1494" s="3">
        <v>16135420.039999999</v>
      </c>
      <c r="F1494" s="1" t="s">
        <v>1800</v>
      </c>
      <c r="G1494"/>
      <c r="H1494"/>
      <c r="I1494" s="17">
        <f>-IFERROR(VLOOKUP(C1494,SIRCUPA!$A$21:$H$313,8,0),0)</f>
        <v>0</v>
      </c>
      <c r="J1494" s="61">
        <f>-IFERROR(VLOOKUP(C1494,SIRTAC!$A$16:$H$2072,8,0),0)</f>
        <v>-95</v>
      </c>
      <c r="K1494" s="61">
        <f>-IFERROR(VLOOKUP(C1494,Gastos!$A$9:$J$2065,10,0),0)</f>
        <v>-92.15</v>
      </c>
      <c r="L1494" s="61">
        <f>-IFERROR(VLOOKUP(C1494,IDC!$A$20:$H$2401,8,0),0)</f>
        <v>-57</v>
      </c>
      <c r="M1494" s="87">
        <f t="shared" si="70"/>
        <v>9500</v>
      </c>
      <c r="P1494" s="17">
        <f t="shared" si="69"/>
        <v>-9500</v>
      </c>
      <c r="Q1494" s="17">
        <f t="shared" si="71"/>
        <v>0</v>
      </c>
    </row>
    <row r="1495" spans="1:17">
      <c r="A1495" s="1" t="s">
        <v>124</v>
      </c>
      <c r="B1495" s="1" t="s">
        <v>11</v>
      </c>
      <c r="C1495" s="53">
        <v>133440986693</v>
      </c>
      <c r="D1495" s="3">
        <v>9255.85</v>
      </c>
      <c r="E1495" s="3">
        <v>9025961.6300000008</v>
      </c>
      <c r="F1495" s="1" t="s">
        <v>1800</v>
      </c>
      <c r="G1495"/>
      <c r="H1495"/>
      <c r="I1495" s="17">
        <f>-IFERROR(VLOOKUP(C1495,SIRCUPA!$A$21:$H$313,8,0),0)</f>
        <v>0</v>
      </c>
      <c r="J1495" s="61">
        <f>-IFERROR(VLOOKUP(C1495,SIRTAC!$A$16:$H$2072,8,0),0)</f>
        <v>-95</v>
      </c>
      <c r="K1495" s="61">
        <f>-IFERROR(VLOOKUP(C1495,Gastos!$A$9:$J$2065,10,0),0)</f>
        <v>-92.15</v>
      </c>
      <c r="L1495" s="61">
        <f>-IFERROR(VLOOKUP(C1495,IDC!$A$20:$H$2401,8,0),0)</f>
        <v>-57</v>
      </c>
      <c r="M1495" s="87">
        <f t="shared" si="70"/>
        <v>9500</v>
      </c>
      <c r="P1495" s="17">
        <f t="shared" si="69"/>
        <v>-9500</v>
      </c>
      <c r="Q1495" s="17">
        <f t="shared" si="71"/>
        <v>0</v>
      </c>
    </row>
    <row r="1496" spans="1:17">
      <c r="A1496" s="1" t="s">
        <v>280</v>
      </c>
      <c r="B1496" s="1" t="s">
        <v>11</v>
      </c>
      <c r="C1496" s="53">
        <v>135068979825</v>
      </c>
      <c r="D1496" s="3">
        <v>9255.85</v>
      </c>
      <c r="E1496" s="3">
        <v>17101301.390000001</v>
      </c>
      <c r="F1496" s="1" t="s">
        <v>1800</v>
      </c>
      <c r="G1496"/>
      <c r="H1496"/>
      <c r="I1496" s="17">
        <f>-IFERROR(VLOOKUP(C1496,SIRCUPA!$A$21:$H$313,8,0),0)</f>
        <v>0</v>
      </c>
      <c r="J1496" s="61">
        <f>-IFERROR(VLOOKUP(C1496,SIRTAC!$A$16:$H$2072,8,0),0)</f>
        <v>-95</v>
      </c>
      <c r="K1496" s="61">
        <f>-IFERROR(VLOOKUP(C1496,Gastos!$A$9:$J$2065,10,0),0)</f>
        <v>-92.15</v>
      </c>
      <c r="L1496" s="61">
        <f>-IFERROR(VLOOKUP(C1496,IDC!$A$20:$H$2401,8,0),0)</f>
        <v>-57</v>
      </c>
      <c r="M1496" s="87">
        <f t="shared" si="70"/>
        <v>9500</v>
      </c>
      <c r="P1496" s="17">
        <f t="shared" si="69"/>
        <v>-9500</v>
      </c>
      <c r="Q1496" s="17">
        <f t="shared" si="71"/>
        <v>0</v>
      </c>
    </row>
    <row r="1497" spans="1:17">
      <c r="A1497" s="1" t="s">
        <v>51</v>
      </c>
      <c r="B1497" s="1" t="s">
        <v>11</v>
      </c>
      <c r="C1497" s="53">
        <v>132219800973</v>
      </c>
      <c r="D1497" s="3">
        <v>9158.42</v>
      </c>
      <c r="E1497" s="3">
        <v>10578243.289999999</v>
      </c>
      <c r="F1497" s="1" t="s">
        <v>1800</v>
      </c>
      <c r="G1497"/>
      <c r="H1497"/>
      <c r="I1497" s="17">
        <f>-IFERROR(VLOOKUP(C1497,SIRCUPA!$A$21:$H$313,8,0),0)</f>
        <v>0</v>
      </c>
      <c r="J1497" s="61">
        <f>-IFERROR(VLOOKUP(C1497,SIRTAC!$A$16:$H$2072,8,0),0)</f>
        <v>-94</v>
      </c>
      <c r="K1497" s="61">
        <f>-IFERROR(VLOOKUP(C1497,Gastos!$A$9:$J$2065,10,0),0)</f>
        <v>-91.18</v>
      </c>
      <c r="L1497" s="61">
        <f>-IFERROR(VLOOKUP(C1497,IDC!$A$20:$H$2401,8,0),0)</f>
        <v>-56.4</v>
      </c>
      <c r="M1497" s="87">
        <f t="shared" si="70"/>
        <v>9400</v>
      </c>
      <c r="P1497" s="17">
        <f t="shared" si="69"/>
        <v>-9400</v>
      </c>
      <c r="Q1497" s="17">
        <f t="shared" si="71"/>
        <v>0</v>
      </c>
    </row>
    <row r="1498" spans="1:17">
      <c r="A1498" s="1" t="s">
        <v>55</v>
      </c>
      <c r="B1498" s="1" t="s">
        <v>11</v>
      </c>
      <c r="C1498" s="53">
        <v>132827263696</v>
      </c>
      <c r="D1498" s="3">
        <v>9158.42</v>
      </c>
      <c r="E1498" s="3">
        <v>11148201.859999999</v>
      </c>
      <c r="F1498" s="1" t="s">
        <v>1800</v>
      </c>
      <c r="G1498"/>
      <c r="H1498"/>
      <c r="I1498" s="17">
        <f>-IFERROR(VLOOKUP(C1498,SIRCUPA!$A$21:$H$313,8,0),0)</f>
        <v>0</v>
      </c>
      <c r="J1498" s="61">
        <f>-IFERROR(VLOOKUP(C1498,SIRTAC!$A$16:$H$2072,8,0),0)</f>
        <v>-94</v>
      </c>
      <c r="K1498" s="61">
        <f>-IFERROR(VLOOKUP(C1498,Gastos!$A$9:$J$2065,10,0),0)</f>
        <v>-91.18</v>
      </c>
      <c r="L1498" s="61">
        <f>-IFERROR(VLOOKUP(C1498,IDC!$A$20:$H$2401,8,0),0)</f>
        <v>-56.4</v>
      </c>
      <c r="M1498" s="87">
        <f t="shared" si="70"/>
        <v>9400</v>
      </c>
      <c r="P1498" s="17">
        <f t="shared" si="69"/>
        <v>-9400</v>
      </c>
      <c r="Q1498" s="17">
        <f t="shared" si="71"/>
        <v>0</v>
      </c>
    </row>
    <row r="1499" spans="1:17">
      <c r="A1499" s="1" t="s">
        <v>55</v>
      </c>
      <c r="B1499" s="1" t="s">
        <v>11</v>
      </c>
      <c r="C1499" s="53">
        <v>132228809149</v>
      </c>
      <c r="D1499" s="3">
        <v>9158.42</v>
      </c>
      <c r="E1499" s="3">
        <v>11821892.960000001</v>
      </c>
      <c r="F1499" s="1" t="s">
        <v>1800</v>
      </c>
      <c r="G1499"/>
      <c r="H1499"/>
      <c r="I1499" s="17">
        <f>-IFERROR(VLOOKUP(C1499,SIRCUPA!$A$21:$H$313,8,0),0)</f>
        <v>0</v>
      </c>
      <c r="J1499" s="61">
        <f>-IFERROR(VLOOKUP(C1499,SIRTAC!$A$16:$H$2072,8,0),0)</f>
        <v>-94</v>
      </c>
      <c r="K1499" s="61">
        <f>-IFERROR(VLOOKUP(C1499,Gastos!$A$9:$J$2065,10,0),0)</f>
        <v>-91.18</v>
      </c>
      <c r="L1499" s="61">
        <f>-IFERROR(VLOOKUP(C1499,IDC!$A$20:$H$2401,8,0),0)</f>
        <v>-56.4</v>
      </c>
      <c r="M1499" s="87">
        <f t="shared" si="70"/>
        <v>9400</v>
      </c>
      <c r="P1499" s="17">
        <f t="shared" si="69"/>
        <v>-9400</v>
      </c>
      <c r="Q1499" s="17">
        <f t="shared" si="71"/>
        <v>0</v>
      </c>
    </row>
    <row r="1500" spans="1:17">
      <c r="A1500" s="1" t="s">
        <v>186</v>
      </c>
      <c r="B1500" s="1" t="s">
        <v>11</v>
      </c>
      <c r="C1500" s="53">
        <v>134405188853</v>
      </c>
      <c r="D1500" s="3">
        <v>9158.42</v>
      </c>
      <c r="E1500" s="3">
        <v>19943811.34</v>
      </c>
      <c r="F1500" s="1" t="s">
        <v>1800</v>
      </c>
      <c r="G1500"/>
      <c r="H1500"/>
      <c r="I1500" s="17">
        <f>-IFERROR(VLOOKUP(C1500,SIRCUPA!$A$21:$H$313,8,0),0)</f>
        <v>0</v>
      </c>
      <c r="J1500" s="61">
        <f>-IFERROR(VLOOKUP(C1500,SIRTAC!$A$16:$H$2072,8,0),0)</f>
        <v>-94</v>
      </c>
      <c r="K1500" s="61">
        <f>-IFERROR(VLOOKUP(C1500,Gastos!$A$9:$J$2065,10,0),0)</f>
        <v>-91.18</v>
      </c>
      <c r="L1500" s="61">
        <f>-IFERROR(VLOOKUP(C1500,IDC!$A$20:$H$2401,8,0),0)</f>
        <v>-56.4</v>
      </c>
      <c r="M1500" s="87">
        <f t="shared" si="70"/>
        <v>9400</v>
      </c>
      <c r="P1500" s="17">
        <f t="shared" si="69"/>
        <v>-9400</v>
      </c>
      <c r="Q1500" s="17">
        <f t="shared" si="71"/>
        <v>0</v>
      </c>
    </row>
    <row r="1501" spans="1:17">
      <c r="A1501" s="1" t="s">
        <v>274</v>
      </c>
      <c r="B1501" s="1" t="s">
        <v>11</v>
      </c>
      <c r="C1501" s="53">
        <v>134923603323</v>
      </c>
      <c r="D1501" s="3">
        <v>9158.42</v>
      </c>
      <c r="E1501" s="3">
        <v>15525519.67</v>
      </c>
      <c r="F1501" s="1" t="s">
        <v>1800</v>
      </c>
      <c r="G1501"/>
      <c r="H1501"/>
      <c r="I1501" s="17">
        <f>-IFERROR(VLOOKUP(C1501,SIRCUPA!$A$21:$H$313,8,0),0)</f>
        <v>0</v>
      </c>
      <c r="J1501" s="61">
        <f>-IFERROR(VLOOKUP(C1501,SIRTAC!$A$16:$H$2072,8,0),0)</f>
        <v>-94</v>
      </c>
      <c r="K1501" s="61">
        <f>-IFERROR(VLOOKUP(C1501,Gastos!$A$9:$J$2065,10,0),0)</f>
        <v>-91.18</v>
      </c>
      <c r="L1501" s="61">
        <f>-IFERROR(VLOOKUP(C1501,IDC!$A$20:$H$2401,8,0),0)</f>
        <v>-56.4</v>
      </c>
      <c r="M1501" s="87">
        <f t="shared" si="70"/>
        <v>9400</v>
      </c>
      <c r="P1501" s="17">
        <f t="shared" si="69"/>
        <v>-9400</v>
      </c>
      <c r="Q1501" s="17">
        <f t="shared" si="71"/>
        <v>0</v>
      </c>
    </row>
    <row r="1502" spans="1:17">
      <c r="A1502" s="1" t="s">
        <v>293</v>
      </c>
      <c r="B1502" s="1" t="s">
        <v>11</v>
      </c>
      <c r="C1502" s="53">
        <v>135717120408</v>
      </c>
      <c r="D1502" s="3">
        <v>9158.42</v>
      </c>
      <c r="E1502" s="3">
        <v>18354959.800000001</v>
      </c>
      <c r="F1502" s="1" t="s">
        <v>1800</v>
      </c>
      <c r="G1502"/>
      <c r="H1502"/>
      <c r="I1502" s="17">
        <f>-IFERROR(VLOOKUP(C1502,SIRCUPA!$A$21:$H$313,8,0),0)</f>
        <v>0</v>
      </c>
      <c r="J1502" s="61">
        <f>-IFERROR(VLOOKUP(C1502,SIRTAC!$A$16:$H$2072,8,0),0)</f>
        <v>-94</v>
      </c>
      <c r="K1502" s="61">
        <f>-IFERROR(VLOOKUP(C1502,Gastos!$A$9:$J$2065,10,0),0)</f>
        <v>-91.18</v>
      </c>
      <c r="L1502" s="61">
        <f>-IFERROR(VLOOKUP(C1502,IDC!$A$20:$H$2401,8,0),0)</f>
        <v>-56.4</v>
      </c>
      <c r="M1502" s="87">
        <f t="shared" si="70"/>
        <v>9400</v>
      </c>
      <c r="P1502" s="17">
        <f t="shared" si="69"/>
        <v>-9400</v>
      </c>
      <c r="Q1502" s="17">
        <f t="shared" si="71"/>
        <v>0</v>
      </c>
    </row>
    <row r="1503" spans="1:17">
      <c r="A1503" s="1" t="s">
        <v>139</v>
      </c>
      <c r="B1503" s="1" t="s">
        <v>11</v>
      </c>
      <c r="C1503" s="53">
        <v>134680031954</v>
      </c>
      <c r="D1503" s="3">
        <v>9060.99</v>
      </c>
      <c r="E1503" s="3">
        <v>9617371.3599999994</v>
      </c>
      <c r="F1503" s="1" t="s">
        <v>1800</v>
      </c>
      <c r="G1503"/>
      <c r="H1503"/>
      <c r="I1503" s="17">
        <f>-IFERROR(VLOOKUP(C1503,SIRCUPA!$A$21:$H$313,8,0),0)</f>
        <v>0</v>
      </c>
      <c r="J1503" s="61">
        <f>-IFERROR(VLOOKUP(C1503,SIRTAC!$A$16:$H$2072,8,0),0)</f>
        <v>-93</v>
      </c>
      <c r="K1503" s="61">
        <f>-IFERROR(VLOOKUP(C1503,Gastos!$A$9:$J$2065,10,0),0)</f>
        <v>-90.21</v>
      </c>
      <c r="L1503" s="61">
        <f>-IFERROR(VLOOKUP(C1503,IDC!$A$20:$H$2401,8,0),0)</f>
        <v>-55.8</v>
      </c>
      <c r="M1503" s="87">
        <f t="shared" si="70"/>
        <v>9299.9999999999982</v>
      </c>
      <c r="P1503" s="17">
        <f t="shared" si="69"/>
        <v>-9300</v>
      </c>
      <c r="Q1503" s="17">
        <f t="shared" si="71"/>
        <v>0</v>
      </c>
    </row>
    <row r="1504" spans="1:17">
      <c r="A1504" s="1" t="s">
        <v>280</v>
      </c>
      <c r="B1504" s="1" t="s">
        <v>11</v>
      </c>
      <c r="C1504" s="53">
        <v>134927196441</v>
      </c>
      <c r="D1504" s="3">
        <v>9060.99</v>
      </c>
      <c r="E1504" s="3">
        <v>16002849.310000001</v>
      </c>
      <c r="F1504" s="1" t="s">
        <v>1800</v>
      </c>
      <c r="G1504"/>
      <c r="H1504"/>
      <c r="I1504" s="17">
        <f>-IFERROR(VLOOKUP(C1504,SIRCUPA!$A$21:$H$313,8,0),0)</f>
        <v>0</v>
      </c>
      <c r="J1504" s="61">
        <f>-IFERROR(VLOOKUP(C1504,SIRTAC!$A$16:$H$2072,8,0),0)</f>
        <v>-93</v>
      </c>
      <c r="K1504" s="61">
        <f>-IFERROR(VLOOKUP(C1504,Gastos!$A$9:$J$2065,10,0),0)</f>
        <v>-90.21</v>
      </c>
      <c r="L1504" s="61">
        <f>-IFERROR(VLOOKUP(C1504,IDC!$A$20:$H$2401,8,0),0)</f>
        <v>-55.8</v>
      </c>
      <c r="M1504" s="87">
        <f t="shared" si="70"/>
        <v>9299.9999999999982</v>
      </c>
      <c r="P1504" s="17">
        <f t="shared" si="69"/>
        <v>-9300</v>
      </c>
      <c r="Q1504" s="17">
        <f t="shared" si="71"/>
        <v>0</v>
      </c>
    </row>
    <row r="1505" spans="1:17">
      <c r="A1505" s="1" t="s">
        <v>303</v>
      </c>
      <c r="B1505" s="1" t="s">
        <v>11</v>
      </c>
      <c r="C1505" s="53">
        <v>135233416739</v>
      </c>
      <c r="D1505" s="3">
        <v>9060.99</v>
      </c>
      <c r="E1505" s="3">
        <v>19748341.07</v>
      </c>
      <c r="F1505" s="1" t="s">
        <v>1800</v>
      </c>
      <c r="G1505"/>
      <c r="H1505"/>
      <c r="I1505" s="17">
        <f>-IFERROR(VLOOKUP(C1505,SIRCUPA!$A$21:$H$313,8,0),0)</f>
        <v>0</v>
      </c>
      <c r="J1505" s="61">
        <f>-IFERROR(VLOOKUP(C1505,SIRTAC!$A$16:$H$2072,8,0),0)</f>
        <v>-93</v>
      </c>
      <c r="K1505" s="61">
        <f>-IFERROR(VLOOKUP(C1505,Gastos!$A$9:$J$2065,10,0),0)</f>
        <v>-90.21</v>
      </c>
      <c r="L1505" s="61">
        <f>-IFERROR(VLOOKUP(C1505,IDC!$A$20:$H$2401,8,0),0)</f>
        <v>-55.8</v>
      </c>
      <c r="M1505" s="87">
        <f t="shared" si="70"/>
        <v>9299.9999999999982</v>
      </c>
      <c r="P1505" s="17">
        <f t="shared" si="69"/>
        <v>-9300</v>
      </c>
      <c r="Q1505" s="17">
        <f t="shared" si="71"/>
        <v>0</v>
      </c>
    </row>
    <row r="1506" spans="1:17">
      <c r="A1506" s="1" t="s">
        <v>23</v>
      </c>
      <c r="B1506" s="1" t="s">
        <v>11</v>
      </c>
      <c r="C1506" s="53">
        <v>132181912220</v>
      </c>
      <c r="D1506" s="3">
        <v>5322.35</v>
      </c>
      <c r="E1506" s="3">
        <v>13333074.060000001</v>
      </c>
      <c r="F1506" s="1" t="s">
        <v>1800</v>
      </c>
      <c r="G1506"/>
      <c r="H1506"/>
      <c r="I1506" s="17">
        <f>-IFERROR(VLOOKUP(C1506,SIRCUPA!$A$21:$H$313,8,0),0)</f>
        <v>0</v>
      </c>
      <c r="J1506" s="61">
        <f>-IFERROR(VLOOKUP(C1506,SIRTAC!$A$16:$H$2072,8,0),0)</f>
        <v>-55</v>
      </c>
      <c r="K1506" s="61">
        <f>-IFERROR(VLOOKUP(C1506,Gastos!$A$9:$J$2065,10,0),0)</f>
        <v>-89.65</v>
      </c>
      <c r="L1506" s="61">
        <f>-IFERROR(VLOOKUP(C1506,IDC!$A$20:$H$2401,8,0),0)</f>
        <v>-33</v>
      </c>
      <c r="M1506" s="87">
        <f t="shared" si="70"/>
        <v>5500</v>
      </c>
      <c r="P1506" s="17">
        <f t="shared" si="69"/>
        <v>-5500</v>
      </c>
      <c r="Q1506" s="17">
        <f t="shared" si="71"/>
        <v>0</v>
      </c>
    </row>
    <row r="1507" spans="1:17">
      <c r="A1507" s="1" t="s">
        <v>106</v>
      </c>
      <c r="B1507" s="1" t="s">
        <v>11</v>
      </c>
      <c r="C1507" s="53">
        <v>133916403534</v>
      </c>
      <c r="D1507" s="3">
        <v>5322.35</v>
      </c>
      <c r="E1507" s="3">
        <v>6299190.0199999996</v>
      </c>
      <c r="F1507" s="1" t="s">
        <v>1800</v>
      </c>
      <c r="G1507"/>
      <c r="H1507"/>
      <c r="I1507" s="17">
        <f>-IFERROR(VLOOKUP(C1507,SIRCUPA!$A$21:$H$313,8,0),0)</f>
        <v>0</v>
      </c>
      <c r="J1507" s="61">
        <f>-IFERROR(VLOOKUP(C1507,SIRTAC!$A$16:$H$2072,8,0),0)</f>
        <v>-55</v>
      </c>
      <c r="K1507" s="61">
        <f>-IFERROR(VLOOKUP(C1507,Gastos!$A$9:$J$2065,10,0),0)</f>
        <v>-89.65</v>
      </c>
      <c r="L1507" s="61">
        <f>-IFERROR(VLOOKUP(C1507,IDC!$A$20:$H$2401,8,0),0)</f>
        <v>-33</v>
      </c>
      <c r="M1507" s="87">
        <f t="shared" si="70"/>
        <v>5500</v>
      </c>
      <c r="P1507" s="17">
        <f t="shared" si="69"/>
        <v>-5500</v>
      </c>
      <c r="Q1507" s="17">
        <f t="shared" si="71"/>
        <v>0</v>
      </c>
    </row>
    <row r="1508" spans="1:17">
      <c r="A1508" s="1" t="s">
        <v>145</v>
      </c>
      <c r="B1508" s="1" t="s">
        <v>11</v>
      </c>
      <c r="C1508" s="53">
        <v>134800928586</v>
      </c>
      <c r="D1508" s="3">
        <v>5322.35</v>
      </c>
      <c r="E1508" s="3">
        <v>10430439.91</v>
      </c>
      <c r="F1508" s="1" t="s">
        <v>1800</v>
      </c>
      <c r="G1508"/>
      <c r="H1508"/>
      <c r="I1508" s="17">
        <f>-IFERROR(VLOOKUP(C1508,SIRCUPA!$A$21:$H$313,8,0),0)</f>
        <v>0</v>
      </c>
      <c r="J1508" s="61">
        <f>-IFERROR(VLOOKUP(C1508,SIRTAC!$A$16:$H$2072,8,0),0)</f>
        <v>-55</v>
      </c>
      <c r="K1508" s="61">
        <f>-IFERROR(VLOOKUP(C1508,Gastos!$A$9:$J$2065,10,0),0)</f>
        <v>-89.65</v>
      </c>
      <c r="L1508" s="61">
        <f>-IFERROR(VLOOKUP(C1508,IDC!$A$20:$H$2401,8,0),0)</f>
        <v>-33</v>
      </c>
      <c r="M1508" s="87">
        <f t="shared" si="70"/>
        <v>5500</v>
      </c>
      <c r="P1508" s="17">
        <f t="shared" si="69"/>
        <v>-5500</v>
      </c>
      <c r="Q1508" s="17">
        <f t="shared" si="71"/>
        <v>0</v>
      </c>
    </row>
    <row r="1509" spans="1:17">
      <c r="A1509" s="1" t="s">
        <v>23</v>
      </c>
      <c r="B1509" s="1" t="s">
        <v>11</v>
      </c>
      <c r="C1509" s="53">
        <v>131580064903</v>
      </c>
      <c r="D1509" s="3">
        <v>8963.56</v>
      </c>
      <c r="E1509" s="3">
        <v>12765095.460000001</v>
      </c>
      <c r="F1509" s="1" t="s">
        <v>1800</v>
      </c>
      <c r="G1509"/>
      <c r="H1509"/>
      <c r="I1509" s="17">
        <f>-IFERROR(VLOOKUP(C1509,SIRCUPA!$A$21:$H$313,8,0),0)</f>
        <v>0</v>
      </c>
      <c r="J1509" s="61">
        <f>-IFERROR(VLOOKUP(C1509,SIRTAC!$A$16:$H$2072,8,0),0)</f>
        <v>-92</v>
      </c>
      <c r="K1509" s="61">
        <f>-IFERROR(VLOOKUP(C1509,Gastos!$A$9:$J$2065,10,0),0)</f>
        <v>-89.24</v>
      </c>
      <c r="L1509" s="61">
        <f>-IFERROR(VLOOKUP(C1509,IDC!$A$20:$H$2401,8,0),0)</f>
        <v>-55.2</v>
      </c>
      <c r="M1509" s="87">
        <f t="shared" si="70"/>
        <v>9200</v>
      </c>
      <c r="P1509" s="17">
        <f t="shared" si="69"/>
        <v>-9200</v>
      </c>
      <c r="Q1509" s="17">
        <f t="shared" si="71"/>
        <v>0</v>
      </c>
    </row>
    <row r="1510" spans="1:17">
      <c r="A1510" s="1" t="s">
        <v>65</v>
      </c>
      <c r="B1510" s="1" t="s">
        <v>11</v>
      </c>
      <c r="C1510" s="53">
        <v>132981679508</v>
      </c>
      <c r="D1510" s="3">
        <v>8963.56</v>
      </c>
      <c r="E1510" s="3">
        <v>13608228.300000001</v>
      </c>
      <c r="F1510" s="1" t="s">
        <v>1800</v>
      </c>
      <c r="G1510"/>
      <c r="H1510"/>
      <c r="I1510" s="17">
        <f>-IFERROR(VLOOKUP(C1510,SIRCUPA!$A$21:$H$313,8,0),0)</f>
        <v>0</v>
      </c>
      <c r="J1510" s="61">
        <f>-IFERROR(VLOOKUP(C1510,SIRTAC!$A$16:$H$2072,8,0),0)</f>
        <v>-92</v>
      </c>
      <c r="K1510" s="61">
        <f>-IFERROR(VLOOKUP(C1510,Gastos!$A$9:$J$2065,10,0),0)</f>
        <v>-89.24</v>
      </c>
      <c r="L1510" s="61">
        <f>-IFERROR(VLOOKUP(C1510,IDC!$A$20:$H$2401,8,0),0)</f>
        <v>-55.2</v>
      </c>
      <c r="M1510" s="87">
        <f t="shared" si="70"/>
        <v>9200</v>
      </c>
      <c r="P1510" s="17">
        <f t="shared" ref="P1510:P1573" si="72">+L1510/0.006</f>
        <v>-9200</v>
      </c>
      <c r="Q1510" s="17">
        <f t="shared" si="71"/>
        <v>0</v>
      </c>
    </row>
    <row r="1511" spans="1:17">
      <c r="A1511" s="1" t="s">
        <v>139</v>
      </c>
      <c r="B1511" s="1" t="s">
        <v>11</v>
      </c>
      <c r="C1511" s="53">
        <v>134068106677</v>
      </c>
      <c r="D1511" s="3">
        <v>8963.56</v>
      </c>
      <c r="E1511" s="3">
        <v>9758699.5700000003</v>
      </c>
      <c r="F1511" s="1" t="s">
        <v>1800</v>
      </c>
      <c r="G1511"/>
      <c r="H1511"/>
      <c r="I1511" s="17">
        <f>-IFERROR(VLOOKUP(C1511,SIRCUPA!$A$21:$H$313,8,0),0)</f>
        <v>0</v>
      </c>
      <c r="J1511" s="61">
        <f>-IFERROR(VLOOKUP(C1511,SIRTAC!$A$16:$H$2072,8,0),0)</f>
        <v>-92</v>
      </c>
      <c r="K1511" s="61">
        <f>-IFERROR(VLOOKUP(C1511,Gastos!$A$9:$J$2065,10,0),0)</f>
        <v>-89.24</v>
      </c>
      <c r="L1511" s="61">
        <f>-IFERROR(VLOOKUP(C1511,IDC!$A$20:$H$2401,8,0),0)</f>
        <v>-55.2</v>
      </c>
      <c r="M1511" s="87">
        <f t="shared" si="70"/>
        <v>9200</v>
      </c>
      <c r="P1511" s="17">
        <f t="shared" si="72"/>
        <v>-9200</v>
      </c>
      <c r="Q1511" s="17">
        <f t="shared" si="71"/>
        <v>0</v>
      </c>
    </row>
    <row r="1512" spans="1:17">
      <c r="A1512" s="1" t="s">
        <v>145</v>
      </c>
      <c r="B1512" s="1" t="s">
        <v>11</v>
      </c>
      <c r="C1512" s="53">
        <v>134072030089</v>
      </c>
      <c r="D1512" s="3">
        <v>8963.56</v>
      </c>
      <c r="E1512" s="3">
        <v>10085861.67</v>
      </c>
      <c r="F1512" s="1" t="s">
        <v>1800</v>
      </c>
      <c r="G1512"/>
      <c r="H1512"/>
      <c r="I1512" s="17">
        <f>-IFERROR(VLOOKUP(C1512,SIRCUPA!$A$21:$H$313,8,0),0)</f>
        <v>0</v>
      </c>
      <c r="J1512" s="61">
        <f>-IFERROR(VLOOKUP(C1512,SIRTAC!$A$16:$H$2072,8,0),0)</f>
        <v>-92</v>
      </c>
      <c r="K1512" s="61">
        <f>-IFERROR(VLOOKUP(C1512,Gastos!$A$9:$J$2065,10,0),0)</f>
        <v>-89.24</v>
      </c>
      <c r="L1512" s="61">
        <f>-IFERROR(VLOOKUP(C1512,IDC!$A$20:$H$2401,8,0),0)</f>
        <v>-55.2</v>
      </c>
      <c r="M1512" s="87">
        <f t="shared" si="70"/>
        <v>9200</v>
      </c>
      <c r="P1512" s="17">
        <f t="shared" si="72"/>
        <v>-9200</v>
      </c>
      <c r="Q1512" s="17">
        <f t="shared" si="71"/>
        <v>0</v>
      </c>
    </row>
    <row r="1513" spans="1:17">
      <c r="A1513" s="1" t="s">
        <v>186</v>
      </c>
      <c r="B1513" s="1" t="s">
        <v>11</v>
      </c>
      <c r="C1513" s="53">
        <v>134327183807</v>
      </c>
      <c r="D1513" s="3">
        <v>8963.56</v>
      </c>
      <c r="E1513" s="3">
        <v>19113274.129999999</v>
      </c>
      <c r="F1513" s="1" t="s">
        <v>1800</v>
      </c>
      <c r="G1513"/>
      <c r="H1513"/>
      <c r="I1513" s="17">
        <f>-IFERROR(VLOOKUP(C1513,SIRCUPA!$A$21:$H$313,8,0),0)</f>
        <v>0</v>
      </c>
      <c r="J1513" s="61">
        <f>-IFERROR(VLOOKUP(C1513,SIRTAC!$A$16:$H$2072,8,0),0)</f>
        <v>-92</v>
      </c>
      <c r="K1513" s="61">
        <f>-IFERROR(VLOOKUP(C1513,Gastos!$A$9:$J$2065,10,0),0)</f>
        <v>-89.24</v>
      </c>
      <c r="L1513" s="61">
        <f>-IFERROR(VLOOKUP(C1513,IDC!$A$20:$H$2401,8,0),0)</f>
        <v>-55.2</v>
      </c>
      <c r="M1513" s="87">
        <f t="shared" si="70"/>
        <v>9200</v>
      </c>
      <c r="P1513" s="17">
        <f t="shared" si="72"/>
        <v>-9200</v>
      </c>
      <c r="Q1513" s="17">
        <f t="shared" si="71"/>
        <v>0</v>
      </c>
    </row>
    <row r="1514" spans="1:17">
      <c r="A1514" s="1" t="s">
        <v>280</v>
      </c>
      <c r="B1514" s="1" t="s">
        <v>11</v>
      </c>
      <c r="C1514" s="53">
        <v>134931793221</v>
      </c>
      <c r="D1514" s="3">
        <v>8963.56</v>
      </c>
      <c r="E1514" s="3">
        <v>16484795.92</v>
      </c>
      <c r="F1514" s="1" t="s">
        <v>1800</v>
      </c>
      <c r="G1514"/>
      <c r="H1514"/>
      <c r="I1514" s="17">
        <f>-IFERROR(VLOOKUP(C1514,SIRCUPA!$A$21:$H$313,8,0),0)</f>
        <v>0</v>
      </c>
      <c r="J1514" s="61">
        <f>-IFERROR(VLOOKUP(C1514,SIRTAC!$A$16:$H$2072,8,0),0)</f>
        <v>-92</v>
      </c>
      <c r="K1514" s="61">
        <f>-IFERROR(VLOOKUP(C1514,Gastos!$A$9:$J$2065,10,0),0)</f>
        <v>-89.24</v>
      </c>
      <c r="L1514" s="61">
        <f>-IFERROR(VLOOKUP(C1514,IDC!$A$20:$H$2401,8,0),0)</f>
        <v>-55.2</v>
      </c>
      <c r="M1514" s="87">
        <f t="shared" si="70"/>
        <v>9200</v>
      </c>
      <c r="P1514" s="17">
        <f t="shared" si="72"/>
        <v>-9200</v>
      </c>
      <c r="Q1514" s="17">
        <f t="shared" si="71"/>
        <v>0</v>
      </c>
    </row>
    <row r="1515" spans="1:17">
      <c r="A1515" s="1" t="s">
        <v>23</v>
      </c>
      <c r="B1515" s="1" t="s">
        <v>11</v>
      </c>
      <c r="C1515" s="53">
        <v>132246545410</v>
      </c>
      <c r="D1515" s="3">
        <v>8866.1299999999992</v>
      </c>
      <c r="E1515" s="3">
        <v>13531046.07</v>
      </c>
      <c r="F1515" s="1" t="s">
        <v>1800</v>
      </c>
      <c r="G1515"/>
      <c r="H1515"/>
      <c r="I1515" s="17">
        <f>-IFERROR(VLOOKUP(C1515,SIRCUPA!$A$21:$H$313,8,0),0)</f>
        <v>0</v>
      </c>
      <c r="J1515" s="61">
        <f>-IFERROR(VLOOKUP(C1515,SIRTAC!$A$16:$H$2072,8,0),0)</f>
        <v>-91</v>
      </c>
      <c r="K1515" s="61">
        <f>-IFERROR(VLOOKUP(C1515,Gastos!$A$9:$J$2065,10,0),0)</f>
        <v>-88.27</v>
      </c>
      <c r="L1515" s="61">
        <f>-IFERROR(VLOOKUP(C1515,IDC!$A$20:$H$2401,8,0),0)</f>
        <v>-54.6</v>
      </c>
      <c r="M1515" s="87">
        <f t="shared" si="70"/>
        <v>9100</v>
      </c>
      <c r="P1515" s="17">
        <f t="shared" si="72"/>
        <v>-9100</v>
      </c>
      <c r="Q1515" s="17">
        <f t="shared" si="71"/>
        <v>0</v>
      </c>
    </row>
    <row r="1516" spans="1:17">
      <c r="A1516" s="1" t="s">
        <v>114</v>
      </c>
      <c r="B1516" s="1" t="s">
        <v>11</v>
      </c>
      <c r="C1516" s="53">
        <v>134030846984</v>
      </c>
      <c r="D1516" s="3">
        <v>8866.1299999999992</v>
      </c>
      <c r="E1516" s="3">
        <v>7875928.0099999998</v>
      </c>
      <c r="F1516" s="1" t="s">
        <v>1800</v>
      </c>
      <c r="G1516"/>
      <c r="H1516"/>
      <c r="I1516" s="17">
        <f>-IFERROR(VLOOKUP(C1516,SIRCUPA!$A$21:$H$313,8,0),0)</f>
        <v>0</v>
      </c>
      <c r="J1516" s="61">
        <f>-IFERROR(VLOOKUP(C1516,SIRTAC!$A$16:$H$2072,8,0),0)</f>
        <v>-91</v>
      </c>
      <c r="K1516" s="61">
        <f>-IFERROR(VLOOKUP(C1516,Gastos!$A$9:$J$2065,10,0),0)</f>
        <v>-88.27</v>
      </c>
      <c r="L1516" s="61">
        <f>-IFERROR(VLOOKUP(C1516,IDC!$A$20:$H$2401,8,0),0)</f>
        <v>-54.6</v>
      </c>
      <c r="M1516" s="87">
        <f t="shared" si="70"/>
        <v>9100</v>
      </c>
      <c r="P1516" s="17">
        <f t="shared" si="72"/>
        <v>-9100</v>
      </c>
      <c r="Q1516" s="17">
        <f t="shared" si="71"/>
        <v>0</v>
      </c>
    </row>
    <row r="1517" spans="1:17">
      <c r="A1517" s="1" t="s">
        <v>135</v>
      </c>
      <c r="B1517" s="1" t="s">
        <v>11</v>
      </c>
      <c r="C1517" s="53">
        <v>133536956757</v>
      </c>
      <c r="D1517" s="3">
        <v>8866.1299999999992</v>
      </c>
      <c r="E1517" s="3">
        <v>10834314.91</v>
      </c>
      <c r="F1517" s="1" t="s">
        <v>1800</v>
      </c>
      <c r="G1517"/>
      <c r="H1517"/>
      <c r="I1517" s="17">
        <f>-IFERROR(VLOOKUP(C1517,SIRCUPA!$A$21:$H$313,8,0),0)</f>
        <v>0</v>
      </c>
      <c r="J1517" s="61">
        <f>-IFERROR(VLOOKUP(C1517,SIRTAC!$A$16:$H$2072,8,0),0)</f>
        <v>-91</v>
      </c>
      <c r="K1517" s="61">
        <f>-IFERROR(VLOOKUP(C1517,Gastos!$A$9:$J$2065,10,0),0)</f>
        <v>-88.27</v>
      </c>
      <c r="L1517" s="61">
        <f>-IFERROR(VLOOKUP(C1517,IDC!$A$20:$H$2401,8,0),0)</f>
        <v>-54.6</v>
      </c>
      <c r="M1517" s="87">
        <f t="shared" si="70"/>
        <v>9100</v>
      </c>
      <c r="P1517" s="17">
        <f t="shared" si="72"/>
        <v>-9100</v>
      </c>
      <c r="Q1517" s="17">
        <f t="shared" si="71"/>
        <v>0</v>
      </c>
    </row>
    <row r="1518" spans="1:17">
      <c r="A1518" s="1" t="s">
        <v>186</v>
      </c>
      <c r="B1518" s="1" t="s">
        <v>11</v>
      </c>
      <c r="C1518" s="53">
        <v>134405337259</v>
      </c>
      <c r="D1518" s="3">
        <v>8866.1299999999992</v>
      </c>
      <c r="E1518" s="3">
        <v>19958523.27</v>
      </c>
      <c r="F1518" s="1" t="s">
        <v>1800</v>
      </c>
      <c r="G1518"/>
      <c r="H1518"/>
      <c r="I1518" s="17">
        <f>-IFERROR(VLOOKUP(C1518,SIRCUPA!$A$21:$H$313,8,0),0)</f>
        <v>0</v>
      </c>
      <c r="J1518" s="61">
        <f>-IFERROR(VLOOKUP(C1518,SIRTAC!$A$16:$H$2072,8,0),0)</f>
        <v>-91</v>
      </c>
      <c r="K1518" s="61">
        <f>-IFERROR(VLOOKUP(C1518,Gastos!$A$9:$J$2065,10,0),0)</f>
        <v>-88.27</v>
      </c>
      <c r="L1518" s="61">
        <f>-IFERROR(VLOOKUP(C1518,IDC!$A$20:$H$2401,8,0),0)</f>
        <v>-54.6</v>
      </c>
      <c r="M1518" s="87">
        <f t="shared" si="70"/>
        <v>9100</v>
      </c>
      <c r="P1518" s="17">
        <f t="shared" si="72"/>
        <v>-9100</v>
      </c>
      <c r="Q1518" s="17">
        <f t="shared" si="71"/>
        <v>0</v>
      </c>
    </row>
    <row r="1519" spans="1:17">
      <c r="A1519" s="1" t="s">
        <v>23</v>
      </c>
      <c r="B1519" s="1" t="s">
        <v>11</v>
      </c>
      <c r="C1519" s="53">
        <v>131581362431</v>
      </c>
      <c r="D1519" s="3">
        <v>8768.7000000000007</v>
      </c>
      <c r="E1519" s="3">
        <v>12949995.25</v>
      </c>
      <c r="F1519" s="1" t="s">
        <v>1800</v>
      </c>
      <c r="G1519"/>
      <c r="H1519"/>
      <c r="I1519" s="17">
        <f>-IFERROR(VLOOKUP(C1519,SIRCUPA!$A$21:$H$313,8,0),0)</f>
        <v>0</v>
      </c>
      <c r="J1519" s="61">
        <f>-IFERROR(VLOOKUP(C1519,SIRTAC!$A$16:$H$2072,8,0),0)</f>
        <v>-90</v>
      </c>
      <c r="K1519" s="61">
        <f>-IFERROR(VLOOKUP(C1519,Gastos!$A$9:$J$2065,10,0),0)</f>
        <v>-87.3</v>
      </c>
      <c r="L1519" s="61">
        <f>-IFERROR(VLOOKUP(C1519,IDC!$A$20:$H$2401,8,0),0)</f>
        <v>-54</v>
      </c>
      <c r="M1519" s="87">
        <f t="shared" si="70"/>
        <v>9000</v>
      </c>
      <c r="P1519" s="17">
        <f t="shared" si="72"/>
        <v>-9000</v>
      </c>
      <c r="Q1519" s="17">
        <f t="shared" si="71"/>
        <v>0</v>
      </c>
    </row>
    <row r="1520" spans="1:17">
      <c r="A1520" s="1" t="s">
        <v>51</v>
      </c>
      <c r="B1520" s="1" t="s">
        <v>11</v>
      </c>
      <c r="C1520" s="53">
        <v>132219114199</v>
      </c>
      <c r="D1520" s="3">
        <v>8768.7000000000007</v>
      </c>
      <c r="E1520" s="3">
        <v>10517719.359999999</v>
      </c>
      <c r="F1520" s="1" t="s">
        <v>1800</v>
      </c>
      <c r="G1520"/>
      <c r="H1520"/>
      <c r="I1520" s="17">
        <f>-IFERROR(VLOOKUP(C1520,SIRCUPA!$A$21:$H$313,8,0),0)</f>
        <v>0</v>
      </c>
      <c r="J1520" s="61">
        <f>-IFERROR(VLOOKUP(C1520,SIRTAC!$A$16:$H$2072,8,0),0)</f>
        <v>-90</v>
      </c>
      <c r="K1520" s="61">
        <f>-IFERROR(VLOOKUP(C1520,Gastos!$A$9:$J$2065,10,0),0)</f>
        <v>-87.3</v>
      </c>
      <c r="L1520" s="61">
        <f>-IFERROR(VLOOKUP(C1520,IDC!$A$20:$H$2401,8,0),0)</f>
        <v>-54</v>
      </c>
      <c r="M1520" s="87">
        <f t="shared" si="70"/>
        <v>9000</v>
      </c>
      <c r="P1520" s="17">
        <f t="shared" si="72"/>
        <v>-9000</v>
      </c>
      <c r="Q1520" s="17">
        <f t="shared" si="71"/>
        <v>0</v>
      </c>
    </row>
    <row r="1521" spans="1:17">
      <c r="A1521" s="1" t="s">
        <v>106</v>
      </c>
      <c r="B1521" s="1" t="s">
        <v>11</v>
      </c>
      <c r="C1521" s="53">
        <v>133775887032</v>
      </c>
      <c r="D1521" s="3">
        <v>8768.7000000000007</v>
      </c>
      <c r="E1521" s="3">
        <v>5590156.7599999998</v>
      </c>
      <c r="F1521" s="1" t="s">
        <v>1800</v>
      </c>
      <c r="G1521"/>
      <c r="H1521"/>
      <c r="I1521" s="17">
        <f>-IFERROR(VLOOKUP(C1521,SIRCUPA!$A$21:$H$313,8,0),0)</f>
        <v>0</v>
      </c>
      <c r="J1521" s="61">
        <f>-IFERROR(VLOOKUP(C1521,SIRTAC!$A$16:$H$2072,8,0),0)</f>
        <v>-90</v>
      </c>
      <c r="K1521" s="61">
        <f>-IFERROR(VLOOKUP(C1521,Gastos!$A$9:$J$2065,10,0),0)</f>
        <v>-87.3</v>
      </c>
      <c r="L1521" s="61">
        <f>-IFERROR(VLOOKUP(C1521,IDC!$A$20:$H$2401,8,0),0)</f>
        <v>-54</v>
      </c>
      <c r="M1521" s="87">
        <f t="shared" si="70"/>
        <v>9000</v>
      </c>
      <c r="P1521" s="17">
        <f t="shared" si="72"/>
        <v>-9000</v>
      </c>
      <c r="Q1521" s="17">
        <f t="shared" si="71"/>
        <v>0</v>
      </c>
    </row>
    <row r="1522" spans="1:17">
      <c r="A1522" s="1" t="s">
        <v>139</v>
      </c>
      <c r="B1522" s="1" t="s">
        <v>11</v>
      </c>
      <c r="C1522" s="53">
        <v>134676084202</v>
      </c>
      <c r="D1522" s="3">
        <v>8768.7000000000007</v>
      </c>
      <c r="E1522" s="3">
        <v>9346228.4900000002</v>
      </c>
      <c r="F1522" s="1" t="s">
        <v>1800</v>
      </c>
      <c r="G1522"/>
      <c r="H1522"/>
      <c r="I1522" s="17">
        <f>-IFERROR(VLOOKUP(C1522,SIRCUPA!$A$21:$H$313,8,0),0)</f>
        <v>0</v>
      </c>
      <c r="J1522" s="61">
        <f>-IFERROR(VLOOKUP(C1522,SIRTAC!$A$16:$H$2072,8,0),0)</f>
        <v>-90</v>
      </c>
      <c r="K1522" s="61">
        <f>-IFERROR(VLOOKUP(C1522,Gastos!$A$9:$J$2065,10,0),0)</f>
        <v>-87.3</v>
      </c>
      <c r="L1522" s="61">
        <f>-IFERROR(VLOOKUP(C1522,IDC!$A$20:$H$2401,8,0),0)</f>
        <v>-54</v>
      </c>
      <c r="M1522" s="87">
        <f t="shared" si="70"/>
        <v>9000</v>
      </c>
      <c r="P1522" s="17">
        <f t="shared" si="72"/>
        <v>-9000</v>
      </c>
      <c r="Q1522" s="17">
        <f t="shared" si="71"/>
        <v>0</v>
      </c>
    </row>
    <row r="1523" spans="1:17">
      <c r="A1523" s="1" t="s">
        <v>270</v>
      </c>
      <c r="B1523" s="1" t="s">
        <v>11</v>
      </c>
      <c r="C1523" s="53">
        <v>135402733774</v>
      </c>
      <c r="D1523" s="3">
        <v>8768.7000000000007</v>
      </c>
      <c r="E1523" s="3">
        <v>15193048.66</v>
      </c>
      <c r="F1523" s="1" t="s">
        <v>1800</v>
      </c>
      <c r="G1523"/>
      <c r="H1523"/>
      <c r="I1523" s="17">
        <f>-IFERROR(VLOOKUP(C1523,SIRCUPA!$A$21:$H$313,8,0),0)</f>
        <v>0</v>
      </c>
      <c r="J1523" s="61">
        <f>-IFERROR(VLOOKUP(C1523,SIRTAC!$A$16:$H$2072,8,0),0)</f>
        <v>-90</v>
      </c>
      <c r="K1523" s="61">
        <f>-IFERROR(VLOOKUP(C1523,Gastos!$A$9:$J$2065,10,0),0)</f>
        <v>-87.3</v>
      </c>
      <c r="L1523" s="61">
        <f>-IFERROR(VLOOKUP(C1523,IDC!$A$20:$H$2401,8,0),0)</f>
        <v>-54</v>
      </c>
      <c r="M1523" s="87">
        <f t="shared" si="70"/>
        <v>9000</v>
      </c>
      <c r="P1523" s="17">
        <f t="shared" si="72"/>
        <v>-9000</v>
      </c>
      <c r="Q1523" s="17">
        <f t="shared" si="71"/>
        <v>0</v>
      </c>
    </row>
    <row r="1524" spans="1:17">
      <c r="A1524" s="1" t="s">
        <v>280</v>
      </c>
      <c r="B1524" s="1" t="s">
        <v>11</v>
      </c>
      <c r="C1524" s="53">
        <v>134926861181</v>
      </c>
      <c r="D1524" s="3">
        <v>8768.7000000000007</v>
      </c>
      <c r="E1524" s="3">
        <v>15920033.65</v>
      </c>
      <c r="F1524" s="1" t="s">
        <v>1800</v>
      </c>
      <c r="G1524"/>
      <c r="H1524"/>
      <c r="I1524" s="17">
        <f>-IFERROR(VLOOKUP(C1524,SIRCUPA!$A$21:$H$313,8,0),0)</f>
        <v>0</v>
      </c>
      <c r="J1524" s="61">
        <f>-IFERROR(VLOOKUP(C1524,SIRTAC!$A$16:$H$2072,8,0),0)</f>
        <v>-90</v>
      </c>
      <c r="K1524" s="61">
        <f>-IFERROR(VLOOKUP(C1524,Gastos!$A$9:$J$2065,10,0),0)</f>
        <v>-87.3</v>
      </c>
      <c r="L1524" s="61">
        <f>-IFERROR(VLOOKUP(C1524,IDC!$A$20:$H$2401,8,0),0)</f>
        <v>-54</v>
      </c>
      <c r="M1524" s="87">
        <f t="shared" si="70"/>
        <v>9000</v>
      </c>
      <c r="P1524" s="17">
        <f t="shared" si="72"/>
        <v>-9000</v>
      </c>
      <c r="Q1524" s="17">
        <f t="shared" si="71"/>
        <v>0</v>
      </c>
    </row>
    <row r="1525" spans="1:17">
      <c r="A1525" s="1" t="s">
        <v>280</v>
      </c>
      <c r="B1525" s="1" t="s">
        <v>11</v>
      </c>
      <c r="C1525" s="53">
        <v>135087323587</v>
      </c>
      <c r="D1525" s="3">
        <v>8768.7000000000007</v>
      </c>
      <c r="E1525" s="3">
        <v>17466961.129999999</v>
      </c>
      <c r="F1525" s="1" t="s">
        <v>1800</v>
      </c>
      <c r="G1525"/>
      <c r="H1525"/>
      <c r="I1525" s="17">
        <f>-IFERROR(VLOOKUP(C1525,SIRCUPA!$A$21:$H$313,8,0),0)</f>
        <v>0</v>
      </c>
      <c r="J1525" s="61">
        <f>-IFERROR(VLOOKUP(C1525,SIRTAC!$A$16:$H$2072,8,0),0)</f>
        <v>-90</v>
      </c>
      <c r="K1525" s="61">
        <f>-IFERROR(VLOOKUP(C1525,Gastos!$A$9:$J$2065,10,0),0)</f>
        <v>-87.3</v>
      </c>
      <c r="L1525" s="61">
        <f>-IFERROR(VLOOKUP(C1525,IDC!$A$20:$H$2401,8,0),0)</f>
        <v>-54</v>
      </c>
      <c r="M1525" s="87">
        <f t="shared" si="70"/>
        <v>9000</v>
      </c>
      <c r="P1525" s="17">
        <f t="shared" si="72"/>
        <v>-9000</v>
      </c>
      <c r="Q1525" s="17">
        <f t="shared" si="71"/>
        <v>0</v>
      </c>
    </row>
    <row r="1526" spans="1:17">
      <c r="A1526" s="1" t="s">
        <v>303</v>
      </c>
      <c r="B1526" s="1" t="s">
        <v>11</v>
      </c>
      <c r="C1526" s="53">
        <v>135844214656</v>
      </c>
      <c r="D1526" s="3">
        <v>8768.7000000000007</v>
      </c>
      <c r="E1526" s="3">
        <v>19394512.57</v>
      </c>
      <c r="F1526" s="1" t="s">
        <v>1800</v>
      </c>
      <c r="G1526"/>
      <c r="H1526"/>
      <c r="I1526" s="17">
        <f>-IFERROR(VLOOKUP(C1526,SIRCUPA!$A$21:$H$313,8,0),0)</f>
        <v>0</v>
      </c>
      <c r="J1526" s="61">
        <f>-IFERROR(VLOOKUP(C1526,SIRTAC!$A$16:$H$2072,8,0),0)</f>
        <v>-90</v>
      </c>
      <c r="K1526" s="61">
        <f>-IFERROR(VLOOKUP(C1526,Gastos!$A$9:$J$2065,10,0),0)</f>
        <v>-87.3</v>
      </c>
      <c r="L1526" s="61">
        <f>-IFERROR(VLOOKUP(C1526,IDC!$A$20:$H$2401,8,0),0)</f>
        <v>-54</v>
      </c>
      <c r="M1526" s="87">
        <f t="shared" si="70"/>
        <v>9000</v>
      </c>
      <c r="P1526" s="17">
        <f t="shared" si="72"/>
        <v>-9000</v>
      </c>
      <c r="Q1526" s="17">
        <f t="shared" si="71"/>
        <v>0</v>
      </c>
    </row>
    <row r="1527" spans="1:17">
      <c r="A1527" s="1" t="s">
        <v>137</v>
      </c>
      <c r="B1527" s="1" t="s">
        <v>11</v>
      </c>
      <c r="C1527" s="53">
        <v>134539535664</v>
      </c>
      <c r="D1527" s="3">
        <v>8671.27</v>
      </c>
      <c r="E1527" s="3">
        <v>10549776.82</v>
      </c>
      <c r="F1527" s="1" t="s">
        <v>1800</v>
      </c>
      <c r="G1527"/>
      <c r="H1527"/>
      <c r="I1527" s="17">
        <f>-IFERROR(VLOOKUP(C1527,SIRCUPA!$A$21:$H$313,8,0),0)</f>
        <v>0</v>
      </c>
      <c r="J1527" s="61">
        <f>-IFERROR(VLOOKUP(C1527,SIRTAC!$A$16:$H$2072,8,0),0)</f>
        <v>-89</v>
      </c>
      <c r="K1527" s="61">
        <f>-IFERROR(VLOOKUP(C1527,Gastos!$A$9:$J$2065,10,0),0)</f>
        <v>-86.33</v>
      </c>
      <c r="L1527" s="61">
        <f>-IFERROR(VLOOKUP(C1527,IDC!$A$20:$H$2401,8,0),0)</f>
        <v>-53.4</v>
      </c>
      <c r="M1527" s="87">
        <f t="shared" si="70"/>
        <v>8900</v>
      </c>
      <c r="P1527" s="17">
        <f t="shared" si="72"/>
        <v>-8900</v>
      </c>
      <c r="Q1527" s="17">
        <f t="shared" si="71"/>
        <v>0</v>
      </c>
    </row>
    <row r="1528" spans="1:17">
      <c r="A1528" s="1" t="s">
        <v>55</v>
      </c>
      <c r="B1528" s="1" t="s">
        <v>11</v>
      </c>
      <c r="C1528" s="53">
        <v>132223078057</v>
      </c>
      <c r="D1528" s="3">
        <v>8573.84</v>
      </c>
      <c r="E1528" s="3">
        <v>10887505.539999999</v>
      </c>
      <c r="F1528" s="1" t="s">
        <v>1800</v>
      </c>
      <c r="G1528"/>
      <c r="H1528"/>
      <c r="I1528" s="17">
        <f>-IFERROR(VLOOKUP(C1528,SIRCUPA!$A$21:$H$313,8,0),0)</f>
        <v>0</v>
      </c>
      <c r="J1528" s="61">
        <f>-IFERROR(VLOOKUP(C1528,SIRTAC!$A$16:$H$2072,8,0),0)</f>
        <v>-88</v>
      </c>
      <c r="K1528" s="61">
        <f>-IFERROR(VLOOKUP(C1528,Gastos!$A$9:$J$2065,10,0),0)</f>
        <v>-85.36</v>
      </c>
      <c r="L1528" s="61">
        <f>-IFERROR(VLOOKUP(C1528,IDC!$A$20:$H$2401,8,0),0)</f>
        <v>-52.8</v>
      </c>
      <c r="M1528" s="87">
        <f t="shared" si="70"/>
        <v>8800</v>
      </c>
      <c r="P1528" s="17">
        <f t="shared" si="72"/>
        <v>-8800</v>
      </c>
      <c r="Q1528" s="17">
        <f t="shared" si="71"/>
        <v>0</v>
      </c>
    </row>
    <row r="1529" spans="1:17">
      <c r="A1529" s="1" t="s">
        <v>55</v>
      </c>
      <c r="B1529" s="1" t="s">
        <v>11</v>
      </c>
      <c r="C1529" s="53">
        <v>132829636628</v>
      </c>
      <c r="D1529" s="3">
        <v>8573.84</v>
      </c>
      <c r="E1529" s="3">
        <v>11698865.75</v>
      </c>
      <c r="F1529" s="1" t="s">
        <v>1800</v>
      </c>
      <c r="G1529"/>
      <c r="H1529"/>
      <c r="I1529" s="17">
        <f>-IFERROR(VLOOKUP(C1529,SIRCUPA!$A$21:$H$313,8,0),0)</f>
        <v>0</v>
      </c>
      <c r="J1529" s="61">
        <f>-IFERROR(VLOOKUP(C1529,SIRTAC!$A$16:$H$2072,8,0),0)</f>
        <v>-88</v>
      </c>
      <c r="K1529" s="61">
        <f>-IFERROR(VLOOKUP(C1529,Gastos!$A$9:$J$2065,10,0),0)</f>
        <v>-85.36</v>
      </c>
      <c r="L1529" s="61">
        <f>-IFERROR(VLOOKUP(C1529,IDC!$A$20:$H$2401,8,0),0)</f>
        <v>-52.8</v>
      </c>
      <c r="M1529" s="87">
        <f t="shared" si="70"/>
        <v>8800</v>
      </c>
      <c r="P1529" s="17">
        <f t="shared" si="72"/>
        <v>-8800</v>
      </c>
      <c r="Q1529" s="17">
        <f t="shared" si="71"/>
        <v>0</v>
      </c>
    </row>
    <row r="1530" spans="1:17">
      <c r="A1530" s="1" t="s">
        <v>55</v>
      </c>
      <c r="B1530" s="1" t="s">
        <v>11</v>
      </c>
      <c r="C1530" s="53">
        <v>132227600739</v>
      </c>
      <c r="D1530" s="3">
        <v>8573.84</v>
      </c>
      <c r="E1530" s="3">
        <v>11707439.59</v>
      </c>
      <c r="F1530" s="1" t="s">
        <v>1800</v>
      </c>
      <c r="G1530"/>
      <c r="H1530"/>
      <c r="I1530" s="17">
        <f>-IFERROR(VLOOKUP(C1530,SIRCUPA!$A$21:$H$313,8,0),0)</f>
        <v>0</v>
      </c>
      <c r="J1530" s="61">
        <f>-IFERROR(VLOOKUP(C1530,SIRTAC!$A$16:$H$2072,8,0),0)</f>
        <v>-88</v>
      </c>
      <c r="K1530" s="61">
        <f>-IFERROR(VLOOKUP(C1530,Gastos!$A$9:$J$2065,10,0),0)</f>
        <v>-85.36</v>
      </c>
      <c r="L1530" s="61">
        <f>-IFERROR(VLOOKUP(C1530,IDC!$A$20:$H$2401,8,0),0)</f>
        <v>-52.8</v>
      </c>
      <c r="M1530" s="87">
        <f t="shared" si="70"/>
        <v>8800</v>
      </c>
      <c r="P1530" s="17">
        <f t="shared" si="72"/>
        <v>-8800</v>
      </c>
      <c r="Q1530" s="17">
        <f t="shared" si="71"/>
        <v>0</v>
      </c>
    </row>
    <row r="1531" spans="1:17">
      <c r="A1531" s="1" t="s">
        <v>65</v>
      </c>
      <c r="B1531" s="1" t="s">
        <v>11</v>
      </c>
      <c r="C1531" s="53">
        <v>133106336608</v>
      </c>
      <c r="D1531" s="3">
        <v>8573.84</v>
      </c>
      <c r="E1531" s="3">
        <v>14735595.17</v>
      </c>
      <c r="F1531" s="1" t="s">
        <v>1800</v>
      </c>
      <c r="G1531"/>
      <c r="H1531"/>
      <c r="I1531" s="17">
        <f>-IFERROR(VLOOKUP(C1531,SIRCUPA!$A$21:$H$313,8,0),0)</f>
        <v>0</v>
      </c>
      <c r="J1531" s="61">
        <f>-IFERROR(VLOOKUP(C1531,SIRTAC!$A$16:$H$2072,8,0),0)</f>
        <v>-88</v>
      </c>
      <c r="K1531" s="61">
        <f>-IFERROR(VLOOKUP(C1531,Gastos!$A$9:$J$2065,10,0),0)</f>
        <v>-85.36</v>
      </c>
      <c r="L1531" s="61">
        <f>-IFERROR(VLOOKUP(C1531,IDC!$A$20:$H$2401,8,0),0)</f>
        <v>-52.8</v>
      </c>
      <c r="M1531" s="87">
        <f t="shared" si="70"/>
        <v>8800</v>
      </c>
      <c r="P1531" s="17">
        <f t="shared" si="72"/>
        <v>-8800</v>
      </c>
      <c r="Q1531" s="17">
        <f t="shared" si="71"/>
        <v>0</v>
      </c>
    </row>
    <row r="1532" spans="1:17">
      <c r="A1532" s="1" t="s">
        <v>114</v>
      </c>
      <c r="B1532" s="1" t="s">
        <v>11</v>
      </c>
      <c r="C1532" s="53">
        <v>133317409803</v>
      </c>
      <c r="D1532" s="3">
        <v>8573.84</v>
      </c>
      <c r="E1532" s="3">
        <v>7200084.6600000001</v>
      </c>
      <c r="F1532" s="1" t="s">
        <v>1800</v>
      </c>
      <c r="G1532"/>
      <c r="H1532"/>
      <c r="I1532" s="17">
        <f>-IFERROR(VLOOKUP(C1532,SIRCUPA!$A$21:$H$313,8,0),0)</f>
        <v>0</v>
      </c>
      <c r="J1532" s="61">
        <f>-IFERROR(VLOOKUP(C1532,SIRTAC!$A$16:$H$2072,8,0),0)</f>
        <v>-88</v>
      </c>
      <c r="K1532" s="61">
        <f>-IFERROR(VLOOKUP(C1532,Gastos!$A$9:$J$2065,10,0),0)</f>
        <v>-85.36</v>
      </c>
      <c r="L1532" s="61">
        <f>-IFERROR(VLOOKUP(C1532,IDC!$A$20:$H$2401,8,0),0)</f>
        <v>-52.8</v>
      </c>
      <c r="M1532" s="87">
        <f t="shared" si="70"/>
        <v>8800</v>
      </c>
      <c r="P1532" s="17">
        <f t="shared" si="72"/>
        <v>-8800</v>
      </c>
      <c r="Q1532" s="17">
        <f t="shared" si="71"/>
        <v>0</v>
      </c>
    </row>
    <row r="1533" spans="1:17">
      <c r="A1533" s="1" t="s">
        <v>186</v>
      </c>
      <c r="B1533" s="1" t="s">
        <v>11</v>
      </c>
      <c r="C1533" s="53">
        <v>134934575018</v>
      </c>
      <c r="D1533" s="3">
        <v>8573.84</v>
      </c>
      <c r="E1533" s="3">
        <v>16336749</v>
      </c>
      <c r="F1533" s="1" t="s">
        <v>1800</v>
      </c>
      <c r="G1533"/>
      <c r="H1533"/>
      <c r="I1533" s="17">
        <f>-IFERROR(VLOOKUP(C1533,SIRCUPA!$A$21:$H$313,8,0),0)</f>
        <v>0</v>
      </c>
      <c r="J1533" s="61">
        <f>-IFERROR(VLOOKUP(C1533,SIRTAC!$A$16:$H$2072,8,0),0)</f>
        <v>-88</v>
      </c>
      <c r="K1533" s="61">
        <f>-IFERROR(VLOOKUP(C1533,Gastos!$A$9:$J$2065,10,0),0)</f>
        <v>-85.36</v>
      </c>
      <c r="L1533" s="61">
        <f>-IFERROR(VLOOKUP(C1533,IDC!$A$20:$H$2401,8,0),0)</f>
        <v>-52.8</v>
      </c>
      <c r="M1533" s="87">
        <f t="shared" si="70"/>
        <v>8800</v>
      </c>
      <c r="P1533" s="17">
        <f t="shared" si="72"/>
        <v>-8800</v>
      </c>
      <c r="Q1533" s="17">
        <f t="shared" si="71"/>
        <v>0</v>
      </c>
    </row>
    <row r="1534" spans="1:17">
      <c r="A1534" s="1" t="s">
        <v>253</v>
      </c>
      <c r="B1534" s="1" t="s">
        <v>11</v>
      </c>
      <c r="C1534" s="53">
        <v>134520534441</v>
      </c>
      <c r="D1534" s="3">
        <v>8573.84</v>
      </c>
      <c r="E1534" s="3">
        <v>23490648.239999998</v>
      </c>
      <c r="F1534" s="1" t="s">
        <v>1800</v>
      </c>
      <c r="G1534"/>
      <c r="H1534"/>
      <c r="I1534" s="17">
        <f>-IFERROR(VLOOKUP(C1534,SIRCUPA!$A$21:$H$313,8,0),0)</f>
        <v>0</v>
      </c>
      <c r="J1534" s="61">
        <f>-IFERROR(VLOOKUP(C1534,SIRTAC!$A$16:$H$2072,8,0),0)</f>
        <v>-88</v>
      </c>
      <c r="K1534" s="61">
        <f>-IFERROR(VLOOKUP(C1534,Gastos!$A$9:$J$2065,10,0),0)</f>
        <v>-85.36</v>
      </c>
      <c r="L1534" s="61">
        <f>-IFERROR(VLOOKUP(C1534,IDC!$A$20:$H$2401,8,0),0)</f>
        <v>-52.8</v>
      </c>
      <c r="M1534" s="87">
        <f t="shared" si="70"/>
        <v>8800</v>
      </c>
      <c r="P1534" s="17">
        <f t="shared" si="72"/>
        <v>-8800</v>
      </c>
      <c r="Q1534" s="17">
        <f t="shared" si="71"/>
        <v>0</v>
      </c>
    </row>
    <row r="1535" spans="1:17">
      <c r="A1535" s="1" t="s">
        <v>274</v>
      </c>
      <c r="B1535" s="1" t="s">
        <v>11</v>
      </c>
      <c r="C1535" s="53">
        <v>135540915474</v>
      </c>
      <c r="D1535" s="3">
        <v>8573.84</v>
      </c>
      <c r="E1535" s="3">
        <v>15646597.76</v>
      </c>
      <c r="F1535" s="1" t="s">
        <v>1800</v>
      </c>
      <c r="G1535"/>
      <c r="H1535"/>
      <c r="I1535" s="17">
        <f>-IFERROR(VLOOKUP(C1535,SIRCUPA!$A$21:$H$313,8,0),0)</f>
        <v>0</v>
      </c>
      <c r="J1535" s="61">
        <f>-IFERROR(VLOOKUP(C1535,SIRTAC!$A$16:$H$2072,8,0),0)</f>
        <v>-88</v>
      </c>
      <c r="K1535" s="61">
        <f>-IFERROR(VLOOKUP(C1535,Gastos!$A$9:$J$2065,10,0),0)</f>
        <v>-85.36</v>
      </c>
      <c r="L1535" s="61">
        <f>-IFERROR(VLOOKUP(C1535,IDC!$A$20:$H$2401,8,0),0)</f>
        <v>-52.8</v>
      </c>
      <c r="M1535" s="87">
        <f t="shared" si="70"/>
        <v>8800</v>
      </c>
      <c r="P1535" s="17">
        <f t="shared" si="72"/>
        <v>-8800</v>
      </c>
      <c r="Q1535" s="17">
        <f t="shared" si="71"/>
        <v>0</v>
      </c>
    </row>
    <row r="1536" spans="1:17">
      <c r="A1536" s="1" t="s">
        <v>77</v>
      </c>
      <c r="B1536" s="1" t="s">
        <v>11</v>
      </c>
      <c r="C1536" s="53">
        <v>133111719292</v>
      </c>
      <c r="D1536" s="3">
        <v>8476.41</v>
      </c>
      <c r="E1536" s="3">
        <v>15474322.189999999</v>
      </c>
      <c r="F1536" s="1" t="s">
        <v>1800</v>
      </c>
      <c r="G1536"/>
      <c r="H1536"/>
      <c r="I1536" s="17">
        <f>-IFERROR(VLOOKUP(C1536,SIRCUPA!$A$21:$H$313,8,0),0)</f>
        <v>0</v>
      </c>
      <c r="J1536" s="61">
        <f>-IFERROR(VLOOKUP(C1536,SIRTAC!$A$16:$H$2072,8,0),0)</f>
        <v>-87</v>
      </c>
      <c r="K1536" s="61">
        <f>-IFERROR(VLOOKUP(C1536,Gastos!$A$9:$J$2065,10,0),0)</f>
        <v>-84.39</v>
      </c>
      <c r="L1536" s="61">
        <f>-IFERROR(VLOOKUP(C1536,IDC!$A$20:$H$2401,8,0),0)</f>
        <v>-52.2</v>
      </c>
      <c r="M1536" s="87">
        <f t="shared" si="70"/>
        <v>8700</v>
      </c>
      <c r="P1536" s="17">
        <f t="shared" si="72"/>
        <v>-8700</v>
      </c>
      <c r="Q1536" s="17">
        <f t="shared" si="71"/>
        <v>0</v>
      </c>
    </row>
    <row r="1537" spans="1:17">
      <c r="A1537" s="1" t="s">
        <v>77</v>
      </c>
      <c r="B1537" s="1" t="s">
        <v>11</v>
      </c>
      <c r="C1537" s="53">
        <v>132511701987</v>
      </c>
      <c r="D1537" s="3">
        <v>8476.41</v>
      </c>
      <c r="E1537" s="3">
        <v>16397888.77</v>
      </c>
      <c r="F1537" s="1" t="s">
        <v>1800</v>
      </c>
      <c r="G1537"/>
      <c r="H1537"/>
      <c r="I1537" s="17">
        <f>-IFERROR(VLOOKUP(C1537,SIRCUPA!$A$21:$H$313,8,0),0)</f>
        <v>0</v>
      </c>
      <c r="J1537" s="61">
        <f>-IFERROR(VLOOKUP(C1537,SIRTAC!$A$16:$H$2072,8,0),0)</f>
        <v>-87</v>
      </c>
      <c r="K1537" s="61">
        <f>-IFERROR(VLOOKUP(C1537,Gastos!$A$9:$J$2065,10,0),0)</f>
        <v>-84.39</v>
      </c>
      <c r="L1537" s="61">
        <f>-IFERROR(VLOOKUP(C1537,IDC!$A$20:$H$2401,8,0),0)</f>
        <v>-52.2</v>
      </c>
      <c r="M1537" s="87">
        <f t="shared" si="70"/>
        <v>8700</v>
      </c>
      <c r="P1537" s="17">
        <f t="shared" si="72"/>
        <v>-8700</v>
      </c>
      <c r="Q1537" s="17">
        <f t="shared" si="71"/>
        <v>0</v>
      </c>
    </row>
    <row r="1538" spans="1:17">
      <c r="A1538" s="1" t="s">
        <v>156</v>
      </c>
      <c r="B1538" s="1" t="s">
        <v>11</v>
      </c>
      <c r="C1538" s="53">
        <v>134821907128</v>
      </c>
      <c r="D1538" s="3">
        <v>8378.98</v>
      </c>
      <c r="E1538" s="3">
        <v>12317195.6</v>
      </c>
      <c r="F1538" s="1" t="s">
        <v>1800</v>
      </c>
      <c r="G1538"/>
      <c r="H1538"/>
      <c r="I1538" s="17">
        <f>-IFERROR(VLOOKUP(C1538,SIRCUPA!$A$21:$H$313,8,0),0)</f>
        <v>0</v>
      </c>
      <c r="J1538" s="61">
        <f>-IFERROR(VLOOKUP(C1538,SIRTAC!$A$16:$H$2072,8,0),0)</f>
        <v>-86</v>
      </c>
      <c r="K1538" s="61">
        <f>-IFERROR(VLOOKUP(C1538,Gastos!$A$9:$J$2065,10,0),0)</f>
        <v>-83.42</v>
      </c>
      <c r="L1538" s="61">
        <f>-IFERROR(VLOOKUP(C1538,IDC!$A$20:$H$2401,8,0),0)</f>
        <v>-51.6</v>
      </c>
      <c r="M1538" s="87">
        <f t="shared" si="70"/>
        <v>8600</v>
      </c>
      <c r="P1538" s="17">
        <f t="shared" si="72"/>
        <v>-8600</v>
      </c>
      <c r="Q1538" s="17">
        <f t="shared" si="71"/>
        <v>0</v>
      </c>
    </row>
    <row r="1539" spans="1:17">
      <c r="A1539" s="1" t="s">
        <v>253</v>
      </c>
      <c r="B1539" s="1" t="s">
        <v>11</v>
      </c>
      <c r="C1539" s="53">
        <v>135135411406</v>
      </c>
      <c r="D1539" s="3">
        <v>8378.98</v>
      </c>
      <c r="E1539" s="3">
        <v>23499027.219999999</v>
      </c>
      <c r="F1539" s="1" t="s">
        <v>1800</v>
      </c>
      <c r="G1539"/>
      <c r="H1539"/>
      <c r="I1539" s="17">
        <f>-IFERROR(VLOOKUP(C1539,SIRCUPA!$A$21:$H$313,8,0),0)</f>
        <v>0</v>
      </c>
      <c r="J1539" s="61">
        <f>-IFERROR(VLOOKUP(C1539,SIRTAC!$A$16:$H$2072,8,0),0)</f>
        <v>-86</v>
      </c>
      <c r="K1539" s="61">
        <f>-IFERROR(VLOOKUP(C1539,Gastos!$A$9:$J$2065,10,0),0)</f>
        <v>-83.42</v>
      </c>
      <c r="L1539" s="61">
        <f>-IFERROR(VLOOKUP(C1539,IDC!$A$20:$H$2401,8,0),0)</f>
        <v>-51.6</v>
      </c>
      <c r="M1539" s="87">
        <f t="shared" si="70"/>
        <v>8600</v>
      </c>
      <c r="P1539" s="17">
        <f t="shared" si="72"/>
        <v>-8600</v>
      </c>
      <c r="Q1539" s="17">
        <f t="shared" si="71"/>
        <v>0</v>
      </c>
    </row>
    <row r="1540" spans="1:17">
      <c r="A1540" s="1" t="s">
        <v>253</v>
      </c>
      <c r="B1540" s="1" t="s">
        <v>11</v>
      </c>
      <c r="C1540" s="53">
        <v>135028367096</v>
      </c>
      <c r="D1540" s="3">
        <v>4838.5</v>
      </c>
      <c r="E1540" s="3">
        <v>21288829.43</v>
      </c>
      <c r="F1540" s="1" t="s">
        <v>1800</v>
      </c>
      <c r="G1540"/>
      <c r="H1540"/>
      <c r="I1540" s="17">
        <f>-IFERROR(VLOOKUP(C1540,SIRCUPA!$A$21:$H$313,8,0),0)</f>
        <v>0</v>
      </c>
      <c r="J1540" s="61">
        <f>-IFERROR(VLOOKUP(C1540,SIRTAC!$A$16:$H$2072,8,0),0)</f>
        <v>-50</v>
      </c>
      <c r="K1540" s="61">
        <f>-IFERROR(VLOOKUP(C1540,Gastos!$A$9:$J$2065,10,0),0)</f>
        <v>-81.5</v>
      </c>
      <c r="L1540" s="61">
        <f>-IFERROR(VLOOKUP(C1540,IDC!$A$20:$H$2401,8,0),0)</f>
        <v>-30</v>
      </c>
      <c r="M1540" s="87">
        <f t="shared" si="70"/>
        <v>5000</v>
      </c>
      <c r="P1540" s="17">
        <f t="shared" si="72"/>
        <v>-5000</v>
      </c>
      <c r="Q1540" s="17">
        <f t="shared" si="71"/>
        <v>0</v>
      </c>
    </row>
    <row r="1541" spans="1:17">
      <c r="A1541" s="1" t="s">
        <v>55</v>
      </c>
      <c r="B1541" s="1" t="s">
        <v>11</v>
      </c>
      <c r="C1541" s="53">
        <v>132224321437</v>
      </c>
      <c r="D1541" s="3">
        <v>8184.12</v>
      </c>
      <c r="E1541" s="3">
        <v>10962565.279999999</v>
      </c>
      <c r="F1541" s="1" t="s">
        <v>1800</v>
      </c>
      <c r="G1541"/>
      <c r="H1541"/>
      <c r="I1541" s="17">
        <f>-IFERROR(VLOOKUP(C1541,SIRCUPA!$A$21:$H$313,8,0),0)</f>
        <v>0</v>
      </c>
      <c r="J1541" s="61">
        <f>-IFERROR(VLOOKUP(C1541,SIRTAC!$A$16:$H$2072,8,0),0)</f>
        <v>-84</v>
      </c>
      <c r="K1541" s="61">
        <f>-IFERROR(VLOOKUP(C1541,Gastos!$A$9:$J$2065,10,0),0)</f>
        <v>-81.48</v>
      </c>
      <c r="L1541" s="61">
        <f>-IFERROR(VLOOKUP(C1541,IDC!$A$20:$H$2401,8,0),0)</f>
        <v>-50.4</v>
      </c>
      <c r="M1541" s="87">
        <f t="shared" ref="M1541:M1604" si="73">+D1541-I1541-J1541-K1541-L1541</f>
        <v>8399.9999999999982</v>
      </c>
      <c r="P1541" s="17">
        <f t="shared" si="72"/>
        <v>-8400</v>
      </c>
      <c r="Q1541" s="17">
        <f t="shared" si="71"/>
        <v>0</v>
      </c>
    </row>
    <row r="1542" spans="1:17">
      <c r="A1542" s="1" t="s">
        <v>65</v>
      </c>
      <c r="B1542" s="1" t="s">
        <v>11</v>
      </c>
      <c r="C1542" s="53">
        <v>132487226393</v>
      </c>
      <c r="D1542" s="3">
        <v>8184.12</v>
      </c>
      <c r="E1542" s="3">
        <v>13945370.060000001</v>
      </c>
      <c r="F1542" s="1" t="s">
        <v>1800</v>
      </c>
      <c r="G1542"/>
      <c r="H1542"/>
      <c r="I1542" s="17">
        <f>-IFERROR(VLOOKUP(C1542,SIRCUPA!$A$21:$H$313,8,0),0)</f>
        <v>0</v>
      </c>
      <c r="J1542" s="61">
        <f>-IFERROR(VLOOKUP(C1542,SIRTAC!$A$16:$H$2072,8,0),0)</f>
        <v>-84</v>
      </c>
      <c r="K1542" s="61">
        <f>-IFERROR(VLOOKUP(C1542,Gastos!$A$9:$J$2065,10,0),0)</f>
        <v>-81.48</v>
      </c>
      <c r="L1542" s="61">
        <f>-IFERROR(VLOOKUP(C1542,IDC!$A$20:$H$2401,8,0),0)</f>
        <v>-50.4</v>
      </c>
      <c r="M1542" s="87">
        <f t="shared" si="73"/>
        <v>8399.9999999999982</v>
      </c>
      <c r="P1542" s="17">
        <f t="shared" si="72"/>
        <v>-8400</v>
      </c>
      <c r="Q1542" s="17">
        <f t="shared" ref="Q1542:Q1605" si="74">+M1542+P1542</f>
        <v>0</v>
      </c>
    </row>
    <row r="1543" spans="1:17">
      <c r="A1543" s="1" t="s">
        <v>114</v>
      </c>
      <c r="B1543" s="1" t="s">
        <v>11</v>
      </c>
      <c r="C1543" s="53">
        <v>134025511820</v>
      </c>
      <c r="D1543" s="3">
        <v>8184.12</v>
      </c>
      <c r="E1543" s="3">
        <v>7821164.4500000002</v>
      </c>
      <c r="F1543" s="1" t="s">
        <v>1800</v>
      </c>
      <c r="G1543"/>
      <c r="H1543"/>
      <c r="I1543" s="17">
        <f>-IFERROR(VLOOKUP(C1543,SIRCUPA!$A$21:$H$313,8,0),0)</f>
        <v>0</v>
      </c>
      <c r="J1543" s="61">
        <f>-IFERROR(VLOOKUP(C1543,SIRTAC!$A$16:$H$2072,8,0),0)</f>
        <v>-84</v>
      </c>
      <c r="K1543" s="61">
        <f>-IFERROR(VLOOKUP(C1543,Gastos!$A$9:$J$2065,10,0),0)</f>
        <v>-81.48</v>
      </c>
      <c r="L1543" s="61">
        <f>-IFERROR(VLOOKUP(C1543,IDC!$A$20:$H$2401,8,0),0)</f>
        <v>-50.4</v>
      </c>
      <c r="M1543" s="87">
        <f t="shared" si="73"/>
        <v>8399.9999999999982</v>
      </c>
      <c r="P1543" s="17">
        <f t="shared" si="72"/>
        <v>-8400</v>
      </c>
      <c r="Q1543" s="17">
        <f t="shared" si="74"/>
        <v>0</v>
      </c>
    </row>
    <row r="1544" spans="1:17">
      <c r="A1544" s="1" t="s">
        <v>114</v>
      </c>
      <c r="B1544" s="1" t="s">
        <v>11</v>
      </c>
      <c r="C1544" s="53">
        <v>134028745820</v>
      </c>
      <c r="D1544" s="3">
        <v>8184.12</v>
      </c>
      <c r="E1544" s="3">
        <v>7853358.3200000003</v>
      </c>
      <c r="F1544" s="1" t="s">
        <v>1800</v>
      </c>
      <c r="G1544"/>
      <c r="H1544"/>
      <c r="I1544" s="17">
        <f>-IFERROR(VLOOKUP(C1544,SIRCUPA!$A$21:$H$313,8,0),0)</f>
        <v>0</v>
      </c>
      <c r="J1544" s="61">
        <f>-IFERROR(VLOOKUP(C1544,SIRTAC!$A$16:$H$2072,8,0),0)</f>
        <v>-84</v>
      </c>
      <c r="K1544" s="61">
        <f>-IFERROR(VLOOKUP(C1544,Gastos!$A$9:$J$2065,10,0),0)</f>
        <v>-81.48</v>
      </c>
      <c r="L1544" s="61">
        <f>-IFERROR(VLOOKUP(C1544,IDC!$A$20:$H$2401,8,0),0)</f>
        <v>-50.4</v>
      </c>
      <c r="M1544" s="87">
        <f t="shared" si="73"/>
        <v>8399.9999999999982</v>
      </c>
      <c r="P1544" s="17">
        <f t="shared" si="72"/>
        <v>-8400</v>
      </c>
      <c r="Q1544" s="17">
        <f t="shared" si="74"/>
        <v>0</v>
      </c>
    </row>
    <row r="1545" spans="1:17">
      <c r="A1545" s="1" t="s">
        <v>303</v>
      </c>
      <c r="B1545" s="1" t="s">
        <v>11</v>
      </c>
      <c r="C1545" s="53">
        <v>135929957250</v>
      </c>
      <c r="D1545" s="3">
        <v>8184.12</v>
      </c>
      <c r="E1545" s="3">
        <v>20083841.02</v>
      </c>
      <c r="F1545" s="1" t="s">
        <v>1800</v>
      </c>
      <c r="G1545"/>
      <c r="H1545"/>
      <c r="I1545" s="17">
        <f>-IFERROR(VLOOKUP(C1545,SIRCUPA!$A$21:$H$313,8,0),0)</f>
        <v>0</v>
      </c>
      <c r="J1545" s="61">
        <f>-IFERROR(VLOOKUP(C1545,SIRTAC!$A$16:$H$2072,8,0),0)</f>
        <v>-84</v>
      </c>
      <c r="K1545" s="61">
        <f>-IFERROR(VLOOKUP(C1545,Gastos!$A$9:$J$2065,10,0),0)</f>
        <v>-81.48</v>
      </c>
      <c r="L1545" s="61">
        <f>-IFERROR(VLOOKUP(C1545,IDC!$A$20:$H$2401,8,0),0)</f>
        <v>-50.4</v>
      </c>
      <c r="M1545" s="87">
        <f t="shared" si="73"/>
        <v>8399.9999999999982</v>
      </c>
      <c r="P1545" s="17">
        <f t="shared" si="72"/>
        <v>-8400</v>
      </c>
      <c r="Q1545" s="17">
        <f t="shared" si="74"/>
        <v>0</v>
      </c>
    </row>
    <row r="1546" spans="1:17">
      <c r="A1546" s="1" t="s">
        <v>10</v>
      </c>
      <c r="B1546" s="1" t="s">
        <v>11</v>
      </c>
      <c r="C1546" s="53">
        <v>131576856023</v>
      </c>
      <c r="D1546" s="3">
        <v>7989.26</v>
      </c>
      <c r="E1546" s="3">
        <v>12258115.52</v>
      </c>
      <c r="F1546" s="1" t="s">
        <v>1800</v>
      </c>
      <c r="G1546"/>
      <c r="H1546"/>
      <c r="I1546" s="17">
        <f>-IFERROR(VLOOKUP(C1546,SIRCUPA!$A$21:$H$313,8,0),0)</f>
        <v>0</v>
      </c>
      <c r="J1546" s="61">
        <f>-IFERROR(VLOOKUP(C1546,SIRTAC!$A$16:$H$2072,8,0),0)</f>
        <v>-82</v>
      </c>
      <c r="K1546" s="61">
        <f>-IFERROR(VLOOKUP(C1546,Gastos!$A$9:$J$2065,10,0),0)</f>
        <v>-79.540000000000006</v>
      </c>
      <c r="L1546" s="61">
        <f>-IFERROR(VLOOKUP(C1546,IDC!$A$20:$H$2401,8,0),0)</f>
        <v>-49.2</v>
      </c>
      <c r="M1546" s="87">
        <f t="shared" si="73"/>
        <v>8200</v>
      </c>
      <c r="P1546" s="17">
        <f t="shared" si="72"/>
        <v>-8200</v>
      </c>
      <c r="Q1546" s="17">
        <f t="shared" si="74"/>
        <v>0</v>
      </c>
    </row>
    <row r="1547" spans="1:17">
      <c r="A1547" s="1" t="s">
        <v>101</v>
      </c>
      <c r="B1547" s="1" t="s">
        <v>11</v>
      </c>
      <c r="C1547" s="53">
        <v>133161156753</v>
      </c>
      <c r="D1547" s="3">
        <v>7989.26</v>
      </c>
      <c r="E1547" s="3">
        <v>4781372.09</v>
      </c>
      <c r="F1547" s="1" t="s">
        <v>1800</v>
      </c>
      <c r="G1547"/>
      <c r="H1547"/>
      <c r="I1547" s="17">
        <f>-IFERROR(VLOOKUP(C1547,SIRCUPA!$A$21:$H$313,8,0),0)</f>
        <v>0</v>
      </c>
      <c r="J1547" s="61">
        <f>-IFERROR(VLOOKUP(C1547,SIRTAC!$A$16:$H$2072,8,0),0)</f>
        <v>-82</v>
      </c>
      <c r="K1547" s="61">
        <f>-IFERROR(VLOOKUP(C1547,Gastos!$A$9:$J$2065,10,0),0)</f>
        <v>-79.540000000000006</v>
      </c>
      <c r="L1547" s="61">
        <f>-IFERROR(VLOOKUP(C1547,IDC!$A$20:$H$2401,8,0),0)</f>
        <v>-49.2</v>
      </c>
      <c r="M1547" s="87">
        <f t="shared" si="73"/>
        <v>8200</v>
      </c>
      <c r="P1547" s="17">
        <f t="shared" si="72"/>
        <v>-8200</v>
      </c>
      <c r="Q1547" s="17">
        <f t="shared" si="74"/>
        <v>0</v>
      </c>
    </row>
    <row r="1548" spans="1:17">
      <c r="A1548" s="1" t="s">
        <v>114</v>
      </c>
      <c r="B1548" s="1" t="s">
        <v>11</v>
      </c>
      <c r="C1548" s="53">
        <v>133321331407</v>
      </c>
      <c r="D1548" s="3">
        <v>7989.26</v>
      </c>
      <c r="E1548" s="3">
        <v>7531164.0599999996</v>
      </c>
      <c r="F1548" s="1" t="s">
        <v>1800</v>
      </c>
      <c r="G1548"/>
      <c r="H1548"/>
      <c r="I1548" s="17">
        <f>-IFERROR(VLOOKUP(C1548,SIRCUPA!$A$21:$H$313,8,0),0)</f>
        <v>0</v>
      </c>
      <c r="J1548" s="61">
        <f>-IFERROR(VLOOKUP(C1548,SIRTAC!$A$16:$H$2072,8,0),0)</f>
        <v>-82</v>
      </c>
      <c r="K1548" s="61">
        <f>-IFERROR(VLOOKUP(C1548,Gastos!$A$9:$J$2065,10,0),0)</f>
        <v>-79.540000000000006</v>
      </c>
      <c r="L1548" s="61">
        <f>-IFERROR(VLOOKUP(C1548,IDC!$A$20:$H$2401,8,0),0)</f>
        <v>-49.2</v>
      </c>
      <c r="M1548" s="87">
        <f t="shared" si="73"/>
        <v>8200</v>
      </c>
      <c r="P1548" s="17">
        <f t="shared" si="72"/>
        <v>-8200</v>
      </c>
      <c r="Q1548" s="17">
        <f t="shared" si="74"/>
        <v>0</v>
      </c>
    </row>
    <row r="1549" spans="1:17">
      <c r="A1549" s="1" t="s">
        <v>280</v>
      </c>
      <c r="B1549" s="1" t="s">
        <v>11</v>
      </c>
      <c r="C1549" s="53">
        <v>134932068373</v>
      </c>
      <c r="D1549" s="3">
        <v>7989.26</v>
      </c>
      <c r="E1549" s="3">
        <v>16492785.18</v>
      </c>
      <c r="F1549" s="1" t="s">
        <v>1800</v>
      </c>
      <c r="G1549"/>
      <c r="H1549"/>
      <c r="I1549" s="17">
        <f>-IFERROR(VLOOKUP(C1549,SIRCUPA!$A$21:$H$313,8,0),0)</f>
        <v>0</v>
      </c>
      <c r="J1549" s="61">
        <f>-IFERROR(VLOOKUP(C1549,SIRTAC!$A$16:$H$2072,8,0),0)</f>
        <v>-82</v>
      </c>
      <c r="K1549" s="61">
        <f>-IFERROR(VLOOKUP(C1549,Gastos!$A$9:$J$2065,10,0),0)</f>
        <v>-79.540000000000006</v>
      </c>
      <c r="L1549" s="61">
        <f>-IFERROR(VLOOKUP(C1549,IDC!$A$20:$H$2401,8,0),0)</f>
        <v>-49.2</v>
      </c>
      <c r="M1549" s="87">
        <f t="shared" si="73"/>
        <v>8200</v>
      </c>
      <c r="P1549" s="17">
        <f t="shared" si="72"/>
        <v>-8200</v>
      </c>
      <c r="Q1549" s="17">
        <f t="shared" si="74"/>
        <v>0</v>
      </c>
    </row>
    <row r="1550" spans="1:17">
      <c r="A1550" s="1" t="s">
        <v>186</v>
      </c>
      <c r="B1550" s="1" t="s">
        <v>11</v>
      </c>
      <c r="C1550" s="53">
        <v>134395532599</v>
      </c>
      <c r="D1550" s="3">
        <v>4693.34</v>
      </c>
      <c r="E1550" s="3">
        <v>19603910.699999999</v>
      </c>
      <c r="F1550" s="1" t="s">
        <v>1800</v>
      </c>
      <c r="G1550"/>
      <c r="H1550"/>
      <c r="I1550" s="17">
        <f>-IFERROR(VLOOKUP(C1550,SIRCUPA!$A$21:$H$313,8,0),0)</f>
        <v>0</v>
      </c>
      <c r="J1550" s="61">
        <f>-IFERROR(VLOOKUP(C1550,SIRTAC!$A$16:$H$2072,8,0),0)</f>
        <v>-48.5</v>
      </c>
      <c r="K1550" s="61">
        <f>-IFERROR(VLOOKUP(C1550,Gastos!$A$9:$J$2065,10,0),0)</f>
        <v>-79.06</v>
      </c>
      <c r="L1550" s="61">
        <f>-IFERROR(VLOOKUP(C1550,IDC!$A$20:$H$2401,8,0),0)</f>
        <v>-29.1</v>
      </c>
      <c r="M1550" s="87">
        <f t="shared" si="73"/>
        <v>4850.0000000000009</v>
      </c>
      <c r="P1550" s="17">
        <f t="shared" si="72"/>
        <v>-4850</v>
      </c>
      <c r="Q1550" s="17">
        <f t="shared" si="74"/>
        <v>0</v>
      </c>
    </row>
    <row r="1551" spans="1:17">
      <c r="A1551" s="1" t="s">
        <v>106</v>
      </c>
      <c r="B1551" s="1" t="s">
        <v>11</v>
      </c>
      <c r="C1551" s="53">
        <v>133167522795</v>
      </c>
      <c r="D1551" s="3">
        <v>7891.83</v>
      </c>
      <c r="E1551" s="3">
        <v>5580991.5700000003</v>
      </c>
      <c r="F1551" s="1" t="s">
        <v>1800</v>
      </c>
      <c r="G1551"/>
      <c r="H1551"/>
      <c r="I1551" s="17">
        <f>-IFERROR(VLOOKUP(C1551,SIRCUPA!$A$21:$H$313,8,0),0)</f>
        <v>0</v>
      </c>
      <c r="J1551" s="61">
        <f>-IFERROR(VLOOKUP(C1551,SIRTAC!$A$16:$H$2072,8,0),0)</f>
        <v>-81</v>
      </c>
      <c r="K1551" s="61">
        <f>-IFERROR(VLOOKUP(C1551,Gastos!$A$9:$J$2065,10,0),0)</f>
        <v>-78.569999999999993</v>
      </c>
      <c r="L1551" s="61">
        <f>-IFERROR(VLOOKUP(C1551,IDC!$A$20:$H$2401,8,0),0)</f>
        <v>-48.6</v>
      </c>
      <c r="M1551" s="87">
        <f t="shared" si="73"/>
        <v>8100</v>
      </c>
      <c r="P1551" s="17">
        <f t="shared" si="72"/>
        <v>-8100</v>
      </c>
      <c r="Q1551" s="17">
        <f t="shared" si="74"/>
        <v>0</v>
      </c>
    </row>
    <row r="1552" spans="1:17">
      <c r="A1552" s="1" t="s">
        <v>51</v>
      </c>
      <c r="B1552" s="1" t="s">
        <v>11</v>
      </c>
      <c r="C1552" s="53">
        <v>132821794862</v>
      </c>
      <c r="D1552" s="3">
        <v>4644.96</v>
      </c>
      <c r="E1552" s="3">
        <v>10569084.869999999</v>
      </c>
      <c r="F1552" s="1" t="s">
        <v>1800</v>
      </c>
      <c r="G1552"/>
      <c r="H1552"/>
      <c r="I1552" s="17">
        <f>-IFERROR(VLOOKUP(C1552,SIRCUPA!$A$21:$H$313,8,0),0)</f>
        <v>0</v>
      </c>
      <c r="J1552" s="61">
        <f>-IFERROR(VLOOKUP(C1552,SIRTAC!$A$16:$H$2072,8,0),0)</f>
        <v>-48</v>
      </c>
      <c r="K1552" s="61">
        <f>-IFERROR(VLOOKUP(C1552,Gastos!$A$9:$J$2065,10,0),0)</f>
        <v>-78.239999999999995</v>
      </c>
      <c r="L1552" s="61">
        <f>-IFERROR(VLOOKUP(C1552,IDC!$A$20:$H$2401,8,0),0)</f>
        <v>-28.8</v>
      </c>
      <c r="M1552" s="87">
        <f t="shared" si="73"/>
        <v>4800</v>
      </c>
      <c r="P1552" s="17">
        <f t="shared" si="72"/>
        <v>-4800</v>
      </c>
      <c r="Q1552" s="17">
        <f t="shared" si="74"/>
        <v>0</v>
      </c>
    </row>
    <row r="1553" spans="1:17">
      <c r="A1553" s="1" t="s">
        <v>101</v>
      </c>
      <c r="B1553" s="1" t="s">
        <v>11</v>
      </c>
      <c r="C1553" s="53">
        <v>133754612740</v>
      </c>
      <c r="D1553" s="3">
        <v>4644.96</v>
      </c>
      <c r="E1553" s="3">
        <v>4082701.83</v>
      </c>
      <c r="F1553" s="1" t="s">
        <v>1800</v>
      </c>
      <c r="G1553"/>
      <c r="H1553"/>
      <c r="I1553" s="17">
        <f>-IFERROR(VLOOKUP(C1553,SIRCUPA!$A$21:$H$313,8,0),0)</f>
        <v>0</v>
      </c>
      <c r="J1553" s="61">
        <f>-IFERROR(VLOOKUP(C1553,SIRTAC!$A$16:$H$2072,8,0),0)</f>
        <v>-48</v>
      </c>
      <c r="K1553" s="61">
        <f>-IFERROR(VLOOKUP(C1553,Gastos!$A$9:$J$2065,10,0),0)</f>
        <v>-78.239999999999995</v>
      </c>
      <c r="L1553" s="61">
        <f>-IFERROR(VLOOKUP(C1553,IDC!$A$20:$H$2401,8,0),0)</f>
        <v>-28.8</v>
      </c>
      <c r="M1553" s="87">
        <f t="shared" si="73"/>
        <v>4800</v>
      </c>
      <c r="P1553" s="17">
        <f t="shared" si="72"/>
        <v>-4800</v>
      </c>
      <c r="Q1553" s="17">
        <f t="shared" si="74"/>
        <v>0</v>
      </c>
    </row>
    <row r="1554" spans="1:17">
      <c r="A1554" s="1" t="s">
        <v>101</v>
      </c>
      <c r="B1554" s="1" t="s">
        <v>11</v>
      </c>
      <c r="C1554" s="53">
        <v>133157391475</v>
      </c>
      <c r="D1554" s="3">
        <v>4644.96</v>
      </c>
      <c r="E1554" s="3">
        <v>4397828.59</v>
      </c>
      <c r="F1554" s="1" t="s">
        <v>1800</v>
      </c>
      <c r="G1554"/>
      <c r="H1554"/>
      <c r="I1554" s="17">
        <f>-IFERROR(VLOOKUP(C1554,SIRCUPA!$A$21:$H$313,8,0),0)</f>
        <v>0</v>
      </c>
      <c r="J1554" s="61">
        <f>-IFERROR(VLOOKUP(C1554,SIRTAC!$A$16:$H$2072,8,0),0)</f>
        <v>-48</v>
      </c>
      <c r="K1554" s="61">
        <f>-IFERROR(VLOOKUP(C1554,Gastos!$A$9:$J$2065,10,0),0)</f>
        <v>-78.239999999999995</v>
      </c>
      <c r="L1554" s="61">
        <f>-IFERROR(VLOOKUP(C1554,IDC!$A$20:$H$2401,8,0),0)</f>
        <v>-28.8</v>
      </c>
      <c r="M1554" s="87">
        <f t="shared" si="73"/>
        <v>4800</v>
      </c>
      <c r="P1554" s="17">
        <f t="shared" si="72"/>
        <v>-4800</v>
      </c>
      <c r="Q1554" s="17">
        <f t="shared" si="74"/>
        <v>0</v>
      </c>
    </row>
    <row r="1555" spans="1:17">
      <c r="A1555" s="1" t="s">
        <v>101</v>
      </c>
      <c r="B1555" s="1" t="s">
        <v>11</v>
      </c>
      <c r="C1555" s="53">
        <v>133759657312</v>
      </c>
      <c r="D1555" s="3">
        <v>7794.4</v>
      </c>
      <c r="E1555" s="3">
        <v>4138841.04</v>
      </c>
      <c r="F1555" s="1" t="s">
        <v>1800</v>
      </c>
      <c r="G1555"/>
      <c r="H1555"/>
      <c r="I1555" s="17">
        <f>-IFERROR(VLOOKUP(C1555,SIRCUPA!$A$21:$H$313,8,0),0)</f>
        <v>0</v>
      </c>
      <c r="J1555" s="61">
        <f>-IFERROR(VLOOKUP(C1555,SIRTAC!$A$16:$H$2072,8,0),0)</f>
        <v>-80</v>
      </c>
      <c r="K1555" s="61">
        <f>-IFERROR(VLOOKUP(C1555,Gastos!$A$9:$J$2065,10,0),0)</f>
        <v>-77.599999999999994</v>
      </c>
      <c r="L1555" s="61">
        <f>-IFERROR(VLOOKUP(C1555,IDC!$A$20:$H$2401,8,0),0)</f>
        <v>-48</v>
      </c>
      <c r="M1555" s="87">
        <f t="shared" si="73"/>
        <v>8000</v>
      </c>
      <c r="P1555" s="17">
        <f t="shared" si="72"/>
        <v>-8000</v>
      </c>
      <c r="Q1555" s="17">
        <f t="shared" si="74"/>
        <v>0</v>
      </c>
    </row>
    <row r="1556" spans="1:17">
      <c r="A1556" s="1" t="s">
        <v>101</v>
      </c>
      <c r="B1556" s="1" t="s">
        <v>11</v>
      </c>
      <c r="C1556" s="53">
        <v>133159160089</v>
      </c>
      <c r="D1556" s="3">
        <v>7794.4</v>
      </c>
      <c r="E1556" s="3">
        <v>4493334.03</v>
      </c>
      <c r="F1556" s="1" t="s">
        <v>1800</v>
      </c>
      <c r="G1556"/>
      <c r="H1556"/>
      <c r="I1556" s="17">
        <f>-IFERROR(VLOOKUP(C1556,SIRCUPA!$A$21:$H$313,8,0),0)</f>
        <v>0</v>
      </c>
      <c r="J1556" s="61">
        <f>-IFERROR(VLOOKUP(C1556,SIRTAC!$A$16:$H$2072,8,0),0)</f>
        <v>-80</v>
      </c>
      <c r="K1556" s="61">
        <f>-IFERROR(VLOOKUP(C1556,Gastos!$A$9:$J$2065,10,0),0)</f>
        <v>-77.599999999999994</v>
      </c>
      <c r="L1556" s="61">
        <f>-IFERROR(VLOOKUP(C1556,IDC!$A$20:$H$2401,8,0),0)</f>
        <v>-48</v>
      </c>
      <c r="M1556" s="87">
        <f t="shared" si="73"/>
        <v>8000</v>
      </c>
      <c r="P1556" s="17">
        <f t="shared" si="72"/>
        <v>-8000</v>
      </c>
      <c r="Q1556" s="17">
        <f t="shared" si="74"/>
        <v>0</v>
      </c>
    </row>
    <row r="1557" spans="1:17">
      <c r="A1557" s="1" t="s">
        <v>106</v>
      </c>
      <c r="B1557" s="1" t="s">
        <v>11</v>
      </c>
      <c r="C1557" s="53">
        <v>133777126980</v>
      </c>
      <c r="D1557" s="3">
        <v>7794.4</v>
      </c>
      <c r="E1557" s="3">
        <v>5740472.7199999997</v>
      </c>
      <c r="F1557" s="1" t="s">
        <v>1800</v>
      </c>
      <c r="G1557"/>
      <c r="H1557"/>
      <c r="I1557" s="17">
        <f>-IFERROR(VLOOKUP(C1557,SIRCUPA!$A$21:$H$313,8,0),0)</f>
        <v>0</v>
      </c>
      <c r="J1557" s="61">
        <f>-IFERROR(VLOOKUP(C1557,SIRTAC!$A$16:$H$2072,8,0),0)</f>
        <v>-80</v>
      </c>
      <c r="K1557" s="61">
        <f>-IFERROR(VLOOKUP(C1557,Gastos!$A$9:$J$2065,10,0),0)</f>
        <v>-77.599999999999994</v>
      </c>
      <c r="L1557" s="61">
        <f>-IFERROR(VLOOKUP(C1557,IDC!$A$20:$H$2401,8,0),0)</f>
        <v>-48</v>
      </c>
      <c r="M1557" s="87">
        <f t="shared" si="73"/>
        <v>8000</v>
      </c>
      <c r="P1557" s="17">
        <f t="shared" si="72"/>
        <v>-8000</v>
      </c>
      <c r="Q1557" s="17">
        <f t="shared" si="74"/>
        <v>0</v>
      </c>
    </row>
    <row r="1558" spans="1:17">
      <c r="A1558" s="1" t="s">
        <v>106</v>
      </c>
      <c r="B1558" s="1" t="s">
        <v>11</v>
      </c>
      <c r="C1558" s="53">
        <v>133169234901</v>
      </c>
      <c r="D1558" s="3">
        <v>7794.4</v>
      </c>
      <c r="E1558" s="3">
        <v>5806174.5300000003</v>
      </c>
      <c r="F1558" s="1" t="s">
        <v>1800</v>
      </c>
      <c r="G1558"/>
      <c r="H1558"/>
      <c r="I1558" s="17">
        <f>-IFERROR(VLOOKUP(C1558,SIRCUPA!$A$21:$H$313,8,0),0)</f>
        <v>0</v>
      </c>
      <c r="J1558" s="61">
        <f>-IFERROR(VLOOKUP(C1558,SIRTAC!$A$16:$H$2072,8,0),0)</f>
        <v>-80</v>
      </c>
      <c r="K1558" s="61">
        <f>-IFERROR(VLOOKUP(C1558,Gastos!$A$9:$J$2065,10,0),0)</f>
        <v>-77.599999999999994</v>
      </c>
      <c r="L1558" s="61">
        <f>-IFERROR(VLOOKUP(C1558,IDC!$A$20:$H$2401,8,0),0)</f>
        <v>-48</v>
      </c>
      <c r="M1558" s="87">
        <f t="shared" si="73"/>
        <v>8000</v>
      </c>
      <c r="P1558" s="17">
        <f t="shared" si="72"/>
        <v>-8000</v>
      </c>
      <c r="Q1558" s="17">
        <f t="shared" si="74"/>
        <v>0</v>
      </c>
    </row>
    <row r="1559" spans="1:17">
      <c r="A1559" s="1" t="s">
        <v>114</v>
      </c>
      <c r="B1559" s="1" t="s">
        <v>11</v>
      </c>
      <c r="C1559" s="53">
        <v>133924278076</v>
      </c>
      <c r="D1559" s="3">
        <v>7794.4</v>
      </c>
      <c r="E1559" s="3">
        <v>6806196.3300000001</v>
      </c>
      <c r="F1559" s="1" t="s">
        <v>1800</v>
      </c>
      <c r="G1559"/>
      <c r="H1559"/>
      <c r="I1559" s="17">
        <f>-IFERROR(VLOOKUP(C1559,SIRCUPA!$A$21:$H$313,8,0),0)</f>
        <v>0</v>
      </c>
      <c r="J1559" s="61">
        <f>-IFERROR(VLOOKUP(C1559,SIRTAC!$A$16:$H$2072,8,0),0)</f>
        <v>-80</v>
      </c>
      <c r="K1559" s="61">
        <f>-IFERROR(VLOOKUP(C1559,Gastos!$A$9:$J$2065,10,0),0)</f>
        <v>-77.599999999999994</v>
      </c>
      <c r="L1559" s="61">
        <f>-IFERROR(VLOOKUP(C1559,IDC!$A$20:$H$2401,8,0),0)</f>
        <v>-48</v>
      </c>
      <c r="M1559" s="87">
        <f t="shared" si="73"/>
        <v>8000</v>
      </c>
      <c r="P1559" s="17">
        <f t="shared" si="72"/>
        <v>-8000</v>
      </c>
      <c r="Q1559" s="17">
        <f t="shared" si="74"/>
        <v>0</v>
      </c>
    </row>
    <row r="1560" spans="1:17">
      <c r="A1560" s="1" t="s">
        <v>124</v>
      </c>
      <c r="B1560" s="1" t="s">
        <v>11</v>
      </c>
      <c r="C1560" s="53">
        <v>134054880644</v>
      </c>
      <c r="D1560" s="3">
        <v>7794.4</v>
      </c>
      <c r="E1560" s="3">
        <v>10109863.33</v>
      </c>
      <c r="F1560" s="1" t="s">
        <v>1800</v>
      </c>
      <c r="G1560"/>
      <c r="H1560"/>
      <c r="I1560" s="17">
        <f>-IFERROR(VLOOKUP(C1560,SIRCUPA!$A$21:$H$313,8,0),0)</f>
        <v>0</v>
      </c>
      <c r="J1560" s="61">
        <f>-IFERROR(VLOOKUP(C1560,SIRTAC!$A$16:$H$2072,8,0),0)</f>
        <v>-80</v>
      </c>
      <c r="K1560" s="61">
        <f>-IFERROR(VLOOKUP(C1560,Gastos!$A$9:$J$2065,10,0),0)</f>
        <v>-77.599999999999994</v>
      </c>
      <c r="L1560" s="61">
        <f>-IFERROR(VLOOKUP(C1560,IDC!$A$20:$H$2401,8,0),0)</f>
        <v>-48</v>
      </c>
      <c r="M1560" s="87">
        <f t="shared" si="73"/>
        <v>8000</v>
      </c>
      <c r="P1560" s="17">
        <f t="shared" si="72"/>
        <v>-8000</v>
      </c>
      <c r="Q1560" s="17">
        <f t="shared" si="74"/>
        <v>0</v>
      </c>
    </row>
    <row r="1561" spans="1:17">
      <c r="A1561" s="1" t="s">
        <v>139</v>
      </c>
      <c r="B1561" s="1" t="s">
        <v>11</v>
      </c>
      <c r="C1561" s="53">
        <v>134067773127</v>
      </c>
      <c r="D1561" s="3">
        <v>7794.4</v>
      </c>
      <c r="E1561" s="3">
        <v>9749736.0099999998</v>
      </c>
      <c r="F1561" s="1" t="s">
        <v>1800</v>
      </c>
      <c r="G1561"/>
      <c r="H1561"/>
      <c r="I1561" s="17">
        <f>-IFERROR(VLOOKUP(C1561,SIRCUPA!$A$21:$H$313,8,0),0)</f>
        <v>0</v>
      </c>
      <c r="J1561" s="61">
        <f>-IFERROR(VLOOKUP(C1561,SIRTAC!$A$16:$H$2072,8,0),0)</f>
        <v>-80</v>
      </c>
      <c r="K1561" s="61">
        <f>-IFERROR(VLOOKUP(C1561,Gastos!$A$9:$J$2065,10,0),0)</f>
        <v>-77.599999999999994</v>
      </c>
      <c r="L1561" s="61">
        <f>-IFERROR(VLOOKUP(C1561,IDC!$A$20:$H$2401,8,0),0)</f>
        <v>-48</v>
      </c>
      <c r="M1561" s="87">
        <f t="shared" si="73"/>
        <v>8000</v>
      </c>
      <c r="P1561" s="17">
        <f t="shared" si="72"/>
        <v>-8000</v>
      </c>
      <c r="Q1561" s="17">
        <f t="shared" si="74"/>
        <v>0</v>
      </c>
    </row>
    <row r="1562" spans="1:17">
      <c r="A1562" s="1" t="s">
        <v>156</v>
      </c>
      <c r="B1562" s="1" t="s">
        <v>11</v>
      </c>
      <c r="C1562" s="53">
        <v>134205499155</v>
      </c>
      <c r="D1562" s="3">
        <v>7794.4</v>
      </c>
      <c r="E1562" s="3">
        <v>11839988.939999999</v>
      </c>
      <c r="F1562" s="1" t="s">
        <v>1800</v>
      </c>
      <c r="G1562"/>
      <c r="H1562"/>
      <c r="I1562" s="17">
        <f>-IFERROR(VLOOKUP(C1562,SIRCUPA!$A$21:$H$313,8,0),0)</f>
        <v>0</v>
      </c>
      <c r="J1562" s="61">
        <f>-IFERROR(VLOOKUP(C1562,SIRTAC!$A$16:$H$2072,8,0),0)</f>
        <v>-80</v>
      </c>
      <c r="K1562" s="61">
        <f>-IFERROR(VLOOKUP(C1562,Gastos!$A$9:$J$2065,10,0),0)</f>
        <v>-77.599999999999994</v>
      </c>
      <c r="L1562" s="61">
        <f>-IFERROR(VLOOKUP(C1562,IDC!$A$20:$H$2401,8,0),0)</f>
        <v>-48</v>
      </c>
      <c r="M1562" s="87">
        <f t="shared" si="73"/>
        <v>8000</v>
      </c>
      <c r="P1562" s="17">
        <f t="shared" si="72"/>
        <v>-8000</v>
      </c>
      <c r="Q1562" s="17">
        <f t="shared" si="74"/>
        <v>0</v>
      </c>
    </row>
    <row r="1563" spans="1:17">
      <c r="A1563" s="1" t="s">
        <v>156</v>
      </c>
      <c r="B1563" s="1" t="s">
        <v>11</v>
      </c>
      <c r="C1563" s="53">
        <v>134209196013</v>
      </c>
      <c r="D1563" s="3">
        <v>7794.4</v>
      </c>
      <c r="E1563" s="3">
        <v>12879785.630000001</v>
      </c>
      <c r="F1563" s="1" t="s">
        <v>1800</v>
      </c>
      <c r="G1563"/>
      <c r="H1563"/>
      <c r="I1563" s="17">
        <f>-IFERROR(VLOOKUP(C1563,SIRCUPA!$A$21:$H$313,8,0),0)</f>
        <v>0</v>
      </c>
      <c r="J1563" s="61">
        <f>-IFERROR(VLOOKUP(C1563,SIRTAC!$A$16:$H$2072,8,0),0)</f>
        <v>-80</v>
      </c>
      <c r="K1563" s="61">
        <f>-IFERROR(VLOOKUP(C1563,Gastos!$A$9:$J$2065,10,0),0)</f>
        <v>-77.599999999999994</v>
      </c>
      <c r="L1563" s="61">
        <f>-IFERROR(VLOOKUP(C1563,IDC!$A$20:$H$2401,8,0),0)</f>
        <v>-48</v>
      </c>
      <c r="M1563" s="87">
        <f t="shared" si="73"/>
        <v>8000</v>
      </c>
      <c r="P1563" s="17">
        <f t="shared" si="72"/>
        <v>-8000</v>
      </c>
      <c r="Q1563" s="17">
        <f t="shared" si="74"/>
        <v>0</v>
      </c>
    </row>
    <row r="1564" spans="1:17">
      <c r="A1564" s="1" t="s">
        <v>274</v>
      </c>
      <c r="B1564" s="1" t="s">
        <v>11</v>
      </c>
      <c r="C1564" s="53">
        <v>134795002339</v>
      </c>
      <c r="D1564" s="3">
        <v>7794.4</v>
      </c>
      <c r="E1564" s="3">
        <v>15391917.34</v>
      </c>
      <c r="F1564" s="1" t="s">
        <v>1800</v>
      </c>
      <c r="G1564"/>
      <c r="H1564"/>
      <c r="I1564" s="17">
        <f>-IFERROR(VLOOKUP(C1564,SIRCUPA!$A$21:$H$313,8,0),0)</f>
        <v>0</v>
      </c>
      <c r="J1564" s="61">
        <f>-IFERROR(VLOOKUP(C1564,SIRTAC!$A$16:$H$2072,8,0),0)</f>
        <v>-80</v>
      </c>
      <c r="K1564" s="61">
        <f>-IFERROR(VLOOKUP(C1564,Gastos!$A$9:$J$2065,10,0),0)</f>
        <v>-77.599999999999994</v>
      </c>
      <c r="L1564" s="61">
        <f>-IFERROR(VLOOKUP(C1564,IDC!$A$20:$H$2401,8,0),0)</f>
        <v>-48</v>
      </c>
      <c r="M1564" s="87">
        <f t="shared" si="73"/>
        <v>8000</v>
      </c>
      <c r="P1564" s="17">
        <f t="shared" si="72"/>
        <v>-8000</v>
      </c>
      <c r="Q1564" s="17">
        <f t="shared" si="74"/>
        <v>0</v>
      </c>
    </row>
    <row r="1565" spans="1:17">
      <c r="A1565" s="1" t="s">
        <v>280</v>
      </c>
      <c r="B1565" s="1" t="s">
        <v>11</v>
      </c>
      <c r="C1565" s="53">
        <v>134930760647</v>
      </c>
      <c r="D1565" s="3">
        <v>7794.4</v>
      </c>
      <c r="E1565" s="3">
        <v>16369826.640000001</v>
      </c>
      <c r="F1565" s="1" t="s">
        <v>1800</v>
      </c>
      <c r="G1565"/>
      <c r="H1565"/>
      <c r="I1565" s="17">
        <f>-IFERROR(VLOOKUP(C1565,SIRCUPA!$A$21:$H$313,8,0),0)</f>
        <v>0</v>
      </c>
      <c r="J1565" s="61">
        <f>-IFERROR(VLOOKUP(C1565,SIRTAC!$A$16:$H$2072,8,0),0)</f>
        <v>-80</v>
      </c>
      <c r="K1565" s="61">
        <f>-IFERROR(VLOOKUP(C1565,Gastos!$A$9:$J$2065,10,0),0)</f>
        <v>-77.599999999999994</v>
      </c>
      <c r="L1565" s="61">
        <f>-IFERROR(VLOOKUP(C1565,IDC!$A$20:$H$2401,8,0),0)</f>
        <v>-48</v>
      </c>
      <c r="M1565" s="87">
        <f t="shared" si="73"/>
        <v>8000</v>
      </c>
      <c r="P1565" s="17">
        <f t="shared" si="72"/>
        <v>-8000</v>
      </c>
      <c r="Q1565" s="17">
        <f t="shared" si="74"/>
        <v>0</v>
      </c>
    </row>
    <row r="1566" spans="1:17">
      <c r="A1566" s="1" t="s">
        <v>303</v>
      </c>
      <c r="B1566" s="1" t="s">
        <v>11</v>
      </c>
      <c r="C1566" s="53">
        <v>135937007864</v>
      </c>
      <c r="D1566" s="3">
        <v>7794.4</v>
      </c>
      <c r="E1566" s="3">
        <v>20471791.41</v>
      </c>
      <c r="F1566" s="1" t="s">
        <v>1800</v>
      </c>
      <c r="G1566"/>
      <c r="H1566"/>
      <c r="I1566" s="17">
        <f>-IFERROR(VLOOKUP(C1566,SIRCUPA!$A$21:$H$313,8,0),0)</f>
        <v>0</v>
      </c>
      <c r="J1566" s="61">
        <f>-IFERROR(VLOOKUP(C1566,SIRTAC!$A$16:$H$2072,8,0),0)</f>
        <v>-80</v>
      </c>
      <c r="K1566" s="61">
        <f>-IFERROR(VLOOKUP(C1566,Gastos!$A$9:$J$2065,10,0),0)</f>
        <v>-77.599999999999994</v>
      </c>
      <c r="L1566" s="61">
        <f>-IFERROR(VLOOKUP(C1566,IDC!$A$20:$H$2401,8,0),0)</f>
        <v>-48</v>
      </c>
      <c r="M1566" s="87">
        <f t="shared" si="73"/>
        <v>8000</v>
      </c>
      <c r="P1566" s="17">
        <f t="shared" si="72"/>
        <v>-8000</v>
      </c>
      <c r="Q1566" s="17">
        <f t="shared" si="74"/>
        <v>0</v>
      </c>
    </row>
    <row r="1567" spans="1:17">
      <c r="A1567" s="1" t="s">
        <v>51</v>
      </c>
      <c r="B1567" s="1" t="s">
        <v>11</v>
      </c>
      <c r="C1567" s="53">
        <v>132820313342</v>
      </c>
      <c r="D1567" s="3">
        <v>7696.97</v>
      </c>
      <c r="E1567" s="3">
        <v>10508950.66</v>
      </c>
      <c r="F1567" s="1" t="s">
        <v>1800</v>
      </c>
      <c r="G1567"/>
      <c r="H1567"/>
      <c r="I1567" s="17">
        <f>-IFERROR(VLOOKUP(C1567,SIRCUPA!$A$21:$H$313,8,0),0)</f>
        <v>0</v>
      </c>
      <c r="J1567" s="61">
        <f>-IFERROR(VLOOKUP(C1567,SIRTAC!$A$16:$H$2072,8,0),0)</f>
        <v>-79</v>
      </c>
      <c r="K1567" s="61">
        <f>-IFERROR(VLOOKUP(C1567,Gastos!$A$9:$J$2065,10,0),0)</f>
        <v>-76.63</v>
      </c>
      <c r="L1567" s="61">
        <f>-IFERROR(VLOOKUP(C1567,IDC!$A$20:$H$2401,8,0),0)</f>
        <v>-47.4</v>
      </c>
      <c r="M1567" s="87">
        <f t="shared" si="73"/>
        <v>7900</v>
      </c>
      <c r="P1567" s="17">
        <f t="shared" si="72"/>
        <v>-7900</v>
      </c>
      <c r="Q1567" s="17">
        <f t="shared" si="74"/>
        <v>0</v>
      </c>
    </row>
    <row r="1568" spans="1:17">
      <c r="A1568" s="1" t="s">
        <v>55</v>
      </c>
      <c r="B1568" s="1" t="s">
        <v>11</v>
      </c>
      <c r="C1568" s="53">
        <v>132228021785</v>
      </c>
      <c r="D1568" s="3">
        <v>7696.97</v>
      </c>
      <c r="E1568" s="3">
        <v>11773901.390000001</v>
      </c>
      <c r="F1568" s="1" t="s">
        <v>1800</v>
      </c>
      <c r="G1568"/>
      <c r="H1568"/>
      <c r="I1568" s="17">
        <f>-IFERROR(VLOOKUP(C1568,SIRCUPA!$A$21:$H$313,8,0),0)</f>
        <v>0</v>
      </c>
      <c r="J1568" s="61">
        <f>-IFERROR(VLOOKUP(C1568,SIRTAC!$A$16:$H$2072,8,0),0)</f>
        <v>-79</v>
      </c>
      <c r="K1568" s="61">
        <f>-IFERROR(VLOOKUP(C1568,Gastos!$A$9:$J$2065,10,0),0)</f>
        <v>-76.63</v>
      </c>
      <c r="L1568" s="61">
        <f>-IFERROR(VLOOKUP(C1568,IDC!$A$20:$H$2401,8,0),0)</f>
        <v>-47.4</v>
      </c>
      <c r="M1568" s="87">
        <f t="shared" si="73"/>
        <v>7900</v>
      </c>
      <c r="P1568" s="17">
        <f t="shared" si="72"/>
        <v>-7900</v>
      </c>
      <c r="Q1568" s="17">
        <f t="shared" si="74"/>
        <v>0</v>
      </c>
    </row>
    <row r="1569" spans="1:17">
      <c r="A1569" s="1" t="s">
        <v>65</v>
      </c>
      <c r="B1569" s="1" t="s">
        <v>11</v>
      </c>
      <c r="C1569" s="53">
        <v>133101764568</v>
      </c>
      <c r="D1569" s="3">
        <v>7696.97</v>
      </c>
      <c r="E1569" s="3">
        <v>14443071.300000001</v>
      </c>
      <c r="F1569" s="1" t="s">
        <v>1800</v>
      </c>
      <c r="G1569"/>
      <c r="H1569"/>
      <c r="I1569" s="17">
        <f>-IFERROR(VLOOKUP(C1569,SIRCUPA!$A$21:$H$313,8,0),0)</f>
        <v>0</v>
      </c>
      <c r="J1569" s="61">
        <f>-IFERROR(VLOOKUP(C1569,SIRTAC!$A$16:$H$2072,8,0),0)</f>
        <v>-79</v>
      </c>
      <c r="K1569" s="61">
        <f>-IFERROR(VLOOKUP(C1569,Gastos!$A$9:$J$2065,10,0),0)</f>
        <v>-76.63</v>
      </c>
      <c r="L1569" s="61">
        <f>-IFERROR(VLOOKUP(C1569,IDC!$A$20:$H$2401,8,0),0)</f>
        <v>-47.4</v>
      </c>
      <c r="M1569" s="87">
        <f t="shared" si="73"/>
        <v>7900</v>
      </c>
      <c r="P1569" s="17">
        <f t="shared" si="72"/>
        <v>-7900</v>
      </c>
      <c r="Q1569" s="17">
        <f t="shared" si="74"/>
        <v>0</v>
      </c>
    </row>
    <row r="1570" spans="1:17">
      <c r="A1570" s="1" t="s">
        <v>65</v>
      </c>
      <c r="B1570" s="1" t="s">
        <v>11</v>
      </c>
      <c r="C1570" s="53">
        <v>133104125094</v>
      </c>
      <c r="D1570" s="3">
        <v>7696.97</v>
      </c>
      <c r="E1570" s="3">
        <v>14498458.970000001</v>
      </c>
      <c r="F1570" s="1" t="s">
        <v>1800</v>
      </c>
      <c r="G1570"/>
      <c r="H1570"/>
      <c r="I1570" s="17">
        <f>-IFERROR(VLOOKUP(C1570,SIRCUPA!$A$21:$H$313,8,0),0)</f>
        <v>0</v>
      </c>
      <c r="J1570" s="61">
        <f>-IFERROR(VLOOKUP(C1570,SIRTAC!$A$16:$H$2072,8,0),0)</f>
        <v>-79</v>
      </c>
      <c r="K1570" s="61">
        <f>-IFERROR(VLOOKUP(C1570,Gastos!$A$9:$J$2065,10,0),0)</f>
        <v>-76.63</v>
      </c>
      <c r="L1570" s="61">
        <f>-IFERROR(VLOOKUP(C1570,IDC!$A$20:$H$2401,8,0),0)</f>
        <v>-47.4</v>
      </c>
      <c r="M1570" s="87">
        <f t="shared" si="73"/>
        <v>7900</v>
      </c>
      <c r="P1570" s="17">
        <f t="shared" si="72"/>
        <v>-7900</v>
      </c>
      <c r="Q1570" s="17">
        <f t="shared" si="74"/>
        <v>0</v>
      </c>
    </row>
    <row r="1571" spans="1:17">
      <c r="A1571" s="1" t="s">
        <v>101</v>
      </c>
      <c r="B1571" s="1" t="s">
        <v>11</v>
      </c>
      <c r="C1571" s="53">
        <v>133158447035</v>
      </c>
      <c r="D1571" s="3">
        <v>7696.97</v>
      </c>
      <c r="E1571" s="3">
        <v>4464080.99</v>
      </c>
      <c r="F1571" s="1" t="s">
        <v>1800</v>
      </c>
      <c r="G1571"/>
      <c r="H1571"/>
      <c r="I1571" s="17">
        <f>-IFERROR(VLOOKUP(C1571,SIRCUPA!$A$21:$H$313,8,0),0)</f>
        <v>0</v>
      </c>
      <c r="J1571" s="61">
        <f>-IFERROR(VLOOKUP(C1571,SIRTAC!$A$16:$H$2072,8,0),0)</f>
        <v>-79</v>
      </c>
      <c r="K1571" s="61">
        <f>-IFERROR(VLOOKUP(C1571,Gastos!$A$9:$J$2065,10,0),0)</f>
        <v>-76.63</v>
      </c>
      <c r="L1571" s="61">
        <f>-IFERROR(VLOOKUP(C1571,IDC!$A$20:$H$2401,8,0),0)</f>
        <v>-47.4</v>
      </c>
      <c r="M1571" s="87">
        <f t="shared" si="73"/>
        <v>7900</v>
      </c>
      <c r="P1571" s="17">
        <f t="shared" si="72"/>
        <v>-7900</v>
      </c>
      <c r="Q1571" s="17">
        <f t="shared" si="74"/>
        <v>0</v>
      </c>
    </row>
    <row r="1572" spans="1:17">
      <c r="A1572" s="1" t="s">
        <v>55</v>
      </c>
      <c r="B1572" s="1" t="s">
        <v>11</v>
      </c>
      <c r="C1572" s="53">
        <v>132827585952</v>
      </c>
      <c r="D1572" s="3">
        <v>7599.54</v>
      </c>
      <c r="E1572" s="3">
        <v>11221469.220000001</v>
      </c>
      <c r="F1572" s="1" t="s">
        <v>1800</v>
      </c>
      <c r="G1572"/>
      <c r="H1572"/>
      <c r="I1572" s="17">
        <f>-IFERROR(VLOOKUP(C1572,SIRCUPA!$A$21:$H$313,8,0),0)</f>
        <v>0</v>
      </c>
      <c r="J1572" s="61">
        <f>-IFERROR(VLOOKUP(C1572,SIRTAC!$A$16:$H$2072,8,0),0)</f>
        <v>-78</v>
      </c>
      <c r="K1572" s="61">
        <f>-IFERROR(VLOOKUP(C1572,Gastos!$A$9:$J$2065,10,0),0)</f>
        <v>-75.66</v>
      </c>
      <c r="L1572" s="61">
        <f>-IFERROR(VLOOKUP(C1572,IDC!$A$20:$H$2401,8,0),0)</f>
        <v>-46.8</v>
      </c>
      <c r="M1572" s="87">
        <f t="shared" si="73"/>
        <v>7800</v>
      </c>
      <c r="P1572" s="17">
        <f t="shared" si="72"/>
        <v>-7799.9999999999991</v>
      </c>
      <c r="Q1572" s="17">
        <f t="shared" si="74"/>
        <v>0</v>
      </c>
    </row>
    <row r="1573" spans="1:17">
      <c r="A1573" s="1" t="s">
        <v>65</v>
      </c>
      <c r="B1573" s="1" t="s">
        <v>11</v>
      </c>
      <c r="C1573" s="53">
        <v>132501056429</v>
      </c>
      <c r="D1573" s="3">
        <v>7599.54</v>
      </c>
      <c r="E1573" s="3">
        <v>14595845.07</v>
      </c>
      <c r="F1573" s="1" t="s">
        <v>1800</v>
      </c>
      <c r="G1573"/>
      <c r="H1573"/>
      <c r="I1573" s="17">
        <f>-IFERROR(VLOOKUP(C1573,SIRCUPA!$A$21:$H$313,8,0),0)</f>
        <v>0</v>
      </c>
      <c r="J1573" s="61">
        <f>-IFERROR(VLOOKUP(C1573,SIRTAC!$A$16:$H$2072,8,0),0)</f>
        <v>-78</v>
      </c>
      <c r="K1573" s="61">
        <f>-IFERROR(VLOOKUP(C1573,Gastos!$A$9:$J$2065,10,0),0)</f>
        <v>-75.66</v>
      </c>
      <c r="L1573" s="61">
        <f>-IFERROR(VLOOKUP(C1573,IDC!$A$20:$H$2401,8,0),0)</f>
        <v>-46.8</v>
      </c>
      <c r="M1573" s="87">
        <f t="shared" si="73"/>
        <v>7800</v>
      </c>
      <c r="P1573" s="17">
        <f t="shared" si="72"/>
        <v>-7799.9999999999991</v>
      </c>
      <c r="Q1573" s="17">
        <f t="shared" si="74"/>
        <v>0</v>
      </c>
    </row>
    <row r="1574" spans="1:17">
      <c r="A1574" s="1" t="s">
        <v>51</v>
      </c>
      <c r="B1574" s="1" t="s">
        <v>11</v>
      </c>
      <c r="C1574" s="53">
        <v>132220233401</v>
      </c>
      <c r="D1574" s="3">
        <v>7307.25</v>
      </c>
      <c r="E1574" s="3">
        <v>10615130.73</v>
      </c>
      <c r="F1574" s="1" t="s">
        <v>1800</v>
      </c>
      <c r="G1574"/>
      <c r="H1574"/>
      <c r="I1574" s="17">
        <f>-IFERROR(VLOOKUP(C1574,SIRCUPA!$A$21:$H$313,8,0),0)</f>
        <v>0</v>
      </c>
      <c r="J1574" s="61">
        <f>-IFERROR(VLOOKUP(C1574,SIRTAC!$A$16:$H$2072,8,0),0)</f>
        <v>-75</v>
      </c>
      <c r="K1574" s="61">
        <f>-IFERROR(VLOOKUP(C1574,Gastos!$A$9:$J$2065,10,0),0)</f>
        <v>-72.75</v>
      </c>
      <c r="L1574" s="61">
        <f>-IFERROR(VLOOKUP(C1574,IDC!$A$20:$H$2401,8,0),0)</f>
        <v>-45</v>
      </c>
      <c r="M1574" s="87">
        <f t="shared" si="73"/>
        <v>7500</v>
      </c>
      <c r="P1574" s="17">
        <f t="shared" ref="P1574:P1637" si="75">+L1574/0.006</f>
        <v>-7500</v>
      </c>
      <c r="Q1574" s="17">
        <f t="shared" si="74"/>
        <v>0</v>
      </c>
    </row>
    <row r="1575" spans="1:17">
      <c r="A1575" s="1" t="s">
        <v>280</v>
      </c>
      <c r="B1575" s="1" t="s">
        <v>11</v>
      </c>
      <c r="C1575" s="53">
        <v>134933703999</v>
      </c>
      <c r="D1575" s="3">
        <v>7307.25</v>
      </c>
      <c r="E1575" s="3">
        <v>16775023.23</v>
      </c>
      <c r="F1575" s="1" t="s">
        <v>1800</v>
      </c>
      <c r="G1575"/>
      <c r="H1575"/>
      <c r="I1575" s="17">
        <f>-IFERROR(VLOOKUP(C1575,SIRCUPA!$A$21:$H$313,8,0),0)</f>
        <v>0</v>
      </c>
      <c r="J1575" s="61">
        <f>-IFERROR(VLOOKUP(C1575,SIRTAC!$A$16:$H$2072,8,0),0)</f>
        <v>-75</v>
      </c>
      <c r="K1575" s="61">
        <f>-IFERROR(VLOOKUP(C1575,Gastos!$A$9:$J$2065,10,0),0)</f>
        <v>-72.75</v>
      </c>
      <c r="L1575" s="61">
        <f>-IFERROR(VLOOKUP(C1575,IDC!$A$20:$H$2401,8,0),0)</f>
        <v>-45</v>
      </c>
      <c r="M1575" s="87">
        <f t="shared" si="73"/>
        <v>7500</v>
      </c>
      <c r="P1575" s="17">
        <f t="shared" si="75"/>
        <v>-7500</v>
      </c>
      <c r="Q1575" s="17">
        <f t="shared" si="74"/>
        <v>0</v>
      </c>
    </row>
    <row r="1576" spans="1:17">
      <c r="A1576" s="1" t="s">
        <v>280</v>
      </c>
      <c r="B1576" s="1" t="s">
        <v>11</v>
      </c>
      <c r="C1576" s="53">
        <v>135551143480</v>
      </c>
      <c r="D1576" s="3">
        <v>7307.25</v>
      </c>
      <c r="E1576" s="3">
        <v>17061623.620000001</v>
      </c>
      <c r="F1576" s="1" t="s">
        <v>1800</v>
      </c>
      <c r="G1576"/>
      <c r="H1576"/>
      <c r="I1576" s="17">
        <f>-IFERROR(VLOOKUP(C1576,SIRCUPA!$A$21:$H$313,8,0),0)</f>
        <v>0</v>
      </c>
      <c r="J1576" s="61">
        <f>-IFERROR(VLOOKUP(C1576,SIRTAC!$A$16:$H$2072,8,0),0)</f>
        <v>-75</v>
      </c>
      <c r="K1576" s="61">
        <f>-IFERROR(VLOOKUP(C1576,Gastos!$A$9:$J$2065,10,0),0)</f>
        <v>-72.75</v>
      </c>
      <c r="L1576" s="61">
        <f>-IFERROR(VLOOKUP(C1576,IDC!$A$20:$H$2401,8,0),0)</f>
        <v>-45</v>
      </c>
      <c r="M1576" s="87">
        <f t="shared" si="73"/>
        <v>7500</v>
      </c>
      <c r="P1576" s="17">
        <f t="shared" si="75"/>
        <v>-7500</v>
      </c>
      <c r="Q1576" s="17">
        <f t="shared" si="74"/>
        <v>0</v>
      </c>
    </row>
    <row r="1577" spans="1:17">
      <c r="A1577" s="1" t="s">
        <v>55</v>
      </c>
      <c r="B1577" s="1" t="s">
        <v>11</v>
      </c>
      <c r="C1577" s="53">
        <v>132227177029</v>
      </c>
      <c r="D1577" s="3">
        <v>7014.96</v>
      </c>
      <c r="E1577" s="3">
        <v>11612737.630000001</v>
      </c>
      <c r="F1577" s="1" t="s">
        <v>1800</v>
      </c>
      <c r="G1577"/>
      <c r="H1577"/>
      <c r="I1577" s="17">
        <f>-IFERROR(VLOOKUP(C1577,SIRCUPA!$A$21:$H$313,8,0),0)</f>
        <v>0</v>
      </c>
      <c r="J1577" s="61">
        <f>-IFERROR(VLOOKUP(C1577,SIRTAC!$A$16:$H$2072,8,0),0)</f>
        <v>-72</v>
      </c>
      <c r="K1577" s="61">
        <f>-IFERROR(VLOOKUP(C1577,Gastos!$A$9:$J$2065,10,0),0)</f>
        <v>-69.84</v>
      </c>
      <c r="L1577" s="61">
        <f>-IFERROR(VLOOKUP(C1577,IDC!$A$20:$H$2401,8,0),0)</f>
        <v>-43.2</v>
      </c>
      <c r="M1577" s="87">
        <f t="shared" si="73"/>
        <v>7200</v>
      </c>
      <c r="P1577" s="17">
        <f t="shared" si="75"/>
        <v>-7200</v>
      </c>
      <c r="Q1577" s="17">
        <f t="shared" si="74"/>
        <v>0</v>
      </c>
    </row>
    <row r="1578" spans="1:17">
      <c r="A1578" s="1" t="s">
        <v>55</v>
      </c>
      <c r="B1578" s="1" t="s">
        <v>11</v>
      </c>
      <c r="C1578" s="53">
        <v>132830227590</v>
      </c>
      <c r="D1578" s="3">
        <v>7014.96</v>
      </c>
      <c r="E1578" s="3">
        <v>11780916.35</v>
      </c>
      <c r="F1578" s="1" t="s">
        <v>1800</v>
      </c>
      <c r="G1578"/>
      <c r="H1578"/>
      <c r="I1578" s="17">
        <f>-IFERROR(VLOOKUP(C1578,SIRCUPA!$A$21:$H$313,8,0),0)</f>
        <v>0</v>
      </c>
      <c r="J1578" s="61">
        <f>-IFERROR(VLOOKUP(C1578,SIRTAC!$A$16:$H$2072,8,0),0)</f>
        <v>-72</v>
      </c>
      <c r="K1578" s="61">
        <f>-IFERROR(VLOOKUP(C1578,Gastos!$A$9:$J$2065,10,0),0)</f>
        <v>-69.84</v>
      </c>
      <c r="L1578" s="61">
        <f>-IFERROR(VLOOKUP(C1578,IDC!$A$20:$H$2401,8,0),0)</f>
        <v>-43.2</v>
      </c>
      <c r="M1578" s="87">
        <f t="shared" si="73"/>
        <v>7200</v>
      </c>
      <c r="P1578" s="17">
        <f t="shared" si="75"/>
        <v>-7200</v>
      </c>
      <c r="Q1578" s="17">
        <f t="shared" si="74"/>
        <v>0</v>
      </c>
    </row>
    <row r="1579" spans="1:17">
      <c r="A1579" s="1" t="s">
        <v>139</v>
      </c>
      <c r="B1579" s="1" t="s">
        <v>11</v>
      </c>
      <c r="C1579" s="53">
        <v>134674378486</v>
      </c>
      <c r="D1579" s="3">
        <v>7014.96</v>
      </c>
      <c r="E1579" s="3">
        <v>9277653.6099999994</v>
      </c>
      <c r="F1579" s="1" t="s">
        <v>1800</v>
      </c>
      <c r="G1579"/>
      <c r="H1579"/>
      <c r="I1579" s="17">
        <f>-IFERROR(VLOOKUP(C1579,SIRCUPA!$A$21:$H$313,8,0),0)</f>
        <v>0</v>
      </c>
      <c r="J1579" s="61">
        <f>-IFERROR(VLOOKUP(C1579,SIRTAC!$A$16:$H$2072,8,0),0)</f>
        <v>-72</v>
      </c>
      <c r="K1579" s="61">
        <f>-IFERROR(VLOOKUP(C1579,Gastos!$A$9:$J$2065,10,0),0)</f>
        <v>-69.84</v>
      </c>
      <c r="L1579" s="61">
        <f>-IFERROR(VLOOKUP(C1579,IDC!$A$20:$H$2401,8,0),0)</f>
        <v>-43.2</v>
      </c>
      <c r="M1579" s="87">
        <f t="shared" si="73"/>
        <v>7200</v>
      </c>
      <c r="P1579" s="17">
        <f t="shared" si="75"/>
        <v>-7200</v>
      </c>
      <c r="Q1579" s="17">
        <f t="shared" si="74"/>
        <v>0</v>
      </c>
    </row>
    <row r="1580" spans="1:17">
      <c r="A1580" s="1" t="s">
        <v>139</v>
      </c>
      <c r="B1580" s="1" t="s">
        <v>11</v>
      </c>
      <c r="C1580" s="53">
        <v>134063597317</v>
      </c>
      <c r="D1580" s="3">
        <v>7014.96</v>
      </c>
      <c r="E1580" s="3">
        <v>9519039.0500000007</v>
      </c>
      <c r="F1580" s="1" t="s">
        <v>1800</v>
      </c>
      <c r="G1580"/>
      <c r="H1580"/>
      <c r="I1580" s="17">
        <f>-IFERROR(VLOOKUP(C1580,SIRCUPA!$A$21:$H$313,8,0),0)</f>
        <v>0</v>
      </c>
      <c r="J1580" s="61">
        <f>-IFERROR(VLOOKUP(C1580,SIRTAC!$A$16:$H$2072,8,0),0)</f>
        <v>-72</v>
      </c>
      <c r="K1580" s="61">
        <f>-IFERROR(VLOOKUP(C1580,Gastos!$A$9:$J$2065,10,0),0)</f>
        <v>-69.84</v>
      </c>
      <c r="L1580" s="61">
        <f>-IFERROR(VLOOKUP(C1580,IDC!$A$20:$H$2401,8,0),0)</f>
        <v>-43.2</v>
      </c>
      <c r="M1580" s="87">
        <f t="shared" si="73"/>
        <v>7200</v>
      </c>
      <c r="P1580" s="17">
        <f t="shared" si="75"/>
        <v>-7200</v>
      </c>
      <c r="Q1580" s="17">
        <f t="shared" si="74"/>
        <v>0</v>
      </c>
    </row>
    <row r="1581" spans="1:17">
      <c r="A1581" s="1" t="s">
        <v>139</v>
      </c>
      <c r="B1581" s="1" t="s">
        <v>11</v>
      </c>
      <c r="C1581" s="53">
        <v>134065111349</v>
      </c>
      <c r="D1581" s="3">
        <v>7014.96</v>
      </c>
      <c r="E1581" s="3">
        <v>9551678.0999999996</v>
      </c>
      <c r="F1581" s="1" t="s">
        <v>1800</v>
      </c>
      <c r="G1581"/>
      <c r="H1581"/>
      <c r="I1581" s="17">
        <f>-IFERROR(VLOOKUP(C1581,SIRCUPA!$A$21:$H$313,8,0),0)</f>
        <v>0</v>
      </c>
      <c r="J1581" s="61">
        <f>-IFERROR(VLOOKUP(C1581,SIRTAC!$A$16:$H$2072,8,0),0)</f>
        <v>-72</v>
      </c>
      <c r="K1581" s="61">
        <f>-IFERROR(VLOOKUP(C1581,Gastos!$A$9:$J$2065,10,0),0)</f>
        <v>-69.84</v>
      </c>
      <c r="L1581" s="61">
        <f>-IFERROR(VLOOKUP(C1581,IDC!$A$20:$H$2401,8,0),0)</f>
        <v>-43.2</v>
      </c>
      <c r="M1581" s="87">
        <f t="shared" si="73"/>
        <v>7200</v>
      </c>
      <c r="P1581" s="17">
        <f t="shared" si="75"/>
        <v>-7200</v>
      </c>
      <c r="Q1581" s="17">
        <f t="shared" si="74"/>
        <v>0</v>
      </c>
    </row>
    <row r="1582" spans="1:17">
      <c r="A1582" s="1" t="s">
        <v>55</v>
      </c>
      <c r="B1582" s="1" t="s">
        <v>11</v>
      </c>
      <c r="C1582" s="53">
        <v>132226979987</v>
      </c>
      <c r="D1582" s="3">
        <v>6917.53</v>
      </c>
      <c r="E1582" s="3">
        <v>11605722.67</v>
      </c>
      <c r="F1582" s="1" t="s">
        <v>1800</v>
      </c>
      <c r="G1582"/>
      <c r="H1582"/>
      <c r="I1582" s="17">
        <f>-IFERROR(VLOOKUP(C1582,SIRCUPA!$A$21:$H$313,8,0),0)</f>
        <v>0</v>
      </c>
      <c r="J1582" s="61">
        <f>-IFERROR(VLOOKUP(C1582,SIRTAC!$A$16:$H$2072,8,0),0)</f>
        <v>-71</v>
      </c>
      <c r="K1582" s="61">
        <f>-IFERROR(VLOOKUP(C1582,Gastos!$A$9:$J$2065,10,0),0)</f>
        <v>-68.87</v>
      </c>
      <c r="L1582" s="61">
        <f>-IFERROR(VLOOKUP(C1582,IDC!$A$20:$H$2401,8,0),0)</f>
        <v>-42.6</v>
      </c>
      <c r="M1582" s="87">
        <f t="shared" si="73"/>
        <v>7100</v>
      </c>
      <c r="P1582" s="17">
        <f t="shared" si="75"/>
        <v>-7100</v>
      </c>
      <c r="Q1582" s="17">
        <f t="shared" si="74"/>
        <v>0</v>
      </c>
    </row>
    <row r="1583" spans="1:17">
      <c r="A1583" s="1" t="s">
        <v>280</v>
      </c>
      <c r="B1583" s="1" t="s">
        <v>11</v>
      </c>
      <c r="C1583" s="53">
        <v>134927464309</v>
      </c>
      <c r="D1583" s="3">
        <v>6917.53</v>
      </c>
      <c r="E1583" s="3">
        <v>16009766.84</v>
      </c>
      <c r="F1583" s="1" t="s">
        <v>1800</v>
      </c>
      <c r="G1583"/>
      <c r="H1583"/>
      <c r="I1583" s="17">
        <f>-IFERROR(VLOOKUP(C1583,SIRCUPA!$A$21:$H$313,8,0),0)</f>
        <v>0</v>
      </c>
      <c r="J1583" s="61">
        <f>-IFERROR(VLOOKUP(C1583,SIRTAC!$A$16:$H$2072,8,0),0)</f>
        <v>-71</v>
      </c>
      <c r="K1583" s="61">
        <f>-IFERROR(VLOOKUP(C1583,Gastos!$A$9:$J$2065,10,0),0)</f>
        <v>-68.87</v>
      </c>
      <c r="L1583" s="61">
        <f>-IFERROR(VLOOKUP(C1583,IDC!$A$20:$H$2401,8,0),0)</f>
        <v>-42.6</v>
      </c>
      <c r="M1583" s="87">
        <f t="shared" si="73"/>
        <v>7100</v>
      </c>
      <c r="P1583" s="17">
        <f t="shared" si="75"/>
        <v>-7100</v>
      </c>
      <c r="Q1583" s="17">
        <f t="shared" si="74"/>
        <v>0</v>
      </c>
    </row>
    <row r="1584" spans="1:17">
      <c r="A1584" s="1" t="s">
        <v>101</v>
      </c>
      <c r="B1584" s="1" t="s">
        <v>11</v>
      </c>
      <c r="C1584" s="53">
        <v>133153511581</v>
      </c>
      <c r="D1584" s="3">
        <v>6820.1</v>
      </c>
      <c r="E1584" s="3">
        <v>4197064.4400000004</v>
      </c>
      <c r="F1584" s="1" t="s">
        <v>1800</v>
      </c>
      <c r="G1584"/>
      <c r="H1584"/>
      <c r="I1584" s="17">
        <f>-IFERROR(VLOOKUP(C1584,SIRCUPA!$A$21:$H$313,8,0),0)</f>
        <v>0</v>
      </c>
      <c r="J1584" s="61">
        <f>-IFERROR(VLOOKUP(C1584,SIRTAC!$A$16:$H$2072,8,0),0)</f>
        <v>-70</v>
      </c>
      <c r="K1584" s="61">
        <f>-IFERROR(VLOOKUP(C1584,Gastos!$A$9:$J$2065,10,0),0)</f>
        <v>-67.900000000000006</v>
      </c>
      <c r="L1584" s="61">
        <f>-IFERROR(VLOOKUP(C1584,IDC!$A$20:$H$2401,8,0),0)</f>
        <v>-42</v>
      </c>
      <c r="M1584" s="87">
        <f t="shared" si="73"/>
        <v>7000</v>
      </c>
      <c r="P1584" s="17">
        <f t="shared" si="75"/>
        <v>-7000</v>
      </c>
      <c r="Q1584" s="17">
        <f t="shared" si="74"/>
        <v>0</v>
      </c>
    </row>
    <row r="1585" spans="1:17">
      <c r="A1585" s="1" t="s">
        <v>114</v>
      </c>
      <c r="B1585" s="1" t="s">
        <v>11</v>
      </c>
      <c r="C1585" s="53">
        <v>133314699329</v>
      </c>
      <c r="D1585" s="3">
        <v>6820.1</v>
      </c>
      <c r="E1585" s="3">
        <v>6688627.79</v>
      </c>
      <c r="F1585" s="1" t="s">
        <v>1800</v>
      </c>
      <c r="G1585"/>
      <c r="H1585"/>
      <c r="I1585" s="17">
        <f>-IFERROR(VLOOKUP(C1585,SIRCUPA!$A$21:$H$313,8,0),0)</f>
        <v>0</v>
      </c>
      <c r="J1585" s="61">
        <f>-IFERROR(VLOOKUP(C1585,SIRTAC!$A$16:$H$2072,8,0),0)</f>
        <v>-70</v>
      </c>
      <c r="K1585" s="61">
        <f>-IFERROR(VLOOKUP(C1585,Gastos!$A$9:$J$2065,10,0),0)</f>
        <v>-67.900000000000006</v>
      </c>
      <c r="L1585" s="61">
        <f>-IFERROR(VLOOKUP(C1585,IDC!$A$20:$H$2401,8,0),0)</f>
        <v>-42</v>
      </c>
      <c r="M1585" s="87">
        <f t="shared" si="73"/>
        <v>7000</v>
      </c>
      <c r="P1585" s="17">
        <f t="shared" si="75"/>
        <v>-7000</v>
      </c>
      <c r="Q1585" s="17">
        <f t="shared" si="74"/>
        <v>0</v>
      </c>
    </row>
    <row r="1586" spans="1:17">
      <c r="A1586" s="1" t="s">
        <v>156</v>
      </c>
      <c r="B1586" s="1" t="s">
        <v>11</v>
      </c>
      <c r="C1586" s="53">
        <v>134925561830</v>
      </c>
      <c r="D1586" s="3">
        <v>6820.1</v>
      </c>
      <c r="E1586" s="3">
        <v>13766158.02</v>
      </c>
      <c r="F1586" s="1" t="s">
        <v>1800</v>
      </c>
      <c r="G1586"/>
      <c r="H1586"/>
      <c r="I1586" s="17">
        <f>-IFERROR(VLOOKUP(C1586,SIRCUPA!$A$21:$H$313,8,0),0)</f>
        <v>0</v>
      </c>
      <c r="J1586" s="61">
        <f>-IFERROR(VLOOKUP(C1586,SIRTAC!$A$16:$H$2072,8,0),0)</f>
        <v>-70</v>
      </c>
      <c r="K1586" s="61">
        <f>-IFERROR(VLOOKUP(C1586,Gastos!$A$9:$J$2065,10,0),0)</f>
        <v>-67.900000000000006</v>
      </c>
      <c r="L1586" s="61">
        <f>-IFERROR(VLOOKUP(C1586,IDC!$A$20:$H$2401,8,0),0)</f>
        <v>-42</v>
      </c>
      <c r="M1586" s="87">
        <f t="shared" si="73"/>
        <v>7000</v>
      </c>
      <c r="P1586" s="17">
        <f t="shared" si="75"/>
        <v>-7000</v>
      </c>
      <c r="Q1586" s="17">
        <f t="shared" si="74"/>
        <v>0</v>
      </c>
    </row>
    <row r="1587" spans="1:17">
      <c r="A1587" s="1" t="s">
        <v>156</v>
      </c>
      <c r="B1587" s="1" t="s">
        <v>11</v>
      </c>
      <c r="C1587" s="53">
        <v>134311518735</v>
      </c>
      <c r="D1587" s="3">
        <v>6820.1</v>
      </c>
      <c r="E1587" s="3">
        <v>13809726.949999999</v>
      </c>
      <c r="F1587" s="1" t="s">
        <v>1800</v>
      </c>
      <c r="G1587"/>
      <c r="H1587"/>
      <c r="I1587" s="17">
        <f>-IFERROR(VLOOKUP(C1587,SIRCUPA!$A$21:$H$313,8,0),0)</f>
        <v>0</v>
      </c>
      <c r="J1587" s="61">
        <f>-IFERROR(VLOOKUP(C1587,SIRTAC!$A$16:$H$2072,8,0),0)</f>
        <v>-70</v>
      </c>
      <c r="K1587" s="61">
        <f>-IFERROR(VLOOKUP(C1587,Gastos!$A$9:$J$2065,10,0),0)</f>
        <v>-67.900000000000006</v>
      </c>
      <c r="L1587" s="61">
        <f>-IFERROR(VLOOKUP(C1587,IDC!$A$20:$H$2401,8,0),0)</f>
        <v>-42</v>
      </c>
      <c r="M1587" s="87">
        <f t="shared" si="73"/>
        <v>7000</v>
      </c>
      <c r="P1587" s="17">
        <f t="shared" si="75"/>
        <v>-7000</v>
      </c>
      <c r="Q1587" s="17">
        <f t="shared" si="74"/>
        <v>0</v>
      </c>
    </row>
    <row r="1588" spans="1:17">
      <c r="A1588" s="1" t="s">
        <v>156</v>
      </c>
      <c r="B1588" s="1" t="s">
        <v>11</v>
      </c>
      <c r="C1588" s="53">
        <v>134313378759</v>
      </c>
      <c r="D1588" s="3">
        <v>6820.1</v>
      </c>
      <c r="E1588" s="3">
        <v>14182068.539999999</v>
      </c>
      <c r="F1588" s="1" t="s">
        <v>1800</v>
      </c>
      <c r="G1588"/>
      <c r="H1588"/>
      <c r="I1588" s="17">
        <f>-IFERROR(VLOOKUP(C1588,SIRCUPA!$A$21:$H$313,8,0),0)</f>
        <v>0</v>
      </c>
      <c r="J1588" s="61">
        <f>-IFERROR(VLOOKUP(C1588,SIRTAC!$A$16:$H$2072,8,0),0)</f>
        <v>-70</v>
      </c>
      <c r="K1588" s="61">
        <f>-IFERROR(VLOOKUP(C1588,Gastos!$A$9:$J$2065,10,0),0)</f>
        <v>-67.900000000000006</v>
      </c>
      <c r="L1588" s="61">
        <f>-IFERROR(VLOOKUP(C1588,IDC!$A$20:$H$2401,8,0),0)</f>
        <v>-42</v>
      </c>
      <c r="M1588" s="87">
        <f t="shared" si="73"/>
        <v>7000</v>
      </c>
      <c r="P1588" s="17">
        <f t="shared" si="75"/>
        <v>-7000</v>
      </c>
      <c r="Q1588" s="17">
        <f t="shared" si="74"/>
        <v>0</v>
      </c>
    </row>
    <row r="1589" spans="1:17">
      <c r="A1589" s="1" t="s">
        <v>156</v>
      </c>
      <c r="B1589" s="1" t="s">
        <v>11</v>
      </c>
      <c r="C1589" s="53">
        <v>134928736664</v>
      </c>
      <c r="D1589" s="3">
        <v>6820.1</v>
      </c>
      <c r="E1589" s="3">
        <v>14486460.869999999</v>
      </c>
      <c r="F1589" s="1" t="s">
        <v>1800</v>
      </c>
      <c r="G1589"/>
      <c r="H1589"/>
      <c r="I1589" s="17">
        <f>-IFERROR(VLOOKUP(C1589,SIRCUPA!$A$21:$H$313,8,0),0)</f>
        <v>0</v>
      </c>
      <c r="J1589" s="61">
        <f>-IFERROR(VLOOKUP(C1589,SIRTAC!$A$16:$H$2072,8,0),0)</f>
        <v>-70</v>
      </c>
      <c r="K1589" s="61">
        <f>-IFERROR(VLOOKUP(C1589,Gastos!$A$9:$J$2065,10,0),0)</f>
        <v>-67.900000000000006</v>
      </c>
      <c r="L1589" s="61">
        <f>-IFERROR(VLOOKUP(C1589,IDC!$A$20:$H$2401,8,0),0)</f>
        <v>-42</v>
      </c>
      <c r="M1589" s="87">
        <f t="shared" si="73"/>
        <v>7000</v>
      </c>
      <c r="P1589" s="17">
        <f t="shared" si="75"/>
        <v>-7000</v>
      </c>
      <c r="Q1589" s="17">
        <f t="shared" si="74"/>
        <v>0</v>
      </c>
    </row>
    <row r="1590" spans="1:17">
      <c r="A1590" s="1" t="s">
        <v>186</v>
      </c>
      <c r="B1590" s="1" t="s">
        <v>11</v>
      </c>
      <c r="C1590" s="53">
        <v>134401133945</v>
      </c>
      <c r="D1590" s="3">
        <v>6820.1</v>
      </c>
      <c r="E1590" s="3">
        <v>19775138.68</v>
      </c>
      <c r="F1590" s="1" t="s">
        <v>1800</v>
      </c>
      <c r="G1590"/>
      <c r="H1590"/>
      <c r="I1590" s="17">
        <f>-IFERROR(VLOOKUP(C1590,SIRCUPA!$A$21:$H$313,8,0),0)</f>
        <v>0</v>
      </c>
      <c r="J1590" s="61">
        <f>-IFERROR(VLOOKUP(C1590,SIRTAC!$A$16:$H$2072,8,0),0)</f>
        <v>-70</v>
      </c>
      <c r="K1590" s="61">
        <f>-IFERROR(VLOOKUP(C1590,Gastos!$A$9:$J$2065,10,0),0)</f>
        <v>-67.900000000000006</v>
      </c>
      <c r="L1590" s="61">
        <f>-IFERROR(VLOOKUP(C1590,IDC!$A$20:$H$2401,8,0),0)</f>
        <v>-42</v>
      </c>
      <c r="M1590" s="87">
        <f t="shared" si="73"/>
        <v>7000</v>
      </c>
      <c r="P1590" s="17">
        <f t="shared" si="75"/>
        <v>-7000</v>
      </c>
      <c r="Q1590" s="17">
        <f t="shared" si="74"/>
        <v>0</v>
      </c>
    </row>
    <row r="1591" spans="1:17">
      <c r="A1591" s="1" t="s">
        <v>186</v>
      </c>
      <c r="B1591" s="1" t="s">
        <v>11</v>
      </c>
      <c r="C1591" s="53">
        <v>134404268125</v>
      </c>
      <c r="D1591" s="3">
        <v>6820.1</v>
      </c>
      <c r="E1591" s="3">
        <v>19891442.719999999</v>
      </c>
      <c r="F1591" s="1" t="s">
        <v>1800</v>
      </c>
      <c r="G1591"/>
      <c r="H1591"/>
      <c r="I1591" s="17">
        <f>-IFERROR(VLOOKUP(C1591,SIRCUPA!$A$21:$H$313,8,0),0)</f>
        <v>0</v>
      </c>
      <c r="J1591" s="61">
        <f>-IFERROR(VLOOKUP(C1591,SIRTAC!$A$16:$H$2072,8,0),0)</f>
        <v>-70</v>
      </c>
      <c r="K1591" s="61">
        <f>-IFERROR(VLOOKUP(C1591,Gastos!$A$9:$J$2065,10,0),0)</f>
        <v>-67.900000000000006</v>
      </c>
      <c r="L1591" s="61">
        <f>-IFERROR(VLOOKUP(C1591,IDC!$A$20:$H$2401,8,0),0)</f>
        <v>-42</v>
      </c>
      <c r="M1591" s="87">
        <f t="shared" si="73"/>
        <v>7000</v>
      </c>
      <c r="P1591" s="17">
        <f t="shared" si="75"/>
        <v>-7000</v>
      </c>
      <c r="Q1591" s="17">
        <f t="shared" si="74"/>
        <v>0</v>
      </c>
    </row>
    <row r="1592" spans="1:17">
      <c r="A1592" s="1" t="s">
        <v>186</v>
      </c>
      <c r="B1592" s="1" t="s">
        <v>11</v>
      </c>
      <c r="C1592" s="53">
        <v>135025101266</v>
      </c>
      <c r="D1592" s="3">
        <v>6820.1</v>
      </c>
      <c r="E1592" s="3">
        <v>20521199.57</v>
      </c>
      <c r="F1592" s="1" t="s">
        <v>1800</v>
      </c>
      <c r="G1592"/>
      <c r="H1592"/>
      <c r="I1592" s="17">
        <f>-IFERROR(VLOOKUP(C1592,SIRCUPA!$A$21:$H$313,8,0),0)</f>
        <v>0</v>
      </c>
      <c r="J1592" s="61">
        <f>-IFERROR(VLOOKUP(C1592,SIRTAC!$A$16:$H$2072,8,0),0)</f>
        <v>-70</v>
      </c>
      <c r="K1592" s="61">
        <f>-IFERROR(VLOOKUP(C1592,Gastos!$A$9:$J$2065,10,0),0)</f>
        <v>-67.900000000000006</v>
      </c>
      <c r="L1592" s="61">
        <f>-IFERROR(VLOOKUP(C1592,IDC!$A$20:$H$2401,8,0),0)</f>
        <v>-42</v>
      </c>
      <c r="M1592" s="87">
        <f t="shared" si="73"/>
        <v>7000</v>
      </c>
      <c r="P1592" s="17">
        <f t="shared" si="75"/>
        <v>-7000</v>
      </c>
      <c r="Q1592" s="17">
        <f t="shared" si="74"/>
        <v>0</v>
      </c>
    </row>
    <row r="1593" spans="1:17">
      <c r="A1593" s="1" t="s">
        <v>253</v>
      </c>
      <c r="B1593" s="1" t="s">
        <v>11</v>
      </c>
      <c r="C1593" s="53">
        <v>135028736016</v>
      </c>
      <c r="D1593" s="3">
        <v>6820.1</v>
      </c>
      <c r="E1593" s="3">
        <v>21494650.050000001</v>
      </c>
      <c r="F1593" s="1" t="s">
        <v>1800</v>
      </c>
      <c r="G1593"/>
      <c r="H1593"/>
      <c r="I1593" s="17">
        <f>-IFERROR(VLOOKUP(C1593,SIRCUPA!$A$21:$H$313,8,0),0)</f>
        <v>0</v>
      </c>
      <c r="J1593" s="61">
        <f>-IFERROR(VLOOKUP(C1593,SIRTAC!$A$16:$H$2072,8,0),0)</f>
        <v>-70</v>
      </c>
      <c r="K1593" s="61">
        <f>-IFERROR(VLOOKUP(C1593,Gastos!$A$9:$J$2065,10,0),0)</f>
        <v>-67.900000000000006</v>
      </c>
      <c r="L1593" s="61">
        <f>-IFERROR(VLOOKUP(C1593,IDC!$A$20:$H$2401,8,0),0)</f>
        <v>-42</v>
      </c>
      <c r="M1593" s="87">
        <f t="shared" si="73"/>
        <v>7000</v>
      </c>
      <c r="P1593" s="17">
        <f t="shared" si="75"/>
        <v>-7000</v>
      </c>
      <c r="Q1593" s="17">
        <f t="shared" si="74"/>
        <v>0</v>
      </c>
    </row>
    <row r="1594" spans="1:17">
      <c r="A1594" s="1" t="s">
        <v>51</v>
      </c>
      <c r="B1594" s="1" t="s">
        <v>11</v>
      </c>
      <c r="C1594" s="53">
        <v>132208858013</v>
      </c>
      <c r="D1594" s="3">
        <v>6722.67</v>
      </c>
      <c r="E1594" s="3">
        <v>10128992.199999999</v>
      </c>
      <c r="F1594" s="1" t="s">
        <v>1800</v>
      </c>
      <c r="G1594"/>
      <c r="H1594"/>
      <c r="I1594" s="17">
        <f>-IFERROR(VLOOKUP(C1594,SIRCUPA!$A$21:$H$313,8,0),0)</f>
        <v>0</v>
      </c>
      <c r="J1594" s="61">
        <f>-IFERROR(VLOOKUP(C1594,SIRTAC!$A$16:$H$2072,8,0),0)</f>
        <v>-69</v>
      </c>
      <c r="K1594" s="61">
        <f>-IFERROR(VLOOKUP(C1594,Gastos!$A$9:$J$2065,10,0),0)</f>
        <v>-66.930000000000007</v>
      </c>
      <c r="L1594" s="61">
        <f>-IFERROR(VLOOKUP(C1594,IDC!$A$20:$H$2401,8,0),0)</f>
        <v>-41.4</v>
      </c>
      <c r="M1594" s="87">
        <f t="shared" si="73"/>
        <v>6900</v>
      </c>
      <c r="P1594" s="17">
        <f t="shared" si="75"/>
        <v>-6900</v>
      </c>
      <c r="Q1594" s="17">
        <f t="shared" si="74"/>
        <v>0</v>
      </c>
    </row>
    <row r="1595" spans="1:17">
      <c r="A1595" s="1" t="s">
        <v>51</v>
      </c>
      <c r="B1595" s="1" t="s">
        <v>11</v>
      </c>
      <c r="C1595" s="53">
        <v>132222263377</v>
      </c>
      <c r="D1595" s="3">
        <v>6722.67</v>
      </c>
      <c r="E1595" s="3">
        <v>10869091.27</v>
      </c>
      <c r="F1595" s="1" t="s">
        <v>1800</v>
      </c>
      <c r="G1595"/>
      <c r="H1595"/>
      <c r="I1595" s="17">
        <f>-IFERROR(VLOOKUP(C1595,SIRCUPA!$A$21:$H$313,8,0),0)</f>
        <v>0</v>
      </c>
      <c r="J1595" s="61">
        <f>-IFERROR(VLOOKUP(C1595,SIRTAC!$A$16:$H$2072,8,0),0)</f>
        <v>-69</v>
      </c>
      <c r="K1595" s="61">
        <f>-IFERROR(VLOOKUP(C1595,Gastos!$A$9:$J$2065,10,0),0)</f>
        <v>-66.930000000000007</v>
      </c>
      <c r="L1595" s="61">
        <f>-IFERROR(VLOOKUP(C1595,IDC!$A$20:$H$2401,8,0),0)</f>
        <v>-41.4</v>
      </c>
      <c r="M1595" s="87">
        <f t="shared" si="73"/>
        <v>6900</v>
      </c>
      <c r="P1595" s="17">
        <f t="shared" si="75"/>
        <v>-6900</v>
      </c>
      <c r="Q1595" s="17">
        <f t="shared" si="74"/>
        <v>0</v>
      </c>
    </row>
    <row r="1596" spans="1:17">
      <c r="A1596" s="1" t="s">
        <v>51</v>
      </c>
      <c r="B1596" s="1" t="s">
        <v>11</v>
      </c>
      <c r="C1596" s="53">
        <v>132211535569</v>
      </c>
      <c r="D1596" s="3">
        <v>6625.24</v>
      </c>
      <c r="E1596" s="3">
        <v>10274594.85</v>
      </c>
      <c r="F1596" s="1" t="s">
        <v>1800</v>
      </c>
      <c r="G1596"/>
      <c r="H1596"/>
      <c r="I1596" s="17">
        <f>-IFERROR(VLOOKUP(C1596,SIRCUPA!$A$21:$H$313,8,0),0)</f>
        <v>0</v>
      </c>
      <c r="J1596" s="61">
        <f>-IFERROR(VLOOKUP(C1596,SIRTAC!$A$16:$H$2072,8,0),0)</f>
        <v>-68</v>
      </c>
      <c r="K1596" s="61">
        <f>-IFERROR(VLOOKUP(C1596,Gastos!$A$9:$J$2065,10,0),0)</f>
        <v>-65.959999999999994</v>
      </c>
      <c r="L1596" s="61">
        <f>-IFERROR(VLOOKUP(C1596,IDC!$A$20:$H$2401,8,0),0)</f>
        <v>-40.799999999999997</v>
      </c>
      <c r="M1596" s="87">
        <f t="shared" si="73"/>
        <v>6800</v>
      </c>
      <c r="P1596" s="17">
        <f t="shared" si="75"/>
        <v>-6799.9999999999991</v>
      </c>
      <c r="Q1596" s="17">
        <f t="shared" si="74"/>
        <v>0</v>
      </c>
    </row>
    <row r="1597" spans="1:17">
      <c r="A1597" s="1" t="s">
        <v>280</v>
      </c>
      <c r="B1597" s="1" t="s">
        <v>11</v>
      </c>
      <c r="C1597" s="53">
        <v>135549628504</v>
      </c>
      <c r="D1597" s="3">
        <v>6430.38</v>
      </c>
      <c r="E1597" s="3">
        <v>16767715.98</v>
      </c>
      <c r="F1597" s="1" t="s">
        <v>1800</v>
      </c>
      <c r="G1597"/>
      <c r="H1597"/>
      <c r="I1597" s="17">
        <f>-IFERROR(VLOOKUP(C1597,SIRCUPA!$A$21:$H$313,8,0),0)</f>
        <v>0</v>
      </c>
      <c r="J1597" s="61">
        <f>-IFERROR(VLOOKUP(C1597,SIRTAC!$A$16:$H$2072,8,0),0)</f>
        <v>-66</v>
      </c>
      <c r="K1597" s="61">
        <f>-IFERROR(VLOOKUP(C1597,Gastos!$A$9:$J$2065,10,0),0)</f>
        <v>-64.02</v>
      </c>
      <c r="L1597" s="61">
        <f>-IFERROR(VLOOKUP(C1597,IDC!$A$20:$H$2401,8,0),0)</f>
        <v>-39.6</v>
      </c>
      <c r="M1597" s="87">
        <f t="shared" si="73"/>
        <v>6600.0000000000009</v>
      </c>
      <c r="P1597" s="17">
        <f t="shared" si="75"/>
        <v>-6600</v>
      </c>
      <c r="Q1597" s="17">
        <f t="shared" si="74"/>
        <v>0</v>
      </c>
    </row>
    <row r="1598" spans="1:17">
      <c r="A1598" s="1" t="s">
        <v>23</v>
      </c>
      <c r="B1598" s="1" t="s">
        <v>11</v>
      </c>
      <c r="C1598" s="53">
        <v>131581570295</v>
      </c>
      <c r="D1598" s="3">
        <v>6235.52</v>
      </c>
      <c r="E1598" s="3">
        <v>12982439.439999999</v>
      </c>
      <c r="F1598" s="1" t="s">
        <v>1800</v>
      </c>
      <c r="G1598"/>
      <c r="H1598"/>
      <c r="I1598" s="17">
        <f>-IFERROR(VLOOKUP(C1598,SIRCUPA!$A$21:$H$313,8,0),0)</f>
        <v>0</v>
      </c>
      <c r="J1598" s="61">
        <f>-IFERROR(VLOOKUP(C1598,SIRTAC!$A$16:$H$2072,8,0),0)</f>
        <v>-64</v>
      </c>
      <c r="K1598" s="61">
        <f>-IFERROR(VLOOKUP(C1598,Gastos!$A$9:$J$2065,10,0),0)</f>
        <v>-62.08</v>
      </c>
      <c r="L1598" s="61">
        <f>-IFERROR(VLOOKUP(C1598,IDC!$A$20:$H$2401,8,0),0)</f>
        <v>-38.4</v>
      </c>
      <c r="M1598" s="87">
        <f t="shared" si="73"/>
        <v>6400</v>
      </c>
      <c r="P1598" s="17">
        <f t="shared" si="75"/>
        <v>-6400</v>
      </c>
      <c r="Q1598" s="17">
        <f t="shared" si="74"/>
        <v>0</v>
      </c>
    </row>
    <row r="1599" spans="1:17">
      <c r="A1599" s="1" t="s">
        <v>106</v>
      </c>
      <c r="B1599" s="1" t="s">
        <v>11</v>
      </c>
      <c r="C1599" s="53">
        <v>133774109074</v>
      </c>
      <c r="D1599" s="3">
        <v>6235.52</v>
      </c>
      <c r="E1599" s="3">
        <v>5477301.8399999999</v>
      </c>
      <c r="F1599" s="1" t="s">
        <v>1800</v>
      </c>
      <c r="G1599"/>
      <c r="H1599"/>
      <c r="I1599" s="17">
        <f>-IFERROR(VLOOKUP(C1599,SIRCUPA!$A$21:$H$313,8,0),0)</f>
        <v>0</v>
      </c>
      <c r="J1599" s="61">
        <f>-IFERROR(VLOOKUP(C1599,SIRTAC!$A$16:$H$2072,8,0),0)</f>
        <v>-64</v>
      </c>
      <c r="K1599" s="61">
        <f>-IFERROR(VLOOKUP(C1599,Gastos!$A$9:$J$2065,10,0),0)</f>
        <v>-62.08</v>
      </c>
      <c r="L1599" s="61">
        <f>-IFERROR(VLOOKUP(C1599,IDC!$A$20:$H$2401,8,0),0)</f>
        <v>-38.4</v>
      </c>
      <c r="M1599" s="87">
        <f t="shared" si="73"/>
        <v>6400</v>
      </c>
      <c r="P1599" s="17">
        <f t="shared" si="75"/>
        <v>-6400</v>
      </c>
      <c r="Q1599" s="17">
        <f t="shared" si="74"/>
        <v>0</v>
      </c>
    </row>
    <row r="1600" spans="1:17">
      <c r="A1600" s="1" t="s">
        <v>51</v>
      </c>
      <c r="B1600" s="1" t="s">
        <v>11</v>
      </c>
      <c r="C1600" s="53">
        <v>132211809365</v>
      </c>
      <c r="D1600" s="3">
        <v>6138.09</v>
      </c>
      <c r="E1600" s="3">
        <v>10280732.939999999</v>
      </c>
      <c r="F1600" s="1" t="s">
        <v>1800</v>
      </c>
      <c r="G1600"/>
      <c r="H1600"/>
      <c r="I1600" s="17">
        <f>-IFERROR(VLOOKUP(C1600,SIRCUPA!$A$21:$H$313,8,0),0)</f>
        <v>0</v>
      </c>
      <c r="J1600" s="61">
        <f>-IFERROR(VLOOKUP(C1600,SIRTAC!$A$16:$H$2072,8,0),0)</f>
        <v>-63</v>
      </c>
      <c r="K1600" s="61">
        <f>-IFERROR(VLOOKUP(C1600,Gastos!$A$9:$J$2065,10,0),0)</f>
        <v>-61.11</v>
      </c>
      <c r="L1600" s="61">
        <f>-IFERROR(VLOOKUP(C1600,IDC!$A$20:$H$2401,8,0),0)</f>
        <v>-37.799999999999997</v>
      </c>
      <c r="M1600" s="87">
        <f t="shared" si="73"/>
        <v>6300</v>
      </c>
      <c r="P1600" s="17">
        <f t="shared" si="75"/>
        <v>-6299.9999999999991</v>
      </c>
      <c r="Q1600" s="17">
        <f t="shared" si="74"/>
        <v>0</v>
      </c>
    </row>
    <row r="1601" spans="1:17">
      <c r="A1601" s="1" t="s">
        <v>106</v>
      </c>
      <c r="B1601" s="1" t="s">
        <v>11</v>
      </c>
      <c r="C1601" s="53">
        <v>133776410826</v>
      </c>
      <c r="D1601" s="3">
        <v>3483.72</v>
      </c>
      <c r="E1601" s="3">
        <v>5636841.6600000001</v>
      </c>
      <c r="F1601" s="1" t="s">
        <v>1800</v>
      </c>
      <c r="G1601"/>
      <c r="H1601"/>
      <c r="I1601" s="17">
        <f>-IFERROR(VLOOKUP(C1601,SIRCUPA!$A$21:$H$313,8,0),0)</f>
        <v>0</v>
      </c>
      <c r="J1601" s="61">
        <f>-IFERROR(VLOOKUP(C1601,SIRTAC!$A$16:$H$2072,8,0),0)</f>
        <v>-36</v>
      </c>
      <c r="K1601" s="61">
        <f>-IFERROR(VLOOKUP(C1601,Gastos!$A$9:$J$2065,10,0),0)</f>
        <v>-58.68</v>
      </c>
      <c r="L1601" s="61">
        <f>-IFERROR(VLOOKUP(C1601,IDC!$A$20:$H$2401,8,0),0)</f>
        <v>-21.6</v>
      </c>
      <c r="M1601" s="87">
        <f t="shared" si="73"/>
        <v>3599.9999999999995</v>
      </c>
      <c r="P1601" s="17">
        <f t="shared" si="75"/>
        <v>-3600</v>
      </c>
      <c r="Q1601" s="17">
        <f t="shared" si="74"/>
        <v>0</v>
      </c>
    </row>
    <row r="1602" spans="1:17">
      <c r="A1602" s="1" t="s">
        <v>114</v>
      </c>
      <c r="B1602" s="1" t="s">
        <v>11</v>
      </c>
      <c r="C1602" s="53">
        <v>133928097852</v>
      </c>
      <c r="D1602" s="3">
        <v>5845.8</v>
      </c>
      <c r="E1602" s="3">
        <v>7305175.5700000003</v>
      </c>
      <c r="F1602" s="1" t="s">
        <v>1800</v>
      </c>
      <c r="G1602"/>
      <c r="H1602"/>
      <c r="I1602" s="17">
        <f>-IFERROR(VLOOKUP(C1602,SIRCUPA!$A$21:$H$313,8,0),0)</f>
        <v>0</v>
      </c>
      <c r="J1602" s="61">
        <f>-IFERROR(VLOOKUP(C1602,SIRTAC!$A$16:$H$2072,8,0),0)</f>
        <v>-60</v>
      </c>
      <c r="K1602" s="61">
        <f>-IFERROR(VLOOKUP(C1602,Gastos!$A$9:$J$2065,10,0),0)</f>
        <v>-58.2</v>
      </c>
      <c r="L1602" s="61">
        <f>-IFERROR(VLOOKUP(C1602,IDC!$A$20:$H$2401,8,0),0)</f>
        <v>-36</v>
      </c>
      <c r="M1602" s="87">
        <f t="shared" si="73"/>
        <v>6000</v>
      </c>
      <c r="P1602" s="17">
        <f t="shared" si="75"/>
        <v>-6000</v>
      </c>
      <c r="Q1602" s="17">
        <f t="shared" si="74"/>
        <v>0</v>
      </c>
    </row>
    <row r="1603" spans="1:17">
      <c r="A1603" s="1" t="s">
        <v>156</v>
      </c>
      <c r="B1603" s="1" t="s">
        <v>11</v>
      </c>
      <c r="C1603" s="53">
        <v>134908058378</v>
      </c>
      <c r="D1603" s="3">
        <v>5845.8</v>
      </c>
      <c r="E1603" s="3">
        <v>12935948.02</v>
      </c>
      <c r="F1603" s="1" t="s">
        <v>1800</v>
      </c>
      <c r="G1603"/>
      <c r="H1603"/>
      <c r="I1603" s="17">
        <f>-IFERROR(VLOOKUP(C1603,SIRCUPA!$A$21:$H$313,8,0),0)</f>
        <v>0</v>
      </c>
      <c r="J1603" s="61">
        <f>-IFERROR(VLOOKUP(C1603,SIRTAC!$A$16:$H$2072,8,0),0)</f>
        <v>-60</v>
      </c>
      <c r="K1603" s="61">
        <f>-IFERROR(VLOOKUP(C1603,Gastos!$A$9:$J$2065,10,0),0)</f>
        <v>-58.2</v>
      </c>
      <c r="L1603" s="61">
        <f>-IFERROR(VLOOKUP(C1603,IDC!$A$20:$H$2401,8,0),0)</f>
        <v>-36</v>
      </c>
      <c r="M1603" s="87">
        <f t="shared" si="73"/>
        <v>6000</v>
      </c>
      <c r="P1603" s="17">
        <f t="shared" si="75"/>
        <v>-6000</v>
      </c>
      <c r="Q1603" s="17">
        <f t="shared" si="74"/>
        <v>0</v>
      </c>
    </row>
    <row r="1604" spans="1:17">
      <c r="A1604" s="1" t="s">
        <v>156</v>
      </c>
      <c r="B1604" s="1" t="s">
        <v>11</v>
      </c>
      <c r="C1604" s="53">
        <v>134301770495</v>
      </c>
      <c r="D1604" s="3">
        <v>5845.8</v>
      </c>
      <c r="E1604" s="3">
        <v>13051830.529999999</v>
      </c>
      <c r="F1604" s="1" t="s">
        <v>1800</v>
      </c>
      <c r="G1604"/>
      <c r="H1604"/>
      <c r="I1604" s="17">
        <f>-IFERROR(VLOOKUP(C1604,SIRCUPA!$A$21:$H$313,8,0),0)</f>
        <v>0</v>
      </c>
      <c r="J1604" s="61">
        <f>-IFERROR(VLOOKUP(C1604,SIRTAC!$A$16:$H$2072,8,0),0)</f>
        <v>-60</v>
      </c>
      <c r="K1604" s="61">
        <f>-IFERROR(VLOOKUP(C1604,Gastos!$A$9:$J$2065,10,0),0)</f>
        <v>-58.2</v>
      </c>
      <c r="L1604" s="61">
        <f>-IFERROR(VLOOKUP(C1604,IDC!$A$20:$H$2401,8,0),0)</f>
        <v>-36</v>
      </c>
      <c r="M1604" s="87">
        <f t="shared" si="73"/>
        <v>6000</v>
      </c>
      <c r="P1604" s="17">
        <f t="shared" si="75"/>
        <v>-6000</v>
      </c>
      <c r="Q1604" s="17">
        <f t="shared" si="74"/>
        <v>0</v>
      </c>
    </row>
    <row r="1605" spans="1:17">
      <c r="A1605" s="1" t="s">
        <v>156</v>
      </c>
      <c r="B1605" s="1" t="s">
        <v>11</v>
      </c>
      <c r="C1605" s="53">
        <v>134917085374</v>
      </c>
      <c r="D1605" s="3">
        <v>5845.8</v>
      </c>
      <c r="E1605" s="3">
        <v>13069862.960000001</v>
      </c>
      <c r="F1605" s="1" t="s">
        <v>1800</v>
      </c>
      <c r="G1605"/>
      <c r="H1605"/>
      <c r="I1605" s="17">
        <f>-IFERROR(VLOOKUP(C1605,SIRCUPA!$A$21:$H$313,8,0),0)</f>
        <v>0</v>
      </c>
      <c r="J1605" s="61">
        <f>-IFERROR(VLOOKUP(C1605,SIRTAC!$A$16:$H$2072,8,0),0)</f>
        <v>-60</v>
      </c>
      <c r="K1605" s="61">
        <f>-IFERROR(VLOOKUP(C1605,Gastos!$A$9:$J$2065,10,0),0)</f>
        <v>-58.2</v>
      </c>
      <c r="L1605" s="61">
        <f>-IFERROR(VLOOKUP(C1605,IDC!$A$20:$H$2401,8,0),0)</f>
        <v>-36</v>
      </c>
      <c r="M1605" s="87">
        <f t="shared" ref="M1605:M1668" si="76">+D1605-I1605-J1605-K1605-L1605</f>
        <v>6000</v>
      </c>
      <c r="P1605" s="17">
        <f t="shared" si="75"/>
        <v>-6000</v>
      </c>
      <c r="Q1605" s="17">
        <f t="shared" si="74"/>
        <v>0</v>
      </c>
    </row>
    <row r="1606" spans="1:17">
      <c r="A1606" s="1" t="s">
        <v>156</v>
      </c>
      <c r="B1606" s="1" t="s">
        <v>11</v>
      </c>
      <c r="C1606" s="53">
        <v>134303364613</v>
      </c>
      <c r="D1606" s="3">
        <v>5845.8</v>
      </c>
      <c r="E1606" s="3">
        <v>13130567.960000001</v>
      </c>
      <c r="F1606" s="1" t="s">
        <v>1800</v>
      </c>
      <c r="G1606"/>
      <c r="H1606"/>
      <c r="I1606" s="17">
        <f>-IFERROR(VLOOKUP(C1606,SIRCUPA!$A$21:$H$313,8,0),0)</f>
        <v>0</v>
      </c>
      <c r="J1606" s="61">
        <f>-IFERROR(VLOOKUP(C1606,SIRTAC!$A$16:$H$2072,8,0),0)</f>
        <v>-60</v>
      </c>
      <c r="K1606" s="61">
        <f>-IFERROR(VLOOKUP(C1606,Gastos!$A$9:$J$2065,10,0),0)</f>
        <v>-58.2</v>
      </c>
      <c r="L1606" s="61">
        <f>-IFERROR(VLOOKUP(C1606,IDC!$A$20:$H$2401,8,0),0)</f>
        <v>-36</v>
      </c>
      <c r="M1606" s="87">
        <f t="shared" si="76"/>
        <v>6000</v>
      </c>
      <c r="P1606" s="17">
        <f t="shared" si="75"/>
        <v>-6000</v>
      </c>
      <c r="Q1606" s="17">
        <f t="shared" ref="Q1606:Q1669" si="77">+M1606+P1606</f>
        <v>0</v>
      </c>
    </row>
    <row r="1607" spans="1:17">
      <c r="A1607" s="1" t="s">
        <v>156</v>
      </c>
      <c r="B1607" s="1" t="s">
        <v>11</v>
      </c>
      <c r="C1607" s="53">
        <v>134917836378</v>
      </c>
      <c r="D1607" s="3">
        <v>5845.8</v>
      </c>
      <c r="E1607" s="3">
        <v>13136413.76</v>
      </c>
      <c r="F1607" s="1" t="s">
        <v>1800</v>
      </c>
      <c r="G1607"/>
      <c r="H1607"/>
      <c r="I1607" s="17">
        <f>-IFERROR(VLOOKUP(C1607,SIRCUPA!$A$21:$H$313,8,0),0)</f>
        <v>0</v>
      </c>
      <c r="J1607" s="61">
        <f>-IFERROR(VLOOKUP(C1607,SIRTAC!$A$16:$H$2072,8,0),0)</f>
        <v>-60</v>
      </c>
      <c r="K1607" s="61">
        <f>-IFERROR(VLOOKUP(C1607,Gastos!$A$9:$J$2065,10,0),0)</f>
        <v>-58.2</v>
      </c>
      <c r="L1607" s="61">
        <f>-IFERROR(VLOOKUP(C1607,IDC!$A$20:$H$2401,8,0),0)</f>
        <v>-36</v>
      </c>
      <c r="M1607" s="87">
        <f t="shared" si="76"/>
        <v>6000</v>
      </c>
      <c r="P1607" s="17">
        <f t="shared" si="75"/>
        <v>-6000</v>
      </c>
      <c r="Q1607" s="17">
        <f t="shared" si="77"/>
        <v>0</v>
      </c>
    </row>
    <row r="1608" spans="1:17">
      <c r="A1608" s="1" t="s">
        <v>156</v>
      </c>
      <c r="B1608" s="1" t="s">
        <v>11</v>
      </c>
      <c r="C1608" s="53">
        <v>134303431967</v>
      </c>
      <c r="D1608" s="3">
        <v>5845.8</v>
      </c>
      <c r="E1608" s="3">
        <v>13142553.26</v>
      </c>
      <c r="F1608" s="1" t="s">
        <v>1800</v>
      </c>
      <c r="G1608"/>
      <c r="H1608"/>
      <c r="I1608" s="17">
        <f>-IFERROR(VLOOKUP(C1608,SIRCUPA!$A$21:$H$313,8,0),0)</f>
        <v>0</v>
      </c>
      <c r="J1608" s="61">
        <f>-IFERROR(VLOOKUP(C1608,SIRTAC!$A$16:$H$2072,8,0),0)</f>
        <v>-60</v>
      </c>
      <c r="K1608" s="61">
        <f>-IFERROR(VLOOKUP(C1608,Gastos!$A$9:$J$2065,10,0),0)</f>
        <v>-58.2</v>
      </c>
      <c r="L1608" s="61">
        <f>-IFERROR(VLOOKUP(C1608,IDC!$A$20:$H$2401,8,0),0)</f>
        <v>-36</v>
      </c>
      <c r="M1608" s="87">
        <f t="shared" si="76"/>
        <v>6000</v>
      </c>
      <c r="P1608" s="17">
        <f t="shared" si="75"/>
        <v>-6000</v>
      </c>
      <c r="Q1608" s="17">
        <f t="shared" si="77"/>
        <v>0</v>
      </c>
    </row>
    <row r="1609" spans="1:17">
      <c r="A1609" s="1" t="s">
        <v>156</v>
      </c>
      <c r="B1609" s="1" t="s">
        <v>11</v>
      </c>
      <c r="C1609" s="53">
        <v>134305628857</v>
      </c>
      <c r="D1609" s="3">
        <v>5845.8</v>
      </c>
      <c r="E1609" s="3">
        <v>13223078.359999999</v>
      </c>
      <c r="F1609" s="1" t="s">
        <v>1800</v>
      </c>
      <c r="G1609"/>
      <c r="H1609"/>
      <c r="I1609" s="17">
        <f>-IFERROR(VLOOKUP(C1609,SIRCUPA!$A$21:$H$313,8,0),0)</f>
        <v>0</v>
      </c>
      <c r="J1609" s="61">
        <f>-IFERROR(VLOOKUP(C1609,SIRTAC!$A$16:$H$2072,8,0),0)</f>
        <v>-60</v>
      </c>
      <c r="K1609" s="61">
        <f>-IFERROR(VLOOKUP(C1609,Gastos!$A$9:$J$2065,10,0),0)</f>
        <v>-58.2</v>
      </c>
      <c r="L1609" s="61">
        <f>-IFERROR(VLOOKUP(C1609,IDC!$A$20:$H$2401,8,0),0)</f>
        <v>-36</v>
      </c>
      <c r="M1609" s="87">
        <f t="shared" si="76"/>
        <v>6000</v>
      </c>
      <c r="P1609" s="17">
        <f t="shared" si="75"/>
        <v>-6000</v>
      </c>
      <c r="Q1609" s="17">
        <f t="shared" si="77"/>
        <v>0</v>
      </c>
    </row>
    <row r="1610" spans="1:17">
      <c r="A1610" s="1" t="s">
        <v>156</v>
      </c>
      <c r="B1610" s="1" t="s">
        <v>11</v>
      </c>
      <c r="C1610" s="53">
        <v>134920370782</v>
      </c>
      <c r="D1610" s="3">
        <v>5845.8</v>
      </c>
      <c r="E1610" s="3">
        <v>13262050.359999999</v>
      </c>
      <c r="F1610" s="1" t="s">
        <v>1800</v>
      </c>
      <c r="G1610"/>
      <c r="H1610"/>
      <c r="I1610" s="17">
        <f>-IFERROR(VLOOKUP(C1610,SIRCUPA!$A$21:$H$313,8,0),0)</f>
        <v>0</v>
      </c>
      <c r="J1610" s="61">
        <f>-IFERROR(VLOOKUP(C1610,SIRTAC!$A$16:$H$2072,8,0),0)</f>
        <v>-60</v>
      </c>
      <c r="K1610" s="61">
        <f>-IFERROR(VLOOKUP(C1610,Gastos!$A$9:$J$2065,10,0),0)</f>
        <v>-58.2</v>
      </c>
      <c r="L1610" s="61">
        <f>-IFERROR(VLOOKUP(C1610,IDC!$A$20:$H$2401,8,0),0)</f>
        <v>-36</v>
      </c>
      <c r="M1610" s="87">
        <f t="shared" si="76"/>
        <v>6000</v>
      </c>
      <c r="P1610" s="17">
        <f t="shared" si="75"/>
        <v>-6000</v>
      </c>
      <c r="Q1610" s="17">
        <f t="shared" si="77"/>
        <v>0</v>
      </c>
    </row>
    <row r="1611" spans="1:17">
      <c r="A1611" s="1" t="s">
        <v>156</v>
      </c>
      <c r="B1611" s="1" t="s">
        <v>11</v>
      </c>
      <c r="C1611" s="53">
        <v>134920309728</v>
      </c>
      <c r="D1611" s="3">
        <v>5845.8</v>
      </c>
      <c r="E1611" s="3">
        <v>13279587.76</v>
      </c>
      <c r="F1611" s="1" t="s">
        <v>1800</v>
      </c>
      <c r="G1611"/>
      <c r="H1611"/>
      <c r="I1611" s="17">
        <f>-IFERROR(VLOOKUP(C1611,SIRCUPA!$A$21:$H$313,8,0),0)</f>
        <v>0</v>
      </c>
      <c r="J1611" s="61">
        <f>-IFERROR(VLOOKUP(C1611,SIRTAC!$A$16:$H$2072,8,0),0)</f>
        <v>-60</v>
      </c>
      <c r="K1611" s="61">
        <f>-IFERROR(VLOOKUP(C1611,Gastos!$A$9:$J$2065,10,0),0)</f>
        <v>-58.2</v>
      </c>
      <c r="L1611" s="61">
        <f>-IFERROR(VLOOKUP(C1611,IDC!$A$20:$H$2401,8,0),0)</f>
        <v>-36</v>
      </c>
      <c r="M1611" s="87">
        <f t="shared" si="76"/>
        <v>6000</v>
      </c>
      <c r="P1611" s="17">
        <f t="shared" si="75"/>
        <v>-6000</v>
      </c>
      <c r="Q1611" s="17">
        <f t="shared" si="77"/>
        <v>0</v>
      </c>
    </row>
    <row r="1612" spans="1:17">
      <c r="A1612" s="1" t="s">
        <v>156</v>
      </c>
      <c r="B1612" s="1" t="s">
        <v>11</v>
      </c>
      <c r="C1612" s="53">
        <v>134920422036</v>
      </c>
      <c r="D1612" s="3">
        <v>5845.8</v>
      </c>
      <c r="E1612" s="3">
        <v>13290499.92</v>
      </c>
      <c r="F1612" s="1" t="s">
        <v>1800</v>
      </c>
      <c r="G1612"/>
      <c r="H1612"/>
      <c r="I1612" s="17">
        <f>-IFERROR(VLOOKUP(C1612,SIRCUPA!$A$21:$H$313,8,0),0)</f>
        <v>0</v>
      </c>
      <c r="J1612" s="61">
        <f>-IFERROR(VLOOKUP(C1612,SIRTAC!$A$16:$H$2072,8,0),0)</f>
        <v>-60</v>
      </c>
      <c r="K1612" s="61">
        <f>-IFERROR(VLOOKUP(C1612,Gastos!$A$9:$J$2065,10,0),0)</f>
        <v>-58.2</v>
      </c>
      <c r="L1612" s="61">
        <f>-IFERROR(VLOOKUP(C1612,IDC!$A$20:$H$2401,8,0),0)</f>
        <v>-36</v>
      </c>
      <c r="M1612" s="87">
        <f t="shared" si="76"/>
        <v>6000</v>
      </c>
      <c r="P1612" s="17">
        <f t="shared" si="75"/>
        <v>-6000</v>
      </c>
      <c r="Q1612" s="17">
        <f t="shared" si="77"/>
        <v>0</v>
      </c>
    </row>
    <row r="1613" spans="1:17">
      <c r="A1613" s="1" t="s">
        <v>156</v>
      </c>
      <c r="B1613" s="1" t="s">
        <v>11</v>
      </c>
      <c r="C1613" s="53">
        <v>134920566068</v>
      </c>
      <c r="D1613" s="3">
        <v>5845.8</v>
      </c>
      <c r="E1613" s="3">
        <v>13296345.720000001</v>
      </c>
      <c r="F1613" s="1" t="s">
        <v>1800</v>
      </c>
      <c r="G1613"/>
      <c r="H1613"/>
      <c r="I1613" s="17">
        <f>-IFERROR(VLOOKUP(C1613,SIRCUPA!$A$21:$H$313,8,0),0)</f>
        <v>0</v>
      </c>
      <c r="J1613" s="61">
        <f>-IFERROR(VLOOKUP(C1613,SIRTAC!$A$16:$H$2072,8,0),0)</f>
        <v>-60</v>
      </c>
      <c r="K1613" s="61">
        <f>-IFERROR(VLOOKUP(C1613,Gastos!$A$9:$J$2065,10,0),0)</f>
        <v>-58.2</v>
      </c>
      <c r="L1613" s="61">
        <f>-IFERROR(VLOOKUP(C1613,IDC!$A$20:$H$2401,8,0),0)</f>
        <v>-36</v>
      </c>
      <c r="M1613" s="87">
        <f t="shared" si="76"/>
        <v>6000</v>
      </c>
      <c r="P1613" s="17">
        <f t="shared" si="75"/>
        <v>-6000</v>
      </c>
      <c r="Q1613" s="17">
        <f t="shared" si="77"/>
        <v>0</v>
      </c>
    </row>
    <row r="1614" spans="1:17">
      <c r="A1614" s="1" t="s">
        <v>156</v>
      </c>
      <c r="B1614" s="1" t="s">
        <v>11</v>
      </c>
      <c r="C1614" s="53">
        <v>134306611219</v>
      </c>
      <c r="D1614" s="3">
        <v>5845.8</v>
      </c>
      <c r="E1614" s="3">
        <v>13302191.52</v>
      </c>
      <c r="F1614" s="1" t="s">
        <v>1800</v>
      </c>
      <c r="G1614"/>
      <c r="H1614"/>
      <c r="I1614" s="17">
        <f>-IFERROR(VLOOKUP(C1614,SIRCUPA!$A$21:$H$313,8,0),0)</f>
        <v>0</v>
      </c>
      <c r="J1614" s="61">
        <f>-IFERROR(VLOOKUP(C1614,SIRTAC!$A$16:$H$2072,8,0),0)</f>
        <v>-60</v>
      </c>
      <c r="K1614" s="61">
        <f>-IFERROR(VLOOKUP(C1614,Gastos!$A$9:$J$2065,10,0),0)</f>
        <v>-58.2</v>
      </c>
      <c r="L1614" s="61">
        <f>-IFERROR(VLOOKUP(C1614,IDC!$A$20:$H$2401,8,0),0)</f>
        <v>-36</v>
      </c>
      <c r="M1614" s="87">
        <f t="shared" si="76"/>
        <v>6000</v>
      </c>
      <c r="P1614" s="17">
        <f t="shared" si="75"/>
        <v>-6000</v>
      </c>
      <c r="Q1614" s="17">
        <f t="shared" si="77"/>
        <v>0</v>
      </c>
    </row>
    <row r="1615" spans="1:17">
      <c r="A1615" s="1" t="s">
        <v>156</v>
      </c>
      <c r="B1615" s="1" t="s">
        <v>11</v>
      </c>
      <c r="C1615" s="53">
        <v>134307000057</v>
      </c>
      <c r="D1615" s="3">
        <v>5845.8</v>
      </c>
      <c r="E1615" s="3">
        <v>13332394.82</v>
      </c>
      <c r="F1615" s="1" t="s">
        <v>1800</v>
      </c>
      <c r="G1615"/>
      <c r="H1615"/>
      <c r="I1615" s="17">
        <f>-IFERROR(VLOOKUP(C1615,SIRCUPA!$A$21:$H$313,8,0),0)</f>
        <v>0</v>
      </c>
      <c r="J1615" s="61">
        <f>-IFERROR(VLOOKUP(C1615,SIRTAC!$A$16:$H$2072,8,0),0)</f>
        <v>-60</v>
      </c>
      <c r="K1615" s="61">
        <f>-IFERROR(VLOOKUP(C1615,Gastos!$A$9:$J$2065,10,0),0)</f>
        <v>-58.2</v>
      </c>
      <c r="L1615" s="61">
        <f>-IFERROR(VLOOKUP(C1615,IDC!$A$20:$H$2401,8,0),0)</f>
        <v>-36</v>
      </c>
      <c r="M1615" s="87">
        <f t="shared" si="76"/>
        <v>6000</v>
      </c>
      <c r="P1615" s="17">
        <f t="shared" si="75"/>
        <v>-6000</v>
      </c>
      <c r="Q1615" s="17">
        <f t="shared" si="77"/>
        <v>0</v>
      </c>
    </row>
    <row r="1616" spans="1:17">
      <c r="A1616" s="1" t="s">
        <v>156</v>
      </c>
      <c r="B1616" s="1" t="s">
        <v>11</v>
      </c>
      <c r="C1616" s="53">
        <v>134307422207</v>
      </c>
      <c r="D1616" s="3">
        <v>5845.8</v>
      </c>
      <c r="E1616" s="3">
        <v>13338240.619999999</v>
      </c>
      <c r="F1616" s="1" t="s">
        <v>1800</v>
      </c>
      <c r="G1616"/>
      <c r="H1616"/>
      <c r="I1616" s="17">
        <f>-IFERROR(VLOOKUP(C1616,SIRCUPA!$A$21:$H$313,8,0),0)</f>
        <v>0</v>
      </c>
      <c r="J1616" s="61">
        <f>-IFERROR(VLOOKUP(C1616,SIRTAC!$A$16:$H$2072,8,0),0)</f>
        <v>-60</v>
      </c>
      <c r="K1616" s="61">
        <f>-IFERROR(VLOOKUP(C1616,Gastos!$A$9:$J$2065,10,0),0)</f>
        <v>-58.2</v>
      </c>
      <c r="L1616" s="61">
        <f>-IFERROR(VLOOKUP(C1616,IDC!$A$20:$H$2401,8,0),0)</f>
        <v>-36</v>
      </c>
      <c r="M1616" s="87">
        <f t="shared" si="76"/>
        <v>6000</v>
      </c>
      <c r="P1616" s="17">
        <f t="shared" si="75"/>
        <v>-6000</v>
      </c>
      <c r="Q1616" s="17">
        <f t="shared" si="77"/>
        <v>0</v>
      </c>
    </row>
    <row r="1617" spans="1:17">
      <c r="A1617" s="1" t="s">
        <v>156</v>
      </c>
      <c r="B1617" s="1" t="s">
        <v>11</v>
      </c>
      <c r="C1617" s="53">
        <v>134923090162</v>
      </c>
      <c r="D1617" s="3">
        <v>5845.8</v>
      </c>
      <c r="E1617" s="3">
        <v>13378957.68</v>
      </c>
      <c r="F1617" s="1" t="s">
        <v>1800</v>
      </c>
      <c r="G1617"/>
      <c r="H1617"/>
      <c r="I1617" s="17">
        <f>-IFERROR(VLOOKUP(C1617,SIRCUPA!$A$21:$H$313,8,0),0)</f>
        <v>0</v>
      </c>
      <c r="J1617" s="61">
        <f>-IFERROR(VLOOKUP(C1617,SIRTAC!$A$16:$H$2072,8,0),0)</f>
        <v>-60</v>
      </c>
      <c r="K1617" s="61">
        <f>-IFERROR(VLOOKUP(C1617,Gastos!$A$9:$J$2065,10,0),0)</f>
        <v>-58.2</v>
      </c>
      <c r="L1617" s="61">
        <f>-IFERROR(VLOOKUP(C1617,IDC!$A$20:$H$2401,8,0),0)</f>
        <v>-36</v>
      </c>
      <c r="M1617" s="87">
        <f t="shared" si="76"/>
        <v>6000</v>
      </c>
      <c r="P1617" s="17">
        <f t="shared" si="75"/>
        <v>-6000</v>
      </c>
      <c r="Q1617" s="17">
        <f t="shared" si="77"/>
        <v>0</v>
      </c>
    </row>
    <row r="1618" spans="1:17">
      <c r="A1618" s="1" t="s">
        <v>156</v>
      </c>
      <c r="B1618" s="1" t="s">
        <v>11</v>
      </c>
      <c r="C1618" s="53">
        <v>134923192218</v>
      </c>
      <c r="D1618" s="3">
        <v>5845.8</v>
      </c>
      <c r="E1618" s="3">
        <v>13394546.48</v>
      </c>
      <c r="F1618" s="1" t="s">
        <v>1800</v>
      </c>
      <c r="G1618"/>
      <c r="H1618"/>
      <c r="I1618" s="17">
        <f>-IFERROR(VLOOKUP(C1618,SIRCUPA!$A$21:$H$313,8,0),0)</f>
        <v>0</v>
      </c>
      <c r="J1618" s="61">
        <f>-IFERROR(VLOOKUP(C1618,SIRTAC!$A$16:$H$2072,8,0),0)</f>
        <v>-60</v>
      </c>
      <c r="K1618" s="61">
        <f>-IFERROR(VLOOKUP(C1618,Gastos!$A$9:$J$2065,10,0),0)</f>
        <v>-58.2</v>
      </c>
      <c r="L1618" s="61">
        <f>-IFERROR(VLOOKUP(C1618,IDC!$A$20:$H$2401,8,0),0)</f>
        <v>-36</v>
      </c>
      <c r="M1618" s="87">
        <f t="shared" si="76"/>
        <v>6000</v>
      </c>
      <c r="P1618" s="17">
        <f t="shared" si="75"/>
        <v>-6000</v>
      </c>
      <c r="Q1618" s="17">
        <f t="shared" si="77"/>
        <v>0</v>
      </c>
    </row>
    <row r="1619" spans="1:17">
      <c r="A1619" s="1" t="s">
        <v>156</v>
      </c>
      <c r="B1619" s="1" t="s">
        <v>11</v>
      </c>
      <c r="C1619" s="53">
        <v>134923342264</v>
      </c>
      <c r="D1619" s="3">
        <v>5845.8</v>
      </c>
      <c r="E1619" s="3">
        <v>13411109.58</v>
      </c>
      <c r="F1619" s="1" t="s">
        <v>1800</v>
      </c>
      <c r="G1619"/>
      <c r="H1619"/>
      <c r="I1619" s="17">
        <f>-IFERROR(VLOOKUP(C1619,SIRCUPA!$A$21:$H$313,8,0),0)</f>
        <v>0</v>
      </c>
      <c r="J1619" s="61">
        <f>-IFERROR(VLOOKUP(C1619,SIRTAC!$A$16:$H$2072,8,0),0)</f>
        <v>-60</v>
      </c>
      <c r="K1619" s="61">
        <f>-IFERROR(VLOOKUP(C1619,Gastos!$A$9:$J$2065,10,0),0)</f>
        <v>-58.2</v>
      </c>
      <c r="L1619" s="61">
        <f>-IFERROR(VLOOKUP(C1619,IDC!$A$20:$H$2401,8,0),0)</f>
        <v>-36</v>
      </c>
      <c r="M1619" s="87">
        <f t="shared" si="76"/>
        <v>6000</v>
      </c>
      <c r="P1619" s="17">
        <f t="shared" si="75"/>
        <v>-6000</v>
      </c>
      <c r="Q1619" s="17">
        <f t="shared" si="77"/>
        <v>0</v>
      </c>
    </row>
    <row r="1620" spans="1:17">
      <c r="A1620" s="1" t="s">
        <v>156</v>
      </c>
      <c r="B1620" s="1" t="s">
        <v>11</v>
      </c>
      <c r="C1620" s="53">
        <v>134923368904</v>
      </c>
      <c r="D1620" s="3">
        <v>5845.8</v>
      </c>
      <c r="E1620" s="3">
        <v>13448191.050000001</v>
      </c>
      <c r="F1620" s="1" t="s">
        <v>1800</v>
      </c>
      <c r="G1620"/>
      <c r="H1620"/>
      <c r="I1620" s="17">
        <f>-IFERROR(VLOOKUP(C1620,SIRCUPA!$A$21:$H$313,8,0),0)</f>
        <v>0</v>
      </c>
      <c r="J1620" s="61">
        <f>-IFERROR(VLOOKUP(C1620,SIRTAC!$A$16:$H$2072,8,0),0)</f>
        <v>-60</v>
      </c>
      <c r="K1620" s="61">
        <f>-IFERROR(VLOOKUP(C1620,Gastos!$A$9:$J$2065,10,0),0)</f>
        <v>-58.2</v>
      </c>
      <c r="L1620" s="61">
        <f>-IFERROR(VLOOKUP(C1620,IDC!$A$20:$H$2401,8,0),0)</f>
        <v>-36</v>
      </c>
      <c r="M1620" s="87">
        <f t="shared" si="76"/>
        <v>6000</v>
      </c>
      <c r="P1620" s="17">
        <f t="shared" si="75"/>
        <v>-6000</v>
      </c>
      <c r="Q1620" s="17">
        <f t="shared" si="77"/>
        <v>0</v>
      </c>
    </row>
    <row r="1621" spans="1:17">
      <c r="A1621" s="1" t="s">
        <v>156</v>
      </c>
      <c r="B1621" s="1" t="s">
        <v>11</v>
      </c>
      <c r="C1621" s="53">
        <v>134923637044</v>
      </c>
      <c r="D1621" s="3">
        <v>5845.8</v>
      </c>
      <c r="E1621" s="3">
        <v>13531407.779999999</v>
      </c>
      <c r="F1621" s="1" t="s">
        <v>1800</v>
      </c>
      <c r="G1621"/>
      <c r="H1621"/>
      <c r="I1621" s="17">
        <f>-IFERROR(VLOOKUP(C1621,SIRCUPA!$A$21:$H$313,8,0),0)</f>
        <v>0</v>
      </c>
      <c r="J1621" s="61">
        <f>-IFERROR(VLOOKUP(C1621,SIRTAC!$A$16:$H$2072,8,0),0)</f>
        <v>-60</v>
      </c>
      <c r="K1621" s="61">
        <f>-IFERROR(VLOOKUP(C1621,Gastos!$A$9:$J$2065,10,0),0)</f>
        <v>-58.2</v>
      </c>
      <c r="L1621" s="61">
        <f>-IFERROR(VLOOKUP(C1621,IDC!$A$20:$H$2401,8,0),0)</f>
        <v>-36</v>
      </c>
      <c r="M1621" s="87">
        <f t="shared" si="76"/>
        <v>6000</v>
      </c>
      <c r="P1621" s="17">
        <f t="shared" si="75"/>
        <v>-6000</v>
      </c>
      <c r="Q1621" s="17">
        <f t="shared" si="77"/>
        <v>0</v>
      </c>
    </row>
    <row r="1622" spans="1:17">
      <c r="A1622" s="1" t="s">
        <v>156</v>
      </c>
      <c r="B1622" s="1" t="s">
        <v>11</v>
      </c>
      <c r="C1622" s="53">
        <v>134923985116</v>
      </c>
      <c r="D1622" s="3">
        <v>5845.8</v>
      </c>
      <c r="E1622" s="3">
        <v>13537253.58</v>
      </c>
      <c r="F1622" s="1" t="s">
        <v>1800</v>
      </c>
      <c r="G1622"/>
      <c r="H1622"/>
      <c r="I1622" s="17">
        <f>-IFERROR(VLOOKUP(C1622,SIRCUPA!$A$21:$H$313,8,0),0)</f>
        <v>0</v>
      </c>
      <c r="J1622" s="61">
        <f>-IFERROR(VLOOKUP(C1622,SIRTAC!$A$16:$H$2072,8,0),0)</f>
        <v>-60</v>
      </c>
      <c r="K1622" s="61">
        <f>-IFERROR(VLOOKUP(C1622,Gastos!$A$9:$J$2065,10,0),0)</f>
        <v>-58.2</v>
      </c>
      <c r="L1622" s="61">
        <f>-IFERROR(VLOOKUP(C1622,IDC!$A$20:$H$2401,8,0),0)</f>
        <v>-36</v>
      </c>
      <c r="M1622" s="87">
        <f t="shared" si="76"/>
        <v>6000</v>
      </c>
      <c r="P1622" s="17">
        <f t="shared" si="75"/>
        <v>-6000</v>
      </c>
      <c r="Q1622" s="17">
        <f t="shared" si="77"/>
        <v>0</v>
      </c>
    </row>
    <row r="1623" spans="1:17">
      <c r="A1623" s="1" t="s">
        <v>156</v>
      </c>
      <c r="B1623" s="1" t="s">
        <v>11</v>
      </c>
      <c r="C1623" s="53">
        <v>134924293500</v>
      </c>
      <c r="D1623" s="3">
        <v>5845.8</v>
      </c>
      <c r="E1623" s="3">
        <v>13570340.18</v>
      </c>
      <c r="F1623" s="1" t="s">
        <v>1800</v>
      </c>
      <c r="G1623"/>
      <c r="H1623"/>
      <c r="I1623" s="17">
        <f>-IFERROR(VLOOKUP(C1623,SIRCUPA!$A$21:$H$313,8,0),0)</f>
        <v>0</v>
      </c>
      <c r="J1623" s="61">
        <f>-IFERROR(VLOOKUP(C1623,SIRTAC!$A$16:$H$2072,8,0),0)</f>
        <v>-60</v>
      </c>
      <c r="K1623" s="61">
        <f>-IFERROR(VLOOKUP(C1623,Gastos!$A$9:$J$2065,10,0),0)</f>
        <v>-58.2</v>
      </c>
      <c r="L1623" s="61">
        <f>-IFERROR(VLOOKUP(C1623,IDC!$A$20:$H$2401,8,0),0)</f>
        <v>-36</v>
      </c>
      <c r="M1623" s="87">
        <f t="shared" si="76"/>
        <v>6000</v>
      </c>
      <c r="P1623" s="17">
        <f t="shared" si="75"/>
        <v>-6000</v>
      </c>
      <c r="Q1623" s="17">
        <f t="shared" si="77"/>
        <v>0</v>
      </c>
    </row>
    <row r="1624" spans="1:17">
      <c r="A1624" s="1" t="s">
        <v>156</v>
      </c>
      <c r="B1624" s="1" t="s">
        <v>11</v>
      </c>
      <c r="C1624" s="53">
        <v>134310572649</v>
      </c>
      <c r="D1624" s="3">
        <v>5845.8</v>
      </c>
      <c r="E1624" s="3">
        <v>13623023.91</v>
      </c>
      <c r="F1624" s="1" t="s">
        <v>1800</v>
      </c>
      <c r="G1624"/>
      <c r="H1624"/>
      <c r="I1624" s="17">
        <f>-IFERROR(VLOOKUP(C1624,SIRCUPA!$A$21:$H$313,8,0),0)</f>
        <v>0</v>
      </c>
      <c r="J1624" s="61">
        <f>-IFERROR(VLOOKUP(C1624,SIRTAC!$A$16:$H$2072,8,0),0)</f>
        <v>-60</v>
      </c>
      <c r="K1624" s="61">
        <f>-IFERROR(VLOOKUP(C1624,Gastos!$A$9:$J$2065,10,0),0)</f>
        <v>-58.2</v>
      </c>
      <c r="L1624" s="61">
        <f>-IFERROR(VLOOKUP(C1624,IDC!$A$20:$H$2401,8,0),0)</f>
        <v>-36</v>
      </c>
      <c r="M1624" s="87">
        <f t="shared" si="76"/>
        <v>6000</v>
      </c>
      <c r="P1624" s="17">
        <f t="shared" si="75"/>
        <v>-6000</v>
      </c>
      <c r="Q1624" s="17">
        <f t="shared" si="77"/>
        <v>0</v>
      </c>
    </row>
    <row r="1625" spans="1:17">
      <c r="A1625" s="1" t="s">
        <v>156</v>
      </c>
      <c r="B1625" s="1" t="s">
        <v>11</v>
      </c>
      <c r="C1625" s="53">
        <v>134310809979</v>
      </c>
      <c r="D1625" s="3">
        <v>5845.8</v>
      </c>
      <c r="E1625" s="3">
        <v>13654405.810000001</v>
      </c>
      <c r="F1625" s="1" t="s">
        <v>1800</v>
      </c>
      <c r="G1625"/>
      <c r="H1625"/>
      <c r="I1625" s="17">
        <f>-IFERROR(VLOOKUP(C1625,SIRCUPA!$A$21:$H$313,8,0),0)</f>
        <v>0</v>
      </c>
      <c r="J1625" s="61">
        <f>-IFERROR(VLOOKUP(C1625,SIRTAC!$A$16:$H$2072,8,0),0)</f>
        <v>-60</v>
      </c>
      <c r="K1625" s="61">
        <f>-IFERROR(VLOOKUP(C1625,Gastos!$A$9:$J$2065,10,0),0)</f>
        <v>-58.2</v>
      </c>
      <c r="L1625" s="61">
        <f>-IFERROR(VLOOKUP(C1625,IDC!$A$20:$H$2401,8,0),0)</f>
        <v>-36</v>
      </c>
      <c r="M1625" s="87">
        <f t="shared" si="76"/>
        <v>6000</v>
      </c>
      <c r="P1625" s="17">
        <f t="shared" si="75"/>
        <v>-6000</v>
      </c>
      <c r="Q1625" s="17">
        <f t="shared" si="77"/>
        <v>0</v>
      </c>
    </row>
    <row r="1626" spans="1:17">
      <c r="A1626" s="1" t="s">
        <v>156</v>
      </c>
      <c r="B1626" s="1" t="s">
        <v>11</v>
      </c>
      <c r="C1626" s="53">
        <v>134925890886</v>
      </c>
      <c r="D1626" s="3">
        <v>5845.8</v>
      </c>
      <c r="E1626" s="3">
        <v>13815572.75</v>
      </c>
      <c r="F1626" s="1" t="s">
        <v>1800</v>
      </c>
      <c r="G1626"/>
      <c r="H1626"/>
      <c r="I1626" s="17">
        <f>-IFERROR(VLOOKUP(C1626,SIRCUPA!$A$21:$H$313,8,0),0)</f>
        <v>0</v>
      </c>
      <c r="J1626" s="61">
        <f>-IFERROR(VLOOKUP(C1626,SIRTAC!$A$16:$H$2072,8,0),0)</f>
        <v>-60</v>
      </c>
      <c r="K1626" s="61">
        <f>-IFERROR(VLOOKUP(C1626,Gastos!$A$9:$J$2065,10,0),0)</f>
        <v>-58.2</v>
      </c>
      <c r="L1626" s="61">
        <f>-IFERROR(VLOOKUP(C1626,IDC!$A$20:$H$2401,8,0),0)</f>
        <v>-36</v>
      </c>
      <c r="M1626" s="87">
        <f t="shared" si="76"/>
        <v>6000</v>
      </c>
      <c r="P1626" s="17">
        <f t="shared" si="75"/>
        <v>-6000</v>
      </c>
      <c r="Q1626" s="17">
        <f t="shared" si="77"/>
        <v>0</v>
      </c>
    </row>
    <row r="1627" spans="1:17">
      <c r="A1627" s="1" t="s">
        <v>156</v>
      </c>
      <c r="B1627" s="1" t="s">
        <v>11</v>
      </c>
      <c r="C1627" s="53">
        <v>134926515818</v>
      </c>
      <c r="D1627" s="3">
        <v>5845.8</v>
      </c>
      <c r="E1627" s="3">
        <v>14035689.119999999</v>
      </c>
      <c r="F1627" s="1" t="s">
        <v>1800</v>
      </c>
      <c r="G1627"/>
      <c r="H1627"/>
      <c r="I1627" s="17">
        <f>-IFERROR(VLOOKUP(C1627,SIRCUPA!$A$21:$H$313,8,0),0)</f>
        <v>0</v>
      </c>
      <c r="J1627" s="61">
        <f>-IFERROR(VLOOKUP(C1627,SIRTAC!$A$16:$H$2072,8,0),0)</f>
        <v>-60</v>
      </c>
      <c r="K1627" s="61">
        <f>-IFERROR(VLOOKUP(C1627,Gastos!$A$9:$J$2065,10,0),0)</f>
        <v>-58.2</v>
      </c>
      <c r="L1627" s="61">
        <f>-IFERROR(VLOOKUP(C1627,IDC!$A$20:$H$2401,8,0),0)</f>
        <v>-36</v>
      </c>
      <c r="M1627" s="87">
        <f t="shared" si="76"/>
        <v>6000</v>
      </c>
      <c r="P1627" s="17">
        <f t="shared" si="75"/>
        <v>-6000</v>
      </c>
      <c r="Q1627" s="17">
        <f t="shared" si="77"/>
        <v>0</v>
      </c>
    </row>
    <row r="1628" spans="1:17">
      <c r="A1628" s="1" t="s">
        <v>156</v>
      </c>
      <c r="B1628" s="1" t="s">
        <v>11</v>
      </c>
      <c r="C1628" s="53">
        <v>134312433013</v>
      </c>
      <c r="D1628" s="3">
        <v>5845.8</v>
      </c>
      <c r="E1628" s="3">
        <v>14041534.92</v>
      </c>
      <c r="F1628" s="1" t="s">
        <v>1800</v>
      </c>
      <c r="G1628"/>
      <c r="H1628"/>
      <c r="I1628" s="17">
        <f>-IFERROR(VLOOKUP(C1628,SIRCUPA!$A$21:$H$313,8,0),0)</f>
        <v>0</v>
      </c>
      <c r="J1628" s="61">
        <f>-IFERROR(VLOOKUP(C1628,SIRTAC!$A$16:$H$2072,8,0),0)</f>
        <v>-60</v>
      </c>
      <c r="K1628" s="61">
        <f>-IFERROR(VLOOKUP(C1628,Gastos!$A$9:$J$2065,10,0),0)</f>
        <v>-58.2</v>
      </c>
      <c r="L1628" s="61">
        <f>-IFERROR(VLOOKUP(C1628,IDC!$A$20:$H$2401,8,0),0)</f>
        <v>-36</v>
      </c>
      <c r="M1628" s="87">
        <f t="shared" si="76"/>
        <v>6000</v>
      </c>
      <c r="P1628" s="17">
        <f t="shared" si="75"/>
        <v>-6000</v>
      </c>
      <c r="Q1628" s="17">
        <f t="shared" si="77"/>
        <v>0</v>
      </c>
    </row>
    <row r="1629" spans="1:17">
      <c r="A1629" s="1" t="s">
        <v>156</v>
      </c>
      <c r="B1629" s="1" t="s">
        <v>11</v>
      </c>
      <c r="C1629" s="53">
        <v>134312838483</v>
      </c>
      <c r="D1629" s="3">
        <v>5845.8</v>
      </c>
      <c r="E1629" s="3">
        <v>14115515.720000001</v>
      </c>
      <c r="F1629" s="1" t="s">
        <v>1800</v>
      </c>
      <c r="G1629"/>
      <c r="H1629"/>
      <c r="I1629" s="17">
        <f>-IFERROR(VLOOKUP(C1629,SIRCUPA!$A$21:$H$313,8,0),0)</f>
        <v>0</v>
      </c>
      <c r="J1629" s="61">
        <f>-IFERROR(VLOOKUP(C1629,SIRTAC!$A$16:$H$2072,8,0),0)</f>
        <v>-60</v>
      </c>
      <c r="K1629" s="61">
        <f>-IFERROR(VLOOKUP(C1629,Gastos!$A$9:$J$2065,10,0),0)</f>
        <v>-58.2</v>
      </c>
      <c r="L1629" s="61">
        <f>-IFERROR(VLOOKUP(C1629,IDC!$A$20:$H$2401,8,0),0)</f>
        <v>-36</v>
      </c>
      <c r="M1629" s="87">
        <f t="shared" si="76"/>
        <v>6000</v>
      </c>
      <c r="P1629" s="17">
        <f t="shared" si="75"/>
        <v>-6000</v>
      </c>
      <c r="Q1629" s="17">
        <f t="shared" si="77"/>
        <v>0</v>
      </c>
    </row>
    <row r="1630" spans="1:17">
      <c r="A1630" s="1" t="s">
        <v>156</v>
      </c>
      <c r="B1630" s="1" t="s">
        <v>11</v>
      </c>
      <c r="C1630" s="53">
        <v>134926899986</v>
      </c>
      <c r="D1630" s="3">
        <v>5845.8</v>
      </c>
      <c r="E1630" s="3">
        <v>14121361.52</v>
      </c>
      <c r="F1630" s="1" t="s">
        <v>1800</v>
      </c>
      <c r="G1630"/>
      <c r="H1630"/>
      <c r="I1630" s="17">
        <f>-IFERROR(VLOOKUP(C1630,SIRCUPA!$A$21:$H$313,8,0),0)</f>
        <v>0</v>
      </c>
      <c r="J1630" s="61">
        <f>-IFERROR(VLOOKUP(C1630,SIRTAC!$A$16:$H$2072,8,0),0)</f>
        <v>-60</v>
      </c>
      <c r="K1630" s="61">
        <f>-IFERROR(VLOOKUP(C1630,Gastos!$A$9:$J$2065,10,0),0)</f>
        <v>-58.2</v>
      </c>
      <c r="L1630" s="61">
        <f>-IFERROR(VLOOKUP(C1630,IDC!$A$20:$H$2401,8,0),0)</f>
        <v>-36</v>
      </c>
      <c r="M1630" s="87">
        <f t="shared" si="76"/>
        <v>6000</v>
      </c>
      <c r="P1630" s="17">
        <f t="shared" si="75"/>
        <v>-6000</v>
      </c>
      <c r="Q1630" s="17">
        <f t="shared" si="77"/>
        <v>0</v>
      </c>
    </row>
    <row r="1631" spans="1:17">
      <c r="A1631" s="1" t="s">
        <v>156</v>
      </c>
      <c r="B1631" s="1" t="s">
        <v>11</v>
      </c>
      <c r="C1631" s="53">
        <v>134313098151</v>
      </c>
      <c r="D1631" s="3">
        <v>5845.8</v>
      </c>
      <c r="E1631" s="3">
        <v>14127207.32</v>
      </c>
      <c r="F1631" s="1" t="s">
        <v>1800</v>
      </c>
      <c r="G1631"/>
      <c r="H1631"/>
      <c r="I1631" s="17">
        <f>-IFERROR(VLOOKUP(C1631,SIRCUPA!$A$21:$H$313,8,0),0)</f>
        <v>0</v>
      </c>
      <c r="J1631" s="61">
        <f>-IFERROR(VLOOKUP(C1631,SIRTAC!$A$16:$H$2072,8,0),0)</f>
        <v>-60</v>
      </c>
      <c r="K1631" s="61">
        <f>-IFERROR(VLOOKUP(C1631,Gastos!$A$9:$J$2065,10,0),0)</f>
        <v>-58.2</v>
      </c>
      <c r="L1631" s="61">
        <f>-IFERROR(VLOOKUP(C1631,IDC!$A$20:$H$2401,8,0),0)</f>
        <v>-36</v>
      </c>
      <c r="M1631" s="87">
        <f t="shared" si="76"/>
        <v>6000</v>
      </c>
      <c r="P1631" s="17">
        <f t="shared" si="75"/>
        <v>-6000</v>
      </c>
      <c r="Q1631" s="17">
        <f t="shared" si="77"/>
        <v>0</v>
      </c>
    </row>
    <row r="1632" spans="1:17">
      <c r="A1632" s="1" t="s">
        <v>156</v>
      </c>
      <c r="B1632" s="1" t="s">
        <v>11</v>
      </c>
      <c r="C1632" s="53">
        <v>134927185708</v>
      </c>
      <c r="D1632" s="3">
        <v>5845.8</v>
      </c>
      <c r="E1632" s="3">
        <v>14151865.24</v>
      </c>
      <c r="F1632" s="1" t="s">
        <v>1800</v>
      </c>
      <c r="G1632"/>
      <c r="H1632"/>
      <c r="I1632" s="17">
        <f>-IFERROR(VLOOKUP(C1632,SIRCUPA!$A$21:$H$313,8,0),0)</f>
        <v>0</v>
      </c>
      <c r="J1632" s="61">
        <f>-IFERROR(VLOOKUP(C1632,SIRTAC!$A$16:$H$2072,8,0),0)</f>
        <v>-60</v>
      </c>
      <c r="K1632" s="61">
        <f>-IFERROR(VLOOKUP(C1632,Gastos!$A$9:$J$2065,10,0),0)</f>
        <v>-58.2</v>
      </c>
      <c r="L1632" s="61">
        <f>-IFERROR(VLOOKUP(C1632,IDC!$A$20:$H$2401,8,0),0)</f>
        <v>-36</v>
      </c>
      <c r="M1632" s="87">
        <f t="shared" si="76"/>
        <v>6000</v>
      </c>
      <c r="P1632" s="17">
        <f t="shared" si="75"/>
        <v>-6000</v>
      </c>
      <c r="Q1632" s="17">
        <f t="shared" si="77"/>
        <v>0</v>
      </c>
    </row>
    <row r="1633" spans="1:17">
      <c r="A1633" s="1" t="s">
        <v>156</v>
      </c>
      <c r="B1633" s="1" t="s">
        <v>11</v>
      </c>
      <c r="C1633" s="53">
        <v>134927364388</v>
      </c>
      <c r="D1633" s="3">
        <v>5845.8</v>
      </c>
      <c r="E1633" s="3">
        <v>14157711.039999999</v>
      </c>
      <c r="F1633" s="1" t="s">
        <v>1800</v>
      </c>
      <c r="G1633"/>
      <c r="H1633"/>
      <c r="I1633" s="17">
        <f>-IFERROR(VLOOKUP(C1633,SIRCUPA!$A$21:$H$313,8,0),0)</f>
        <v>0</v>
      </c>
      <c r="J1633" s="61">
        <f>-IFERROR(VLOOKUP(C1633,SIRTAC!$A$16:$H$2072,8,0),0)</f>
        <v>-60</v>
      </c>
      <c r="K1633" s="61">
        <f>-IFERROR(VLOOKUP(C1633,Gastos!$A$9:$J$2065,10,0),0)</f>
        <v>-58.2</v>
      </c>
      <c r="L1633" s="61">
        <f>-IFERROR(VLOOKUP(C1633,IDC!$A$20:$H$2401,8,0),0)</f>
        <v>-36</v>
      </c>
      <c r="M1633" s="87">
        <f t="shared" si="76"/>
        <v>6000</v>
      </c>
      <c r="P1633" s="17">
        <f t="shared" si="75"/>
        <v>-6000</v>
      </c>
      <c r="Q1633" s="17">
        <f t="shared" si="77"/>
        <v>0</v>
      </c>
    </row>
    <row r="1634" spans="1:17">
      <c r="A1634" s="1" t="s">
        <v>156</v>
      </c>
      <c r="B1634" s="1" t="s">
        <v>11</v>
      </c>
      <c r="C1634" s="53">
        <v>134927197848</v>
      </c>
      <c r="D1634" s="3">
        <v>5845.8</v>
      </c>
      <c r="E1634" s="3">
        <v>14175248.439999999</v>
      </c>
      <c r="F1634" s="1" t="s">
        <v>1800</v>
      </c>
      <c r="G1634"/>
      <c r="H1634"/>
      <c r="I1634" s="17">
        <f>-IFERROR(VLOOKUP(C1634,SIRCUPA!$A$21:$H$313,8,0),0)</f>
        <v>0</v>
      </c>
      <c r="J1634" s="61">
        <f>-IFERROR(VLOOKUP(C1634,SIRTAC!$A$16:$H$2072,8,0),0)</f>
        <v>-60</v>
      </c>
      <c r="K1634" s="61">
        <f>-IFERROR(VLOOKUP(C1634,Gastos!$A$9:$J$2065,10,0),0)</f>
        <v>-58.2</v>
      </c>
      <c r="L1634" s="61">
        <f>-IFERROR(VLOOKUP(C1634,IDC!$A$20:$H$2401,8,0),0)</f>
        <v>-36</v>
      </c>
      <c r="M1634" s="87">
        <f t="shared" si="76"/>
        <v>6000</v>
      </c>
      <c r="P1634" s="17">
        <f t="shared" si="75"/>
        <v>-6000</v>
      </c>
      <c r="Q1634" s="17">
        <f t="shared" si="77"/>
        <v>0</v>
      </c>
    </row>
    <row r="1635" spans="1:17">
      <c r="A1635" s="1" t="s">
        <v>156</v>
      </c>
      <c r="B1635" s="1" t="s">
        <v>11</v>
      </c>
      <c r="C1635" s="53">
        <v>134313457519</v>
      </c>
      <c r="D1635" s="3">
        <v>5845.8</v>
      </c>
      <c r="E1635" s="3">
        <v>14187914.34</v>
      </c>
      <c r="F1635" s="1" t="s">
        <v>1800</v>
      </c>
      <c r="G1635"/>
      <c r="H1635"/>
      <c r="I1635" s="17">
        <f>-IFERROR(VLOOKUP(C1635,SIRCUPA!$A$21:$H$313,8,0),0)</f>
        <v>0</v>
      </c>
      <c r="J1635" s="61">
        <f>-IFERROR(VLOOKUP(C1635,SIRTAC!$A$16:$H$2072,8,0),0)</f>
        <v>-60</v>
      </c>
      <c r="K1635" s="61">
        <f>-IFERROR(VLOOKUP(C1635,Gastos!$A$9:$J$2065,10,0),0)</f>
        <v>-58.2</v>
      </c>
      <c r="L1635" s="61">
        <f>-IFERROR(VLOOKUP(C1635,IDC!$A$20:$H$2401,8,0),0)</f>
        <v>-36</v>
      </c>
      <c r="M1635" s="87">
        <f t="shared" si="76"/>
        <v>6000</v>
      </c>
      <c r="P1635" s="17">
        <f t="shared" si="75"/>
        <v>-6000</v>
      </c>
      <c r="Q1635" s="17">
        <f t="shared" si="77"/>
        <v>0</v>
      </c>
    </row>
    <row r="1636" spans="1:17">
      <c r="A1636" s="1" t="s">
        <v>156</v>
      </c>
      <c r="B1636" s="1" t="s">
        <v>11</v>
      </c>
      <c r="C1636" s="53">
        <v>134313797145</v>
      </c>
      <c r="D1636" s="3">
        <v>5845.8</v>
      </c>
      <c r="E1636" s="3">
        <v>14234282.34</v>
      </c>
      <c r="F1636" s="1" t="s">
        <v>1800</v>
      </c>
      <c r="G1636"/>
      <c r="H1636"/>
      <c r="I1636" s="17">
        <f>-IFERROR(VLOOKUP(C1636,SIRCUPA!$A$21:$H$313,8,0),0)</f>
        <v>0</v>
      </c>
      <c r="J1636" s="61">
        <f>-IFERROR(VLOOKUP(C1636,SIRTAC!$A$16:$H$2072,8,0),0)</f>
        <v>-60</v>
      </c>
      <c r="K1636" s="61">
        <f>-IFERROR(VLOOKUP(C1636,Gastos!$A$9:$J$2065,10,0),0)</f>
        <v>-58.2</v>
      </c>
      <c r="L1636" s="61">
        <f>-IFERROR(VLOOKUP(C1636,IDC!$A$20:$H$2401,8,0),0)</f>
        <v>-36</v>
      </c>
      <c r="M1636" s="87">
        <f t="shared" si="76"/>
        <v>6000</v>
      </c>
      <c r="P1636" s="17">
        <f t="shared" si="75"/>
        <v>-6000</v>
      </c>
      <c r="Q1636" s="17">
        <f t="shared" si="77"/>
        <v>0</v>
      </c>
    </row>
    <row r="1637" spans="1:17">
      <c r="A1637" s="1" t="s">
        <v>156</v>
      </c>
      <c r="B1637" s="1" t="s">
        <v>11</v>
      </c>
      <c r="C1637" s="53">
        <v>134313855769</v>
      </c>
      <c r="D1637" s="3">
        <v>5845.8</v>
      </c>
      <c r="E1637" s="3">
        <v>14275230.039999999</v>
      </c>
      <c r="F1637" s="1" t="s">
        <v>1800</v>
      </c>
      <c r="G1637"/>
      <c r="H1637"/>
      <c r="I1637" s="17">
        <f>-IFERROR(VLOOKUP(C1637,SIRCUPA!$A$21:$H$313,8,0),0)</f>
        <v>0</v>
      </c>
      <c r="J1637" s="61">
        <f>-IFERROR(VLOOKUP(C1637,SIRTAC!$A$16:$H$2072,8,0),0)</f>
        <v>-60</v>
      </c>
      <c r="K1637" s="61">
        <f>-IFERROR(VLOOKUP(C1637,Gastos!$A$9:$J$2065,10,0),0)</f>
        <v>-58.2</v>
      </c>
      <c r="L1637" s="61">
        <f>-IFERROR(VLOOKUP(C1637,IDC!$A$20:$H$2401,8,0),0)</f>
        <v>-36</v>
      </c>
      <c r="M1637" s="87">
        <f t="shared" si="76"/>
        <v>6000</v>
      </c>
      <c r="P1637" s="17">
        <f t="shared" si="75"/>
        <v>-6000</v>
      </c>
      <c r="Q1637" s="17">
        <f t="shared" si="77"/>
        <v>0</v>
      </c>
    </row>
    <row r="1638" spans="1:17">
      <c r="A1638" s="1" t="s">
        <v>156</v>
      </c>
      <c r="B1638" s="1" t="s">
        <v>11</v>
      </c>
      <c r="C1638" s="53">
        <v>134313891403</v>
      </c>
      <c r="D1638" s="3">
        <v>5845.8</v>
      </c>
      <c r="E1638" s="3">
        <v>14281075.84</v>
      </c>
      <c r="F1638" s="1" t="s">
        <v>1800</v>
      </c>
      <c r="G1638"/>
      <c r="H1638"/>
      <c r="I1638" s="17">
        <f>-IFERROR(VLOOKUP(C1638,SIRCUPA!$A$21:$H$313,8,0),0)</f>
        <v>0</v>
      </c>
      <c r="J1638" s="61">
        <f>-IFERROR(VLOOKUP(C1638,SIRTAC!$A$16:$H$2072,8,0),0)</f>
        <v>-60</v>
      </c>
      <c r="K1638" s="61">
        <f>-IFERROR(VLOOKUP(C1638,Gastos!$A$9:$J$2065,10,0),0)</f>
        <v>-58.2</v>
      </c>
      <c r="L1638" s="61">
        <f>-IFERROR(VLOOKUP(C1638,IDC!$A$20:$H$2401,8,0),0)</f>
        <v>-36</v>
      </c>
      <c r="M1638" s="87">
        <f t="shared" si="76"/>
        <v>6000</v>
      </c>
      <c r="P1638" s="17">
        <f t="shared" ref="P1638:P1701" si="78">+L1638/0.006</f>
        <v>-6000</v>
      </c>
      <c r="Q1638" s="17">
        <f t="shared" si="77"/>
        <v>0</v>
      </c>
    </row>
    <row r="1639" spans="1:17">
      <c r="A1639" s="1" t="s">
        <v>156</v>
      </c>
      <c r="B1639" s="1" t="s">
        <v>11</v>
      </c>
      <c r="C1639" s="53">
        <v>134928776668</v>
      </c>
      <c r="D1639" s="3">
        <v>5845.8</v>
      </c>
      <c r="E1639" s="3">
        <v>14492306.67</v>
      </c>
      <c r="F1639" s="1" t="s">
        <v>1800</v>
      </c>
      <c r="G1639"/>
      <c r="H1639"/>
      <c r="I1639" s="17">
        <f>-IFERROR(VLOOKUP(C1639,SIRCUPA!$A$21:$H$313,8,0),0)</f>
        <v>0</v>
      </c>
      <c r="J1639" s="61">
        <f>-IFERROR(VLOOKUP(C1639,SIRTAC!$A$16:$H$2072,8,0),0)</f>
        <v>-60</v>
      </c>
      <c r="K1639" s="61">
        <f>-IFERROR(VLOOKUP(C1639,Gastos!$A$9:$J$2065,10,0),0)</f>
        <v>-58.2</v>
      </c>
      <c r="L1639" s="61">
        <f>-IFERROR(VLOOKUP(C1639,IDC!$A$20:$H$2401,8,0),0)</f>
        <v>-36</v>
      </c>
      <c r="M1639" s="87">
        <f t="shared" si="76"/>
        <v>6000</v>
      </c>
      <c r="P1639" s="17">
        <f t="shared" si="78"/>
        <v>-6000</v>
      </c>
      <c r="Q1639" s="17">
        <f t="shared" si="77"/>
        <v>0</v>
      </c>
    </row>
    <row r="1640" spans="1:17">
      <c r="A1640" s="1" t="s">
        <v>156</v>
      </c>
      <c r="B1640" s="1" t="s">
        <v>11</v>
      </c>
      <c r="C1640" s="53">
        <v>134928766784</v>
      </c>
      <c r="D1640" s="3">
        <v>5845.8</v>
      </c>
      <c r="E1640" s="3">
        <v>14498446.17</v>
      </c>
      <c r="F1640" s="1" t="s">
        <v>1800</v>
      </c>
      <c r="G1640"/>
      <c r="H1640"/>
      <c r="I1640" s="17">
        <f>-IFERROR(VLOOKUP(C1640,SIRCUPA!$A$21:$H$313,8,0),0)</f>
        <v>0</v>
      </c>
      <c r="J1640" s="61">
        <f>-IFERROR(VLOOKUP(C1640,SIRTAC!$A$16:$H$2072,8,0),0)</f>
        <v>-60</v>
      </c>
      <c r="K1640" s="61">
        <f>-IFERROR(VLOOKUP(C1640,Gastos!$A$9:$J$2065,10,0),0)</f>
        <v>-58.2</v>
      </c>
      <c r="L1640" s="61">
        <f>-IFERROR(VLOOKUP(C1640,IDC!$A$20:$H$2401,8,0),0)</f>
        <v>-36</v>
      </c>
      <c r="M1640" s="87">
        <f t="shared" si="76"/>
        <v>6000</v>
      </c>
      <c r="P1640" s="17">
        <f t="shared" si="78"/>
        <v>-6000</v>
      </c>
      <c r="Q1640" s="17">
        <f t="shared" si="77"/>
        <v>0</v>
      </c>
    </row>
    <row r="1641" spans="1:17">
      <c r="A1641" s="1" t="s">
        <v>156</v>
      </c>
      <c r="B1641" s="1" t="s">
        <v>11</v>
      </c>
      <c r="C1641" s="53">
        <v>134928773768</v>
      </c>
      <c r="D1641" s="3">
        <v>5845.8</v>
      </c>
      <c r="E1641" s="3">
        <v>14570209.4</v>
      </c>
      <c r="F1641" s="1" t="s">
        <v>1800</v>
      </c>
      <c r="G1641"/>
      <c r="H1641"/>
      <c r="I1641" s="17">
        <f>-IFERROR(VLOOKUP(C1641,SIRCUPA!$A$21:$H$313,8,0),0)</f>
        <v>0</v>
      </c>
      <c r="J1641" s="61">
        <f>-IFERROR(VLOOKUP(C1641,SIRTAC!$A$16:$H$2072,8,0),0)</f>
        <v>-60</v>
      </c>
      <c r="K1641" s="61">
        <f>-IFERROR(VLOOKUP(C1641,Gastos!$A$9:$J$2065,10,0),0)</f>
        <v>-58.2</v>
      </c>
      <c r="L1641" s="61">
        <f>-IFERROR(VLOOKUP(C1641,IDC!$A$20:$H$2401,8,0),0)</f>
        <v>-36</v>
      </c>
      <c r="M1641" s="87">
        <f t="shared" si="76"/>
        <v>6000</v>
      </c>
      <c r="P1641" s="17">
        <f t="shared" si="78"/>
        <v>-6000</v>
      </c>
      <c r="Q1641" s="17">
        <f t="shared" si="77"/>
        <v>0</v>
      </c>
    </row>
    <row r="1642" spans="1:17">
      <c r="A1642" s="1" t="s">
        <v>156</v>
      </c>
      <c r="B1642" s="1" t="s">
        <v>11</v>
      </c>
      <c r="C1642" s="53">
        <v>134314735843</v>
      </c>
      <c r="D1642" s="3">
        <v>5845.8</v>
      </c>
      <c r="E1642" s="3">
        <v>14605284.199999999</v>
      </c>
      <c r="F1642" s="1" t="s">
        <v>1800</v>
      </c>
      <c r="G1642"/>
      <c r="H1642"/>
      <c r="I1642" s="17">
        <f>-IFERROR(VLOOKUP(C1642,SIRCUPA!$A$21:$H$313,8,0),0)</f>
        <v>0</v>
      </c>
      <c r="J1642" s="61">
        <f>-IFERROR(VLOOKUP(C1642,SIRTAC!$A$16:$H$2072,8,0),0)</f>
        <v>-60</v>
      </c>
      <c r="K1642" s="61">
        <f>-IFERROR(VLOOKUP(C1642,Gastos!$A$9:$J$2065,10,0),0)</f>
        <v>-58.2</v>
      </c>
      <c r="L1642" s="61">
        <f>-IFERROR(VLOOKUP(C1642,IDC!$A$20:$H$2401,8,0),0)</f>
        <v>-36</v>
      </c>
      <c r="M1642" s="87">
        <f t="shared" si="76"/>
        <v>6000</v>
      </c>
      <c r="P1642" s="17">
        <f t="shared" si="78"/>
        <v>-6000</v>
      </c>
      <c r="Q1642" s="17">
        <f t="shared" si="77"/>
        <v>0</v>
      </c>
    </row>
    <row r="1643" spans="1:17">
      <c r="A1643" s="1" t="s">
        <v>156</v>
      </c>
      <c r="B1643" s="1" t="s">
        <v>11</v>
      </c>
      <c r="C1643" s="53">
        <v>134315168961</v>
      </c>
      <c r="D1643" s="3">
        <v>5845.8</v>
      </c>
      <c r="E1643" s="3">
        <v>14664672.52</v>
      </c>
      <c r="F1643" s="1" t="s">
        <v>1800</v>
      </c>
      <c r="G1643"/>
      <c r="H1643"/>
      <c r="I1643" s="17">
        <f>-IFERROR(VLOOKUP(C1643,SIRCUPA!$A$21:$H$313,8,0),0)</f>
        <v>0</v>
      </c>
      <c r="J1643" s="61">
        <f>-IFERROR(VLOOKUP(C1643,SIRTAC!$A$16:$H$2072,8,0),0)</f>
        <v>-60</v>
      </c>
      <c r="K1643" s="61">
        <f>-IFERROR(VLOOKUP(C1643,Gastos!$A$9:$J$2065,10,0),0)</f>
        <v>-58.2</v>
      </c>
      <c r="L1643" s="61">
        <f>-IFERROR(VLOOKUP(C1643,IDC!$A$20:$H$2401,8,0),0)</f>
        <v>-36</v>
      </c>
      <c r="M1643" s="87">
        <f t="shared" si="76"/>
        <v>6000</v>
      </c>
      <c r="P1643" s="17">
        <f t="shared" si="78"/>
        <v>-6000</v>
      </c>
      <c r="Q1643" s="17">
        <f t="shared" si="77"/>
        <v>0</v>
      </c>
    </row>
    <row r="1644" spans="1:17">
      <c r="A1644" s="1" t="s">
        <v>156</v>
      </c>
      <c r="B1644" s="1" t="s">
        <v>11</v>
      </c>
      <c r="C1644" s="53">
        <v>134930200098</v>
      </c>
      <c r="D1644" s="3">
        <v>5845.8</v>
      </c>
      <c r="E1644" s="3">
        <v>15074794.939999999</v>
      </c>
      <c r="F1644" s="1" t="s">
        <v>1800</v>
      </c>
      <c r="G1644"/>
      <c r="H1644"/>
      <c r="I1644" s="17">
        <f>-IFERROR(VLOOKUP(C1644,SIRCUPA!$A$21:$H$313,8,0),0)</f>
        <v>0</v>
      </c>
      <c r="J1644" s="61">
        <f>-IFERROR(VLOOKUP(C1644,SIRTAC!$A$16:$H$2072,8,0),0)</f>
        <v>-60</v>
      </c>
      <c r="K1644" s="61">
        <f>-IFERROR(VLOOKUP(C1644,Gastos!$A$9:$J$2065,10,0),0)</f>
        <v>-58.2</v>
      </c>
      <c r="L1644" s="61">
        <f>-IFERROR(VLOOKUP(C1644,IDC!$A$20:$H$2401,8,0),0)</f>
        <v>-36</v>
      </c>
      <c r="M1644" s="87">
        <f t="shared" si="76"/>
        <v>6000</v>
      </c>
      <c r="P1644" s="17">
        <f t="shared" si="78"/>
        <v>-6000</v>
      </c>
      <c r="Q1644" s="17">
        <f t="shared" si="77"/>
        <v>0</v>
      </c>
    </row>
    <row r="1645" spans="1:17">
      <c r="A1645" s="1" t="s">
        <v>156</v>
      </c>
      <c r="B1645" s="1" t="s">
        <v>11</v>
      </c>
      <c r="C1645" s="53">
        <v>134930494750</v>
      </c>
      <c r="D1645" s="3">
        <v>5845.8</v>
      </c>
      <c r="E1645" s="3">
        <v>15090383.74</v>
      </c>
      <c r="F1645" s="1" t="s">
        <v>1800</v>
      </c>
      <c r="G1645"/>
      <c r="H1645"/>
      <c r="I1645" s="17">
        <f>-IFERROR(VLOOKUP(C1645,SIRCUPA!$A$21:$H$313,8,0),0)</f>
        <v>0</v>
      </c>
      <c r="J1645" s="61">
        <f>-IFERROR(VLOOKUP(C1645,SIRTAC!$A$16:$H$2072,8,0),0)</f>
        <v>-60</v>
      </c>
      <c r="K1645" s="61">
        <f>-IFERROR(VLOOKUP(C1645,Gastos!$A$9:$J$2065,10,0),0)</f>
        <v>-58.2</v>
      </c>
      <c r="L1645" s="61">
        <f>-IFERROR(VLOOKUP(C1645,IDC!$A$20:$H$2401,8,0),0)</f>
        <v>-36</v>
      </c>
      <c r="M1645" s="87">
        <f t="shared" si="76"/>
        <v>6000</v>
      </c>
      <c r="P1645" s="17">
        <f t="shared" si="78"/>
        <v>-6000</v>
      </c>
      <c r="Q1645" s="17">
        <f t="shared" si="77"/>
        <v>0</v>
      </c>
    </row>
    <row r="1646" spans="1:17">
      <c r="A1646" s="1" t="s">
        <v>156</v>
      </c>
      <c r="B1646" s="1" t="s">
        <v>11</v>
      </c>
      <c r="C1646" s="53">
        <v>134930952572</v>
      </c>
      <c r="D1646" s="3">
        <v>5845.8</v>
      </c>
      <c r="E1646" s="3">
        <v>15171250.640000001</v>
      </c>
      <c r="F1646" s="1" t="s">
        <v>1800</v>
      </c>
      <c r="G1646"/>
      <c r="H1646"/>
      <c r="I1646" s="17">
        <f>-IFERROR(VLOOKUP(C1646,SIRCUPA!$A$21:$H$313,8,0),0)</f>
        <v>0</v>
      </c>
      <c r="J1646" s="61">
        <f>-IFERROR(VLOOKUP(C1646,SIRTAC!$A$16:$H$2072,8,0),0)</f>
        <v>-60</v>
      </c>
      <c r="K1646" s="61">
        <f>-IFERROR(VLOOKUP(C1646,Gastos!$A$9:$J$2065,10,0),0)</f>
        <v>-58.2</v>
      </c>
      <c r="L1646" s="61">
        <f>-IFERROR(VLOOKUP(C1646,IDC!$A$20:$H$2401,8,0),0)</f>
        <v>-36</v>
      </c>
      <c r="M1646" s="87">
        <f t="shared" si="76"/>
        <v>6000</v>
      </c>
      <c r="P1646" s="17">
        <f t="shared" si="78"/>
        <v>-6000</v>
      </c>
      <c r="Q1646" s="17">
        <f t="shared" si="77"/>
        <v>0</v>
      </c>
    </row>
    <row r="1647" spans="1:17">
      <c r="A1647" s="1" t="s">
        <v>156</v>
      </c>
      <c r="B1647" s="1" t="s">
        <v>11</v>
      </c>
      <c r="C1647" s="53">
        <v>134931217750</v>
      </c>
      <c r="D1647" s="3">
        <v>5845.8</v>
      </c>
      <c r="E1647" s="3">
        <v>15283091.5</v>
      </c>
      <c r="F1647" s="1" t="s">
        <v>1800</v>
      </c>
      <c r="G1647"/>
      <c r="H1647"/>
      <c r="I1647" s="17">
        <f>-IFERROR(VLOOKUP(C1647,SIRCUPA!$A$21:$H$313,8,0),0)</f>
        <v>0</v>
      </c>
      <c r="J1647" s="61">
        <f>-IFERROR(VLOOKUP(C1647,SIRTAC!$A$16:$H$2072,8,0),0)</f>
        <v>-60</v>
      </c>
      <c r="K1647" s="61">
        <f>-IFERROR(VLOOKUP(C1647,Gastos!$A$9:$J$2065,10,0),0)</f>
        <v>-58.2</v>
      </c>
      <c r="L1647" s="61">
        <f>-IFERROR(VLOOKUP(C1647,IDC!$A$20:$H$2401,8,0),0)</f>
        <v>-36</v>
      </c>
      <c r="M1647" s="87">
        <f t="shared" si="76"/>
        <v>6000</v>
      </c>
      <c r="P1647" s="17">
        <f t="shared" si="78"/>
        <v>-6000</v>
      </c>
      <c r="Q1647" s="17">
        <f t="shared" si="77"/>
        <v>0</v>
      </c>
    </row>
    <row r="1648" spans="1:17">
      <c r="A1648" s="1" t="s">
        <v>156</v>
      </c>
      <c r="B1648" s="1" t="s">
        <v>11</v>
      </c>
      <c r="C1648" s="53">
        <v>134931327978</v>
      </c>
      <c r="D1648" s="3">
        <v>5845.8</v>
      </c>
      <c r="E1648" s="3">
        <v>15315541.800000001</v>
      </c>
      <c r="F1648" s="1" t="s">
        <v>1800</v>
      </c>
      <c r="G1648"/>
      <c r="H1648"/>
      <c r="I1648" s="17">
        <f>-IFERROR(VLOOKUP(C1648,SIRCUPA!$A$21:$H$313,8,0),0)</f>
        <v>0</v>
      </c>
      <c r="J1648" s="61">
        <f>-IFERROR(VLOOKUP(C1648,SIRTAC!$A$16:$H$2072,8,0),0)</f>
        <v>-60</v>
      </c>
      <c r="K1648" s="61">
        <f>-IFERROR(VLOOKUP(C1648,Gastos!$A$9:$J$2065,10,0),0)</f>
        <v>-58.2</v>
      </c>
      <c r="L1648" s="61">
        <f>-IFERROR(VLOOKUP(C1648,IDC!$A$20:$H$2401,8,0),0)</f>
        <v>-36</v>
      </c>
      <c r="M1648" s="87">
        <f t="shared" si="76"/>
        <v>6000</v>
      </c>
      <c r="P1648" s="17">
        <f t="shared" si="78"/>
        <v>-6000</v>
      </c>
      <c r="Q1648" s="17">
        <f t="shared" si="77"/>
        <v>0</v>
      </c>
    </row>
    <row r="1649" spans="1:17">
      <c r="A1649" s="1" t="s">
        <v>156</v>
      </c>
      <c r="B1649" s="1" t="s">
        <v>11</v>
      </c>
      <c r="C1649" s="53">
        <v>134318904773</v>
      </c>
      <c r="D1649" s="3">
        <v>5845.8</v>
      </c>
      <c r="E1649" s="3">
        <v>15837146.439999999</v>
      </c>
      <c r="F1649" s="1" t="s">
        <v>1800</v>
      </c>
      <c r="G1649"/>
      <c r="H1649"/>
      <c r="I1649" s="17">
        <f>-IFERROR(VLOOKUP(C1649,SIRCUPA!$A$21:$H$313,8,0),0)</f>
        <v>0</v>
      </c>
      <c r="J1649" s="61">
        <f>-IFERROR(VLOOKUP(C1649,SIRTAC!$A$16:$H$2072,8,0),0)</f>
        <v>-60</v>
      </c>
      <c r="K1649" s="61">
        <f>-IFERROR(VLOOKUP(C1649,Gastos!$A$9:$J$2065,10,0),0)</f>
        <v>-58.2</v>
      </c>
      <c r="L1649" s="61">
        <f>-IFERROR(VLOOKUP(C1649,IDC!$A$20:$H$2401,8,0),0)</f>
        <v>-36</v>
      </c>
      <c r="M1649" s="87">
        <f t="shared" si="76"/>
        <v>6000</v>
      </c>
      <c r="P1649" s="17">
        <f t="shared" si="78"/>
        <v>-6000</v>
      </c>
      <c r="Q1649" s="17">
        <f t="shared" si="77"/>
        <v>0</v>
      </c>
    </row>
    <row r="1650" spans="1:17">
      <c r="A1650" s="1" t="s">
        <v>156</v>
      </c>
      <c r="B1650" s="1" t="s">
        <v>11</v>
      </c>
      <c r="C1650" s="53">
        <v>134319208681</v>
      </c>
      <c r="D1650" s="3">
        <v>5845.8</v>
      </c>
      <c r="E1650" s="3">
        <v>15914116.140000001</v>
      </c>
      <c r="F1650" s="1" t="s">
        <v>1800</v>
      </c>
      <c r="G1650"/>
      <c r="H1650"/>
      <c r="I1650" s="17">
        <f>-IFERROR(VLOOKUP(C1650,SIRCUPA!$A$21:$H$313,8,0),0)</f>
        <v>0</v>
      </c>
      <c r="J1650" s="61">
        <f>-IFERROR(VLOOKUP(C1650,SIRTAC!$A$16:$H$2072,8,0),0)</f>
        <v>-60</v>
      </c>
      <c r="K1650" s="61">
        <f>-IFERROR(VLOOKUP(C1650,Gastos!$A$9:$J$2065,10,0),0)</f>
        <v>-58.2</v>
      </c>
      <c r="L1650" s="61">
        <f>-IFERROR(VLOOKUP(C1650,IDC!$A$20:$H$2401,8,0),0)</f>
        <v>-36</v>
      </c>
      <c r="M1650" s="87">
        <f t="shared" si="76"/>
        <v>6000</v>
      </c>
      <c r="P1650" s="17">
        <f t="shared" si="78"/>
        <v>-6000</v>
      </c>
      <c r="Q1650" s="17">
        <f t="shared" si="77"/>
        <v>0</v>
      </c>
    </row>
    <row r="1651" spans="1:17">
      <c r="A1651" s="1" t="s">
        <v>156</v>
      </c>
      <c r="B1651" s="1" t="s">
        <v>11</v>
      </c>
      <c r="C1651" s="53">
        <v>134319290789</v>
      </c>
      <c r="D1651" s="3">
        <v>5845.8</v>
      </c>
      <c r="E1651" s="3">
        <v>15944319.439999999</v>
      </c>
      <c r="F1651" s="1" t="s">
        <v>1800</v>
      </c>
      <c r="G1651"/>
      <c r="H1651"/>
      <c r="I1651" s="17">
        <f>-IFERROR(VLOOKUP(C1651,SIRCUPA!$A$21:$H$313,8,0),0)</f>
        <v>0</v>
      </c>
      <c r="J1651" s="61">
        <f>-IFERROR(VLOOKUP(C1651,SIRTAC!$A$16:$H$2072,8,0),0)</f>
        <v>-60</v>
      </c>
      <c r="K1651" s="61">
        <f>-IFERROR(VLOOKUP(C1651,Gastos!$A$9:$J$2065,10,0),0)</f>
        <v>-58.2</v>
      </c>
      <c r="L1651" s="61">
        <f>-IFERROR(VLOOKUP(C1651,IDC!$A$20:$H$2401,8,0),0)</f>
        <v>-36</v>
      </c>
      <c r="M1651" s="87">
        <f t="shared" si="76"/>
        <v>6000</v>
      </c>
      <c r="P1651" s="17">
        <f t="shared" si="78"/>
        <v>-6000</v>
      </c>
      <c r="Q1651" s="17">
        <f t="shared" si="77"/>
        <v>0</v>
      </c>
    </row>
    <row r="1652" spans="1:17">
      <c r="A1652" s="1" t="s">
        <v>156</v>
      </c>
      <c r="B1652" s="1" t="s">
        <v>11</v>
      </c>
      <c r="C1652" s="53">
        <v>134933485500</v>
      </c>
      <c r="D1652" s="3">
        <v>5845.8</v>
      </c>
      <c r="E1652" s="3">
        <v>16037516.17</v>
      </c>
      <c r="F1652" s="1" t="s">
        <v>1800</v>
      </c>
      <c r="G1652"/>
      <c r="H1652"/>
      <c r="I1652" s="17">
        <f>-IFERROR(VLOOKUP(C1652,SIRCUPA!$A$21:$H$313,8,0),0)</f>
        <v>0</v>
      </c>
      <c r="J1652" s="61">
        <f>-IFERROR(VLOOKUP(C1652,SIRTAC!$A$16:$H$2072,8,0),0)</f>
        <v>-60</v>
      </c>
      <c r="K1652" s="61">
        <f>-IFERROR(VLOOKUP(C1652,Gastos!$A$9:$J$2065,10,0),0)</f>
        <v>-58.2</v>
      </c>
      <c r="L1652" s="61">
        <f>-IFERROR(VLOOKUP(C1652,IDC!$A$20:$H$2401,8,0),0)</f>
        <v>-36</v>
      </c>
      <c r="M1652" s="87">
        <f t="shared" si="76"/>
        <v>6000</v>
      </c>
      <c r="P1652" s="17">
        <f t="shared" si="78"/>
        <v>-6000</v>
      </c>
      <c r="Q1652" s="17">
        <f t="shared" si="77"/>
        <v>0</v>
      </c>
    </row>
    <row r="1653" spans="1:17">
      <c r="A1653" s="1" t="s">
        <v>156</v>
      </c>
      <c r="B1653" s="1" t="s">
        <v>11</v>
      </c>
      <c r="C1653" s="53">
        <v>134933784182</v>
      </c>
      <c r="D1653" s="3">
        <v>5845.8</v>
      </c>
      <c r="E1653" s="3">
        <v>16043361.970000001</v>
      </c>
      <c r="F1653" s="1" t="s">
        <v>1800</v>
      </c>
      <c r="G1653"/>
      <c r="H1653"/>
      <c r="I1653" s="17">
        <f>-IFERROR(VLOOKUP(C1653,SIRCUPA!$A$21:$H$313,8,0),0)</f>
        <v>0</v>
      </c>
      <c r="J1653" s="61">
        <f>-IFERROR(VLOOKUP(C1653,SIRTAC!$A$16:$H$2072,8,0),0)</f>
        <v>-60</v>
      </c>
      <c r="K1653" s="61">
        <f>-IFERROR(VLOOKUP(C1653,Gastos!$A$9:$J$2065,10,0),0)</f>
        <v>-58.2</v>
      </c>
      <c r="L1653" s="61">
        <f>-IFERROR(VLOOKUP(C1653,IDC!$A$20:$H$2401,8,0),0)</f>
        <v>-36</v>
      </c>
      <c r="M1653" s="87">
        <f t="shared" si="76"/>
        <v>6000</v>
      </c>
      <c r="P1653" s="17">
        <f t="shared" si="78"/>
        <v>-6000</v>
      </c>
      <c r="Q1653" s="17">
        <f t="shared" si="77"/>
        <v>0</v>
      </c>
    </row>
    <row r="1654" spans="1:17">
      <c r="A1654" s="1" t="s">
        <v>156</v>
      </c>
      <c r="B1654" s="1" t="s">
        <v>11</v>
      </c>
      <c r="C1654" s="53">
        <v>134320003065</v>
      </c>
      <c r="D1654" s="3">
        <v>5845.8</v>
      </c>
      <c r="E1654" s="3">
        <v>16254128.359999999</v>
      </c>
      <c r="F1654" s="1" t="s">
        <v>1800</v>
      </c>
      <c r="G1654"/>
      <c r="H1654"/>
      <c r="I1654" s="17">
        <f>-IFERROR(VLOOKUP(C1654,SIRCUPA!$A$21:$H$313,8,0),0)</f>
        <v>0</v>
      </c>
      <c r="J1654" s="61">
        <f>-IFERROR(VLOOKUP(C1654,SIRTAC!$A$16:$H$2072,8,0),0)</f>
        <v>-60</v>
      </c>
      <c r="K1654" s="61">
        <f>-IFERROR(VLOOKUP(C1654,Gastos!$A$9:$J$2065,10,0),0)</f>
        <v>-58.2</v>
      </c>
      <c r="L1654" s="61">
        <f>-IFERROR(VLOOKUP(C1654,IDC!$A$20:$H$2401,8,0),0)</f>
        <v>-36</v>
      </c>
      <c r="M1654" s="87">
        <f t="shared" si="76"/>
        <v>6000</v>
      </c>
      <c r="P1654" s="17">
        <f t="shared" si="78"/>
        <v>-6000</v>
      </c>
      <c r="Q1654" s="17">
        <f t="shared" si="77"/>
        <v>0</v>
      </c>
    </row>
    <row r="1655" spans="1:17">
      <c r="A1655" s="1" t="s">
        <v>156</v>
      </c>
      <c r="B1655" s="1" t="s">
        <v>11</v>
      </c>
      <c r="C1655" s="53">
        <v>134934426318</v>
      </c>
      <c r="D1655" s="3">
        <v>5845.8</v>
      </c>
      <c r="E1655" s="3">
        <v>16259974.16</v>
      </c>
      <c r="F1655" s="1" t="s">
        <v>1800</v>
      </c>
      <c r="G1655"/>
      <c r="H1655"/>
      <c r="I1655" s="17">
        <f>-IFERROR(VLOOKUP(C1655,SIRCUPA!$A$21:$H$313,8,0),0)</f>
        <v>0</v>
      </c>
      <c r="J1655" s="61">
        <f>-IFERROR(VLOOKUP(C1655,SIRTAC!$A$16:$H$2072,8,0),0)</f>
        <v>-60</v>
      </c>
      <c r="K1655" s="61">
        <f>-IFERROR(VLOOKUP(C1655,Gastos!$A$9:$J$2065,10,0),0)</f>
        <v>-58.2</v>
      </c>
      <c r="L1655" s="61">
        <f>-IFERROR(VLOOKUP(C1655,IDC!$A$20:$H$2401,8,0),0)</f>
        <v>-36</v>
      </c>
      <c r="M1655" s="87">
        <f t="shared" si="76"/>
        <v>6000</v>
      </c>
      <c r="P1655" s="17">
        <f t="shared" si="78"/>
        <v>-6000</v>
      </c>
      <c r="Q1655" s="17">
        <f t="shared" si="77"/>
        <v>0</v>
      </c>
    </row>
    <row r="1656" spans="1:17">
      <c r="A1656" s="1" t="s">
        <v>186</v>
      </c>
      <c r="B1656" s="1" t="s">
        <v>11</v>
      </c>
      <c r="C1656" s="53">
        <v>134320879155</v>
      </c>
      <c r="D1656" s="3">
        <v>5845.8</v>
      </c>
      <c r="E1656" s="3">
        <v>16577548.810000001</v>
      </c>
      <c r="F1656" s="1" t="s">
        <v>1800</v>
      </c>
      <c r="G1656"/>
      <c r="H1656"/>
      <c r="I1656" s="17">
        <f>-IFERROR(VLOOKUP(C1656,SIRCUPA!$A$21:$H$313,8,0),0)</f>
        <v>0</v>
      </c>
      <c r="J1656" s="61">
        <f>-IFERROR(VLOOKUP(C1656,SIRTAC!$A$16:$H$2072,8,0),0)</f>
        <v>-60</v>
      </c>
      <c r="K1656" s="61">
        <f>-IFERROR(VLOOKUP(C1656,Gastos!$A$9:$J$2065,10,0),0)</f>
        <v>-58.2</v>
      </c>
      <c r="L1656" s="61">
        <f>-IFERROR(VLOOKUP(C1656,IDC!$A$20:$H$2401,8,0),0)</f>
        <v>-36</v>
      </c>
      <c r="M1656" s="87">
        <f t="shared" si="76"/>
        <v>6000</v>
      </c>
      <c r="P1656" s="17">
        <f t="shared" si="78"/>
        <v>-6000</v>
      </c>
      <c r="Q1656" s="17">
        <f t="shared" si="77"/>
        <v>0</v>
      </c>
    </row>
    <row r="1657" spans="1:17">
      <c r="A1657" s="1" t="s">
        <v>186</v>
      </c>
      <c r="B1657" s="1" t="s">
        <v>11</v>
      </c>
      <c r="C1657" s="53">
        <v>134935342512</v>
      </c>
      <c r="D1657" s="3">
        <v>5845.8</v>
      </c>
      <c r="E1657" s="3">
        <v>16659047.91</v>
      </c>
      <c r="F1657" s="1" t="s">
        <v>1800</v>
      </c>
      <c r="G1657"/>
      <c r="H1657"/>
      <c r="I1657" s="17">
        <f>-IFERROR(VLOOKUP(C1657,SIRCUPA!$A$21:$H$313,8,0),0)</f>
        <v>0</v>
      </c>
      <c r="J1657" s="61">
        <f>-IFERROR(VLOOKUP(C1657,SIRTAC!$A$16:$H$2072,8,0),0)</f>
        <v>-60</v>
      </c>
      <c r="K1657" s="61">
        <f>-IFERROR(VLOOKUP(C1657,Gastos!$A$9:$J$2065,10,0),0)</f>
        <v>-58.2</v>
      </c>
      <c r="L1657" s="61">
        <f>-IFERROR(VLOOKUP(C1657,IDC!$A$20:$H$2401,8,0),0)</f>
        <v>-36</v>
      </c>
      <c r="M1657" s="87">
        <f t="shared" si="76"/>
        <v>6000</v>
      </c>
      <c r="P1657" s="17">
        <f t="shared" si="78"/>
        <v>-6000</v>
      </c>
      <c r="Q1657" s="17">
        <f t="shared" si="77"/>
        <v>0</v>
      </c>
    </row>
    <row r="1658" spans="1:17">
      <c r="A1658" s="1" t="s">
        <v>186</v>
      </c>
      <c r="B1658" s="1" t="s">
        <v>11</v>
      </c>
      <c r="C1658" s="53">
        <v>134321954929</v>
      </c>
      <c r="D1658" s="3">
        <v>5845.8</v>
      </c>
      <c r="E1658" s="3">
        <v>17008757.940000001</v>
      </c>
      <c r="F1658" s="1" t="s">
        <v>1800</v>
      </c>
      <c r="G1658"/>
      <c r="H1658"/>
      <c r="I1658" s="17">
        <f>-IFERROR(VLOOKUP(C1658,SIRCUPA!$A$21:$H$313,8,0),0)</f>
        <v>0</v>
      </c>
      <c r="J1658" s="61">
        <f>-IFERROR(VLOOKUP(C1658,SIRTAC!$A$16:$H$2072,8,0),0)</f>
        <v>-60</v>
      </c>
      <c r="K1658" s="61">
        <f>-IFERROR(VLOOKUP(C1658,Gastos!$A$9:$J$2065,10,0),0)</f>
        <v>-58.2</v>
      </c>
      <c r="L1658" s="61">
        <f>-IFERROR(VLOOKUP(C1658,IDC!$A$20:$H$2401,8,0),0)</f>
        <v>-36</v>
      </c>
      <c r="M1658" s="87">
        <f t="shared" si="76"/>
        <v>6000</v>
      </c>
      <c r="P1658" s="17">
        <f t="shared" si="78"/>
        <v>-6000</v>
      </c>
      <c r="Q1658" s="17">
        <f t="shared" si="77"/>
        <v>0</v>
      </c>
    </row>
    <row r="1659" spans="1:17">
      <c r="A1659" s="1" t="s">
        <v>186</v>
      </c>
      <c r="B1659" s="1" t="s">
        <v>11</v>
      </c>
      <c r="C1659" s="53">
        <v>134936641446</v>
      </c>
      <c r="D1659" s="3">
        <v>5845.8</v>
      </c>
      <c r="E1659" s="3">
        <v>17264923.289999999</v>
      </c>
      <c r="F1659" s="1" t="s">
        <v>1800</v>
      </c>
      <c r="G1659"/>
      <c r="H1659"/>
      <c r="I1659" s="17">
        <f>-IFERROR(VLOOKUP(C1659,SIRCUPA!$A$21:$H$313,8,0),0)</f>
        <v>0</v>
      </c>
      <c r="J1659" s="61">
        <f>-IFERROR(VLOOKUP(C1659,SIRTAC!$A$16:$H$2072,8,0),0)</f>
        <v>-60</v>
      </c>
      <c r="K1659" s="61">
        <f>-IFERROR(VLOOKUP(C1659,Gastos!$A$9:$J$2065,10,0),0)</f>
        <v>-58.2</v>
      </c>
      <c r="L1659" s="61">
        <f>-IFERROR(VLOOKUP(C1659,IDC!$A$20:$H$2401,8,0),0)</f>
        <v>-36</v>
      </c>
      <c r="M1659" s="87">
        <f t="shared" si="76"/>
        <v>6000</v>
      </c>
      <c r="P1659" s="17">
        <f t="shared" si="78"/>
        <v>-6000</v>
      </c>
      <c r="Q1659" s="17">
        <f t="shared" si="77"/>
        <v>0</v>
      </c>
    </row>
    <row r="1660" spans="1:17">
      <c r="A1660" s="1" t="s">
        <v>186</v>
      </c>
      <c r="B1660" s="1" t="s">
        <v>11</v>
      </c>
      <c r="C1660" s="53">
        <v>134937040734</v>
      </c>
      <c r="D1660" s="3">
        <v>5845.8</v>
      </c>
      <c r="E1660" s="3">
        <v>17336676.960000001</v>
      </c>
      <c r="F1660" s="1" t="s">
        <v>1800</v>
      </c>
      <c r="G1660"/>
      <c r="H1660"/>
      <c r="I1660" s="17">
        <f>-IFERROR(VLOOKUP(C1660,SIRCUPA!$A$21:$H$313,8,0),0)</f>
        <v>0</v>
      </c>
      <c r="J1660" s="61">
        <f>-IFERROR(VLOOKUP(C1660,SIRTAC!$A$16:$H$2072,8,0),0)</f>
        <v>-60</v>
      </c>
      <c r="K1660" s="61">
        <f>-IFERROR(VLOOKUP(C1660,Gastos!$A$9:$J$2065,10,0),0)</f>
        <v>-58.2</v>
      </c>
      <c r="L1660" s="61">
        <f>-IFERROR(VLOOKUP(C1660,IDC!$A$20:$H$2401,8,0),0)</f>
        <v>-36</v>
      </c>
      <c r="M1660" s="87">
        <f t="shared" si="76"/>
        <v>6000</v>
      </c>
      <c r="P1660" s="17">
        <f t="shared" si="78"/>
        <v>-6000</v>
      </c>
      <c r="Q1660" s="17">
        <f t="shared" si="77"/>
        <v>0</v>
      </c>
    </row>
    <row r="1661" spans="1:17">
      <c r="A1661" s="1" t="s">
        <v>186</v>
      </c>
      <c r="B1661" s="1" t="s">
        <v>11</v>
      </c>
      <c r="C1661" s="53">
        <v>134937290518</v>
      </c>
      <c r="D1661" s="3">
        <v>5845.8</v>
      </c>
      <c r="E1661" s="3">
        <v>17412742.859999999</v>
      </c>
      <c r="F1661" s="1" t="s">
        <v>1800</v>
      </c>
      <c r="G1661"/>
      <c r="H1661"/>
      <c r="I1661" s="17">
        <f>-IFERROR(VLOOKUP(C1661,SIRCUPA!$A$21:$H$313,8,0),0)</f>
        <v>0</v>
      </c>
      <c r="J1661" s="61">
        <f>-IFERROR(VLOOKUP(C1661,SIRTAC!$A$16:$H$2072,8,0),0)</f>
        <v>-60</v>
      </c>
      <c r="K1661" s="61">
        <f>-IFERROR(VLOOKUP(C1661,Gastos!$A$9:$J$2065,10,0),0)</f>
        <v>-58.2</v>
      </c>
      <c r="L1661" s="61">
        <f>-IFERROR(VLOOKUP(C1661,IDC!$A$20:$H$2401,8,0),0)</f>
        <v>-36</v>
      </c>
      <c r="M1661" s="87">
        <f t="shared" si="76"/>
        <v>6000</v>
      </c>
      <c r="P1661" s="17">
        <f t="shared" si="78"/>
        <v>-6000</v>
      </c>
      <c r="Q1661" s="17">
        <f t="shared" si="77"/>
        <v>0</v>
      </c>
    </row>
    <row r="1662" spans="1:17">
      <c r="A1662" s="1" t="s">
        <v>186</v>
      </c>
      <c r="B1662" s="1" t="s">
        <v>11</v>
      </c>
      <c r="C1662" s="53">
        <v>134323731285</v>
      </c>
      <c r="D1662" s="3">
        <v>5845.8</v>
      </c>
      <c r="E1662" s="3">
        <v>17815992.27</v>
      </c>
      <c r="F1662" s="1" t="s">
        <v>1800</v>
      </c>
      <c r="G1662"/>
      <c r="H1662"/>
      <c r="I1662" s="17">
        <f>-IFERROR(VLOOKUP(C1662,SIRCUPA!$A$21:$H$313,8,0),0)</f>
        <v>0</v>
      </c>
      <c r="J1662" s="61">
        <f>-IFERROR(VLOOKUP(C1662,SIRTAC!$A$16:$H$2072,8,0),0)</f>
        <v>-60</v>
      </c>
      <c r="K1662" s="61">
        <f>-IFERROR(VLOOKUP(C1662,Gastos!$A$9:$J$2065,10,0),0)</f>
        <v>-58.2</v>
      </c>
      <c r="L1662" s="61">
        <f>-IFERROR(VLOOKUP(C1662,IDC!$A$20:$H$2401,8,0),0)</f>
        <v>-36</v>
      </c>
      <c r="M1662" s="87">
        <f t="shared" si="76"/>
        <v>6000</v>
      </c>
      <c r="P1662" s="17">
        <f t="shared" si="78"/>
        <v>-6000</v>
      </c>
      <c r="Q1662" s="17">
        <f t="shared" si="77"/>
        <v>0</v>
      </c>
    </row>
    <row r="1663" spans="1:17">
      <c r="A1663" s="1" t="s">
        <v>186</v>
      </c>
      <c r="B1663" s="1" t="s">
        <v>11</v>
      </c>
      <c r="C1663" s="53">
        <v>134938455574</v>
      </c>
      <c r="D1663" s="3">
        <v>5845.8</v>
      </c>
      <c r="E1663" s="3">
        <v>18043614.670000002</v>
      </c>
      <c r="F1663" s="1" t="s">
        <v>1800</v>
      </c>
      <c r="G1663"/>
      <c r="H1663"/>
      <c r="I1663" s="17">
        <f>-IFERROR(VLOOKUP(C1663,SIRCUPA!$A$21:$H$313,8,0),0)</f>
        <v>0</v>
      </c>
      <c r="J1663" s="61">
        <f>-IFERROR(VLOOKUP(C1663,SIRTAC!$A$16:$H$2072,8,0),0)</f>
        <v>-60</v>
      </c>
      <c r="K1663" s="61">
        <f>-IFERROR(VLOOKUP(C1663,Gastos!$A$9:$J$2065,10,0),0)</f>
        <v>-58.2</v>
      </c>
      <c r="L1663" s="61">
        <f>-IFERROR(VLOOKUP(C1663,IDC!$A$20:$H$2401,8,0),0)</f>
        <v>-36</v>
      </c>
      <c r="M1663" s="87">
        <f t="shared" si="76"/>
        <v>6000</v>
      </c>
      <c r="P1663" s="17">
        <f t="shared" si="78"/>
        <v>-6000</v>
      </c>
      <c r="Q1663" s="17">
        <f t="shared" si="77"/>
        <v>0</v>
      </c>
    </row>
    <row r="1664" spans="1:17">
      <c r="A1664" s="1" t="s">
        <v>186</v>
      </c>
      <c r="B1664" s="1" t="s">
        <v>11</v>
      </c>
      <c r="C1664" s="53">
        <v>134938942768</v>
      </c>
      <c r="D1664" s="3">
        <v>5845.8</v>
      </c>
      <c r="E1664" s="3">
        <v>18140070.370000001</v>
      </c>
      <c r="F1664" s="1" t="s">
        <v>1800</v>
      </c>
      <c r="G1664"/>
      <c r="H1664"/>
      <c r="I1664" s="17">
        <f>-IFERROR(VLOOKUP(C1664,SIRCUPA!$A$21:$H$313,8,0),0)</f>
        <v>0</v>
      </c>
      <c r="J1664" s="61">
        <f>-IFERROR(VLOOKUP(C1664,SIRTAC!$A$16:$H$2072,8,0),0)</f>
        <v>-60</v>
      </c>
      <c r="K1664" s="61">
        <f>-IFERROR(VLOOKUP(C1664,Gastos!$A$9:$J$2065,10,0),0)</f>
        <v>-58.2</v>
      </c>
      <c r="L1664" s="61">
        <f>-IFERROR(VLOOKUP(C1664,IDC!$A$20:$H$2401,8,0),0)</f>
        <v>-36</v>
      </c>
      <c r="M1664" s="87">
        <f t="shared" si="76"/>
        <v>6000</v>
      </c>
      <c r="P1664" s="17">
        <f t="shared" si="78"/>
        <v>-6000</v>
      </c>
      <c r="Q1664" s="17">
        <f t="shared" si="77"/>
        <v>0</v>
      </c>
    </row>
    <row r="1665" spans="1:17">
      <c r="A1665" s="1" t="s">
        <v>186</v>
      </c>
      <c r="B1665" s="1" t="s">
        <v>11</v>
      </c>
      <c r="C1665" s="53">
        <v>134938871452</v>
      </c>
      <c r="D1665" s="3">
        <v>5845.8</v>
      </c>
      <c r="E1665" s="3">
        <v>18145916.170000002</v>
      </c>
      <c r="F1665" s="1" t="s">
        <v>1800</v>
      </c>
      <c r="G1665"/>
      <c r="H1665"/>
      <c r="I1665" s="17">
        <f>-IFERROR(VLOOKUP(C1665,SIRCUPA!$A$21:$H$313,8,0),0)</f>
        <v>0</v>
      </c>
      <c r="J1665" s="61">
        <f>-IFERROR(VLOOKUP(C1665,SIRTAC!$A$16:$H$2072,8,0),0)</f>
        <v>-60</v>
      </c>
      <c r="K1665" s="61">
        <f>-IFERROR(VLOOKUP(C1665,Gastos!$A$9:$J$2065,10,0),0)</f>
        <v>-58.2</v>
      </c>
      <c r="L1665" s="61">
        <f>-IFERROR(VLOOKUP(C1665,IDC!$A$20:$H$2401,8,0),0)</f>
        <v>-36</v>
      </c>
      <c r="M1665" s="87">
        <f t="shared" si="76"/>
        <v>6000</v>
      </c>
      <c r="P1665" s="17">
        <f t="shared" si="78"/>
        <v>-6000</v>
      </c>
      <c r="Q1665" s="17">
        <f t="shared" si="77"/>
        <v>0</v>
      </c>
    </row>
    <row r="1666" spans="1:17">
      <c r="A1666" s="1" t="s">
        <v>186</v>
      </c>
      <c r="B1666" s="1" t="s">
        <v>11</v>
      </c>
      <c r="C1666" s="53">
        <v>134325646879</v>
      </c>
      <c r="D1666" s="3">
        <v>5845.8</v>
      </c>
      <c r="E1666" s="3">
        <v>18451256.09</v>
      </c>
      <c r="F1666" s="1" t="s">
        <v>1800</v>
      </c>
      <c r="G1666"/>
      <c r="H1666"/>
      <c r="I1666" s="17">
        <f>-IFERROR(VLOOKUP(C1666,SIRCUPA!$A$21:$H$313,8,0),0)</f>
        <v>0</v>
      </c>
      <c r="J1666" s="61">
        <f>-IFERROR(VLOOKUP(C1666,SIRTAC!$A$16:$H$2072,8,0),0)</f>
        <v>-60</v>
      </c>
      <c r="K1666" s="61">
        <f>-IFERROR(VLOOKUP(C1666,Gastos!$A$9:$J$2065,10,0),0)</f>
        <v>-58.2</v>
      </c>
      <c r="L1666" s="61">
        <f>-IFERROR(VLOOKUP(C1666,IDC!$A$20:$H$2401,8,0),0)</f>
        <v>-36</v>
      </c>
      <c r="M1666" s="87">
        <f t="shared" si="76"/>
        <v>6000</v>
      </c>
      <c r="P1666" s="17">
        <f t="shared" si="78"/>
        <v>-6000</v>
      </c>
      <c r="Q1666" s="17">
        <f t="shared" si="77"/>
        <v>0</v>
      </c>
    </row>
    <row r="1667" spans="1:17">
      <c r="A1667" s="1" t="s">
        <v>186</v>
      </c>
      <c r="B1667" s="1" t="s">
        <v>11</v>
      </c>
      <c r="C1667" s="53">
        <v>134939993002</v>
      </c>
      <c r="D1667" s="3">
        <v>5845.8</v>
      </c>
      <c r="E1667" s="3">
        <v>18506115.140000001</v>
      </c>
      <c r="F1667" s="1" t="s">
        <v>1800</v>
      </c>
      <c r="G1667"/>
      <c r="H1667"/>
      <c r="I1667" s="17">
        <f>-IFERROR(VLOOKUP(C1667,SIRCUPA!$A$21:$H$313,8,0),0)</f>
        <v>0</v>
      </c>
      <c r="J1667" s="61">
        <f>-IFERROR(VLOOKUP(C1667,SIRTAC!$A$16:$H$2072,8,0),0)</f>
        <v>-60</v>
      </c>
      <c r="K1667" s="61">
        <f>-IFERROR(VLOOKUP(C1667,Gastos!$A$9:$J$2065,10,0),0)</f>
        <v>-58.2</v>
      </c>
      <c r="L1667" s="61">
        <f>-IFERROR(VLOOKUP(C1667,IDC!$A$20:$H$2401,8,0),0)</f>
        <v>-36</v>
      </c>
      <c r="M1667" s="87">
        <f t="shared" si="76"/>
        <v>6000</v>
      </c>
      <c r="P1667" s="17">
        <f t="shared" si="78"/>
        <v>-6000</v>
      </c>
      <c r="Q1667" s="17">
        <f t="shared" si="77"/>
        <v>0</v>
      </c>
    </row>
    <row r="1668" spans="1:17">
      <c r="A1668" s="1" t="s">
        <v>186</v>
      </c>
      <c r="B1668" s="1" t="s">
        <v>11</v>
      </c>
      <c r="C1668" s="53">
        <v>134940171858</v>
      </c>
      <c r="D1668" s="3">
        <v>5845.8</v>
      </c>
      <c r="E1668" s="3">
        <v>18640646.739999998</v>
      </c>
      <c r="F1668" s="1" t="s">
        <v>1800</v>
      </c>
      <c r="G1668"/>
      <c r="H1668"/>
      <c r="I1668" s="17">
        <f>-IFERROR(VLOOKUP(C1668,SIRCUPA!$A$21:$H$313,8,0),0)</f>
        <v>0</v>
      </c>
      <c r="J1668" s="61">
        <f>-IFERROR(VLOOKUP(C1668,SIRTAC!$A$16:$H$2072,8,0),0)</f>
        <v>-60</v>
      </c>
      <c r="K1668" s="61">
        <f>-IFERROR(VLOOKUP(C1668,Gastos!$A$9:$J$2065,10,0),0)</f>
        <v>-58.2</v>
      </c>
      <c r="L1668" s="61">
        <f>-IFERROR(VLOOKUP(C1668,IDC!$A$20:$H$2401,8,0),0)</f>
        <v>-36</v>
      </c>
      <c r="M1668" s="87">
        <f t="shared" si="76"/>
        <v>6000</v>
      </c>
      <c r="P1668" s="17">
        <f t="shared" si="78"/>
        <v>-6000</v>
      </c>
      <c r="Q1668" s="17">
        <f t="shared" si="77"/>
        <v>0</v>
      </c>
    </row>
    <row r="1669" spans="1:17">
      <c r="A1669" s="1" t="s">
        <v>186</v>
      </c>
      <c r="B1669" s="1" t="s">
        <v>11</v>
      </c>
      <c r="C1669" s="53">
        <v>134327215301</v>
      </c>
      <c r="D1669" s="3">
        <v>5845.8</v>
      </c>
      <c r="E1669" s="3">
        <v>19046752.370000001</v>
      </c>
      <c r="F1669" s="1" t="s">
        <v>1800</v>
      </c>
      <c r="G1669"/>
      <c r="H1669"/>
      <c r="I1669" s="17">
        <f>-IFERROR(VLOOKUP(C1669,SIRCUPA!$A$21:$H$313,8,0),0)</f>
        <v>0</v>
      </c>
      <c r="J1669" s="61">
        <f>-IFERROR(VLOOKUP(C1669,SIRTAC!$A$16:$H$2072,8,0),0)</f>
        <v>-60</v>
      </c>
      <c r="K1669" s="61">
        <f>-IFERROR(VLOOKUP(C1669,Gastos!$A$9:$J$2065,10,0),0)</f>
        <v>-58.2</v>
      </c>
      <c r="L1669" s="61">
        <f>-IFERROR(VLOOKUP(C1669,IDC!$A$20:$H$2401,8,0),0)</f>
        <v>-36</v>
      </c>
      <c r="M1669" s="87">
        <f t="shared" ref="M1669:M1732" si="79">+D1669-I1669-J1669-K1669-L1669</f>
        <v>6000</v>
      </c>
      <c r="P1669" s="17">
        <f t="shared" si="78"/>
        <v>-6000</v>
      </c>
      <c r="Q1669" s="17">
        <f t="shared" si="77"/>
        <v>0</v>
      </c>
    </row>
    <row r="1670" spans="1:17">
      <c r="A1670" s="1" t="s">
        <v>186</v>
      </c>
      <c r="B1670" s="1" t="s">
        <v>11</v>
      </c>
      <c r="C1670" s="53">
        <v>134941544166</v>
      </c>
      <c r="D1670" s="3">
        <v>5845.8</v>
      </c>
      <c r="E1670" s="3">
        <v>19159892.670000002</v>
      </c>
      <c r="F1670" s="1" t="s">
        <v>1800</v>
      </c>
      <c r="G1670"/>
      <c r="H1670"/>
      <c r="I1670" s="17">
        <f>-IFERROR(VLOOKUP(C1670,SIRCUPA!$A$21:$H$313,8,0),0)</f>
        <v>0</v>
      </c>
      <c r="J1670" s="61">
        <f>-IFERROR(VLOOKUP(C1670,SIRTAC!$A$16:$H$2072,8,0),0)</f>
        <v>-60</v>
      </c>
      <c r="K1670" s="61">
        <f>-IFERROR(VLOOKUP(C1670,Gastos!$A$9:$J$2065,10,0),0)</f>
        <v>-58.2</v>
      </c>
      <c r="L1670" s="61">
        <f>-IFERROR(VLOOKUP(C1670,IDC!$A$20:$H$2401,8,0),0)</f>
        <v>-36</v>
      </c>
      <c r="M1670" s="87">
        <f t="shared" si="79"/>
        <v>6000</v>
      </c>
      <c r="P1670" s="17">
        <f t="shared" si="78"/>
        <v>-6000</v>
      </c>
      <c r="Q1670" s="17">
        <f t="shared" ref="Q1670:Q1733" si="80">+M1670+P1670</f>
        <v>0</v>
      </c>
    </row>
    <row r="1671" spans="1:17">
      <c r="A1671" s="1" t="s">
        <v>186</v>
      </c>
      <c r="B1671" s="1" t="s">
        <v>11</v>
      </c>
      <c r="C1671" s="53">
        <v>134327394877</v>
      </c>
      <c r="D1671" s="3">
        <v>5845.8</v>
      </c>
      <c r="E1671" s="3">
        <v>19165738.469999999</v>
      </c>
      <c r="F1671" s="1" t="s">
        <v>1800</v>
      </c>
      <c r="G1671"/>
      <c r="H1671"/>
      <c r="I1671" s="17">
        <f>-IFERROR(VLOOKUP(C1671,SIRCUPA!$A$21:$H$313,8,0),0)</f>
        <v>0</v>
      </c>
      <c r="J1671" s="61">
        <f>-IFERROR(VLOOKUP(C1671,SIRTAC!$A$16:$H$2072,8,0),0)</f>
        <v>-60</v>
      </c>
      <c r="K1671" s="61">
        <f>-IFERROR(VLOOKUP(C1671,Gastos!$A$9:$J$2065,10,0),0)</f>
        <v>-58.2</v>
      </c>
      <c r="L1671" s="61">
        <f>-IFERROR(VLOOKUP(C1671,IDC!$A$20:$H$2401,8,0),0)</f>
        <v>-36</v>
      </c>
      <c r="M1671" s="87">
        <f t="shared" si="79"/>
        <v>6000</v>
      </c>
      <c r="P1671" s="17">
        <f t="shared" si="78"/>
        <v>-6000</v>
      </c>
      <c r="Q1671" s="17">
        <f t="shared" si="80"/>
        <v>0</v>
      </c>
    </row>
    <row r="1672" spans="1:17">
      <c r="A1672" s="1" t="s">
        <v>186</v>
      </c>
      <c r="B1672" s="1" t="s">
        <v>11</v>
      </c>
      <c r="C1672" s="53">
        <v>134941798452</v>
      </c>
      <c r="D1672" s="3">
        <v>5845.8</v>
      </c>
      <c r="E1672" s="3">
        <v>19285656.870000001</v>
      </c>
      <c r="F1672" s="1" t="s">
        <v>1800</v>
      </c>
      <c r="G1672"/>
      <c r="H1672"/>
      <c r="I1672" s="17">
        <f>-IFERROR(VLOOKUP(C1672,SIRCUPA!$A$21:$H$313,8,0),0)</f>
        <v>0</v>
      </c>
      <c r="J1672" s="61">
        <f>-IFERROR(VLOOKUP(C1672,SIRTAC!$A$16:$H$2072,8,0),0)</f>
        <v>-60</v>
      </c>
      <c r="K1672" s="61">
        <f>-IFERROR(VLOOKUP(C1672,Gastos!$A$9:$J$2065,10,0),0)</f>
        <v>-58.2</v>
      </c>
      <c r="L1672" s="61">
        <f>-IFERROR(VLOOKUP(C1672,IDC!$A$20:$H$2401,8,0),0)</f>
        <v>-36</v>
      </c>
      <c r="M1672" s="87">
        <f t="shared" si="79"/>
        <v>6000</v>
      </c>
      <c r="P1672" s="17">
        <f t="shared" si="78"/>
        <v>-6000</v>
      </c>
      <c r="Q1672" s="17">
        <f t="shared" si="80"/>
        <v>0</v>
      </c>
    </row>
    <row r="1673" spans="1:17">
      <c r="A1673" s="1" t="s">
        <v>186</v>
      </c>
      <c r="B1673" s="1" t="s">
        <v>11</v>
      </c>
      <c r="C1673" s="53">
        <v>134328032379</v>
      </c>
      <c r="D1673" s="3">
        <v>5845.8</v>
      </c>
      <c r="E1673" s="3">
        <v>19503291.129999999</v>
      </c>
      <c r="F1673" s="1" t="s">
        <v>1800</v>
      </c>
      <c r="G1673"/>
      <c r="H1673"/>
      <c r="I1673" s="17">
        <f>-IFERROR(VLOOKUP(C1673,SIRCUPA!$A$21:$H$313,8,0),0)</f>
        <v>0</v>
      </c>
      <c r="J1673" s="61">
        <f>-IFERROR(VLOOKUP(C1673,SIRTAC!$A$16:$H$2072,8,0),0)</f>
        <v>-60</v>
      </c>
      <c r="K1673" s="61">
        <f>-IFERROR(VLOOKUP(C1673,Gastos!$A$9:$J$2065,10,0),0)</f>
        <v>-58.2</v>
      </c>
      <c r="L1673" s="61">
        <f>-IFERROR(VLOOKUP(C1673,IDC!$A$20:$H$2401,8,0),0)</f>
        <v>-36</v>
      </c>
      <c r="M1673" s="87">
        <f t="shared" si="79"/>
        <v>6000</v>
      </c>
      <c r="P1673" s="17">
        <f t="shared" si="78"/>
        <v>-6000</v>
      </c>
      <c r="Q1673" s="17">
        <f t="shared" si="80"/>
        <v>0</v>
      </c>
    </row>
    <row r="1674" spans="1:17">
      <c r="A1674" s="1" t="s">
        <v>186</v>
      </c>
      <c r="B1674" s="1" t="s">
        <v>11</v>
      </c>
      <c r="C1674" s="53">
        <v>134328026421</v>
      </c>
      <c r="D1674" s="3">
        <v>5845.8</v>
      </c>
      <c r="E1674" s="3">
        <v>19514008.43</v>
      </c>
      <c r="F1674" s="1" t="s">
        <v>1800</v>
      </c>
      <c r="G1674"/>
      <c r="H1674"/>
      <c r="I1674" s="17">
        <f>-IFERROR(VLOOKUP(C1674,SIRCUPA!$A$21:$H$313,8,0),0)</f>
        <v>0</v>
      </c>
      <c r="J1674" s="61">
        <f>-IFERROR(VLOOKUP(C1674,SIRTAC!$A$16:$H$2072,8,0),0)</f>
        <v>-60</v>
      </c>
      <c r="K1674" s="61">
        <f>-IFERROR(VLOOKUP(C1674,Gastos!$A$9:$J$2065,10,0),0)</f>
        <v>-58.2</v>
      </c>
      <c r="L1674" s="61">
        <f>-IFERROR(VLOOKUP(C1674,IDC!$A$20:$H$2401,8,0),0)</f>
        <v>-36</v>
      </c>
      <c r="M1674" s="87">
        <f t="shared" si="79"/>
        <v>6000</v>
      </c>
      <c r="P1674" s="17">
        <f t="shared" si="78"/>
        <v>-6000</v>
      </c>
      <c r="Q1674" s="17">
        <f t="shared" si="80"/>
        <v>0</v>
      </c>
    </row>
    <row r="1675" spans="1:17">
      <c r="A1675" s="1" t="s">
        <v>186</v>
      </c>
      <c r="B1675" s="1" t="s">
        <v>11</v>
      </c>
      <c r="C1675" s="53">
        <v>134395157393</v>
      </c>
      <c r="D1675" s="3">
        <v>5845.8</v>
      </c>
      <c r="E1675" s="3">
        <v>19599217.359999999</v>
      </c>
      <c r="F1675" s="1" t="s">
        <v>1800</v>
      </c>
      <c r="G1675"/>
      <c r="H1675"/>
      <c r="I1675" s="17">
        <f>-IFERROR(VLOOKUP(C1675,SIRCUPA!$A$21:$H$313,8,0),0)</f>
        <v>0</v>
      </c>
      <c r="J1675" s="61">
        <f>-IFERROR(VLOOKUP(C1675,SIRTAC!$A$16:$H$2072,8,0),0)</f>
        <v>-60</v>
      </c>
      <c r="K1675" s="61">
        <f>-IFERROR(VLOOKUP(C1675,Gastos!$A$9:$J$2065,10,0),0)</f>
        <v>-58.2</v>
      </c>
      <c r="L1675" s="61">
        <f>-IFERROR(VLOOKUP(C1675,IDC!$A$20:$H$2401,8,0),0)</f>
        <v>-36</v>
      </c>
      <c r="M1675" s="87">
        <f t="shared" si="79"/>
        <v>6000</v>
      </c>
      <c r="P1675" s="17">
        <f t="shared" si="78"/>
        <v>-6000</v>
      </c>
      <c r="Q1675" s="17">
        <f t="shared" si="80"/>
        <v>0</v>
      </c>
    </row>
    <row r="1676" spans="1:17">
      <c r="A1676" s="1" t="s">
        <v>186</v>
      </c>
      <c r="B1676" s="1" t="s">
        <v>11</v>
      </c>
      <c r="C1676" s="53">
        <v>134395481501</v>
      </c>
      <c r="D1676" s="3">
        <v>5845.8</v>
      </c>
      <c r="E1676" s="3">
        <v>19609756.5</v>
      </c>
      <c r="F1676" s="1" t="s">
        <v>1800</v>
      </c>
      <c r="G1676"/>
      <c r="H1676"/>
      <c r="I1676" s="17">
        <f>-IFERROR(VLOOKUP(C1676,SIRCUPA!$A$21:$H$313,8,0),0)</f>
        <v>0</v>
      </c>
      <c r="J1676" s="61">
        <f>-IFERROR(VLOOKUP(C1676,SIRTAC!$A$16:$H$2072,8,0),0)</f>
        <v>-60</v>
      </c>
      <c r="K1676" s="61">
        <f>-IFERROR(VLOOKUP(C1676,Gastos!$A$9:$J$2065,10,0),0)</f>
        <v>-58.2</v>
      </c>
      <c r="L1676" s="61">
        <f>-IFERROR(VLOOKUP(C1676,IDC!$A$20:$H$2401,8,0),0)</f>
        <v>-36</v>
      </c>
      <c r="M1676" s="87">
        <f t="shared" si="79"/>
        <v>6000</v>
      </c>
      <c r="P1676" s="17">
        <f t="shared" si="78"/>
        <v>-6000</v>
      </c>
      <c r="Q1676" s="17">
        <f t="shared" si="80"/>
        <v>0</v>
      </c>
    </row>
    <row r="1677" spans="1:17">
      <c r="A1677" s="1" t="s">
        <v>186</v>
      </c>
      <c r="B1677" s="1" t="s">
        <v>11</v>
      </c>
      <c r="C1677" s="53">
        <v>134400236679</v>
      </c>
      <c r="D1677" s="3">
        <v>5845.8</v>
      </c>
      <c r="E1677" s="3">
        <v>19746883.98</v>
      </c>
      <c r="F1677" s="1" t="s">
        <v>1800</v>
      </c>
      <c r="G1677"/>
      <c r="H1677"/>
      <c r="I1677" s="17">
        <f>-IFERROR(VLOOKUP(C1677,SIRCUPA!$A$21:$H$313,8,0),0)</f>
        <v>0</v>
      </c>
      <c r="J1677" s="61">
        <f>-IFERROR(VLOOKUP(C1677,SIRTAC!$A$16:$H$2072,8,0),0)</f>
        <v>-60</v>
      </c>
      <c r="K1677" s="61">
        <f>-IFERROR(VLOOKUP(C1677,Gastos!$A$9:$J$2065,10,0),0)</f>
        <v>-58.2</v>
      </c>
      <c r="L1677" s="61">
        <f>-IFERROR(VLOOKUP(C1677,IDC!$A$20:$H$2401,8,0),0)</f>
        <v>-36</v>
      </c>
      <c r="M1677" s="87">
        <f t="shared" si="79"/>
        <v>6000</v>
      </c>
      <c r="P1677" s="17">
        <f t="shared" si="78"/>
        <v>-6000</v>
      </c>
      <c r="Q1677" s="17">
        <f t="shared" si="80"/>
        <v>0</v>
      </c>
    </row>
    <row r="1678" spans="1:17">
      <c r="A1678" s="1" t="s">
        <v>186</v>
      </c>
      <c r="B1678" s="1" t="s">
        <v>11</v>
      </c>
      <c r="C1678" s="53">
        <v>134400123343</v>
      </c>
      <c r="D1678" s="3">
        <v>5845.8</v>
      </c>
      <c r="E1678" s="3">
        <v>19752729.780000001</v>
      </c>
      <c r="F1678" s="1" t="s">
        <v>1800</v>
      </c>
      <c r="G1678"/>
      <c r="H1678"/>
      <c r="I1678" s="17">
        <f>-IFERROR(VLOOKUP(C1678,SIRCUPA!$A$21:$H$313,8,0),0)</f>
        <v>0</v>
      </c>
      <c r="J1678" s="61">
        <f>-IFERROR(VLOOKUP(C1678,SIRTAC!$A$16:$H$2072,8,0),0)</f>
        <v>-60</v>
      </c>
      <c r="K1678" s="61">
        <f>-IFERROR(VLOOKUP(C1678,Gastos!$A$9:$J$2065,10,0),0)</f>
        <v>-58.2</v>
      </c>
      <c r="L1678" s="61">
        <f>-IFERROR(VLOOKUP(C1678,IDC!$A$20:$H$2401,8,0),0)</f>
        <v>-36</v>
      </c>
      <c r="M1678" s="87">
        <f t="shared" si="79"/>
        <v>6000</v>
      </c>
      <c r="P1678" s="17">
        <f t="shared" si="78"/>
        <v>-6000</v>
      </c>
      <c r="Q1678" s="17">
        <f t="shared" si="80"/>
        <v>0</v>
      </c>
    </row>
    <row r="1679" spans="1:17">
      <c r="A1679" s="1" t="s">
        <v>186</v>
      </c>
      <c r="B1679" s="1" t="s">
        <v>11</v>
      </c>
      <c r="C1679" s="53">
        <v>135014664608</v>
      </c>
      <c r="D1679" s="3">
        <v>5845.8</v>
      </c>
      <c r="E1679" s="3">
        <v>19758575.579999998</v>
      </c>
      <c r="F1679" s="1" t="s">
        <v>1800</v>
      </c>
      <c r="G1679"/>
      <c r="H1679"/>
      <c r="I1679" s="17">
        <f>-IFERROR(VLOOKUP(C1679,SIRCUPA!$A$21:$H$313,8,0),0)</f>
        <v>0</v>
      </c>
      <c r="J1679" s="61">
        <f>-IFERROR(VLOOKUP(C1679,SIRTAC!$A$16:$H$2072,8,0),0)</f>
        <v>-60</v>
      </c>
      <c r="K1679" s="61">
        <f>-IFERROR(VLOOKUP(C1679,Gastos!$A$9:$J$2065,10,0),0)</f>
        <v>-58.2</v>
      </c>
      <c r="L1679" s="61">
        <f>-IFERROR(VLOOKUP(C1679,IDC!$A$20:$H$2401,8,0),0)</f>
        <v>-36</v>
      </c>
      <c r="M1679" s="87">
        <f t="shared" si="79"/>
        <v>6000</v>
      </c>
      <c r="P1679" s="17">
        <f t="shared" si="78"/>
        <v>-6000</v>
      </c>
      <c r="Q1679" s="17">
        <f t="shared" si="80"/>
        <v>0</v>
      </c>
    </row>
    <row r="1680" spans="1:17">
      <c r="A1680" s="1" t="s">
        <v>186</v>
      </c>
      <c r="B1680" s="1" t="s">
        <v>11</v>
      </c>
      <c r="C1680" s="53">
        <v>134401849251</v>
      </c>
      <c r="D1680" s="3">
        <v>5845.8</v>
      </c>
      <c r="E1680" s="3">
        <v>19780984.48</v>
      </c>
      <c r="F1680" s="1" t="s">
        <v>1800</v>
      </c>
      <c r="G1680"/>
      <c r="H1680"/>
      <c r="I1680" s="17">
        <f>-IFERROR(VLOOKUP(C1680,SIRCUPA!$A$21:$H$313,8,0),0)</f>
        <v>0</v>
      </c>
      <c r="J1680" s="61">
        <f>-IFERROR(VLOOKUP(C1680,SIRTAC!$A$16:$H$2072,8,0),0)</f>
        <v>-60</v>
      </c>
      <c r="K1680" s="61">
        <f>-IFERROR(VLOOKUP(C1680,Gastos!$A$9:$J$2065,10,0),0)</f>
        <v>-58.2</v>
      </c>
      <c r="L1680" s="61">
        <f>-IFERROR(VLOOKUP(C1680,IDC!$A$20:$H$2401,8,0),0)</f>
        <v>-36</v>
      </c>
      <c r="M1680" s="87">
        <f t="shared" si="79"/>
        <v>6000</v>
      </c>
      <c r="P1680" s="17">
        <f t="shared" si="78"/>
        <v>-6000</v>
      </c>
      <c r="Q1680" s="17">
        <f t="shared" si="80"/>
        <v>0</v>
      </c>
    </row>
    <row r="1681" spans="1:17">
      <c r="A1681" s="1" t="s">
        <v>186</v>
      </c>
      <c r="B1681" s="1" t="s">
        <v>11</v>
      </c>
      <c r="C1681" s="53">
        <v>134402069087</v>
      </c>
      <c r="D1681" s="3">
        <v>5845.8</v>
      </c>
      <c r="E1681" s="3">
        <v>19786830.280000001</v>
      </c>
      <c r="F1681" s="1" t="s">
        <v>1800</v>
      </c>
      <c r="G1681"/>
      <c r="H1681"/>
      <c r="I1681" s="17">
        <f>-IFERROR(VLOOKUP(C1681,SIRCUPA!$A$21:$H$313,8,0),0)</f>
        <v>0</v>
      </c>
      <c r="J1681" s="61">
        <f>-IFERROR(VLOOKUP(C1681,SIRTAC!$A$16:$H$2072,8,0),0)</f>
        <v>-60</v>
      </c>
      <c r="K1681" s="61">
        <f>-IFERROR(VLOOKUP(C1681,Gastos!$A$9:$J$2065,10,0),0)</f>
        <v>-58.2</v>
      </c>
      <c r="L1681" s="61">
        <f>-IFERROR(VLOOKUP(C1681,IDC!$A$20:$H$2401,8,0),0)</f>
        <v>-36</v>
      </c>
      <c r="M1681" s="87">
        <f t="shared" si="79"/>
        <v>6000</v>
      </c>
      <c r="P1681" s="17">
        <f t="shared" si="78"/>
        <v>-6000</v>
      </c>
      <c r="Q1681" s="17">
        <f t="shared" si="80"/>
        <v>0</v>
      </c>
    </row>
    <row r="1682" spans="1:17">
      <c r="A1682" s="1" t="s">
        <v>186</v>
      </c>
      <c r="B1682" s="1" t="s">
        <v>11</v>
      </c>
      <c r="C1682" s="53">
        <v>135016714938</v>
      </c>
      <c r="D1682" s="3">
        <v>5845.8</v>
      </c>
      <c r="E1682" s="3">
        <v>19809847.260000002</v>
      </c>
      <c r="F1682" s="1" t="s">
        <v>1800</v>
      </c>
      <c r="G1682"/>
      <c r="H1682"/>
      <c r="I1682" s="17">
        <f>-IFERROR(VLOOKUP(C1682,SIRCUPA!$A$21:$H$313,8,0),0)</f>
        <v>0</v>
      </c>
      <c r="J1682" s="61">
        <f>-IFERROR(VLOOKUP(C1682,SIRTAC!$A$16:$H$2072,8,0),0)</f>
        <v>-60</v>
      </c>
      <c r="K1682" s="61">
        <f>-IFERROR(VLOOKUP(C1682,Gastos!$A$9:$J$2065,10,0),0)</f>
        <v>-58.2</v>
      </c>
      <c r="L1682" s="61">
        <f>-IFERROR(VLOOKUP(C1682,IDC!$A$20:$H$2401,8,0),0)</f>
        <v>-36</v>
      </c>
      <c r="M1682" s="87">
        <f t="shared" si="79"/>
        <v>6000</v>
      </c>
      <c r="P1682" s="17">
        <f t="shared" si="78"/>
        <v>-6000</v>
      </c>
      <c r="Q1682" s="17">
        <f t="shared" si="80"/>
        <v>0</v>
      </c>
    </row>
    <row r="1683" spans="1:17">
      <c r="A1683" s="1" t="s">
        <v>186</v>
      </c>
      <c r="B1683" s="1" t="s">
        <v>11</v>
      </c>
      <c r="C1683" s="53">
        <v>134402771631</v>
      </c>
      <c r="D1683" s="3">
        <v>5845.8</v>
      </c>
      <c r="E1683" s="3">
        <v>19821140.460000001</v>
      </c>
      <c r="F1683" s="1" t="s">
        <v>1800</v>
      </c>
      <c r="G1683"/>
      <c r="H1683"/>
      <c r="I1683" s="17">
        <f>-IFERROR(VLOOKUP(C1683,SIRCUPA!$A$21:$H$313,8,0),0)</f>
        <v>0</v>
      </c>
      <c r="J1683" s="61">
        <f>-IFERROR(VLOOKUP(C1683,SIRTAC!$A$16:$H$2072,8,0),0)</f>
        <v>-60</v>
      </c>
      <c r="K1683" s="61">
        <f>-IFERROR(VLOOKUP(C1683,Gastos!$A$9:$J$2065,10,0),0)</f>
        <v>-58.2</v>
      </c>
      <c r="L1683" s="61">
        <f>-IFERROR(VLOOKUP(C1683,IDC!$A$20:$H$2401,8,0),0)</f>
        <v>-36</v>
      </c>
      <c r="M1683" s="87">
        <f t="shared" si="79"/>
        <v>6000</v>
      </c>
      <c r="P1683" s="17">
        <f t="shared" si="78"/>
        <v>-6000</v>
      </c>
      <c r="Q1683" s="17">
        <f t="shared" si="80"/>
        <v>0</v>
      </c>
    </row>
    <row r="1684" spans="1:17">
      <c r="A1684" s="1" t="s">
        <v>186</v>
      </c>
      <c r="B1684" s="1" t="s">
        <v>11</v>
      </c>
      <c r="C1684" s="53">
        <v>135017478056</v>
      </c>
      <c r="D1684" s="3">
        <v>5845.8</v>
      </c>
      <c r="E1684" s="3">
        <v>19848524.260000002</v>
      </c>
      <c r="F1684" s="1" t="s">
        <v>1800</v>
      </c>
      <c r="G1684"/>
      <c r="H1684"/>
      <c r="I1684" s="17">
        <f>-IFERROR(VLOOKUP(C1684,SIRCUPA!$A$21:$H$313,8,0),0)</f>
        <v>0</v>
      </c>
      <c r="J1684" s="61">
        <f>-IFERROR(VLOOKUP(C1684,SIRTAC!$A$16:$H$2072,8,0),0)</f>
        <v>-60</v>
      </c>
      <c r="K1684" s="61">
        <f>-IFERROR(VLOOKUP(C1684,Gastos!$A$9:$J$2065,10,0),0)</f>
        <v>-58.2</v>
      </c>
      <c r="L1684" s="61">
        <f>-IFERROR(VLOOKUP(C1684,IDC!$A$20:$H$2401,8,0),0)</f>
        <v>-36</v>
      </c>
      <c r="M1684" s="87">
        <f t="shared" si="79"/>
        <v>6000</v>
      </c>
      <c r="P1684" s="17">
        <f t="shared" si="78"/>
        <v>-6000</v>
      </c>
      <c r="Q1684" s="17">
        <f t="shared" si="80"/>
        <v>0</v>
      </c>
    </row>
    <row r="1685" spans="1:17">
      <c r="A1685" s="1" t="s">
        <v>186</v>
      </c>
      <c r="B1685" s="1" t="s">
        <v>11</v>
      </c>
      <c r="C1685" s="53">
        <v>135018788880</v>
      </c>
      <c r="D1685" s="3">
        <v>5845.8</v>
      </c>
      <c r="E1685" s="3">
        <v>19897288.52</v>
      </c>
      <c r="F1685" s="1" t="s">
        <v>1800</v>
      </c>
      <c r="G1685"/>
      <c r="H1685"/>
      <c r="I1685" s="17">
        <f>-IFERROR(VLOOKUP(C1685,SIRCUPA!$A$21:$H$313,8,0),0)</f>
        <v>0</v>
      </c>
      <c r="J1685" s="61">
        <f>-IFERROR(VLOOKUP(C1685,SIRTAC!$A$16:$H$2072,8,0),0)</f>
        <v>-60</v>
      </c>
      <c r="K1685" s="61">
        <f>-IFERROR(VLOOKUP(C1685,Gastos!$A$9:$J$2065,10,0),0)</f>
        <v>-58.2</v>
      </c>
      <c r="L1685" s="61">
        <f>-IFERROR(VLOOKUP(C1685,IDC!$A$20:$H$2401,8,0),0)</f>
        <v>-36</v>
      </c>
      <c r="M1685" s="87">
        <f t="shared" si="79"/>
        <v>6000</v>
      </c>
      <c r="P1685" s="17">
        <f t="shared" si="78"/>
        <v>-6000</v>
      </c>
      <c r="Q1685" s="17">
        <f t="shared" si="80"/>
        <v>0</v>
      </c>
    </row>
    <row r="1686" spans="1:17">
      <c r="A1686" s="1" t="s">
        <v>186</v>
      </c>
      <c r="B1686" s="1" t="s">
        <v>11</v>
      </c>
      <c r="C1686" s="53">
        <v>135019010782</v>
      </c>
      <c r="D1686" s="3">
        <v>5845.8</v>
      </c>
      <c r="E1686" s="3">
        <v>19903134.32</v>
      </c>
      <c r="F1686" s="1" t="s">
        <v>1800</v>
      </c>
      <c r="G1686"/>
      <c r="H1686"/>
      <c r="I1686" s="17">
        <f>-IFERROR(VLOOKUP(C1686,SIRCUPA!$A$21:$H$313,8,0),0)</f>
        <v>0</v>
      </c>
      <c r="J1686" s="61">
        <f>-IFERROR(VLOOKUP(C1686,SIRTAC!$A$16:$H$2072,8,0),0)</f>
        <v>-60</v>
      </c>
      <c r="K1686" s="61">
        <f>-IFERROR(VLOOKUP(C1686,Gastos!$A$9:$J$2065,10,0),0)</f>
        <v>-58.2</v>
      </c>
      <c r="L1686" s="61">
        <f>-IFERROR(VLOOKUP(C1686,IDC!$A$20:$H$2401,8,0),0)</f>
        <v>-36</v>
      </c>
      <c r="M1686" s="87">
        <f t="shared" si="79"/>
        <v>6000</v>
      </c>
      <c r="P1686" s="17">
        <f t="shared" si="78"/>
        <v>-6000</v>
      </c>
      <c r="Q1686" s="17">
        <f t="shared" si="80"/>
        <v>0</v>
      </c>
    </row>
    <row r="1687" spans="1:17">
      <c r="A1687" s="1" t="s">
        <v>186</v>
      </c>
      <c r="B1687" s="1" t="s">
        <v>11</v>
      </c>
      <c r="C1687" s="53">
        <v>134404553967</v>
      </c>
      <c r="D1687" s="3">
        <v>5845.8</v>
      </c>
      <c r="E1687" s="3">
        <v>19908980.120000001</v>
      </c>
      <c r="F1687" s="1" t="s">
        <v>1800</v>
      </c>
      <c r="G1687"/>
      <c r="H1687"/>
      <c r="I1687" s="17">
        <f>-IFERROR(VLOOKUP(C1687,SIRCUPA!$A$21:$H$313,8,0),0)</f>
        <v>0</v>
      </c>
      <c r="J1687" s="61">
        <f>-IFERROR(VLOOKUP(C1687,SIRTAC!$A$16:$H$2072,8,0),0)</f>
        <v>-60</v>
      </c>
      <c r="K1687" s="61">
        <f>-IFERROR(VLOOKUP(C1687,Gastos!$A$9:$J$2065,10,0),0)</f>
        <v>-58.2</v>
      </c>
      <c r="L1687" s="61">
        <f>-IFERROR(VLOOKUP(C1687,IDC!$A$20:$H$2401,8,0),0)</f>
        <v>-36</v>
      </c>
      <c r="M1687" s="87">
        <f t="shared" si="79"/>
        <v>6000</v>
      </c>
      <c r="P1687" s="17">
        <f t="shared" si="78"/>
        <v>-6000</v>
      </c>
      <c r="Q1687" s="17">
        <f t="shared" si="80"/>
        <v>0</v>
      </c>
    </row>
    <row r="1688" spans="1:17">
      <c r="A1688" s="1" t="s">
        <v>186</v>
      </c>
      <c r="B1688" s="1" t="s">
        <v>11</v>
      </c>
      <c r="C1688" s="53">
        <v>134405165977</v>
      </c>
      <c r="D1688" s="3">
        <v>5845.8</v>
      </c>
      <c r="E1688" s="3">
        <v>19949657.140000001</v>
      </c>
      <c r="F1688" s="1" t="s">
        <v>1800</v>
      </c>
      <c r="G1688"/>
      <c r="H1688"/>
      <c r="I1688" s="17">
        <f>-IFERROR(VLOOKUP(C1688,SIRCUPA!$A$21:$H$313,8,0),0)</f>
        <v>0</v>
      </c>
      <c r="J1688" s="61">
        <f>-IFERROR(VLOOKUP(C1688,SIRTAC!$A$16:$H$2072,8,0),0)</f>
        <v>-60</v>
      </c>
      <c r="K1688" s="61">
        <f>-IFERROR(VLOOKUP(C1688,Gastos!$A$9:$J$2065,10,0),0)</f>
        <v>-58.2</v>
      </c>
      <c r="L1688" s="61">
        <f>-IFERROR(VLOOKUP(C1688,IDC!$A$20:$H$2401,8,0),0)</f>
        <v>-36</v>
      </c>
      <c r="M1688" s="87">
        <f t="shared" si="79"/>
        <v>6000</v>
      </c>
      <c r="P1688" s="17">
        <f t="shared" si="78"/>
        <v>-6000</v>
      </c>
      <c r="Q1688" s="17">
        <f t="shared" si="80"/>
        <v>0</v>
      </c>
    </row>
    <row r="1689" spans="1:17">
      <c r="A1689" s="1" t="s">
        <v>186</v>
      </c>
      <c r="B1689" s="1" t="s">
        <v>11</v>
      </c>
      <c r="C1689" s="53">
        <v>134406211567</v>
      </c>
      <c r="D1689" s="3">
        <v>5845.8</v>
      </c>
      <c r="E1689" s="3">
        <v>20035474.100000001</v>
      </c>
      <c r="F1689" s="1" t="s">
        <v>1800</v>
      </c>
      <c r="G1689"/>
      <c r="H1689"/>
      <c r="I1689" s="17">
        <f>-IFERROR(VLOOKUP(C1689,SIRCUPA!$A$21:$H$313,8,0),0)</f>
        <v>0</v>
      </c>
      <c r="J1689" s="61">
        <f>-IFERROR(VLOOKUP(C1689,SIRTAC!$A$16:$H$2072,8,0),0)</f>
        <v>-60</v>
      </c>
      <c r="K1689" s="61">
        <f>-IFERROR(VLOOKUP(C1689,Gastos!$A$9:$J$2065,10,0),0)</f>
        <v>-58.2</v>
      </c>
      <c r="L1689" s="61">
        <f>-IFERROR(VLOOKUP(C1689,IDC!$A$20:$H$2401,8,0),0)</f>
        <v>-36</v>
      </c>
      <c r="M1689" s="87">
        <f t="shared" si="79"/>
        <v>6000</v>
      </c>
      <c r="P1689" s="17">
        <f t="shared" si="78"/>
        <v>-6000</v>
      </c>
      <c r="Q1689" s="17">
        <f t="shared" si="80"/>
        <v>0</v>
      </c>
    </row>
    <row r="1690" spans="1:17">
      <c r="A1690" s="1" t="s">
        <v>186</v>
      </c>
      <c r="B1690" s="1" t="s">
        <v>11</v>
      </c>
      <c r="C1690" s="53">
        <v>135020846184</v>
      </c>
      <c r="D1690" s="3">
        <v>5845.8</v>
      </c>
      <c r="E1690" s="3">
        <v>20072497.5</v>
      </c>
      <c r="F1690" s="1" t="s">
        <v>1800</v>
      </c>
      <c r="G1690"/>
      <c r="H1690"/>
      <c r="I1690" s="17">
        <f>-IFERROR(VLOOKUP(C1690,SIRCUPA!$A$21:$H$313,8,0),0)</f>
        <v>0</v>
      </c>
      <c r="J1690" s="61">
        <f>-IFERROR(VLOOKUP(C1690,SIRTAC!$A$16:$H$2072,8,0),0)</f>
        <v>-60</v>
      </c>
      <c r="K1690" s="61">
        <f>-IFERROR(VLOOKUP(C1690,Gastos!$A$9:$J$2065,10,0),0)</f>
        <v>-58.2</v>
      </c>
      <c r="L1690" s="61">
        <f>-IFERROR(VLOOKUP(C1690,IDC!$A$20:$H$2401,8,0),0)</f>
        <v>-36</v>
      </c>
      <c r="M1690" s="87">
        <f t="shared" si="79"/>
        <v>6000</v>
      </c>
      <c r="P1690" s="17">
        <f t="shared" si="78"/>
        <v>-6000</v>
      </c>
      <c r="Q1690" s="17">
        <f t="shared" si="80"/>
        <v>0</v>
      </c>
    </row>
    <row r="1691" spans="1:17">
      <c r="A1691" s="1" t="s">
        <v>186</v>
      </c>
      <c r="B1691" s="1" t="s">
        <v>11</v>
      </c>
      <c r="C1691" s="53">
        <v>134407888827</v>
      </c>
      <c r="D1691" s="3">
        <v>5845.8</v>
      </c>
      <c r="E1691" s="3">
        <v>20172460.68</v>
      </c>
      <c r="F1691" s="1" t="s">
        <v>1800</v>
      </c>
      <c r="G1691"/>
      <c r="H1691"/>
      <c r="I1691" s="17">
        <f>-IFERROR(VLOOKUP(C1691,SIRCUPA!$A$21:$H$313,8,0),0)</f>
        <v>0</v>
      </c>
      <c r="J1691" s="61">
        <f>-IFERROR(VLOOKUP(C1691,SIRTAC!$A$16:$H$2072,8,0),0)</f>
        <v>-60</v>
      </c>
      <c r="K1691" s="61">
        <f>-IFERROR(VLOOKUP(C1691,Gastos!$A$9:$J$2065,10,0),0)</f>
        <v>-58.2</v>
      </c>
      <c r="L1691" s="61">
        <f>-IFERROR(VLOOKUP(C1691,IDC!$A$20:$H$2401,8,0),0)</f>
        <v>-36</v>
      </c>
      <c r="M1691" s="87">
        <f t="shared" si="79"/>
        <v>6000</v>
      </c>
      <c r="P1691" s="17">
        <f t="shared" si="78"/>
        <v>-6000</v>
      </c>
      <c r="Q1691" s="17">
        <f t="shared" si="80"/>
        <v>0</v>
      </c>
    </row>
    <row r="1692" spans="1:17">
      <c r="A1692" s="1" t="s">
        <v>186</v>
      </c>
      <c r="B1692" s="1" t="s">
        <v>11</v>
      </c>
      <c r="C1692" s="53">
        <v>135022326728</v>
      </c>
      <c r="D1692" s="3">
        <v>5845.8</v>
      </c>
      <c r="E1692" s="3">
        <v>20182845.98</v>
      </c>
      <c r="F1692" s="1" t="s">
        <v>1800</v>
      </c>
      <c r="G1692"/>
      <c r="H1692"/>
      <c r="I1692" s="17">
        <f>-IFERROR(VLOOKUP(C1692,SIRCUPA!$A$21:$H$313,8,0),0)</f>
        <v>0</v>
      </c>
      <c r="J1692" s="61">
        <f>-IFERROR(VLOOKUP(C1692,SIRTAC!$A$16:$H$2072,8,0),0)</f>
        <v>-60</v>
      </c>
      <c r="K1692" s="61">
        <f>-IFERROR(VLOOKUP(C1692,Gastos!$A$9:$J$2065,10,0),0)</f>
        <v>-58.2</v>
      </c>
      <c r="L1692" s="61">
        <f>-IFERROR(VLOOKUP(C1692,IDC!$A$20:$H$2401,8,0),0)</f>
        <v>-36</v>
      </c>
      <c r="M1692" s="87">
        <f t="shared" si="79"/>
        <v>6000</v>
      </c>
      <c r="P1692" s="17">
        <f t="shared" si="78"/>
        <v>-6000</v>
      </c>
      <c r="Q1692" s="17">
        <f t="shared" si="80"/>
        <v>0</v>
      </c>
    </row>
    <row r="1693" spans="1:17">
      <c r="A1693" s="1" t="s">
        <v>186</v>
      </c>
      <c r="B1693" s="1" t="s">
        <v>11</v>
      </c>
      <c r="C1693" s="53">
        <v>134409310313</v>
      </c>
      <c r="D1693" s="3">
        <v>5845.8</v>
      </c>
      <c r="E1693" s="3">
        <v>20329262.469999999</v>
      </c>
      <c r="F1693" s="1" t="s">
        <v>1800</v>
      </c>
      <c r="G1693"/>
      <c r="H1693"/>
      <c r="I1693" s="17">
        <f>-IFERROR(VLOOKUP(C1693,SIRCUPA!$A$21:$H$313,8,0),0)</f>
        <v>0</v>
      </c>
      <c r="J1693" s="61">
        <f>-IFERROR(VLOOKUP(C1693,SIRTAC!$A$16:$H$2072,8,0),0)</f>
        <v>-60</v>
      </c>
      <c r="K1693" s="61">
        <f>-IFERROR(VLOOKUP(C1693,Gastos!$A$9:$J$2065,10,0),0)</f>
        <v>-58.2</v>
      </c>
      <c r="L1693" s="61">
        <f>-IFERROR(VLOOKUP(C1693,IDC!$A$20:$H$2401,8,0),0)</f>
        <v>-36</v>
      </c>
      <c r="M1693" s="87">
        <f t="shared" si="79"/>
        <v>6000</v>
      </c>
      <c r="P1693" s="17">
        <f t="shared" si="78"/>
        <v>-6000</v>
      </c>
      <c r="Q1693" s="17">
        <f t="shared" si="80"/>
        <v>0</v>
      </c>
    </row>
    <row r="1694" spans="1:17">
      <c r="A1694" s="1" t="s">
        <v>186</v>
      </c>
      <c r="B1694" s="1" t="s">
        <v>11</v>
      </c>
      <c r="C1694" s="53">
        <v>134409364225</v>
      </c>
      <c r="D1694" s="3">
        <v>5845.8</v>
      </c>
      <c r="E1694" s="3">
        <v>20335108.27</v>
      </c>
      <c r="F1694" s="1" t="s">
        <v>1800</v>
      </c>
      <c r="G1694"/>
      <c r="H1694"/>
      <c r="I1694" s="17">
        <f>-IFERROR(VLOOKUP(C1694,SIRCUPA!$A$21:$H$313,8,0),0)</f>
        <v>0</v>
      </c>
      <c r="J1694" s="61">
        <f>-IFERROR(VLOOKUP(C1694,SIRTAC!$A$16:$H$2072,8,0),0)</f>
        <v>-60</v>
      </c>
      <c r="K1694" s="61">
        <f>-IFERROR(VLOOKUP(C1694,Gastos!$A$9:$J$2065,10,0),0)</f>
        <v>-58.2</v>
      </c>
      <c r="L1694" s="61">
        <f>-IFERROR(VLOOKUP(C1694,IDC!$A$20:$H$2401,8,0),0)</f>
        <v>-36</v>
      </c>
      <c r="M1694" s="87">
        <f t="shared" si="79"/>
        <v>6000</v>
      </c>
      <c r="P1694" s="17">
        <f t="shared" si="78"/>
        <v>-6000</v>
      </c>
      <c r="Q1694" s="17">
        <f t="shared" si="80"/>
        <v>0</v>
      </c>
    </row>
    <row r="1695" spans="1:17">
      <c r="A1695" s="1" t="s">
        <v>186</v>
      </c>
      <c r="B1695" s="1" t="s">
        <v>11</v>
      </c>
      <c r="C1695" s="53">
        <v>135023822218</v>
      </c>
      <c r="D1695" s="3">
        <v>5845.8</v>
      </c>
      <c r="E1695" s="3">
        <v>20345825.57</v>
      </c>
      <c r="F1695" s="1" t="s">
        <v>1800</v>
      </c>
      <c r="G1695"/>
      <c r="H1695"/>
      <c r="I1695" s="17">
        <f>-IFERROR(VLOOKUP(C1695,SIRCUPA!$A$21:$H$313,8,0),0)</f>
        <v>0</v>
      </c>
      <c r="J1695" s="61">
        <f>-IFERROR(VLOOKUP(C1695,SIRTAC!$A$16:$H$2072,8,0),0)</f>
        <v>-60</v>
      </c>
      <c r="K1695" s="61">
        <f>-IFERROR(VLOOKUP(C1695,Gastos!$A$9:$J$2065,10,0),0)</f>
        <v>-58.2</v>
      </c>
      <c r="L1695" s="61">
        <f>-IFERROR(VLOOKUP(C1695,IDC!$A$20:$H$2401,8,0),0)</f>
        <v>-36</v>
      </c>
      <c r="M1695" s="87">
        <f t="shared" si="79"/>
        <v>6000</v>
      </c>
      <c r="P1695" s="17">
        <f t="shared" si="78"/>
        <v>-6000</v>
      </c>
      <c r="Q1695" s="17">
        <f t="shared" si="80"/>
        <v>0</v>
      </c>
    </row>
    <row r="1696" spans="1:17">
      <c r="A1696" s="1" t="s">
        <v>186</v>
      </c>
      <c r="B1696" s="1" t="s">
        <v>11</v>
      </c>
      <c r="C1696" s="53">
        <v>134409860233</v>
      </c>
      <c r="D1696" s="3">
        <v>5845.8</v>
      </c>
      <c r="E1696" s="3">
        <v>20385771.870000001</v>
      </c>
      <c r="F1696" s="1" t="s">
        <v>1800</v>
      </c>
      <c r="G1696"/>
      <c r="H1696"/>
      <c r="I1696" s="17">
        <f>-IFERROR(VLOOKUP(C1696,SIRCUPA!$A$21:$H$313,8,0),0)</f>
        <v>0</v>
      </c>
      <c r="J1696" s="61">
        <f>-IFERROR(VLOOKUP(C1696,SIRTAC!$A$16:$H$2072,8,0),0)</f>
        <v>-60</v>
      </c>
      <c r="K1696" s="61">
        <f>-IFERROR(VLOOKUP(C1696,Gastos!$A$9:$J$2065,10,0),0)</f>
        <v>-58.2</v>
      </c>
      <c r="L1696" s="61">
        <f>-IFERROR(VLOOKUP(C1696,IDC!$A$20:$H$2401,8,0),0)</f>
        <v>-36</v>
      </c>
      <c r="M1696" s="87">
        <f t="shared" si="79"/>
        <v>6000</v>
      </c>
      <c r="P1696" s="17">
        <f t="shared" si="78"/>
        <v>-6000</v>
      </c>
      <c r="Q1696" s="17">
        <f t="shared" si="80"/>
        <v>0</v>
      </c>
    </row>
    <row r="1697" spans="1:17">
      <c r="A1697" s="1" t="s">
        <v>186</v>
      </c>
      <c r="B1697" s="1" t="s">
        <v>11</v>
      </c>
      <c r="C1697" s="53">
        <v>135024828180</v>
      </c>
      <c r="D1697" s="3">
        <v>5845.8</v>
      </c>
      <c r="E1697" s="3">
        <v>20502687.870000001</v>
      </c>
      <c r="F1697" s="1" t="s">
        <v>1800</v>
      </c>
      <c r="G1697"/>
      <c r="H1697"/>
      <c r="I1697" s="17">
        <f>-IFERROR(VLOOKUP(C1697,SIRCUPA!$A$21:$H$313,8,0),0)</f>
        <v>0</v>
      </c>
      <c r="J1697" s="61">
        <f>-IFERROR(VLOOKUP(C1697,SIRTAC!$A$16:$H$2072,8,0),0)</f>
        <v>-60</v>
      </c>
      <c r="K1697" s="61">
        <f>-IFERROR(VLOOKUP(C1697,Gastos!$A$9:$J$2065,10,0),0)</f>
        <v>-58.2</v>
      </c>
      <c r="L1697" s="61">
        <f>-IFERROR(VLOOKUP(C1697,IDC!$A$20:$H$2401,8,0),0)</f>
        <v>-36</v>
      </c>
      <c r="M1697" s="87">
        <f t="shared" si="79"/>
        <v>6000</v>
      </c>
      <c r="P1697" s="17">
        <f t="shared" si="78"/>
        <v>-6000</v>
      </c>
      <c r="Q1697" s="17">
        <f t="shared" si="80"/>
        <v>0</v>
      </c>
    </row>
    <row r="1698" spans="1:17">
      <c r="A1698" s="1" t="s">
        <v>186</v>
      </c>
      <c r="B1698" s="1" t="s">
        <v>11</v>
      </c>
      <c r="C1698" s="53">
        <v>135025049896</v>
      </c>
      <c r="D1698" s="3">
        <v>5845.8</v>
      </c>
      <c r="E1698" s="3">
        <v>20527045.370000001</v>
      </c>
      <c r="F1698" s="1" t="s">
        <v>1800</v>
      </c>
      <c r="G1698"/>
      <c r="H1698"/>
      <c r="I1698" s="17">
        <f>-IFERROR(VLOOKUP(C1698,SIRCUPA!$A$21:$H$313,8,0),0)</f>
        <v>0</v>
      </c>
      <c r="J1698" s="61">
        <f>-IFERROR(VLOOKUP(C1698,SIRTAC!$A$16:$H$2072,8,0),0)</f>
        <v>-60</v>
      </c>
      <c r="K1698" s="61">
        <f>-IFERROR(VLOOKUP(C1698,Gastos!$A$9:$J$2065,10,0),0)</f>
        <v>-58.2</v>
      </c>
      <c r="L1698" s="61">
        <f>-IFERROR(VLOOKUP(C1698,IDC!$A$20:$H$2401,8,0),0)</f>
        <v>-36</v>
      </c>
      <c r="M1698" s="87">
        <f t="shared" si="79"/>
        <v>6000</v>
      </c>
      <c r="P1698" s="17">
        <f t="shared" si="78"/>
        <v>-6000</v>
      </c>
      <c r="Q1698" s="17">
        <f t="shared" si="80"/>
        <v>0</v>
      </c>
    </row>
    <row r="1699" spans="1:17">
      <c r="A1699" s="1" t="s">
        <v>186</v>
      </c>
      <c r="B1699" s="1" t="s">
        <v>11</v>
      </c>
      <c r="C1699" s="53">
        <v>134410999667</v>
      </c>
      <c r="D1699" s="3">
        <v>5845.8</v>
      </c>
      <c r="E1699" s="3">
        <v>20532891.170000002</v>
      </c>
      <c r="F1699" s="1" t="s">
        <v>1800</v>
      </c>
      <c r="G1699"/>
      <c r="H1699"/>
      <c r="I1699" s="17">
        <f>-IFERROR(VLOOKUP(C1699,SIRCUPA!$A$21:$H$313,8,0),0)</f>
        <v>0</v>
      </c>
      <c r="J1699" s="61">
        <f>-IFERROR(VLOOKUP(C1699,SIRTAC!$A$16:$H$2072,8,0),0)</f>
        <v>-60</v>
      </c>
      <c r="K1699" s="61">
        <f>-IFERROR(VLOOKUP(C1699,Gastos!$A$9:$J$2065,10,0),0)</f>
        <v>-58.2</v>
      </c>
      <c r="L1699" s="61">
        <f>-IFERROR(VLOOKUP(C1699,IDC!$A$20:$H$2401,8,0),0)</f>
        <v>-36</v>
      </c>
      <c r="M1699" s="87">
        <f t="shared" si="79"/>
        <v>6000</v>
      </c>
      <c r="P1699" s="17">
        <f t="shared" si="78"/>
        <v>-6000</v>
      </c>
      <c r="Q1699" s="17">
        <f t="shared" si="80"/>
        <v>0</v>
      </c>
    </row>
    <row r="1700" spans="1:17">
      <c r="A1700" s="1" t="s">
        <v>186</v>
      </c>
      <c r="B1700" s="1" t="s">
        <v>11</v>
      </c>
      <c r="C1700" s="53">
        <v>134411107799</v>
      </c>
      <c r="D1700" s="3">
        <v>5845.8</v>
      </c>
      <c r="E1700" s="3">
        <v>20543608.469999999</v>
      </c>
      <c r="F1700" s="1" t="s">
        <v>1800</v>
      </c>
      <c r="G1700"/>
      <c r="H1700"/>
      <c r="I1700" s="17">
        <f>-IFERROR(VLOOKUP(C1700,SIRCUPA!$A$21:$H$313,8,0),0)</f>
        <v>0</v>
      </c>
      <c r="J1700" s="61">
        <f>-IFERROR(VLOOKUP(C1700,SIRTAC!$A$16:$H$2072,8,0),0)</f>
        <v>-60</v>
      </c>
      <c r="K1700" s="61">
        <f>-IFERROR(VLOOKUP(C1700,Gastos!$A$9:$J$2065,10,0),0)</f>
        <v>-58.2</v>
      </c>
      <c r="L1700" s="61">
        <f>-IFERROR(VLOOKUP(C1700,IDC!$A$20:$H$2401,8,0),0)</f>
        <v>-36</v>
      </c>
      <c r="M1700" s="87">
        <f t="shared" si="79"/>
        <v>6000</v>
      </c>
      <c r="P1700" s="17">
        <f t="shared" si="78"/>
        <v>-6000</v>
      </c>
      <c r="Q1700" s="17">
        <f t="shared" si="80"/>
        <v>0</v>
      </c>
    </row>
    <row r="1701" spans="1:17">
      <c r="A1701" s="1" t="s">
        <v>186</v>
      </c>
      <c r="B1701" s="1" t="s">
        <v>11</v>
      </c>
      <c r="C1701" s="53">
        <v>134411211277</v>
      </c>
      <c r="D1701" s="3">
        <v>5845.8</v>
      </c>
      <c r="E1701" s="3">
        <v>20549454.27</v>
      </c>
      <c r="F1701" s="1" t="s">
        <v>1800</v>
      </c>
      <c r="G1701"/>
      <c r="H1701"/>
      <c r="I1701" s="17">
        <f>-IFERROR(VLOOKUP(C1701,SIRCUPA!$A$21:$H$313,8,0),0)</f>
        <v>0</v>
      </c>
      <c r="J1701" s="61">
        <f>-IFERROR(VLOOKUP(C1701,SIRTAC!$A$16:$H$2072,8,0),0)</f>
        <v>-60</v>
      </c>
      <c r="K1701" s="61">
        <f>-IFERROR(VLOOKUP(C1701,Gastos!$A$9:$J$2065,10,0),0)</f>
        <v>-58.2</v>
      </c>
      <c r="L1701" s="61">
        <f>-IFERROR(VLOOKUP(C1701,IDC!$A$20:$H$2401,8,0),0)</f>
        <v>-36</v>
      </c>
      <c r="M1701" s="87">
        <f t="shared" si="79"/>
        <v>6000</v>
      </c>
      <c r="P1701" s="17">
        <f t="shared" si="78"/>
        <v>-6000</v>
      </c>
      <c r="Q1701" s="17">
        <f t="shared" si="80"/>
        <v>0</v>
      </c>
    </row>
    <row r="1702" spans="1:17">
      <c r="A1702" s="1" t="s">
        <v>186</v>
      </c>
      <c r="B1702" s="1" t="s">
        <v>11</v>
      </c>
      <c r="C1702" s="53">
        <v>134411340355</v>
      </c>
      <c r="D1702" s="3">
        <v>5845.8</v>
      </c>
      <c r="E1702" s="3">
        <v>20555300.07</v>
      </c>
      <c r="F1702" s="1" t="s">
        <v>1800</v>
      </c>
      <c r="G1702"/>
      <c r="H1702"/>
      <c r="I1702" s="17">
        <f>-IFERROR(VLOOKUP(C1702,SIRCUPA!$A$21:$H$313,8,0),0)</f>
        <v>0</v>
      </c>
      <c r="J1702" s="61">
        <f>-IFERROR(VLOOKUP(C1702,SIRTAC!$A$16:$H$2072,8,0),0)</f>
        <v>-60</v>
      </c>
      <c r="K1702" s="61">
        <f>-IFERROR(VLOOKUP(C1702,Gastos!$A$9:$J$2065,10,0),0)</f>
        <v>-58.2</v>
      </c>
      <c r="L1702" s="61">
        <f>-IFERROR(VLOOKUP(C1702,IDC!$A$20:$H$2401,8,0),0)</f>
        <v>-36</v>
      </c>
      <c r="M1702" s="87">
        <f t="shared" si="79"/>
        <v>6000</v>
      </c>
      <c r="P1702" s="17">
        <f t="shared" ref="P1702:P1765" si="81">+L1702/0.006</f>
        <v>-6000</v>
      </c>
      <c r="Q1702" s="17">
        <f t="shared" si="80"/>
        <v>0</v>
      </c>
    </row>
    <row r="1703" spans="1:17">
      <c r="A1703" s="1" t="s">
        <v>186</v>
      </c>
      <c r="B1703" s="1" t="s">
        <v>11</v>
      </c>
      <c r="C1703" s="53">
        <v>135025935282</v>
      </c>
      <c r="D1703" s="3">
        <v>5845.8</v>
      </c>
      <c r="E1703" s="3">
        <v>20710761.399999999</v>
      </c>
      <c r="F1703" s="1" t="s">
        <v>1800</v>
      </c>
      <c r="G1703"/>
      <c r="H1703"/>
      <c r="I1703" s="17">
        <f>-IFERROR(VLOOKUP(C1703,SIRCUPA!$A$21:$H$313,8,0),0)</f>
        <v>0</v>
      </c>
      <c r="J1703" s="61">
        <f>-IFERROR(VLOOKUP(C1703,SIRTAC!$A$16:$H$2072,8,0),0)</f>
        <v>-60</v>
      </c>
      <c r="K1703" s="61">
        <f>-IFERROR(VLOOKUP(C1703,Gastos!$A$9:$J$2065,10,0),0)</f>
        <v>-58.2</v>
      </c>
      <c r="L1703" s="61">
        <f>-IFERROR(VLOOKUP(C1703,IDC!$A$20:$H$2401,8,0),0)</f>
        <v>-36</v>
      </c>
      <c r="M1703" s="87">
        <f t="shared" si="79"/>
        <v>6000</v>
      </c>
      <c r="P1703" s="17">
        <f t="shared" si="81"/>
        <v>-6000</v>
      </c>
      <c r="Q1703" s="17">
        <f t="shared" si="80"/>
        <v>0</v>
      </c>
    </row>
    <row r="1704" spans="1:17">
      <c r="A1704" s="1" t="s">
        <v>186</v>
      </c>
      <c r="B1704" s="1" t="s">
        <v>11</v>
      </c>
      <c r="C1704" s="53">
        <v>134411897063</v>
      </c>
      <c r="D1704" s="3">
        <v>5845.8</v>
      </c>
      <c r="E1704" s="3">
        <v>20716607.199999999</v>
      </c>
      <c r="F1704" s="1" t="s">
        <v>1800</v>
      </c>
      <c r="G1704"/>
      <c r="H1704"/>
      <c r="I1704" s="17">
        <f>-IFERROR(VLOOKUP(C1704,SIRCUPA!$A$21:$H$313,8,0),0)</f>
        <v>0</v>
      </c>
      <c r="J1704" s="61">
        <f>-IFERROR(VLOOKUP(C1704,SIRTAC!$A$16:$H$2072,8,0),0)</f>
        <v>-60</v>
      </c>
      <c r="K1704" s="61">
        <f>-IFERROR(VLOOKUP(C1704,Gastos!$A$9:$J$2065,10,0),0)</f>
        <v>-58.2</v>
      </c>
      <c r="L1704" s="61">
        <f>-IFERROR(VLOOKUP(C1704,IDC!$A$20:$H$2401,8,0),0)</f>
        <v>-36</v>
      </c>
      <c r="M1704" s="87">
        <f t="shared" si="79"/>
        <v>6000</v>
      </c>
      <c r="P1704" s="17">
        <f t="shared" si="81"/>
        <v>-6000</v>
      </c>
      <c r="Q1704" s="17">
        <f t="shared" si="80"/>
        <v>0</v>
      </c>
    </row>
    <row r="1705" spans="1:17">
      <c r="A1705" s="1" t="s">
        <v>186</v>
      </c>
      <c r="B1705" s="1" t="s">
        <v>11</v>
      </c>
      <c r="C1705" s="53">
        <v>135026474346</v>
      </c>
      <c r="D1705" s="3">
        <v>5845.8</v>
      </c>
      <c r="E1705" s="3">
        <v>20831138.18</v>
      </c>
      <c r="F1705" s="1" t="s">
        <v>1800</v>
      </c>
      <c r="G1705"/>
      <c r="H1705"/>
      <c r="I1705" s="17">
        <f>-IFERROR(VLOOKUP(C1705,SIRCUPA!$A$21:$H$313,8,0),0)</f>
        <v>0</v>
      </c>
      <c r="J1705" s="61">
        <f>-IFERROR(VLOOKUP(C1705,SIRTAC!$A$16:$H$2072,8,0),0)</f>
        <v>-60</v>
      </c>
      <c r="K1705" s="61">
        <f>-IFERROR(VLOOKUP(C1705,Gastos!$A$9:$J$2065,10,0),0)</f>
        <v>-58.2</v>
      </c>
      <c r="L1705" s="61">
        <f>-IFERROR(VLOOKUP(C1705,IDC!$A$20:$H$2401,8,0),0)</f>
        <v>-36</v>
      </c>
      <c r="M1705" s="87">
        <f t="shared" si="79"/>
        <v>6000</v>
      </c>
      <c r="P1705" s="17">
        <f t="shared" si="81"/>
        <v>-6000</v>
      </c>
      <c r="Q1705" s="17">
        <f t="shared" si="80"/>
        <v>0</v>
      </c>
    </row>
    <row r="1706" spans="1:17">
      <c r="A1706" s="1" t="s">
        <v>186</v>
      </c>
      <c r="B1706" s="1" t="s">
        <v>11</v>
      </c>
      <c r="C1706" s="53">
        <v>135026882350</v>
      </c>
      <c r="D1706" s="3">
        <v>5845.8</v>
      </c>
      <c r="E1706" s="3">
        <v>20992072.43</v>
      </c>
      <c r="F1706" s="1" t="s">
        <v>1800</v>
      </c>
      <c r="G1706"/>
      <c r="H1706"/>
      <c r="I1706" s="17">
        <f>-IFERROR(VLOOKUP(C1706,SIRCUPA!$A$21:$H$313,8,0),0)</f>
        <v>0</v>
      </c>
      <c r="J1706" s="61">
        <f>-IFERROR(VLOOKUP(C1706,SIRTAC!$A$16:$H$2072,8,0),0)</f>
        <v>-60</v>
      </c>
      <c r="K1706" s="61">
        <f>-IFERROR(VLOOKUP(C1706,Gastos!$A$9:$J$2065,10,0),0)</f>
        <v>-58.2</v>
      </c>
      <c r="L1706" s="61">
        <f>-IFERROR(VLOOKUP(C1706,IDC!$A$20:$H$2401,8,0),0)</f>
        <v>-36</v>
      </c>
      <c r="M1706" s="87">
        <f t="shared" si="79"/>
        <v>6000</v>
      </c>
      <c r="P1706" s="17">
        <f t="shared" si="81"/>
        <v>-6000</v>
      </c>
      <c r="Q1706" s="17">
        <f t="shared" si="80"/>
        <v>0</v>
      </c>
    </row>
    <row r="1707" spans="1:17">
      <c r="A1707" s="1" t="s">
        <v>186</v>
      </c>
      <c r="B1707" s="1" t="s">
        <v>11</v>
      </c>
      <c r="C1707" s="53">
        <v>135026908066</v>
      </c>
      <c r="D1707" s="3">
        <v>5845.8</v>
      </c>
      <c r="E1707" s="3">
        <v>21027723.129999999</v>
      </c>
      <c r="F1707" s="1" t="s">
        <v>1800</v>
      </c>
      <c r="G1707"/>
      <c r="H1707"/>
      <c r="I1707" s="17">
        <f>-IFERROR(VLOOKUP(C1707,SIRCUPA!$A$21:$H$313,8,0),0)</f>
        <v>0</v>
      </c>
      <c r="J1707" s="61">
        <f>-IFERROR(VLOOKUP(C1707,SIRTAC!$A$16:$H$2072,8,0),0)</f>
        <v>-60</v>
      </c>
      <c r="K1707" s="61">
        <f>-IFERROR(VLOOKUP(C1707,Gastos!$A$9:$J$2065,10,0),0)</f>
        <v>-58.2</v>
      </c>
      <c r="L1707" s="61">
        <f>-IFERROR(VLOOKUP(C1707,IDC!$A$20:$H$2401,8,0),0)</f>
        <v>-36</v>
      </c>
      <c r="M1707" s="87">
        <f t="shared" si="79"/>
        <v>6000</v>
      </c>
      <c r="P1707" s="17">
        <f t="shared" si="81"/>
        <v>-6000</v>
      </c>
      <c r="Q1707" s="17">
        <f t="shared" si="80"/>
        <v>0</v>
      </c>
    </row>
    <row r="1708" spans="1:17">
      <c r="A1708" s="1" t="s">
        <v>186</v>
      </c>
      <c r="B1708" s="1" t="s">
        <v>11</v>
      </c>
      <c r="C1708" s="53">
        <v>134412952299</v>
      </c>
      <c r="D1708" s="3">
        <v>5845.8</v>
      </c>
      <c r="E1708" s="3">
        <v>21033568.93</v>
      </c>
      <c r="F1708" s="1" t="s">
        <v>1800</v>
      </c>
      <c r="G1708"/>
      <c r="H1708"/>
      <c r="I1708" s="17">
        <f>-IFERROR(VLOOKUP(C1708,SIRCUPA!$A$21:$H$313,8,0),0)</f>
        <v>0</v>
      </c>
      <c r="J1708" s="61">
        <f>-IFERROR(VLOOKUP(C1708,SIRTAC!$A$16:$H$2072,8,0),0)</f>
        <v>-60</v>
      </c>
      <c r="K1708" s="61">
        <f>-IFERROR(VLOOKUP(C1708,Gastos!$A$9:$J$2065,10,0),0)</f>
        <v>-58.2</v>
      </c>
      <c r="L1708" s="61">
        <f>-IFERROR(VLOOKUP(C1708,IDC!$A$20:$H$2401,8,0),0)</f>
        <v>-36</v>
      </c>
      <c r="M1708" s="87">
        <f t="shared" si="79"/>
        <v>6000</v>
      </c>
      <c r="P1708" s="17">
        <f t="shared" si="81"/>
        <v>-6000</v>
      </c>
      <c r="Q1708" s="17">
        <f t="shared" si="80"/>
        <v>0</v>
      </c>
    </row>
    <row r="1709" spans="1:17">
      <c r="A1709" s="1" t="s">
        <v>253</v>
      </c>
      <c r="B1709" s="1" t="s">
        <v>11</v>
      </c>
      <c r="C1709" s="53">
        <v>134413699339</v>
      </c>
      <c r="D1709" s="3">
        <v>5845.8</v>
      </c>
      <c r="E1709" s="3">
        <v>21181554.27</v>
      </c>
      <c r="F1709" s="1" t="s">
        <v>1800</v>
      </c>
      <c r="G1709"/>
      <c r="H1709"/>
      <c r="I1709" s="17">
        <f>-IFERROR(VLOOKUP(C1709,SIRCUPA!$A$21:$H$313,8,0),0)</f>
        <v>0</v>
      </c>
      <c r="J1709" s="61">
        <f>-IFERROR(VLOOKUP(C1709,SIRTAC!$A$16:$H$2072,8,0),0)</f>
        <v>-60</v>
      </c>
      <c r="K1709" s="61">
        <f>-IFERROR(VLOOKUP(C1709,Gastos!$A$9:$J$2065,10,0),0)</f>
        <v>-58.2</v>
      </c>
      <c r="L1709" s="61">
        <f>-IFERROR(VLOOKUP(C1709,IDC!$A$20:$H$2401,8,0),0)</f>
        <v>-36</v>
      </c>
      <c r="M1709" s="87">
        <f t="shared" si="79"/>
        <v>6000</v>
      </c>
      <c r="P1709" s="17">
        <f t="shared" si="81"/>
        <v>-6000</v>
      </c>
      <c r="Q1709" s="17">
        <f t="shared" si="80"/>
        <v>0</v>
      </c>
    </row>
    <row r="1710" spans="1:17">
      <c r="A1710" s="1" t="s">
        <v>253</v>
      </c>
      <c r="B1710" s="1" t="s">
        <v>11</v>
      </c>
      <c r="C1710" s="53">
        <v>134414440529</v>
      </c>
      <c r="D1710" s="3">
        <v>5845.8</v>
      </c>
      <c r="E1710" s="3">
        <v>21327801.43</v>
      </c>
      <c r="F1710" s="1" t="s">
        <v>1800</v>
      </c>
      <c r="G1710"/>
      <c r="H1710"/>
      <c r="I1710" s="17">
        <f>-IFERROR(VLOOKUP(C1710,SIRCUPA!$A$21:$H$313,8,0),0)</f>
        <v>0</v>
      </c>
      <c r="J1710" s="61">
        <f>-IFERROR(VLOOKUP(C1710,SIRTAC!$A$16:$H$2072,8,0),0)</f>
        <v>-60</v>
      </c>
      <c r="K1710" s="61">
        <f>-IFERROR(VLOOKUP(C1710,Gastos!$A$9:$J$2065,10,0),0)</f>
        <v>-58.2</v>
      </c>
      <c r="L1710" s="61">
        <f>-IFERROR(VLOOKUP(C1710,IDC!$A$20:$H$2401,8,0),0)</f>
        <v>-36</v>
      </c>
      <c r="M1710" s="87">
        <f t="shared" si="79"/>
        <v>6000</v>
      </c>
      <c r="P1710" s="17">
        <f t="shared" si="81"/>
        <v>-6000</v>
      </c>
      <c r="Q1710" s="17">
        <f t="shared" si="80"/>
        <v>0</v>
      </c>
    </row>
    <row r="1711" spans="1:17">
      <c r="A1711" s="1" t="s">
        <v>253</v>
      </c>
      <c r="B1711" s="1" t="s">
        <v>11</v>
      </c>
      <c r="C1711" s="53">
        <v>135028873744</v>
      </c>
      <c r="D1711" s="3">
        <v>5845.8</v>
      </c>
      <c r="E1711" s="3">
        <v>21539145.09</v>
      </c>
      <c r="F1711" s="1" t="s">
        <v>1800</v>
      </c>
      <c r="G1711"/>
      <c r="H1711"/>
      <c r="I1711" s="17">
        <f>-IFERROR(VLOOKUP(C1711,SIRCUPA!$A$21:$H$313,8,0),0)</f>
        <v>0</v>
      </c>
      <c r="J1711" s="61">
        <f>-IFERROR(VLOOKUP(C1711,SIRTAC!$A$16:$H$2072,8,0),0)</f>
        <v>-60</v>
      </c>
      <c r="K1711" s="61">
        <f>-IFERROR(VLOOKUP(C1711,Gastos!$A$9:$J$2065,10,0),0)</f>
        <v>-58.2</v>
      </c>
      <c r="L1711" s="61">
        <f>-IFERROR(VLOOKUP(C1711,IDC!$A$20:$H$2401,8,0),0)</f>
        <v>-36</v>
      </c>
      <c r="M1711" s="87">
        <f t="shared" si="79"/>
        <v>6000</v>
      </c>
      <c r="P1711" s="17">
        <f t="shared" si="81"/>
        <v>-6000</v>
      </c>
      <c r="Q1711" s="17">
        <f t="shared" si="80"/>
        <v>0</v>
      </c>
    </row>
    <row r="1712" spans="1:17">
      <c r="A1712" s="1" t="s">
        <v>253</v>
      </c>
      <c r="B1712" s="1" t="s">
        <v>11</v>
      </c>
      <c r="C1712" s="53">
        <v>134414879927</v>
      </c>
      <c r="D1712" s="3">
        <v>5845.8</v>
      </c>
      <c r="E1712" s="3">
        <v>21646385.129999999</v>
      </c>
      <c r="F1712" s="1" t="s">
        <v>1800</v>
      </c>
      <c r="G1712"/>
      <c r="H1712"/>
      <c r="I1712" s="17">
        <f>-IFERROR(VLOOKUP(C1712,SIRCUPA!$A$21:$H$313,8,0),0)</f>
        <v>0</v>
      </c>
      <c r="J1712" s="61">
        <f>-IFERROR(VLOOKUP(C1712,SIRTAC!$A$16:$H$2072,8,0),0)</f>
        <v>-60</v>
      </c>
      <c r="K1712" s="61">
        <f>-IFERROR(VLOOKUP(C1712,Gastos!$A$9:$J$2065,10,0),0)</f>
        <v>-58.2</v>
      </c>
      <c r="L1712" s="61">
        <f>-IFERROR(VLOOKUP(C1712,IDC!$A$20:$H$2401,8,0),0)</f>
        <v>-36</v>
      </c>
      <c r="M1712" s="87">
        <f t="shared" si="79"/>
        <v>6000</v>
      </c>
      <c r="P1712" s="17">
        <f t="shared" si="81"/>
        <v>-6000</v>
      </c>
      <c r="Q1712" s="17">
        <f t="shared" si="80"/>
        <v>0</v>
      </c>
    </row>
    <row r="1713" spans="1:17">
      <c r="A1713" s="1" t="s">
        <v>253</v>
      </c>
      <c r="B1713" s="1" t="s">
        <v>11</v>
      </c>
      <c r="C1713" s="53">
        <v>135029328080</v>
      </c>
      <c r="D1713" s="3">
        <v>5845.8</v>
      </c>
      <c r="E1713" s="3">
        <v>21788379.609999999</v>
      </c>
      <c r="F1713" s="1" t="s">
        <v>1800</v>
      </c>
      <c r="G1713"/>
      <c r="H1713"/>
      <c r="I1713" s="17">
        <f>-IFERROR(VLOOKUP(C1713,SIRCUPA!$A$21:$H$313,8,0),0)</f>
        <v>0</v>
      </c>
      <c r="J1713" s="61">
        <f>-IFERROR(VLOOKUP(C1713,SIRTAC!$A$16:$H$2072,8,0),0)</f>
        <v>-60</v>
      </c>
      <c r="K1713" s="61">
        <f>-IFERROR(VLOOKUP(C1713,Gastos!$A$9:$J$2065,10,0),0)</f>
        <v>-58.2</v>
      </c>
      <c r="L1713" s="61">
        <f>-IFERROR(VLOOKUP(C1713,IDC!$A$20:$H$2401,8,0),0)</f>
        <v>-36</v>
      </c>
      <c r="M1713" s="87">
        <f t="shared" si="79"/>
        <v>6000</v>
      </c>
      <c r="P1713" s="17">
        <f t="shared" si="81"/>
        <v>-6000</v>
      </c>
      <c r="Q1713" s="17">
        <f t="shared" si="80"/>
        <v>0</v>
      </c>
    </row>
    <row r="1714" spans="1:17">
      <c r="A1714" s="1" t="s">
        <v>253</v>
      </c>
      <c r="B1714" s="1" t="s">
        <v>11</v>
      </c>
      <c r="C1714" s="53">
        <v>134415513549</v>
      </c>
      <c r="D1714" s="3">
        <v>5845.8</v>
      </c>
      <c r="E1714" s="3">
        <v>21882155.760000002</v>
      </c>
      <c r="F1714" s="1" t="s">
        <v>1800</v>
      </c>
      <c r="G1714"/>
      <c r="H1714"/>
      <c r="I1714" s="17">
        <f>-IFERROR(VLOOKUP(C1714,SIRCUPA!$A$21:$H$313,8,0),0)</f>
        <v>0</v>
      </c>
      <c r="J1714" s="61">
        <f>-IFERROR(VLOOKUP(C1714,SIRTAC!$A$16:$H$2072,8,0),0)</f>
        <v>-60</v>
      </c>
      <c r="K1714" s="61">
        <f>-IFERROR(VLOOKUP(C1714,Gastos!$A$9:$J$2065,10,0),0)</f>
        <v>-58.2</v>
      </c>
      <c r="L1714" s="61">
        <f>-IFERROR(VLOOKUP(C1714,IDC!$A$20:$H$2401,8,0),0)</f>
        <v>-36</v>
      </c>
      <c r="M1714" s="87">
        <f t="shared" si="79"/>
        <v>6000</v>
      </c>
      <c r="P1714" s="17">
        <f t="shared" si="81"/>
        <v>-6000</v>
      </c>
      <c r="Q1714" s="17">
        <f t="shared" si="80"/>
        <v>0</v>
      </c>
    </row>
    <row r="1715" spans="1:17">
      <c r="A1715" s="1" t="s">
        <v>253</v>
      </c>
      <c r="B1715" s="1" t="s">
        <v>11</v>
      </c>
      <c r="C1715" s="53">
        <v>134416339519</v>
      </c>
      <c r="D1715" s="3">
        <v>5845.8</v>
      </c>
      <c r="E1715" s="3">
        <v>22263934.579999998</v>
      </c>
      <c r="F1715" s="1" t="s">
        <v>1800</v>
      </c>
      <c r="G1715"/>
      <c r="H1715"/>
      <c r="I1715" s="17">
        <f>-IFERROR(VLOOKUP(C1715,SIRCUPA!$A$21:$H$313,8,0),0)</f>
        <v>0</v>
      </c>
      <c r="J1715" s="61">
        <f>-IFERROR(VLOOKUP(C1715,SIRTAC!$A$16:$H$2072,8,0),0)</f>
        <v>-60</v>
      </c>
      <c r="K1715" s="61">
        <f>-IFERROR(VLOOKUP(C1715,Gastos!$A$9:$J$2065,10,0),0)</f>
        <v>-58.2</v>
      </c>
      <c r="L1715" s="61">
        <f>-IFERROR(VLOOKUP(C1715,IDC!$A$20:$H$2401,8,0),0)</f>
        <v>-36</v>
      </c>
      <c r="M1715" s="87">
        <f t="shared" si="79"/>
        <v>6000</v>
      </c>
      <c r="P1715" s="17">
        <f t="shared" si="81"/>
        <v>-6000</v>
      </c>
      <c r="Q1715" s="17">
        <f t="shared" si="80"/>
        <v>0</v>
      </c>
    </row>
    <row r="1716" spans="1:17">
      <c r="A1716" s="1" t="s">
        <v>253</v>
      </c>
      <c r="B1716" s="1" t="s">
        <v>11</v>
      </c>
      <c r="C1716" s="53">
        <v>134416940305</v>
      </c>
      <c r="D1716" s="3">
        <v>5845.8</v>
      </c>
      <c r="E1716" s="3">
        <v>22651012.670000002</v>
      </c>
      <c r="F1716" s="1" t="s">
        <v>1800</v>
      </c>
      <c r="G1716"/>
      <c r="H1716"/>
      <c r="I1716" s="17">
        <f>-IFERROR(VLOOKUP(C1716,SIRCUPA!$A$21:$H$313,8,0),0)</f>
        <v>0</v>
      </c>
      <c r="J1716" s="61">
        <f>-IFERROR(VLOOKUP(C1716,SIRTAC!$A$16:$H$2072,8,0),0)</f>
        <v>-60</v>
      </c>
      <c r="K1716" s="61">
        <f>-IFERROR(VLOOKUP(C1716,Gastos!$A$9:$J$2065,10,0),0)</f>
        <v>-58.2</v>
      </c>
      <c r="L1716" s="61">
        <f>-IFERROR(VLOOKUP(C1716,IDC!$A$20:$H$2401,8,0),0)</f>
        <v>-36</v>
      </c>
      <c r="M1716" s="87">
        <f t="shared" si="79"/>
        <v>6000</v>
      </c>
      <c r="P1716" s="17">
        <f t="shared" si="81"/>
        <v>-6000</v>
      </c>
      <c r="Q1716" s="17">
        <f t="shared" si="80"/>
        <v>0</v>
      </c>
    </row>
    <row r="1717" spans="1:17">
      <c r="A1717" s="1" t="s">
        <v>253</v>
      </c>
      <c r="B1717" s="1" t="s">
        <v>11</v>
      </c>
      <c r="C1717" s="53">
        <v>135031893262</v>
      </c>
      <c r="D1717" s="3">
        <v>5845.8</v>
      </c>
      <c r="E1717" s="3">
        <v>22809580.18</v>
      </c>
      <c r="F1717" s="1" t="s">
        <v>1800</v>
      </c>
      <c r="G1717"/>
      <c r="H1717"/>
      <c r="I1717" s="17">
        <f>-IFERROR(VLOOKUP(C1717,SIRCUPA!$A$21:$H$313,8,0),0)</f>
        <v>0</v>
      </c>
      <c r="J1717" s="61">
        <f>-IFERROR(VLOOKUP(C1717,SIRTAC!$A$16:$H$2072,8,0),0)</f>
        <v>-60</v>
      </c>
      <c r="K1717" s="61">
        <f>-IFERROR(VLOOKUP(C1717,Gastos!$A$9:$J$2065,10,0),0)</f>
        <v>-58.2</v>
      </c>
      <c r="L1717" s="61">
        <f>-IFERROR(VLOOKUP(C1717,IDC!$A$20:$H$2401,8,0),0)</f>
        <v>-36</v>
      </c>
      <c r="M1717" s="87">
        <f t="shared" si="79"/>
        <v>6000</v>
      </c>
      <c r="P1717" s="17">
        <f t="shared" si="81"/>
        <v>-6000</v>
      </c>
      <c r="Q1717" s="17">
        <f t="shared" si="80"/>
        <v>0</v>
      </c>
    </row>
    <row r="1718" spans="1:17">
      <c r="A1718" s="1" t="s">
        <v>253</v>
      </c>
      <c r="B1718" s="1" t="s">
        <v>11</v>
      </c>
      <c r="C1718" s="53">
        <v>134418314195</v>
      </c>
      <c r="D1718" s="3">
        <v>5845.8</v>
      </c>
      <c r="E1718" s="3">
        <v>23022991.579999998</v>
      </c>
      <c r="F1718" s="1" t="s">
        <v>1800</v>
      </c>
      <c r="G1718"/>
      <c r="H1718"/>
      <c r="I1718" s="17">
        <f>-IFERROR(VLOOKUP(C1718,SIRCUPA!$A$21:$H$313,8,0),0)</f>
        <v>0</v>
      </c>
      <c r="J1718" s="61">
        <f>-IFERROR(VLOOKUP(C1718,SIRTAC!$A$16:$H$2072,8,0),0)</f>
        <v>-60</v>
      </c>
      <c r="K1718" s="61">
        <f>-IFERROR(VLOOKUP(C1718,Gastos!$A$9:$J$2065,10,0),0)</f>
        <v>-58.2</v>
      </c>
      <c r="L1718" s="61">
        <f>-IFERROR(VLOOKUP(C1718,IDC!$A$20:$H$2401,8,0),0)</f>
        <v>-36</v>
      </c>
      <c r="M1718" s="87">
        <f t="shared" si="79"/>
        <v>6000</v>
      </c>
      <c r="P1718" s="17">
        <f t="shared" si="81"/>
        <v>-6000</v>
      </c>
      <c r="Q1718" s="17">
        <f t="shared" si="80"/>
        <v>0</v>
      </c>
    </row>
    <row r="1719" spans="1:17">
      <c r="A1719" s="1" t="s">
        <v>253</v>
      </c>
      <c r="B1719" s="1" t="s">
        <v>11</v>
      </c>
      <c r="C1719" s="53">
        <v>135032533122</v>
      </c>
      <c r="D1719" s="3">
        <v>5845.8</v>
      </c>
      <c r="E1719" s="3">
        <v>23067809.379999999</v>
      </c>
      <c r="F1719" s="1" t="s">
        <v>1800</v>
      </c>
      <c r="G1719"/>
      <c r="H1719"/>
      <c r="I1719" s="17">
        <f>-IFERROR(VLOOKUP(C1719,SIRCUPA!$A$21:$H$313,8,0),0)</f>
        <v>0</v>
      </c>
      <c r="J1719" s="61">
        <f>-IFERROR(VLOOKUP(C1719,SIRTAC!$A$16:$H$2072,8,0),0)</f>
        <v>-60</v>
      </c>
      <c r="K1719" s="61">
        <f>-IFERROR(VLOOKUP(C1719,Gastos!$A$9:$J$2065,10,0),0)</f>
        <v>-58.2</v>
      </c>
      <c r="L1719" s="61">
        <f>-IFERROR(VLOOKUP(C1719,IDC!$A$20:$H$2401,8,0),0)</f>
        <v>-36</v>
      </c>
      <c r="M1719" s="87">
        <f t="shared" si="79"/>
        <v>6000</v>
      </c>
      <c r="P1719" s="17">
        <f t="shared" si="81"/>
        <v>-6000</v>
      </c>
      <c r="Q1719" s="17">
        <f t="shared" si="80"/>
        <v>0</v>
      </c>
    </row>
    <row r="1720" spans="1:17">
      <c r="A1720" s="1" t="s">
        <v>253</v>
      </c>
      <c r="B1720" s="1" t="s">
        <v>11</v>
      </c>
      <c r="C1720" s="53">
        <v>134418303653</v>
      </c>
      <c r="D1720" s="3">
        <v>5845.8</v>
      </c>
      <c r="E1720" s="3">
        <v>23095089.780000001</v>
      </c>
      <c r="F1720" s="1" t="s">
        <v>1800</v>
      </c>
      <c r="G1720"/>
      <c r="H1720"/>
      <c r="I1720" s="17">
        <f>-IFERROR(VLOOKUP(C1720,SIRCUPA!$A$21:$H$313,8,0),0)</f>
        <v>0</v>
      </c>
      <c r="J1720" s="61">
        <f>-IFERROR(VLOOKUP(C1720,SIRTAC!$A$16:$H$2072,8,0),0)</f>
        <v>-60</v>
      </c>
      <c r="K1720" s="61">
        <f>-IFERROR(VLOOKUP(C1720,Gastos!$A$9:$J$2065,10,0),0)</f>
        <v>-58.2</v>
      </c>
      <c r="L1720" s="61">
        <f>-IFERROR(VLOOKUP(C1720,IDC!$A$20:$H$2401,8,0),0)</f>
        <v>-36</v>
      </c>
      <c r="M1720" s="87">
        <f t="shared" si="79"/>
        <v>6000</v>
      </c>
      <c r="P1720" s="17">
        <f t="shared" si="81"/>
        <v>-6000</v>
      </c>
      <c r="Q1720" s="17">
        <f t="shared" si="80"/>
        <v>0</v>
      </c>
    </row>
    <row r="1721" spans="1:17">
      <c r="A1721" s="1" t="s">
        <v>253</v>
      </c>
      <c r="B1721" s="1" t="s">
        <v>11</v>
      </c>
      <c r="C1721" s="53">
        <v>134418462677</v>
      </c>
      <c r="D1721" s="3">
        <v>5845.8</v>
      </c>
      <c r="E1721" s="3">
        <v>23100935.579999998</v>
      </c>
      <c r="F1721" s="1" t="s">
        <v>1800</v>
      </c>
      <c r="G1721"/>
      <c r="H1721"/>
      <c r="I1721" s="17">
        <f>-IFERROR(VLOOKUP(C1721,SIRCUPA!$A$21:$H$313,8,0),0)</f>
        <v>0</v>
      </c>
      <c r="J1721" s="61">
        <f>-IFERROR(VLOOKUP(C1721,SIRTAC!$A$16:$H$2072,8,0),0)</f>
        <v>-60</v>
      </c>
      <c r="K1721" s="61">
        <f>-IFERROR(VLOOKUP(C1721,Gastos!$A$9:$J$2065,10,0),0)</f>
        <v>-58.2</v>
      </c>
      <c r="L1721" s="61">
        <f>-IFERROR(VLOOKUP(C1721,IDC!$A$20:$H$2401,8,0),0)</f>
        <v>-36</v>
      </c>
      <c r="M1721" s="87">
        <f t="shared" si="79"/>
        <v>6000</v>
      </c>
      <c r="P1721" s="17">
        <f t="shared" si="81"/>
        <v>-6000</v>
      </c>
      <c r="Q1721" s="17">
        <f t="shared" si="80"/>
        <v>0</v>
      </c>
    </row>
    <row r="1722" spans="1:17">
      <c r="A1722" s="1" t="s">
        <v>253</v>
      </c>
      <c r="B1722" s="1" t="s">
        <v>11</v>
      </c>
      <c r="C1722" s="53">
        <v>134418317621</v>
      </c>
      <c r="D1722" s="3">
        <v>5845.8</v>
      </c>
      <c r="E1722" s="3">
        <v>23106781.379999999</v>
      </c>
      <c r="F1722" s="1" t="s">
        <v>1800</v>
      </c>
      <c r="G1722"/>
      <c r="H1722"/>
      <c r="I1722" s="17">
        <f>-IFERROR(VLOOKUP(C1722,SIRCUPA!$A$21:$H$313,8,0),0)</f>
        <v>0</v>
      </c>
      <c r="J1722" s="61">
        <f>-IFERROR(VLOOKUP(C1722,SIRTAC!$A$16:$H$2072,8,0),0)</f>
        <v>-60</v>
      </c>
      <c r="K1722" s="61">
        <f>-IFERROR(VLOOKUP(C1722,Gastos!$A$9:$J$2065,10,0),0)</f>
        <v>-58.2</v>
      </c>
      <c r="L1722" s="61">
        <f>-IFERROR(VLOOKUP(C1722,IDC!$A$20:$H$2401,8,0),0)</f>
        <v>-36</v>
      </c>
      <c r="M1722" s="87">
        <f t="shared" si="79"/>
        <v>6000</v>
      </c>
      <c r="P1722" s="17">
        <f t="shared" si="81"/>
        <v>-6000</v>
      </c>
      <c r="Q1722" s="17">
        <f t="shared" si="80"/>
        <v>0</v>
      </c>
    </row>
    <row r="1723" spans="1:17">
      <c r="A1723" s="1" t="s">
        <v>253</v>
      </c>
      <c r="B1723" s="1" t="s">
        <v>11</v>
      </c>
      <c r="C1723" s="53">
        <v>134418610629</v>
      </c>
      <c r="D1723" s="3">
        <v>5845.8</v>
      </c>
      <c r="E1723" s="3">
        <v>23159808.579999998</v>
      </c>
      <c r="F1723" s="1" t="s">
        <v>1800</v>
      </c>
      <c r="G1723"/>
      <c r="H1723"/>
      <c r="I1723" s="17">
        <f>-IFERROR(VLOOKUP(C1723,SIRCUPA!$A$21:$H$313,8,0),0)</f>
        <v>0</v>
      </c>
      <c r="J1723" s="61">
        <f>-IFERROR(VLOOKUP(C1723,SIRTAC!$A$16:$H$2072,8,0),0)</f>
        <v>-60</v>
      </c>
      <c r="K1723" s="61">
        <f>-IFERROR(VLOOKUP(C1723,Gastos!$A$9:$J$2065,10,0),0)</f>
        <v>-58.2</v>
      </c>
      <c r="L1723" s="61">
        <f>-IFERROR(VLOOKUP(C1723,IDC!$A$20:$H$2401,8,0),0)</f>
        <v>-36</v>
      </c>
      <c r="M1723" s="87">
        <f t="shared" si="79"/>
        <v>6000</v>
      </c>
      <c r="P1723" s="17">
        <f t="shared" si="81"/>
        <v>-6000</v>
      </c>
      <c r="Q1723" s="17">
        <f t="shared" si="80"/>
        <v>0</v>
      </c>
    </row>
    <row r="1724" spans="1:17">
      <c r="A1724" s="1" t="s">
        <v>253</v>
      </c>
      <c r="B1724" s="1" t="s">
        <v>11</v>
      </c>
      <c r="C1724" s="53">
        <v>134418804887</v>
      </c>
      <c r="D1724" s="3">
        <v>5845.8</v>
      </c>
      <c r="E1724" s="3">
        <v>23213705.379999999</v>
      </c>
      <c r="F1724" s="1" t="s">
        <v>1800</v>
      </c>
      <c r="G1724"/>
      <c r="H1724"/>
      <c r="I1724" s="17">
        <f>-IFERROR(VLOOKUP(C1724,SIRCUPA!$A$21:$H$313,8,0),0)</f>
        <v>0</v>
      </c>
      <c r="J1724" s="61">
        <f>-IFERROR(VLOOKUP(C1724,SIRTAC!$A$16:$H$2072,8,0),0)</f>
        <v>-60</v>
      </c>
      <c r="K1724" s="61">
        <f>-IFERROR(VLOOKUP(C1724,Gastos!$A$9:$J$2065,10,0),0)</f>
        <v>-58.2</v>
      </c>
      <c r="L1724" s="61">
        <f>-IFERROR(VLOOKUP(C1724,IDC!$A$20:$H$2401,8,0),0)</f>
        <v>-36</v>
      </c>
      <c r="M1724" s="87">
        <f t="shared" si="79"/>
        <v>6000</v>
      </c>
      <c r="P1724" s="17">
        <f t="shared" si="81"/>
        <v>-6000</v>
      </c>
      <c r="Q1724" s="17">
        <f t="shared" si="80"/>
        <v>0</v>
      </c>
    </row>
    <row r="1725" spans="1:17">
      <c r="A1725" s="1" t="s">
        <v>51</v>
      </c>
      <c r="B1725" s="1" t="s">
        <v>11</v>
      </c>
      <c r="C1725" s="53">
        <v>132820079764</v>
      </c>
      <c r="D1725" s="3">
        <v>5748.37</v>
      </c>
      <c r="E1725" s="3">
        <v>10501253.689999999</v>
      </c>
      <c r="F1725" s="1" t="s">
        <v>1800</v>
      </c>
      <c r="G1725"/>
      <c r="H1725"/>
      <c r="I1725" s="17">
        <f>-IFERROR(VLOOKUP(C1725,SIRCUPA!$A$21:$H$313,8,0),0)</f>
        <v>0</v>
      </c>
      <c r="J1725" s="61">
        <f>-IFERROR(VLOOKUP(C1725,SIRTAC!$A$16:$H$2072,8,0),0)</f>
        <v>-59</v>
      </c>
      <c r="K1725" s="61">
        <f>-IFERROR(VLOOKUP(C1725,Gastos!$A$9:$J$2065,10,0),0)</f>
        <v>-57.23</v>
      </c>
      <c r="L1725" s="61">
        <f>-IFERROR(VLOOKUP(C1725,IDC!$A$20:$H$2401,8,0),0)</f>
        <v>-35.4</v>
      </c>
      <c r="M1725" s="87">
        <f t="shared" si="79"/>
        <v>5899.9999999999991</v>
      </c>
      <c r="P1725" s="17">
        <f t="shared" si="81"/>
        <v>-5900</v>
      </c>
      <c r="Q1725" s="17">
        <f t="shared" si="80"/>
        <v>0</v>
      </c>
    </row>
    <row r="1726" spans="1:17">
      <c r="A1726" s="1" t="s">
        <v>145</v>
      </c>
      <c r="B1726" s="1" t="s">
        <v>11</v>
      </c>
      <c r="C1726" s="53">
        <v>134075410839</v>
      </c>
      <c r="D1726" s="3">
        <v>5748.37</v>
      </c>
      <c r="E1726" s="3">
        <v>10873695.220000001</v>
      </c>
      <c r="F1726" s="1" t="s">
        <v>1800</v>
      </c>
      <c r="G1726"/>
      <c r="H1726"/>
      <c r="I1726" s="17">
        <f>-IFERROR(VLOOKUP(C1726,SIRCUPA!$A$21:$H$313,8,0),0)</f>
        <v>0</v>
      </c>
      <c r="J1726" s="61">
        <f>-IFERROR(VLOOKUP(C1726,SIRTAC!$A$16:$H$2072,8,0),0)</f>
        <v>-59</v>
      </c>
      <c r="K1726" s="61">
        <f>-IFERROR(VLOOKUP(C1726,Gastos!$A$9:$J$2065,10,0),0)</f>
        <v>-57.23</v>
      </c>
      <c r="L1726" s="61">
        <f>-IFERROR(VLOOKUP(C1726,IDC!$A$20:$H$2401,8,0),0)</f>
        <v>-35.4</v>
      </c>
      <c r="M1726" s="87">
        <f t="shared" si="79"/>
        <v>5899.9999999999991</v>
      </c>
      <c r="P1726" s="17">
        <f t="shared" si="81"/>
        <v>-5900</v>
      </c>
      <c r="Q1726" s="17">
        <f t="shared" si="80"/>
        <v>0</v>
      </c>
    </row>
    <row r="1727" spans="1:17">
      <c r="A1727" s="1" t="s">
        <v>156</v>
      </c>
      <c r="B1727" s="1" t="s">
        <v>11</v>
      </c>
      <c r="C1727" s="53">
        <v>134295335147</v>
      </c>
      <c r="D1727" s="3">
        <v>5748.37</v>
      </c>
      <c r="E1727" s="3">
        <v>12953387.99</v>
      </c>
      <c r="F1727" s="1" t="s">
        <v>1800</v>
      </c>
      <c r="G1727"/>
      <c r="H1727"/>
      <c r="I1727" s="17">
        <f>-IFERROR(VLOOKUP(C1727,SIRCUPA!$A$21:$H$313,8,0),0)</f>
        <v>0</v>
      </c>
      <c r="J1727" s="61">
        <f>-IFERROR(VLOOKUP(C1727,SIRTAC!$A$16:$H$2072,8,0),0)</f>
        <v>-59</v>
      </c>
      <c r="K1727" s="61">
        <f>-IFERROR(VLOOKUP(C1727,Gastos!$A$9:$J$2065,10,0),0)</f>
        <v>-57.23</v>
      </c>
      <c r="L1727" s="61">
        <f>-IFERROR(VLOOKUP(C1727,IDC!$A$20:$H$2401,8,0),0)</f>
        <v>-35.4</v>
      </c>
      <c r="M1727" s="87">
        <f t="shared" si="79"/>
        <v>5899.9999999999991</v>
      </c>
      <c r="P1727" s="17">
        <f t="shared" si="81"/>
        <v>-5900</v>
      </c>
      <c r="Q1727" s="17">
        <f t="shared" si="80"/>
        <v>0</v>
      </c>
    </row>
    <row r="1728" spans="1:17">
      <c r="A1728" s="1" t="s">
        <v>293</v>
      </c>
      <c r="B1728" s="1" t="s">
        <v>11</v>
      </c>
      <c r="C1728" s="53">
        <v>135206852155</v>
      </c>
      <c r="D1728" s="3">
        <v>5748.37</v>
      </c>
      <c r="E1728" s="3">
        <v>18505563.41</v>
      </c>
      <c r="F1728" s="1" t="s">
        <v>1800</v>
      </c>
      <c r="G1728"/>
      <c r="H1728"/>
      <c r="I1728" s="17">
        <f>-IFERROR(VLOOKUP(C1728,SIRCUPA!$A$21:$H$313,8,0),0)</f>
        <v>0</v>
      </c>
      <c r="J1728" s="61">
        <f>-IFERROR(VLOOKUP(C1728,SIRTAC!$A$16:$H$2072,8,0),0)</f>
        <v>-59</v>
      </c>
      <c r="K1728" s="61">
        <f>-IFERROR(VLOOKUP(C1728,Gastos!$A$9:$J$2065,10,0),0)</f>
        <v>-57.23</v>
      </c>
      <c r="L1728" s="61">
        <f>-IFERROR(VLOOKUP(C1728,IDC!$A$20:$H$2401,8,0),0)</f>
        <v>-35.4</v>
      </c>
      <c r="M1728" s="87">
        <f t="shared" si="79"/>
        <v>5899.9999999999991</v>
      </c>
      <c r="P1728" s="17">
        <f t="shared" si="81"/>
        <v>-5900</v>
      </c>
      <c r="Q1728" s="17">
        <f t="shared" si="80"/>
        <v>0</v>
      </c>
    </row>
    <row r="1729" spans="1:17">
      <c r="A1729" s="1" t="s">
        <v>23</v>
      </c>
      <c r="B1729" s="1" t="s">
        <v>11</v>
      </c>
      <c r="C1729" s="53">
        <v>132241970984</v>
      </c>
      <c r="D1729" s="3">
        <v>5650.94</v>
      </c>
      <c r="E1729" s="3">
        <v>13522179.939999999</v>
      </c>
      <c r="F1729" s="1" t="s">
        <v>1800</v>
      </c>
      <c r="G1729"/>
      <c r="H1729"/>
      <c r="I1729" s="17">
        <f>-IFERROR(VLOOKUP(C1729,SIRCUPA!$A$21:$H$313,8,0),0)</f>
        <v>0</v>
      </c>
      <c r="J1729" s="61">
        <f>-IFERROR(VLOOKUP(C1729,SIRTAC!$A$16:$H$2072,8,0),0)</f>
        <v>-58</v>
      </c>
      <c r="K1729" s="61">
        <f>-IFERROR(VLOOKUP(C1729,Gastos!$A$9:$J$2065,10,0),0)</f>
        <v>-56.26</v>
      </c>
      <c r="L1729" s="61">
        <f>-IFERROR(VLOOKUP(C1729,IDC!$A$20:$H$2401,8,0),0)</f>
        <v>-34.799999999999997</v>
      </c>
      <c r="M1729" s="87">
        <f t="shared" si="79"/>
        <v>5800</v>
      </c>
      <c r="P1729" s="17">
        <f t="shared" si="81"/>
        <v>-5799.9999999999991</v>
      </c>
      <c r="Q1729" s="17">
        <f t="shared" si="80"/>
        <v>0</v>
      </c>
    </row>
    <row r="1730" spans="1:17">
      <c r="A1730" s="1" t="s">
        <v>186</v>
      </c>
      <c r="B1730" s="1" t="s">
        <v>11</v>
      </c>
      <c r="C1730" s="53">
        <v>134327702083</v>
      </c>
      <c r="D1730" s="3">
        <v>5650.94</v>
      </c>
      <c r="E1730" s="3">
        <v>19482760.329999998</v>
      </c>
      <c r="F1730" s="1" t="s">
        <v>1800</v>
      </c>
      <c r="G1730"/>
      <c r="H1730"/>
      <c r="I1730" s="17">
        <f>-IFERROR(VLOOKUP(C1730,SIRCUPA!$A$21:$H$313,8,0),0)</f>
        <v>0</v>
      </c>
      <c r="J1730" s="61">
        <f>-IFERROR(VLOOKUP(C1730,SIRTAC!$A$16:$H$2072,8,0),0)</f>
        <v>-58</v>
      </c>
      <c r="K1730" s="61">
        <f>-IFERROR(VLOOKUP(C1730,Gastos!$A$9:$J$2065,10,0),0)</f>
        <v>-56.26</v>
      </c>
      <c r="L1730" s="61">
        <f>-IFERROR(VLOOKUP(C1730,IDC!$A$20:$H$2401,8,0),0)</f>
        <v>-34.799999999999997</v>
      </c>
      <c r="M1730" s="87">
        <f t="shared" si="79"/>
        <v>5800</v>
      </c>
      <c r="P1730" s="17">
        <f t="shared" si="81"/>
        <v>-5799.9999999999991</v>
      </c>
      <c r="Q1730" s="17">
        <f t="shared" si="80"/>
        <v>0</v>
      </c>
    </row>
    <row r="1731" spans="1:17">
      <c r="A1731" s="1" t="s">
        <v>10</v>
      </c>
      <c r="B1731" s="1" t="s">
        <v>11</v>
      </c>
      <c r="C1731" s="53">
        <v>131460571647</v>
      </c>
      <c r="D1731" s="3">
        <v>5358.65</v>
      </c>
      <c r="E1731" s="3">
        <v>11327502.18</v>
      </c>
      <c r="F1731" s="1" t="s">
        <v>1800</v>
      </c>
      <c r="G1731"/>
      <c r="H1731"/>
      <c r="I1731" s="17">
        <f>-IFERROR(VLOOKUP(C1731,SIRCUPA!$A$21:$H$313,8,0),0)</f>
        <v>0</v>
      </c>
      <c r="J1731" s="61">
        <f>-IFERROR(VLOOKUP(C1731,SIRTAC!$A$16:$H$2072,8,0),0)</f>
        <v>-55</v>
      </c>
      <c r="K1731" s="61">
        <f>-IFERROR(VLOOKUP(C1731,Gastos!$A$9:$J$2065,10,0),0)</f>
        <v>-53.35</v>
      </c>
      <c r="L1731" s="61">
        <f>-IFERROR(VLOOKUP(C1731,IDC!$A$20:$H$2401,8,0),0)</f>
        <v>-33</v>
      </c>
      <c r="M1731" s="87">
        <f t="shared" si="79"/>
        <v>5500</v>
      </c>
      <c r="P1731" s="17">
        <f t="shared" si="81"/>
        <v>-5500</v>
      </c>
      <c r="Q1731" s="17">
        <f t="shared" si="80"/>
        <v>0</v>
      </c>
    </row>
    <row r="1732" spans="1:17">
      <c r="A1732" s="1" t="s">
        <v>23</v>
      </c>
      <c r="B1732" s="1" t="s">
        <v>11</v>
      </c>
      <c r="C1732" s="53">
        <v>131583847959</v>
      </c>
      <c r="D1732" s="3">
        <v>5358.65</v>
      </c>
      <c r="E1732" s="3">
        <v>13327751.710000001</v>
      </c>
      <c r="F1732" s="1" t="s">
        <v>1800</v>
      </c>
      <c r="G1732"/>
      <c r="H1732"/>
      <c r="I1732" s="17">
        <f>-IFERROR(VLOOKUP(C1732,SIRCUPA!$A$21:$H$313,8,0),0)</f>
        <v>0</v>
      </c>
      <c r="J1732" s="61">
        <f>-IFERROR(VLOOKUP(C1732,SIRTAC!$A$16:$H$2072,8,0),0)</f>
        <v>-55</v>
      </c>
      <c r="K1732" s="61">
        <f>-IFERROR(VLOOKUP(C1732,Gastos!$A$9:$J$2065,10,0),0)</f>
        <v>-53.35</v>
      </c>
      <c r="L1732" s="61">
        <f>-IFERROR(VLOOKUP(C1732,IDC!$A$20:$H$2401,8,0),0)</f>
        <v>-33</v>
      </c>
      <c r="M1732" s="87">
        <f t="shared" si="79"/>
        <v>5500</v>
      </c>
      <c r="P1732" s="17">
        <f t="shared" si="81"/>
        <v>-5500</v>
      </c>
      <c r="Q1732" s="17">
        <f t="shared" si="80"/>
        <v>0</v>
      </c>
    </row>
    <row r="1733" spans="1:17">
      <c r="A1733" s="1" t="s">
        <v>51</v>
      </c>
      <c r="B1733" s="1" t="s">
        <v>11</v>
      </c>
      <c r="C1733" s="53">
        <v>132212466015</v>
      </c>
      <c r="D1733" s="3">
        <v>5358.65</v>
      </c>
      <c r="E1733" s="3">
        <v>10319455.279999999</v>
      </c>
      <c r="F1733" s="1" t="s">
        <v>1800</v>
      </c>
      <c r="G1733"/>
      <c r="H1733"/>
      <c r="I1733" s="17">
        <f>-IFERROR(VLOOKUP(C1733,SIRCUPA!$A$21:$H$313,8,0),0)</f>
        <v>0</v>
      </c>
      <c r="J1733" s="61">
        <f>-IFERROR(VLOOKUP(C1733,SIRTAC!$A$16:$H$2072,8,0),0)</f>
        <v>-55</v>
      </c>
      <c r="K1733" s="61">
        <f>-IFERROR(VLOOKUP(C1733,Gastos!$A$9:$J$2065,10,0),0)</f>
        <v>-53.35</v>
      </c>
      <c r="L1733" s="61">
        <f>-IFERROR(VLOOKUP(C1733,IDC!$A$20:$H$2401,8,0),0)</f>
        <v>-33</v>
      </c>
      <c r="M1733" s="87">
        <f t="shared" ref="M1733:M1796" si="82">+D1733-I1733-J1733-K1733-L1733</f>
        <v>5500</v>
      </c>
      <c r="P1733" s="17">
        <f t="shared" si="81"/>
        <v>-5500</v>
      </c>
      <c r="Q1733" s="17">
        <f t="shared" si="80"/>
        <v>0</v>
      </c>
    </row>
    <row r="1734" spans="1:17">
      <c r="A1734" s="1" t="s">
        <v>51</v>
      </c>
      <c r="B1734" s="1" t="s">
        <v>11</v>
      </c>
      <c r="C1734" s="53">
        <v>132216811717</v>
      </c>
      <c r="D1734" s="3">
        <v>5358.65</v>
      </c>
      <c r="E1734" s="3">
        <v>10436550.609999999</v>
      </c>
      <c r="F1734" s="1" t="s">
        <v>1800</v>
      </c>
      <c r="G1734"/>
      <c r="H1734"/>
      <c r="I1734" s="17">
        <f>-IFERROR(VLOOKUP(C1734,SIRCUPA!$A$21:$H$313,8,0),0)</f>
        <v>0</v>
      </c>
      <c r="J1734" s="61">
        <f>-IFERROR(VLOOKUP(C1734,SIRTAC!$A$16:$H$2072,8,0),0)</f>
        <v>-55</v>
      </c>
      <c r="K1734" s="61">
        <f>-IFERROR(VLOOKUP(C1734,Gastos!$A$9:$J$2065,10,0),0)</f>
        <v>-53.35</v>
      </c>
      <c r="L1734" s="61">
        <f>-IFERROR(VLOOKUP(C1734,IDC!$A$20:$H$2401,8,0),0)</f>
        <v>-33</v>
      </c>
      <c r="M1734" s="87">
        <f t="shared" si="82"/>
        <v>5500</v>
      </c>
      <c r="P1734" s="17">
        <f t="shared" si="81"/>
        <v>-5500</v>
      </c>
      <c r="Q1734" s="17">
        <f t="shared" ref="Q1734:Q1797" si="83">+M1734+P1734</f>
        <v>0</v>
      </c>
    </row>
    <row r="1735" spans="1:17">
      <c r="A1735" s="1" t="s">
        <v>55</v>
      </c>
      <c r="B1735" s="1" t="s">
        <v>11</v>
      </c>
      <c r="C1735" s="53">
        <v>132228558537</v>
      </c>
      <c r="D1735" s="3">
        <v>5358.65</v>
      </c>
      <c r="E1735" s="3">
        <v>11795433.42</v>
      </c>
      <c r="F1735" s="1" t="s">
        <v>1800</v>
      </c>
      <c r="G1735"/>
      <c r="H1735"/>
      <c r="I1735" s="17">
        <f>-IFERROR(VLOOKUP(C1735,SIRCUPA!$A$21:$H$313,8,0),0)</f>
        <v>0</v>
      </c>
      <c r="J1735" s="61">
        <f>-IFERROR(VLOOKUP(C1735,SIRTAC!$A$16:$H$2072,8,0),0)</f>
        <v>-55</v>
      </c>
      <c r="K1735" s="61">
        <f>-IFERROR(VLOOKUP(C1735,Gastos!$A$9:$J$2065,10,0),0)</f>
        <v>-53.35</v>
      </c>
      <c r="L1735" s="61">
        <f>-IFERROR(VLOOKUP(C1735,IDC!$A$20:$H$2401,8,0),0)</f>
        <v>-33</v>
      </c>
      <c r="M1735" s="87">
        <f t="shared" si="82"/>
        <v>5500</v>
      </c>
      <c r="P1735" s="17">
        <f t="shared" si="81"/>
        <v>-5500</v>
      </c>
      <c r="Q1735" s="17">
        <f t="shared" si="83"/>
        <v>0</v>
      </c>
    </row>
    <row r="1736" spans="1:17">
      <c r="A1736" s="1" t="s">
        <v>106</v>
      </c>
      <c r="B1736" s="1" t="s">
        <v>11</v>
      </c>
      <c r="C1736" s="53">
        <v>133163979773</v>
      </c>
      <c r="D1736" s="3">
        <v>5358.65</v>
      </c>
      <c r="E1736" s="3">
        <v>5310243.4000000004</v>
      </c>
      <c r="F1736" s="1" t="s">
        <v>1800</v>
      </c>
      <c r="G1736"/>
      <c r="H1736"/>
      <c r="I1736" s="17">
        <f>-IFERROR(VLOOKUP(C1736,SIRCUPA!$A$21:$H$313,8,0),0)</f>
        <v>0</v>
      </c>
      <c r="J1736" s="61">
        <f>-IFERROR(VLOOKUP(C1736,SIRTAC!$A$16:$H$2072,8,0),0)</f>
        <v>-55</v>
      </c>
      <c r="K1736" s="61">
        <f>-IFERROR(VLOOKUP(C1736,Gastos!$A$9:$J$2065,10,0),0)</f>
        <v>-53.35</v>
      </c>
      <c r="L1736" s="61">
        <f>-IFERROR(VLOOKUP(C1736,IDC!$A$20:$H$2401,8,0),0)</f>
        <v>-33</v>
      </c>
      <c r="M1736" s="87">
        <f t="shared" si="82"/>
        <v>5500</v>
      </c>
      <c r="P1736" s="17">
        <f t="shared" si="81"/>
        <v>-5500</v>
      </c>
      <c r="Q1736" s="17">
        <f t="shared" si="83"/>
        <v>0</v>
      </c>
    </row>
    <row r="1737" spans="1:17">
      <c r="A1737" s="1" t="s">
        <v>106</v>
      </c>
      <c r="B1737" s="1" t="s">
        <v>11</v>
      </c>
      <c r="C1737" s="53">
        <v>133164272595</v>
      </c>
      <c r="D1737" s="3">
        <v>5358.65</v>
      </c>
      <c r="E1737" s="3">
        <v>5334308.6100000003</v>
      </c>
      <c r="F1737" s="1" t="s">
        <v>1800</v>
      </c>
      <c r="G1737"/>
      <c r="H1737"/>
      <c r="I1737" s="17">
        <f>-IFERROR(VLOOKUP(C1737,SIRCUPA!$A$21:$H$313,8,0),0)</f>
        <v>0</v>
      </c>
      <c r="J1737" s="61">
        <f>-IFERROR(VLOOKUP(C1737,SIRTAC!$A$16:$H$2072,8,0),0)</f>
        <v>-55</v>
      </c>
      <c r="K1737" s="61">
        <f>-IFERROR(VLOOKUP(C1737,Gastos!$A$9:$J$2065,10,0),0)</f>
        <v>-53.35</v>
      </c>
      <c r="L1737" s="61">
        <f>-IFERROR(VLOOKUP(C1737,IDC!$A$20:$H$2401,8,0),0)</f>
        <v>-33</v>
      </c>
      <c r="M1737" s="87">
        <f t="shared" si="82"/>
        <v>5500</v>
      </c>
      <c r="P1737" s="17">
        <f t="shared" si="81"/>
        <v>-5500</v>
      </c>
      <c r="Q1737" s="17">
        <f t="shared" si="83"/>
        <v>0</v>
      </c>
    </row>
    <row r="1738" spans="1:17">
      <c r="A1738" s="1" t="s">
        <v>106</v>
      </c>
      <c r="B1738" s="1" t="s">
        <v>11</v>
      </c>
      <c r="C1738" s="53">
        <v>133773361378</v>
      </c>
      <c r="D1738" s="3">
        <v>5358.65</v>
      </c>
      <c r="E1738" s="3">
        <v>5424397.7999999998</v>
      </c>
      <c r="F1738" s="1" t="s">
        <v>1800</v>
      </c>
      <c r="G1738"/>
      <c r="H1738"/>
      <c r="I1738" s="17">
        <f>-IFERROR(VLOOKUP(C1738,SIRCUPA!$A$21:$H$313,8,0),0)</f>
        <v>0</v>
      </c>
      <c r="J1738" s="61">
        <f>-IFERROR(VLOOKUP(C1738,SIRTAC!$A$16:$H$2072,8,0),0)</f>
        <v>-55</v>
      </c>
      <c r="K1738" s="61">
        <f>-IFERROR(VLOOKUP(C1738,Gastos!$A$9:$J$2065,10,0),0)</f>
        <v>-53.35</v>
      </c>
      <c r="L1738" s="61">
        <f>-IFERROR(VLOOKUP(C1738,IDC!$A$20:$H$2401,8,0),0)</f>
        <v>-33</v>
      </c>
      <c r="M1738" s="87">
        <f t="shared" si="82"/>
        <v>5500</v>
      </c>
      <c r="P1738" s="17">
        <f t="shared" si="81"/>
        <v>-5500</v>
      </c>
      <c r="Q1738" s="17">
        <f t="shared" si="83"/>
        <v>0</v>
      </c>
    </row>
    <row r="1739" spans="1:17">
      <c r="A1739" s="1" t="s">
        <v>106</v>
      </c>
      <c r="B1739" s="1" t="s">
        <v>11</v>
      </c>
      <c r="C1739" s="53">
        <v>133169032845</v>
      </c>
      <c r="D1739" s="3">
        <v>5358.65</v>
      </c>
      <c r="E1739" s="3">
        <v>5757443.7699999996</v>
      </c>
      <c r="F1739" s="1" t="s">
        <v>1800</v>
      </c>
      <c r="G1739"/>
      <c r="H1739"/>
      <c r="I1739" s="17">
        <f>-IFERROR(VLOOKUP(C1739,SIRCUPA!$A$21:$H$313,8,0),0)</f>
        <v>0</v>
      </c>
      <c r="J1739" s="61">
        <f>-IFERROR(VLOOKUP(C1739,SIRTAC!$A$16:$H$2072,8,0),0)</f>
        <v>-55</v>
      </c>
      <c r="K1739" s="61">
        <f>-IFERROR(VLOOKUP(C1739,Gastos!$A$9:$J$2065,10,0),0)</f>
        <v>-53.35</v>
      </c>
      <c r="L1739" s="61">
        <f>-IFERROR(VLOOKUP(C1739,IDC!$A$20:$H$2401,8,0),0)</f>
        <v>-33</v>
      </c>
      <c r="M1739" s="87">
        <f t="shared" si="82"/>
        <v>5500</v>
      </c>
      <c r="P1739" s="17">
        <f t="shared" si="81"/>
        <v>-5500</v>
      </c>
      <c r="Q1739" s="17">
        <f t="shared" si="83"/>
        <v>0</v>
      </c>
    </row>
    <row r="1740" spans="1:17">
      <c r="A1740" s="1" t="s">
        <v>106</v>
      </c>
      <c r="B1740" s="1" t="s">
        <v>11</v>
      </c>
      <c r="C1740" s="53">
        <v>133778388108</v>
      </c>
      <c r="D1740" s="3">
        <v>5358.65</v>
      </c>
      <c r="E1740" s="3">
        <v>5917714.9299999997</v>
      </c>
      <c r="F1740" s="1" t="s">
        <v>1800</v>
      </c>
      <c r="G1740"/>
      <c r="H1740"/>
      <c r="I1740" s="17">
        <f>-IFERROR(VLOOKUP(C1740,SIRCUPA!$A$21:$H$313,8,0),0)</f>
        <v>0</v>
      </c>
      <c r="J1740" s="61">
        <f>-IFERROR(VLOOKUP(C1740,SIRTAC!$A$16:$H$2072,8,0),0)</f>
        <v>-55</v>
      </c>
      <c r="K1740" s="61">
        <f>-IFERROR(VLOOKUP(C1740,Gastos!$A$9:$J$2065,10,0),0)</f>
        <v>-53.35</v>
      </c>
      <c r="L1740" s="61">
        <f>-IFERROR(VLOOKUP(C1740,IDC!$A$20:$H$2401,8,0),0)</f>
        <v>-33</v>
      </c>
      <c r="M1740" s="87">
        <f t="shared" si="82"/>
        <v>5500</v>
      </c>
      <c r="P1740" s="17">
        <f t="shared" si="81"/>
        <v>-5500</v>
      </c>
      <c r="Q1740" s="17">
        <f t="shared" si="83"/>
        <v>0</v>
      </c>
    </row>
    <row r="1741" spans="1:17">
      <c r="A1741" s="1" t="s">
        <v>106</v>
      </c>
      <c r="B1741" s="1" t="s">
        <v>11</v>
      </c>
      <c r="C1741" s="53">
        <v>133170606127</v>
      </c>
      <c r="D1741" s="3">
        <v>5358.65</v>
      </c>
      <c r="E1741" s="3">
        <v>6086729.0499999998</v>
      </c>
      <c r="F1741" s="1" t="s">
        <v>1800</v>
      </c>
      <c r="G1741"/>
      <c r="H1741"/>
      <c r="I1741" s="17">
        <f>-IFERROR(VLOOKUP(C1741,SIRCUPA!$A$21:$H$313,8,0),0)</f>
        <v>0</v>
      </c>
      <c r="J1741" s="61">
        <f>-IFERROR(VLOOKUP(C1741,SIRTAC!$A$16:$H$2072,8,0),0)</f>
        <v>-55</v>
      </c>
      <c r="K1741" s="61">
        <f>-IFERROR(VLOOKUP(C1741,Gastos!$A$9:$J$2065,10,0),0)</f>
        <v>-53.35</v>
      </c>
      <c r="L1741" s="61">
        <f>-IFERROR(VLOOKUP(C1741,IDC!$A$20:$H$2401,8,0),0)</f>
        <v>-33</v>
      </c>
      <c r="M1741" s="87">
        <f t="shared" si="82"/>
        <v>5500</v>
      </c>
      <c r="P1741" s="17">
        <f t="shared" si="81"/>
        <v>-5500</v>
      </c>
      <c r="Q1741" s="17">
        <f t="shared" si="83"/>
        <v>0</v>
      </c>
    </row>
    <row r="1742" spans="1:17">
      <c r="A1742" s="1" t="s">
        <v>106</v>
      </c>
      <c r="B1742" s="1" t="s">
        <v>11</v>
      </c>
      <c r="C1742" s="53">
        <v>133778918440</v>
      </c>
      <c r="D1742" s="3">
        <v>5358.65</v>
      </c>
      <c r="E1742" s="3">
        <v>6092087.7000000002</v>
      </c>
      <c r="F1742" s="1" t="s">
        <v>1800</v>
      </c>
      <c r="G1742"/>
      <c r="H1742"/>
      <c r="I1742" s="17">
        <f>-IFERROR(VLOOKUP(C1742,SIRCUPA!$A$21:$H$313,8,0),0)</f>
        <v>0</v>
      </c>
      <c r="J1742" s="61">
        <f>-IFERROR(VLOOKUP(C1742,SIRTAC!$A$16:$H$2072,8,0),0)</f>
        <v>-55</v>
      </c>
      <c r="K1742" s="61">
        <f>-IFERROR(VLOOKUP(C1742,Gastos!$A$9:$J$2065,10,0),0)</f>
        <v>-53.35</v>
      </c>
      <c r="L1742" s="61">
        <f>-IFERROR(VLOOKUP(C1742,IDC!$A$20:$H$2401,8,0),0)</f>
        <v>-33</v>
      </c>
      <c r="M1742" s="87">
        <f t="shared" si="82"/>
        <v>5500</v>
      </c>
      <c r="P1742" s="17">
        <f t="shared" si="81"/>
        <v>-5500</v>
      </c>
      <c r="Q1742" s="17">
        <f t="shared" si="83"/>
        <v>0</v>
      </c>
    </row>
    <row r="1743" spans="1:17">
      <c r="A1743" s="1" t="s">
        <v>114</v>
      </c>
      <c r="B1743" s="1" t="s">
        <v>11</v>
      </c>
      <c r="C1743" s="53">
        <v>133929478442</v>
      </c>
      <c r="D1743" s="3">
        <v>5358.65</v>
      </c>
      <c r="E1743" s="3">
        <v>7464792.2199999997</v>
      </c>
      <c r="F1743" s="1" t="s">
        <v>1800</v>
      </c>
      <c r="G1743"/>
      <c r="H1743"/>
      <c r="I1743" s="17">
        <f>-IFERROR(VLOOKUP(C1743,SIRCUPA!$A$21:$H$313,8,0),0)</f>
        <v>0</v>
      </c>
      <c r="J1743" s="61">
        <f>-IFERROR(VLOOKUP(C1743,SIRTAC!$A$16:$H$2072,8,0),0)</f>
        <v>-55</v>
      </c>
      <c r="K1743" s="61">
        <f>-IFERROR(VLOOKUP(C1743,Gastos!$A$9:$J$2065,10,0),0)</f>
        <v>-53.35</v>
      </c>
      <c r="L1743" s="61">
        <f>-IFERROR(VLOOKUP(C1743,IDC!$A$20:$H$2401,8,0),0)</f>
        <v>-33</v>
      </c>
      <c r="M1743" s="87">
        <f t="shared" si="82"/>
        <v>5500</v>
      </c>
      <c r="P1743" s="17">
        <f t="shared" si="81"/>
        <v>-5500</v>
      </c>
      <c r="Q1743" s="17">
        <f t="shared" si="83"/>
        <v>0</v>
      </c>
    </row>
    <row r="1744" spans="1:17">
      <c r="A1744" s="1" t="s">
        <v>114</v>
      </c>
      <c r="B1744" s="1" t="s">
        <v>11</v>
      </c>
      <c r="C1744" s="53">
        <v>134046610724</v>
      </c>
      <c r="D1744" s="3">
        <v>5358.65</v>
      </c>
      <c r="E1744" s="3">
        <v>8608020.6400000006</v>
      </c>
      <c r="F1744" s="1" t="s">
        <v>1800</v>
      </c>
      <c r="G1744"/>
      <c r="H1744"/>
      <c r="I1744" s="17">
        <f>-IFERROR(VLOOKUP(C1744,SIRCUPA!$A$21:$H$313,8,0),0)</f>
        <v>0</v>
      </c>
      <c r="J1744" s="61">
        <f>-IFERROR(VLOOKUP(C1744,SIRTAC!$A$16:$H$2072,8,0),0)</f>
        <v>-55</v>
      </c>
      <c r="K1744" s="61">
        <f>-IFERROR(VLOOKUP(C1744,Gastos!$A$9:$J$2065,10,0),0)</f>
        <v>-53.35</v>
      </c>
      <c r="L1744" s="61">
        <f>-IFERROR(VLOOKUP(C1744,IDC!$A$20:$H$2401,8,0),0)</f>
        <v>-33</v>
      </c>
      <c r="M1744" s="87">
        <f t="shared" si="82"/>
        <v>5500</v>
      </c>
      <c r="P1744" s="17">
        <f t="shared" si="81"/>
        <v>-5500</v>
      </c>
      <c r="Q1744" s="17">
        <f t="shared" si="83"/>
        <v>0</v>
      </c>
    </row>
    <row r="1745" spans="1:17">
      <c r="A1745" s="1" t="s">
        <v>124</v>
      </c>
      <c r="B1745" s="1" t="s">
        <v>11</v>
      </c>
      <c r="C1745" s="53">
        <v>134053905494</v>
      </c>
      <c r="D1745" s="3">
        <v>5358.65</v>
      </c>
      <c r="E1745" s="3">
        <v>9869374.0999999996</v>
      </c>
      <c r="F1745" s="1" t="s">
        <v>1800</v>
      </c>
      <c r="G1745"/>
      <c r="H1745"/>
      <c r="I1745" s="17">
        <f>-IFERROR(VLOOKUP(C1745,SIRCUPA!$A$21:$H$313,8,0),0)</f>
        <v>0</v>
      </c>
      <c r="J1745" s="61">
        <f>-IFERROR(VLOOKUP(C1745,SIRTAC!$A$16:$H$2072,8,0),0)</f>
        <v>-55</v>
      </c>
      <c r="K1745" s="61">
        <f>-IFERROR(VLOOKUP(C1745,Gastos!$A$9:$J$2065,10,0),0)</f>
        <v>-53.35</v>
      </c>
      <c r="L1745" s="61">
        <f>-IFERROR(VLOOKUP(C1745,IDC!$A$20:$H$2401,8,0),0)</f>
        <v>-33</v>
      </c>
      <c r="M1745" s="87">
        <f t="shared" si="82"/>
        <v>5500</v>
      </c>
      <c r="P1745" s="17">
        <f t="shared" si="81"/>
        <v>-5500</v>
      </c>
      <c r="Q1745" s="17">
        <f t="shared" si="83"/>
        <v>0</v>
      </c>
    </row>
    <row r="1746" spans="1:17">
      <c r="A1746" s="1" t="s">
        <v>139</v>
      </c>
      <c r="B1746" s="1" t="s">
        <v>11</v>
      </c>
      <c r="C1746" s="53">
        <v>134064418417</v>
      </c>
      <c r="D1746" s="3">
        <v>5358.65</v>
      </c>
      <c r="E1746" s="3">
        <v>9524397.6999999993</v>
      </c>
      <c r="F1746" s="1" t="s">
        <v>1800</v>
      </c>
      <c r="G1746"/>
      <c r="H1746"/>
      <c r="I1746" s="17">
        <f>-IFERROR(VLOOKUP(C1746,SIRCUPA!$A$21:$H$313,8,0),0)</f>
        <v>0</v>
      </c>
      <c r="J1746" s="61">
        <f>-IFERROR(VLOOKUP(C1746,SIRTAC!$A$16:$H$2072,8,0),0)</f>
        <v>-55</v>
      </c>
      <c r="K1746" s="61">
        <f>-IFERROR(VLOOKUP(C1746,Gastos!$A$9:$J$2065,10,0),0)</f>
        <v>-53.35</v>
      </c>
      <c r="L1746" s="61">
        <f>-IFERROR(VLOOKUP(C1746,IDC!$A$20:$H$2401,8,0),0)</f>
        <v>-33</v>
      </c>
      <c r="M1746" s="87">
        <f t="shared" si="82"/>
        <v>5500</v>
      </c>
      <c r="P1746" s="17">
        <f t="shared" si="81"/>
        <v>-5500</v>
      </c>
      <c r="Q1746" s="17">
        <f t="shared" si="83"/>
        <v>0</v>
      </c>
    </row>
    <row r="1747" spans="1:17">
      <c r="A1747" s="1" t="s">
        <v>139</v>
      </c>
      <c r="B1747" s="1" t="s">
        <v>11</v>
      </c>
      <c r="C1747" s="53">
        <v>134067224593</v>
      </c>
      <c r="D1747" s="3">
        <v>5358.65</v>
      </c>
      <c r="E1747" s="3">
        <v>9712572.5199999996</v>
      </c>
      <c r="F1747" s="1" t="s">
        <v>1800</v>
      </c>
      <c r="G1747"/>
      <c r="H1747"/>
      <c r="I1747" s="17">
        <f>-IFERROR(VLOOKUP(C1747,SIRCUPA!$A$21:$H$313,8,0),0)</f>
        <v>0</v>
      </c>
      <c r="J1747" s="61">
        <f>-IFERROR(VLOOKUP(C1747,SIRTAC!$A$16:$H$2072,8,0),0)</f>
        <v>-55</v>
      </c>
      <c r="K1747" s="61">
        <f>-IFERROR(VLOOKUP(C1747,Gastos!$A$9:$J$2065,10,0),0)</f>
        <v>-53.35</v>
      </c>
      <c r="L1747" s="61">
        <f>-IFERROR(VLOOKUP(C1747,IDC!$A$20:$H$2401,8,0),0)</f>
        <v>-33</v>
      </c>
      <c r="M1747" s="87">
        <f t="shared" si="82"/>
        <v>5500</v>
      </c>
      <c r="P1747" s="17">
        <f t="shared" si="81"/>
        <v>-5500</v>
      </c>
      <c r="Q1747" s="17">
        <f t="shared" si="83"/>
        <v>0</v>
      </c>
    </row>
    <row r="1748" spans="1:17">
      <c r="A1748" s="1" t="s">
        <v>145</v>
      </c>
      <c r="B1748" s="1" t="s">
        <v>11</v>
      </c>
      <c r="C1748" s="53">
        <v>134683518074</v>
      </c>
      <c r="D1748" s="3">
        <v>5358.65</v>
      </c>
      <c r="E1748" s="3">
        <v>9864411.1199999992</v>
      </c>
      <c r="F1748" s="1" t="s">
        <v>1800</v>
      </c>
      <c r="G1748"/>
      <c r="H1748"/>
      <c r="I1748" s="17">
        <f>-IFERROR(VLOOKUP(C1748,SIRCUPA!$A$21:$H$313,8,0),0)</f>
        <v>0</v>
      </c>
      <c r="J1748" s="61">
        <f>-IFERROR(VLOOKUP(C1748,SIRTAC!$A$16:$H$2072,8,0),0)</f>
        <v>-55</v>
      </c>
      <c r="K1748" s="61">
        <f>-IFERROR(VLOOKUP(C1748,Gastos!$A$9:$J$2065,10,0),0)</f>
        <v>-53.35</v>
      </c>
      <c r="L1748" s="61">
        <f>-IFERROR(VLOOKUP(C1748,IDC!$A$20:$H$2401,8,0),0)</f>
        <v>-33</v>
      </c>
      <c r="M1748" s="87">
        <f t="shared" si="82"/>
        <v>5500</v>
      </c>
      <c r="P1748" s="17">
        <f t="shared" si="81"/>
        <v>-5500</v>
      </c>
      <c r="Q1748" s="17">
        <f t="shared" si="83"/>
        <v>0</v>
      </c>
    </row>
    <row r="1749" spans="1:17">
      <c r="A1749" s="1" t="s">
        <v>145</v>
      </c>
      <c r="B1749" s="1" t="s">
        <v>11</v>
      </c>
      <c r="C1749" s="53">
        <v>134072293927</v>
      </c>
      <c r="D1749" s="3">
        <v>5358.65</v>
      </c>
      <c r="E1749" s="3">
        <v>10273999</v>
      </c>
      <c r="F1749" s="1" t="s">
        <v>1800</v>
      </c>
      <c r="G1749"/>
      <c r="H1749"/>
      <c r="I1749" s="17">
        <f>-IFERROR(VLOOKUP(C1749,SIRCUPA!$A$21:$H$313,8,0),0)</f>
        <v>0</v>
      </c>
      <c r="J1749" s="61">
        <f>-IFERROR(VLOOKUP(C1749,SIRTAC!$A$16:$H$2072,8,0),0)</f>
        <v>-55</v>
      </c>
      <c r="K1749" s="61">
        <f>-IFERROR(VLOOKUP(C1749,Gastos!$A$9:$J$2065,10,0),0)</f>
        <v>-53.35</v>
      </c>
      <c r="L1749" s="61">
        <f>-IFERROR(VLOOKUP(C1749,IDC!$A$20:$H$2401,8,0),0)</f>
        <v>-33</v>
      </c>
      <c r="M1749" s="87">
        <f t="shared" si="82"/>
        <v>5500</v>
      </c>
      <c r="P1749" s="17">
        <f t="shared" si="81"/>
        <v>-5500</v>
      </c>
      <c r="Q1749" s="17">
        <f t="shared" si="83"/>
        <v>0</v>
      </c>
    </row>
    <row r="1750" spans="1:17">
      <c r="A1750" s="1" t="s">
        <v>145</v>
      </c>
      <c r="B1750" s="1" t="s">
        <v>11</v>
      </c>
      <c r="C1750" s="53">
        <v>134074151851</v>
      </c>
      <c r="D1750" s="3">
        <v>5358.65</v>
      </c>
      <c r="E1750" s="3">
        <v>10613931.869999999</v>
      </c>
      <c r="F1750" s="1" t="s">
        <v>1800</v>
      </c>
      <c r="G1750"/>
      <c r="H1750"/>
      <c r="I1750" s="17">
        <f>-IFERROR(VLOOKUP(C1750,SIRCUPA!$A$21:$H$313,8,0),0)</f>
        <v>0</v>
      </c>
      <c r="J1750" s="61">
        <f>-IFERROR(VLOOKUP(C1750,SIRTAC!$A$16:$H$2072,8,0),0)</f>
        <v>-55</v>
      </c>
      <c r="K1750" s="61">
        <f>-IFERROR(VLOOKUP(C1750,Gastos!$A$9:$J$2065,10,0),0)</f>
        <v>-53.35</v>
      </c>
      <c r="L1750" s="61">
        <f>-IFERROR(VLOOKUP(C1750,IDC!$A$20:$H$2401,8,0),0)</f>
        <v>-33</v>
      </c>
      <c r="M1750" s="87">
        <f t="shared" si="82"/>
        <v>5500</v>
      </c>
      <c r="P1750" s="17">
        <f t="shared" si="81"/>
        <v>-5500</v>
      </c>
      <c r="Q1750" s="17">
        <f t="shared" si="83"/>
        <v>0</v>
      </c>
    </row>
    <row r="1751" spans="1:17">
      <c r="A1751" s="1" t="s">
        <v>156</v>
      </c>
      <c r="B1751" s="1" t="s">
        <v>11</v>
      </c>
      <c r="C1751" s="53">
        <v>134204844671</v>
      </c>
      <c r="D1751" s="3">
        <v>5358.65</v>
      </c>
      <c r="E1751" s="3">
        <v>11442338.970000001</v>
      </c>
      <c r="F1751" s="1" t="s">
        <v>1800</v>
      </c>
      <c r="G1751"/>
      <c r="H1751"/>
      <c r="I1751" s="17">
        <f>-IFERROR(VLOOKUP(C1751,SIRCUPA!$A$21:$H$313,8,0),0)</f>
        <v>0</v>
      </c>
      <c r="J1751" s="61">
        <f>-IFERROR(VLOOKUP(C1751,SIRTAC!$A$16:$H$2072,8,0),0)</f>
        <v>-55</v>
      </c>
      <c r="K1751" s="61">
        <f>-IFERROR(VLOOKUP(C1751,Gastos!$A$9:$J$2065,10,0),0)</f>
        <v>-53.35</v>
      </c>
      <c r="L1751" s="61">
        <f>-IFERROR(VLOOKUP(C1751,IDC!$A$20:$H$2401,8,0),0)</f>
        <v>-33</v>
      </c>
      <c r="M1751" s="87">
        <f t="shared" si="82"/>
        <v>5500</v>
      </c>
      <c r="P1751" s="17">
        <f t="shared" si="81"/>
        <v>-5500</v>
      </c>
      <c r="Q1751" s="17">
        <f t="shared" si="83"/>
        <v>0</v>
      </c>
    </row>
    <row r="1752" spans="1:17">
      <c r="A1752" s="1" t="s">
        <v>253</v>
      </c>
      <c r="B1752" s="1" t="s">
        <v>11</v>
      </c>
      <c r="C1752" s="53">
        <v>135029480440</v>
      </c>
      <c r="D1752" s="3">
        <v>5358.65</v>
      </c>
      <c r="E1752" s="3">
        <v>21698217.890000001</v>
      </c>
      <c r="F1752" s="1" t="s">
        <v>1800</v>
      </c>
      <c r="G1752"/>
      <c r="H1752"/>
      <c r="I1752" s="17">
        <f>-IFERROR(VLOOKUP(C1752,SIRCUPA!$A$21:$H$313,8,0),0)</f>
        <v>0</v>
      </c>
      <c r="J1752" s="61">
        <f>-IFERROR(VLOOKUP(C1752,SIRTAC!$A$16:$H$2072,8,0),0)</f>
        <v>-55</v>
      </c>
      <c r="K1752" s="61">
        <f>-IFERROR(VLOOKUP(C1752,Gastos!$A$9:$J$2065,10,0),0)</f>
        <v>-53.35</v>
      </c>
      <c r="L1752" s="61">
        <f>-IFERROR(VLOOKUP(C1752,IDC!$A$20:$H$2401,8,0),0)</f>
        <v>-33</v>
      </c>
      <c r="M1752" s="87">
        <f t="shared" si="82"/>
        <v>5500</v>
      </c>
      <c r="P1752" s="17">
        <f t="shared" si="81"/>
        <v>-5500</v>
      </c>
      <c r="Q1752" s="17">
        <f t="shared" si="83"/>
        <v>0</v>
      </c>
    </row>
    <row r="1753" spans="1:17">
      <c r="A1753" s="1" t="s">
        <v>274</v>
      </c>
      <c r="B1753" s="1" t="s">
        <v>11</v>
      </c>
      <c r="C1753" s="53">
        <v>135540573386</v>
      </c>
      <c r="D1753" s="3">
        <v>5358.65</v>
      </c>
      <c r="E1753" s="3">
        <v>15595442.23</v>
      </c>
      <c r="F1753" s="1" t="s">
        <v>1800</v>
      </c>
      <c r="G1753"/>
      <c r="H1753"/>
      <c r="I1753" s="17">
        <f>-IFERROR(VLOOKUP(C1753,SIRCUPA!$A$21:$H$313,8,0),0)</f>
        <v>0</v>
      </c>
      <c r="J1753" s="61">
        <f>-IFERROR(VLOOKUP(C1753,SIRTAC!$A$16:$H$2072,8,0),0)</f>
        <v>-55</v>
      </c>
      <c r="K1753" s="61">
        <f>-IFERROR(VLOOKUP(C1753,Gastos!$A$9:$J$2065,10,0),0)</f>
        <v>-53.35</v>
      </c>
      <c r="L1753" s="61">
        <f>-IFERROR(VLOOKUP(C1753,IDC!$A$20:$H$2401,8,0),0)</f>
        <v>-33</v>
      </c>
      <c r="M1753" s="87">
        <f t="shared" si="82"/>
        <v>5500</v>
      </c>
      <c r="P1753" s="17">
        <f t="shared" si="81"/>
        <v>-5500</v>
      </c>
      <c r="Q1753" s="17">
        <f t="shared" si="83"/>
        <v>0</v>
      </c>
    </row>
    <row r="1754" spans="1:17">
      <c r="A1754" s="1" t="s">
        <v>280</v>
      </c>
      <c r="B1754" s="1" t="s">
        <v>11</v>
      </c>
      <c r="C1754" s="53">
        <v>135546579042</v>
      </c>
      <c r="D1754" s="3">
        <v>5358.65</v>
      </c>
      <c r="E1754" s="3">
        <v>16379474.09</v>
      </c>
      <c r="F1754" s="1" t="s">
        <v>1800</v>
      </c>
      <c r="G1754"/>
      <c r="H1754"/>
      <c r="I1754" s="17">
        <f>-IFERROR(VLOOKUP(C1754,SIRCUPA!$A$21:$H$313,8,0),0)</f>
        <v>0</v>
      </c>
      <c r="J1754" s="61">
        <f>-IFERROR(VLOOKUP(C1754,SIRTAC!$A$16:$H$2072,8,0),0)</f>
        <v>-55</v>
      </c>
      <c r="K1754" s="61">
        <f>-IFERROR(VLOOKUP(C1754,Gastos!$A$9:$J$2065,10,0),0)</f>
        <v>-53.35</v>
      </c>
      <c r="L1754" s="61">
        <f>-IFERROR(VLOOKUP(C1754,IDC!$A$20:$H$2401,8,0),0)</f>
        <v>-33</v>
      </c>
      <c r="M1754" s="87">
        <f t="shared" si="82"/>
        <v>5500</v>
      </c>
      <c r="P1754" s="17">
        <f t="shared" si="81"/>
        <v>-5500</v>
      </c>
      <c r="Q1754" s="17">
        <f t="shared" si="83"/>
        <v>0</v>
      </c>
    </row>
    <row r="1755" spans="1:17">
      <c r="A1755" s="1" t="s">
        <v>280</v>
      </c>
      <c r="B1755" s="1" t="s">
        <v>11</v>
      </c>
      <c r="C1755" s="53">
        <v>135547212378</v>
      </c>
      <c r="D1755" s="3">
        <v>5358.65</v>
      </c>
      <c r="E1755" s="3">
        <v>16457320.66</v>
      </c>
      <c r="F1755" s="1" t="s">
        <v>1800</v>
      </c>
      <c r="G1755"/>
      <c r="H1755"/>
      <c r="I1755" s="17">
        <f>-IFERROR(VLOOKUP(C1755,SIRCUPA!$A$21:$H$313,8,0),0)</f>
        <v>0</v>
      </c>
      <c r="J1755" s="61">
        <f>-IFERROR(VLOOKUP(C1755,SIRTAC!$A$16:$H$2072,8,0),0)</f>
        <v>-55</v>
      </c>
      <c r="K1755" s="61">
        <f>-IFERROR(VLOOKUP(C1755,Gastos!$A$9:$J$2065,10,0),0)</f>
        <v>-53.35</v>
      </c>
      <c r="L1755" s="61">
        <f>-IFERROR(VLOOKUP(C1755,IDC!$A$20:$H$2401,8,0),0)</f>
        <v>-33</v>
      </c>
      <c r="M1755" s="87">
        <f t="shared" si="82"/>
        <v>5500</v>
      </c>
      <c r="P1755" s="17">
        <f t="shared" si="81"/>
        <v>-5500</v>
      </c>
      <c r="Q1755" s="17">
        <f t="shared" si="83"/>
        <v>0</v>
      </c>
    </row>
    <row r="1756" spans="1:17">
      <c r="A1756" s="1" t="s">
        <v>280</v>
      </c>
      <c r="B1756" s="1" t="s">
        <v>11</v>
      </c>
      <c r="C1756" s="53">
        <v>135547270964</v>
      </c>
      <c r="D1756" s="3">
        <v>5358.65</v>
      </c>
      <c r="E1756" s="3">
        <v>16475832.359999999</v>
      </c>
      <c r="F1756" s="1" t="s">
        <v>1800</v>
      </c>
      <c r="G1756"/>
      <c r="H1756"/>
      <c r="I1756" s="17">
        <f>-IFERROR(VLOOKUP(C1756,SIRCUPA!$A$21:$H$313,8,0),0)</f>
        <v>0</v>
      </c>
      <c r="J1756" s="61">
        <f>-IFERROR(VLOOKUP(C1756,SIRTAC!$A$16:$H$2072,8,0),0)</f>
        <v>-55</v>
      </c>
      <c r="K1756" s="61">
        <f>-IFERROR(VLOOKUP(C1756,Gastos!$A$9:$J$2065,10,0),0)</f>
        <v>-53.35</v>
      </c>
      <c r="L1756" s="61">
        <f>-IFERROR(VLOOKUP(C1756,IDC!$A$20:$H$2401,8,0),0)</f>
        <v>-33</v>
      </c>
      <c r="M1756" s="87">
        <f t="shared" si="82"/>
        <v>5500</v>
      </c>
      <c r="P1756" s="17">
        <f t="shared" si="81"/>
        <v>-5500</v>
      </c>
      <c r="Q1756" s="17">
        <f t="shared" si="83"/>
        <v>0</v>
      </c>
    </row>
    <row r="1757" spans="1:17">
      <c r="A1757" s="1" t="s">
        <v>280</v>
      </c>
      <c r="B1757" s="1" t="s">
        <v>11</v>
      </c>
      <c r="C1757" s="53">
        <v>135550114230</v>
      </c>
      <c r="D1757" s="3">
        <v>5358.65</v>
      </c>
      <c r="E1757" s="3">
        <v>16847218.859999999</v>
      </c>
      <c r="F1757" s="1" t="s">
        <v>1800</v>
      </c>
      <c r="G1757"/>
      <c r="H1757"/>
      <c r="I1757" s="17">
        <f>-IFERROR(VLOOKUP(C1757,SIRCUPA!$A$21:$H$313,8,0),0)</f>
        <v>0</v>
      </c>
      <c r="J1757" s="61">
        <f>-IFERROR(VLOOKUP(C1757,SIRTAC!$A$16:$H$2072,8,0),0)</f>
        <v>-55</v>
      </c>
      <c r="K1757" s="61">
        <f>-IFERROR(VLOOKUP(C1757,Gastos!$A$9:$J$2065,10,0),0)</f>
        <v>-53.35</v>
      </c>
      <c r="L1757" s="61">
        <f>-IFERROR(VLOOKUP(C1757,IDC!$A$20:$H$2401,8,0),0)</f>
        <v>-33</v>
      </c>
      <c r="M1757" s="87">
        <f t="shared" si="82"/>
        <v>5500</v>
      </c>
      <c r="P1757" s="17">
        <f t="shared" si="81"/>
        <v>-5500</v>
      </c>
      <c r="Q1757" s="17">
        <f t="shared" si="83"/>
        <v>0</v>
      </c>
    </row>
    <row r="1758" spans="1:17">
      <c r="A1758" s="1" t="s">
        <v>139</v>
      </c>
      <c r="B1758" s="1" t="s">
        <v>11</v>
      </c>
      <c r="C1758" s="53">
        <v>134681106402</v>
      </c>
      <c r="D1758" s="3">
        <v>5163.79</v>
      </c>
      <c r="E1758" s="3">
        <v>9717736.3100000005</v>
      </c>
      <c r="F1758" s="1" t="s">
        <v>1800</v>
      </c>
      <c r="G1758"/>
      <c r="H1758"/>
      <c r="I1758" s="17">
        <f>-IFERROR(VLOOKUP(C1758,SIRCUPA!$A$21:$H$313,8,0),0)</f>
        <v>0</v>
      </c>
      <c r="J1758" s="61">
        <f>-IFERROR(VLOOKUP(C1758,SIRTAC!$A$16:$H$2072,8,0),0)</f>
        <v>-53</v>
      </c>
      <c r="K1758" s="61">
        <f>-IFERROR(VLOOKUP(C1758,Gastos!$A$9:$J$2065,10,0),0)</f>
        <v>-51.41</v>
      </c>
      <c r="L1758" s="61">
        <f>-IFERROR(VLOOKUP(C1758,IDC!$A$20:$H$2401,8,0),0)</f>
        <v>-31.8</v>
      </c>
      <c r="M1758" s="87">
        <f t="shared" si="82"/>
        <v>5300</v>
      </c>
      <c r="P1758" s="17">
        <f t="shared" si="81"/>
        <v>-5300</v>
      </c>
      <c r="Q1758" s="17">
        <f t="shared" si="83"/>
        <v>0</v>
      </c>
    </row>
    <row r="1759" spans="1:17">
      <c r="A1759" s="1" t="s">
        <v>280</v>
      </c>
      <c r="B1759" s="1" t="s">
        <v>11</v>
      </c>
      <c r="C1759" s="53">
        <v>135546877420</v>
      </c>
      <c r="D1759" s="3">
        <v>5163.79</v>
      </c>
      <c r="E1759" s="3">
        <v>16451962.01</v>
      </c>
      <c r="F1759" s="1" t="s">
        <v>1800</v>
      </c>
      <c r="G1759"/>
      <c r="H1759"/>
      <c r="I1759" s="17">
        <f>-IFERROR(VLOOKUP(C1759,SIRCUPA!$A$21:$H$313,8,0),0)</f>
        <v>0</v>
      </c>
      <c r="J1759" s="61">
        <f>-IFERROR(VLOOKUP(C1759,SIRTAC!$A$16:$H$2072,8,0),0)</f>
        <v>-53</v>
      </c>
      <c r="K1759" s="61">
        <f>-IFERROR(VLOOKUP(C1759,Gastos!$A$9:$J$2065,10,0),0)</f>
        <v>-51.41</v>
      </c>
      <c r="L1759" s="61">
        <f>-IFERROR(VLOOKUP(C1759,IDC!$A$20:$H$2401,8,0),0)</f>
        <v>-31.8</v>
      </c>
      <c r="M1759" s="87">
        <f t="shared" si="82"/>
        <v>5300</v>
      </c>
      <c r="P1759" s="17">
        <f t="shared" si="81"/>
        <v>-5300</v>
      </c>
      <c r="Q1759" s="17">
        <f t="shared" si="83"/>
        <v>0</v>
      </c>
    </row>
    <row r="1760" spans="1:17">
      <c r="A1760" s="1" t="s">
        <v>303</v>
      </c>
      <c r="B1760" s="1" t="s">
        <v>11</v>
      </c>
      <c r="C1760" s="53">
        <v>135842036548</v>
      </c>
      <c r="D1760" s="3">
        <v>5163.79</v>
      </c>
      <c r="E1760" s="3">
        <v>19179559.030000001</v>
      </c>
      <c r="F1760" s="1" t="s">
        <v>1800</v>
      </c>
      <c r="G1760"/>
      <c r="H1760"/>
      <c r="I1760" s="17">
        <f>-IFERROR(VLOOKUP(C1760,SIRCUPA!$A$21:$H$313,8,0),0)</f>
        <v>0</v>
      </c>
      <c r="J1760" s="61">
        <f>-IFERROR(VLOOKUP(C1760,SIRTAC!$A$16:$H$2072,8,0),0)</f>
        <v>-53</v>
      </c>
      <c r="K1760" s="61">
        <f>-IFERROR(VLOOKUP(C1760,Gastos!$A$9:$J$2065,10,0),0)</f>
        <v>-51.41</v>
      </c>
      <c r="L1760" s="61">
        <f>-IFERROR(VLOOKUP(C1760,IDC!$A$20:$H$2401,8,0),0)</f>
        <v>-31.8</v>
      </c>
      <c r="M1760" s="87">
        <f t="shared" si="82"/>
        <v>5300</v>
      </c>
      <c r="P1760" s="17">
        <f t="shared" si="81"/>
        <v>-5300</v>
      </c>
      <c r="Q1760" s="17">
        <f t="shared" si="83"/>
        <v>0</v>
      </c>
    </row>
    <row r="1761" spans="1:17">
      <c r="A1761" s="1" t="s">
        <v>156</v>
      </c>
      <c r="B1761" s="1" t="s">
        <v>11</v>
      </c>
      <c r="C1761" s="53">
        <v>134306239479</v>
      </c>
      <c r="D1761" s="3">
        <v>5066.3599999999997</v>
      </c>
      <c r="E1761" s="3">
        <v>13284654.119999999</v>
      </c>
      <c r="F1761" s="1" t="s">
        <v>1800</v>
      </c>
      <c r="G1761"/>
      <c r="H1761"/>
      <c r="I1761" s="17">
        <f>-IFERROR(VLOOKUP(C1761,SIRCUPA!$A$21:$H$313,8,0),0)</f>
        <v>0</v>
      </c>
      <c r="J1761" s="61">
        <f>-IFERROR(VLOOKUP(C1761,SIRTAC!$A$16:$H$2072,8,0),0)</f>
        <v>-52</v>
      </c>
      <c r="K1761" s="61">
        <f>-IFERROR(VLOOKUP(C1761,Gastos!$A$9:$J$2065,10,0),0)</f>
        <v>-50.44</v>
      </c>
      <c r="L1761" s="61">
        <f>-IFERROR(VLOOKUP(C1761,IDC!$A$20:$H$2401,8,0),0)</f>
        <v>-31.2</v>
      </c>
      <c r="M1761" s="87">
        <f t="shared" si="82"/>
        <v>5199.9999999999991</v>
      </c>
      <c r="P1761" s="17">
        <f t="shared" si="81"/>
        <v>-5200</v>
      </c>
      <c r="Q1761" s="17">
        <f t="shared" si="83"/>
        <v>0</v>
      </c>
    </row>
    <row r="1762" spans="1:17">
      <c r="A1762" s="1" t="s">
        <v>253</v>
      </c>
      <c r="B1762" s="1" t="s">
        <v>11</v>
      </c>
      <c r="C1762" s="53">
        <v>134414802375</v>
      </c>
      <c r="D1762" s="3">
        <v>5066.3599999999997</v>
      </c>
      <c r="E1762" s="3">
        <v>21499716.41</v>
      </c>
      <c r="F1762" s="1" t="s">
        <v>1800</v>
      </c>
      <c r="G1762"/>
      <c r="H1762"/>
      <c r="I1762" s="17">
        <f>-IFERROR(VLOOKUP(C1762,SIRCUPA!$A$21:$H$313,8,0),0)</f>
        <v>0</v>
      </c>
      <c r="J1762" s="61">
        <f>-IFERROR(VLOOKUP(C1762,SIRTAC!$A$16:$H$2072,8,0),0)</f>
        <v>-52</v>
      </c>
      <c r="K1762" s="61">
        <f>-IFERROR(VLOOKUP(C1762,Gastos!$A$9:$J$2065,10,0),0)</f>
        <v>-50.44</v>
      </c>
      <c r="L1762" s="61">
        <f>-IFERROR(VLOOKUP(C1762,IDC!$A$20:$H$2401,8,0),0)</f>
        <v>-31.2</v>
      </c>
      <c r="M1762" s="87">
        <f t="shared" si="82"/>
        <v>5199.9999999999991</v>
      </c>
      <c r="P1762" s="17">
        <f t="shared" si="81"/>
        <v>-5200</v>
      </c>
      <c r="Q1762" s="17">
        <f t="shared" si="83"/>
        <v>0</v>
      </c>
    </row>
    <row r="1763" spans="1:17">
      <c r="A1763" s="1" t="s">
        <v>156</v>
      </c>
      <c r="B1763" s="1" t="s">
        <v>11</v>
      </c>
      <c r="C1763" s="53">
        <v>134917322528</v>
      </c>
      <c r="D1763" s="3">
        <v>4871.5</v>
      </c>
      <c r="E1763" s="3">
        <v>13101338.960000001</v>
      </c>
      <c r="F1763" s="1" t="s">
        <v>1800</v>
      </c>
      <c r="G1763"/>
      <c r="H1763"/>
      <c r="I1763" s="17">
        <f>-IFERROR(VLOOKUP(C1763,SIRCUPA!$A$21:$H$313,8,0),0)</f>
        <v>0</v>
      </c>
      <c r="J1763" s="61">
        <f>-IFERROR(VLOOKUP(C1763,SIRTAC!$A$16:$H$2072,8,0),0)</f>
        <v>-50</v>
      </c>
      <c r="K1763" s="61">
        <f>-IFERROR(VLOOKUP(C1763,Gastos!$A$9:$J$2065,10,0),0)</f>
        <v>-48.5</v>
      </c>
      <c r="L1763" s="61">
        <f>-IFERROR(VLOOKUP(C1763,IDC!$A$20:$H$2401,8,0),0)</f>
        <v>-30</v>
      </c>
      <c r="M1763" s="87">
        <f t="shared" si="82"/>
        <v>5000</v>
      </c>
      <c r="P1763" s="17">
        <f t="shared" si="81"/>
        <v>-5000</v>
      </c>
      <c r="Q1763" s="17">
        <f t="shared" si="83"/>
        <v>0</v>
      </c>
    </row>
    <row r="1764" spans="1:17">
      <c r="A1764" s="1" t="s">
        <v>156</v>
      </c>
      <c r="B1764" s="1" t="s">
        <v>11</v>
      </c>
      <c r="C1764" s="53">
        <v>134310395903</v>
      </c>
      <c r="D1764" s="3">
        <v>4871.5</v>
      </c>
      <c r="E1764" s="3">
        <v>13617178.109999999</v>
      </c>
      <c r="F1764" s="1" t="s">
        <v>1800</v>
      </c>
      <c r="G1764"/>
      <c r="H1764"/>
      <c r="I1764" s="17">
        <f>-IFERROR(VLOOKUP(C1764,SIRCUPA!$A$21:$H$313,8,0),0)</f>
        <v>0</v>
      </c>
      <c r="J1764" s="61">
        <f>-IFERROR(VLOOKUP(C1764,SIRTAC!$A$16:$H$2072,8,0),0)</f>
        <v>-50</v>
      </c>
      <c r="K1764" s="61">
        <f>-IFERROR(VLOOKUP(C1764,Gastos!$A$9:$J$2065,10,0),0)</f>
        <v>-48.5</v>
      </c>
      <c r="L1764" s="61">
        <f>-IFERROR(VLOOKUP(C1764,IDC!$A$20:$H$2401,8,0),0)</f>
        <v>-30</v>
      </c>
      <c r="M1764" s="87">
        <f t="shared" si="82"/>
        <v>5000</v>
      </c>
      <c r="P1764" s="17">
        <f t="shared" si="81"/>
        <v>-5000</v>
      </c>
      <c r="Q1764" s="17">
        <f t="shared" si="83"/>
        <v>0</v>
      </c>
    </row>
    <row r="1765" spans="1:17">
      <c r="A1765" s="1" t="s">
        <v>156</v>
      </c>
      <c r="B1765" s="1" t="s">
        <v>11</v>
      </c>
      <c r="C1765" s="53">
        <v>134925240648</v>
      </c>
      <c r="D1765" s="3">
        <v>4871.5</v>
      </c>
      <c r="E1765" s="3">
        <v>13659277.310000001</v>
      </c>
      <c r="F1765" s="1" t="s">
        <v>1800</v>
      </c>
      <c r="G1765"/>
      <c r="H1765"/>
      <c r="I1765" s="17">
        <f>-IFERROR(VLOOKUP(C1765,SIRCUPA!$A$21:$H$313,8,0),0)</f>
        <v>0</v>
      </c>
      <c r="J1765" s="61">
        <f>-IFERROR(VLOOKUP(C1765,SIRTAC!$A$16:$H$2072,8,0),0)</f>
        <v>-50</v>
      </c>
      <c r="K1765" s="61">
        <f>-IFERROR(VLOOKUP(C1765,Gastos!$A$9:$J$2065,10,0),0)</f>
        <v>-48.5</v>
      </c>
      <c r="L1765" s="61">
        <f>-IFERROR(VLOOKUP(C1765,IDC!$A$20:$H$2401,8,0),0)</f>
        <v>-30</v>
      </c>
      <c r="M1765" s="87">
        <f t="shared" si="82"/>
        <v>5000</v>
      </c>
      <c r="P1765" s="17">
        <f t="shared" si="81"/>
        <v>-5000</v>
      </c>
      <c r="Q1765" s="17">
        <f t="shared" si="83"/>
        <v>0</v>
      </c>
    </row>
    <row r="1766" spans="1:17">
      <c r="A1766" s="1" t="s">
        <v>156</v>
      </c>
      <c r="B1766" s="1" t="s">
        <v>11</v>
      </c>
      <c r="C1766" s="53">
        <v>134925983722</v>
      </c>
      <c r="D1766" s="3">
        <v>4871.5</v>
      </c>
      <c r="E1766" s="3">
        <v>13856493.35</v>
      </c>
      <c r="F1766" s="1" t="s">
        <v>1800</v>
      </c>
      <c r="G1766"/>
      <c r="H1766"/>
      <c r="I1766" s="17">
        <f>-IFERROR(VLOOKUP(C1766,SIRCUPA!$A$21:$H$313,8,0),0)</f>
        <v>0</v>
      </c>
      <c r="J1766" s="61">
        <f>-IFERROR(VLOOKUP(C1766,SIRTAC!$A$16:$H$2072,8,0),0)</f>
        <v>-50</v>
      </c>
      <c r="K1766" s="61">
        <f>-IFERROR(VLOOKUP(C1766,Gastos!$A$9:$J$2065,10,0),0)</f>
        <v>-48.5</v>
      </c>
      <c r="L1766" s="61">
        <f>-IFERROR(VLOOKUP(C1766,IDC!$A$20:$H$2401,8,0),0)</f>
        <v>-30</v>
      </c>
      <c r="M1766" s="87">
        <f t="shared" si="82"/>
        <v>5000</v>
      </c>
      <c r="P1766" s="17">
        <f t="shared" ref="P1766:P1829" si="84">+L1766/0.006</f>
        <v>-5000</v>
      </c>
      <c r="Q1766" s="17">
        <f t="shared" si="83"/>
        <v>0</v>
      </c>
    </row>
    <row r="1767" spans="1:17">
      <c r="A1767" s="1" t="s">
        <v>156</v>
      </c>
      <c r="B1767" s="1" t="s">
        <v>11</v>
      </c>
      <c r="C1767" s="53">
        <v>134312052185</v>
      </c>
      <c r="D1767" s="3">
        <v>4871.5</v>
      </c>
      <c r="E1767" s="3">
        <v>13880850.85</v>
      </c>
      <c r="F1767" s="1" t="s">
        <v>1800</v>
      </c>
      <c r="G1767"/>
      <c r="H1767"/>
      <c r="I1767" s="17">
        <f>-IFERROR(VLOOKUP(C1767,SIRCUPA!$A$21:$H$313,8,0),0)</f>
        <v>0</v>
      </c>
      <c r="J1767" s="61">
        <f>-IFERROR(VLOOKUP(C1767,SIRTAC!$A$16:$H$2072,8,0),0)</f>
        <v>-50</v>
      </c>
      <c r="K1767" s="61">
        <f>-IFERROR(VLOOKUP(C1767,Gastos!$A$9:$J$2065,10,0),0)</f>
        <v>-48.5</v>
      </c>
      <c r="L1767" s="61">
        <f>-IFERROR(VLOOKUP(C1767,IDC!$A$20:$H$2401,8,0),0)</f>
        <v>-30</v>
      </c>
      <c r="M1767" s="87">
        <f t="shared" si="82"/>
        <v>5000</v>
      </c>
      <c r="P1767" s="17">
        <f t="shared" si="84"/>
        <v>-5000</v>
      </c>
      <c r="Q1767" s="17">
        <f t="shared" si="83"/>
        <v>0</v>
      </c>
    </row>
    <row r="1768" spans="1:17">
      <c r="A1768" s="1" t="s">
        <v>156</v>
      </c>
      <c r="B1768" s="1" t="s">
        <v>11</v>
      </c>
      <c r="C1768" s="53">
        <v>134926761384</v>
      </c>
      <c r="D1768" s="3">
        <v>4871.5</v>
      </c>
      <c r="E1768" s="3">
        <v>14078492.32</v>
      </c>
      <c r="F1768" s="1" t="s">
        <v>1800</v>
      </c>
      <c r="G1768"/>
      <c r="H1768"/>
      <c r="I1768" s="17">
        <f>-IFERROR(VLOOKUP(C1768,SIRCUPA!$A$21:$H$313,8,0),0)</f>
        <v>0</v>
      </c>
      <c r="J1768" s="61">
        <f>-IFERROR(VLOOKUP(C1768,SIRTAC!$A$16:$H$2072,8,0),0)</f>
        <v>-50</v>
      </c>
      <c r="K1768" s="61">
        <f>-IFERROR(VLOOKUP(C1768,Gastos!$A$9:$J$2065,10,0),0)</f>
        <v>-48.5</v>
      </c>
      <c r="L1768" s="61">
        <f>-IFERROR(VLOOKUP(C1768,IDC!$A$20:$H$2401,8,0),0)</f>
        <v>-30</v>
      </c>
      <c r="M1768" s="87">
        <f t="shared" si="82"/>
        <v>5000</v>
      </c>
      <c r="P1768" s="17">
        <f t="shared" si="84"/>
        <v>-5000</v>
      </c>
      <c r="Q1768" s="17">
        <f t="shared" si="83"/>
        <v>0</v>
      </c>
    </row>
    <row r="1769" spans="1:17">
      <c r="A1769" s="1" t="s">
        <v>156</v>
      </c>
      <c r="B1769" s="1" t="s">
        <v>11</v>
      </c>
      <c r="C1769" s="53">
        <v>134926892580</v>
      </c>
      <c r="D1769" s="3">
        <v>4871.5</v>
      </c>
      <c r="E1769" s="3">
        <v>14083363.82</v>
      </c>
      <c r="F1769" s="1" t="s">
        <v>1800</v>
      </c>
      <c r="G1769"/>
      <c r="H1769"/>
      <c r="I1769" s="17">
        <f>-IFERROR(VLOOKUP(C1769,SIRCUPA!$A$21:$H$313,8,0),0)</f>
        <v>0</v>
      </c>
      <c r="J1769" s="61">
        <f>-IFERROR(VLOOKUP(C1769,SIRTAC!$A$16:$H$2072,8,0),0)</f>
        <v>-50</v>
      </c>
      <c r="K1769" s="61">
        <f>-IFERROR(VLOOKUP(C1769,Gastos!$A$9:$J$2065,10,0),0)</f>
        <v>-48.5</v>
      </c>
      <c r="L1769" s="61">
        <f>-IFERROR(VLOOKUP(C1769,IDC!$A$20:$H$2401,8,0),0)</f>
        <v>-30</v>
      </c>
      <c r="M1769" s="87">
        <f t="shared" si="82"/>
        <v>5000</v>
      </c>
      <c r="P1769" s="17">
        <f t="shared" si="84"/>
        <v>-5000</v>
      </c>
      <c r="Q1769" s="17">
        <f t="shared" si="83"/>
        <v>0</v>
      </c>
    </row>
    <row r="1770" spans="1:17">
      <c r="A1770" s="1" t="s">
        <v>156</v>
      </c>
      <c r="B1770" s="1" t="s">
        <v>11</v>
      </c>
      <c r="C1770" s="53">
        <v>134312660917</v>
      </c>
      <c r="D1770" s="3">
        <v>4871.5</v>
      </c>
      <c r="E1770" s="3">
        <v>14088235.32</v>
      </c>
      <c r="F1770" s="1" t="s">
        <v>1800</v>
      </c>
      <c r="G1770"/>
      <c r="H1770"/>
      <c r="I1770" s="17">
        <f>-IFERROR(VLOOKUP(C1770,SIRCUPA!$A$21:$H$313,8,0),0)</f>
        <v>0</v>
      </c>
      <c r="J1770" s="61">
        <f>-IFERROR(VLOOKUP(C1770,SIRTAC!$A$16:$H$2072,8,0),0)</f>
        <v>-50</v>
      </c>
      <c r="K1770" s="61">
        <f>-IFERROR(VLOOKUP(C1770,Gastos!$A$9:$J$2065,10,0),0)</f>
        <v>-48.5</v>
      </c>
      <c r="L1770" s="61">
        <f>-IFERROR(VLOOKUP(C1770,IDC!$A$20:$H$2401,8,0),0)</f>
        <v>-30</v>
      </c>
      <c r="M1770" s="87">
        <f t="shared" si="82"/>
        <v>5000</v>
      </c>
      <c r="P1770" s="17">
        <f t="shared" si="84"/>
        <v>-5000</v>
      </c>
      <c r="Q1770" s="17">
        <f t="shared" si="83"/>
        <v>0</v>
      </c>
    </row>
    <row r="1771" spans="1:17">
      <c r="A1771" s="1" t="s">
        <v>156</v>
      </c>
      <c r="B1771" s="1" t="s">
        <v>11</v>
      </c>
      <c r="C1771" s="53">
        <v>134313948411</v>
      </c>
      <c r="D1771" s="3">
        <v>4871.5</v>
      </c>
      <c r="E1771" s="3">
        <v>14239153.84</v>
      </c>
      <c r="F1771" s="1" t="s">
        <v>1800</v>
      </c>
      <c r="G1771"/>
      <c r="H1771"/>
      <c r="I1771" s="17">
        <f>-IFERROR(VLOOKUP(C1771,SIRCUPA!$A$21:$H$313,8,0),0)</f>
        <v>0</v>
      </c>
      <c r="J1771" s="61">
        <f>-IFERROR(VLOOKUP(C1771,SIRTAC!$A$16:$H$2072,8,0),0)</f>
        <v>-50</v>
      </c>
      <c r="K1771" s="61">
        <f>-IFERROR(VLOOKUP(C1771,Gastos!$A$9:$J$2065,10,0),0)</f>
        <v>-48.5</v>
      </c>
      <c r="L1771" s="61">
        <f>-IFERROR(VLOOKUP(C1771,IDC!$A$20:$H$2401,8,0),0)</f>
        <v>-30</v>
      </c>
      <c r="M1771" s="87">
        <f t="shared" si="82"/>
        <v>5000</v>
      </c>
      <c r="P1771" s="17">
        <f t="shared" si="84"/>
        <v>-5000</v>
      </c>
      <c r="Q1771" s="17">
        <f t="shared" si="83"/>
        <v>0</v>
      </c>
    </row>
    <row r="1772" spans="1:17">
      <c r="A1772" s="1" t="s">
        <v>156</v>
      </c>
      <c r="B1772" s="1" t="s">
        <v>11</v>
      </c>
      <c r="C1772" s="53">
        <v>134928547080</v>
      </c>
      <c r="D1772" s="3">
        <v>4871.5</v>
      </c>
      <c r="E1772" s="3">
        <v>14421280.199999999</v>
      </c>
      <c r="F1772" s="1" t="s">
        <v>1800</v>
      </c>
      <c r="G1772"/>
      <c r="H1772"/>
      <c r="I1772" s="17">
        <f>-IFERROR(VLOOKUP(C1772,SIRCUPA!$A$21:$H$313,8,0),0)</f>
        <v>0</v>
      </c>
      <c r="J1772" s="61">
        <f>-IFERROR(VLOOKUP(C1772,SIRTAC!$A$16:$H$2072,8,0),0)</f>
        <v>-50</v>
      </c>
      <c r="K1772" s="61">
        <f>-IFERROR(VLOOKUP(C1772,Gastos!$A$9:$J$2065,10,0),0)</f>
        <v>-48.5</v>
      </c>
      <c r="L1772" s="61">
        <f>-IFERROR(VLOOKUP(C1772,IDC!$A$20:$H$2401,8,0),0)</f>
        <v>-30</v>
      </c>
      <c r="M1772" s="87">
        <f t="shared" si="82"/>
        <v>5000</v>
      </c>
      <c r="P1772" s="17">
        <f t="shared" si="84"/>
        <v>-5000</v>
      </c>
      <c r="Q1772" s="17">
        <f t="shared" si="83"/>
        <v>0</v>
      </c>
    </row>
    <row r="1773" spans="1:17">
      <c r="A1773" s="1" t="s">
        <v>156</v>
      </c>
      <c r="B1773" s="1" t="s">
        <v>11</v>
      </c>
      <c r="C1773" s="53">
        <v>134928576820</v>
      </c>
      <c r="D1773" s="3">
        <v>4871.5</v>
      </c>
      <c r="E1773" s="3">
        <v>14426151.699999999</v>
      </c>
      <c r="F1773" s="1" t="s">
        <v>1800</v>
      </c>
      <c r="G1773"/>
      <c r="H1773"/>
      <c r="I1773" s="17">
        <f>-IFERROR(VLOOKUP(C1773,SIRCUPA!$A$21:$H$313,8,0),0)</f>
        <v>0</v>
      </c>
      <c r="J1773" s="61">
        <f>-IFERROR(VLOOKUP(C1773,SIRTAC!$A$16:$H$2072,8,0),0)</f>
        <v>-50</v>
      </c>
      <c r="K1773" s="61">
        <f>-IFERROR(VLOOKUP(C1773,Gastos!$A$9:$J$2065,10,0),0)</f>
        <v>-48.5</v>
      </c>
      <c r="L1773" s="61">
        <f>-IFERROR(VLOOKUP(C1773,IDC!$A$20:$H$2401,8,0),0)</f>
        <v>-30</v>
      </c>
      <c r="M1773" s="87">
        <f t="shared" si="82"/>
        <v>5000</v>
      </c>
      <c r="P1773" s="17">
        <f t="shared" si="84"/>
        <v>-5000</v>
      </c>
      <c r="Q1773" s="17">
        <f t="shared" si="83"/>
        <v>0</v>
      </c>
    </row>
    <row r="1774" spans="1:17">
      <c r="A1774" s="1" t="s">
        <v>156</v>
      </c>
      <c r="B1774" s="1" t="s">
        <v>11</v>
      </c>
      <c r="C1774" s="53">
        <v>134929828956</v>
      </c>
      <c r="D1774" s="3">
        <v>4871.5</v>
      </c>
      <c r="E1774" s="3">
        <v>14867404.699999999</v>
      </c>
      <c r="F1774" s="1" t="s">
        <v>1800</v>
      </c>
      <c r="G1774"/>
      <c r="H1774"/>
      <c r="I1774" s="17">
        <f>-IFERROR(VLOOKUP(C1774,SIRCUPA!$A$21:$H$313,8,0),0)</f>
        <v>0</v>
      </c>
      <c r="J1774" s="61">
        <f>-IFERROR(VLOOKUP(C1774,SIRTAC!$A$16:$H$2072,8,0),0)</f>
        <v>-50</v>
      </c>
      <c r="K1774" s="61">
        <f>-IFERROR(VLOOKUP(C1774,Gastos!$A$9:$J$2065,10,0),0)</f>
        <v>-48.5</v>
      </c>
      <c r="L1774" s="61">
        <f>-IFERROR(VLOOKUP(C1774,IDC!$A$20:$H$2401,8,0),0)</f>
        <v>-30</v>
      </c>
      <c r="M1774" s="87">
        <f t="shared" si="82"/>
        <v>5000</v>
      </c>
      <c r="P1774" s="17">
        <f t="shared" si="84"/>
        <v>-5000</v>
      </c>
      <c r="Q1774" s="17">
        <f t="shared" si="83"/>
        <v>0</v>
      </c>
    </row>
    <row r="1775" spans="1:17">
      <c r="A1775" s="1" t="s">
        <v>156</v>
      </c>
      <c r="B1775" s="1" t="s">
        <v>11</v>
      </c>
      <c r="C1775" s="53">
        <v>134315649117</v>
      </c>
      <c r="D1775" s="3">
        <v>4871.5</v>
      </c>
      <c r="E1775" s="3">
        <v>14938431.17</v>
      </c>
      <c r="F1775" s="1" t="s">
        <v>1800</v>
      </c>
      <c r="G1775"/>
      <c r="H1775"/>
      <c r="I1775" s="17">
        <f>-IFERROR(VLOOKUP(C1775,SIRCUPA!$A$21:$H$313,8,0),0)</f>
        <v>0</v>
      </c>
      <c r="J1775" s="61">
        <f>-IFERROR(VLOOKUP(C1775,SIRTAC!$A$16:$H$2072,8,0),0)</f>
        <v>-50</v>
      </c>
      <c r="K1775" s="61">
        <f>-IFERROR(VLOOKUP(C1775,Gastos!$A$9:$J$2065,10,0),0)</f>
        <v>-48.5</v>
      </c>
      <c r="L1775" s="61">
        <f>-IFERROR(VLOOKUP(C1775,IDC!$A$20:$H$2401,8,0),0)</f>
        <v>-30</v>
      </c>
      <c r="M1775" s="87">
        <f t="shared" si="82"/>
        <v>5000</v>
      </c>
      <c r="P1775" s="17">
        <f t="shared" si="84"/>
        <v>-5000</v>
      </c>
      <c r="Q1775" s="17">
        <f t="shared" si="83"/>
        <v>0</v>
      </c>
    </row>
    <row r="1776" spans="1:17">
      <c r="A1776" s="1" t="s">
        <v>156</v>
      </c>
      <c r="B1776" s="1" t="s">
        <v>11</v>
      </c>
      <c r="C1776" s="53">
        <v>134930220888</v>
      </c>
      <c r="D1776" s="3">
        <v>4871.5</v>
      </c>
      <c r="E1776" s="3">
        <v>15009791.66</v>
      </c>
      <c r="F1776" s="1" t="s">
        <v>1800</v>
      </c>
      <c r="G1776"/>
      <c r="H1776"/>
      <c r="I1776" s="17">
        <f>-IFERROR(VLOOKUP(C1776,SIRCUPA!$A$21:$H$313,8,0),0)</f>
        <v>0</v>
      </c>
      <c r="J1776" s="61">
        <f>-IFERROR(VLOOKUP(C1776,SIRTAC!$A$16:$H$2072,8,0),0)</f>
        <v>-50</v>
      </c>
      <c r="K1776" s="61">
        <f>-IFERROR(VLOOKUP(C1776,Gastos!$A$9:$J$2065,10,0),0)</f>
        <v>-48.5</v>
      </c>
      <c r="L1776" s="61">
        <f>-IFERROR(VLOOKUP(C1776,IDC!$A$20:$H$2401,8,0),0)</f>
        <v>-30</v>
      </c>
      <c r="M1776" s="87">
        <f t="shared" si="82"/>
        <v>5000</v>
      </c>
      <c r="P1776" s="17">
        <f t="shared" si="84"/>
        <v>-5000</v>
      </c>
      <c r="Q1776" s="17">
        <f t="shared" si="83"/>
        <v>0</v>
      </c>
    </row>
    <row r="1777" spans="1:17">
      <c r="A1777" s="1" t="s">
        <v>156</v>
      </c>
      <c r="B1777" s="1" t="s">
        <v>11</v>
      </c>
      <c r="C1777" s="53">
        <v>134315863739</v>
      </c>
      <c r="D1777" s="3">
        <v>4871.5</v>
      </c>
      <c r="E1777" s="3">
        <v>15014663.16</v>
      </c>
      <c r="F1777" s="1" t="s">
        <v>1800</v>
      </c>
      <c r="G1777"/>
      <c r="H1777"/>
      <c r="I1777" s="17">
        <f>-IFERROR(VLOOKUP(C1777,SIRCUPA!$A$21:$H$313,8,0),0)</f>
        <v>0</v>
      </c>
      <c r="J1777" s="61">
        <f>-IFERROR(VLOOKUP(C1777,SIRTAC!$A$16:$H$2072,8,0),0)</f>
        <v>-50</v>
      </c>
      <c r="K1777" s="61">
        <f>-IFERROR(VLOOKUP(C1777,Gastos!$A$9:$J$2065,10,0),0)</f>
        <v>-48.5</v>
      </c>
      <c r="L1777" s="61">
        <f>-IFERROR(VLOOKUP(C1777,IDC!$A$20:$H$2401,8,0),0)</f>
        <v>-30</v>
      </c>
      <c r="M1777" s="87">
        <f t="shared" si="82"/>
        <v>5000</v>
      </c>
      <c r="P1777" s="17">
        <f t="shared" si="84"/>
        <v>-5000</v>
      </c>
      <c r="Q1777" s="17">
        <f t="shared" si="83"/>
        <v>0</v>
      </c>
    </row>
    <row r="1778" spans="1:17">
      <c r="A1778" s="1" t="s">
        <v>156</v>
      </c>
      <c r="B1778" s="1" t="s">
        <v>11</v>
      </c>
      <c r="C1778" s="53">
        <v>134930418916</v>
      </c>
      <c r="D1778" s="3">
        <v>4871.5</v>
      </c>
      <c r="E1778" s="3">
        <v>15079666.439999999</v>
      </c>
      <c r="F1778" s="1" t="s">
        <v>1800</v>
      </c>
      <c r="G1778"/>
      <c r="H1778"/>
      <c r="I1778" s="17">
        <f>-IFERROR(VLOOKUP(C1778,SIRCUPA!$A$21:$H$313,8,0),0)</f>
        <v>0</v>
      </c>
      <c r="J1778" s="61">
        <f>-IFERROR(VLOOKUP(C1778,SIRTAC!$A$16:$H$2072,8,0),0)</f>
        <v>-50</v>
      </c>
      <c r="K1778" s="61">
        <f>-IFERROR(VLOOKUP(C1778,Gastos!$A$9:$J$2065,10,0),0)</f>
        <v>-48.5</v>
      </c>
      <c r="L1778" s="61">
        <f>-IFERROR(VLOOKUP(C1778,IDC!$A$20:$H$2401,8,0),0)</f>
        <v>-30</v>
      </c>
      <c r="M1778" s="87">
        <f t="shared" si="82"/>
        <v>5000</v>
      </c>
      <c r="P1778" s="17">
        <f t="shared" si="84"/>
        <v>-5000</v>
      </c>
      <c r="Q1778" s="17">
        <f t="shared" si="83"/>
        <v>0</v>
      </c>
    </row>
    <row r="1779" spans="1:17">
      <c r="A1779" s="1" t="s">
        <v>156</v>
      </c>
      <c r="B1779" s="1" t="s">
        <v>11</v>
      </c>
      <c r="C1779" s="53">
        <v>134930319968</v>
      </c>
      <c r="D1779" s="3">
        <v>4871.5</v>
      </c>
      <c r="E1779" s="3">
        <v>15084537.939999999</v>
      </c>
      <c r="F1779" s="1" t="s">
        <v>1800</v>
      </c>
      <c r="G1779"/>
      <c r="H1779"/>
      <c r="I1779" s="17">
        <f>-IFERROR(VLOOKUP(C1779,SIRCUPA!$A$21:$H$313,8,0),0)</f>
        <v>0</v>
      </c>
      <c r="J1779" s="61">
        <f>-IFERROR(VLOOKUP(C1779,SIRTAC!$A$16:$H$2072,8,0),0)</f>
        <v>-50</v>
      </c>
      <c r="K1779" s="61">
        <f>-IFERROR(VLOOKUP(C1779,Gastos!$A$9:$J$2065,10,0),0)</f>
        <v>-48.5</v>
      </c>
      <c r="L1779" s="61">
        <f>-IFERROR(VLOOKUP(C1779,IDC!$A$20:$H$2401,8,0),0)</f>
        <v>-30</v>
      </c>
      <c r="M1779" s="87">
        <f t="shared" si="82"/>
        <v>5000</v>
      </c>
      <c r="P1779" s="17">
        <f t="shared" si="84"/>
        <v>-5000</v>
      </c>
      <c r="Q1779" s="17">
        <f t="shared" si="83"/>
        <v>0</v>
      </c>
    </row>
    <row r="1780" spans="1:17">
      <c r="A1780" s="1" t="s">
        <v>156</v>
      </c>
      <c r="B1780" s="1" t="s">
        <v>11</v>
      </c>
      <c r="C1780" s="53">
        <v>134316431041</v>
      </c>
      <c r="D1780" s="3">
        <v>4871.5</v>
      </c>
      <c r="E1780" s="3">
        <v>15106946.84</v>
      </c>
      <c r="F1780" s="1" t="s">
        <v>1800</v>
      </c>
      <c r="G1780"/>
      <c r="H1780"/>
      <c r="I1780" s="17">
        <f>-IFERROR(VLOOKUP(C1780,SIRCUPA!$A$21:$H$313,8,0),0)</f>
        <v>0</v>
      </c>
      <c r="J1780" s="61">
        <f>-IFERROR(VLOOKUP(C1780,SIRTAC!$A$16:$H$2072,8,0),0)</f>
        <v>-50</v>
      </c>
      <c r="K1780" s="61">
        <f>-IFERROR(VLOOKUP(C1780,Gastos!$A$9:$J$2065,10,0),0)</f>
        <v>-48.5</v>
      </c>
      <c r="L1780" s="61">
        <f>-IFERROR(VLOOKUP(C1780,IDC!$A$20:$H$2401,8,0),0)</f>
        <v>-30</v>
      </c>
      <c r="M1780" s="87">
        <f t="shared" si="82"/>
        <v>5000</v>
      </c>
      <c r="P1780" s="17">
        <f t="shared" si="84"/>
        <v>-5000</v>
      </c>
      <c r="Q1780" s="17">
        <f t="shared" si="83"/>
        <v>0</v>
      </c>
    </row>
    <row r="1781" spans="1:17">
      <c r="A1781" s="1" t="s">
        <v>156</v>
      </c>
      <c r="B1781" s="1" t="s">
        <v>11</v>
      </c>
      <c r="C1781" s="53">
        <v>134316542519</v>
      </c>
      <c r="D1781" s="3">
        <v>4871.5</v>
      </c>
      <c r="E1781" s="3">
        <v>15148841.74</v>
      </c>
      <c r="F1781" s="1" t="s">
        <v>1800</v>
      </c>
      <c r="G1781"/>
      <c r="H1781"/>
      <c r="I1781" s="17">
        <f>-IFERROR(VLOOKUP(C1781,SIRCUPA!$A$21:$H$313,8,0),0)</f>
        <v>0</v>
      </c>
      <c r="J1781" s="61">
        <f>-IFERROR(VLOOKUP(C1781,SIRTAC!$A$16:$H$2072,8,0),0)</f>
        <v>-50</v>
      </c>
      <c r="K1781" s="61">
        <f>-IFERROR(VLOOKUP(C1781,Gastos!$A$9:$J$2065,10,0),0)</f>
        <v>-48.5</v>
      </c>
      <c r="L1781" s="61">
        <f>-IFERROR(VLOOKUP(C1781,IDC!$A$20:$H$2401,8,0),0)</f>
        <v>-30</v>
      </c>
      <c r="M1781" s="87">
        <f t="shared" si="82"/>
        <v>5000</v>
      </c>
      <c r="P1781" s="17">
        <f t="shared" si="84"/>
        <v>-5000</v>
      </c>
      <c r="Q1781" s="17">
        <f t="shared" si="83"/>
        <v>0</v>
      </c>
    </row>
    <row r="1782" spans="1:17">
      <c r="A1782" s="1" t="s">
        <v>156</v>
      </c>
      <c r="B1782" s="1" t="s">
        <v>11</v>
      </c>
      <c r="C1782" s="53">
        <v>134930741146</v>
      </c>
      <c r="D1782" s="3">
        <v>4871.5</v>
      </c>
      <c r="E1782" s="3">
        <v>15153713.24</v>
      </c>
      <c r="F1782" s="1" t="s">
        <v>1800</v>
      </c>
      <c r="G1782"/>
      <c r="H1782"/>
      <c r="I1782" s="17">
        <f>-IFERROR(VLOOKUP(C1782,SIRCUPA!$A$21:$H$313,8,0),0)</f>
        <v>0</v>
      </c>
      <c r="J1782" s="61">
        <f>-IFERROR(VLOOKUP(C1782,SIRTAC!$A$16:$H$2072,8,0),0)</f>
        <v>-50</v>
      </c>
      <c r="K1782" s="61">
        <f>-IFERROR(VLOOKUP(C1782,Gastos!$A$9:$J$2065,10,0),0)</f>
        <v>-48.5</v>
      </c>
      <c r="L1782" s="61">
        <f>-IFERROR(VLOOKUP(C1782,IDC!$A$20:$H$2401,8,0),0)</f>
        <v>-30</v>
      </c>
      <c r="M1782" s="87">
        <f t="shared" si="82"/>
        <v>5000</v>
      </c>
      <c r="P1782" s="17">
        <f t="shared" si="84"/>
        <v>-5000</v>
      </c>
      <c r="Q1782" s="17">
        <f t="shared" si="83"/>
        <v>0</v>
      </c>
    </row>
    <row r="1783" spans="1:17">
      <c r="A1783" s="1" t="s">
        <v>156</v>
      </c>
      <c r="B1783" s="1" t="s">
        <v>11</v>
      </c>
      <c r="C1783" s="53">
        <v>134316852863</v>
      </c>
      <c r="D1783" s="3">
        <v>4871.5</v>
      </c>
      <c r="E1783" s="3">
        <v>15226832.74</v>
      </c>
      <c r="F1783" s="1" t="s">
        <v>1800</v>
      </c>
      <c r="G1783"/>
      <c r="H1783"/>
      <c r="I1783" s="17">
        <f>-IFERROR(VLOOKUP(C1783,SIRCUPA!$A$21:$H$313,8,0),0)</f>
        <v>0</v>
      </c>
      <c r="J1783" s="61">
        <f>-IFERROR(VLOOKUP(C1783,SIRTAC!$A$16:$H$2072,8,0),0)</f>
        <v>-50</v>
      </c>
      <c r="K1783" s="61">
        <f>-IFERROR(VLOOKUP(C1783,Gastos!$A$9:$J$2065,10,0),0)</f>
        <v>-48.5</v>
      </c>
      <c r="L1783" s="61">
        <f>-IFERROR(VLOOKUP(C1783,IDC!$A$20:$H$2401,8,0),0)</f>
        <v>-30</v>
      </c>
      <c r="M1783" s="87">
        <f t="shared" si="82"/>
        <v>5000</v>
      </c>
      <c r="P1783" s="17">
        <f t="shared" si="84"/>
        <v>-5000</v>
      </c>
      <c r="Q1783" s="17">
        <f t="shared" si="83"/>
        <v>0</v>
      </c>
    </row>
    <row r="1784" spans="1:17">
      <c r="A1784" s="1" t="s">
        <v>156</v>
      </c>
      <c r="B1784" s="1" t="s">
        <v>11</v>
      </c>
      <c r="C1784" s="53">
        <v>134317607257</v>
      </c>
      <c r="D1784" s="3">
        <v>4871.5</v>
      </c>
      <c r="E1784" s="3">
        <v>15410636.300000001</v>
      </c>
      <c r="F1784" s="1" t="s">
        <v>1800</v>
      </c>
      <c r="G1784"/>
      <c r="H1784"/>
      <c r="I1784" s="17">
        <f>-IFERROR(VLOOKUP(C1784,SIRCUPA!$A$21:$H$313,8,0),0)</f>
        <v>0</v>
      </c>
      <c r="J1784" s="61">
        <f>-IFERROR(VLOOKUP(C1784,SIRTAC!$A$16:$H$2072,8,0),0)</f>
        <v>-50</v>
      </c>
      <c r="K1784" s="61">
        <f>-IFERROR(VLOOKUP(C1784,Gastos!$A$9:$J$2065,10,0),0)</f>
        <v>-48.5</v>
      </c>
      <c r="L1784" s="61">
        <f>-IFERROR(VLOOKUP(C1784,IDC!$A$20:$H$2401,8,0),0)</f>
        <v>-30</v>
      </c>
      <c r="M1784" s="87">
        <f t="shared" si="82"/>
        <v>5000</v>
      </c>
      <c r="P1784" s="17">
        <f t="shared" si="84"/>
        <v>-5000</v>
      </c>
      <c r="Q1784" s="17">
        <f t="shared" si="83"/>
        <v>0</v>
      </c>
    </row>
    <row r="1785" spans="1:17">
      <c r="A1785" s="1" t="s">
        <v>156</v>
      </c>
      <c r="B1785" s="1" t="s">
        <v>11</v>
      </c>
      <c r="C1785" s="53">
        <v>134318430153</v>
      </c>
      <c r="D1785" s="3">
        <v>4871.5</v>
      </c>
      <c r="E1785" s="3">
        <v>15615033.6</v>
      </c>
      <c r="F1785" s="1" t="s">
        <v>1800</v>
      </c>
      <c r="G1785"/>
      <c r="H1785"/>
      <c r="I1785" s="17">
        <f>-IFERROR(VLOOKUP(C1785,SIRCUPA!$A$21:$H$313,8,0),0)</f>
        <v>0</v>
      </c>
      <c r="J1785" s="61">
        <f>-IFERROR(VLOOKUP(C1785,SIRTAC!$A$16:$H$2072,8,0),0)</f>
        <v>-50</v>
      </c>
      <c r="K1785" s="61">
        <f>-IFERROR(VLOOKUP(C1785,Gastos!$A$9:$J$2065,10,0),0)</f>
        <v>-48.5</v>
      </c>
      <c r="L1785" s="61">
        <f>-IFERROR(VLOOKUP(C1785,IDC!$A$20:$H$2401,8,0),0)</f>
        <v>-30</v>
      </c>
      <c r="M1785" s="87">
        <f t="shared" si="82"/>
        <v>5000</v>
      </c>
      <c r="P1785" s="17">
        <f t="shared" si="84"/>
        <v>-5000</v>
      </c>
      <c r="Q1785" s="17">
        <f t="shared" si="83"/>
        <v>0</v>
      </c>
    </row>
    <row r="1786" spans="1:17">
      <c r="A1786" s="1" t="s">
        <v>156</v>
      </c>
      <c r="B1786" s="1" t="s">
        <v>11</v>
      </c>
      <c r="C1786" s="53">
        <v>134318483179</v>
      </c>
      <c r="D1786" s="3">
        <v>4871.5</v>
      </c>
      <c r="E1786" s="3">
        <v>15664722.9</v>
      </c>
      <c r="F1786" s="1" t="s">
        <v>1800</v>
      </c>
      <c r="G1786"/>
      <c r="H1786"/>
      <c r="I1786" s="17">
        <f>-IFERROR(VLOOKUP(C1786,SIRCUPA!$A$21:$H$313,8,0),0)</f>
        <v>0</v>
      </c>
      <c r="J1786" s="61">
        <f>-IFERROR(VLOOKUP(C1786,SIRTAC!$A$16:$H$2072,8,0),0)</f>
        <v>-50</v>
      </c>
      <c r="K1786" s="61">
        <f>-IFERROR(VLOOKUP(C1786,Gastos!$A$9:$J$2065,10,0),0)</f>
        <v>-48.5</v>
      </c>
      <c r="L1786" s="61">
        <f>-IFERROR(VLOOKUP(C1786,IDC!$A$20:$H$2401,8,0),0)</f>
        <v>-30</v>
      </c>
      <c r="M1786" s="87">
        <f t="shared" si="82"/>
        <v>5000</v>
      </c>
      <c r="P1786" s="17">
        <f t="shared" si="84"/>
        <v>-5000</v>
      </c>
      <c r="Q1786" s="17">
        <f t="shared" si="83"/>
        <v>0</v>
      </c>
    </row>
    <row r="1787" spans="1:17">
      <c r="A1787" s="1" t="s">
        <v>156</v>
      </c>
      <c r="B1787" s="1" t="s">
        <v>11</v>
      </c>
      <c r="C1787" s="53">
        <v>134933327806</v>
      </c>
      <c r="D1787" s="3">
        <v>4871.5</v>
      </c>
      <c r="E1787" s="3">
        <v>15979160.810000001</v>
      </c>
      <c r="F1787" s="1" t="s">
        <v>1800</v>
      </c>
      <c r="G1787"/>
      <c r="H1787"/>
      <c r="I1787" s="17">
        <f>-IFERROR(VLOOKUP(C1787,SIRCUPA!$A$21:$H$313,8,0),0)</f>
        <v>0</v>
      </c>
      <c r="J1787" s="61">
        <f>-IFERROR(VLOOKUP(C1787,SIRTAC!$A$16:$H$2072,8,0),0)</f>
        <v>-50</v>
      </c>
      <c r="K1787" s="61">
        <f>-IFERROR(VLOOKUP(C1787,Gastos!$A$9:$J$2065,10,0),0)</f>
        <v>-48.5</v>
      </c>
      <c r="L1787" s="61">
        <f>-IFERROR(VLOOKUP(C1787,IDC!$A$20:$H$2401,8,0),0)</f>
        <v>-30</v>
      </c>
      <c r="M1787" s="87">
        <f t="shared" si="82"/>
        <v>5000</v>
      </c>
      <c r="P1787" s="17">
        <f t="shared" si="84"/>
        <v>-5000</v>
      </c>
      <c r="Q1787" s="17">
        <f t="shared" si="83"/>
        <v>0</v>
      </c>
    </row>
    <row r="1788" spans="1:17">
      <c r="A1788" s="1" t="s">
        <v>156</v>
      </c>
      <c r="B1788" s="1" t="s">
        <v>11</v>
      </c>
      <c r="C1788" s="53">
        <v>134933723178</v>
      </c>
      <c r="D1788" s="3">
        <v>4871.5</v>
      </c>
      <c r="E1788" s="3">
        <v>16057976.470000001</v>
      </c>
      <c r="F1788" s="1" t="s">
        <v>1800</v>
      </c>
      <c r="G1788"/>
      <c r="H1788"/>
      <c r="I1788" s="17">
        <f>-IFERROR(VLOOKUP(C1788,SIRCUPA!$A$21:$H$313,8,0),0)</f>
        <v>0</v>
      </c>
      <c r="J1788" s="61">
        <f>-IFERROR(VLOOKUP(C1788,SIRTAC!$A$16:$H$2072,8,0),0)</f>
        <v>-50</v>
      </c>
      <c r="K1788" s="61">
        <f>-IFERROR(VLOOKUP(C1788,Gastos!$A$9:$J$2065,10,0),0)</f>
        <v>-48.5</v>
      </c>
      <c r="L1788" s="61">
        <f>-IFERROR(VLOOKUP(C1788,IDC!$A$20:$H$2401,8,0),0)</f>
        <v>-30</v>
      </c>
      <c r="M1788" s="87">
        <f t="shared" si="82"/>
        <v>5000</v>
      </c>
      <c r="P1788" s="17">
        <f t="shared" si="84"/>
        <v>-5000</v>
      </c>
      <c r="Q1788" s="17">
        <f t="shared" si="83"/>
        <v>0</v>
      </c>
    </row>
    <row r="1789" spans="1:17">
      <c r="A1789" s="1" t="s">
        <v>156</v>
      </c>
      <c r="B1789" s="1" t="s">
        <v>11</v>
      </c>
      <c r="C1789" s="53">
        <v>134319587697</v>
      </c>
      <c r="D1789" s="3">
        <v>4871.5</v>
      </c>
      <c r="E1789" s="3">
        <v>16161716.140000001</v>
      </c>
      <c r="F1789" s="1" t="s">
        <v>1800</v>
      </c>
      <c r="G1789"/>
      <c r="H1789"/>
      <c r="I1789" s="17">
        <f>-IFERROR(VLOOKUP(C1789,SIRCUPA!$A$21:$H$313,8,0),0)</f>
        <v>0</v>
      </c>
      <c r="J1789" s="61">
        <f>-IFERROR(VLOOKUP(C1789,SIRTAC!$A$16:$H$2072,8,0),0)</f>
        <v>-50</v>
      </c>
      <c r="K1789" s="61">
        <f>-IFERROR(VLOOKUP(C1789,Gastos!$A$9:$J$2065,10,0),0)</f>
        <v>-48.5</v>
      </c>
      <c r="L1789" s="61">
        <f>-IFERROR(VLOOKUP(C1789,IDC!$A$20:$H$2401,8,0),0)</f>
        <v>-30</v>
      </c>
      <c r="M1789" s="87">
        <f t="shared" si="82"/>
        <v>5000</v>
      </c>
      <c r="P1789" s="17">
        <f t="shared" si="84"/>
        <v>-5000</v>
      </c>
      <c r="Q1789" s="17">
        <f t="shared" si="83"/>
        <v>0</v>
      </c>
    </row>
    <row r="1790" spans="1:17">
      <c r="A1790" s="1" t="s">
        <v>156</v>
      </c>
      <c r="B1790" s="1" t="s">
        <v>11</v>
      </c>
      <c r="C1790" s="53">
        <v>134933971892</v>
      </c>
      <c r="D1790" s="3">
        <v>4871.5</v>
      </c>
      <c r="E1790" s="3">
        <v>16190027.24</v>
      </c>
      <c r="F1790" s="1" t="s">
        <v>1800</v>
      </c>
      <c r="G1790"/>
      <c r="H1790"/>
      <c r="I1790" s="17">
        <f>-IFERROR(VLOOKUP(C1790,SIRCUPA!$A$21:$H$313,8,0),0)</f>
        <v>0</v>
      </c>
      <c r="J1790" s="61">
        <f>-IFERROR(VLOOKUP(C1790,SIRTAC!$A$16:$H$2072,8,0),0)</f>
        <v>-50</v>
      </c>
      <c r="K1790" s="61">
        <f>-IFERROR(VLOOKUP(C1790,Gastos!$A$9:$J$2065,10,0),0)</f>
        <v>-48.5</v>
      </c>
      <c r="L1790" s="61">
        <f>-IFERROR(VLOOKUP(C1790,IDC!$A$20:$H$2401,8,0),0)</f>
        <v>-30</v>
      </c>
      <c r="M1790" s="87">
        <f t="shared" si="82"/>
        <v>5000</v>
      </c>
      <c r="P1790" s="17">
        <f t="shared" si="84"/>
        <v>-5000</v>
      </c>
      <c r="Q1790" s="17">
        <f t="shared" si="83"/>
        <v>0</v>
      </c>
    </row>
    <row r="1791" spans="1:17">
      <c r="A1791" s="1" t="s">
        <v>156</v>
      </c>
      <c r="B1791" s="1" t="s">
        <v>11</v>
      </c>
      <c r="C1791" s="53">
        <v>134319989939</v>
      </c>
      <c r="D1791" s="3">
        <v>4871.5</v>
      </c>
      <c r="E1791" s="3">
        <v>16264845.66</v>
      </c>
      <c r="F1791" s="1" t="s">
        <v>1800</v>
      </c>
      <c r="G1791"/>
      <c r="H1791"/>
      <c r="I1791" s="17">
        <f>-IFERROR(VLOOKUP(C1791,SIRCUPA!$A$21:$H$313,8,0),0)</f>
        <v>0</v>
      </c>
      <c r="J1791" s="61">
        <f>-IFERROR(VLOOKUP(C1791,SIRTAC!$A$16:$H$2072,8,0),0)</f>
        <v>-50</v>
      </c>
      <c r="K1791" s="61">
        <f>-IFERROR(VLOOKUP(C1791,Gastos!$A$9:$J$2065,10,0),0)</f>
        <v>-48.5</v>
      </c>
      <c r="L1791" s="61">
        <f>-IFERROR(VLOOKUP(C1791,IDC!$A$20:$H$2401,8,0),0)</f>
        <v>-30</v>
      </c>
      <c r="M1791" s="87">
        <f t="shared" si="82"/>
        <v>5000</v>
      </c>
      <c r="P1791" s="17">
        <f t="shared" si="84"/>
        <v>-5000</v>
      </c>
      <c r="Q1791" s="17">
        <f t="shared" si="83"/>
        <v>0</v>
      </c>
    </row>
    <row r="1792" spans="1:17">
      <c r="A1792" s="1" t="s">
        <v>156</v>
      </c>
      <c r="B1792" s="1" t="s">
        <v>11</v>
      </c>
      <c r="C1792" s="53">
        <v>134934612344</v>
      </c>
      <c r="D1792" s="3">
        <v>4871.5</v>
      </c>
      <c r="E1792" s="3">
        <v>16292126.060000001</v>
      </c>
      <c r="F1792" s="1" t="s">
        <v>1800</v>
      </c>
      <c r="G1792"/>
      <c r="H1792"/>
      <c r="I1792" s="17">
        <f>-IFERROR(VLOOKUP(C1792,SIRCUPA!$A$21:$H$313,8,0),0)</f>
        <v>0</v>
      </c>
      <c r="J1792" s="61">
        <f>-IFERROR(VLOOKUP(C1792,SIRTAC!$A$16:$H$2072,8,0),0)</f>
        <v>-50</v>
      </c>
      <c r="K1792" s="61">
        <f>-IFERROR(VLOOKUP(C1792,Gastos!$A$9:$J$2065,10,0),0)</f>
        <v>-48.5</v>
      </c>
      <c r="L1792" s="61">
        <f>-IFERROR(VLOOKUP(C1792,IDC!$A$20:$H$2401,8,0),0)</f>
        <v>-30</v>
      </c>
      <c r="M1792" s="87">
        <f t="shared" si="82"/>
        <v>5000</v>
      </c>
      <c r="P1792" s="17">
        <f t="shared" si="84"/>
        <v>-5000</v>
      </c>
      <c r="Q1792" s="17">
        <f t="shared" si="83"/>
        <v>0</v>
      </c>
    </row>
    <row r="1793" spans="1:17">
      <c r="A1793" s="1" t="s">
        <v>156</v>
      </c>
      <c r="B1793" s="1" t="s">
        <v>11</v>
      </c>
      <c r="C1793" s="53">
        <v>134320169621</v>
      </c>
      <c r="D1793" s="3">
        <v>4871.5</v>
      </c>
      <c r="E1793" s="3">
        <v>16308689.16</v>
      </c>
      <c r="F1793" s="1" t="s">
        <v>1800</v>
      </c>
      <c r="G1793"/>
      <c r="H1793"/>
      <c r="I1793" s="17">
        <f>-IFERROR(VLOOKUP(C1793,SIRCUPA!$A$21:$H$313,8,0),0)</f>
        <v>0</v>
      </c>
      <c r="J1793" s="61">
        <f>-IFERROR(VLOOKUP(C1793,SIRTAC!$A$16:$H$2072,8,0),0)</f>
        <v>-50</v>
      </c>
      <c r="K1793" s="61">
        <f>-IFERROR(VLOOKUP(C1793,Gastos!$A$9:$J$2065,10,0),0)</f>
        <v>-48.5</v>
      </c>
      <c r="L1793" s="61">
        <f>-IFERROR(VLOOKUP(C1793,IDC!$A$20:$H$2401,8,0),0)</f>
        <v>-30</v>
      </c>
      <c r="M1793" s="87">
        <f t="shared" si="82"/>
        <v>5000</v>
      </c>
      <c r="P1793" s="17">
        <f t="shared" si="84"/>
        <v>-5000</v>
      </c>
      <c r="Q1793" s="17">
        <f t="shared" si="83"/>
        <v>0</v>
      </c>
    </row>
    <row r="1794" spans="1:17">
      <c r="A1794" s="1" t="s">
        <v>186</v>
      </c>
      <c r="B1794" s="1" t="s">
        <v>11</v>
      </c>
      <c r="C1794" s="53">
        <v>134934577860</v>
      </c>
      <c r="D1794" s="3">
        <v>4871.5</v>
      </c>
      <c r="E1794" s="3">
        <v>16409821.5</v>
      </c>
      <c r="F1794" s="1" t="s">
        <v>1800</v>
      </c>
      <c r="G1794"/>
      <c r="H1794"/>
      <c r="I1794" s="17">
        <f>-IFERROR(VLOOKUP(C1794,SIRCUPA!$A$21:$H$313,8,0),0)</f>
        <v>0</v>
      </c>
      <c r="J1794" s="61">
        <f>-IFERROR(VLOOKUP(C1794,SIRTAC!$A$16:$H$2072,8,0),0)</f>
        <v>-50</v>
      </c>
      <c r="K1794" s="61">
        <f>-IFERROR(VLOOKUP(C1794,Gastos!$A$9:$J$2065,10,0),0)</f>
        <v>-48.5</v>
      </c>
      <c r="L1794" s="61">
        <f>-IFERROR(VLOOKUP(C1794,IDC!$A$20:$H$2401,8,0),0)</f>
        <v>-30</v>
      </c>
      <c r="M1794" s="87">
        <f t="shared" si="82"/>
        <v>5000</v>
      </c>
      <c r="P1794" s="17">
        <f t="shared" si="84"/>
        <v>-5000</v>
      </c>
      <c r="Q1794" s="17">
        <f t="shared" si="83"/>
        <v>0</v>
      </c>
    </row>
    <row r="1795" spans="1:17">
      <c r="A1795" s="1" t="s">
        <v>186</v>
      </c>
      <c r="B1795" s="1" t="s">
        <v>11</v>
      </c>
      <c r="C1795" s="53">
        <v>134934705798</v>
      </c>
      <c r="D1795" s="3">
        <v>4871.5</v>
      </c>
      <c r="E1795" s="3">
        <v>16545396.91</v>
      </c>
      <c r="F1795" s="1" t="s">
        <v>1800</v>
      </c>
      <c r="G1795"/>
      <c r="H1795"/>
      <c r="I1795" s="17">
        <f>-IFERROR(VLOOKUP(C1795,SIRCUPA!$A$21:$H$313,8,0),0)</f>
        <v>0</v>
      </c>
      <c r="J1795" s="61">
        <f>-IFERROR(VLOOKUP(C1795,SIRTAC!$A$16:$H$2072,8,0),0)</f>
        <v>-50</v>
      </c>
      <c r="K1795" s="61">
        <f>-IFERROR(VLOOKUP(C1795,Gastos!$A$9:$J$2065,10,0),0)</f>
        <v>-48.5</v>
      </c>
      <c r="L1795" s="61">
        <f>-IFERROR(VLOOKUP(C1795,IDC!$A$20:$H$2401,8,0),0)</f>
        <v>-30</v>
      </c>
      <c r="M1795" s="87">
        <f t="shared" si="82"/>
        <v>5000</v>
      </c>
      <c r="P1795" s="17">
        <f t="shared" si="84"/>
        <v>-5000</v>
      </c>
      <c r="Q1795" s="17">
        <f t="shared" si="83"/>
        <v>0</v>
      </c>
    </row>
    <row r="1796" spans="1:17">
      <c r="A1796" s="1" t="s">
        <v>186</v>
      </c>
      <c r="B1796" s="1" t="s">
        <v>11</v>
      </c>
      <c r="C1796" s="53">
        <v>134935069192</v>
      </c>
      <c r="D1796" s="3">
        <v>4871.5</v>
      </c>
      <c r="E1796" s="3">
        <v>16560011.41</v>
      </c>
      <c r="F1796" s="1" t="s">
        <v>1800</v>
      </c>
      <c r="G1796"/>
      <c r="H1796"/>
      <c r="I1796" s="17">
        <f>-IFERROR(VLOOKUP(C1796,SIRCUPA!$A$21:$H$313,8,0),0)</f>
        <v>0</v>
      </c>
      <c r="J1796" s="61">
        <f>-IFERROR(VLOOKUP(C1796,SIRTAC!$A$16:$H$2072,8,0),0)</f>
        <v>-50</v>
      </c>
      <c r="K1796" s="61">
        <f>-IFERROR(VLOOKUP(C1796,Gastos!$A$9:$J$2065,10,0),0)</f>
        <v>-48.5</v>
      </c>
      <c r="L1796" s="61">
        <f>-IFERROR(VLOOKUP(C1796,IDC!$A$20:$H$2401,8,0),0)</f>
        <v>-30</v>
      </c>
      <c r="M1796" s="87">
        <f t="shared" si="82"/>
        <v>5000</v>
      </c>
      <c r="P1796" s="17">
        <f t="shared" si="84"/>
        <v>-5000</v>
      </c>
      <c r="Q1796" s="17">
        <f t="shared" si="83"/>
        <v>0</v>
      </c>
    </row>
    <row r="1797" spans="1:17">
      <c r="A1797" s="1" t="s">
        <v>186</v>
      </c>
      <c r="B1797" s="1" t="s">
        <v>11</v>
      </c>
      <c r="C1797" s="53">
        <v>134935350406</v>
      </c>
      <c r="D1797" s="3">
        <v>4871.5</v>
      </c>
      <c r="E1797" s="3">
        <v>16653202.109999999</v>
      </c>
      <c r="F1797" s="1" t="s">
        <v>1800</v>
      </c>
      <c r="G1797"/>
      <c r="H1797"/>
      <c r="I1797" s="17">
        <f>-IFERROR(VLOOKUP(C1797,SIRCUPA!$A$21:$H$313,8,0),0)</f>
        <v>0</v>
      </c>
      <c r="J1797" s="61">
        <f>-IFERROR(VLOOKUP(C1797,SIRTAC!$A$16:$H$2072,8,0),0)</f>
        <v>-50</v>
      </c>
      <c r="K1797" s="61">
        <f>-IFERROR(VLOOKUP(C1797,Gastos!$A$9:$J$2065,10,0),0)</f>
        <v>-48.5</v>
      </c>
      <c r="L1797" s="61">
        <f>-IFERROR(VLOOKUP(C1797,IDC!$A$20:$H$2401,8,0),0)</f>
        <v>-30</v>
      </c>
      <c r="M1797" s="87">
        <f t="shared" ref="M1797:M1860" si="85">+D1797-I1797-J1797-K1797-L1797</f>
        <v>5000</v>
      </c>
      <c r="P1797" s="17">
        <f t="shared" si="84"/>
        <v>-5000</v>
      </c>
      <c r="Q1797" s="17">
        <f t="shared" si="83"/>
        <v>0</v>
      </c>
    </row>
    <row r="1798" spans="1:17">
      <c r="A1798" s="1" t="s">
        <v>186</v>
      </c>
      <c r="B1798" s="1" t="s">
        <v>11</v>
      </c>
      <c r="C1798" s="53">
        <v>134321054811</v>
      </c>
      <c r="D1798" s="3">
        <v>4871.5</v>
      </c>
      <c r="E1798" s="3">
        <v>16683499.41</v>
      </c>
      <c r="F1798" s="1" t="s">
        <v>1800</v>
      </c>
      <c r="G1798"/>
      <c r="H1798"/>
      <c r="I1798" s="17">
        <f>-IFERROR(VLOOKUP(C1798,SIRCUPA!$A$21:$H$313,8,0),0)</f>
        <v>0</v>
      </c>
      <c r="J1798" s="61">
        <f>-IFERROR(VLOOKUP(C1798,SIRTAC!$A$16:$H$2072,8,0),0)</f>
        <v>-50</v>
      </c>
      <c r="K1798" s="61">
        <f>-IFERROR(VLOOKUP(C1798,Gastos!$A$9:$J$2065,10,0),0)</f>
        <v>-48.5</v>
      </c>
      <c r="L1798" s="61">
        <f>-IFERROR(VLOOKUP(C1798,IDC!$A$20:$H$2401,8,0),0)</f>
        <v>-30</v>
      </c>
      <c r="M1798" s="87">
        <f t="shared" si="85"/>
        <v>5000</v>
      </c>
      <c r="P1798" s="17">
        <f t="shared" si="84"/>
        <v>-5000</v>
      </c>
      <c r="Q1798" s="17">
        <f t="shared" ref="Q1798:Q1861" si="86">+M1798+P1798</f>
        <v>0</v>
      </c>
    </row>
    <row r="1799" spans="1:17">
      <c r="A1799" s="1" t="s">
        <v>186</v>
      </c>
      <c r="B1799" s="1" t="s">
        <v>11</v>
      </c>
      <c r="C1799" s="53">
        <v>134935360506</v>
      </c>
      <c r="D1799" s="3">
        <v>4871.5</v>
      </c>
      <c r="E1799" s="3">
        <v>16688370.91</v>
      </c>
      <c r="F1799" s="1" t="s">
        <v>1800</v>
      </c>
      <c r="G1799"/>
      <c r="H1799"/>
      <c r="I1799" s="17">
        <f>-IFERROR(VLOOKUP(C1799,SIRCUPA!$A$21:$H$313,8,0),0)</f>
        <v>0</v>
      </c>
      <c r="J1799" s="61">
        <f>-IFERROR(VLOOKUP(C1799,SIRTAC!$A$16:$H$2072,8,0),0)</f>
        <v>-50</v>
      </c>
      <c r="K1799" s="61">
        <f>-IFERROR(VLOOKUP(C1799,Gastos!$A$9:$J$2065,10,0),0)</f>
        <v>-48.5</v>
      </c>
      <c r="L1799" s="61">
        <f>-IFERROR(VLOOKUP(C1799,IDC!$A$20:$H$2401,8,0),0)</f>
        <v>-30</v>
      </c>
      <c r="M1799" s="87">
        <f t="shared" si="85"/>
        <v>5000</v>
      </c>
      <c r="P1799" s="17">
        <f t="shared" si="84"/>
        <v>-5000</v>
      </c>
      <c r="Q1799" s="17">
        <f t="shared" si="86"/>
        <v>0</v>
      </c>
    </row>
    <row r="1800" spans="1:17">
      <c r="A1800" s="1" t="s">
        <v>186</v>
      </c>
      <c r="B1800" s="1" t="s">
        <v>11</v>
      </c>
      <c r="C1800" s="53">
        <v>134321554721</v>
      </c>
      <c r="D1800" s="3">
        <v>4871.5</v>
      </c>
      <c r="E1800" s="3">
        <v>16848469.129999999</v>
      </c>
      <c r="F1800" s="1" t="s">
        <v>1800</v>
      </c>
      <c r="G1800"/>
      <c r="H1800"/>
      <c r="I1800" s="17">
        <f>-IFERROR(VLOOKUP(C1800,SIRCUPA!$A$21:$H$313,8,0),0)</f>
        <v>0</v>
      </c>
      <c r="J1800" s="61">
        <f>-IFERROR(VLOOKUP(C1800,SIRTAC!$A$16:$H$2072,8,0),0)</f>
        <v>-50</v>
      </c>
      <c r="K1800" s="61">
        <f>-IFERROR(VLOOKUP(C1800,Gastos!$A$9:$J$2065,10,0),0)</f>
        <v>-48.5</v>
      </c>
      <c r="L1800" s="61">
        <f>-IFERROR(VLOOKUP(C1800,IDC!$A$20:$H$2401,8,0),0)</f>
        <v>-30</v>
      </c>
      <c r="M1800" s="87">
        <f t="shared" si="85"/>
        <v>5000</v>
      </c>
      <c r="P1800" s="17">
        <f t="shared" si="84"/>
        <v>-5000</v>
      </c>
      <c r="Q1800" s="17">
        <f t="shared" si="86"/>
        <v>0</v>
      </c>
    </row>
    <row r="1801" spans="1:17">
      <c r="A1801" s="1" t="s">
        <v>186</v>
      </c>
      <c r="B1801" s="1" t="s">
        <v>11</v>
      </c>
      <c r="C1801" s="53">
        <v>134321564783</v>
      </c>
      <c r="D1801" s="3">
        <v>4871.5</v>
      </c>
      <c r="E1801" s="3">
        <v>16934395.890000001</v>
      </c>
      <c r="F1801" s="1" t="s">
        <v>1800</v>
      </c>
      <c r="G1801"/>
      <c r="H1801"/>
      <c r="I1801" s="17">
        <f>-IFERROR(VLOOKUP(C1801,SIRCUPA!$A$21:$H$313,8,0),0)</f>
        <v>0</v>
      </c>
      <c r="J1801" s="61">
        <f>-IFERROR(VLOOKUP(C1801,SIRTAC!$A$16:$H$2072,8,0),0)</f>
        <v>-50</v>
      </c>
      <c r="K1801" s="61">
        <f>-IFERROR(VLOOKUP(C1801,Gastos!$A$9:$J$2065,10,0),0)</f>
        <v>-48.5</v>
      </c>
      <c r="L1801" s="61">
        <f>-IFERROR(VLOOKUP(C1801,IDC!$A$20:$H$2401,8,0),0)</f>
        <v>-30</v>
      </c>
      <c r="M1801" s="87">
        <f t="shared" si="85"/>
        <v>5000</v>
      </c>
      <c r="P1801" s="17">
        <f t="shared" si="84"/>
        <v>-5000</v>
      </c>
      <c r="Q1801" s="17">
        <f t="shared" si="86"/>
        <v>0</v>
      </c>
    </row>
    <row r="1802" spans="1:17">
      <c r="A1802" s="1" t="s">
        <v>186</v>
      </c>
      <c r="B1802" s="1" t="s">
        <v>11</v>
      </c>
      <c r="C1802" s="53">
        <v>134935836158</v>
      </c>
      <c r="D1802" s="3">
        <v>4871.5</v>
      </c>
      <c r="E1802" s="3">
        <v>16939267.390000001</v>
      </c>
      <c r="F1802" s="1" t="s">
        <v>1800</v>
      </c>
      <c r="G1802"/>
      <c r="H1802"/>
      <c r="I1802" s="17">
        <f>-IFERROR(VLOOKUP(C1802,SIRCUPA!$A$21:$H$313,8,0),0)</f>
        <v>0</v>
      </c>
      <c r="J1802" s="61">
        <f>-IFERROR(VLOOKUP(C1802,SIRTAC!$A$16:$H$2072,8,0),0)</f>
        <v>-50</v>
      </c>
      <c r="K1802" s="61">
        <f>-IFERROR(VLOOKUP(C1802,Gastos!$A$9:$J$2065,10,0),0)</f>
        <v>-48.5</v>
      </c>
      <c r="L1802" s="61">
        <f>-IFERROR(VLOOKUP(C1802,IDC!$A$20:$H$2401,8,0),0)</f>
        <v>-30</v>
      </c>
      <c r="M1802" s="87">
        <f t="shared" si="85"/>
        <v>5000</v>
      </c>
      <c r="P1802" s="17">
        <f t="shared" si="84"/>
        <v>-5000</v>
      </c>
      <c r="Q1802" s="17">
        <f t="shared" si="86"/>
        <v>0</v>
      </c>
    </row>
    <row r="1803" spans="1:17">
      <c r="A1803" s="1" t="s">
        <v>186</v>
      </c>
      <c r="B1803" s="1" t="s">
        <v>11</v>
      </c>
      <c r="C1803" s="53">
        <v>134321523733</v>
      </c>
      <c r="D1803" s="3">
        <v>4871.5</v>
      </c>
      <c r="E1803" s="3">
        <v>16958753.390000001</v>
      </c>
      <c r="F1803" s="1" t="s">
        <v>1800</v>
      </c>
      <c r="G1803"/>
      <c r="H1803"/>
      <c r="I1803" s="17">
        <f>-IFERROR(VLOOKUP(C1803,SIRCUPA!$A$21:$H$313,8,0),0)</f>
        <v>0</v>
      </c>
      <c r="J1803" s="61">
        <f>-IFERROR(VLOOKUP(C1803,SIRTAC!$A$16:$H$2072,8,0),0)</f>
        <v>-50</v>
      </c>
      <c r="K1803" s="61">
        <f>-IFERROR(VLOOKUP(C1803,Gastos!$A$9:$J$2065,10,0),0)</f>
        <v>-48.5</v>
      </c>
      <c r="L1803" s="61">
        <f>-IFERROR(VLOOKUP(C1803,IDC!$A$20:$H$2401,8,0),0)</f>
        <v>-30</v>
      </c>
      <c r="M1803" s="87">
        <f t="shared" si="85"/>
        <v>5000</v>
      </c>
      <c r="P1803" s="17">
        <f t="shared" si="84"/>
        <v>-5000</v>
      </c>
      <c r="Q1803" s="17">
        <f t="shared" si="86"/>
        <v>0</v>
      </c>
    </row>
    <row r="1804" spans="1:17">
      <c r="A1804" s="1" t="s">
        <v>186</v>
      </c>
      <c r="B1804" s="1" t="s">
        <v>11</v>
      </c>
      <c r="C1804" s="53">
        <v>134936062690</v>
      </c>
      <c r="D1804" s="3">
        <v>4871.5</v>
      </c>
      <c r="E1804" s="3">
        <v>16992924.390000001</v>
      </c>
      <c r="F1804" s="1" t="s">
        <v>1800</v>
      </c>
      <c r="G1804"/>
      <c r="H1804"/>
      <c r="I1804" s="17">
        <f>-IFERROR(VLOOKUP(C1804,SIRCUPA!$A$21:$H$313,8,0),0)</f>
        <v>0</v>
      </c>
      <c r="J1804" s="61">
        <f>-IFERROR(VLOOKUP(C1804,SIRTAC!$A$16:$H$2072,8,0),0)</f>
        <v>-50</v>
      </c>
      <c r="K1804" s="61">
        <f>-IFERROR(VLOOKUP(C1804,Gastos!$A$9:$J$2065,10,0),0)</f>
        <v>-48.5</v>
      </c>
      <c r="L1804" s="61">
        <f>-IFERROR(VLOOKUP(C1804,IDC!$A$20:$H$2401,8,0),0)</f>
        <v>-30</v>
      </c>
      <c r="M1804" s="87">
        <f t="shared" si="85"/>
        <v>5000</v>
      </c>
      <c r="P1804" s="17">
        <f t="shared" si="84"/>
        <v>-5000</v>
      </c>
      <c r="Q1804" s="17">
        <f t="shared" si="86"/>
        <v>0</v>
      </c>
    </row>
    <row r="1805" spans="1:17">
      <c r="A1805" s="1" t="s">
        <v>186</v>
      </c>
      <c r="B1805" s="1" t="s">
        <v>11</v>
      </c>
      <c r="C1805" s="53">
        <v>134321889905</v>
      </c>
      <c r="D1805" s="3">
        <v>4871.5</v>
      </c>
      <c r="E1805" s="3">
        <v>17039935.539999999</v>
      </c>
      <c r="F1805" s="1" t="s">
        <v>1800</v>
      </c>
      <c r="G1805"/>
      <c r="H1805"/>
      <c r="I1805" s="17">
        <f>-IFERROR(VLOOKUP(C1805,SIRCUPA!$A$21:$H$313,8,0),0)</f>
        <v>0</v>
      </c>
      <c r="J1805" s="61">
        <f>-IFERROR(VLOOKUP(C1805,SIRTAC!$A$16:$H$2072,8,0),0)</f>
        <v>-50</v>
      </c>
      <c r="K1805" s="61">
        <f>-IFERROR(VLOOKUP(C1805,Gastos!$A$9:$J$2065,10,0),0)</f>
        <v>-48.5</v>
      </c>
      <c r="L1805" s="61">
        <f>-IFERROR(VLOOKUP(C1805,IDC!$A$20:$H$2401,8,0),0)</f>
        <v>-30</v>
      </c>
      <c r="M1805" s="87">
        <f t="shared" si="85"/>
        <v>5000</v>
      </c>
      <c r="P1805" s="17">
        <f t="shared" si="84"/>
        <v>-5000</v>
      </c>
      <c r="Q1805" s="17">
        <f t="shared" si="86"/>
        <v>0</v>
      </c>
    </row>
    <row r="1806" spans="1:17">
      <c r="A1806" s="1" t="s">
        <v>186</v>
      </c>
      <c r="B1806" s="1" t="s">
        <v>11</v>
      </c>
      <c r="C1806" s="53">
        <v>134322517041</v>
      </c>
      <c r="D1806" s="3">
        <v>4871.5</v>
      </c>
      <c r="E1806" s="3">
        <v>17217182.59</v>
      </c>
      <c r="F1806" s="1" t="s">
        <v>1800</v>
      </c>
      <c r="G1806"/>
      <c r="H1806"/>
      <c r="I1806" s="17">
        <f>-IFERROR(VLOOKUP(C1806,SIRCUPA!$A$21:$H$313,8,0),0)</f>
        <v>0</v>
      </c>
      <c r="J1806" s="61">
        <f>-IFERROR(VLOOKUP(C1806,SIRTAC!$A$16:$H$2072,8,0),0)</f>
        <v>-50</v>
      </c>
      <c r="K1806" s="61">
        <f>-IFERROR(VLOOKUP(C1806,Gastos!$A$9:$J$2065,10,0),0)</f>
        <v>-48.5</v>
      </c>
      <c r="L1806" s="61">
        <f>-IFERROR(VLOOKUP(C1806,IDC!$A$20:$H$2401,8,0),0)</f>
        <v>-30</v>
      </c>
      <c r="M1806" s="87">
        <f t="shared" si="85"/>
        <v>5000</v>
      </c>
      <c r="P1806" s="17">
        <f t="shared" si="84"/>
        <v>-5000</v>
      </c>
      <c r="Q1806" s="17">
        <f t="shared" si="86"/>
        <v>0</v>
      </c>
    </row>
    <row r="1807" spans="1:17">
      <c r="A1807" s="1" t="s">
        <v>186</v>
      </c>
      <c r="B1807" s="1" t="s">
        <v>11</v>
      </c>
      <c r="C1807" s="53">
        <v>134322639193</v>
      </c>
      <c r="D1807" s="3">
        <v>4871.5</v>
      </c>
      <c r="E1807" s="3">
        <v>17269794.789999999</v>
      </c>
      <c r="F1807" s="1" t="s">
        <v>1800</v>
      </c>
      <c r="G1807"/>
      <c r="H1807"/>
      <c r="I1807" s="17">
        <f>-IFERROR(VLOOKUP(C1807,SIRCUPA!$A$21:$H$313,8,0),0)</f>
        <v>0</v>
      </c>
      <c r="J1807" s="61">
        <f>-IFERROR(VLOOKUP(C1807,SIRTAC!$A$16:$H$2072,8,0),0)</f>
        <v>-50</v>
      </c>
      <c r="K1807" s="61">
        <f>-IFERROR(VLOOKUP(C1807,Gastos!$A$9:$J$2065,10,0),0)</f>
        <v>-48.5</v>
      </c>
      <c r="L1807" s="61">
        <f>-IFERROR(VLOOKUP(C1807,IDC!$A$20:$H$2401,8,0),0)</f>
        <v>-30</v>
      </c>
      <c r="M1807" s="87">
        <f t="shared" si="85"/>
        <v>5000</v>
      </c>
      <c r="P1807" s="17">
        <f t="shared" si="84"/>
        <v>-5000</v>
      </c>
      <c r="Q1807" s="17">
        <f t="shared" si="86"/>
        <v>0</v>
      </c>
    </row>
    <row r="1808" spans="1:17">
      <c r="A1808" s="1" t="s">
        <v>186</v>
      </c>
      <c r="B1808" s="1" t="s">
        <v>11</v>
      </c>
      <c r="C1808" s="53">
        <v>134936727426</v>
      </c>
      <c r="D1808" s="3">
        <v>4871.5</v>
      </c>
      <c r="E1808" s="3">
        <v>17284409.289999999</v>
      </c>
      <c r="F1808" s="1" t="s">
        <v>1800</v>
      </c>
      <c r="G1808"/>
      <c r="H1808"/>
      <c r="I1808" s="17">
        <f>-IFERROR(VLOOKUP(C1808,SIRCUPA!$A$21:$H$313,8,0),0)</f>
        <v>0</v>
      </c>
      <c r="J1808" s="61">
        <f>-IFERROR(VLOOKUP(C1808,SIRTAC!$A$16:$H$2072,8,0),0)</f>
        <v>-50</v>
      </c>
      <c r="K1808" s="61">
        <f>-IFERROR(VLOOKUP(C1808,Gastos!$A$9:$J$2065,10,0),0)</f>
        <v>-48.5</v>
      </c>
      <c r="L1808" s="61">
        <f>-IFERROR(VLOOKUP(C1808,IDC!$A$20:$H$2401,8,0),0)</f>
        <v>-30</v>
      </c>
      <c r="M1808" s="87">
        <f t="shared" si="85"/>
        <v>5000</v>
      </c>
      <c r="P1808" s="17">
        <f t="shared" si="84"/>
        <v>-5000</v>
      </c>
      <c r="Q1808" s="17">
        <f t="shared" si="86"/>
        <v>0</v>
      </c>
    </row>
    <row r="1809" spans="1:17">
      <c r="A1809" s="1" t="s">
        <v>186</v>
      </c>
      <c r="B1809" s="1" t="s">
        <v>11</v>
      </c>
      <c r="C1809" s="53">
        <v>134937058104</v>
      </c>
      <c r="D1809" s="3">
        <v>4871.5</v>
      </c>
      <c r="E1809" s="3">
        <v>17308337.66</v>
      </c>
      <c r="F1809" s="1" t="s">
        <v>1800</v>
      </c>
      <c r="G1809"/>
      <c r="H1809"/>
      <c r="I1809" s="17">
        <f>-IFERROR(VLOOKUP(C1809,SIRCUPA!$A$21:$H$313,8,0),0)</f>
        <v>0</v>
      </c>
      <c r="J1809" s="61">
        <f>-IFERROR(VLOOKUP(C1809,SIRTAC!$A$16:$H$2072,8,0),0)</f>
        <v>-50</v>
      </c>
      <c r="K1809" s="61">
        <f>-IFERROR(VLOOKUP(C1809,Gastos!$A$9:$J$2065,10,0),0)</f>
        <v>-48.5</v>
      </c>
      <c r="L1809" s="61">
        <f>-IFERROR(VLOOKUP(C1809,IDC!$A$20:$H$2401,8,0),0)</f>
        <v>-30</v>
      </c>
      <c r="M1809" s="87">
        <f t="shared" si="85"/>
        <v>5000</v>
      </c>
      <c r="P1809" s="17">
        <f t="shared" si="84"/>
        <v>-5000</v>
      </c>
      <c r="Q1809" s="17">
        <f t="shared" si="86"/>
        <v>0</v>
      </c>
    </row>
    <row r="1810" spans="1:17">
      <c r="A1810" s="1" t="s">
        <v>186</v>
      </c>
      <c r="B1810" s="1" t="s">
        <v>11</v>
      </c>
      <c r="C1810" s="53">
        <v>134936835960</v>
      </c>
      <c r="D1810" s="3">
        <v>4871.5</v>
      </c>
      <c r="E1810" s="3">
        <v>17330831.16</v>
      </c>
      <c r="F1810" s="1" t="s">
        <v>1800</v>
      </c>
      <c r="G1810"/>
      <c r="H1810"/>
      <c r="I1810" s="17">
        <f>-IFERROR(VLOOKUP(C1810,SIRCUPA!$A$21:$H$313,8,0),0)</f>
        <v>0</v>
      </c>
      <c r="J1810" s="61">
        <f>-IFERROR(VLOOKUP(C1810,SIRTAC!$A$16:$H$2072,8,0),0)</f>
        <v>-50</v>
      </c>
      <c r="K1810" s="61">
        <f>-IFERROR(VLOOKUP(C1810,Gastos!$A$9:$J$2065,10,0),0)</f>
        <v>-48.5</v>
      </c>
      <c r="L1810" s="61">
        <f>-IFERROR(VLOOKUP(C1810,IDC!$A$20:$H$2401,8,0),0)</f>
        <v>-30</v>
      </c>
      <c r="M1810" s="87">
        <f t="shared" si="85"/>
        <v>5000</v>
      </c>
      <c r="P1810" s="17">
        <f t="shared" si="84"/>
        <v>-5000</v>
      </c>
      <c r="Q1810" s="17">
        <f t="shared" si="86"/>
        <v>0</v>
      </c>
    </row>
    <row r="1811" spans="1:17">
      <c r="A1811" s="1" t="s">
        <v>186</v>
      </c>
      <c r="B1811" s="1" t="s">
        <v>11</v>
      </c>
      <c r="C1811" s="53">
        <v>134936908030</v>
      </c>
      <c r="D1811" s="3">
        <v>4871.5</v>
      </c>
      <c r="E1811" s="3">
        <v>17365976.460000001</v>
      </c>
      <c r="F1811" s="1" t="s">
        <v>1800</v>
      </c>
      <c r="G1811"/>
      <c r="H1811"/>
      <c r="I1811" s="17">
        <f>-IFERROR(VLOOKUP(C1811,SIRCUPA!$A$21:$H$313,8,0),0)</f>
        <v>0</v>
      </c>
      <c r="J1811" s="61">
        <f>-IFERROR(VLOOKUP(C1811,SIRTAC!$A$16:$H$2072,8,0),0)</f>
        <v>-50</v>
      </c>
      <c r="K1811" s="61">
        <f>-IFERROR(VLOOKUP(C1811,Gastos!$A$9:$J$2065,10,0),0)</f>
        <v>-48.5</v>
      </c>
      <c r="L1811" s="61">
        <f>-IFERROR(VLOOKUP(C1811,IDC!$A$20:$H$2401,8,0),0)</f>
        <v>-30</v>
      </c>
      <c r="M1811" s="87">
        <f t="shared" si="85"/>
        <v>5000</v>
      </c>
      <c r="P1811" s="17">
        <f t="shared" si="84"/>
        <v>-5000</v>
      </c>
      <c r="Q1811" s="17">
        <f t="shared" si="86"/>
        <v>0</v>
      </c>
    </row>
    <row r="1812" spans="1:17">
      <c r="A1812" s="1" t="s">
        <v>186</v>
      </c>
      <c r="B1812" s="1" t="s">
        <v>11</v>
      </c>
      <c r="C1812" s="53">
        <v>134937126588</v>
      </c>
      <c r="D1812" s="3">
        <v>4871.5</v>
      </c>
      <c r="E1812" s="3">
        <v>17370847.960000001</v>
      </c>
      <c r="F1812" s="1" t="s">
        <v>1800</v>
      </c>
      <c r="G1812"/>
      <c r="H1812"/>
      <c r="I1812" s="17">
        <f>-IFERROR(VLOOKUP(C1812,SIRCUPA!$A$21:$H$313,8,0),0)</f>
        <v>0</v>
      </c>
      <c r="J1812" s="61">
        <f>-IFERROR(VLOOKUP(C1812,SIRTAC!$A$16:$H$2072,8,0),0)</f>
        <v>-50</v>
      </c>
      <c r="K1812" s="61">
        <f>-IFERROR(VLOOKUP(C1812,Gastos!$A$9:$J$2065,10,0),0)</f>
        <v>-48.5</v>
      </c>
      <c r="L1812" s="61">
        <f>-IFERROR(VLOOKUP(C1812,IDC!$A$20:$H$2401,8,0),0)</f>
        <v>-30</v>
      </c>
      <c r="M1812" s="87">
        <f t="shared" si="85"/>
        <v>5000</v>
      </c>
      <c r="P1812" s="17">
        <f t="shared" si="84"/>
        <v>-5000</v>
      </c>
      <c r="Q1812" s="17">
        <f t="shared" si="86"/>
        <v>0</v>
      </c>
    </row>
    <row r="1813" spans="1:17">
      <c r="A1813" s="1" t="s">
        <v>186</v>
      </c>
      <c r="B1813" s="1" t="s">
        <v>11</v>
      </c>
      <c r="C1813" s="53">
        <v>134937187196</v>
      </c>
      <c r="D1813" s="3">
        <v>4871.5</v>
      </c>
      <c r="E1813" s="3">
        <v>17406897.059999999</v>
      </c>
      <c r="F1813" s="1" t="s">
        <v>1800</v>
      </c>
      <c r="G1813"/>
      <c r="H1813"/>
      <c r="I1813" s="17">
        <f>-IFERROR(VLOOKUP(C1813,SIRCUPA!$A$21:$H$313,8,0),0)</f>
        <v>0</v>
      </c>
      <c r="J1813" s="61">
        <f>-IFERROR(VLOOKUP(C1813,SIRTAC!$A$16:$H$2072,8,0),0)</f>
        <v>-50</v>
      </c>
      <c r="K1813" s="61">
        <f>-IFERROR(VLOOKUP(C1813,Gastos!$A$9:$J$2065,10,0),0)</f>
        <v>-48.5</v>
      </c>
      <c r="L1813" s="61">
        <f>-IFERROR(VLOOKUP(C1813,IDC!$A$20:$H$2401,8,0),0)</f>
        <v>-30</v>
      </c>
      <c r="M1813" s="87">
        <f t="shared" si="85"/>
        <v>5000</v>
      </c>
      <c r="P1813" s="17">
        <f t="shared" si="84"/>
        <v>-5000</v>
      </c>
      <c r="Q1813" s="17">
        <f t="shared" si="86"/>
        <v>0</v>
      </c>
    </row>
    <row r="1814" spans="1:17">
      <c r="A1814" s="1" t="s">
        <v>186</v>
      </c>
      <c r="B1814" s="1" t="s">
        <v>11</v>
      </c>
      <c r="C1814" s="53">
        <v>134937225656</v>
      </c>
      <c r="D1814" s="3">
        <v>4871.5</v>
      </c>
      <c r="E1814" s="3">
        <v>17479873.399999999</v>
      </c>
      <c r="F1814" s="1" t="s">
        <v>1800</v>
      </c>
      <c r="G1814"/>
      <c r="H1814"/>
      <c r="I1814" s="17">
        <f>-IFERROR(VLOOKUP(C1814,SIRCUPA!$A$21:$H$313,8,0),0)</f>
        <v>0</v>
      </c>
      <c r="J1814" s="61">
        <f>-IFERROR(VLOOKUP(C1814,SIRTAC!$A$16:$H$2072,8,0),0)</f>
        <v>-50</v>
      </c>
      <c r="K1814" s="61">
        <f>-IFERROR(VLOOKUP(C1814,Gastos!$A$9:$J$2065,10,0),0)</f>
        <v>-48.5</v>
      </c>
      <c r="L1814" s="61">
        <f>-IFERROR(VLOOKUP(C1814,IDC!$A$20:$H$2401,8,0),0)</f>
        <v>-30</v>
      </c>
      <c r="M1814" s="87">
        <f t="shared" si="85"/>
        <v>5000</v>
      </c>
      <c r="P1814" s="17">
        <f t="shared" si="84"/>
        <v>-5000</v>
      </c>
      <c r="Q1814" s="17">
        <f t="shared" si="86"/>
        <v>0</v>
      </c>
    </row>
    <row r="1815" spans="1:17">
      <c r="A1815" s="1" t="s">
        <v>186</v>
      </c>
      <c r="B1815" s="1" t="s">
        <v>11</v>
      </c>
      <c r="C1815" s="53">
        <v>134323565063</v>
      </c>
      <c r="D1815" s="3">
        <v>4871.5</v>
      </c>
      <c r="E1815" s="3">
        <v>17731103.390000001</v>
      </c>
      <c r="F1815" s="1" t="s">
        <v>1800</v>
      </c>
      <c r="G1815"/>
      <c r="H1815"/>
      <c r="I1815" s="17">
        <f>-IFERROR(VLOOKUP(C1815,SIRCUPA!$A$21:$H$313,8,0),0)</f>
        <v>0</v>
      </c>
      <c r="J1815" s="61">
        <f>-IFERROR(VLOOKUP(C1815,SIRTAC!$A$16:$H$2072,8,0),0)</f>
        <v>-50</v>
      </c>
      <c r="K1815" s="61">
        <f>-IFERROR(VLOOKUP(C1815,Gastos!$A$9:$J$2065,10,0),0)</f>
        <v>-48.5</v>
      </c>
      <c r="L1815" s="61">
        <f>-IFERROR(VLOOKUP(C1815,IDC!$A$20:$H$2401,8,0),0)</f>
        <v>-30</v>
      </c>
      <c r="M1815" s="87">
        <f t="shared" si="85"/>
        <v>5000</v>
      </c>
      <c r="P1815" s="17">
        <f t="shared" si="84"/>
        <v>-5000</v>
      </c>
      <c r="Q1815" s="17">
        <f t="shared" si="86"/>
        <v>0</v>
      </c>
    </row>
    <row r="1816" spans="1:17">
      <c r="A1816" s="1" t="s">
        <v>186</v>
      </c>
      <c r="B1816" s="1" t="s">
        <v>11</v>
      </c>
      <c r="C1816" s="53">
        <v>134938130250</v>
      </c>
      <c r="D1816" s="3">
        <v>4871.5</v>
      </c>
      <c r="E1816" s="3">
        <v>17858941.370000001</v>
      </c>
      <c r="F1816" s="1" t="s">
        <v>1800</v>
      </c>
      <c r="G1816"/>
      <c r="H1816"/>
      <c r="I1816" s="17">
        <f>-IFERROR(VLOOKUP(C1816,SIRCUPA!$A$21:$H$313,8,0),0)</f>
        <v>0</v>
      </c>
      <c r="J1816" s="61">
        <f>-IFERROR(VLOOKUP(C1816,SIRTAC!$A$16:$H$2072,8,0),0)</f>
        <v>-50</v>
      </c>
      <c r="K1816" s="61">
        <f>-IFERROR(VLOOKUP(C1816,Gastos!$A$9:$J$2065,10,0),0)</f>
        <v>-48.5</v>
      </c>
      <c r="L1816" s="61">
        <f>-IFERROR(VLOOKUP(C1816,IDC!$A$20:$H$2401,8,0),0)</f>
        <v>-30</v>
      </c>
      <c r="M1816" s="87">
        <f t="shared" si="85"/>
        <v>5000</v>
      </c>
      <c r="P1816" s="17">
        <f t="shared" si="84"/>
        <v>-5000</v>
      </c>
      <c r="Q1816" s="17">
        <f t="shared" si="86"/>
        <v>0</v>
      </c>
    </row>
    <row r="1817" spans="1:17">
      <c r="A1817" s="1" t="s">
        <v>186</v>
      </c>
      <c r="B1817" s="1" t="s">
        <v>11</v>
      </c>
      <c r="C1817" s="53">
        <v>134938284266</v>
      </c>
      <c r="D1817" s="3">
        <v>4871.5</v>
      </c>
      <c r="E1817" s="3">
        <v>17939289.370000001</v>
      </c>
      <c r="F1817" s="1" t="s">
        <v>1800</v>
      </c>
      <c r="G1817"/>
      <c r="H1817"/>
      <c r="I1817" s="17">
        <f>-IFERROR(VLOOKUP(C1817,SIRCUPA!$A$21:$H$313,8,0),0)</f>
        <v>0</v>
      </c>
      <c r="J1817" s="61">
        <f>-IFERROR(VLOOKUP(C1817,SIRTAC!$A$16:$H$2072,8,0),0)</f>
        <v>-50</v>
      </c>
      <c r="K1817" s="61">
        <f>-IFERROR(VLOOKUP(C1817,Gastos!$A$9:$J$2065,10,0),0)</f>
        <v>-48.5</v>
      </c>
      <c r="L1817" s="61">
        <f>-IFERROR(VLOOKUP(C1817,IDC!$A$20:$H$2401,8,0),0)</f>
        <v>-30</v>
      </c>
      <c r="M1817" s="87">
        <f t="shared" si="85"/>
        <v>5000</v>
      </c>
      <c r="P1817" s="17">
        <f t="shared" si="84"/>
        <v>-5000</v>
      </c>
      <c r="Q1817" s="17">
        <f t="shared" si="86"/>
        <v>0</v>
      </c>
    </row>
    <row r="1818" spans="1:17">
      <c r="A1818" s="1" t="s">
        <v>186</v>
      </c>
      <c r="B1818" s="1" t="s">
        <v>11</v>
      </c>
      <c r="C1818" s="53">
        <v>134324058493</v>
      </c>
      <c r="D1818" s="3">
        <v>4871.5</v>
      </c>
      <c r="E1818" s="3">
        <v>17944160.870000001</v>
      </c>
      <c r="F1818" s="1" t="s">
        <v>1800</v>
      </c>
      <c r="G1818"/>
      <c r="H1818"/>
      <c r="I1818" s="17">
        <f>-IFERROR(VLOOKUP(C1818,SIRCUPA!$A$21:$H$313,8,0),0)</f>
        <v>0</v>
      </c>
      <c r="J1818" s="61">
        <f>-IFERROR(VLOOKUP(C1818,SIRTAC!$A$16:$H$2072,8,0),0)</f>
        <v>-50</v>
      </c>
      <c r="K1818" s="61">
        <f>-IFERROR(VLOOKUP(C1818,Gastos!$A$9:$J$2065,10,0),0)</f>
        <v>-48.5</v>
      </c>
      <c r="L1818" s="61">
        <f>-IFERROR(VLOOKUP(C1818,IDC!$A$20:$H$2401,8,0),0)</f>
        <v>-30</v>
      </c>
      <c r="M1818" s="87">
        <f t="shared" si="85"/>
        <v>5000</v>
      </c>
      <c r="P1818" s="17">
        <f t="shared" si="84"/>
        <v>-5000</v>
      </c>
      <c r="Q1818" s="17">
        <f t="shared" si="86"/>
        <v>0</v>
      </c>
    </row>
    <row r="1819" spans="1:17">
      <c r="A1819" s="1" t="s">
        <v>186</v>
      </c>
      <c r="B1819" s="1" t="s">
        <v>11</v>
      </c>
      <c r="C1819" s="53">
        <v>134324348409</v>
      </c>
      <c r="D1819" s="3">
        <v>4871.5</v>
      </c>
      <c r="E1819" s="3">
        <v>18013411.370000001</v>
      </c>
      <c r="F1819" s="1" t="s">
        <v>1800</v>
      </c>
      <c r="G1819"/>
      <c r="H1819"/>
      <c r="I1819" s="17">
        <f>-IFERROR(VLOOKUP(C1819,SIRCUPA!$A$21:$H$313,8,0),0)</f>
        <v>0</v>
      </c>
      <c r="J1819" s="61">
        <f>-IFERROR(VLOOKUP(C1819,SIRTAC!$A$16:$H$2072,8,0),0)</f>
        <v>-50</v>
      </c>
      <c r="K1819" s="61">
        <f>-IFERROR(VLOOKUP(C1819,Gastos!$A$9:$J$2065,10,0),0)</f>
        <v>-48.5</v>
      </c>
      <c r="L1819" s="61">
        <f>-IFERROR(VLOOKUP(C1819,IDC!$A$20:$H$2401,8,0),0)</f>
        <v>-30</v>
      </c>
      <c r="M1819" s="87">
        <f t="shared" si="85"/>
        <v>5000</v>
      </c>
      <c r="P1819" s="17">
        <f t="shared" si="84"/>
        <v>-5000</v>
      </c>
      <c r="Q1819" s="17">
        <f t="shared" si="86"/>
        <v>0</v>
      </c>
    </row>
    <row r="1820" spans="1:17">
      <c r="A1820" s="1" t="s">
        <v>186</v>
      </c>
      <c r="B1820" s="1" t="s">
        <v>11</v>
      </c>
      <c r="C1820" s="53">
        <v>134324344987</v>
      </c>
      <c r="D1820" s="3">
        <v>4871.5</v>
      </c>
      <c r="E1820" s="3">
        <v>18037768.870000001</v>
      </c>
      <c r="F1820" s="1" t="s">
        <v>1800</v>
      </c>
      <c r="G1820"/>
      <c r="H1820"/>
      <c r="I1820" s="17">
        <f>-IFERROR(VLOOKUP(C1820,SIRCUPA!$A$21:$H$313,8,0),0)</f>
        <v>0</v>
      </c>
      <c r="J1820" s="61">
        <f>-IFERROR(VLOOKUP(C1820,SIRTAC!$A$16:$H$2072,8,0),0)</f>
        <v>-50</v>
      </c>
      <c r="K1820" s="61">
        <f>-IFERROR(VLOOKUP(C1820,Gastos!$A$9:$J$2065,10,0),0)</f>
        <v>-48.5</v>
      </c>
      <c r="L1820" s="61">
        <f>-IFERROR(VLOOKUP(C1820,IDC!$A$20:$H$2401,8,0),0)</f>
        <v>-30</v>
      </c>
      <c r="M1820" s="87">
        <f t="shared" si="85"/>
        <v>5000</v>
      </c>
      <c r="P1820" s="17">
        <f t="shared" si="84"/>
        <v>-5000</v>
      </c>
      <c r="Q1820" s="17">
        <f t="shared" si="86"/>
        <v>0</v>
      </c>
    </row>
    <row r="1821" spans="1:17">
      <c r="A1821" s="1" t="s">
        <v>186</v>
      </c>
      <c r="B1821" s="1" t="s">
        <v>11</v>
      </c>
      <c r="C1821" s="53">
        <v>134938774984</v>
      </c>
      <c r="D1821" s="3">
        <v>4871.5</v>
      </c>
      <c r="E1821" s="3">
        <v>18099149.77</v>
      </c>
      <c r="F1821" s="1" t="s">
        <v>1800</v>
      </c>
      <c r="G1821"/>
      <c r="H1821"/>
      <c r="I1821" s="17">
        <f>-IFERROR(VLOOKUP(C1821,SIRCUPA!$A$21:$H$313,8,0),0)</f>
        <v>0</v>
      </c>
      <c r="J1821" s="61">
        <f>-IFERROR(VLOOKUP(C1821,SIRTAC!$A$16:$H$2072,8,0),0)</f>
        <v>-50</v>
      </c>
      <c r="K1821" s="61">
        <f>-IFERROR(VLOOKUP(C1821,Gastos!$A$9:$J$2065,10,0),0)</f>
        <v>-48.5</v>
      </c>
      <c r="L1821" s="61">
        <f>-IFERROR(VLOOKUP(C1821,IDC!$A$20:$H$2401,8,0),0)</f>
        <v>-30</v>
      </c>
      <c r="M1821" s="87">
        <f t="shared" si="85"/>
        <v>5000</v>
      </c>
      <c r="P1821" s="17">
        <f t="shared" si="84"/>
        <v>-5000</v>
      </c>
      <c r="Q1821" s="17">
        <f t="shared" si="86"/>
        <v>0</v>
      </c>
    </row>
    <row r="1822" spans="1:17">
      <c r="A1822" s="1" t="s">
        <v>186</v>
      </c>
      <c r="B1822" s="1" t="s">
        <v>11</v>
      </c>
      <c r="C1822" s="53">
        <v>134324664113</v>
      </c>
      <c r="D1822" s="3">
        <v>4871.5</v>
      </c>
      <c r="E1822" s="3">
        <v>18104021.27</v>
      </c>
      <c r="F1822" s="1" t="s">
        <v>1800</v>
      </c>
      <c r="G1822"/>
      <c r="H1822"/>
      <c r="I1822" s="17">
        <f>-IFERROR(VLOOKUP(C1822,SIRCUPA!$A$21:$H$313,8,0),0)</f>
        <v>0</v>
      </c>
      <c r="J1822" s="61">
        <f>-IFERROR(VLOOKUP(C1822,SIRTAC!$A$16:$H$2072,8,0),0)</f>
        <v>-50</v>
      </c>
      <c r="K1822" s="61">
        <f>-IFERROR(VLOOKUP(C1822,Gastos!$A$9:$J$2065,10,0),0)</f>
        <v>-48.5</v>
      </c>
      <c r="L1822" s="61">
        <f>-IFERROR(VLOOKUP(C1822,IDC!$A$20:$H$2401,8,0),0)</f>
        <v>-30</v>
      </c>
      <c r="M1822" s="87">
        <f t="shared" si="85"/>
        <v>5000</v>
      </c>
      <c r="P1822" s="17">
        <f t="shared" si="84"/>
        <v>-5000</v>
      </c>
      <c r="Q1822" s="17">
        <f t="shared" si="86"/>
        <v>0</v>
      </c>
    </row>
    <row r="1823" spans="1:17">
      <c r="A1823" s="1" t="s">
        <v>186</v>
      </c>
      <c r="B1823" s="1" t="s">
        <v>11</v>
      </c>
      <c r="C1823" s="53">
        <v>134325056559</v>
      </c>
      <c r="D1823" s="3">
        <v>4871.5</v>
      </c>
      <c r="E1823" s="3">
        <v>18272763.43</v>
      </c>
      <c r="F1823" s="1" t="s">
        <v>1800</v>
      </c>
      <c r="G1823"/>
      <c r="H1823"/>
      <c r="I1823" s="17">
        <f>-IFERROR(VLOOKUP(C1823,SIRCUPA!$A$21:$H$313,8,0),0)</f>
        <v>0</v>
      </c>
      <c r="J1823" s="61">
        <f>-IFERROR(VLOOKUP(C1823,SIRTAC!$A$16:$H$2072,8,0),0)</f>
        <v>-50</v>
      </c>
      <c r="K1823" s="61">
        <f>-IFERROR(VLOOKUP(C1823,Gastos!$A$9:$J$2065,10,0),0)</f>
        <v>-48.5</v>
      </c>
      <c r="L1823" s="61">
        <f>-IFERROR(VLOOKUP(C1823,IDC!$A$20:$H$2401,8,0),0)</f>
        <v>-30</v>
      </c>
      <c r="M1823" s="87">
        <f t="shared" si="85"/>
        <v>5000</v>
      </c>
      <c r="P1823" s="17">
        <f t="shared" si="84"/>
        <v>-5000</v>
      </c>
      <c r="Q1823" s="17">
        <f t="shared" si="86"/>
        <v>0</v>
      </c>
    </row>
    <row r="1824" spans="1:17">
      <c r="A1824" s="1" t="s">
        <v>186</v>
      </c>
      <c r="B1824" s="1" t="s">
        <v>11</v>
      </c>
      <c r="C1824" s="53">
        <v>134939381432</v>
      </c>
      <c r="D1824" s="3">
        <v>4871.5</v>
      </c>
      <c r="E1824" s="3">
        <v>18323742.280000001</v>
      </c>
      <c r="F1824" s="1" t="s">
        <v>1800</v>
      </c>
      <c r="G1824"/>
      <c r="H1824"/>
      <c r="I1824" s="17">
        <f>-IFERROR(VLOOKUP(C1824,SIRCUPA!$A$21:$H$313,8,0),0)</f>
        <v>0</v>
      </c>
      <c r="J1824" s="61">
        <f>-IFERROR(VLOOKUP(C1824,SIRTAC!$A$16:$H$2072,8,0),0)</f>
        <v>-50</v>
      </c>
      <c r="K1824" s="61">
        <f>-IFERROR(VLOOKUP(C1824,Gastos!$A$9:$J$2065,10,0),0)</f>
        <v>-48.5</v>
      </c>
      <c r="L1824" s="61">
        <f>-IFERROR(VLOOKUP(C1824,IDC!$A$20:$H$2401,8,0),0)</f>
        <v>-30</v>
      </c>
      <c r="M1824" s="87">
        <f t="shared" si="85"/>
        <v>5000</v>
      </c>
      <c r="P1824" s="17">
        <f t="shared" si="84"/>
        <v>-5000</v>
      </c>
      <c r="Q1824" s="17">
        <f t="shared" si="86"/>
        <v>0</v>
      </c>
    </row>
    <row r="1825" spans="1:17">
      <c r="A1825" s="1" t="s">
        <v>186</v>
      </c>
      <c r="B1825" s="1" t="s">
        <v>11</v>
      </c>
      <c r="C1825" s="53">
        <v>134325063743</v>
      </c>
      <c r="D1825" s="3">
        <v>4871.5</v>
      </c>
      <c r="E1825" s="3">
        <v>18328613.780000001</v>
      </c>
      <c r="F1825" s="1" t="s">
        <v>1800</v>
      </c>
      <c r="G1825"/>
      <c r="H1825"/>
      <c r="I1825" s="17">
        <f>-IFERROR(VLOOKUP(C1825,SIRCUPA!$A$21:$H$313,8,0),0)</f>
        <v>0</v>
      </c>
      <c r="J1825" s="61">
        <f>-IFERROR(VLOOKUP(C1825,SIRTAC!$A$16:$H$2072,8,0),0)</f>
        <v>-50</v>
      </c>
      <c r="K1825" s="61">
        <f>-IFERROR(VLOOKUP(C1825,Gastos!$A$9:$J$2065,10,0),0)</f>
        <v>-48.5</v>
      </c>
      <c r="L1825" s="61">
        <f>-IFERROR(VLOOKUP(C1825,IDC!$A$20:$H$2401,8,0),0)</f>
        <v>-30</v>
      </c>
      <c r="M1825" s="87">
        <f t="shared" si="85"/>
        <v>5000</v>
      </c>
      <c r="P1825" s="17">
        <f t="shared" si="84"/>
        <v>-5000</v>
      </c>
      <c r="Q1825" s="17">
        <f t="shared" si="86"/>
        <v>0</v>
      </c>
    </row>
    <row r="1826" spans="1:17">
      <c r="A1826" s="1" t="s">
        <v>186</v>
      </c>
      <c r="B1826" s="1" t="s">
        <v>11</v>
      </c>
      <c r="C1826" s="53">
        <v>134325073993</v>
      </c>
      <c r="D1826" s="3">
        <v>4871.5</v>
      </c>
      <c r="E1826" s="3">
        <v>18333485.280000001</v>
      </c>
      <c r="F1826" s="1" t="s">
        <v>1800</v>
      </c>
      <c r="G1826"/>
      <c r="H1826"/>
      <c r="I1826" s="17">
        <f>-IFERROR(VLOOKUP(C1826,SIRCUPA!$A$21:$H$313,8,0),0)</f>
        <v>0</v>
      </c>
      <c r="J1826" s="61">
        <f>-IFERROR(VLOOKUP(C1826,SIRTAC!$A$16:$H$2072,8,0),0)</f>
        <v>-50</v>
      </c>
      <c r="K1826" s="61">
        <f>-IFERROR(VLOOKUP(C1826,Gastos!$A$9:$J$2065,10,0),0)</f>
        <v>-48.5</v>
      </c>
      <c r="L1826" s="61">
        <f>-IFERROR(VLOOKUP(C1826,IDC!$A$20:$H$2401,8,0),0)</f>
        <v>-30</v>
      </c>
      <c r="M1826" s="87">
        <f t="shared" si="85"/>
        <v>5000</v>
      </c>
      <c r="P1826" s="17">
        <f t="shared" si="84"/>
        <v>-5000</v>
      </c>
      <c r="Q1826" s="17">
        <f t="shared" si="86"/>
        <v>0</v>
      </c>
    </row>
    <row r="1827" spans="1:17">
      <c r="A1827" s="1" t="s">
        <v>186</v>
      </c>
      <c r="B1827" s="1" t="s">
        <v>11</v>
      </c>
      <c r="C1827" s="53">
        <v>134325139997</v>
      </c>
      <c r="D1827" s="3">
        <v>4871.5</v>
      </c>
      <c r="E1827" s="3">
        <v>18353041.780000001</v>
      </c>
      <c r="F1827" s="1" t="s">
        <v>1800</v>
      </c>
      <c r="G1827"/>
      <c r="H1827"/>
      <c r="I1827" s="17">
        <f>-IFERROR(VLOOKUP(C1827,SIRCUPA!$A$21:$H$313,8,0),0)</f>
        <v>0</v>
      </c>
      <c r="J1827" s="61">
        <f>-IFERROR(VLOOKUP(C1827,SIRTAC!$A$16:$H$2072,8,0),0)</f>
        <v>-50</v>
      </c>
      <c r="K1827" s="61">
        <f>-IFERROR(VLOOKUP(C1827,Gastos!$A$9:$J$2065,10,0),0)</f>
        <v>-48.5</v>
      </c>
      <c r="L1827" s="61">
        <f>-IFERROR(VLOOKUP(C1827,IDC!$A$20:$H$2401,8,0),0)</f>
        <v>-30</v>
      </c>
      <c r="M1827" s="87">
        <f t="shared" si="85"/>
        <v>5000</v>
      </c>
      <c r="P1827" s="17">
        <f t="shared" si="84"/>
        <v>-5000</v>
      </c>
      <c r="Q1827" s="17">
        <f t="shared" si="86"/>
        <v>0</v>
      </c>
    </row>
    <row r="1828" spans="1:17">
      <c r="A1828" s="1" t="s">
        <v>186</v>
      </c>
      <c r="B1828" s="1" t="s">
        <v>11</v>
      </c>
      <c r="C1828" s="53">
        <v>134939655172</v>
      </c>
      <c r="D1828" s="3">
        <v>4871.5</v>
      </c>
      <c r="E1828" s="3">
        <v>18395910.98</v>
      </c>
      <c r="F1828" s="1" t="s">
        <v>1800</v>
      </c>
      <c r="G1828"/>
      <c r="H1828"/>
      <c r="I1828" s="17">
        <f>-IFERROR(VLOOKUP(C1828,SIRCUPA!$A$21:$H$313,8,0),0)</f>
        <v>0</v>
      </c>
      <c r="J1828" s="61">
        <f>-IFERROR(VLOOKUP(C1828,SIRTAC!$A$16:$H$2072,8,0),0)</f>
        <v>-50</v>
      </c>
      <c r="K1828" s="61">
        <f>-IFERROR(VLOOKUP(C1828,Gastos!$A$9:$J$2065,10,0),0)</f>
        <v>-48.5</v>
      </c>
      <c r="L1828" s="61">
        <f>-IFERROR(VLOOKUP(C1828,IDC!$A$20:$H$2401,8,0),0)</f>
        <v>-30</v>
      </c>
      <c r="M1828" s="87">
        <f t="shared" si="85"/>
        <v>5000</v>
      </c>
      <c r="P1828" s="17">
        <f t="shared" si="84"/>
        <v>-5000</v>
      </c>
      <c r="Q1828" s="17">
        <f t="shared" si="86"/>
        <v>0</v>
      </c>
    </row>
    <row r="1829" spans="1:17">
      <c r="A1829" s="1" t="s">
        <v>186</v>
      </c>
      <c r="B1829" s="1" t="s">
        <v>11</v>
      </c>
      <c r="C1829" s="53">
        <v>134325608317</v>
      </c>
      <c r="D1829" s="3">
        <v>4871.5</v>
      </c>
      <c r="E1829" s="3">
        <v>18400782.48</v>
      </c>
      <c r="F1829" s="1" t="s">
        <v>1800</v>
      </c>
      <c r="G1829"/>
      <c r="H1829"/>
      <c r="I1829" s="17">
        <f>-IFERROR(VLOOKUP(C1829,SIRCUPA!$A$21:$H$313,8,0),0)</f>
        <v>0</v>
      </c>
      <c r="J1829" s="61">
        <f>-IFERROR(VLOOKUP(C1829,SIRTAC!$A$16:$H$2072,8,0),0)</f>
        <v>-50</v>
      </c>
      <c r="K1829" s="61">
        <f>-IFERROR(VLOOKUP(C1829,Gastos!$A$9:$J$2065,10,0),0)</f>
        <v>-48.5</v>
      </c>
      <c r="L1829" s="61">
        <f>-IFERROR(VLOOKUP(C1829,IDC!$A$20:$H$2401,8,0),0)</f>
        <v>-30</v>
      </c>
      <c r="M1829" s="87">
        <f t="shared" si="85"/>
        <v>5000</v>
      </c>
      <c r="P1829" s="17">
        <f t="shared" si="84"/>
        <v>-5000</v>
      </c>
      <c r="Q1829" s="17">
        <f t="shared" si="86"/>
        <v>0</v>
      </c>
    </row>
    <row r="1830" spans="1:17">
      <c r="A1830" s="1" t="s">
        <v>186</v>
      </c>
      <c r="B1830" s="1" t="s">
        <v>11</v>
      </c>
      <c r="C1830" s="53">
        <v>134325614271</v>
      </c>
      <c r="D1830" s="3">
        <v>4871.5</v>
      </c>
      <c r="E1830" s="3">
        <v>18415933.48</v>
      </c>
      <c r="F1830" s="1" t="s">
        <v>1800</v>
      </c>
      <c r="G1830"/>
      <c r="H1830"/>
      <c r="I1830" s="17">
        <f>-IFERROR(VLOOKUP(C1830,SIRCUPA!$A$21:$H$313,8,0),0)</f>
        <v>0</v>
      </c>
      <c r="J1830" s="61">
        <f>-IFERROR(VLOOKUP(C1830,SIRTAC!$A$16:$H$2072,8,0),0)</f>
        <v>-50</v>
      </c>
      <c r="K1830" s="61">
        <f>-IFERROR(VLOOKUP(C1830,Gastos!$A$9:$J$2065,10,0),0)</f>
        <v>-48.5</v>
      </c>
      <c r="L1830" s="61">
        <f>-IFERROR(VLOOKUP(C1830,IDC!$A$20:$H$2401,8,0),0)</f>
        <v>-30</v>
      </c>
      <c r="M1830" s="87">
        <f t="shared" si="85"/>
        <v>5000</v>
      </c>
      <c r="P1830" s="17">
        <f t="shared" ref="P1830:P1893" si="87">+L1830/0.006</f>
        <v>-5000</v>
      </c>
      <c r="Q1830" s="17">
        <f t="shared" si="86"/>
        <v>0</v>
      </c>
    </row>
    <row r="1831" spans="1:17">
      <c r="A1831" s="1" t="s">
        <v>186</v>
      </c>
      <c r="B1831" s="1" t="s">
        <v>11</v>
      </c>
      <c r="C1831" s="53">
        <v>134939806716</v>
      </c>
      <c r="D1831" s="3">
        <v>4871.5</v>
      </c>
      <c r="E1831" s="3">
        <v>18440515.289999999</v>
      </c>
      <c r="F1831" s="1" t="s">
        <v>1800</v>
      </c>
      <c r="G1831"/>
      <c r="H1831"/>
      <c r="I1831" s="17">
        <f>-IFERROR(VLOOKUP(C1831,SIRCUPA!$A$21:$H$313,8,0),0)</f>
        <v>0</v>
      </c>
      <c r="J1831" s="61">
        <f>-IFERROR(VLOOKUP(C1831,SIRTAC!$A$16:$H$2072,8,0),0)</f>
        <v>-50</v>
      </c>
      <c r="K1831" s="61">
        <f>-IFERROR(VLOOKUP(C1831,Gastos!$A$9:$J$2065,10,0),0)</f>
        <v>-48.5</v>
      </c>
      <c r="L1831" s="61">
        <f>-IFERROR(VLOOKUP(C1831,IDC!$A$20:$H$2401,8,0),0)</f>
        <v>-30</v>
      </c>
      <c r="M1831" s="87">
        <f t="shared" si="85"/>
        <v>5000</v>
      </c>
      <c r="P1831" s="17">
        <f t="shared" si="87"/>
        <v>-5000</v>
      </c>
      <c r="Q1831" s="17">
        <f t="shared" si="86"/>
        <v>0</v>
      </c>
    </row>
    <row r="1832" spans="1:17">
      <c r="A1832" s="1" t="s">
        <v>186</v>
      </c>
      <c r="B1832" s="1" t="s">
        <v>11</v>
      </c>
      <c r="C1832" s="53">
        <v>134325671181</v>
      </c>
      <c r="D1832" s="3">
        <v>4871.5</v>
      </c>
      <c r="E1832" s="3">
        <v>18479489.09</v>
      </c>
      <c r="F1832" s="1" t="s">
        <v>1800</v>
      </c>
      <c r="G1832"/>
      <c r="H1832"/>
      <c r="I1832" s="17">
        <f>-IFERROR(VLOOKUP(C1832,SIRCUPA!$A$21:$H$313,8,0),0)</f>
        <v>0</v>
      </c>
      <c r="J1832" s="61">
        <f>-IFERROR(VLOOKUP(C1832,SIRTAC!$A$16:$H$2072,8,0),0)</f>
        <v>-50</v>
      </c>
      <c r="K1832" s="61">
        <f>-IFERROR(VLOOKUP(C1832,Gastos!$A$9:$J$2065,10,0),0)</f>
        <v>-48.5</v>
      </c>
      <c r="L1832" s="61">
        <f>-IFERROR(VLOOKUP(C1832,IDC!$A$20:$H$2401,8,0),0)</f>
        <v>-30</v>
      </c>
      <c r="M1832" s="87">
        <f t="shared" si="85"/>
        <v>5000</v>
      </c>
      <c r="P1832" s="17">
        <f t="shared" si="87"/>
        <v>-5000</v>
      </c>
      <c r="Q1832" s="17">
        <f t="shared" si="86"/>
        <v>0</v>
      </c>
    </row>
    <row r="1833" spans="1:17">
      <c r="A1833" s="1" t="s">
        <v>186</v>
      </c>
      <c r="B1833" s="1" t="s">
        <v>11</v>
      </c>
      <c r="C1833" s="53">
        <v>134325810453</v>
      </c>
      <c r="D1833" s="3">
        <v>4871.5</v>
      </c>
      <c r="E1833" s="3">
        <v>18490234.59</v>
      </c>
      <c r="F1833" s="1" t="s">
        <v>1800</v>
      </c>
      <c r="G1833"/>
      <c r="H1833"/>
      <c r="I1833" s="17">
        <f>-IFERROR(VLOOKUP(C1833,SIRCUPA!$A$21:$H$313,8,0),0)</f>
        <v>0</v>
      </c>
      <c r="J1833" s="61">
        <f>-IFERROR(VLOOKUP(C1833,SIRTAC!$A$16:$H$2072,8,0),0)</f>
        <v>-50</v>
      </c>
      <c r="K1833" s="61">
        <f>-IFERROR(VLOOKUP(C1833,Gastos!$A$9:$J$2065,10,0),0)</f>
        <v>-48.5</v>
      </c>
      <c r="L1833" s="61">
        <f>-IFERROR(VLOOKUP(C1833,IDC!$A$20:$H$2401,8,0),0)</f>
        <v>-30</v>
      </c>
      <c r="M1833" s="87">
        <f t="shared" si="85"/>
        <v>5000</v>
      </c>
      <c r="P1833" s="17">
        <f t="shared" si="87"/>
        <v>-5000</v>
      </c>
      <c r="Q1833" s="17">
        <f t="shared" si="86"/>
        <v>0</v>
      </c>
    </row>
    <row r="1834" spans="1:17">
      <c r="A1834" s="1" t="s">
        <v>186</v>
      </c>
      <c r="B1834" s="1" t="s">
        <v>11</v>
      </c>
      <c r="C1834" s="53">
        <v>134325829207</v>
      </c>
      <c r="D1834" s="3">
        <v>4871.5</v>
      </c>
      <c r="E1834" s="3">
        <v>18510986.640000001</v>
      </c>
      <c r="F1834" s="1" t="s">
        <v>1800</v>
      </c>
      <c r="G1834"/>
      <c r="H1834"/>
      <c r="I1834" s="17">
        <f>-IFERROR(VLOOKUP(C1834,SIRCUPA!$A$21:$H$313,8,0),0)</f>
        <v>0</v>
      </c>
      <c r="J1834" s="61">
        <f>-IFERROR(VLOOKUP(C1834,SIRTAC!$A$16:$H$2072,8,0),0)</f>
        <v>-50</v>
      </c>
      <c r="K1834" s="61">
        <f>-IFERROR(VLOOKUP(C1834,Gastos!$A$9:$J$2065,10,0),0)</f>
        <v>-48.5</v>
      </c>
      <c r="L1834" s="61">
        <f>-IFERROR(VLOOKUP(C1834,IDC!$A$20:$H$2401,8,0),0)</f>
        <v>-30</v>
      </c>
      <c r="M1834" s="87">
        <f t="shared" si="85"/>
        <v>5000</v>
      </c>
      <c r="P1834" s="17">
        <f t="shared" si="87"/>
        <v>-5000</v>
      </c>
      <c r="Q1834" s="17">
        <f t="shared" si="86"/>
        <v>0</v>
      </c>
    </row>
    <row r="1835" spans="1:17">
      <c r="A1835" s="1" t="s">
        <v>186</v>
      </c>
      <c r="B1835" s="1" t="s">
        <v>11</v>
      </c>
      <c r="C1835" s="53">
        <v>134325981181</v>
      </c>
      <c r="D1835" s="3">
        <v>4871.5</v>
      </c>
      <c r="E1835" s="3">
        <v>18582471.940000001</v>
      </c>
      <c r="F1835" s="1" t="s">
        <v>1800</v>
      </c>
      <c r="G1835"/>
      <c r="H1835"/>
      <c r="I1835" s="17">
        <f>-IFERROR(VLOOKUP(C1835,SIRCUPA!$A$21:$H$313,8,0),0)</f>
        <v>0</v>
      </c>
      <c r="J1835" s="61">
        <f>-IFERROR(VLOOKUP(C1835,SIRTAC!$A$16:$H$2072,8,0),0)</f>
        <v>-50</v>
      </c>
      <c r="K1835" s="61">
        <f>-IFERROR(VLOOKUP(C1835,Gastos!$A$9:$J$2065,10,0),0)</f>
        <v>-48.5</v>
      </c>
      <c r="L1835" s="61">
        <f>-IFERROR(VLOOKUP(C1835,IDC!$A$20:$H$2401,8,0),0)</f>
        <v>-30</v>
      </c>
      <c r="M1835" s="87">
        <f t="shared" si="85"/>
        <v>5000</v>
      </c>
      <c r="P1835" s="17">
        <f t="shared" si="87"/>
        <v>-5000</v>
      </c>
      <c r="Q1835" s="17">
        <f t="shared" si="86"/>
        <v>0</v>
      </c>
    </row>
    <row r="1836" spans="1:17">
      <c r="A1836" s="1" t="s">
        <v>186</v>
      </c>
      <c r="B1836" s="1" t="s">
        <v>11</v>
      </c>
      <c r="C1836" s="53">
        <v>134940173012</v>
      </c>
      <c r="D1836" s="3">
        <v>4871.5</v>
      </c>
      <c r="E1836" s="3">
        <v>18587343.440000001</v>
      </c>
      <c r="F1836" s="1" t="s">
        <v>1800</v>
      </c>
      <c r="G1836"/>
      <c r="H1836"/>
      <c r="I1836" s="17">
        <f>-IFERROR(VLOOKUP(C1836,SIRCUPA!$A$21:$H$313,8,0),0)</f>
        <v>0</v>
      </c>
      <c r="J1836" s="61">
        <f>-IFERROR(VLOOKUP(C1836,SIRTAC!$A$16:$H$2072,8,0),0)</f>
        <v>-50</v>
      </c>
      <c r="K1836" s="61">
        <f>-IFERROR(VLOOKUP(C1836,Gastos!$A$9:$J$2065,10,0),0)</f>
        <v>-48.5</v>
      </c>
      <c r="L1836" s="61">
        <f>-IFERROR(VLOOKUP(C1836,IDC!$A$20:$H$2401,8,0),0)</f>
        <v>-30</v>
      </c>
      <c r="M1836" s="87">
        <f t="shared" si="85"/>
        <v>5000</v>
      </c>
      <c r="P1836" s="17">
        <f t="shared" si="87"/>
        <v>-5000</v>
      </c>
      <c r="Q1836" s="17">
        <f t="shared" si="86"/>
        <v>0</v>
      </c>
    </row>
    <row r="1837" spans="1:17">
      <c r="A1837" s="1" t="s">
        <v>186</v>
      </c>
      <c r="B1837" s="1" t="s">
        <v>11</v>
      </c>
      <c r="C1837" s="53">
        <v>134940200992</v>
      </c>
      <c r="D1837" s="3">
        <v>4871.5</v>
      </c>
      <c r="E1837" s="3">
        <v>18606899.940000001</v>
      </c>
      <c r="F1837" s="1" t="s">
        <v>1800</v>
      </c>
      <c r="G1837"/>
      <c r="H1837"/>
      <c r="I1837" s="17">
        <f>-IFERROR(VLOOKUP(C1837,SIRCUPA!$A$21:$H$313,8,0),0)</f>
        <v>0</v>
      </c>
      <c r="J1837" s="61">
        <f>-IFERROR(VLOOKUP(C1837,SIRTAC!$A$16:$H$2072,8,0),0)</f>
        <v>-50</v>
      </c>
      <c r="K1837" s="61">
        <f>-IFERROR(VLOOKUP(C1837,Gastos!$A$9:$J$2065,10,0),0)</f>
        <v>-48.5</v>
      </c>
      <c r="L1837" s="61">
        <f>-IFERROR(VLOOKUP(C1837,IDC!$A$20:$H$2401,8,0),0)</f>
        <v>-30</v>
      </c>
      <c r="M1837" s="87">
        <f t="shared" si="85"/>
        <v>5000</v>
      </c>
      <c r="P1837" s="17">
        <f t="shared" si="87"/>
        <v>-5000</v>
      </c>
      <c r="Q1837" s="17">
        <f t="shared" si="86"/>
        <v>0</v>
      </c>
    </row>
    <row r="1838" spans="1:17">
      <c r="A1838" s="1" t="s">
        <v>186</v>
      </c>
      <c r="B1838" s="1" t="s">
        <v>11</v>
      </c>
      <c r="C1838" s="53">
        <v>134326242151</v>
      </c>
      <c r="D1838" s="3">
        <v>4871.5</v>
      </c>
      <c r="E1838" s="3">
        <v>18629929.440000001</v>
      </c>
      <c r="F1838" s="1" t="s">
        <v>1800</v>
      </c>
      <c r="G1838"/>
      <c r="H1838"/>
      <c r="I1838" s="17">
        <f>-IFERROR(VLOOKUP(C1838,SIRCUPA!$A$21:$H$313,8,0),0)</f>
        <v>0</v>
      </c>
      <c r="J1838" s="61">
        <f>-IFERROR(VLOOKUP(C1838,SIRTAC!$A$16:$H$2072,8,0),0)</f>
        <v>-50</v>
      </c>
      <c r="K1838" s="61">
        <f>-IFERROR(VLOOKUP(C1838,Gastos!$A$9:$J$2065,10,0),0)</f>
        <v>-48.5</v>
      </c>
      <c r="L1838" s="61">
        <f>-IFERROR(VLOOKUP(C1838,IDC!$A$20:$H$2401,8,0),0)</f>
        <v>-30</v>
      </c>
      <c r="M1838" s="87">
        <f t="shared" si="85"/>
        <v>5000</v>
      </c>
      <c r="P1838" s="17">
        <f t="shared" si="87"/>
        <v>-5000</v>
      </c>
      <c r="Q1838" s="17">
        <f t="shared" si="86"/>
        <v>0</v>
      </c>
    </row>
    <row r="1839" spans="1:17">
      <c r="A1839" s="1" t="s">
        <v>186</v>
      </c>
      <c r="B1839" s="1" t="s">
        <v>11</v>
      </c>
      <c r="C1839" s="53">
        <v>134940292772</v>
      </c>
      <c r="D1839" s="3">
        <v>4871.5</v>
      </c>
      <c r="E1839" s="3">
        <v>18634800.940000001</v>
      </c>
      <c r="F1839" s="1" t="s">
        <v>1800</v>
      </c>
      <c r="G1839"/>
      <c r="H1839"/>
      <c r="I1839" s="17">
        <f>-IFERROR(VLOOKUP(C1839,SIRCUPA!$A$21:$H$313,8,0),0)</f>
        <v>0</v>
      </c>
      <c r="J1839" s="61">
        <f>-IFERROR(VLOOKUP(C1839,SIRTAC!$A$16:$H$2072,8,0),0)</f>
        <v>-50</v>
      </c>
      <c r="K1839" s="61">
        <f>-IFERROR(VLOOKUP(C1839,Gastos!$A$9:$J$2065,10,0),0)</f>
        <v>-48.5</v>
      </c>
      <c r="L1839" s="61">
        <f>-IFERROR(VLOOKUP(C1839,IDC!$A$20:$H$2401,8,0),0)</f>
        <v>-30</v>
      </c>
      <c r="M1839" s="87">
        <f t="shared" si="85"/>
        <v>5000</v>
      </c>
      <c r="P1839" s="17">
        <f t="shared" si="87"/>
        <v>-5000</v>
      </c>
      <c r="Q1839" s="17">
        <f t="shared" si="86"/>
        <v>0</v>
      </c>
    </row>
    <row r="1840" spans="1:17">
      <c r="A1840" s="1" t="s">
        <v>186</v>
      </c>
      <c r="B1840" s="1" t="s">
        <v>11</v>
      </c>
      <c r="C1840" s="53">
        <v>134940138092</v>
      </c>
      <c r="D1840" s="3">
        <v>4871.5</v>
      </c>
      <c r="E1840" s="3">
        <v>18645518.239999998</v>
      </c>
      <c r="F1840" s="1" t="s">
        <v>1800</v>
      </c>
      <c r="G1840"/>
      <c r="H1840"/>
      <c r="I1840" s="17">
        <f>-IFERROR(VLOOKUP(C1840,SIRCUPA!$A$21:$H$313,8,0),0)</f>
        <v>0</v>
      </c>
      <c r="J1840" s="61">
        <f>-IFERROR(VLOOKUP(C1840,SIRTAC!$A$16:$H$2072,8,0),0)</f>
        <v>-50</v>
      </c>
      <c r="K1840" s="61">
        <f>-IFERROR(VLOOKUP(C1840,Gastos!$A$9:$J$2065,10,0),0)</f>
        <v>-48.5</v>
      </c>
      <c r="L1840" s="61">
        <f>-IFERROR(VLOOKUP(C1840,IDC!$A$20:$H$2401,8,0),0)</f>
        <v>-30</v>
      </c>
      <c r="M1840" s="87">
        <f t="shared" si="85"/>
        <v>5000</v>
      </c>
      <c r="P1840" s="17">
        <f t="shared" si="87"/>
        <v>-5000</v>
      </c>
      <c r="Q1840" s="17">
        <f t="shared" si="86"/>
        <v>0</v>
      </c>
    </row>
    <row r="1841" spans="1:17">
      <c r="A1841" s="1" t="s">
        <v>186</v>
      </c>
      <c r="B1841" s="1" t="s">
        <v>11</v>
      </c>
      <c r="C1841" s="53">
        <v>134326168097</v>
      </c>
      <c r="D1841" s="3">
        <v>4871.5</v>
      </c>
      <c r="E1841" s="3">
        <v>18700126.039999999</v>
      </c>
      <c r="F1841" s="1" t="s">
        <v>1800</v>
      </c>
      <c r="G1841"/>
      <c r="H1841"/>
      <c r="I1841" s="17">
        <f>-IFERROR(VLOOKUP(C1841,SIRCUPA!$A$21:$H$313,8,0),0)</f>
        <v>0</v>
      </c>
      <c r="J1841" s="61">
        <f>-IFERROR(VLOOKUP(C1841,SIRTAC!$A$16:$H$2072,8,0),0)</f>
        <v>-50</v>
      </c>
      <c r="K1841" s="61">
        <f>-IFERROR(VLOOKUP(C1841,Gastos!$A$9:$J$2065,10,0),0)</f>
        <v>-48.5</v>
      </c>
      <c r="L1841" s="61">
        <f>-IFERROR(VLOOKUP(C1841,IDC!$A$20:$H$2401,8,0),0)</f>
        <v>-30</v>
      </c>
      <c r="M1841" s="87">
        <f t="shared" si="85"/>
        <v>5000</v>
      </c>
      <c r="P1841" s="17">
        <f t="shared" si="87"/>
        <v>-5000</v>
      </c>
      <c r="Q1841" s="17">
        <f t="shared" si="86"/>
        <v>0</v>
      </c>
    </row>
    <row r="1842" spans="1:17">
      <c r="A1842" s="1" t="s">
        <v>186</v>
      </c>
      <c r="B1842" s="1" t="s">
        <v>11</v>
      </c>
      <c r="C1842" s="53">
        <v>134326744171</v>
      </c>
      <c r="D1842" s="3">
        <v>4871.5</v>
      </c>
      <c r="E1842" s="3">
        <v>18869658.07</v>
      </c>
      <c r="F1842" s="1" t="s">
        <v>1800</v>
      </c>
      <c r="G1842"/>
      <c r="H1842"/>
      <c r="I1842" s="17">
        <f>-IFERROR(VLOOKUP(C1842,SIRCUPA!$A$21:$H$313,8,0),0)</f>
        <v>0</v>
      </c>
      <c r="J1842" s="61">
        <f>-IFERROR(VLOOKUP(C1842,SIRTAC!$A$16:$H$2072,8,0),0)</f>
        <v>-50</v>
      </c>
      <c r="K1842" s="61">
        <f>-IFERROR(VLOOKUP(C1842,Gastos!$A$9:$J$2065,10,0),0)</f>
        <v>-48.5</v>
      </c>
      <c r="L1842" s="61">
        <f>-IFERROR(VLOOKUP(C1842,IDC!$A$20:$H$2401,8,0),0)</f>
        <v>-30</v>
      </c>
      <c r="M1842" s="87">
        <f t="shared" si="85"/>
        <v>5000</v>
      </c>
      <c r="P1842" s="17">
        <f t="shared" si="87"/>
        <v>-5000</v>
      </c>
      <c r="Q1842" s="17">
        <f t="shared" si="86"/>
        <v>0</v>
      </c>
    </row>
    <row r="1843" spans="1:17">
      <c r="A1843" s="1" t="s">
        <v>186</v>
      </c>
      <c r="B1843" s="1" t="s">
        <v>11</v>
      </c>
      <c r="C1843" s="53">
        <v>134326674879</v>
      </c>
      <c r="D1843" s="3">
        <v>4871.5</v>
      </c>
      <c r="E1843" s="3">
        <v>18874529.57</v>
      </c>
      <c r="F1843" s="1" t="s">
        <v>1800</v>
      </c>
      <c r="G1843"/>
      <c r="H1843"/>
      <c r="I1843" s="17">
        <f>-IFERROR(VLOOKUP(C1843,SIRCUPA!$A$21:$H$313,8,0),0)</f>
        <v>0</v>
      </c>
      <c r="J1843" s="61">
        <f>-IFERROR(VLOOKUP(C1843,SIRTAC!$A$16:$H$2072,8,0),0)</f>
        <v>-50</v>
      </c>
      <c r="K1843" s="61">
        <f>-IFERROR(VLOOKUP(C1843,Gastos!$A$9:$J$2065,10,0),0)</f>
        <v>-48.5</v>
      </c>
      <c r="L1843" s="61">
        <f>-IFERROR(VLOOKUP(C1843,IDC!$A$20:$H$2401,8,0),0)</f>
        <v>-30</v>
      </c>
      <c r="M1843" s="87">
        <f t="shared" si="85"/>
        <v>5000</v>
      </c>
      <c r="P1843" s="17">
        <f t="shared" si="87"/>
        <v>-5000</v>
      </c>
      <c r="Q1843" s="17">
        <f t="shared" si="86"/>
        <v>0</v>
      </c>
    </row>
    <row r="1844" spans="1:17">
      <c r="A1844" s="1" t="s">
        <v>186</v>
      </c>
      <c r="B1844" s="1" t="s">
        <v>11</v>
      </c>
      <c r="C1844" s="53">
        <v>134326830503</v>
      </c>
      <c r="D1844" s="3">
        <v>4871.5</v>
      </c>
      <c r="E1844" s="3">
        <v>18879401.07</v>
      </c>
      <c r="F1844" s="1" t="s">
        <v>1800</v>
      </c>
      <c r="G1844"/>
      <c r="H1844"/>
      <c r="I1844" s="17">
        <f>-IFERROR(VLOOKUP(C1844,SIRCUPA!$A$21:$H$313,8,0),0)</f>
        <v>0</v>
      </c>
      <c r="J1844" s="61">
        <f>-IFERROR(VLOOKUP(C1844,SIRTAC!$A$16:$H$2072,8,0),0)</f>
        <v>-50</v>
      </c>
      <c r="K1844" s="61">
        <f>-IFERROR(VLOOKUP(C1844,Gastos!$A$9:$J$2065,10,0),0)</f>
        <v>-48.5</v>
      </c>
      <c r="L1844" s="61">
        <f>-IFERROR(VLOOKUP(C1844,IDC!$A$20:$H$2401,8,0),0)</f>
        <v>-30</v>
      </c>
      <c r="M1844" s="87">
        <f t="shared" si="85"/>
        <v>5000</v>
      </c>
      <c r="P1844" s="17">
        <f t="shared" si="87"/>
        <v>-5000</v>
      </c>
      <c r="Q1844" s="17">
        <f t="shared" si="86"/>
        <v>0</v>
      </c>
    </row>
    <row r="1845" spans="1:17">
      <c r="A1845" s="1" t="s">
        <v>186</v>
      </c>
      <c r="B1845" s="1" t="s">
        <v>11</v>
      </c>
      <c r="C1845" s="53">
        <v>134326931159</v>
      </c>
      <c r="D1845" s="3">
        <v>4871.5</v>
      </c>
      <c r="E1845" s="3">
        <v>18950524.969999999</v>
      </c>
      <c r="F1845" s="1" t="s">
        <v>1800</v>
      </c>
      <c r="G1845"/>
      <c r="H1845"/>
      <c r="I1845" s="17">
        <f>-IFERROR(VLOOKUP(C1845,SIRCUPA!$A$21:$H$313,8,0),0)</f>
        <v>0</v>
      </c>
      <c r="J1845" s="61">
        <f>-IFERROR(VLOOKUP(C1845,SIRTAC!$A$16:$H$2072,8,0),0)</f>
        <v>-50</v>
      </c>
      <c r="K1845" s="61">
        <f>-IFERROR(VLOOKUP(C1845,Gastos!$A$9:$J$2065,10,0),0)</f>
        <v>-48.5</v>
      </c>
      <c r="L1845" s="61">
        <f>-IFERROR(VLOOKUP(C1845,IDC!$A$20:$H$2401,8,0),0)</f>
        <v>-30</v>
      </c>
      <c r="M1845" s="87">
        <f t="shared" si="85"/>
        <v>5000</v>
      </c>
      <c r="P1845" s="17">
        <f t="shared" si="87"/>
        <v>-5000</v>
      </c>
      <c r="Q1845" s="17">
        <f t="shared" si="86"/>
        <v>0</v>
      </c>
    </row>
    <row r="1846" spans="1:17">
      <c r="A1846" s="1" t="s">
        <v>186</v>
      </c>
      <c r="B1846" s="1" t="s">
        <v>11</v>
      </c>
      <c r="C1846" s="53">
        <v>134326953831</v>
      </c>
      <c r="D1846" s="3">
        <v>4871.5</v>
      </c>
      <c r="E1846" s="3">
        <v>18974573.969999999</v>
      </c>
      <c r="F1846" s="1" t="s">
        <v>1800</v>
      </c>
      <c r="G1846"/>
      <c r="H1846"/>
      <c r="I1846" s="17">
        <f>-IFERROR(VLOOKUP(C1846,SIRCUPA!$A$21:$H$313,8,0),0)</f>
        <v>0</v>
      </c>
      <c r="J1846" s="61">
        <f>-IFERROR(VLOOKUP(C1846,SIRTAC!$A$16:$H$2072,8,0),0)</f>
        <v>-50</v>
      </c>
      <c r="K1846" s="61">
        <f>-IFERROR(VLOOKUP(C1846,Gastos!$A$9:$J$2065,10,0),0)</f>
        <v>-48.5</v>
      </c>
      <c r="L1846" s="61">
        <f>-IFERROR(VLOOKUP(C1846,IDC!$A$20:$H$2401,8,0),0)</f>
        <v>-30</v>
      </c>
      <c r="M1846" s="87">
        <f t="shared" si="85"/>
        <v>5000</v>
      </c>
      <c r="P1846" s="17">
        <f t="shared" si="87"/>
        <v>-5000</v>
      </c>
      <c r="Q1846" s="17">
        <f t="shared" si="86"/>
        <v>0</v>
      </c>
    </row>
    <row r="1847" spans="1:17">
      <c r="A1847" s="1" t="s">
        <v>186</v>
      </c>
      <c r="B1847" s="1" t="s">
        <v>11</v>
      </c>
      <c r="C1847" s="53">
        <v>134941296208</v>
      </c>
      <c r="D1847" s="3">
        <v>4871.5</v>
      </c>
      <c r="E1847" s="3">
        <v>18979445.469999999</v>
      </c>
      <c r="F1847" s="1" t="s">
        <v>1800</v>
      </c>
      <c r="G1847"/>
      <c r="H1847"/>
      <c r="I1847" s="17">
        <f>-IFERROR(VLOOKUP(C1847,SIRCUPA!$A$21:$H$313,8,0),0)</f>
        <v>0</v>
      </c>
      <c r="J1847" s="61">
        <f>-IFERROR(VLOOKUP(C1847,SIRTAC!$A$16:$H$2072,8,0),0)</f>
        <v>-50</v>
      </c>
      <c r="K1847" s="61">
        <f>-IFERROR(VLOOKUP(C1847,Gastos!$A$9:$J$2065,10,0),0)</f>
        <v>-48.5</v>
      </c>
      <c r="L1847" s="61">
        <f>-IFERROR(VLOOKUP(C1847,IDC!$A$20:$H$2401,8,0),0)</f>
        <v>-30</v>
      </c>
      <c r="M1847" s="87">
        <f t="shared" si="85"/>
        <v>5000</v>
      </c>
      <c r="P1847" s="17">
        <f t="shared" si="87"/>
        <v>-5000</v>
      </c>
      <c r="Q1847" s="17">
        <f t="shared" si="86"/>
        <v>0</v>
      </c>
    </row>
    <row r="1848" spans="1:17">
      <c r="A1848" s="1" t="s">
        <v>186</v>
      </c>
      <c r="B1848" s="1" t="s">
        <v>11</v>
      </c>
      <c r="C1848" s="53">
        <v>134327023417</v>
      </c>
      <c r="D1848" s="3">
        <v>4871.5</v>
      </c>
      <c r="E1848" s="3">
        <v>18984316.969999999</v>
      </c>
      <c r="F1848" s="1" t="s">
        <v>1800</v>
      </c>
      <c r="G1848"/>
      <c r="H1848"/>
      <c r="I1848" s="17">
        <f>-IFERROR(VLOOKUP(C1848,SIRCUPA!$A$21:$H$313,8,0),0)</f>
        <v>0</v>
      </c>
      <c r="J1848" s="61">
        <f>-IFERROR(VLOOKUP(C1848,SIRTAC!$A$16:$H$2072,8,0),0)</f>
        <v>-50</v>
      </c>
      <c r="K1848" s="61">
        <f>-IFERROR(VLOOKUP(C1848,Gastos!$A$9:$J$2065,10,0),0)</f>
        <v>-48.5</v>
      </c>
      <c r="L1848" s="61">
        <f>-IFERROR(VLOOKUP(C1848,IDC!$A$20:$H$2401,8,0),0)</f>
        <v>-30</v>
      </c>
      <c r="M1848" s="87">
        <f t="shared" si="85"/>
        <v>5000</v>
      </c>
      <c r="P1848" s="17">
        <f t="shared" si="87"/>
        <v>-5000</v>
      </c>
      <c r="Q1848" s="17">
        <f t="shared" si="86"/>
        <v>0</v>
      </c>
    </row>
    <row r="1849" spans="1:17">
      <c r="A1849" s="1" t="s">
        <v>186</v>
      </c>
      <c r="B1849" s="1" t="s">
        <v>11</v>
      </c>
      <c r="C1849" s="53">
        <v>134941178066</v>
      </c>
      <c r="D1849" s="3">
        <v>4871.5</v>
      </c>
      <c r="E1849" s="3">
        <v>19051623.870000001</v>
      </c>
      <c r="F1849" s="1" t="s">
        <v>1800</v>
      </c>
      <c r="G1849"/>
      <c r="H1849"/>
      <c r="I1849" s="17">
        <f>-IFERROR(VLOOKUP(C1849,SIRCUPA!$A$21:$H$313,8,0),0)</f>
        <v>0</v>
      </c>
      <c r="J1849" s="61">
        <f>-IFERROR(VLOOKUP(C1849,SIRTAC!$A$16:$H$2072,8,0),0)</f>
        <v>-50</v>
      </c>
      <c r="K1849" s="61">
        <f>-IFERROR(VLOOKUP(C1849,Gastos!$A$9:$J$2065,10,0),0)</f>
        <v>-48.5</v>
      </c>
      <c r="L1849" s="61">
        <f>-IFERROR(VLOOKUP(C1849,IDC!$A$20:$H$2401,8,0),0)</f>
        <v>-30</v>
      </c>
      <c r="M1849" s="87">
        <f t="shared" si="85"/>
        <v>5000</v>
      </c>
      <c r="P1849" s="17">
        <f t="shared" si="87"/>
        <v>-5000</v>
      </c>
      <c r="Q1849" s="17">
        <f t="shared" si="86"/>
        <v>0</v>
      </c>
    </row>
    <row r="1850" spans="1:17">
      <c r="A1850" s="1" t="s">
        <v>186</v>
      </c>
      <c r="B1850" s="1" t="s">
        <v>11</v>
      </c>
      <c r="C1850" s="53">
        <v>134941398542</v>
      </c>
      <c r="D1850" s="3">
        <v>4871.5</v>
      </c>
      <c r="E1850" s="3">
        <v>19078033.370000001</v>
      </c>
      <c r="F1850" s="1" t="s">
        <v>1800</v>
      </c>
      <c r="G1850"/>
      <c r="H1850"/>
      <c r="I1850" s="17">
        <f>-IFERROR(VLOOKUP(C1850,SIRCUPA!$A$21:$H$313,8,0),0)</f>
        <v>0</v>
      </c>
      <c r="J1850" s="61">
        <f>-IFERROR(VLOOKUP(C1850,SIRTAC!$A$16:$H$2072,8,0),0)</f>
        <v>-50</v>
      </c>
      <c r="K1850" s="61">
        <f>-IFERROR(VLOOKUP(C1850,Gastos!$A$9:$J$2065,10,0),0)</f>
        <v>-48.5</v>
      </c>
      <c r="L1850" s="61">
        <f>-IFERROR(VLOOKUP(C1850,IDC!$A$20:$H$2401,8,0),0)</f>
        <v>-30</v>
      </c>
      <c r="M1850" s="87">
        <f t="shared" si="85"/>
        <v>5000</v>
      </c>
      <c r="P1850" s="17">
        <f t="shared" si="87"/>
        <v>-5000</v>
      </c>
      <c r="Q1850" s="17">
        <f t="shared" si="86"/>
        <v>0</v>
      </c>
    </row>
    <row r="1851" spans="1:17">
      <c r="A1851" s="1" t="s">
        <v>186</v>
      </c>
      <c r="B1851" s="1" t="s">
        <v>11</v>
      </c>
      <c r="C1851" s="53">
        <v>134941317370</v>
      </c>
      <c r="D1851" s="3">
        <v>4871.5</v>
      </c>
      <c r="E1851" s="3">
        <v>19092694.870000001</v>
      </c>
      <c r="F1851" s="1" t="s">
        <v>1800</v>
      </c>
      <c r="G1851"/>
      <c r="H1851"/>
      <c r="I1851" s="17">
        <f>-IFERROR(VLOOKUP(C1851,SIRCUPA!$A$21:$H$313,8,0),0)</f>
        <v>0</v>
      </c>
      <c r="J1851" s="61">
        <f>-IFERROR(VLOOKUP(C1851,SIRTAC!$A$16:$H$2072,8,0),0)</f>
        <v>-50</v>
      </c>
      <c r="K1851" s="61">
        <f>-IFERROR(VLOOKUP(C1851,Gastos!$A$9:$J$2065,10,0),0)</f>
        <v>-48.5</v>
      </c>
      <c r="L1851" s="61">
        <f>-IFERROR(VLOOKUP(C1851,IDC!$A$20:$H$2401,8,0),0)</f>
        <v>-30</v>
      </c>
      <c r="M1851" s="87">
        <f t="shared" si="85"/>
        <v>5000</v>
      </c>
      <c r="P1851" s="17">
        <f t="shared" si="87"/>
        <v>-5000</v>
      </c>
      <c r="Q1851" s="17">
        <f t="shared" si="86"/>
        <v>0</v>
      </c>
    </row>
    <row r="1852" spans="1:17">
      <c r="A1852" s="1" t="s">
        <v>186</v>
      </c>
      <c r="B1852" s="1" t="s">
        <v>11</v>
      </c>
      <c r="C1852" s="53">
        <v>134941325446</v>
      </c>
      <c r="D1852" s="3">
        <v>4871.5</v>
      </c>
      <c r="E1852" s="3">
        <v>19118145.629999999</v>
      </c>
      <c r="F1852" s="1" t="s">
        <v>1800</v>
      </c>
      <c r="G1852"/>
      <c r="H1852"/>
      <c r="I1852" s="17">
        <f>-IFERROR(VLOOKUP(C1852,SIRCUPA!$A$21:$H$313,8,0),0)</f>
        <v>0</v>
      </c>
      <c r="J1852" s="61">
        <f>-IFERROR(VLOOKUP(C1852,SIRTAC!$A$16:$H$2072,8,0),0)</f>
        <v>-50</v>
      </c>
      <c r="K1852" s="61">
        <f>-IFERROR(VLOOKUP(C1852,Gastos!$A$9:$J$2065,10,0),0)</f>
        <v>-48.5</v>
      </c>
      <c r="L1852" s="61">
        <f>-IFERROR(VLOOKUP(C1852,IDC!$A$20:$H$2401,8,0),0)</f>
        <v>-30</v>
      </c>
      <c r="M1852" s="87">
        <f t="shared" si="85"/>
        <v>5000</v>
      </c>
      <c r="P1852" s="17">
        <f t="shared" si="87"/>
        <v>-5000</v>
      </c>
      <c r="Q1852" s="17">
        <f t="shared" si="86"/>
        <v>0</v>
      </c>
    </row>
    <row r="1853" spans="1:17">
      <c r="A1853" s="1" t="s">
        <v>186</v>
      </c>
      <c r="B1853" s="1" t="s">
        <v>11</v>
      </c>
      <c r="C1853" s="53">
        <v>134327219903</v>
      </c>
      <c r="D1853" s="3">
        <v>4871.5</v>
      </c>
      <c r="E1853" s="3">
        <v>19131809.329999998</v>
      </c>
      <c r="F1853" s="1" t="s">
        <v>1800</v>
      </c>
      <c r="G1853"/>
      <c r="H1853"/>
      <c r="I1853" s="17">
        <f>-IFERROR(VLOOKUP(C1853,SIRCUPA!$A$21:$H$313,8,0),0)</f>
        <v>0</v>
      </c>
      <c r="J1853" s="61">
        <f>-IFERROR(VLOOKUP(C1853,SIRTAC!$A$16:$H$2072,8,0),0)</f>
        <v>-50</v>
      </c>
      <c r="K1853" s="61">
        <f>-IFERROR(VLOOKUP(C1853,Gastos!$A$9:$J$2065,10,0),0)</f>
        <v>-48.5</v>
      </c>
      <c r="L1853" s="61">
        <f>-IFERROR(VLOOKUP(C1853,IDC!$A$20:$H$2401,8,0),0)</f>
        <v>-30</v>
      </c>
      <c r="M1853" s="87">
        <f t="shared" si="85"/>
        <v>5000</v>
      </c>
      <c r="P1853" s="17">
        <f t="shared" si="87"/>
        <v>-5000</v>
      </c>
      <c r="Q1853" s="17">
        <f t="shared" si="86"/>
        <v>0</v>
      </c>
    </row>
    <row r="1854" spans="1:17">
      <c r="A1854" s="1" t="s">
        <v>186</v>
      </c>
      <c r="B1854" s="1" t="s">
        <v>11</v>
      </c>
      <c r="C1854" s="53">
        <v>134941337788</v>
      </c>
      <c r="D1854" s="3">
        <v>4871.5</v>
      </c>
      <c r="E1854" s="3">
        <v>19170609.969999999</v>
      </c>
      <c r="F1854" s="1" t="s">
        <v>1800</v>
      </c>
      <c r="G1854"/>
      <c r="H1854"/>
      <c r="I1854" s="17">
        <f>-IFERROR(VLOOKUP(C1854,SIRCUPA!$A$21:$H$313,8,0),0)</f>
        <v>0</v>
      </c>
      <c r="J1854" s="61">
        <f>-IFERROR(VLOOKUP(C1854,SIRTAC!$A$16:$H$2072,8,0),0)</f>
        <v>-50</v>
      </c>
      <c r="K1854" s="61">
        <f>-IFERROR(VLOOKUP(C1854,Gastos!$A$9:$J$2065,10,0),0)</f>
        <v>-48.5</v>
      </c>
      <c r="L1854" s="61">
        <f>-IFERROR(VLOOKUP(C1854,IDC!$A$20:$H$2401,8,0),0)</f>
        <v>-30</v>
      </c>
      <c r="M1854" s="87">
        <f t="shared" si="85"/>
        <v>5000</v>
      </c>
      <c r="P1854" s="17">
        <f t="shared" si="87"/>
        <v>-5000</v>
      </c>
      <c r="Q1854" s="17">
        <f t="shared" si="86"/>
        <v>0</v>
      </c>
    </row>
    <row r="1855" spans="1:17">
      <c r="A1855" s="1" t="s">
        <v>186</v>
      </c>
      <c r="B1855" s="1" t="s">
        <v>11</v>
      </c>
      <c r="C1855" s="53">
        <v>134941700486</v>
      </c>
      <c r="D1855" s="3">
        <v>4871.5</v>
      </c>
      <c r="E1855" s="3">
        <v>19260254.57</v>
      </c>
      <c r="F1855" s="1" t="s">
        <v>1800</v>
      </c>
      <c r="G1855"/>
      <c r="H1855"/>
      <c r="I1855" s="17">
        <f>-IFERROR(VLOOKUP(C1855,SIRCUPA!$A$21:$H$313,8,0),0)</f>
        <v>0</v>
      </c>
      <c r="J1855" s="61">
        <f>-IFERROR(VLOOKUP(C1855,SIRTAC!$A$16:$H$2072,8,0),0)</f>
        <v>-50</v>
      </c>
      <c r="K1855" s="61">
        <f>-IFERROR(VLOOKUP(C1855,Gastos!$A$9:$J$2065,10,0),0)</f>
        <v>-48.5</v>
      </c>
      <c r="L1855" s="61">
        <f>-IFERROR(VLOOKUP(C1855,IDC!$A$20:$H$2401,8,0),0)</f>
        <v>-30</v>
      </c>
      <c r="M1855" s="87">
        <f t="shared" si="85"/>
        <v>5000</v>
      </c>
      <c r="P1855" s="17">
        <f t="shared" si="87"/>
        <v>-5000</v>
      </c>
      <c r="Q1855" s="17">
        <f t="shared" si="86"/>
        <v>0</v>
      </c>
    </row>
    <row r="1856" spans="1:17">
      <c r="A1856" s="1" t="s">
        <v>186</v>
      </c>
      <c r="B1856" s="1" t="s">
        <v>11</v>
      </c>
      <c r="C1856" s="53">
        <v>134327481301</v>
      </c>
      <c r="D1856" s="3">
        <v>4871.5</v>
      </c>
      <c r="E1856" s="3">
        <v>19265126.07</v>
      </c>
      <c r="F1856" s="1" t="s">
        <v>1800</v>
      </c>
      <c r="G1856"/>
      <c r="H1856"/>
      <c r="I1856" s="17">
        <f>-IFERROR(VLOOKUP(C1856,SIRCUPA!$A$21:$H$313,8,0),0)</f>
        <v>0</v>
      </c>
      <c r="J1856" s="61">
        <f>-IFERROR(VLOOKUP(C1856,SIRTAC!$A$16:$H$2072,8,0),0)</f>
        <v>-50</v>
      </c>
      <c r="K1856" s="61">
        <f>-IFERROR(VLOOKUP(C1856,Gastos!$A$9:$J$2065,10,0),0)</f>
        <v>-48.5</v>
      </c>
      <c r="L1856" s="61">
        <f>-IFERROR(VLOOKUP(C1856,IDC!$A$20:$H$2401,8,0),0)</f>
        <v>-30</v>
      </c>
      <c r="M1856" s="87">
        <f t="shared" si="85"/>
        <v>5000</v>
      </c>
      <c r="P1856" s="17">
        <f t="shared" si="87"/>
        <v>-5000</v>
      </c>
      <c r="Q1856" s="17">
        <f t="shared" si="86"/>
        <v>0</v>
      </c>
    </row>
    <row r="1857" spans="1:17">
      <c r="A1857" s="1" t="s">
        <v>186</v>
      </c>
      <c r="B1857" s="1" t="s">
        <v>11</v>
      </c>
      <c r="C1857" s="53">
        <v>134327630791</v>
      </c>
      <c r="D1857" s="3">
        <v>4871.5</v>
      </c>
      <c r="E1857" s="3">
        <v>19290528.370000001</v>
      </c>
      <c r="F1857" s="1" t="s">
        <v>1800</v>
      </c>
      <c r="G1857"/>
      <c r="H1857"/>
      <c r="I1857" s="17">
        <f>-IFERROR(VLOOKUP(C1857,SIRCUPA!$A$21:$H$313,8,0),0)</f>
        <v>0</v>
      </c>
      <c r="J1857" s="61">
        <f>-IFERROR(VLOOKUP(C1857,SIRTAC!$A$16:$H$2072,8,0),0)</f>
        <v>-50</v>
      </c>
      <c r="K1857" s="61">
        <f>-IFERROR(VLOOKUP(C1857,Gastos!$A$9:$J$2065,10,0),0)</f>
        <v>-48.5</v>
      </c>
      <c r="L1857" s="61">
        <f>-IFERROR(VLOOKUP(C1857,IDC!$A$20:$H$2401,8,0),0)</f>
        <v>-30</v>
      </c>
      <c r="M1857" s="87">
        <f t="shared" si="85"/>
        <v>5000</v>
      </c>
      <c r="P1857" s="17">
        <f t="shared" si="87"/>
        <v>-5000</v>
      </c>
      <c r="Q1857" s="17">
        <f t="shared" si="86"/>
        <v>0</v>
      </c>
    </row>
    <row r="1858" spans="1:17">
      <c r="A1858" s="1" t="s">
        <v>186</v>
      </c>
      <c r="B1858" s="1" t="s">
        <v>11</v>
      </c>
      <c r="C1858" s="53">
        <v>134327593443</v>
      </c>
      <c r="D1858" s="3">
        <v>4871.5</v>
      </c>
      <c r="E1858" s="3">
        <v>19317522.52</v>
      </c>
      <c r="F1858" s="1" t="s">
        <v>1800</v>
      </c>
      <c r="G1858"/>
      <c r="H1858"/>
      <c r="I1858" s="17">
        <f>-IFERROR(VLOOKUP(C1858,SIRCUPA!$A$21:$H$313,8,0),0)</f>
        <v>0</v>
      </c>
      <c r="J1858" s="61">
        <f>-IFERROR(VLOOKUP(C1858,SIRTAC!$A$16:$H$2072,8,0),0)</f>
        <v>-50</v>
      </c>
      <c r="K1858" s="61">
        <f>-IFERROR(VLOOKUP(C1858,Gastos!$A$9:$J$2065,10,0),0)</f>
        <v>-48.5</v>
      </c>
      <c r="L1858" s="61">
        <f>-IFERROR(VLOOKUP(C1858,IDC!$A$20:$H$2401,8,0),0)</f>
        <v>-30</v>
      </c>
      <c r="M1858" s="87">
        <f t="shared" si="85"/>
        <v>5000</v>
      </c>
      <c r="P1858" s="17">
        <f t="shared" si="87"/>
        <v>-5000</v>
      </c>
      <c r="Q1858" s="17">
        <f t="shared" si="86"/>
        <v>0</v>
      </c>
    </row>
    <row r="1859" spans="1:17">
      <c r="A1859" s="1" t="s">
        <v>186</v>
      </c>
      <c r="B1859" s="1" t="s">
        <v>11</v>
      </c>
      <c r="C1859" s="53">
        <v>134941876830</v>
      </c>
      <c r="D1859" s="3">
        <v>4871.5</v>
      </c>
      <c r="E1859" s="3">
        <v>19437553.890000001</v>
      </c>
      <c r="F1859" s="1" t="s">
        <v>1800</v>
      </c>
      <c r="G1859"/>
      <c r="H1859"/>
      <c r="I1859" s="17">
        <f>-IFERROR(VLOOKUP(C1859,SIRCUPA!$A$21:$H$313,8,0),0)</f>
        <v>0</v>
      </c>
      <c r="J1859" s="61">
        <f>-IFERROR(VLOOKUP(C1859,SIRTAC!$A$16:$H$2072,8,0),0)</f>
        <v>-50</v>
      </c>
      <c r="K1859" s="61">
        <f>-IFERROR(VLOOKUP(C1859,Gastos!$A$9:$J$2065,10,0),0)</f>
        <v>-48.5</v>
      </c>
      <c r="L1859" s="61">
        <f>-IFERROR(VLOOKUP(C1859,IDC!$A$20:$H$2401,8,0),0)</f>
        <v>-30</v>
      </c>
      <c r="M1859" s="87">
        <f t="shared" si="85"/>
        <v>5000</v>
      </c>
      <c r="P1859" s="17">
        <f t="shared" si="87"/>
        <v>-5000</v>
      </c>
      <c r="Q1859" s="17">
        <f t="shared" si="86"/>
        <v>0</v>
      </c>
    </row>
    <row r="1860" spans="1:17">
      <c r="A1860" s="1" t="s">
        <v>186</v>
      </c>
      <c r="B1860" s="1" t="s">
        <v>11</v>
      </c>
      <c r="C1860" s="53">
        <v>134327948301</v>
      </c>
      <c r="D1860" s="3">
        <v>4871.5</v>
      </c>
      <c r="E1860" s="3">
        <v>19472237.890000001</v>
      </c>
      <c r="F1860" s="1" t="s">
        <v>1800</v>
      </c>
      <c r="G1860"/>
      <c r="H1860"/>
      <c r="I1860" s="17">
        <f>-IFERROR(VLOOKUP(C1860,SIRCUPA!$A$21:$H$313,8,0),0)</f>
        <v>0</v>
      </c>
      <c r="J1860" s="61">
        <f>-IFERROR(VLOOKUP(C1860,SIRTAC!$A$16:$H$2072,8,0),0)</f>
        <v>-50</v>
      </c>
      <c r="K1860" s="61">
        <f>-IFERROR(VLOOKUP(C1860,Gastos!$A$9:$J$2065,10,0),0)</f>
        <v>-48.5</v>
      </c>
      <c r="L1860" s="61">
        <f>-IFERROR(VLOOKUP(C1860,IDC!$A$20:$H$2401,8,0),0)</f>
        <v>-30</v>
      </c>
      <c r="M1860" s="87">
        <f t="shared" si="85"/>
        <v>5000</v>
      </c>
      <c r="P1860" s="17">
        <f t="shared" si="87"/>
        <v>-5000</v>
      </c>
      <c r="Q1860" s="17">
        <f t="shared" si="86"/>
        <v>0</v>
      </c>
    </row>
    <row r="1861" spans="1:17">
      <c r="A1861" s="1" t="s">
        <v>186</v>
      </c>
      <c r="B1861" s="1" t="s">
        <v>11</v>
      </c>
      <c r="C1861" s="53">
        <v>134327763757</v>
      </c>
      <c r="D1861" s="3">
        <v>4871.5</v>
      </c>
      <c r="E1861" s="3">
        <v>19477109.390000001</v>
      </c>
      <c r="F1861" s="1" t="s">
        <v>1800</v>
      </c>
      <c r="G1861"/>
      <c r="H1861"/>
      <c r="I1861" s="17">
        <f>-IFERROR(VLOOKUP(C1861,SIRCUPA!$A$21:$H$313,8,0),0)</f>
        <v>0</v>
      </c>
      <c r="J1861" s="61">
        <f>-IFERROR(VLOOKUP(C1861,SIRTAC!$A$16:$H$2072,8,0),0)</f>
        <v>-50</v>
      </c>
      <c r="K1861" s="61">
        <f>-IFERROR(VLOOKUP(C1861,Gastos!$A$9:$J$2065,10,0),0)</f>
        <v>-48.5</v>
      </c>
      <c r="L1861" s="61">
        <f>-IFERROR(VLOOKUP(C1861,IDC!$A$20:$H$2401,8,0),0)</f>
        <v>-30</v>
      </c>
      <c r="M1861" s="87">
        <f t="shared" ref="M1861:M1924" si="88">+D1861-I1861-J1861-K1861-L1861</f>
        <v>5000</v>
      </c>
      <c r="P1861" s="17">
        <f t="shared" si="87"/>
        <v>-5000</v>
      </c>
      <c r="Q1861" s="17">
        <f t="shared" si="86"/>
        <v>0</v>
      </c>
    </row>
    <row r="1862" spans="1:17">
      <c r="A1862" s="1" t="s">
        <v>186</v>
      </c>
      <c r="B1862" s="1" t="s">
        <v>11</v>
      </c>
      <c r="C1862" s="53">
        <v>134942053258</v>
      </c>
      <c r="D1862" s="3">
        <v>4871.5</v>
      </c>
      <c r="E1862" s="3">
        <v>19508162.629999999</v>
      </c>
      <c r="F1862" s="1" t="s">
        <v>1800</v>
      </c>
      <c r="G1862"/>
      <c r="H1862"/>
      <c r="I1862" s="17">
        <f>-IFERROR(VLOOKUP(C1862,SIRCUPA!$A$21:$H$313,8,0),0)</f>
        <v>0</v>
      </c>
      <c r="J1862" s="61">
        <f>-IFERROR(VLOOKUP(C1862,SIRTAC!$A$16:$H$2072,8,0),0)</f>
        <v>-50</v>
      </c>
      <c r="K1862" s="61">
        <f>-IFERROR(VLOOKUP(C1862,Gastos!$A$9:$J$2065,10,0),0)</f>
        <v>-48.5</v>
      </c>
      <c r="L1862" s="61">
        <f>-IFERROR(VLOOKUP(C1862,IDC!$A$20:$H$2401,8,0),0)</f>
        <v>-30</v>
      </c>
      <c r="M1862" s="87">
        <f t="shared" si="88"/>
        <v>5000</v>
      </c>
      <c r="P1862" s="17">
        <f t="shared" si="87"/>
        <v>-5000</v>
      </c>
      <c r="Q1862" s="17">
        <f t="shared" ref="Q1862:Q1925" si="89">+M1862+P1862</f>
        <v>0</v>
      </c>
    </row>
    <row r="1863" spans="1:17">
      <c r="A1863" s="1" t="s">
        <v>186</v>
      </c>
      <c r="B1863" s="1" t="s">
        <v>11</v>
      </c>
      <c r="C1863" s="53">
        <v>134328282707</v>
      </c>
      <c r="D1863" s="3">
        <v>4871.5</v>
      </c>
      <c r="E1863" s="3">
        <v>19548249.93</v>
      </c>
      <c r="F1863" s="1" t="s">
        <v>1800</v>
      </c>
      <c r="G1863"/>
      <c r="H1863"/>
      <c r="I1863" s="17">
        <f>-IFERROR(VLOOKUP(C1863,SIRCUPA!$A$21:$H$313,8,0),0)</f>
        <v>0</v>
      </c>
      <c r="J1863" s="61">
        <f>-IFERROR(VLOOKUP(C1863,SIRTAC!$A$16:$H$2072,8,0),0)</f>
        <v>-50</v>
      </c>
      <c r="K1863" s="61">
        <f>-IFERROR(VLOOKUP(C1863,Gastos!$A$9:$J$2065,10,0),0)</f>
        <v>-48.5</v>
      </c>
      <c r="L1863" s="61">
        <f>-IFERROR(VLOOKUP(C1863,IDC!$A$20:$H$2401,8,0),0)</f>
        <v>-30</v>
      </c>
      <c r="M1863" s="87">
        <f t="shared" si="88"/>
        <v>5000</v>
      </c>
      <c r="P1863" s="17">
        <f t="shared" si="87"/>
        <v>-5000</v>
      </c>
      <c r="Q1863" s="17">
        <f t="shared" si="89"/>
        <v>0</v>
      </c>
    </row>
    <row r="1864" spans="1:17">
      <c r="A1864" s="1" t="s">
        <v>186</v>
      </c>
      <c r="B1864" s="1" t="s">
        <v>11</v>
      </c>
      <c r="C1864" s="53">
        <v>135017670848</v>
      </c>
      <c r="D1864" s="3">
        <v>4871.5</v>
      </c>
      <c r="E1864" s="3">
        <v>19853689.460000001</v>
      </c>
      <c r="F1864" s="1" t="s">
        <v>1800</v>
      </c>
      <c r="G1864"/>
      <c r="H1864"/>
      <c r="I1864" s="17">
        <f>-IFERROR(VLOOKUP(C1864,SIRCUPA!$A$21:$H$313,8,0),0)</f>
        <v>0</v>
      </c>
      <c r="J1864" s="61">
        <f>-IFERROR(VLOOKUP(C1864,SIRTAC!$A$16:$H$2072,8,0),0)</f>
        <v>-50</v>
      </c>
      <c r="K1864" s="61">
        <f>-IFERROR(VLOOKUP(C1864,Gastos!$A$9:$J$2065,10,0),0)</f>
        <v>-48.5</v>
      </c>
      <c r="L1864" s="61">
        <f>-IFERROR(VLOOKUP(C1864,IDC!$A$20:$H$2401,8,0),0)</f>
        <v>-30</v>
      </c>
      <c r="M1864" s="87">
        <f t="shared" si="88"/>
        <v>5000</v>
      </c>
      <c r="P1864" s="17">
        <f t="shared" si="87"/>
        <v>-5000</v>
      </c>
      <c r="Q1864" s="17">
        <f t="shared" si="89"/>
        <v>0</v>
      </c>
    </row>
    <row r="1865" spans="1:17">
      <c r="A1865" s="1" t="s">
        <v>186</v>
      </c>
      <c r="B1865" s="1" t="s">
        <v>11</v>
      </c>
      <c r="C1865" s="53">
        <v>134405640387</v>
      </c>
      <c r="D1865" s="3">
        <v>4871.5</v>
      </c>
      <c r="E1865" s="3">
        <v>19973137.77</v>
      </c>
      <c r="F1865" s="1" t="s">
        <v>1800</v>
      </c>
      <c r="G1865"/>
      <c r="H1865"/>
      <c r="I1865" s="17">
        <f>-IFERROR(VLOOKUP(C1865,SIRCUPA!$A$21:$H$313,8,0),0)</f>
        <v>0</v>
      </c>
      <c r="J1865" s="61">
        <f>-IFERROR(VLOOKUP(C1865,SIRTAC!$A$16:$H$2072,8,0),0)</f>
        <v>-50</v>
      </c>
      <c r="K1865" s="61">
        <f>-IFERROR(VLOOKUP(C1865,Gastos!$A$9:$J$2065,10,0),0)</f>
        <v>-48.5</v>
      </c>
      <c r="L1865" s="61">
        <f>-IFERROR(VLOOKUP(C1865,IDC!$A$20:$H$2401,8,0),0)</f>
        <v>-30</v>
      </c>
      <c r="M1865" s="87">
        <f t="shared" si="88"/>
        <v>5000</v>
      </c>
      <c r="P1865" s="17">
        <f t="shared" si="87"/>
        <v>-5000</v>
      </c>
      <c r="Q1865" s="17">
        <f t="shared" si="89"/>
        <v>0</v>
      </c>
    </row>
    <row r="1866" spans="1:17">
      <c r="A1866" s="1" t="s">
        <v>186</v>
      </c>
      <c r="B1866" s="1" t="s">
        <v>11</v>
      </c>
      <c r="C1866" s="53">
        <v>135019721276</v>
      </c>
      <c r="D1866" s="3">
        <v>4871.5</v>
      </c>
      <c r="E1866" s="3">
        <v>19978009.27</v>
      </c>
      <c r="F1866" s="1" t="s">
        <v>1800</v>
      </c>
      <c r="G1866"/>
      <c r="H1866"/>
      <c r="I1866" s="17">
        <f>-IFERROR(VLOOKUP(C1866,SIRCUPA!$A$21:$H$313,8,0),0)</f>
        <v>0</v>
      </c>
      <c r="J1866" s="61">
        <f>-IFERROR(VLOOKUP(C1866,SIRTAC!$A$16:$H$2072,8,0),0)</f>
        <v>-50</v>
      </c>
      <c r="K1866" s="61">
        <f>-IFERROR(VLOOKUP(C1866,Gastos!$A$9:$J$2065,10,0),0)</f>
        <v>-48.5</v>
      </c>
      <c r="L1866" s="61">
        <f>-IFERROR(VLOOKUP(C1866,IDC!$A$20:$H$2401,8,0),0)</f>
        <v>-30</v>
      </c>
      <c r="M1866" s="87">
        <f t="shared" si="88"/>
        <v>5000</v>
      </c>
      <c r="P1866" s="17">
        <f t="shared" si="87"/>
        <v>-5000</v>
      </c>
      <c r="Q1866" s="17">
        <f t="shared" si="89"/>
        <v>0</v>
      </c>
    </row>
    <row r="1867" spans="1:17">
      <c r="A1867" s="1" t="s">
        <v>186</v>
      </c>
      <c r="B1867" s="1" t="s">
        <v>11</v>
      </c>
      <c r="C1867" s="53">
        <v>135019715612</v>
      </c>
      <c r="D1867" s="3">
        <v>4871.5</v>
      </c>
      <c r="E1867" s="3">
        <v>19983125.52</v>
      </c>
      <c r="F1867" s="1" t="s">
        <v>1800</v>
      </c>
      <c r="G1867"/>
      <c r="H1867"/>
      <c r="I1867" s="17">
        <f>-IFERROR(VLOOKUP(C1867,SIRCUPA!$A$21:$H$313,8,0),0)</f>
        <v>0</v>
      </c>
      <c r="J1867" s="61">
        <f>-IFERROR(VLOOKUP(C1867,SIRTAC!$A$16:$H$2072,8,0),0)</f>
        <v>-50</v>
      </c>
      <c r="K1867" s="61">
        <f>-IFERROR(VLOOKUP(C1867,Gastos!$A$9:$J$2065,10,0),0)</f>
        <v>-48.5</v>
      </c>
      <c r="L1867" s="61">
        <f>-IFERROR(VLOOKUP(C1867,IDC!$A$20:$H$2401,8,0),0)</f>
        <v>-30</v>
      </c>
      <c r="M1867" s="87">
        <f t="shared" si="88"/>
        <v>5000</v>
      </c>
      <c r="P1867" s="17">
        <f t="shared" si="87"/>
        <v>-5000</v>
      </c>
      <c r="Q1867" s="17">
        <f t="shared" si="89"/>
        <v>0</v>
      </c>
    </row>
    <row r="1868" spans="1:17">
      <c r="A1868" s="1" t="s">
        <v>186</v>
      </c>
      <c r="B1868" s="1" t="s">
        <v>11</v>
      </c>
      <c r="C1868" s="53">
        <v>135020334062</v>
      </c>
      <c r="D1868" s="3">
        <v>4871.5</v>
      </c>
      <c r="E1868" s="3">
        <v>20050088.600000001</v>
      </c>
      <c r="F1868" s="1" t="s">
        <v>1800</v>
      </c>
      <c r="G1868"/>
      <c r="H1868"/>
      <c r="I1868" s="17">
        <f>-IFERROR(VLOOKUP(C1868,SIRCUPA!$A$21:$H$313,8,0),0)</f>
        <v>0</v>
      </c>
      <c r="J1868" s="61">
        <f>-IFERROR(VLOOKUP(C1868,SIRTAC!$A$16:$H$2072,8,0),0)</f>
        <v>-50</v>
      </c>
      <c r="K1868" s="61">
        <f>-IFERROR(VLOOKUP(C1868,Gastos!$A$9:$J$2065,10,0),0)</f>
        <v>-48.5</v>
      </c>
      <c r="L1868" s="61">
        <f>-IFERROR(VLOOKUP(C1868,IDC!$A$20:$H$2401,8,0),0)</f>
        <v>-30</v>
      </c>
      <c r="M1868" s="87">
        <f t="shared" si="88"/>
        <v>5000</v>
      </c>
      <c r="P1868" s="17">
        <f t="shared" si="87"/>
        <v>-5000</v>
      </c>
      <c r="Q1868" s="17">
        <f t="shared" si="89"/>
        <v>0</v>
      </c>
    </row>
    <row r="1869" spans="1:17">
      <c r="A1869" s="1" t="s">
        <v>186</v>
      </c>
      <c r="B1869" s="1" t="s">
        <v>11</v>
      </c>
      <c r="C1869" s="53">
        <v>135020409608</v>
      </c>
      <c r="D1869" s="3">
        <v>4871.5</v>
      </c>
      <c r="E1869" s="3">
        <v>20054960.100000001</v>
      </c>
      <c r="F1869" s="1" t="s">
        <v>1800</v>
      </c>
      <c r="G1869"/>
      <c r="H1869"/>
      <c r="I1869" s="17">
        <f>-IFERROR(VLOOKUP(C1869,SIRCUPA!$A$21:$H$313,8,0),0)</f>
        <v>0</v>
      </c>
      <c r="J1869" s="61">
        <f>-IFERROR(VLOOKUP(C1869,SIRTAC!$A$16:$H$2072,8,0),0)</f>
        <v>-50</v>
      </c>
      <c r="K1869" s="61">
        <f>-IFERROR(VLOOKUP(C1869,Gastos!$A$9:$J$2065,10,0),0)</f>
        <v>-48.5</v>
      </c>
      <c r="L1869" s="61">
        <f>-IFERROR(VLOOKUP(C1869,IDC!$A$20:$H$2401,8,0),0)</f>
        <v>-30</v>
      </c>
      <c r="M1869" s="87">
        <f t="shared" si="88"/>
        <v>5000</v>
      </c>
      <c r="P1869" s="17">
        <f t="shared" si="87"/>
        <v>-5000</v>
      </c>
      <c r="Q1869" s="17">
        <f t="shared" si="89"/>
        <v>0</v>
      </c>
    </row>
    <row r="1870" spans="1:17">
      <c r="A1870" s="1" t="s">
        <v>186</v>
      </c>
      <c r="B1870" s="1" t="s">
        <v>11</v>
      </c>
      <c r="C1870" s="53">
        <v>135021608134</v>
      </c>
      <c r="D1870" s="3">
        <v>4871.5</v>
      </c>
      <c r="E1870" s="3">
        <v>20138847.329999998</v>
      </c>
      <c r="F1870" s="1" t="s">
        <v>1800</v>
      </c>
      <c r="G1870"/>
      <c r="H1870"/>
      <c r="I1870" s="17">
        <f>-IFERROR(VLOOKUP(C1870,SIRCUPA!$A$21:$H$313,8,0),0)</f>
        <v>0</v>
      </c>
      <c r="J1870" s="61">
        <f>-IFERROR(VLOOKUP(C1870,SIRTAC!$A$16:$H$2072,8,0),0)</f>
        <v>-50</v>
      </c>
      <c r="K1870" s="61">
        <f>-IFERROR(VLOOKUP(C1870,Gastos!$A$9:$J$2065,10,0),0)</f>
        <v>-48.5</v>
      </c>
      <c r="L1870" s="61">
        <f>-IFERROR(VLOOKUP(C1870,IDC!$A$20:$H$2401,8,0),0)</f>
        <v>-30</v>
      </c>
      <c r="M1870" s="87">
        <f t="shared" si="88"/>
        <v>5000</v>
      </c>
      <c r="P1870" s="17">
        <f t="shared" si="87"/>
        <v>-5000</v>
      </c>
      <c r="Q1870" s="17">
        <f t="shared" si="89"/>
        <v>0</v>
      </c>
    </row>
    <row r="1871" spans="1:17">
      <c r="A1871" s="1" t="s">
        <v>186</v>
      </c>
      <c r="B1871" s="1" t="s">
        <v>11</v>
      </c>
      <c r="C1871" s="53">
        <v>135022858462</v>
      </c>
      <c r="D1871" s="3">
        <v>4871.5</v>
      </c>
      <c r="E1871" s="3">
        <v>20237935.829999998</v>
      </c>
      <c r="F1871" s="1" t="s">
        <v>1800</v>
      </c>
      <c r="G1871"/>
      <c r="H1871"/>
      <c r="I1871" s="17">
        <f>-IFERROR(VLOOKUP(C1871,SIRCUPA!$A$21:$H$313,8,0),0)</f>
        <v>0</v>
      </c>
      <c r="J1871" s="61">
        <f>-IFERROR(VLOOKUP(C1871,SIRTAC!$A$16:$H$2072,8,0),0)</f>
        <v>-50</v>
      </c>
      <c r="K1871" s="61">
        <f>-IFERROR(VLOOKUP(C1871,Gastos!$A$9:$J$2065,10,0),0)</f>
        <v>-48.5</v>
      </c>
      <c r="L1871" s="61">
        <f>-IFERROR(VLOOKUP(C1871,IDC!$A$20:$H$2401,8,0),0)</f>
        <v>-30</v>
      </c>
      <c r="M1871" s="87">
        <f t="shared" si="88"/>
        <v>5000</v>
      </c>
      <c r="P1871" s="17">
        <f t="shared" si="87"/>
        <v>-5000</v>
      </c>
      <c r="Q1871" s="17">
        <f t="shared" si="89"/>
        <v>0</v>
      </c>
    </row>
    <row r="1872" spans="1:17">
      <c r="A1872" s="1" t="s">
        <v>186</v>
      </c>
      <c r="B1872" s="1" t="s">
        <v>11</v>
      </c>
      <c r="C1872" s="53">
        <v>135023666382</v>
      </c>
      <c r="D1872" s="3">
        <v>4871.5</v>
      </c>
      <c r="E1872" s="3">
        <v>20339979.77</v>
      </c>
      <c r="F1872" s="1" t="s">
        <v>1800</v>
      </c>
      <c r="G1872"/>
      <c r="H1872"/>
      <c r="I1872" s="17">
        <f>-IFERROR(VLOOKUP(C1872,SIRCUPA!$A$21:$H$313,8,0),0)</f>
        <v>0</v>
      </c>
      <c r="J1872" s="61">
        <f>-IFERROR(VLOOKUP(C1872,SIRTAC!$A$16:$H$2072,8,0),0)</f>
        <v>-50</v>
      </c>
      <c r="K1872" s="61">
        <f>-IFERROR(VLOOKUP(C1872,Gastos!$A$9:$J$2065,10,0),0)</f>
        <v>-48.5</v>
      </c>
      <c r="L1872" s="61">
        <f>-IFERROR(VLOOKUP(C1872,IDC!$A$20:$H$2401,8,0),0)</f>
        <v>-30</v>
      </c>
      <c r="M1872" s="87">
        <f t="shared" si="88"/>
        <v>5000</v>
      </c>
      <c r="P1872" s="17">
        <f t="shared" si="87"/>
        <v>-5000</v>
      </c>
      <c r="Q1872" s="17">
        <f t="shared" si="89"/>
        <v>0</v>
      </c>
    </row>
    <row r="1873" spans="1:17">
      <c r="A1873" s="1" t="s">
        <v>186</v>
      </c>
      <c r="B1873" s="1" t="s">
        <v>11</v>
      </c>
      <c r="C1873" s="53">
        <v>135023848426</v>
      </c>
      <c r="D1873" s="3">
        <v>4871.5</v>
      </c>
      <c r="E1873" s="3">
        <v>20350697.07</v>
      </c>
      <c r="F1873" s="1" t="s">
        <v>1800</v>
      </c>
      <c r="G1873"/>
      <c r="H1873"/>
      <c r="I1873" s="17">
        <f>-IFERROR(VLOOKUP(C1873,SIRCUPA!$A$21:$H$313,8,0),0)</f>
        <v>0</v>
      </c>
      <c r="J1873" s="61">
        <f>-IFERROR(VLOOKUP(C1873,SIRTAC!$A$16:$H$2072,8,0),0)</f>
        <v>-50</v>
      </c>
      <c r="K1873" s="61">
        <f>-IFERROR(VLOOKUP(C1873,Gastos!$A$9:$J$2065,10,0),0)</f>
        <v>-48.5</v>
      </c>
      <c r="L1873" s="61">
        <f>-IFERROR(VLOOKUP(C1873,IDC!$A$20:$H$2401,8,0),0)</f>
        <v>-30</v>
      </c>
      <c r="M1873" s="87">
        <f t="shared" si="88"/>
        <v>5000</v>
      </c>
      <c r="P1873" s="17">
        <f t="shared" si="87"/>
        <v>-5000</v>
      </c>
      <c r="Q1873" s="17">
        <f t="shared" si="89"/>
        <v>0</v>
      </c>
    </row>
    <row r="1874" spans="1:17">
      <c r="A1874" s="1" t="s">
        <v>186</v>
      </c>
      <c r="B1874" s="1" t="s">
        <v>11</v>
      </c>
      <c r="C1874" s="53">
        <v>135023967998</v>
      </c>
      <c r="D1874" s="3">
        <v>4871.5</v>
      </c>
      <c r="E1874" s="3">
        <v>20390643.370000001</v>
      </c>
      <c r="F1874" s="1" t="s">
        <v>1800</v>
      </c>
      <c r="G1874"/>
      <c r="H1874"/>
      <c r="I1874" s="17">
        <f>-IFERROR(VLOOKUP(C1874,SIRCUPA!$A$21:$H$313,8,0),0)</f>
        <v>0</v>
      </c>
      <c r="J1874" s="61">
        <f>-IFERROR(VLOOKUP(C1874,SIRTAC!$A$16:$H$2072,8,0),0)</f>
        <v>-50</v>
      </c>
      <c r="K1874" s="61">
        <f>-IFERROR(VLOOKUP(C1874,Gastos!$A$9:$J$2065,10,0),0)</f>
        <v>-48.5</v>
      </c>
      <c r="L1874" s="61">
        <f>-IFERROR(VLOOKUP(C1874,IDC!$A$20:$H$2401,8,0),0)</f>
        <v>-30</v>
      </c>
      <c r="M1874" s="87">
        <f t="shared" si="88"/>
        <v>5000</v>
      </c>
      <c r="P1874" s="17">
        <f t="shared" si="87"/>
        <v>-5000</v>
      </c>
      <c r="Q1874" s="17">
        <f t="shared" si="89"/>
        <v>0</v>
      </c>
    </row>
    <row r="1875" spans="1:17">
      <c r="A1875" s="1" t="s">
        <v>186</v>
      </c>
      <c r="B1875" s="1" t="s">
        <v>11</v>
      </c>
      <c r="C1875" s="53">
        <v>135024255652</v>
      </c>
      <c r="D1875" s="3">
        <v>4871.5</v>
      </c>
      <c r="E1875" s="3">
        <v>20416949.469999999</v>
      </c>
      <c r="F1875" s="1" t="s">
        <v>1800</v>
      </c>
      <c r="G1875"/>
      <c r="H1875"/>
      <c r="I1875" s="17">
        <f>-IFERROR(VLOOKUP(C1875,SIRCUPA!$A$21:$H$313,8,0),0)</f>
        <v>0</v>
      </c>
      <c r="J1875" s="61">
        <f>-IFERROR(VLOOKUP(C1875,SIRTAC!$A$16:$H$2072,8,0),0)</f>
        <v>-50</v>
      </c>
      <c r="K1875" s="61">
        <f>-IFERROR(VLOOKUP(C1875,Gastos!$A$9:$J$2065,10,0),0)</f>
        <v>-48.5</v>
      </c>
      <c r="L1875" s="61">
        <f>-IFERROR(VLOOKUP(C1875,IDC!$A$20:$H$2401,8,0),0)</f>
        <v>-30</v>
      </c>
      <c r="M1875" s="87">
        <f t="shared" si="88"/>
        <v>5000</v>
      </c>
      <c r="P1875" s="17">
        <f t="shared" si="87"/>
        <v>-5000</v>
      </c>
      <c r="Q1875" s="17">
        <f t="shared" si="89"/>
        <v>0</v>
      </c>
    </row>
    <row r="1876" spans="1:17">
      <c r="A1876" s="1" t="s">
        <v>186</v>
      </c>
      <c r="B1876" s="1" t="s">
        <v>11</v>
      </c>
      <c r="C1876" s="53">
        <v>135024261596</v>
      </c>
      <c r="D1876" s="3">
        <v>4871.5</v>
      </c>
      <c r="E1876" s="3">
        <v>20431563.969999999</v>
      </c>
      <c r="F1876" s="1" t="s">
        <v>1800</v>
      </c>
      <c r="G1876"/>
      <c r="H1876"/>
      <c r="I1876" s="17">
        <f>-IFERROR(VLOOKUP(C1876,SIRCUPA!$A$21:$H$313,8,0),0)</f>
        <v>0</v>
      </c>
      <c r="J1876" s="61">
        <f>-IFERROR(VLOOKUP(C1876,SIRTAC!$A$16:$H$2072,8,0),0)</f>
        <v>-50</v>
      </c>
      <c r="K1876" s="61">
        <f>-IFERROR(VLOOKUP(C1876,Gastos!$A$9:$J$2065,10,0),0)</f>
        <v>-48.5</v>
      </c>
      <c r="L1876" s="61">
        <f>-IFERROR(VLOOKUP(C1876,IDC!$A$20:$H$2401,8,0),0)</f>
        <v>-30</v>
      </c>
      <c r="M1876" s="87">
        <f t="shared" si="88"/>
        <v>5000</v>
      </c>
      <c r="P1876" s="17">
        <f t="shared" si="87"/>
        <v>-5000</v>
      </c>
      <c r="Q1876" s="17">
        <f t="shared" si="89"/>
        <v>0</v>
      </c>
    </row>
    <row r="1877" spans="1:17">
      <c r="A1877" s="1" t="s">
        <v>186</v>
      </c>
      <c r="B1877" s="1" t="s">
        <v>11</v>
      </c>
      <c r="C1877" s="53">
        <v>134410216403</v>
      </c>
      <c r="D1877" s="3">
        <v>4871.5</v>
      </c>
      <c r="E1877" s="3">
        <v>20436435.469999999</v>
      </c>
      <c r="F1877" s="1" t="s">
        <v>1800</v>
      </c>
      <c r="G1877"/>
      <c r="H1877"/>
      <c r="I1877" s="17">
        <f>-IFERROR(VLOOKUP(C1877,SIRCUPA!$A$21:$H$313,8,0),0)</f>
        <v>0</v>
      </c>
      <c r="J1877" s="61">
        <f>-IFERROR(VLOOKUP(C1877,SIRTAC!$A$16:$H$2072,8,0),0)</f>
        <v>-50</v>
      </c>
      <c r="K1877" s="61">
        <f>-IFERROR(VLOOKUP(C1877,Gastos!$A$9:$J$2065,10,0),0)</f>
        <v>-48.5</v>
      </c>
      <c r="L1877" s="61">
        <f>-IFERROR(VLOOKUP(C1877,IDC!$A$20:$H$2401,8,0),0)</f>
        <v>-30</v>
      </c>
      <c r="M1877" s="87">
        <f t="shared" si="88"/>
        <v>5000</v>
      </c>
      <c r="P1877" s="17">
        <f t="shared" si="87"/>
        <v>-5000</v>
      </c>
      <c r="Q1877" s="17">
        <f t="shared" si="89"/>
        <v>0</v>
      </c>
    </row>
    <row r="1878" spans="1:17">
      <c r="A1878" s="1" t="s">
        <v>186</v>
      </c>
      <c r="B1878" s="1" t="s">
        <v>11</v>
      </c>
      <c r="C1878" s="53">
        <v>135024478996</v>
      </c>
      <c r="D1878" s="3">
        <v>4871.5</v>
      </c>
      <c r="E1878" s="3">
        <v>20451049.969999999</v>
      </c>
      <c r="F1878" s="1" t="s">
        <v>1800</v>
      </c>
      <c r="G1878"/>
      <c r="H1878"/>
      <c r="I1878" s="17">
        <f>-IFERROR(VLOOKUP(C1878,SIRCUPA!$A$21:$H$313,8,0),0)</f>
        <v>0</v>
      </c>
      <c r="J1878" s="61">
        <f>-IFERROR(VLOOKUP(C1878,SIRTAC!$A$16:$H$2072,8,0),0)</f>
        <v>-50</v>
      </c>
      <c r="K1878" s="61">
        <f>-IFERROR(VLOOKUP(C1878,Gastos!$A$9:$J$2065,10,0),0)</f>
        <v>-48.5</v>
      </c>
      <c r="L1878" s="61">
        <f>-IFERROR(VLOOKUP(C1878,IDC!$A$20:$H$2401,8,0),0)</f>
        <v>-30</v>
      </c>
      <c r="M1878" s="87">
        <f t="shared" si="88"/>
        <v>5000</v>
      </c>
      <c r="P1878" s="17">
        <f t="shared" si="87"/>
        <v>-5000</v>
      </c>
      <c r="Q1878" s="17">
        <f t="shared" si="89"/>
        <v>0</v>
      </c>
    </row>
    <row r="1879" spans="1:17">
      <c r="A1879" s="1" t="s">
        <v>186</v>
      </c>
      <c r="B1879" s="1" t="s">
        <v>11</v>
      </c>
      <c r="C1879" s="53">
        <v>135025250814</v>
      </c>
      <c r="D1879" s="3">
        <v>4871.5</v>
      </c>
      <c r="E1879" s="3">
        <v>20537762.670000002</v>
      </c>
      <c r="F1879" s="1" t="s">
        <v>1800</v>
      </c>
      <c r="G1879"/>
      <c r="H1879"/>
      <c r="I1879" s="17">
        <f>-IFERROR(VLOOKUP(C1879,SIRCUPA!$A$21:$H$313,8,0),0)</f>
        <v>0</v>
      </c>
      <c r="J1879" s="61">
        <f>-IFERROR(VLOOKUP(C1879,SIRTAC!$A$16:$H$2072,8,0),0)</f>
        <v>-50</v>
      </c>
      <c r="K1879" s="61">
        <f>-IFERROR(VLOOKUP(C1879,Gastos!$A$9:$J$2065,10,0),0)</f>
        <v>-48.5</v>
      </c>
      <c r="L1879" s="61">
        <f>-IFERROR(VLOOKUP(C1879,IDC!$A$20:$H$2401,8,0),0)</f>
        <v>-30</v>
      </c>
      <c r="M1879" s="87">
        <f t="shared" si="88"/>
        <v>5000</v>
      </c>
      <c r="P1879" s="17">
        <f t="shared" si="87"/>
        <v>-5000</v>
      </c>
      <c r="Q1879" s="17">
        <f t="shared" si="89"/>
        <v>0</v>
      </c>
    </row>
    <row r="1880" spans="1:17">
      <c r="A1880" s="1" t="s">
        <v>186</v>
      </c>
      <c r="B1880" s="1" t="s">
        <v>11</v>
      </c>
      <c r="C1880" s="53">
        <v>135026139102</v>
      </c>
      <c r="D1880" s="3">
        <v>4871.5</v>
      </c>
      <c r="E1880" s="3">
        <v>20721478.699999999</v>
      </c>
      <c r="F1880" s="1" t="s">
        <v>1800</v>
      </c>
      <c r="G1880"/>
      <c r="H1880"/>
      <c r="I1880" s="17">
        <f>-IFERROR(VLOOKUP(C1880,SIRCUPA!$A$21:$H$313,8,0),0)</f>
        <v>0</v>
      </c>
      <c r="J1880" s="61">
        <f>-IFERROR(VLOOKUP(C1880,SIRTAC!$A$16:$H$2072,8,0),0)</f>
        <v>-50</v>
      </c>
      <c r="K1880" s="61">
        <f>-IFERROR(VLOOKUP(C1880,Gastos!$A$9:$J$2065,10,0),0)</f>
        <v>-48.5</v>
      </c>
      <c r="L1880" s="61">
        <f>-IFERROR(VLOOKUP(C1880,IDC!$A$20:$H$2401,8,0),0)</f>
        <v>-30</v>
      </c>
      <c r="M1880" s="87">
        <f t="shared" si="88"/>
        <v>5000</v>
      </c>
      <c r="P1880" s="17">
        <f t="shared" si="87"/>
        <v>-5000</v>
      </c>
      <c r="Q1880" s="17">
        <f t="shared" si="89"/>
        <v>0</v>
      </c>
    </row>
    <row r="1881" spans="1:17">
      <c r="A1881" s="1" t="s">
        <v>186</v>
      </c>
      <c r="B1881" s="1" t="s">
        <v>11</v>
      </c>
      <c r="C1881" s="53">
        <v>134412111499</v>
      </c>
      <c r="D1881" s="3">
        <v>4871.5</v>
      </c>
      <c r="E1881" s="3">
        <v>20772452.600000001</v>
      </c>
      <c r="F1881" s="1" t="s">
        <v>1800</v>
      </c>
      <c r="G1881"/>
      <c r="H1881"/>
      <c r="I1881" s="17">
        <f>-IFERROR(VLOOKUP(C1881,SIRCUPA!$A$21:$H$313,8,0),0)</f>
        <v>0</v>
      </c>
      <c r="J1881" s="61">
        <f>-IFERROR(VLOOKUP(C1881,SIRTAC!$A$16:$H$2072,8,0),0)</f>
        <v>-50</v>
      </c>
      <c r="K1881" s="61">
        <f>-IFERROR(VLOOKUP(C1881,Gastos!$A$9:$J$2065,10,0),0)</f>
        <v>-48.5</v>
      </c>
      <c r="L1881" s="61">
        <f>-IFERROR(VLOOKUP(C1881,IDC!$A$20:$H$2401,8,0),0)</f>
        <v>-30</v>
      </c>
      <c r="M1881" s="87">
        <f t="shared" si="88"/>
        <v>5000</v>
      </c>
      <c r="P1881" s="17">
        <f t="shared" si="87"/>
        <v>-5000</v>
      </c>
      <c r="Q1881" s="17">
        <f t="shared" si="89"/>
        <v>0</v>
      </c>
    </row>
    <row r="1882" spans="1:17">
      <c r="A1882" s="1" t="s">
        <v>186</v>
      </c>
      <c r="B1882" s="1" t="s">
        <v>11</v>
      </c>
      <c r="C1882" s="53">
        <v>134412153981</v>
      </c>
      <c r="D1882" s="3">
        <v>4871.5</v>
      </c>
      <c r="E1882" s="3">
        <v>20850624.18</v>
      </c>
      <c r="F1882" s="1" t="s">
        <v>1800</v>
      </c>
      <c r="G1882"/>
      <c r="H1882"/>
      <c r="I1882" s="17">
        <f>-IFERROR(VLOOKUP(C1882,SIRCUPA!$A$21:$H$313,8,0),0)</f>
        <v>0</v>
      </c>
      <c r="J1882" s="61">
        <f>-IFERROR(VLOOKUP(C1882,SIRTAC!$A$16:$H$2072,8,0),0)</f>
        <v>-50</v>
      </c>
      <c r="K1882" s="61">
        <f>-IFERROR(VLOOKUP(C1882,Gastos!$A$9:$J$2065,10,0),0)</f>
        <v>-48.5</v>
      </c>
      <c r="L1882" s="61">
        <f>-IFERROR(VLOOKUP(C1882,IDC!$A$20:$H$2401,8,0),0)</f>
        <v>-30</v>
      </c>
      <c r="M1882" s="87">
        <f t="shared" si="88"/>
        <v>5000</v>
      </c>
      <c r="P1882" s="17">
        <f t="shared" si="87"/>
        <v>-5000</v>
      </c>
      <c r="Q1882" s="17">
        <f t="shared" si="89"/>
        <v>0</v>
      </c>
    </row>
    <row r="1883" spans="1:17">
      <c r="A1883" s="1" t="s">
        <v>186</v>
      </c>
      <c r="B1883" s="1" t="s">
        <v>11</v>
      </c>
      <c r="C1883" s="53">
        <v>134412660489</v>
      </c>
      <c r="D1883" s="3">
        <v>4871.5</v>
      </c>
      <c r="E1883" s="3">
        <v>20996943.93</v>
      </c>
      <c r="F1883" s="1" t="s">
        <v>1800</v>
      </c>
      <c r="G1883"/>
      <c r="H1883"/>
      <c r="I1883" s="17">
        <f>-IFERROR(VLOOKUP(C1883,SIRCUPA!$A$21:$H$313,8,0),0)</f>
        <v>0</v>
      </c>
      <c r="J1883" s="61">
        <f>-IFERROR(VLOOKUP(C1883,SIRTAC!$A$16:$H$2072,8,0),0)</f>
        <v>-50</v>
      </c>
      <c r="K1883" s="61">
        <f>-IFERROR(VLOOKUP(C1883,Gastos!$A$9:$J$2065,10,0),0)</f>
        <v>-48.5</v>
      </c>
      <c r="L1883" s="61">
        <f>-IFERROR(VLOOKUP(C1883,IDC!$A$20:$H$2401,8,0),0)</f>
        <v>-30</v>
      </c>
      <c r="M1883" s="87">
        <f t="shared" si="88"/>
        <v>5000</v>
      </c>
      <c r="P1883" s="17">
        <f t="shared" si="87"/>
        <v>-5000</v>
      </c>
      <c r="Q1883" s="17">
        <f t="shared" si="89"/>
        <v>0</v>
      </c>
    </row>
    <row r="1884" spans="1:17">
      <c r="A1884" s="1" t="s">
        <v>186</v>
      </c>
      <c r="B1884" s="1" t="s">
        <v>11</v>
      </c>
      <c r="C1884" s="53">
        <v>135026864970</v>
      </c>
      <c r="D1884" s="3">
        <v>4871.5</v>
      </c>
      <c r="E1884" s="3">
        <v>21001815.43</v>
      </c>
      <c r="F1884" s="1" t="s">
        <v>1800</v>
      </c>
      <c r="G1884"/>
      <c r="H1884"/>
      <c r="I1884" s="17">
        <f>-IFERROR(VLOOKUP(C1884,SIRCUPA!$A$21:$H$313,8,0),0)</f>
        <v>0</v>
      </c>
      <c r="J1884" s="61">
        <f>-IFERROR(VLOOKUP(C1884,SIRTAC!$A$16:$H$2072,8,0),0)</f>
        <v>-50</v>
      </c>
      <c r="K1884" s="61">
        <f>-IFERROR(VLOOKUP(C1884,Gastos!$A$9:$J$2065,10,0),0)</f>
        <v>-48.5</v>
      </c>
      <c r="L1884" s="61">
        <f>-IFERROR(VLOOKUP(C1884,IDC!$A$20:$H$2401,8,0),0)</f>
        <v>-30</v>
      </c>
      <c r="M1884" s="87">
        <f t="shared" si="88"/>
        <v>5000</v>
      </c>
      <c r="P1884" s="17">
        <f t="shared" si="87"/>
        <v>-5000</v>
      </c>
      <c r="Q1884" s="17">
        <f t="shared" si="89"/>
        <v>0</v>
      </c>
    </row>
    <row r="1885" spans="1:17">
      <c r="A1885" s="1" t="s">
        <v>186</v>
      </c>
      <c r="B1885" s="1" t="s">
        <v>11</v>
      </c>
      <c r="C1885" s="53">
        <v>135026934938</v>
      </c>
      <c r="D1885" s="3">
        <v>4871.5</v>
      </c>
      <c r="E1885" s="3">
        <v>21006686.93</v>
      </c>
      <c r="F1885" s="1" t="s">
        <v>1800</v>
      </c>
      <c r="G1885"/>
      <c r="H1885"/>
      <c r="I1885" s="17">
        <f>-IFERROR(VLOOKUP(C1885,SIRCUPA!$A$21:$H$313,8,0),0)</f>
        <v>0</v>
      </c>
      <c r="J1885" s="61">
        <f>-IFERROR(VLOOKUP(C1885,SIRTAC!$A$16:$H$2072,8,0),0)</f>
        <v>-50</v>
      </c>
      <c r="K1885" s="61">
        <f>-IFERROR(VLOOKUP(C1885,Gastos!$A$9:$J$2065,10,0),0)</f>
        <v>-48.5</v>
      </c>
      <c r="L1885" s="61">
        <f>-IFERROR(VLOOKUP(C1885,IDC!$A$20:$H$2401,8,0),0)</f>
        <v>-30</v>
      </c>
      <c r="M1885" s="87">
        <f t="shared" si="88"/>
        <v>5000</v>
      </c>
      <c r="P1885" s="17">
        <f t="shared" si="87"/>
        <v>-5000</v>
      </c>
      <c r="Q1885" s="17">
        <f t="shared" si="89"/>
        <v>0</v>
      </c>
    </row>
    <row r="1886" spans="1:17">
      <c r="A1886" s="1" t="s">
        <v>186</v>
      </c>
      <c r="B1886" s="1" t="s">
        <v>11</v>
      </c>
      <c r="C1886" s="53">
        <v>135026897256</v>
      </c>
      <c r="D1886" s="3">
        <v>4871.5</v>
      </c>
      <c r="E1886" s="3">
        <v>21011558.43</v>
      </c>
      <c r="F1886" s="1" t="s">
        <v>1800</v>
      </c>
      <c r="G1886"/>
      <c r="H1886"/>
      <c r="I1886" s="17">
        <f>-IFERROR(VLOOKUP(C1886,SIRCUPA!$A$21:$H$313,8,0),0)</f>
        <v>0</v>
      </c>
      <c r="J1886" s="61">
        <f>-IFERROR(VLOOKUP(C1886,SIRTAC!$A$16:$H$2072,8,0),0)</f>
        <v>-50</v>
      </c>
      <c r="K1886" s="61">
        <f>-IFERROR(VLOOKUP(C1886,Gastos!$A$9:$J$2065,10,0),0)</f>
        <v>-48.5</v>
      </c>
      <c r="L1886" s="61">
        <f>-IFERROR(VLOOKUP(C1886,IDC!$A$20:$H$2401,8,0),0)</f>
        <v>-30</v>
      </c>
      <c r="M1886" s="87">
        <f t="shared" si="88"/>
        <v>5000</v>
      </c>
      <c r="P1886" s="17">
        <f t="shared" si="87"/>
        <v>-5000</v>
      </c>
      <c r="Q1886" s="17">
        <f t="shared" si="89"/>
        <v>0</v>
      </c>
    </row>
    <row r="1887" spans="1:17">
      <c r="A1887" s="1" t="s">
        <v>186</v>
      </c>
      <c r="B1887" s="1" t="s">
        <v>11</v>
      </c>
      <c r="C1887" s="53">
        <v>135027102598</v>
      </c>
      <c r="D1887" s="3">
        <v>4871.5</v>
      </c>
      <c r="E1887" s="3">
        <v>21021877.329999998</v>
      </c>
      <c r="F1887" s="1" t="s">
        <v>1800</v>
      </c>
      <c r="G1887"/>
      <c r="H1887"/>
      <c r="I1887" s="17">
        <f>-IFERROR(VLOOKUP(C1887,SIRCUPA!$A$21:$H$313,8,0),0)</f>
        <v>0</v>
      </c>
      <c r="J1887" s="61">
        <f>-IFERROR(VLOOKUP(C1887,SIRTAC!$A$16:$H$2072,8,0),0)</f>
        <v>-50</v>
      </c>
      <c r="K1887" s="61">
        <f>-IFERROR(VLOOKUP(C1887,Gastos!$A$9:$J$2065,10,0),0)</f>
        <v>-48.5</v>
      </c>
      <c r="L1887" s="61">
        <f>-IFERROR(VLOOKUP(C1887,IDC!$A$20:$H$2401,8,0),0)</f>
        <v>-30</v>
      </c>
      <c r="M1887" s="87">
        <f t="shared" si="88"/>
        <v>5000</v>
      </c>
      <c r="P1887" s="17">
        <f t="shared" si="87"/>
        <v>-5000</v>
      </c>
      <c r="Q1887" s="17">
        <f t="shared" si="89"/>
        <v>0</v>
      </c>
    </row>
    <row r="1888" spans="1:17">
      <c r="A1888" s="1" t="s">
        <v>186</v>
      </c>
      <c r="B1888" s="1" t="s">
        <v>11</v>
      </c>
      <c r="C1888" s="53">
        <v>134413050581</v>
      </c>
      <c r="D1888" s="3">
        <v>4871.5</v>
      </c>
      <c r="E1888" s="3">
        <v>21048183.43</v>
      </c>
      <c r="F1888" s="1" t="s">
        <v>1800</v>
      </c>
      <c r="G1888"/>
      <c r="H1888"/>
      <c r="I1888" s="17">
        <f>-IFERROR(VLOOKUP(C1888,SIRCUPA!$A$21:$H$313,8,0),0)</f>
        <v>0</v>
      </c>
      <c r="J1888" s="61">
        <f>-IFERROR(VLOOKUP(C1888,SIRTAC!$A$16:$H$2072,8,0),0)</f>
        <v>-50</v>
      </c>
      <c r="K1888" s="61">
        <f>-IFERROR(VLOOKUP(C1888,Gastos!$A$9:$J$2065,10,0),0)</f>
        <v>-48.5</v>
      </c>
      <c r="L1888" s="61">
        <f>-IFERROR(VLOOKUP(C1888,IDC!$A$20:$H$2401,8,0),0)</f>
        <v>-30</v>
      </c>
      <c r="M1888" s="87">
        <f t="shared" si="88"/>
        <v>5000</v>
      </c>
      <c r="P1888" s="17">
        <f t="shared" si="87"/>
        <v>-5000</v>
      </c>
      <c r="Q1888" s="17">
        <f t="shared" si="89"/>
        <v>0</v>
      </c>
    </row>
    <row r="1889" spans="1:17">
      <c r="A1889" s="1" t="s">
        <v>186</v>
      </c>
      <c r="B1889" s="1" t="s">
        <v>11</v>
      </c>
      <c r="C1889" s="53">
        <v>135027554394</v>
      </c>
      <c r="D1889" s="3">
        <v>4871.5</v>
      </c>
      <c r="E1889" s="3">
        <v>21120963.640000001</v>
      </c>
      <c r="F1889" s="1" t="s">
        <v>1800</v>
      </c>
      <c r="G1889"/>
      <c r="H1889"/>
      <c r="I1889" s="17">
        <f>-IFERROR(VLOOKUP(C1889,SIRCUPA!$A$21:$H$313,8,0),0)</f>
        <v>0</v>
      </c>
      <c r="J1889" s="61">
        <f>-IFERROR(VLOOKUP(C1889,SIRTAC!$A$16:$H$2072,8,0),0)</f>
        <v>-50</v>
      </c>
      <c r="K1889" s="61">
        <f>-IFERROR(VLOOKUP(C1889,Gastos!$A$9:$J$2065,10,0),0)</f>
        <v>-48.5</v>
      </c>
      <c r="L1889" s="61">
        <f>-IFERROR(VLOOKUP(C1889,IDC!$A$20:$H$2401,8,0),0)</f>
        <v>-30</v>
      </c>
      <c r="M1889" s="87">
        <f t="shared" si="88"/>
        <v>5000</v>
      </c>
      <c r="P1889" s="17">
        <f t="shared" si="87"/>
        <v>-5000</v>
      </c>
      <c r="Q1889" s="17">
        <f t="shared" si="89"/>
        <v>0</v>
      </c>
    </row>
    <row r="1890" spans="1:17">
      <c r="A1890" s="1" t="s">
        <v>186</v>
      </c>
      <c r="B1890" s="1" t="s">
        <v>11</v>
      </c>
      <c r="C1890" s="53">
        <v>135027620526</v>
      </c>
      <c r="D1890" s="3">
        <v>4871.5</v>
      </c>
      <c r="E1890" s="3">
        <v>21135578.140000001</v>
      </c>
      <c r="F1890" s="1" t="s">
        <v>1800</v>
      </c>
      <c r="G1890"/>
      <c r="H1890"/>
      <c r="I1890" s="17">
        <f>-IFERROR(VLOOKUP(C1890,SIRCUPA!$A$21:$H$313,8,0),0)</f>
        <v>0</v>
      </c>
      <c r="J1890" s="61">
        <f>-IFERROR(VLOOKUP(C1890,SIRTAC!$A$16:$H$2072,8,0),0)</f>
        <v>-50</v>
      </c>
      <c r="K1890" s="61">
        <f>-IFERROR(VLOOKUP(C1890,Gastos!$A$9:$J$2065,10,0),0)</f>
        <v>-48.5</v>
      </c>
      <c r="L1890" s="61">
        <f>-IFERROR(VLOOKUP(C1890,IDC!$A$20:$H$2401,8,0),0)</f>
        <v>-30</v>
      </c>
      <c r="M1890" s="87">
        <f t="shared" si="88"/>
        <v>5000</v>
      </c>
      <c r="P1890" s="17">
        <f t="shared" si="87"/>
        <v>-5000</v>
      </c>
      <c r="Q1890" s="17">
        <f t="shared" si="89"/>
        <v>0</v>
      </c>
    </row>
    <row r="1891" spans="1:17">
      <c r="A1891" s="1" t="s">
        <v>253</v>
      </c>
      <c r="B1891" s="1" t="s">
        <v>11</v>
      </c>
      <c r="C1891" s="53">
        <v>134413625999</v>
      </c>
      <c r="D1891" s="3">
        <v>4871.5</v>
      </c>
      <c r="E1891" s="3">
        <v>21186425.77</v>
      </c>
      <c r="F1891" s="1" t="s">
        <v>1800</v>
      </c>
      <c r="G1891"/>
      <c r="H1891"/>
      <c r="I1891" s="17">
        <f>-IFERROR(VLOOKUP(C1891,SIRCUPA!$A$21:$H$313,8,0),0)</f>
        <v>0</v>
      </c>
      <c r="J1891" s="61">
        <f>-IFERROR(VLOOKUP(C1891,SIRTAC!$A$16:$H$2072,8,0),0)</f>
        <v>-50</v>
      </c>
      <c r="K1891" s="61">
        <f>-IFERROR(VLOOKUP(C1891,Gastos!$A$9:$J$2065,10,0),0)</f>
        <v>-48.5</v>
      </c>
      <c r="L1891" s="61">
        <f>-IFERROR(VLOOKUP(C1891,IDC!$A$20:$H$2401,8,0),0)</f>
        <v>-30</v>
      </c>
      <c r="M1891" s="87">
        <f t="shared" si="88"/>
        <v>5000</v>
      </c>
      <c r="P1891" s="17">
        <f t="shared" si="87"/>
        <v>-5000</v>
      </c>
      <c r="Q1891" s="17">
        <f t="shared" si="89"/>
        <v>0</v>
      </c>
    </row>
    <row r="1892" spans="1:17">
      <c r="A1892" s="1" t="s">
        <v>253</v>
      </c>
      <c r="B1892" s="1" t="s">
        <v>11</v>
      </c>
      <c r="C1892" s="53">
        <v>135028327074</v>
      </c>
      <c r="D1892" s="3">
        <v>4871.5</v>
      </c>
      <c r="E1892" s="3">
        <v>21279119.43</v>
      </c>
      <c r="F1892" s="1" t="s">
        <v>1800</v>
      </c>
      <c r="G1892"/>
      <c r="H1892"/>
      <c r="I1892" s="17">
        <f>-IFERROR(VLOOKUP(C1892,SIRCUPA!$A$21:$H$313,8,0),0)</f>
        <v>0</v>
      </c>
      <c r="J1892" s="61">
        <f>-IFERROR(VLOOKUP(C1892,SIRTAC!$A$16:$H$2072,8,0),0)</f>
        <v>-50</v>
      </c>
      <c r="K1892" s="61">
        <f>-IFERROR(VLOOKUP(C1892,Gastos!$A$9:$J$2065,10,0),0)</f>
        <v>-48.5</v>
      </c>
      <c r="L1892" s="61">
        <f>-IFERROR(VLOOKUP(C1892,IDC!$A$20:$H$2401,8,0),0)</f>
        <v>-30</v>
      </c>
      <c r="M1892" s="87">
        <f t="shared" si="88"/>
        <v>5000</v>
      </c>
      <c r="P1892" s="17">
        <f t="shared" si="87"/>
        <v>-5000</v>
      </c>
      <c r="Q1892" s="17">
        <f t="shared" si="89"/>
        <v>0</v>
      </c>
    </row>
    <row r="1893" spans="1:17">
      <c r="A1893" s="1" t="s">
        <v>253</v>
      </c>
      <c r="B1893" s="1" t="s">
        <v>11</v>
      </c>
      <c r="C1893" s="53">
        <v>135028362850</v>
      </c>
      <c r="D1893" s="3">
        <v>4871.5</v>
      </c>
      <c r="E1893" s="3">
        <v>21283990.93</v>
      </c>
      <c r="F1893" s="1" t="s">
        <v>1800</v>
      </c>
      <c r="G1893"/>
      <c r="H1893"/>
      <c r="I1893" s="17">
        <f>-IFERROR(VLOOKUP(C1893,SIRCUPA!$A$21:$H$313,8,0),0)</f>
        <v>0</v>
      </c>
      <c r="J1893" s="61">
        <f>-IFERROR(VLOOKUP(C1893,SIRTAC!$A$16:$H$2072,8,0),0)</f>
        <v>-50</v>
      </c>
      <c r="K1893" s="61">
        <f>-IFERROR(VLOOKUP(C1893,Gastos!$A$9:$J$2065,10,0),0)</f>
        <v>-48.5</v>
      </c>
      <c r="L1893" s="61">
        <f>-IFERROR(VLOOKUP(C1893,IDC!$A$20:$H$2401,8,0),0)</f>
        <v>-30</v>
      </c>
      <c r="M1893" s="87">
        <f t="shared" si="88"/>
        <v>5000</v>
      </c>
      <c r="P1893" s="17">
        <f t="shared" si="87"/>
        <v>-5000</v>
      </c>
      <c r="Q1893" s="17">
        <f t="shared" si="89"/>
        <v>0</v>
      </c>
    </row>
    <row r="1894" spans="1:17">
      <c r="A1894" s="1" t="s">
        <v>253</v>
      </c>
      <c r="B1894" s="1" t="s">
        <v>11</v>
      </c>
      <c r="C1894" s="53">
        <v>135028403526</v>
      </c>
      <c r="D1894" s="3">
        <v>4871.5</v>
      </c>
      <c r="E1894" s="3">
        <v>21293700.93</v>
      </c>
      <c r="F1894" s="1" t="s">
        <v>1800</v>
      </c>
      <c r="G1894"/>
      <c r="H1894"/>
      <c r="I1894" s="17">
        <f>-IFERROR(VLOOKUP(C1894,SIRCUPA!$A$21:$H$313,8,0),0)</f>
        <v>0</v>
      </c>
      <c r="J1894" s="61">
        <f>-IFERROR(VLOOKUP(C1894,SIRTAC!$A$16:$H$2072,8,0),0)</f>
        <v>-50</v>
      </c>
      <c r="K1894" s="61">
        <f>-IFERROR(VLOOKUP(C1894,Gastos!$A$9:$J$2065,10,0),0)</f>
        <v>-48.5</v>
      </c>
      <c r="L1894" s="61">
        <f>-IFERROR(VLOOKUP(C1894,IDC!$A$20:$H$2401,8,0),0)</f>
        <v>-30</v>
      </c>
      <c r="M1894" s="87">
        <f t="shared" si="88"/>
        <v>5000</v>
      </c>
      <c r="P1894" s="17">
        <f t="shared" ref="P1894:P1957" si="90">+L1894/0.006</f>
        <v>-5000</v>
      </c>
      <c r="Q1894" s="17">
        <f t="shared" si="89"/>
        <v>0</v>
      </c>
    </row>
    <row r="1895" spans="1:17">
      <c r="A1895" s="1" t="s">
        <v>253</v>
      </c>
      <c r="B1895" s="1" t="s">
        <v>11</v>
      </c>
      <c r="C1895" s="53">
        <v>134414103753</v>
      </c>
      <c r="D1895" s="3">
        <v>4871.5</v>
      </c>
      <c r="E1895" s="3">
        <v>21298572.43</v>
      </c>
      <c r="F1895" s="1" t="s">
        <v>1800</v>
      </c>
      <c r="G1895"/>
      <c r="H1895"/>
      <c r="I1895" s="17">
        <f>-IFERROR(VLOOKUP(C1895,SIRCUPA!$A$21:$H$313,8,0),0)</f>
        <v>0</v>
      </c>
      <c r="J1895" s="61">
        <f>-IFERROR(VLOOKUP(C1895,SIRTAC!$A$16:$H$2072,8,0),0)</f>
        <v>-50</v>
      </c>
      <c r="K1895" s="61">
        <f>-IFERROR(VLOOKUP(C1895,Gastos!$A$9:$J$2065,10,0),0)</f>
        <v>-48.5</v>
      </c>
      <c r="L1895" s="61">
        <f>-IFERROR(VLOOKUP(C1895,IDC!$A$20:$H$2401,8,0),0)</f>
        <v>-30</v>
      </c>
      <c r="M1895" s="87">
        <f t="shared" si="88"/>
        <v>5000</v>
      </c>
      <c r="P1895" s="17">
        <f t="shared" si="90"/>
        <v>-5000</v>
      </c>
      <c r="Q1895" s="17">
        <f t="shared" si="89"/>
        <v>0</v>
      </c>
    </row>
    <row r="1896" spans="1:17">
      <c r="A1896" s="1" t="s">
        <v>253</v>
      </c>
      <c r="B1896" s="1" t="s">
        <v>11</v>
      </c>
      <c r="C1896" s="53">
        <v>135029013238</v>
      </c>
      <c r="D1896" s="3">
        <v>4871.5</v>
      </c>
      <c r="E1896" s="3">
        <v>21584071.870000001</v>
      </c>
      <c r="F1896" s="1" t="s">
        <v>1800</v>
      </c>
      <c r="G1896"/>
      <c r="H1896"/>
      <c r="I1896" s="17">
        <f>-IFERROR(VLOOKUP(C1896,SIRCUPA!$A$21:$H$313,8,0),0)</f>
        <v>0</v>
      </c>
      <c r="J1896" s="61">
        <f>-IFERROR(VLOOKUP(C1896,SIRTAC!$A$16:$H$2072,8,0),0)</f>
        <v>-50</v>
      </c>
      <c r="K1896" s="61">
        <f>-IFERROR(VLOOKUP(C1896,Gastos!$A$9:$J$2065,10,0),0)</f>
        <v>-48.5</v>
      </c>
      <c r="L1896" s="61">
        <f>-IFERROR(VLOOKUP(C1896,IDC!$A$20:$H$2401,8,0),0)</f>
        <v>-30</v>
      </c>
      <c r="M1896" s="87">
        <f t="shared" si="88"/>
        <v>5000</v>
      </c>
      <c r="P1896" s="17">
        <f t="shared" si="90"/>
        <v>-5000</v>
      </c>
      <c r="Q1896" s="17">
        <f t="shared" si="89"/>
        <v>0</v>
      </c>
    </row>
    <row r="1897" spans="1:17">
      <c r="A1897" s="1" t="s">
        <v>253</v>
      </c>
      <c r="B1897" s="1" t="s">
        <v>11</v>
      </c>
      <c r="C1897" s="53">
        <v>135029190496</v>
      </c>
      <c r="D1897" s="3">
        <v>4871.5</v>
      </c>
      <c r="E1897" s="3">
        <v>21598686.370000001</v>
      </c>
      <c r="F1897" s="1" t="s">
        <v>1800</v>
      </c>
      <c r="G1897"/>
      <c r="H1897"/>
      <c r="I1897" s="17">
        <f>-IFERROR(VLOOKUP(C1897,SIRCUPA!$A$21:$H$313,8,0),0)</f>
        <v>0</v>
      </c>
      <c r="J1897" s="61">
        <f>-IFERROR(VLOOKUP(C1897,SIRTAC!$A$16:$H$2072,8,0),0)</f>
        <v>-50</v>
      </c>
      <c r="K1897" s="61">
        <f>-IFERROR(VLOOKUP(C1897,Gastos!$A$9:$J$2065,10,0),0)</f>
        <v>-48.5</v>
      </c>
      <c r="L1897" s="61">
        <f>-IFERROR(VLOOKUP(C1897,IDC!$A$20:$H$2401,8,0),0)</f>
        <v>-30</v>
      </c>
      <c r="M1897" s="87">
        <f t="shared" si="88"/>
        <v>5000</v>
      </c>
      <c r="P1897" s="17">
        <f t="shared" si="90"/>
        <v>-5000</v>
      </c>
      <c r="Q1897" s="17">
        <f t="shared" si="89"/>
        <v>0</v>
      </c>
    </row>
    <row r="1898" spans="1:17">
      <c r="A1898" s="1" t="s">
        <v>253</v>
      </c>
      <c r="B1898" s="1" t="s">
        <v>11</v>
      </c>
      <c r="C1898" s="53">
        <v>134415446303</v>
      </c>
      <c r="D1898" s="3">
        <v>4871.5</v>
      </c>
      <c r="E1898" s="3">
        <v>21772790.809999999</v>
      </c>
      <c r="F1898" s="1" t="s">
        <v>1800</v>
      </c>
      <c r="G1898"/>
      <c r="H1898"/>
      <c r="I1898" s="17">
        <f>-IFERROR(VLOOKUP(C1898,SIRCUPA!$A$21:$H$313,8,0),0)</f>
        <v>0</v>
      </c>
      <c r="J1898" s="61">
        <f>-IFERROR(VLOOKUP(C1898,SIRTAC!$A$16:$H$2072,8,0),0)</f>
        <v>-50</v>
      </c>
      <c r="K1898" s="61">
        <f>-IFERROR(VLOOKUP(C1898,Gastos!$A$9:$J$2065,10,0),0)</f>
        <v>-48.5</v>
      </c>
      <c r="L1898" s="61">
        <f>-IFERROR(VLOOKUP(C1898,IDC!$A$20:$H$2401,8,0),0)</f>
        <v>-30</v>
      </c>
      <c r="M1898" s="87">
        <f t="shared" si="88"/>
        <v>5000</v>
      </c>
      <c r="P1898" s="17">
        <f t="shared" si="90"/>
        <v>-5000</v>
      </c>
      <c r="Q1898" s="17">
        <f t="shared" si="89"/>
        <v>0</v>
      </c>
    </row>
    <row r="1899" spans="1:17">
      <c r="A1899" s="1" t="s">
        <v>253</v>
      </c>
      <c r="B1899" s="1" t="s">
        <v>11</v>
      </c>
      <c r="C1899" s="53">
        <v>135029978284</v>
      </c>
      <c r="D1899" s="3">
        <v>4871.5</v>
      </c>
      <c r="E1899" s="3">
        <v>21927206.719999999</v>
      </c>
      <c r="F1899" s="1" t="s">
        <v>1800</v>
      </c>
      <c r="G1899"/>
      <c r="H1899"/>
      <c r="I1899" s="17">
        <f>-IFERROR(VLOOKUP(C1899,SIRCUPA!$A$21:$H$313,8,0),0)</f>
        <v>0</v>
      </c>
      <c r="J1899" s="61">
        <f>-IFERROR(VLOOKUP(C1899,SIRTAC!$A$16:$H$2072,8,0),0)</f>
        <v>-50</v>
      </c>
      <c r="K1899" s="61">
        <f>-IFERROR(VLOOKUP(C1899,Gastos!$A$9:$J$2065,10,0),0)</f>
        <v>-48.5</v>
      </c>
      <c r="L1899" s="61">
        <f>-IFERROR(VLOOKUP(C1899,IDC!$A$20:$H$2401,8,0),0)</f>
        <v>-30</v>
      </c>
      <c r="M1899" s="87">
        <f t="shared" si="88"/>
        <v>5000</v>
      </c>
      <c r="P1899" s="17">
        <f t="shared" si="90"/>
        <v>-5000</v>
      </c>
      <c r="Q1899" s="17">
        <f t="shared" si="89"/>
        <v>0</v>
      </c>
    </row>
    <row r="1900" spans="1:17">
      <c r="A1900" s="1" t="s">
        <v>253</v>
      </c>
      <c r="B1900" s="1" t="s">
        <v>11</v>
      </c>
      <c r="C1900" s="53">
        <v>134415765031</v>
      </c>
      <c r="D1900" s="3">
        <v>4871.5</v>
      </c>
      <c r="E1900" s="3">
        <v>21932078.219999999</v>
      </c>
      <c r="F1900" s="1" t="s">
        <v>1800</v>
      </c>
      <c r="G1900"/>
      <c r="H1900"/>
      <c r="I1900" s="17">
        <f>-IFERROR(VLOOKUP(C1900,SIRCUPA!$A$21:$H$313,8,0),0)</f>
        <v>0</v>
      </c>
      <c r="J1900" s="61">
        <f>-IFERROR(VLOOKUP(C1900,SIRTAC!$A$16:$H$2072,8,0),0)</f>
        <v>-50</v>
      </c>
      <c r="K1900" s="61">
        <f>-IFERROR(VLOOKUP(C1900,Gastos!$A$9:$J$2065,10,0),0)</f>
        <v>-48.5</v>
      </c>
      <c r="L1900" s="61">
        <f>-IFERROR(VLOOKUP(C1900,IDC!$A$20:$H$2401,8,0),0)</f>
        <v>-30</v>
      </c>
      <c r="M1900" s="87">
        <f t="shared" si="88"/>
        <v>5000</v>
      </c>
      <c r="P1900" s="17">
        <f t="shared" si="90"/>
        <v>-5000</v>
      </c>
      <c r="Q1900" s="17">
        <f t="shared" si="89"/>
        <v>0</v>
      </c>
    </row>
    <row r="1901" spans="1:17">
      <c r="A1901" s="1" t="s">
        <v>253</v>
      </c>
      <c r="B1901" s="1" t="s">
        <v>11</v>
      </c>
      <c r="C1901" s="53">
        <v>135030322124</v>
      </c>
      <c r="D1901" s="3">
        <v>4871.5</v>
      </c>
      <c r="E1901" s="3">
        <v>22081535.84</v>
      </c>
      <c r="F1901" s="1" t="s">
        <v>1800</v>
      </c>
      <c r="G1901"/>
      <c r="H1901"/>
      <c r="I1901" s="17">
        <f>-IFERROR(VLOOKUP(C1901,SIRCUPA!$A$21:$H$313,8,0),0)</f>
        <v>0</v>
      </c>
      <c r="J1901" s="61">
        <f>-IFERROR(VLOOKUP(C1901,SIRTAC!$A$16:$H$2072,8,0),0)</f>
        <v>-50</v>
      </c>
      <c r="K1901" s="61">
        <f>-IFERROR(VLOOKUP(C1901,Gastos!$A$9:$J$2065,10,0),0)</f>
        <v>-48.5</v>
      </c>
      <c r="L1901" s="61">
        <f>-IFERROR(VLOOKUP(C1901,IDC!$A$20:$H$2401,8,0),0)</f>
        <v>-30</v>
      </c>
      <c r="M1901" s="87">
        <f t="shared" si="88"/>
        <v>5000</v>
      </c>
      <c r="P1901" s="17">
        <f t="shared" si="90"/>
        <v>-5000</v>
      </c>
      <c r="Q1901" s="17">
        <f t="shared" si="89"/>
        <v>0</v>
      </c>
    </row>
    <row r="1902" spans="1:17">
      <c r="A1902" s="1" t="s">
        <v>253</v>
      </c>
      <c r="B1902" s="1" t="s">
        <v>11</v>
      </c>
      <c r="C1902" s="53">
        <v>134416111119</v>
      </c>
      <c r="D1902" s="3">
        <v>4871.5</v>
      </c>
      <c r="E1902" s="3">
        <v>22119566.309999999</v>
      </c>
      <c r="F1902" s="1" t="s">
        <v>1800</v>
      </c>
      <c r="G1902"/>
      <c r="H1902"/>
      <c r="I1902" s="17">
        <f>-IFERROR(VLOOKUP(C1902,SIRCUPA!$A$21:$H$313,8,0),0)</f>
        <v>0</v>
      </c>
      <c r="J1902" s="61">
        <f>-IFERROR(VLOOKUP(C1902,SIRTAC!$A$16:$H$2072,8,0),0)</f>
        <v>-50</v>
      </c>
      <c r="K1902" s="61">
        <f>-IFERROR(VLOOKUP(C1902,Gastos!$A$9:$J$2065,10,0),0)</f>
        <v>-48.5</v>
      </c>
      <c r="L1902" s="61">
        <f>-IFERROR(VLOOKUP(C1902,IDC!$A$20:$H$2401,8,0),0)</f>
        <v>-30</v>
      </c>
      <c r="M1902" s="87">
        <f t="shared" si="88"/>
        <v>5000</v>
      </c>
      <c r="P1902" s="17">
        <f t="shared" si="90"/>
        <v>-5000</v>
      </c>
      <c r="Q1902" s="17">
        <f t="shared" si="89"/>
        <v>0</v>
      </c>
    </row>
    <row r="1903" spans="1:17">
      <c r="A1903" s="1" t="s">
        <v>253</v>
      </c>
      <c r="B1903" s="1" t="s">
        <v>11</v>
      </c>
      <c r="C1903" s="53">
        <v>134416622509</v>
      </c>
      <c r="D1903" s="3">
        <v>4871.5</v>
      </c>
      <c r="E1903" s="3">
        <v>22320472.18</v>
      </c>
      <c r="F1903" s="1" t="s">
        <v>1800</v>
      </c>
      <c r="G1903"/>
      <c r="H1903"/>
      <c r="I1903" s="17">
        <f>-IFERROR(VLOOKUP(C1903,SIRCUPA!$A$21:$H$313,8,0),0)</f>
        <v>0</v>
      </c>
      <c r="J1903" s="61">
        <f>-IFERROR(VLOOKUP(C1903,SIRTAC!$A$16:$H$2072,8,0),0)</f>
        <v>-50</v>
      </c>
      <c r="K1903" s="61">
        <f>-IFERROR(VLOOKUP(C1903,Gastos!$A$9:$J$2065,10,0),0)</f>
        <v>-48.5</v>
      </c>
      <c r="L1903" s="61">
        <f>-IFERROR(VLOOKUP(C1903,IDC!$A$20:$H$2401,8,0),0)</f>
        <v>-30</v>
      </c>
      <c r="M1903" s="87">
        <f t="shared" si="88"/>
        <v>5000</v>
      </c>
      <c r="P1903" s="17">
        <f t="shared" si="90"/>
        <v>-5000</v>
      </c>
      <c r="Q1903" s="17">
        <f t="shared" si="89"/>
        <v>0</v>
      </c>
    </row>
    <row r="1904" spans="1:17">
      <c r="A1904" s="1" t="s">
        <v>253</v>
      </c>
      <c r="B1904" s="1" t="s">
        <v>11</v>
      </c>
      <c r="C1904" s="53">
        <v>134416541139</v>
      </c>
      <c r="D1904" s="3">
        <v>4871.5</v>
      </c>
      <c r="E1904" s="3">
        <v>22325343.68</v>
      </c>
      <c r="F1904" s="1" t="s">
        <v>1800</v>
      </c>
      <c r="G1904"/>
      <c r="H1904"/>
      <c r="I1904" s="17">
        <f>-IFERROR(VLOOKUP(C1904,SIRCUPA!$A$21:$H$313,8,0),0)</f>
        <v>0</v>
      </c>
      <c r="J1904" s="61">
        <f>-IFERROR(VLOOKUP(C1904,SIRTAC!$A$16:$H$2072,8,0),0)</f>
        <v>-50</v>
      </c>
      <c r="K1904" s="61">
        <f>-IFERROR(VLOOKUP(C1904,Gastos!$A$9:$J$2065,10,0),0)</f>
        <v>-48.5</v>
      </c>
      <c r="L1904" s="61">
        <f>-IFERROR(VLOOKUP(C1904,IDC!$A$20:$H$2401,8,0),0)</f>
        <v>-30</v>
      </c>
      <c r="M1904" s="87">
        <f t="shared" si="88"/>
        <v>5000</v>
      </c>
      <c r="P1904" s="17">
        <f t="shared" si="90"/>
        <v>-5000</v>
      </c>
      <c r="Q1904" s="17">
        <f t="shared" si="89"/>
        <v>0</v>
      </c>
    </row>
    <row r="1905" spans="1:17">
      <c r="A1905" s="1" t="s">
        <v>253</v>
      </c>
      <c r="B1905" s="1" t="s">
        <v>11</v>
      </c>
      <c r="C1905" s="53">
        <v>134416792795</v>
      </c>
      <c r="D1905" s="3">
        <v>4871.5</v>
      </c>
      <c r="E1905" s="3">
        <v>22627447.449999999</v>
      </c>
      <c r="F1905" s="1" t="s">
        <v>1800</v>
      </c>
      <c r="G1905"/>
      <c r="H1905"/>
      <c r="I1905" s="17">
        <f>-IFERROR(VLOOKUP(C1905,SIRCUPA!$A$21:$H$313,8,0),0)</f>
        <v>0</v>
      </c>
      <c r="J1905" s="61">
        <f>-IFERROR(VLOOKUP(C1905,SIRTAC!$A$16:$H$2072,8,0),0)</f>
        <v>-50</v>
      </c>
      <c r="K1905" s="61">
        <f>-IFERROR(VLOOKUP(C1905,Gastos!$A$9:$J$2065,10,0),0)</f>
        <v>-48.5</v>
      </c>
      <c r="L1905" s="61">
        <f>-IFERROR(VLOOKUP(C1905,IDC!$A$20:$H$2401,8,0),0)</f>
        <v>-30</v>
      </c>
      <c r="M1905" s="87">
        <f t="shared" si="88"/>
        <v>5000</v>
      </c>
      <c r="P1905" s="17">
        <f t="shared" si="90"/>
        <v>-5000</v>
      </c>
      <c r="Q1905" s="17">
        <f t="shared" si="89"/>
        <v>0</v>
      </c>
    </row>
    <row r="1906" spans="1:17">
      <c r="A1906" s="1" t="s">
        <v>253</v>
      </c>
      <c r="B1906" s="1" t="s">
        <v>11</v>
      </c>
      <c r="C1906" s="53">
        <v>134416741565</v>
      </c>
      <c r="D1906" s="3">
        <v>4871.5</v>
      </c>
      <c r="E1906" s="3">
        <v>22645166.870000001</v>
      </c>
      <c r="F1906" s="1" t="s">
        <v>1800</v>
      </c>
      <c r="G1906"/>
      <c r="H1906"/>
      <c r="I1906" s="17">
        <f>-IFERROR(VLOOKUP(C1906,SIRCUPA!$A$21:$H$313,8,0),0)</f>
        <v>0</v>
      </c>
      <c r="J1906" s="61">
        <f>-IFERROR(VLOOKUP(C1906,SIRTAC!$A$16:$H$2072,8,0),0)</f>
        <v>-50</v>
      </c>
      <c r="K1906" s="61">
        <f>-IFERROR(VLOOKUP(C1906,Gastos!$A$9:$J$2065,10,0),0)</f>
        <v>-48.5</v>
      </c>
      <c r="L1906" s="61">
        <f>-IFERROR(VLOOKUP(C1906,IDC!$A$20:$H$2401,8,0),0)</f>
        <v>-30</v>
      </c>
      <c r="M1906" s="87">
        <f t="shared" si="88"/>
        <v>5000</v>
      </c>
      <c r="P1906" s="17">
        <f t="shared" si="90"/>
        <v>-5000</v>
      </c>
      <c r="Q1906" s="17">
        <f t="shared" si="89"/>
        <v>0</v>
      </c>
    </row>
    <row r="1907" spans="1:17">
      <c r="A1907" s="1" t="s">
        <v>253</v>
      </c>
      <c r="B1907" s="1" t="s">
        <v>11</v>
      </c>
      <c r="C1907" s="53">
        <v>134416923051</v>
      </c>
      <c r="D1907" s="3">
        <v>4871.5</v>
      </c>
      <c r="E1907" s="3">
        <v>22666525.969999999</v>
      </c>
      <c r="F1907" s="1" t="s">
        <v>1800</v>
      </c>
      <c r="G1907"/>
      <c r="H1907"/>
      <c r="I1907" s="17">
        <f>-IFERROR(VLOOKUP(C1907,SIRCUPA!$A$21:$H$313,8,0),0)</f>
        <v>0</v>
      </c>
      <c r="J1907" s="61">
        <f>-IFERROR(VLOOKUP(C1907,SIRTAC!$A$16:$H$2072,8,0),0)</f>
        <v>-50</v>
      </c>
      <c r="K1907" s="61">
        <f>-IFERROR(VLOOKUP(C1907,Gastos!$A$9:$J$2065,10,0),0)</f>
        <v>-48.5</v>
      </c>
      <c r="L1907" s="61">
        <f>-IFERROR(VLOOKUP(C1907,IDC!$A$20:$H$2401,8,0),0)</f>
        <v>-30</v>
      </c>
      <c r="M1907" s="87">
        <f t="shared" si="88"/>
        <v>5000</v>
      </c>
      <c r="P1907" s="17">
        <f t="shared" si="90"/>
        <v>-5000</v>
      </c>
      <c r="Q1907" s="17">
        <f t="shared" si="89"/>
        <v>0</v>
      </c>
    </row>
    <row r="1908" spans="1:17">
      <c r="A1908" s="1" t="s">
        <v>253</v>
      </c>
      <c r="B1908" s="1" t="s">
        <v>11</v>
      </c>
      <c r="C1908" s="53">
        <v>135031083866</v>
      </c>
      <c r="D1908" s="3">
        <v>4871.5</v>
      </c>
      <c r="E1908" s="3">
        <v>22671397.469999999</v>
      </c>
      <c r="F1908" s="1" t="s">
        <v>1800</v>
      </c>
      <c r="G1908"/>
      <c r="H1908"/>
      <c r="I1908" s="17">
        <f>-IFERROR(VLOOKUP(C1908,SIRCUPA!$A$21:$H$313,8,0),0)</f>
        <v>0</v>
      </c>
      <c r="J1908" s="61">
        <f>-IFERROR(VLOOKUP(C1908,SIRTAC!$A$16:$H$2072,8,0),0)</f>
        <v>-50</v>
      </c>
      <c r="K1908" s="61">
        <f>-IFERROR(VLOOKUP(C1908,Gastos!$A$9:$J$2065,10,0),0)</f>
        <v>-48.5</v>
      </c>
      <c r="L1908" s="61">
        <f>-IFERROR(VLOOKUP(C1908,IDC!$A$20:$H$2401,8,0),0)</f>
        <v>-30</v>
      </c>
      <c r="M1908" s="87">
        <f t="shared" si="88"/>
        <v>5000</v>
      </c>
      <c r="P1908" s="17">
        <f t="shared" si="90"/>
        <v>-5000</v>
      </c>
      <c r="Q1908" s="17">
        <f t="shared" si="89"/>
        <v>0</v>
      </c>
    </row>
    <row r="1909" spans="1:17">
      <c r="A1909" s="1" t="s">
        <v>253</v>
      </c>
      <c r="B1909" s="1" t="s">
        <v>11</v>
      </c>
      <c r="C1909" s="53">
        <v>134417178581</v>
      </c>
      <c r="D1909" s="3">
        <v>4871.5</v>
      </c>
      <c r="E1909" s="3">
        <v>22676268.969999999</v>
      </c>
      <c r="F1909" s="1" t="s">
        <v>1800</v>
      </c>
      <c r="G1909"/>
      <c r="H1909"/>
      <c r="I1909" s="17">
        <f>-IFERROR(VLOOKUP(C1909,SIRCUPA!$A$21:$H$313,8,0),0)</f>
        <v>0</v>
      </c>
      <c r="J1909" s="61">
        <f>-IFERROR(VLOOKUP(C1909,SIRTAC!$A$16:$H$2072,8,0),0)</f>
        <v>-50</v>
      </c>
      <c r="K1909" s="61">
        <f>-IFERROR(VLOOKUP(C1909,Gastos!$A$9:$J$2065,10,0),0)</f>
        <v>-48.5</v>
      </c>
      <c r="L1909" s="61">
        <f>-IFERROR(VLOOKUP(C1909,IDC!$A$20:$H$2401,8,0),0)</f>
        <v>-30</v>
      </c>
      <c r="M1909" s="87">
        <f t="shared" si="88"/>
        <v>5000</v>
      </c>
      <c r="P1909" s="17">
        <f t="shared" si="90"/>
        <v>-5000</v>
      </c>
      <c r="Q1909" s="17">
        <f t="shared" si="89"/>
        <v>0</v>
      </c>
    </row>
    <row r="1910" spans="1:17">
      <c r="A1910" s="1" t="s">
        <v>253</v>
      </c>
      <c r="B1910" s="1" t="s">
        <v>11</v>
      </c>
      <c r="C1910" s="53">
        <v>134417377913</v>
      </c>
      <c r="D1910" s="3">
        <v>4871.5</v>
      </c>
      <c r="E1910" s="3">
        <v>22740860.600000001</v>
      </c>
      <c r="F1910" s="1" t="s">
        <v>1800</v>
      </c>
      <c r="G1910"/>
      <c r="H1910"/>
      <c r="I1910" s="17">
        <f>-IFERROR(VLOOKUP(C1910,SIRCUPA!$A$21:$H$313,8,0),0)</f>
        <v>0</v>
      </c>
      <c r="J1910" s="61">
        <f>-IFERROR(VLOOKUP(C1910,SIRTAC!$A$16:$H$2072,8,0),0)</f>
        <v>-50</v>
      </c>
      <c r="K1910" s="61">
        <f>-IFERROR(VLOOKUP(C1910,Gastos!$A$9:$J$2065,10,0),0)</f>
        <v>-48.5</v>
      </c>
      <c r="L1910" s="61">
        <f>-IFERROR(VLOOKUP(C1910,IDC!$A$20:$H$2401,8,0),0)</f>
        <v>-30</v>
      </c>
      <c r="M1910" s="87">
        <f t="shared" si="88"/>
        <v>5000</v>
      </c>
      <c r="P1910" s="17">
        <f t="shared" si="90"/>
        <v>-5000</v>
      </c>
      <c r="Q1910" s="17">
        <f t="shared" si="89"/>
        <v>0</v>
      </c>
    </row>
    <row r="1911" spans="1:17">
      <c r="A1911" s="1" t="s">
        <v>253</v>
      </c>
      <c r="B1911" s="1" t="s">
        <v>11</v>
      </c>
      <c r="C1911" s="53">
        <v>135031711536</v>
      </c>
      <c r="D1911" s="3">
        <v>4871.5</v>
      </c>
      <c r="E1911" s="3">
        <v>22745732.100000001</v>
      </c>
      <c r="F1911" s="1" t="s">
        <v>1800</v>
      </c>
      <c r="G1911"/>
      <c r="H1911"/>
      <c r="I1911" s="17">
        <f>-IFERROR(VLOOKUP(C1911,SIRCUPA!$A$21:$H$313,8,0),0)</f>
        <v>0</v>
      </c>
      <c r="J1911" s="61">
        <f>-IFERROR(VLOOKUP(C1911,SIRTAC!$A$16:$H$2072,8,0),0)</f>
        <v>-50</v>
      </c>
      <c r="K1911" s="61">
        <f>-IFERROR(VLOOKUP(C1911,Gastos!$A$9:$J$2065,10,0),0)</f>
        <v>-48.5</v>
      </c>
      <c r="L1911" s="61">
        <f>-IFERROR(VLOOKUP(C1911,IDC!$A$20:$H$2401,8,0),0)</f>
        <v>-30</v>
      </c>
      <c r="M1911" s="87">
        <f t="shared" si="88"/>
        <v>5000</v>
      </c>
      <c r="P1911" s="17">
        <f t="shared" si="90"/>
        <v>-5000</v>
      </c>
      <c r="Q1911" s="17">
        <f t="shared" si="89"/>
        <v>0</v>
      </c>
    </row>
    <row r="1912" spans="1:17">
      <c r="A1912" s="1" t="s">
        <v>253</v>
      </c>
      <c r="B1912" s="1" t="s">
        <v>11</v>
      </c>
      <c r="C1912" s="53">
        <v>135031898196</v>
      </c>
      <c r="D1912" s="3">
        <v>4871.5</v>
      </c>
      <c r="E1912" s="3">
        <v>22750603.600000001</v>
      </c>
      <c r="F1912" s="1" t="s">
        <v>1800</v>
      </c>
      <c r="G1912"/>
      <c r="H1912"/>
      <c r="I1912" s="17">
        <f>-IFERROR(VLOOKUP(C1912,SIRCUPA!$A$21:$H$313,8,0),0)</f>
        <v>0</v>
      </c>
      <c r="J1912" s="61">
        <f>-IFERROR(VLOOKUP(C1912,SIRTAC!$A$16:$H$2072,8,0),0)</f>
        <v>-50</v>
      </c>
      <c r="K1912" s="61">
        <f>-IFERROR(VLOOKUP(C1912,Gastos!$A$9:$J$2065,10,0),0)</f>
        <v>-48.5</v>
      </c>
      <c r="L1912" s="61">
        <f>-IFERROR(VLOOKUP(C1912,IDC!$A$20:$H$2401,8,0),0)</f>
        <v>-30</v>
      </c>
      <c r="M1912" s="87">
        <f t="shared" si="88"/>
        <v>5000</v>
      </c>
      <c r="P1912" s="17">
        <f t="shared" si="90"/>
        <v>-5000</v>
      </c>
      <c r="Q1912" s="17">
        <f t="shared" si="89"/>
        <v>0</v>
      </c>
    </row>
    <row r="1913" spans="1:17">
      <c r="A1913" s="1" t="s">
        <v>253</v>
      </c>
      <c r="B1913" s="1" t="s">
        <v>11</v>
      </c>
      <c r="C1913" s="53">
        <v>134417614345</v>
      </c>
      <c r="D1913" s="3">
        <v>4871.5</v>
      </c>
      <c r="E1913" s="3">
        <v>22774895.100000001</v>
      </c>
      <c r="F1913" s="1" t="s">
        <v>1800</v>
      </c>
      <c r="G1913"/>
      <c r="H1913"/>
      <c r="I1913" s="17">
        <f>-IFERROR(VLOOKUP(C1913,SIRCUPA!$A$21:$H$313,8,0),0)</f>
        <v>0</v>
      </c>
      <c r="J1913" s="61">
        <f>-IFERROR(VLOOKUP(C1913,SIRTAC!$A$16:$H$2072,8,0),0)</f>
        <v>-50</v>
      </c>
      <c r="K1913" s="61">
        <f>-IFERROR(VLOOKUP(C1913,Gastos!$A$9:$J$2065,10,0),0)</f>
        <v>-48.5</v>
      </c>
      <c r="L1913" s="61">
        <f>-IFERROR(VLOOKUP(C1913,IDC!$A$20:$H$2401,8,0),0)</f>
        <v>-30</v>
      </c>
      <c r="M1913" s="87">
        <f t="shared" si="88"/>
        <v>5000</v>
      </c>
      <c r="P1913" s="17">
        <f t="shared" si="90"/>
        <v>-5000</v>
      </c>
      <c r="Q1913" s="17">
        <f t="shared" si="89"/>
        <v>0</v>
      </c>
    </row>
    <row r="1914" spans="1:17">
      <c r="A1914" s="1" t="s">
        <v>253</v>
      </c>
      <c r="B1914" s="1" t="s">
        <v>11</v>
      </c>
      <c r="C1914" s="53">
        <v>135031769488</v>
      </c>
      <c r="D1914" s="3">
        <v>4871.5</v>
      </c>
      <c r="E1914" s="3">
        <v>22779766.600000001</v>
      </c>
      <c r="F1914" s="1" t="s">
        <v>1800</v>
      </c>
      <c r="G1914"/>
      <c r="H1914"/>
      <c r="I1914" s="17">
        <f>-IFERROR(VLOOKUP(C1914,SIRCUPA!$A$21:$H$313,8,0),0)</f>
        <v>0</v>
      </c>
      <c r="J1914" s="61">
        <f>-IFERROR(VLOOKUP(C1914,SIRTAC!$A$16:$H$2072,8,0),0)</f>
        <v>-50</v>
      </c>
      <c r="K1914" s="61">
        <f>-IFERROR(VLOOKUP(C1914,Gastos!$A$9:$J$2065,10,0),0)</f>
        <v>-48.5</v>
      </c>
      <c r="L1914" s="61">
        <f>-IFERROR(VLOOKUP(C1914,IDC!$A$20:$H$2401,8,0),0)</f>
        <v>-30</v>
      </c>
      <c r="M1914" s="87">
        <f t="shared" si="88"/>
        <v>5000</v>
      </c>
      <c r="P1914" s="17">
        <f t="shared" si="90"/>
        <v>-5000</v>
      </c>
      <c r="Q1914" s="17">
        <f t="shared" si="89"/>
        <v>0</v>
      </c>
    </row>
    <row r="1915" spans="1:17">
      <c r="A1915" s="1" t="s">
        <v>253</v>
      </c>
      <c r="B1915" s="1" t="s">
        <v>11</v>
      </c>
      <c r="C1915" s="53">
        <v>135031733730</v>
      </c>
      <c r="D1915" s="3">
        <v>4871.5</v>
      </c>
      <c r="E1915" s="3">
        <v>22784638.100000001</v>
      </c>
      <c r="F1915" s="1" t="s">
        <v>1800</v>
      </c>
      <c r="G1915"/>
      <c r="H1915"/>
      <c r="I1915" s="17">
        <f>-IFERROR(VLOOKUP(C1915,SIRCUPA!$A$21:$H$313,8,0),0)</f>
        <v>0</v>
      </c>
      <c r="J1915" s="61">
        <f>-IFERROR(VLOOKUP(C1915,SIRTAC!$A$16:$H$2072,8,0),0)</f>
        <v>-50</v>
      </c>
      <c r="K1915" s="61">
        <f>-IFERROR(VLOOKUP(C1915,Gastos!$A$9:$J$2065,10,0),0)</f>
        <v>-48.5</v>
      </c>
      <c r="L1915" s="61">
        <f>-IFERROR(VLOOKUP(C1915,IDC!$A$20:$H$2401,8,0),0)</f>
        <v>-30</v>
      </c>
      <c r="M1915" s="87">
        <f t="shared" si="88"/>
        <v>5000</v>
      </c>
      <c r="P1915" s="17">
        <f t="shared" si="90"/>
        <v>-5000</v>
      </c>
      <c r="Q1915" s="17">
        <f t="shared" si="89"/>
        <v>0</v>
      </c>
    </row>
    <row r="1916" spans="1:17">
      <c r="A1916" s="1" t="s">
        <v>253</v>
      </c>
      <c r="B1916" s="1" t="s">
        <v>11</v>
      </c>
      <c r="C1916" s="53">
        <v>135031847370</v>
      </c>
      <c r="D1916" s="3">
        <v>4871.5</v>
      </c>
      <c r="E1916" s="3">
        <v>22789509.600000001</v>
      </c>
      <c r="F1916" s="1" t="s">
        <v>1800</v>
      </c>
      <c r="G1916"/>
      <c r="H1916"/>
      <c r="I1916" s="17">
        <f>-IFERROR(VLOOKUP(C1916,SIRCUPA!$A$21:$H$313,8,0),0)</f>
        <v>0</v>
      </c>
      <c r="J1916" s="61">
        <f>-IFERROR(VLOOKUP(C1916,SIRTAC!$A$16:$H$2072,8,0),0)</f>
        <v>-50</v>
      </c>
      <c r="K1916" s="61">
        <f>-IFERROR(VLOOKUP(C1916,Gastos!$A$9:$J$2065,10,0),0)</f>
        <v>-48.5</v>
      </c>
      <c r="L1916" s="61">
        <f>-IFERROR(VLOOKUP(C1916,IDC!$A$20:$H$2401,8,0),0)</f>
        <v>-30</v>
      </c>
      <c r="M1916" s="87">
        <f t="shared" si="88"/>
        <v>5000</v>
      </c>
      <c r="P1916" s="17">
        <f t="shared" si="90"/>
        <v>-5000</v>
      </c>
      <c r="Q1916" s="17">
        <f t="shared" si="89"/>
        <v>0</v>
      </c>
    </row>
    <row r="1917" spans="1:17">
      <c r="A1917" s="1" t="s">
        <v>253</v>
      </c>
      <c r="B1917" s="1" t="s">
        <v>11</v>
      </c>
      <c r="C1917" s="53">
        <v>134417668565</v>
      </c>
      <c r="D1917" s="3">
        <v>4871.5</v>
      </c>
      <c r="E1917" s="3">
        <v>22794381.100000001</v>
      </c>
      <c r="F1917" s="1" t="s">
        <v>1800</v>
      </c>
      <c r="G1917"/>
      <c r="H1917"/>
      <c r="I1917" s="17">
        <f>-IFERROR(VLOOKUP(C1917,SIRCUPA!$A$21:$H$313,8,0),0)</f>
        <v>0</v>
      </c>
      <c r="J1917" s="61">
        <f>-IFERROR(VLOOKUP(C1917,SIRTAC!$A$16:$H$2072,8,0),0)</f>
        <v>-50</v>
      </c>
      <c r="K1917" s="61">
        <f>-IFERROR(VLOOKUP(C1917,Gastos!$A$9:$J$2065,10,0),0)</f>
        <v>-48.5</v>
      </c>
      <c r="L1917" s="61">
        <f>-IFERROR(VLOOKUP(C1917,IDC!$A$20:$H$2401,8,0),0)</f>
        <v>-30</v>
      </c>
      <c r="M1917" s="87">
        <f t="shared" si="88"/>
        <v>5000</v>
      </c>
      <c r="P1917" s="17">
        <f t="shared" si="90"/>
        <v>-5000</v>
      </c>
      <c r="Q1917" s="17">
        <f t="shared" si="89"/>
        <v>0</v>
      </c>
    </row>
    <row r="1918" spans="1:17">
      <c r="A1918" s="1" t="s">
        <v>253</v>
      </c>
      <c r="B1918" s="1" t="s">
        <v>11</v>
      </c>
      <c r="C1918" s="53">
        <v>134417520093</v>
      </c>
      <c r="D1918" s="3">
        <v>4871.5</v>
      </c>
      <c r="E1918" s="3">
        <v>22814451.68</v>
      </c>
      <c r="F1918" s="1" t="s">
        <v>1800</v>
      </c>
      <c r="G1918"/>
      <c r="H1918"/>
      <c r="I1918" s="17">
        <f>-IFERROR(VLOOKUP(C1918,SIRCUPA!$A$21:$H$313,8,0),0)</f>
        <v>0</v>
      </c>
      <c r="J1918" s="61">
        <f>-IFERROR(VLOOKUP(C1918,SIRTAC!$A$16:$H$2072,8,0),0)</f>
        <v>-50</v>
      </c>
      <c r="K1918" s="61">
        <f>-IFERROR(VLOOKUP(C1918,Gastos!$A$9:$J$2065,10,0),0)</f>
        <v>-48.5</v>
      </c>
      <c r="L1918" s="61">
        <f>-IFERROR(VLOOKUP(C1918,IDC!$A$20:$H$2401,8,0),0)</f>
        <v>-30</v>
      </c>
      <c r="M1918" s="87">
        <f t="shared" si="88"/>
        <v>5000</v>
      </c>
      <c r="P1918" s="17">
        <f t="shared" si="90"/>
        <v>-5000</v>
      </c>
      <c r="Q1918" s="17">
        <f t="shared" si="89"/>
        <v>0</v>
      </c>
    </row>
    <row r="1919" spans="1:17">
      <c r="A1919" s="1" t="s">
        <v>253</v>
      </c>
      <c r="B1919" s="1" t="s">
        <v>11</v>
      </c>
      <c r="C1919" s="53">
        <v>134417715013</v>
      </c>
      <c r="D1919" s="3">
        <v>4871.5</v>
      </c>
      <c r="E1919" s="3">
        <v>22819323.18</v>
      </c>
      <c r="F1919" s="1" t="s">
        <v>1800</v>
      </c>
      <c r="G1919"/>
      <c r="H1919"/>
      <c r="I1919" s="17">
        <f>-IFERROR(VLOOKUP(C1919,SIRCUPA!$A$21:$H$313,8,0),0)</f>
        <v>0</v>
      </c>
      <c r="J1919" s="61">
        <f>-IFERROR(VLOOKUP(C1919,SIRTAC!$A$16:$H$2072,8,0),0)</f>
        <v>-50</v>
      </c>
      <c r="K1919" s="61">
        <f>-IFERROR(VLOOKUP(C1919,Gastos!$A$9:$J$2065,10,0),0)</f>
        <v>-48.5</v>
      </c>
      <c r="L1919" s="61">
        <f>-IFERROR(VLOOKUP(C1919,IDC!$A$20:$H$2401,8,0),0)</f>
        <v>-30</v>
      </c>
      <c r="M1919" s="87">
        <f t="shared" si="88"/>
        <v>5000</v>
      </c>
      <c r="P1919" s="17">
        <f t="shared" si="90"/>
        <v>-5000</v>
      </c>
      <c r="Q1919" s="17">
        <f t="shared" si="89"/>
        <v>0</v>
      </c>
    </row>
    <row r="1920" spans="1:17">
      <c r="A1920" s="1" t="s">
        <v>253</v>
      </c>
      <c r="B1920" s="1" t="s">
        <v>11</v>
      </c>
      <c r="C1920" s="53">
        <v>134417940113</v>
      </c>
      <c r="D1920" s="3">
        <v>4871.5</v>
      </c>
      <c r="E1920" s="3">
        <v>22879516.899999999</v>
      </c>
      <c r="F1920" s="1" t="s">
        <v>1800</v>
      </c>
      <c r="G1920"/>
      <c r="H1920"/>
      <c r="I1920" s="17">
        <f>-IFERROR(VLOOKUP(C1920,SIRCUPA!$A$21:$H$313,8,0),0)</f>
        <v>0</v>
      </c>
      <c r="J1920" s="61">
        <f>-IFERROR(VLOOKUP(C1920,SIRTAC!$A$16:$H$2072,8,0),0)</f>
        <v>-50</v>
      </c>
      <c r="K1920" s="61">
        <f>-IFERROR(VLOOKUP(C1920,Gastos!$A$9:$J$2065,10,0),0)</f>
        <v>-48.5</v>
      </c>
      <c r="L1920" s="61">
        <f>-IFERROR(VLOOKUP(C1920,IDC!$A$20:$H$2401,8,0),0)</f>
        <v>-30</v>
      </c>
      <c r="M1920" s="87">
        <f t="shared" si="88"/>
        <v>5000</v>
      </c>
      <c r="P1920" s="17">
        <f t="shared" si="90"/>
        <v>-5000</v>
      </c>
      <c r="Q1920" s="17">
        <f t="shared" si="89"/>
        <v>0</v>
      </c>
    </row>
    <row r="1921" spans="1:17">
      <c r="A1921" s="1" t="s">
        <v>253</v>
      </c>
      <c r="B1921" s="1" t="s">
        <v>11</v>
      </c>
      <c r="C1921" s="53">
        <v>134417882465</v>
      </c>
      <c r="D1921" s="3">
        <v>4871.5</v>
      </c>
      <c r="E1921" s="3">
        <v>22884388.399999999</v>
      </c>
      <c r="F1921" s="1" t="s">
        <v>1800</v>
      </c>
      <c r="G1921"/>
      <c r="H1921"/>
      <c r="I1921" s="17">
        <f>-IFERROR(VLOOKUP(C1921,SIRCUPA!$A$21:$H$313,8,0),0)</f>
        <v>0</v>
      </c>
      <c r="J1921" s="61">
        <f>-IFERROR(VLOOKUP(C1921,SIRTAC!$A$16:$H$2072,8,0),0)</f>
        <v>-50</v>
      </c>
      <c r="K1921" s="61">
        <f>-IFERROR(VLOOKUP(C1921,Gastos!$A$9:$J$2065,10,0),0)</f>
        <v>-48.5</v>
      </c>
      <c r="L1921" s="61">
        <f>-IFERROR(VLOOKUP(C1921,IDC!$A$20:$H$2401,8,0),0)</f>
        <v>-30</v>
      </c>
      <c r="M1921" s="87">
        <f t="shared" si="88"/>
        <v>5000</v>
      </c>
      <c r="P1921" s="17">
        <f t="shared" si="90"/>
        <v>-5000</v>
      </c>
      <c r="Q1921" s="17">
        <f t="shared" si="89"/>
        <v>0</v>
      </c>
    </row>
    <row r="1922" spans="1:17">
      <c r="A1922" s="1" t="s">
        <v>253</v>
      </c>
      <c r="B1922" s="1" t="s">
        <v>11</v>
      </c>
      <c r="C1922" s="53">
        <v>134418069101</v>
      </c>
      <c r="D1922" s="3">
        <v>4871.5</v>
      </c>
      <c r="E1922" s="3">
        <v>22999608.379999999</v>
      </c>
      <c r="F1922" s="1" t="s">
        <v>1800</v>
      </c>
      <c r="G1922"/>
      <c r="H1922"/>
      <c r="I1922" s="17">
        <f>-IFERROR(VLOOKUP(C1922,SIRCUPA!$A$21:$H$313,8,0),0)</f>
        <v>0</v>
      </c>
      <c r="J1922" s="61">
        <f>-IFERROR(VLOOKUP(C1922,SIRTAC!$A$16:$H$2072,8,0),0)</f>
        <v>-50</v>
      </c>
      <c r="K1922" s="61">
        <f>-IFERROR(VLOOKUP(C1922,Gastos!$A$9:$J$2065,10,0),0)</f>
        <v>-48.5</v>
      </c>
      <c r="L1922" s="61">
        <f>-IFERROR(VLOOKUP(C1922,IDC!$A$20:$H$2401,8,0),0)</f>
        <v>-30</v>
      </c>
      <c r="M1922" s="87">
        <f t="shared" si="88"/>
        <v>5000</v>
      </c>
      <c r="P1922" s="17">
        <f t="shared" si="90"/>
        <v>-5000</v>
      </c>
      <c r="Q1922" s="17">
        <f t="shared" si="89"/>
        <v>0</v>
      </c>
    </row>
    <row r="1923" spans="1:17">
      <c r="A1923" s="1" t="s">
        <v>253</v>
      </c>
      <c r="B1923" s="1" t="s">
        <v>11</v>
      </c>
      <c r="C1923" s="53">
        <v>134418448311</v>
      </c>
      <c r="D1923" s="3">
        <v>4871.5</v>
      </c>
      <c r="E1923" s="3">
        <v>23084372.48</v>
      </c>
      <c r="F1923" s="1" t="s">
        <v>1800</v>
      </c>
      <c r="G1923"/>
      <c r="H1923"/>
      <c r="I1923" s="17">
        <f>-IFERROR(VLOOKUP(C1923,SIRCUPA!$A$21:$H$313,8,0),0)</f>
        <v>0</v>
      </c>
      <c r="J1923" s="61">
        <f>-IFERROR(VLOOKUP(C1923,SIRTAC!$A$16:$H$2072,8,0),0)</f>
        <v>-50</v>
      </c>
      <c r="K1923" s="61">
        <f>-IFERROR(VLOOKUP(C1923,Gastos!$A$9:$J$2065,10,0),0)</f>
        <v>-48.5</v>
      </c>
      <c r="L1923" s="61">
        <f>-IFERROR(VLOOKUP(C1923,IDC!$A$20:$H$2401,8,0),0)</f>
        <v>-30</v>
      </c>
      <c r="M1923" s="87">
        <f t="shared" si="88"/>
        <v>5000</v>
      </c>
      <c r="P1923" s="17">
        <f t="shared" si="90"/>
        <v>-5000</v>
      </c>
      <c r="Q1923" s="17">
        <f t="shared" si="89"/>
        <v>0</v>
      </c>
    </row>
    <row r="1924" spans="1:17">
      <c r="A1924" s="1" t="s">
        <v>253</v>
      </c>
      <c r="B1924" s="1" t="s">
        <v>11</v>
      </c>
      <c r="C1924" s="53">
        <v>134418424857</v>
      </c>
      <c r="D1924" s="3">
        <v>4871.5</v>
      </c>
      <c r="E1924" s="3">
        <v>23089243.98</v>
      </c>
      <c r="F1924" s="1" t="s">
        <v>1800</v>
      </c>
      <c r="G1924"/>
      <c r="H1924"/>
      <c r="I1924" s="17">
        <f>-IFERROR(VLOOKUP(C1924,SIRCUPA!$A$21:$H$313,8,0),0)</f>
        <v>0</v>
      </c>
      <c r="J1924" s="61">
        <f>-IFERROR(VLOOKUP(C1924,SIRTAC!$A$16:$H$2072,8,0),0)</f>
        <v>-50</v>
      </c>
      <c r="K1924" s="61">
        <f>-IFERROR(VLOOKUP(C1924,Gastos!$A$9:$J$2065,10,0),0)</f>
        <v>-48.5</v>
      </c>
      <c r="L1924" s="61">
        <f>-IFERROR(VLOOKUP(C1924,IDC!$A$20:$H$2401,8,0),0)</f>
        <v>-30</v>
      </c>
      <c r="M1924" s="87">
        <f t="shared" si="88"/>
        <v>5000</v>
      </c>
      <c r="P1924" s="17">
        <f t="shared" si="90"/>
        <v>-5000</v>
      </c>
      <c r="Q1924" s="17">
        <f t="shared" si="89"/>
        <v>0</v>
      </c>
    </row>
    <row r="1925" spans="1:17">
      <c r="A1925" s="1" t="s">
        <v>253</v>
      </c>
      <c r="B1925" s="1" t="s">
        <v>11</v>
      </c>
      <c r="C1925" s="53">
        <v>135032665304</v>
      </c>
      <c r="D1925" s="3">
        <v>4871.5</v>
      </c>
      <c r="E1925" s="3">
        <v>23137478.879999999</v>
      </c>
      <c r="F1925" s="1" t="s">
        <v>1800</v>
      </c>
      <c r="G1925"/>
      <c r="H1925"/>
      <c r="I1925" s="17">
        <f>-IFERROR(VLOOKUP(C1925,SIRCUPA!$A$21:$H$313,8,0),0)</f>
        <v>0</v>
      </c>
      <c r="J1925" s="61">
        <f>-IFERROR(VLOOKUP(C1925,SIRTAC!$A$16:$H$2072,8,0),0)</f>
        <v>-50</v>
      </c>
      <c r="K1925" s="61">
        <f>-IFERROR(VLOOKUP(C1925,Gastos!$A$9:$J$2065,10,0),0)</f>
        <v>-48.5</v>
      </c>
      <c r="L1925" s="61">
        <f>-IFERROR(VLOOKUP(C1925,IDC!$A$20:$H$2401,8,0),0)</f>
        <v>-30</v>
      </c>
      <c r="M1925" s="87">
        <f t="shared" ref="M1925:M1988" si="91">+D1925-I1925-J1925-K1925-L1925</f>
        <v>5000</v>
      </c>
      <c r="P1925" s="17">
        <f t="shared" si="90"/>
        <v>-5000</v>
      </c>
      <c r="Q1925" s="17">
        <f t="shared" si="89"/>
        <v>0</v>
      </c>
    </row>
    <row r="1926" spans="1:17">
      <c r="A1926" s="1" t="s">
        <v>253</v>
      </c>
      <c r="B1926" s="1" t="s">
        <v>11</v>
      </c>
      <c r="C1926" s="53">
        <v>134418441571</v>
      </c>
      <c r="D1926" s="3">
        <v>4871.5</v>
      </c>
      <c r="E1926" s="3">
        <v>23153962.780000001</v>
      </c>
      <c r="F1926" s="1" t="s">
        <v>1800</v>
      </c>
      <c r="G1926"/>
      <c r="H1926"/>
      <c r="I1926" s="17">
        <f>-IFERROR(VLOOKUP(C1926,SIRCUPA!$A$21:$H$313,8,0),0)</f>
        <v>0</v>
      </c>
      <c r="J1926" s="61">
        <f>-IFERROR(VLOOKUP(C1926,SIRTAC!$A$16:$H$2072,8,0),0)</f>
        <v>-50</v>
      </c>
      <c r="K1926" s="61">
        <f>-IFERROR(VLOOKUP(C1926,Gastos!$A$9:$J$2065,10,0),0)</f>
        <v>-48.5</v>
      </c>
      <c r="L1926" s="61">
        <f>-IFERROR(VLOOKUP(C1926,IDC!$A$20:$H$2401,8,0),0)</f>
        <v>-30</v>
      </c>
      <c r="M1926" s="87">
        <f t="shared" si="91"/>
        <v>5000</v>
      </c>
      <c r="P1926" s="17">
        <f t="shared" si="90"/>
        <v>-5000</v>
      </c>
      <c r="Q1926" s="17">
        <f t="shared" ref="Q1926:Q1989" si="92">+M1926+P1926</f>
        <v>0</v>
      </c>
    </row>
    <row r="1927" spans="1:17">
      <c r="A1927" s="1" t="s">
        <v>253</v>
      </c>
      <c r="B1927" s="1" t="s">
        <v>11</v>
      </c>
      <c r="C1927" s="53">
        <v>134418796205</v>
      </c>
      <c r="D1927" s="3">
        <v>4871.5</v>
      </c>
      <c r="E1927" s="3">
        <v>23184166.079999998</v>
      </c>
      <c r="F1927" s="1" t="s">
        <v>1800</v>
      </c>
      <c r="G1927"/>
      <c r="H1927"/>
      <c r="I1927" s="17">
        <f>-IFERROR(VLOOKUP(C1927,SIRCUPA!$A$21:$H$313,8,0),0)</f>
        <v>0</v>
      </c>
      <c r="J1927" s="61">
        <f>-IFERROR(VLOOKUP(C1927,SIRTAC!$A$16:$H$2072,8,0),0)</f>
        <v>-50</v>
      </c>
      <c r="K1927" s="61">
        <f>-IFERROR(VLOOKUP(C1927,Gastos!$A$9:$J$2065,10,0),0)</f>
        <v>-48.5</v>
      </c>
      <c r="L1927" s="61">
        <f>-IFERROR(VLOOKUP(C1927,IDC!$A$20:$H$2401,8,0),0)</f>
        <v>-30</v>
      </c>
      <c r="M1927" s="87">
        <f t="shared" si="91"/>
        <v>5000</v>
      </c>
      <c r="P1927" s="17">
        <f t="shared" si="90"/>
        <v>-5000</v>
      </c>
      <c r="Q1927" s="17">
        <f t="shared" si="92"/>
        <v>0</v>
      </c>
    </row>
    <row r="1928" spans="1:17">
      <c r="A1928" s="1" t="s">
        <v>253</v>
      </c>
      <c r="B1928" s="1" t="s">
        <v>11</v>
      </c>
      <c r="C1928" s="53">
        <v>135032862054</v>
      </c>
      <c r="D1928" s="3">
        <v>4871.5</v>
      </c>
      <c r="E1928" s="3">
        <v>23207859.579999998</v>
      </c>
      <c r="F1928" s="1" t="s">
        <v>1800</v>
      </c>
      <c r="G1928"/>
      <c r="H1928"/>
      <c r="I1928" s="17">
        <f>-IFERROR(VLOOKUP(C1928,SIRCUPA!$A$21:$H$313,8,0),0)</f>
        <v>0</v>
      </c>
      <c r="J1928" s="61">
        <f>-IFERROR(VLOOKUP(C1928,SIRTAC!$A$16:$H$2072,8,0),0)</f>
        <v>-50</v>
      </c>
      <c r="K1928" s="61">
        <f>-IFERROR(VLOOKUP(C1928,Gastos!$A$9:$J$2065,10,0),0)</f>
        <v>-48.5</v>
      </c>
      <c r="L1928" s="61">
        <f>-IFERROR(VLOOKUP(C1928,IDC!$A$20:$H$2401,8,0),0)</f>
        <v>-30</v>
      </c>
      <c r="M1928" s="87">
        <f t="shared" si="91"/>
        <v>5000</v>
      </c>
      <c r="P1928" s="17">
        <f t="shared" si="90"/>
        <v>-5000</v>
      </c>
      <c r="Q1928" s="17">
        <f t="shared" si="92"/>
        <v>0</v>
      </c>
    </row>
    <row r="1929" spans="1:17">
      <c r="A1929" s="1" t="s">
        <v>253</v>
      </c>
      <c r="B1929" s="1" t="s">
        <v>11</v>
      </c>
      <c r="C1929" s="53">
        <v>134418757497</v>
      </c>
      <c r="D1929" s="3">
        <v>4871.5</v>
      </c>
      <c r="E1929" s="3">
        <v>23230268.48</v>
      </c>
      <c r="F1929" s="1" t="s">
        <v>1800</v>
      </c>
      <c r="G1929"/>
      <c r="H1929"/>
      <c r="I1929" s="17">
        <f>-IFERROR(VLOOKUP(C1929,SIRCUPA!$A$21:$H$313,8,0),0)</f>
        <v>0</v>
      </c>
      <c r="J1929" s="61">
        <f>-IFERROR(VLOOKUP(C1929,SIRTAC!$A$16:$H$2072,8,0),0)</f>
        <v>-50</v>
      </c>
      <c r="K1929" s="61">
        <f>-IFERROR(VLOOKUP(C1929,Gastos!$A$9:$J$2065,10,0),0)</f>
        <v>-48.5</v>
      </c>
      <c r="L1929" s="61">
        <f>-IFERROR(VLOOKUP(C1929,IDC!$A$20:$H$2401,8,0),0)</f>
        <v>-30</v>
      </c>
      <c r="M1929" s="87">
        <f t="shared" si="91"/>
        <v>5000</v>
      </c>
      <c r="P1929" s="17">
        <f t="shared" si="90"/>
        <v>-5000</v>
      </c>
      <c r="Q1929" s="17">
        <f t="shared" si="92"/>
        <v>0</v>
      </c>
    </row>
    <row r="1930" spans="1:17">
      <c r="A1930" s="1" t="s">
        <v>253</v>
      </c>
      <c r="B1930" s="1" t="s">
        <v>11</v>
      </c>
      <c r="C1930" s="53">
        <v>134418811869</v>
      </c>
      <c r="D1930" s="3">
        <v>4871.5</v>
      </c>
      <c r="E1930" s="3">
        <v>23259099.079999998</v>
      </c>
      <c r="F1930" s="1" t="s">
        <v>1800</v>
      </c>
      <c r="G1930"/>
      <c r="H1930"/>
      <c r="I1930" s="17">
        <f>-IFERROR(VLOOKUP(C1930,SIRCUPA!$A$21:$H$313,8,0),0)</f>
        <v>0</v>
      </c>
      <c r="J1930" s="61">
        <f>-IFERROR(VLOOKUP(C1930,SIRTAC!$A$16:$H$2072,8,0),0)</f>
        <v>-50</v>
      </c>
      <c r="K1930" s="61">
        <f>-IFERROR(VLOOKUP(C1930,Gastos!$A$9:$J$2065,10,0),0)</f>
        <v>-48.5</v>
      </c>
      <c r="L1930" s="61">
        <f>-IFERROR(VLOOKUP(C1930,IDC!$A$20:$H$2401,8,0),0)</f>
        <v>-30</v>
      </c>
      <c r="M1930" s="87">
        <f t="shared" si="91"/>
        <v>5000</v>
      </c>
      <c r="P1930" s="17">
        <f t="shared" si="90"/>
        <v>-5000</v>
      </c>
      <c r="Q1930" s="17">
        <f t="shared" si="92"/>
        <v>0</v>
      </c>
    </row>
    <row r="1931" spans="1:17">
      <c r="A1931" s="1" t="s">
        <v>253</v>
      </c>
      <c r="B1931" s="1" t="s">
        <v>11</v>
      </c>
      <c r="C1931" s="53">
        <v>135033089434</v>
      </c>
      <c r="D1931" s="3">
        <v>4871.5</v>
      </c>
      <c r="E1931" s="3">
        <v>23263970.579999998</v>
      </c>
      <c r="F1931" s="1" t="s">
        <v>1800</v>
      </c>
      <c r="G1931"/>
      <c r="H1931"/>
      <c r="I1931" s="17">
        <f>-IFERROR(VLOOKUP(C1931,SIRCUPA!$A$21:$H$313,8,0),0)</f>
        <v>0</v>
      </c>
      <c r="J1931" s="61">
        <f>-IFERROR(VLOOKUP(C1931,SIRTAC!$A$16:$H$2072,8,0),0)</f>
        <v>-50</v>
      </c>
      <c r="K1931" s="61">
        <f>-IFERROR(VLOOKUP(C1931,Gastos!$A$9:$J$2065,10,0),0)</f>
        <v>-48.5</v>
      </c>
      <c r="L1931" s="61">
        <f>-IFERROR(VLOOKUP(C1931,IDC!$A$20:$H$2401,8,0),0)</f>
        <v>-30</v>
      </c>
      <c r="M1931" s="87">
        <f t="shared" si="91"/>
        <v>5000</v>
      </c>
      <c r="P1931" s="17">
        <f t="shared" si="90"/>
        <v>-5000</v>
      </c>
      <c r="Q1931" s="17">
        <f t="shared" si="92"/>
        <v>0</v>
      </c>
    </row>
    <row r="1932" spans="1:17">
      <c r="A1932" s="1" t="s">
        <v>253</v>
      </c>
      <c r="B1932" s="1" t="s">
        <v>11</v>
      </c>
      <c r="C1932" s="53">
        <v>135033107774</v>
      </c>
      <c r="D1932" s="3">
        <v>4871.5</v>
      </c>
      <c r="E1932" s="3">
        <v>23268842.079999998</v>
      </c>
      <c r="F1932" s="1" t="s">
        <v>1800</v>
      </c>
      <c r="G1932"/>
      <c r="H1932"/>
      <c r="I1932" s="17">
        <f>-IFERROR(VLOOKUP(C1932,SIRCUPA!$A$21:$H$313,8,0),0)</f>
        <v>0</v>
      </c>
      <c r="J1932" s="61">
        <f>-IFERROR(VLOOKUP(C1932,SIRTAC!$A$16:$H$2072,8,0),0)</f>
        <v>-50</v>
      </c>
      <c r="K1932" s="61">
        <f>-IFERROR(VLOOKUP(C1932,Gastos!$A$9:$J$2065,10,0),0)</f>
        <v>-48.5</v>
      </c>
      <c r="L1932" s="61">
        <f>-IFERROR(VLOOKUP(C1932,IDC!$A$20:$H$2401,8,0),0)</f>
        <v>-30</v>
      </c>
      <c r="M1932" s="87">
        <f t="shared" si="91"/>
        <v>5000</v>
      </c>
      <c r="P1932" s="17">
        <f t="shared" si="90"/>
        <v>-5000</v>
      </c>
      <c r="Q1932" s="17">
        <f t="shared" si="92"/>
        <v>0</v>
      </c>
    </row>
    <row r="1933" spans="1:17">
      <c r="A1933" s="1" t="s">
        <v>253</v>
      </c>
      <c r="B1933" s="1" t="s">
        <v>11</v>
      </c>
      <c r="C1933" s="53">
        <v>134419110435</v>
      </c>
      <c r="D1933" s="3">
        <v>4871.5</v>
      </c>
      <c r="E1933" s="3">
        <v>23273713.579999998</v>
      </c>
      <c r="F1933" s="1" t="s">
        <v>1800</v>
      </c>
      <c r="G1933"/>
      <c r="H1933"/>
      <c r="I1933" s="17">
        <f>-IFERROR(VLOOKUP(C1933,SIRCUPA!$A$21:$H$313,8,0),0)</f>
        <v>0</v>
      </c>
      <c r="J1933" s="61">
        <f>-IFERROR(VLOOKUP(C1933,SIRTAC!$A$16:$H$2072,8,0),0)</f>
        <v>-50</v>
      </c>
      <c r="K1933" s="61">
        <f>-IFERROR(VLOOKUP(C1933,Gastos!$A$9:$J$2065,10,0),0)</f>
        <v>-48.5</v>
      </c>
      <c r="L1933" s="61">
        <f>-IFERROR(VLOOKUP(C1933,IDC!$A$20:$H$2401,8,0),0)</f>
        <v>-30</v>
      </c>
      <c r="M1933" s="87">
        <f t="shared" si="91"/>
        <v>5000</v>
      </c>
      <c r="P1933" s="17">
        <f t="shared" si="90"/>
        <v>-5000</v>
      </c>
      <c r="Q1933" s="17">
        <f t="shared" si="92"/>
        <v>0</v>
      </c>
    </row>
    <row r="1934" spans="1:17">
      <c r="A1934" s="1" t="s">
        <v>253</v>
      </c>
      <c r="B1934" s="1" t="s">
        <v>11</v>
      </c>
      <c r="C1934" s="53">
        <v>135033382258</v>
      </c>
      <c r="D1934" s="3">
        <v>4871.5</v>
      </c>
      <c r="E1934" s="3">
        <v>23278585.079999998</v>
      </c>
      <c r="F1934" s="1" t="s">
        <v>1800</v>
      </c>
      <c r="G1934"/>
      <c r="H1934"/>
      <c r="I1934" s="17">
        <f>-IFERROR(VLOOKUP(C1934,SIRCUPA!$A$21:$H$313,8,0),0)</f>
        <v>0</v>
      </c>
      <c r="J1934" s="61">
        <f>-IFERROR(VLOOKUP(C1934,SIRTAC!$A$16:$H$2072,8,0),0)</f>
        <v>-50</v>
      </c>
      <c r="K1934" s="61">
        <f>-IFERROR(VLOOKUP(C1934,Gastos!$A$9:$J$2065,10,0),0)</f>
        <v>-48.5</v>
      </c>
      <c r="L1934" s="61">
        <f>-IFERROR(VLOOKUP(C1934,IDC!$A$20:$H$2401,8,0),0)</f>
        <v>-30</v>
      </c>
      <c r="M1934" s="87">
        <f t="shared" si="91"/>
        <v>5000</v>
      </c>
      <c r="P1934" s="17">
        <f t="shared" si="90"/>
        <v>-5000</v>
      </c>
      <c r="Q1934" s="17">
        <f t="shared" si="92"/>
        <v>0</v>
      </c>
    </row>
    <row r="1935" spans="1:17">
      <c r="A1935" s="1" t="s">
        <v>253</v>
      </c>
      <c r="B1935" s="1" t="s">
        <v>11</v>
      </c>
      <c r="C1935" s="53">
        <v>134418966045</v>
      </c>
      <c r="D1935" s="3">
        <v>4871.5</v>
      </c>
      <c r="E1935" s="3">
        <v>23298141.579999998</v>
      </c>
      <c r="F1935" s="1" t="s">
        <v>1800</v>
      </c>
      <c r="G1935"/>
      <c r="H1935"/>
      <c r="I1935" s="17">
        <f>-IFERROR(VLOOKUP(C1935,SIRCUPA!$A$21:$H$313,8,0),0)</f>
        <v>0</v>
      </c>
      <c r="J1935" s="61">
        <f>-IFERROR(VLOOKUP(C1935,SIRTAC!$A$16:$H$2072,8,0),0)</f>
        <v>-50</v>
      </c>
      <c r="K1935" s="61">
        <f>-IFERROR(VLOOKUP(C1935,Gastos!$A$9:$J$2065,10,0),0)</f>
        <v>-48.5</v>
      </c>
      <c r="L1935" s="61">
        <f>-IFERROR(VLOOKUP(C1935,IDC!$A$20:$H$2401,8,0),0)</f>
        <v>-30</v>
      </c>
      <c r="M1935" s="87">
        <f t="shared" si="91"/>
        <v>5000</v>
      </c>
      <c r="P1935" s="17">
        <f t="shared" si="90"/>
        <v>-5000</v>
      </c>
      <c r="Q1935" s="17">
        <f t="shared" si="92"/>
        <v>0</v>
      </c>
    </row>
    <row r="1936" spans="1:17">
      <c r="A1936" s="1" t="s">
        <v>253</v>
      </c>
      <c r="B1936" s="1" t="s">
        <v>11</v>
      </c>
      <c r="C1936" s="53">
        <v>135033240074</v>
      </c>
      <c r="D1936" s="3">
        <v>4871.5</v>
      </c>
      <c r="E1936" s="3">
        <v>23312756.079999998</v>
      </c>
      <c r="F1936" s="1" t="s">
        <v>1800</v>
      </c>
      <c r="G1936"/>
      <c r="H1936"/>
      <c r="I1936" s="17">
        <f>-IFERROR(VLOOKUP(C1936,SIRCUPA!$A$21:$H$313,8,0),0)</f>
        <v>0</v>
      </c>
      <c r="J1936" s="61">
        <f>-IFERROR(VLOOKUP(C1936,SIRTAC!$A$16:$H$2072,8,0),0)</f>
        <v>-50</v>
      </c>
      <c r="K1936" s="61">
        <f>-IFERROR(VLOOKUP(C1936,Gastos!$A$9:$J$2065,10,0),0)</f>
        <v>-48.5</v>
      </c>
      <c r="L1936" s="61">
        <f>-IFERROR(VLOOKUP(C1936,IDC!$A$20:$H$2401,8,0),0)</f>
        <v>-30</v>
      </c>
      <c r="M1936" s="87">
        <f t="shared" si="91"/>
        <v>5000</v>
      </c>
      <c r="P1936" s="17">
        <f t="shared" si="90"/>
        <v>-5000</v>
      </c>
      <c r="Q1936" s="17">
        <f t="shared" si="92"/>
        <v>0</v>
      </c>
    </row>
    <row r="1937" spans="1:17">
      <c r="A1937" s="1" t="s">
        <v>253</v>
      </c>
      <c r="B1937" s="1" t="s">
        <v>11</v>
      </c>
      <c r="C1937" s="53">
        <v>134419404645</v>
      </c>
      <c r="D1937" s="3">
        <v>4871.5</v>
      </c>
      <c r="E1937" s="3">
        <v>23327370.579999998</v>
      </c>
      <c r="F1937" s="1" t="s">
        <v>1800</v>
      </c>
      <c r="G1937"/>
      <c r="H1937"/>
      <c r="I1937" s="17">
        <f>-IFERROR(VLOOKUP(C1937,SIRCUPA!$A$21:$H$313,8,0),0)</f>
        <v>0</v>
      </c>
      <c r="J1937" s="61">
        <f>-IFERROR(VLOOKUP(C1937,SIRTAC!$A$16:$H$2072,8,0),0)</f>
        <v>-50</v>
      </c>
      <c r="K1937" s="61">
        <f>-IFERROR(VLOOKUP(C1937,Gastos!$A$9:$J$2065,10,0),0)</f>
        <v>-48.5</v>
      </c>
      <c r="L1937" s="61">
        <f>-IFERROR(VLOOKUP(C1937,IDC!$A$20:$H$2401,8,0),0)</f>
        <v>-30</v>
      </c>
      <c r="M1937" s="87">
        <f t="shared" si="91"/>
        <v>5000</v>
      </c>
      <c r="P1937" s="17">
        <f t="shared" si="90"/>
        <v>-5000</v>
      </c>
      <c r="Q1937" s="17">
        <f t="shared" si="92"/>
        <v>0</v>
      </c>
    </row>
    <row r="1938" spans="1:17">
      <c r="A1938" s="1" t="s">
        <v>253</v>
      </c>
      <c r="B1938" s="1" t="s">
        <v>11</v>
      </c>
      <c r="C1938" s="53">
        <v>134419287899</v>
      </c>
      <c r="D1938" s="3">
        <v>4871.5</v>
      </c>
      <c r="E1938" s="3">
        <v>23338116.079999998</v>
      </c>
      <c r="F1938" s="1" t="s">
        <v>1800</v>
      </c>
      <c r="G1938"/>
      <c r="H1938"/>
      <c r="I1938" s="17">
        <f>-IFERROR(VLOOKUP(C1938,SIRCUPA!$A$21:$H$313,8,0),0)</f>
        <v>0</v>
      </c>
      <c r="J1938" s="61">
        <f>-IFERROR(VLOOKUP(C1938,SIRTAC!$A$16:$H$2072,8,0),0)</f>
        <v>-50</v>
      </c>
      <c r="K1938" s="61">
        <f>-IFERROR(VLOOKUP(C1938,Gastos!$A$9:$J$2065,10,0),0)</f>
        <v>-48.5</v>
      </c>
      <c r="L1938" s="61">
        <f>-IFERROR(VLOOKUP(C1938,IDC!$A$20:$H$2401,8,0),0)</f>
        <v>-30</v>
      </c>
      <c r="M1938" s="87">
        <f t="shared" si="91"/>
        <v>5000</v>
      </c>
      <c r="P1938" s="17">
        <f t="shared" si="90"/>
        <v>-5000</v>
      </c>
      <c r="Q1938" s="17">
        <f t="shared" si="92"/>
        <v>0</v>
      </c>
    </row>
    <row r="1939" spans="1:17">
      <c r="A1939" s="1" t="s">
        <v>253</v>
      </c>
      <c r="B1939" s="1" t="s">
        <v>11</v>
      </c>
      <c r="C1939" s="53">
        <v>135033752276</v>
      </c>
      <c r="D1939" s="3">
        <v>4871.5</v>
      </c>
      <c r="E1939" s="3">
        <v>23342987.579999998</v>
      </c>
      <c r="F1939" s="1" t="s">
        <v>1800</v>
      </c>
      <c r="G1939"/>
      <c r="H1939"/>
      <c r="I1939" s="17">
        <f>-IFERROR(VLOOKUP(C1939,SIRCUPA!$A$21:$H$313,8,0),0)</f>
        <v>0</v>
      </c>
      <c r="J1939" s="61">
        <f>-IFERROR(VLOOKUP(C1939,SIRTAC!$A$16:$H$2072,8,0),0)</f>
        <v>-50</v>
      </c>
      <c r="K1939" s="61">
        <f>-IFERROR(VLOOKUP(C1939,Gastos!$A$9:$J$2065,10,0),0)</f>
        <v>-48.5</v>
      </c>
      <c r="L1939" s="61">
        <f>-IFERROR(VLOOKUP(C1939,IDC!$A$20:$H$2401,8,0),0)</f>
        <v>-30</v>
      </c>
      <c r="M1939" s="87">
        <f t="shared" si="91"/>
        <v>5000</v>
      </c>
      <c r="P1939" s="17">
        <f t="shared" si="90"/>
        <v>-5000</v>
      </c>
      <c r="Q1939" s="17">
        <f t="shared" si="92"/>
        <v>0</v>
      </c>
    </row>
    <row r="1940" spans="1:17">
      <c r="A1940" s="1" t="s">
        <v>253</v>
      </c>
      <c r="B1940" s="1" t="s">
        <v>11</v>
      </c>
      <c r="C1940" s="53">
        <v>134419526783</v>
      </c>
      <c r="D1940" s="3">
        <v>4871.5</v>
      </c>
      <c r="E1940" s="3">
        <v>23347859.079999998</v>
      </c>
      <c r="F1940" s="1" t="s">
        <v>1800</v>
      </c>
      <c r="G1940"/>
      <c r="H1940"/>
      <c r="I1940" s="17">
        <f>-IFERROR(VLOOKUP(C1940,SIRCUPA!$A$21:$H$313,8,0),0)</f>
        <v>0</v>
      </c>
      <c r="J1940" s="61">
        <f>-IFERROR(VLOOKUP(C1940,SIRTAC!$A$16:$H$2072,8,0),0)</f>
        <v>-50</v>
      </c>
      <c r="K1940" s="61">
        <f>-IFERROR(VLOOKUP(C1940,Gastos!$A$9:$J$2065,10,0),0)</f>
        <v>-48.5</v>
      </c>
      <c r="L1940" s="61">
        <f>-IFERROR(VLOOKUP(C1940,IDC!$A$20:$H$2401,8,0),0)</f>
        <v>-30</v>
      </c>
      <c r="M1940" s="87">
        <f t="shared" si="91"/>
        <v>5000</v>
      </c>
      <c r="P1940" s="17">
        <f t="shared" si="90"/>
        <v>-5000</v>
      </c>
      <c r="Q1940" s="17">
        <f t="shared" si="92"/>
        <v>0</v>
      </c>
    </row>
    <row r="1941" spans="1:17">
      <c r="A1941" s="1" t="s">
        <v>253</v>
      </c>
      <c r="B1941" s="1" t="s">
        <v>11</v>
      </c>
      <c r="C1941" s="53">
        <v>134419630439</v>
      </c>
      <c r="D1941" s="3">
        <v>4871.5</v>
      </c>
      <c r="E1941" s="3">
        <v>23352730.579999998</v>
      </c>
      <c r="F1941" s="1" t="s">
        <v>1800</v>
      </c>
      <c r="G1941"/>
      <c r="H1941"/>
      <c r="I1941" s="17">
        <f>-IFERROR(VLOOKUP(C1941,SIRCUPA!$A$21:$H$313,8,0),0)</f>
        <v>0</v>
      </c>
      <c r="J1941" s="61">
        <f>-IFERROR(VLOOKUP(C1941,SIRTAC!$A$16:$H$2072,8,0),0)</f>
        <v>-50</v>
      </c>
      <c r="K1941" s="61">
        <f>-IFERROR(VLOOKUP(C1941,Gastos!$A$9:$J$2065,10,0),0)</f>
        <v>-48.5</v>
      </c>
      <c r="L1941" s="61">
        <f>-IFERROR(VLOOKUP(C1941,IDC!$A$20:$H$2401,8,0),0)</f>
        <v>-30</v>
      </c>
      <c r="M1941" s="87">
        <f t="shared" si="91"/>
        <v>5000</v>
      </c>
      <c r="P1941" s="17">
        <f t="shared" si="90"/>
        <v>-5000</v>
      </c>
      <c r="Q1941" s="17">
        <f t="shared" si="92"/>
        <v>0</v>
      </c>
    </row>
    <row r="1942" spans="1:17">
      <c r="A1942" s="1" t="s">
        <v>253</v>
      </c>
      <c r="B1942" s="1" t="s">
        <v>11</v>
      </c>
      <c r="C1942" s="53">
        <v>134419562973</v>
      </c>
      <c r="D1942" s="3">
        <v>4871.5</v>
      </c>
      <c r="E1942" s="3">
        <v>23357602.079999998</v>
      </c>
      <c r="F1942" s="1" t="s">
        <v>1800</v>
      </c>
      <c r="G1942"/>
      <c r="H1942"/>
      <c r="I1942" s="17">
        <f>-IFERROR(VLOOKUP(C1942,SIRCUPA!$A$21:$H$313,8,0),0)</f>
        <v>0</v>
      </c>
      <c r="J1942" s="61">
        <f>-IFERROR(VLOOKUP(C1942,SIRTAC!$A$16:$H$2072,8,0),0)</f>
        <v>-50</v>
      </c>
      <c r="K1942" s="61">
        <f>-IFERROR(VLOOKUP(C1942,Gastos!$A$9:$J$2065,10,0),0)</f>
        <v>-48.5</v>
      </c>
      <c r="L1942" s="61">
        <f>-IFERROR(VLOOKUP(C1942,IDC!$A$20:$H$2401,8,0),0)</f>
        <v>-30</v>
      </c>
      <c r="M1942" s="87">
        <f t="shared" si="91"/>
        <v>5000</v>
      </c>
      <c r="P1942" s="17">
        <f t="shared" si="90"/>
        <v>-5000</v>
      </c>
      <c r="Q1942" s="17">
        <f t="shared" si="92"/>
        <v>0</v>
      </c>
    </row>
    <row r="1943" spans="1:17">
      <c r="A1943" s="1" t="s">
        <v>23</v>
      </c>
      <c r="B1943" s="1" t="s">
        <v>11</v>
      </c>
      <c r="C1943" s="53">
        <v>131659104285</v>
      </c>
      <c r="D1943" s="3">
        <v>4774.07</v>
      </c>
      <c r="E1943" s="3">
        <v>13628485.869999999</v>
      </c>
      <c r="F1943" s="1" t="s">
        <v>1800</v>
      </c>
      <c r="G1943"/>
      <c r="H1943"/>
      <c r="I1943" s="17">
        <f>-IFERROR(VLOOKUP(C1943,SIRCUPA!$A$21:$H$313,8,0),0)</f>
        <v>0</v>
      </c>
      <c r="J1943" s="61">
        <f>-IFERROR(VLOOKUP(C1943,SIRTAC!$A$16:$H$2072,8,0),0)</f>
        <v>-49</v>
      </c>
      <c r="K1943" s="61">
        <f>-IFERROR(VLOOKUP(C1943,Gastos!$A$9:$J$2065,10,0),0)</f>
        <v>-47.53</v>
      </c>
      <c r="L1943" s="61">
        <f>-IFERROR(VLOOKUP(C1943,IDC!$A$20:$H$2401,8,0),0)</f>
        <v>-29.4</v>
      </c>
      <c r="M1943" s="87">
        <f t="shared" si="91"/>
        <v>4899.9999999999991</v>
      </c>
      <c r="P1943" s="17">
        <f t="shared" si="90"/>
        <v>-4900</v>
      </c>
      <c r="Q1943" s="17">
        <f t="shared" si="92"/>
        <v>0</v>
      </c>
    </row>
    <row r="1944" spans="1:17">
      <c r="A1944" s="1" t="s">
        <v>23</v>
      </c>
      <c r="B1944" s="1" t="s">
        <v>11</v>
      </c>
      <c r="C1944" s="53">
        <v>132262120630</v>
      </c>
      <c r="D1944" s="3">
        <v>4774.07</v>
      </c>
      <c r="E1944" s="3">
        <v>13836815.880000001</v>
      </c>
      <c r="F1944" s="1" t="s">
        <v>1800</v>
      </c>
      <c r="G1944"/>
      <c r="H1944"/>
      <c r="I1944" s="17">
        <f>-IFERROR(VLOOKUP(C1944,SIRCUPA!$A$21:$H$313,8,0),0)</f>
        <v>0</v>
      </c>
      <c r="J1944" s="61">
        <f>-IFERROR(VLOOKUP(C1944,SIRTAC!$A$16:$H$2072,8,0),0)</f>
        <v>-49</v>
      </c>
      <c r="K1944" s="61">
        <f>-IFERROR(VLOOKUP(C1944,Gastos!$A$9:$J$2065,10,0),0)</f>
        <v>-47.53</v>
      </c>
      <c r="L1944" s="61">
        <f>-IFERROR(VLOOKUP(C1944,IDC!$A$20:$H$2401,8,0),0)</f>
        <v>-29.4</v>
      </c>
      <c r="M1944" s="87">
        <f t="shared" si="91"/>
        <v>4899.9999999999991</v>
      </c>
      <c r="P1944" s="17">
        <f t="shared" si="90"/>
        <v>-4900</v>
      </c>
      <c r="Q1944" s="17">
        <f t="shared" si="92"/>
        <v>0</v>
      </c>
    </row>
    <row r="1945" spans="1:17">
      <c r="A1945" s="1" t="s">
        <v>77</v>
      </c>
      <c r="B1945" s="1" t="s">
        <v>11</v>
      </c>
      <c r="C1945" s="53">
        <v>133109339780</v>
      </c>
      <c r="D1945" s="3">
        <v>4774.07</v>
      </c>
      <c r="E1945" s="3">
        <v>15067704.59</v>
      </c>
      <c r="F1945" s="1" t="s">
        <v>1800</v>
      </c>
      <c r="G1945"/>
      <c r="H1945"/>
      <c r="I1945" s="17">
        <f>-IFERROR(VLOOKUP(C1945,SIRCUPA!$A$21:$H$313,8,0),0)</f>
        <v>0</v>
      </c>
      <c r="J1945" s="61">
        <f>-IFERROR(VLOOKUP(C1945,SIRTAC!$A$16:$H$2072,8,0),0)</f>
        <v>-49</v>
      </c>
      <c r="K1945" s="61">
        <f>-IFERROR(VLOOKUP(C1945,Gastos!$A$9:$J$2065,10,0),0)</f>
        <v>-47.53</v>
      </c>
      <c r="L1945" s="61">
        <f>-IFERROR(VLOOKUP(C1945,IDC!$A$20:$H$2401,8,0),0)</f>
        <v>-29.4</v>
      </c>
      <c r="M1945" s="87">
        <f t="shared" si="91"/>
        <v>4899.9999999999991</v>
      </c>
      <c r="P1945" s="17">
        <f t="shared" si="90"/>
        <v>-4900</v>
      </c>
      <c r="Q1945" s="17">
        <f t="shared" si="92"/>
        <v>0</v>
      </c>
    </row>
    <row r="1946" spans="1:17">
      <c r="A1946" s="1" t="s">
        <v>77</v>
      </c>
      <c r="B1946" s="1" t="s">
        <v>11</v>
      </c>
      <c r="C1946" s="53">
        <v>133114957958</v>
      </c>
      <c r="D1946" s="3">
        <v>4774.07</v>
      </c>
      <c r="E1946" s="3">
        <v>16140194.109999999</v>
      </c>
      <c r="F1946" s="1" t="s">
        <v>1800</v>
      </c>
      <c r="G1946"/>
      <c r="H1946"/>
      <c r="I1946" s="17">
        <f>-IFERROR(VLOOKUP(C1946,SIRCUPA!$A$21:$H$313,8,0),0)</f>
        <v>0</v>
      </c>
      <c r="J1946" s="61">
        <f>-IFERROR(VLOOKUP(C1946,SIRTAC!$A$16:$H$2072,8,0),0)</f>
        <v>-49</v>
      </c>
      <c r="K1946" s="61">
        <f>-IFERROR(VLOOKUP(C1946,Gastos!$A$9:$J$2065,10,0),0)</f>
        <v>-47.53</v>
      </c>
      <c r="L1946" s="61">
        <f>-IFERROR(VLOOKUP(C1946,IDC!$A$20:$H$2401,8,0),0)</f>
        <v>-29.4</v>
      </c>
      <c r="M1946" s="87">
        <f t="shared" si="91"/>
        <v>4899.9999999999991</v>
      </c>
      <c r="P1946" s="17">
        <f t="shared" si="90"/>
        <v>-4900</v>
      </c>
      <c r="Q1946" s="17">
        <f t="shared" si="92"/>
        <v>0</v>
      </c>
    </row>
    <row r="1947" spans="1:17">
      <c r="A1947" s="1" t="s">
        <v>101</v>
      </c>
      <c r="B1947" s="1" t="s">
        <v>11</v>
      </c>
      <c r="C1947" s="53">
        <v>133752125922</v>
      </c>
      <c r="D1947" s="3">
        <v>4774.07</v>
      </c>
      <c r="E1947" s="3">
        <v>4061799.51</v>
      </c>
      <c r="F1947" s="1" t="s">
        <v>1800</v>
      </c>
      <c r="G1947"/>
      <c r="H1947"/>
      <c r="I1947" s="17">
        <f>-IFERROR(VLOOKUP(C1947,SIRCUPA!$A$21:$H$313,8,0),0)</f>
        <v>0</v>
      </c>
      <c r="J1947" s="61">
        <f>-IFERROR(VLOOKUP(C1947,SIRTAC!$A$16:$H$2072,8,0),0)</f>
        <v>-49</v>
      </c>
      <c r="K1947" s="61">
        <f>-IFERROR(VLOOKUP(C1947,Gastos!$A$9:$J$2065,10,0),0)</f>
        <v>-47.53</v>
      </c>
      <c r="L1947" s="61">
        <f>-IFERROR(VLOOKUP(C1947,IDC!$A$20:$H$2401,8,0),0)</f>
        <v>-29.4</v>
      </c>
      <c r="M1947" s="87">
        <f t="shared" si="91"/>
        <v>4899.9999999999991</v>
      </c>
      <c r="P1947" s="17">
        <f t="shared" si="90"/>
        <v>-4900</v>
      </c>
      <c r="Q1947" s="17">
        <f t="shared" si="92"/>
        <v>0</v>
      </c>
    </row>
    <row r="1948" spans="1:17">
      <c r="A1948" s="1" t="s">
        <v>101</v>
      </c>
      <c r="B1948" s="1" t="s">
        <v>11</v>
      </c>
      <c r="C1948" s="53">
        <v>133149714033</v>
      </c>
      <c r="D1948" s="3">
        <v>4774.07</v>
      </c>
      <c r="E1948" s="3">
        <v>4095646.34</v>
      </c>
      <c r="F1948" s="1" t="s">
        <v>1800</v>
      </c>
      <c r="G1948"/>
      <c r="H1948"/>
      <c r="I1948" s="17">
        <f>-IFERROR(VLOOKUP(C1948,SIRCUPA!$A$21:$H$313,8,0),0)</f>
        <v>0</v>
      </c>
      <c r="J1948" s="61">
        <f>-IFERROR(VLOOKUP(C1948,SIRTAC!$A$16:$H$2072,8,0),0)</f>
        <v>-49</v>
      </c>
      <c r="K1948" s="61">
        <f>-IFERROR(VLOOKUP(C1948,Gastos!$A$9:$J$2065,10,0),0)</f>
        <v>-47.53</v>
      </c>
      <c r="L1948" s="61">
        <f>-IFERROR(VLOOKUP(C1948,IDC!$A$20:$H$2401,8,0),0)</f>
        <v>-29.4</v>
      </c>
      <c r="M1948" s="87">
        <f t="shared" si="91"/>
        <v>4899.9999999999991</v>
      </c>
      <c r="P1948" s="17">
        <f t="shared" si="90"/>
        <v>-4900</v>
      </c>
      <c r="Q1948" s="17">
        <f t="shared" si="92"/>
        <v>0</v>
      </c>
    </row>
    <row r="1949" spans="1:17">
      <c r="A1949" s="1" t="s">
        <v>101</v>
      </c>
      <c r="B1949" s="1" t="s">
        <v>11</v>
      </c>
      <c r="C1949" s="53">
        <v>133762598004</v>
      </c>
      <c r="D1949" s="3">
        <v>4774.07</v>
      </c>
      <c r="E1949" s="3">
        <v>4266813.74</v>
      </c>
      <c r="F1949" s="1" t="s">
        <v>1800</v>
      </c>
      <c r="G1949"/>
      <c r="H1949"/>
      <c r="I1949" s="17">
        <f>-IFERROR(VLOOKUP(C1949,SIRCUPA!$A$21:$H$313,8,0),0)</f>
        <v>0</v>
      </c>
      <c r="J1949" s="61">
        <f>-IFERROR(VLOOKUP(C1949,SIRTAC!$A$16:$H$2072,8,0),0)</f>
        <v>-49</v>
      </c>
      <c r="K1949" s="61">
        <f>-IFERROR(VLOOKUP(C1949,Gastos!$A$9:$J$2065,10,0),0)</f>
        <v>-47.53</v>
      </c>
      <c r="L1949" s="61">
        <f>-IFERROR(VLOOKUP(C1949,IDC!$A$20:$H$2401,8,0),0)</f>
        <v>-29.4</v>
      </c>
      <c r="M1949" s="87">
        <f t="shared" si="91"/>
        <v>4899.9999999999991</v>
      </c>
      <c r="P1949" s="17">
        <f t="shared" si="90"/>
        <v>-4900</v>
      </c>
      <c r="Q1949" s="17">
        <f t="shared" si="92"/>
        <v>0</v>
      </c>
    </row>
    <row r="1950" spans="1:17">
      <c r="A1950" s="1" t="s">
        <v>106</v>
      </c>
      <c r="B1950" s="1" t="s">
        <v>11</v>
      </c>
      <c r="C1950" s="53">
        <v>133913695890</v>
      </c>
      <c r="D1950" s="3">
        <v>4774.07</v>
      </c>
      <c r="E1950" s="3">
        <v>6262852.29</v>
      </c>
      <c r="F1950" s="1" t="s">
        <v>1800</v>
      </c>
      <c r="G1950"/>
      <c r="H1950"/>
      <c r="I1950" s="17">
        <f>-IFERROR(VLOOKUP(C1950,SIRCUPA!$A$21:$H$313,8,0),0)</f>
        <v>0</v>
      </c>
      <c r="J1950" s="61">
        <f>-IFERROR(VLOOKUP(C1950,SIRTAC!$A$16:$H$2072,8,0),0)</f>
        <v>-49</v>
      </c>
      <c r="K1950" s="61">
        <f>-IFERROR(VLOOKUP(C1950,Gastos!$A$9:$J$2065,10,0),0)</f>
        <v>-47.53</v>
      </c>
      <c r="L1950" s="61">
        <f>-IFERROR(VLOOKUP(C1950,IDC!$A$20:$H$2401,8,0),0)</f>
        <v>-29.4</v>
      </c>
      <c r="M1950" s="87">
        <f t="shared" si="91"/>
        <v>4899.9999999999991</v>
      </c>
      <c r="P1950" s="17">
        <f t="shared" si="90"/>
        <v>-4900</v>
      </c>
      <c r="Q1950" s="17">
        <f t="shared" si="92"/>
        <v>0</v>
      </c>
    </row>
    <row r="1951" spans="1:17">
      <c r="A1951" s="1" t="s">
        <v>114</v>
      </c>
      <c r="B1951" s="1" t="s">
        <v>11</v>
      </c>
      <c r="C1951" s="53">
        <v>134012865610</v>
      </c>
      <c r="D1951" s="3">
        <v>4774.07</v>
      </c>
      <c r="E1951" s="3">
        <v>7810593.2999999998</v>
      </c>
      <c r="F1951" s="1" t="s">
        <v>1800</v>
      </c>
      <c r="G1951"/>
      <c r="H1951"/>
      <c r="I1951" s="17">
        <f>-IFERROR(VLOOKUP(C1951,SIRCUPA!$A$21:$H$313,8,0),0)</f>
        <v>0</v>
      </c>
      <c r="J1951" s="61">
        <f>-IFERROR(VLOOKUP(C1951,SIRTAC!$A$16:$H$2072,8,0),0)</f>
        <v>-49</v>
      </c>
      <c r="K1951" s="61">
        <f>-IFERROR(VLOOKUP(C1951,Gastos!$A$9:$J$2065,10,0),0)</f>
        <v>-47.53</v>
      </c>
      <c r="L1951" s="61">
        <f>-IFERROR(VLOOKUP(C1951,IDC!$A$20:$H$2401,8,0),0)</f>
        <v>-29.4</v>
      </c>
      <c r="M1951" s="87">
        <f t="shared" si="91"/>
        <v>4899.9999999999991</v>
      </c>
      <c r="P1951" s="17">
        <f t="shared" si="90"/>
        <v>-4900</v>
      </c>
      <c r="Q1951" s="17">
        <f t="shared" si="92"/>
        <v>0</v>
      </c>
    </row>
    <row r="1952" spans="1:17">
      <c r="A1952" s="1" t="s">
        <v>114</v>
      </c>
      <c r="B1952" s="1" t="s">
        <v>11</v>
      </c>
      <c r="C1952" s="53">
        <v>134026560374</v>
      </c>
      <c r="D1952" s="3">
        <v>4774.07</v>
      </c>
      <c r="E1952" s="3">
        <v>7825938.5199999996</v>
      </c>
      <c r="F1952" s="1" t="s">
        <v>1800</v>
      </c>
      <c r="G1952"/>
      <c r="H1952"/>
      <c r="I1952" s="17">
        <f>-IFERROR(VLOOKUP(C1952,SIRCUPA!$A$21:$H$313,8,0),0)</f>
        <v>0</v>
      </c>
      <c r="J1952" s="61">
        <f>-IFERROR(VLOOKUP(C1952,SIRTAC!$A$16:$H$2072,8,0),0)</f>
        <v>-49</v>
      </c>
      <c r="K1952" s="61">
        <f>-IFERROR(VLOOKUP(C1952,Gastos!$A$9:$J$2065,10,0),0)</f>
        <v>-47.53</v>
      </c>
      <c r="L1952" s="61">
        <f>-IFERROR(VLOOKUP(C1952,IDC!$A$20:$H$2401,8,0),0)</f>
        <v>-29.4</v>
      </c>
      <c r="M1952" s="87">
        <f t="shared" si="91"/>
        <v>4899.9999999999991</v>
      </c>
      <c r="P1952" s="17">
        <f t="shared" si="90"/>
        <v>-4900</v>
      </c>
      <c r="Q1952" s="17">
        <f t="shared" si="92"/>
        <v>0</v>
      </c>
    </row>
    <row r="1953" spans="1:17">
      <c r="A1953" s="1" t="s">
        <v>139</v>
      </c>
      <c r="B1953" s="1" t="s">
        <v>11</v>
      </c>
      <c r="C1953" s="53">
        <v>134069507381</v>
      </c>
      <c r="D1953" s="3">
        <v>4774.07</v>
      </c>
      <c r="E1953" s="3">
        <v>9845607.1300000008</v>
      </c>
      <c r="F1953" s="1" t="s">
        <v>1800</v>
      </c>
      <c r="G1953"/>
      <c r="H1953"/>
      <c r="I1953" s="17">
        <f>-IFERROR(VLOOKUP(C1953,SIRCUPA!$A$21:$H$313,8,0),0)</f>
        <v>0</v>
      </c>
      <c r="J1953" s="61">
        <f>-IFERROR(VLOOKUP(C1953,SIRTAC!$A$16:$H$2072,8,0),0)</f>
        <v>-49</v>
      </c>
      <c r="K1953" s="61">
        <f>-IFERROR(VLOOKUP(C1953,Gastos!$A$9:$J$2065,10,0),0)</f>
        <v>-47.53</v>
      </c>
      <c r="L1953" s="61">
        <f>-IFERROR(VLOOKUP(C1953,IDC!$A$20:$H$2401,8,0),0)</f>
        <v>-29.4</v>
      </c>
      <c r="M1953" s="87">
        <f t="shared" si="91"/>
        <v>4899.9999999999991</v>
      </c>
      <c r="P1953" s="17">
        <f t="shared" si="90"/>
        <v>-4900</v>
      </c>
      <c r="Q1953" s="17">
        <f t="shared" si="92"/>
        <v>0</v>
      </c>
    </row>
    <row r="1954" spans="1:17">
      <c r="A1954" s="1" t="s">
        <v>156</v>
      </c>
      <c r="B1954" s="1" t="s">
        <v>11</v>
      </c>
      <c r="C1954" s="53">
        <v>134925287794</v>
      </c>
      <c r="D1954" s="3">
        <v>4774.07</v>
      </c>
      <c r="E1954" s="3">
        <v>13712376.66</v>
      </c>
      <c r="F1954" s="1" t="s">
        <v>1800</v>
      </c>
      <c r="G1954"/>
      <c r="H1954"/>
      <c r="I1954" s="17">
        <f>-IFERROR(VLOOKUP(C1954,SIRCUPA!$A$21:$H$313,8,0),0)</f>
        <v>0</v>
      </c>
      <c r="J1954" s="61">
        <f>-IFERROR(VLOOKUP(C1954,SIRTAC!$A$16:$H$2072,8,0),0)</f>
        <v>-49</v>
      </c>
      <c r="K1954" s="61">
        <f>-IFERROR(VLOOKUP(C1954,Gastos!$A$9:$J$2065,10,0),0)</f>
        <v>-47.53</v>
      </c>
      <c r="L1954" s="61">
        <f>-IFERROR(VLOOKUP(C1954,IDC!$A$20:$H$2401,8,0),0)</f>
        <v>-29.4</v>
      </c>
      <c r="M1954" s="87">
        <f t="shared" si="91"/>
        <v>4899.9999999999991</v>
      </c>
      <c r="P1954" s="17">
        <f t="shared" si="90"/>
        <v>-4900</v>
      </c>
      <c r="Q1954" s="17">
        <f t="shared" si="92"/>
        <v>0</v>
      </c>
    </row>
    <row r="1955" spans="1:17">
      <c r="A1955" s="1" t="s">
        <v>274</v>
      </c>
      <c r="B1955" s="1" t="s">
        <v>11</v>
      </c>
      <c r="C1955" s="53">
        <v>134792939509</v>
      </c>
      <c r="D1955" s="3">
        <v>4774.07</v>
      </c>
      <c r="E1955" s="3">
        <v>15301887.619999999</v>
      </c>
      <c r="F1955" s="1" t="s">
        <v>1800</v>
      </c>
      <c r="G1955"/>
      <c r="H1955"/>
      <c r="I1955" s="17">
        <f>-IFERROR(VLOOKUP(C1955,SIRCUPA!$A$21:$H$313,8,0),0)</f>
        <v>0</v>
      </c>
      <c r="J1955" s="61">
        <f>-IFERROR(VLOOKUP(C1955,SIRTAC!$A$16:$H$2072,8,0),0)</f>
        <v>-49</v>
      </c>
      <c r="K1955" s="61">
        <f>-IFERROR(VLOOKUP(C1955,Gastos!$A$9:$J$2065,10,0),0)</f>
        <v>-47.53</v>
      </c>
      <c r="L1955" s="61">
        <f>-IFERROR(VLOOKUP(C1955,IDC!$A$20:$H$2401,8,0),0)</f>
        <v>-29.4</v>
      </c>
      <c r="M1955" s="87">
        <f t="shared" si="91"/>
        <v>4899.9999999999991</v>
      </c>
      <c r="P1955" s="17">
        <f t="shared" si="90"/>
        <v>-4900</v>
      </c>
      <c r="Q1955" s="17">
        <f t="shared" si="92"/>
        <v>0</v>
      </c>
    </row>
    <row r="1956" spans="1:17">
      <c r="A1956" s="1" t="s">
        <v>274</v>
      </c>
      <c r="B1956" s="1" t="s">
        <v>11</v>
      </c>
      <c r="C1956" s="53">
        <v>134917754061</v>
      </c>
      <c r="D1956" s="3">
        <v>4774.07</v>
      </c>
      <c r="E1956" s="3">
        <v>15262585.720000001</v>
      </c>
      <c r="F1956" s="1" t="s">
        <v>1800</v>
      </c>
      <c r="G1956"/>
      <c r="H1956"/>
      <c r="I1956" s="17">
        <f>-IFERROR(VLOOKUP(C1956,SIRCUPA!$A$21:$H$313,8,0),0)</f>
        <v>0</v>
      </c>
      <c r="J1956" s="61">
        <f>-IFERROR(VLOOKUP(C1956,SIRTAC!$A$16:$H$2072,8,0),0)</f>
        <v>-49</v>
      </c>
      <c r="K1956" s="61">
        <f>-IFERROR(VLOOKUP(C1956,Gastos!$A$9:$J$2065,10,0),0)</f>
        <v>-47.53</v>
      </c>
      <c r="L1956" s="61">
        <f>-IFERROR(VLOOKUP(C1956,IDC!$A$20:$H$2401,8,0),0)</f>
        <v>-29.4</v>
      </c>
      <c r="M1956" s="87">
        <f t="shared" si="91"/>
        <v>4899.9999999999991</v>
      </c>
      <c r="P1956" s="17">
        <f t="shared" si="90"/>
        <v>-4900</v>
      </c>
      <c r="Q1956" s="17">
        <f t="shared" si="92"/>
        <v>0</v>
      </c>
    </row>
    <row r="1957" spans="1:17">
      <c r="A1957" s="1" t="s">
        <v>274</v>
      </c>
      <c r="B1957" s="1" t="s">
        <v>11</v>
      </c>
      <c r="C1957" s="53">
        <v>135533767638</v>
      </c>
      <c r="D1957" s="3">
        <v>4774.07</v>
      </c>
      <c r="E1957" s="3">
        <v>15267359.789999999</v>
      </c>
      <c r="F1957" s="1" t="s">
        <v>1800</v>
      </c>
      <c r="G1957"/>
      <c r="H1957"/>
      <c r="I1957" s="17">
        <f>-IFERROR(VLOOKUP(C1957,SIRCUPA!$A$21:$H$313,8,0),0)</f>
        <v>0</v>
      </c>
      <c r="J1957" s="61">
        <f>-IFERROR(VLOOKUP(C1957,SIRTAC!$A$16:$H$2072,8,0),0)</f>
        <v>-49</v>
      </c>
      <c r="K1957" s="61">
        <f>-IFERROR(VLOOKUP(C1957,Gastos!$A$9:$J$2065,10,0),0)</f>
        <v>-47.53</v>
      </c>
      <c r="L1957" s="61">
        <f>-IFERROR(VLOOKUP(C1957,IDC!$A$20:$H$2401,8,0),0)</f>
        <v>-29.4</v>
      </c>
      <c r="M1957" s="87">
        <f t="shared" si="91"/>
        <v>4899.9999999999991</v>
      </c>
      <c r="P1957" s="17">
        <f t="shared" si="90"/>
        <v>-4900</v>
      </c>
      <c r="Q1957" s="17">
        <f t="shared" si="92"/>
        <v>0</v>
      </c>
    </row>
    <row r="1958" spans="1:17">
      <c r="A1958" s="1" t="s">
        <v>293</v>
      </c>
      <c r="B1958" s="1" t="s">
        <v>11</v>
      </c>
      <c r="C1958" s="53">
        <v>135211160849</v>
      </c>
      <c r="D1958" s="3">
        <v>4774.07</v>
      </c>
      <c r="E1958" s="3">
        <v>18589826.09</v>
      </c>
      <c r="F1958" s="1" t="s">
        <v>1800</v>
      </c>
      <c r="G1958"/>
      <c r="H1958"/>
      <c r="I1958" s="17">
        <f>-IFERROR(VLOOKUP(C1958,SIRCUPA!$A$21:$H$313,8,0),0)</f>
        <v>0</v>
      </c>
      <c r="J1958" s="61">
        <f>-IFERROR(VLOOKUP(C1958,SIRTAC!$A$16:$H$2072,8,0),0)</f>
        <v>-49</v>
      </c>
      <c r="K1958" s="61">
        <f>-IFERROR(VLOOKUP(C1958,Gastos!$A$9:$J$2065,10,0),0)</f>
        <v>-47.53</v>
      </c>
      <c r="L1958" s="61">
        <f>-IFERROR(VLOOKUP(C1958,IDC!$A$20:$H$2401,8,0),0)</f>
        <v>-29.4</v>
      </c>
      <c r="M1958" s="87">
        <f t="shared" si="91"/>
        <v>4899.9999999999991</v>
      </c>
      <c r="P1958" s="17">
        <f t="shared" ref="P1958:P2021" si="93">+L1958/0.006</f>
        <v>-4900</v>
      </c>
      <c r="Q1958" s="17">
        <f t="shared" si="92"/>
        <v>0</v>
      </c>
    </row>
    <row r="1959" spans="1:17">
      <c r="A1959" s="1" t="s">
        <v>23</v>
      </c>
      <c r="B1959" s="1" t="s">
        <v>11</v>
      </c>
      <c r="C1959" s="53">
        <v>131581842663</v>
      </c>
      <c r="D1959" s="3">
        <v>4676.6400000000003</v>
      </c>
      <c r="E1959" s="3">
        <v>13011617.689999999</v>
      </c>
      <c r="F1959" s="1" t="s">
        <v>1800</v>
      </c>
      <c r="G1959"/>
      <c r="H1959"/>
      <c r="I1959" s="17">
        <f>-IFERROR(VLOOKUP(C1959,SIRCUPA!$A$21:$H$313,8,0),0)</f>
        <v>0</v>
      </c>
      <c r="J1959" s="61">
        <f>-IFERROR(VLOOKUP(C1959,SIRTAC!$A$16:$H$2072,8,0),0)</f>
        <v>-48</v>
      </c>
      <c r="K1959" s="61">
        <f>-IFERROR(VLOOKUP(C1959,Gastos!$A$9:$J$2065,10,0),0)</f>
        <v>-46.56</v>
      </c>
      <c r="L1959" s="61">
        <f>-IFERROR(VLOOKUP(C1959,IDC!$A$20:$H$2401,8,0),0)</f>
        <v>-28.8</v>
      </c>
      <c r="M1959" s="87">
        <f t="shared" si="91"/>
        <v>4800.0000000000009</v>
      </c>
      <c r="P1959" s="17">
        <f t="shared" si="93"/>
        <v>-4800</v>
      </c>
      <c r="Q1959" s="17">
        <f t="shared" si="92"/>
        <v>0</v>
      </c>
    </row>
    <row r="1960" spans="1:17">
      <c r="A1960" s="1" t="s">
        <v>51</v>
      </c>
      <c r="B1960" s="1" t="s">
        <v>11</v>
      </c>
      <c r="C1960" s="53">
        <v>132210557029</v>
      </c>
      <c r="D1960" s="3">
        <v>4676.6400000000003</v>
      </c>
      <c r="E1960" s="3">
        <v>10217890.810000001</v>
      </c>
      <c r="F1960" s="1" t="s">
        <v>1800</v>
      </c>
      <c r="G1960"/>
      <c r="H1960"/>
      <c r="I1960" s="17">
        <f>-IFERROR(VLOOKUP(C1960,SIRCUPA!$A$21:$H$313,8,0),0)</f>
        <v>0</v>
      </c>
      <c r="J1960" s="61">
        <f>-IFERROR(VLOOKUP(C1960,SIRTAC!$A$16:$H$2072,8,0),0)</f>
        <v>-48</v>
      </c>
      <c r="K1960" s="61">
        <f>-IFERROR(VLOOKUP(C1960,Gastos!$A$9:$J$2065,10,0),0)</f>
        <v>-46.56</v>
      </c>
      <c r="L1960" s="61">
        <f>-IFERROR(VLOOKUP(C1960,IDC!$A$20:$H$2401,8,0),0)</f>
        <v>-28.8</v>
      </c>
      <c r="M1960" s="87">
        <f t="shared" si="91"/>
        <v>4800.0000000000009</v>
      </c>
      <c r="P1960" s="17">
        <f t="shared" si="93"/>
        <v>-4800</v>
      </c>
      <c r="Q1960" s="17">
        <f t="shared" si="92"/>
        <v>0</v>
      </c>
    </row>
    <row r="1961" spans="1:17">
      <c r="A1961" s="1" t="s">
        <v>55</v>
      </c>
      <c r="B1961" s="1" t="s">
        <v>11</v>
      </c>
      <c r="C1961" s="53">
        <v>132227464067</v>
      </c>
      <c r="D1961" s="3">
        <v>4676.6400000000003</v>
      </c>
      <c r="E1961" s="3">
        <v>11712116.23</v>
      </c>
      <c r="F1961" s="1" t="s">
        <v>1800</v>
      </c>
      <c r="G1961"/>
      <c r="H1961"/>
      <c r="I1961" s="17">
        <f>-IFERROR(VLOOKUP(C1961,SIRCUPA!$A$21:$H$313,8,0),0)</f>
        <v>0</v>
      </c>
      <c r="J1961" s="61">
        <f>-IFERROR(VLOOKUP(C1961,SIRTAC!$A$16:$H$2072,8,0),0)</f>
        <v>-48</v>
      </c>
      <c r="K1961" s="61">
        <f>-IFERROR(VLOOKUP(C1961,Gastos!$A$9:$J$2065,10,0),0)</f>
        <v>-46.56</v>
      </c>
      <c r="L1961" s="61">
        <f>-IFERROR(VLOOKUP(C1961,IDC!$A$20:$H$2401,8,0),0)</f>
        <v>-28.8</v>
      </c>
      <c r="M1961" s="87">
        <f t="shared" si="91"/>
        <v>4800.0000000000009</v>
      </c>
      <c r="P1961" s="17">
        <f t="shared" si="93"/>
        <v>-4800</v>
      </c>
      <c r="Q1961" s="17">
        <f t="shared" si="92"/>
        <v>0</v>
      </c>
    </row>
    <row r="1962" spans="1:17">
      <c r="A1962" s="1" t="s">
        <v>55</v>
      </c>
      <c r="B1962" s="1" t="s">
        <v>11</v>
      </c>
      <c r="C1962" s="53">
        <v>132830694270</v>
      </c>
      <c r="D1962" s="3">
        <v>4676.6400000000003</v>
      </c>
      <c r="E1962" s="3">
        <v>11790074.77</v>
      </c>
      <c r="F1962" s="1" t="s">
        <v>1800</v>
      </c>
      <c r="G1962"/>
      <c r="H1962"/>
      <c r="I1962" s="17">
        <f>-IFERROR(VLOOKUP(C1962,SIRCUPA!$A$21:$H$313,8,0),0)</f>
        <v>0</v>
      </c>
      <c r="J1962" s="61">
        <f>-IFERROR(VLOOKUP(C1962,SIRTAC!$A$16:$H$2072,8,0),0)</f>
        <v>-48</v>
      </c>
      <c r="K1962" s="61">
        <f>-IFERROR(VLOOKUP(C1962,Gastos!$A$9:$J$2065,10,0),0)</f>
        <v>-46.56</v>
      </c>
      <c r="L1962" s="61">
        <f>-IFERROR(VLOOKUP(C1962,IDC!$A$20:$H$2401,8,0),0)</f>
        <v>-28.8</v>
      </c>
      <c r="M1962" s="87">
        <f t="shared" si="91"/>
        <v>4800.0000000000009</v>
      </c>
      <c r="P1962" s="17">
        <f t="shared" si="93"/>
        <v>-4800</v>
      </c>
      <c r="Q1962" s="17">
        <f t="shared" si="92"/>
        <v>0</v>
      </c>
    </row>
    <row r="1963" spans="1:17">
      <c r="A1963" s="1" t="s">
        <v>55</v>
      </c>
      <c r="B1963" s="1" t="s">
        <v>11</v>
      </c>
      <c r="C1963" s="53">
        <v>132830714560</v>
      </c>
      <c r="D1963" s="3">
        <v>4676.6400000000003</v>
      </c>
      <c r="E1963" s="3">
        <v>11800110.060000001</v>
      </c>
      <c r="F1963" s="1" t="s">
        <v>1800</v>
      </c>
      <c r="G1963"/>
      <c r="H1963"/>
      <c r="I1963" s="17">
        <f>-IFERROR(VLOOKUP(C1963,SIRCUPA!$A$21:$H$313,8,0),0)</f>
        <v>0</v>
      </c>
      <c r="J1963" s="61">
        <f>-IFERROR(VLOOKUP(C1963,SIRTAC!$A$16:$H$2072,8,0),0)</f>
        <v>-48</v>
      </c>
      <c r="K1963" s="61">
        <f>-IFERROR(VLOOKUP(C1963,Gastos!$A$9:$J$2065,10,0),0)</f>
        <v>-46.56</v>
      </c>
      <c r="L1963" s="61">
        <f>-IFERROR(VLOOKUP(C1963,IDC!$A$20:$H$2401,8,0),0)</f>
        <v>-28.8</v>
      </c>
      <c r="M1963" s="87">
        <f t="shared" si="91"/>
        <v>4800.0000000000009</v>
      </c>
      <c r="P1963" s="17">
        <f t="shared" si="93"/>
        <v>-4800</v>
      </c>
      <c r="Q1963" s="17">
        <f t="shared" si="92"/>
        <v>0</v>
      </c>
    </row>
    <row r="1964" spans="1:17">
      <c r="A1964" s="1" t="s">
        <v>55</v>
      </c>
      <c r="B1964" s="1" t="s">
        <v>11</v>
      </c>
      <c r="C1964" s="53">
        <v>132969991272</v>
      </c>
      <c r="D1964" s="3">
        <v>4676.6400000000003</v>
      </c>
      <c r="E1964" s="3">
        <v>12335818.09</v>
      </c>
      <c r="F1964" s="1" t="s">
        <v>1800</v>
      </c>
      <c r="G1964"/>
      <c r="H1964"/>
      <c r="I1964" s="17">
        <f>-IFERROR(VLOOKUP(C1964,SIRCUPA!$A$21:$H$313,8,0),0)</f>
        <v>0</v>
      </c>
      <c r="J1964" s="61">
        <f>-IFERROR(VLOOKUP(C1964,SIRTAC!$A$16:$H$2072,8,0),0)</f>
        <v>-48</v>
      </c>
      <c r="K1964" s="61">
        <f>-IFERROR(VLOOKUP(C1964,Gastos!$A$9:$J$2065,10,0),0)</f>
        <v>-46.56</v>
      </c>
      <c r="L1964" s="61">
        <f>-IFERROR(VLOOKUP(C1964,IDC!$A$20:$H$2401,8,0),0)</f>
        <v>-28.8</v>
      </c>
      <c r="M1964" s="87">
        <f t="shared" si="91"/>
        <v>4800.0000000000009</v>
      </c>
      <c r="P1964" s="17">
        <f t="shared" si="93"/>
        <v>-4800</v>
      </c>
      <c r="Q1964" s="17">
        <f t="shared" si="92"/>
        <v>0</v>
      </c>
    </row>
    <row r="1965" spans="1:17">
      <c r="A1965" s="1" t="s">
        <v>77</v>
      </c>
      <c r="B1965" s="1" t="s">
        <v>11</v>
      </c>
      <c r="C1965" s="53">
        <v>133113160714</v>
      </c>
      <c r="D1965" s="3">
        <v>4676.6400000000003</v>
      </c>
      <c r="E1965" s="3">
        <v>15643802.119999999</v>
      </c>
      <c r="F1965" s="1" t="s">
        <v>1800</v>
      </c>
      <c r="G1965"/>
      <c r="H1965"/>
      <c r="I1965" s="17">
        <f>-IFERROR(VLOOKUP(C1965,SIRCUPA!$A$21:$H$313,8,0),0)</f>
        <v>0</v>
      </c>
      <c r="J1965" s="61">
        <f>-IFERROR(VLOOKUP(C1965,SIRTAC!$A$16:$H$2072,8,0),0)</f>
        <v>-48</v>
      </c>
      <c r="K1965" s="61">
        <f>-IFERROR(VLOOKUP(C1965,Gastos!$A$9:$J$2065,10,0),0)</f>
        <v>-46.56</v>
      </c>
      <c r="L1965" s="61">
        <f>-IFERROR(VLOOKUP(C1965,IDC!$A$20:$H$2401,8,0),0)</f>
        <v>-28.8</v>
      </c>
      <c r="M1965" s="87">
        <f t="shared" si="91"/>
        <v>4800.0000000000009</v>
      </c>
      <c r="P1965" s="17">
        <f t="shared" si="93"/>
        <v>-4800</v>
      </c>
      <c r="Q1965" s="17">
        <f t="shared" si="92"/>
        <v>0</v>
      </c>
    </row>
    <row r="1966" spans="1:17">
      <c r="A1966" s="1" t="s">
        <v>77</v>
      </c>
      <c r="B1966" s="1" t="s">
        <v>11</v>
      </c>
      <c r="C1966" s="53">
        <v>133189773476</v>
      </c>
      <c r="D1966" s="3">
        <v>4676.6400000000003</v>
      </c>
      <c r="E1966" s="3">
        <v>14176826.26</v>
      </c>
      <c r="F1966" s="1" t="s">
        <v>1800</v>
      </c>
      <c r="G1966"/>
      <c r="H1966"/>
      <c r="I1966" s="17">
        <f>-IFERROR(VLOOKUP(C1966,SIRCUPA!$A$21:$H$313,8,0),0)</f>
        <v>0</v>
      </c>
      <c r="J1966" s="61">
        <f>-IFERROR(VLOOKUP(C1966,SIRTAC!$A$16:$H$2072,8,0),0)</f>
        <v>-48</v>
      </c>
      <c r="K1966" s="61">
        <f>-IFERROR(VLOOKUP(C1966,Gastos!$A$9:$J$2065,10,0),0)</f>
        <v>-46.56</v>
      </c>
      <c r="L1966" s="61">
        <f>-IFERROR(VLOOKUP(C1966,IDC!$A$20:$H$2401,8,0),0)</f>
        <v>-28.8</v>
      </c>
      <c r="M1966" s="87">
        <f t="shared" si="91"/>
        <v>4800.0000000000009</v>
      </c>
      <c r="P1966" s="17">
        <f t="shared" si="93"/>
        <v>-4800</v>
      </c>
      <c r="Q1966" s="17">
        <f t="shared" si="92"/>
        <v>0</v>
      </c>
    </row>
    <row r="1967" spans="1:17">
      <c r="A1967" s="1" t="s">
        <v>101</v>
      </c>
      <c r="B1967" s="1" t="s">
        <v>11</v>
      </c>
      <c r="C1967" s="53">
        <v>133026993843</v>
      </c>
      <c r="D1967" s="3">
        <v>4676.6400000000003</v>
      </c>
      <c r="E1967" s="3">
        <v>3987151.97</v>
      </c>
      <c r="F1967" s="1" t="s">
        <v>1800</v>
      </c>
      <c r="G1967"/>
      <c r="H1967"/>
      <c r="I1967" s="17">
        <f>-IFERROR(VLOOKUP(C1967,SIRCUPA!$A$21:$H$313,8,0),0)</f>
        <v>0</v>
      </c>
      <c r="J1967" s="61">
        <f>-IFERROR(VLOOKUP(C1967,SIRTAC!$A$16:$H$2072,8,0),0)</f>
        <v>-48</v>
      </c>
      <c r="K1967" s="61">
        <f>-IFERROR(VLOOKUP(C1967,Gastos!$A$9:$J$2065,10,0),0)</f>
        <v>-46.56</v>
      </c>
      <c r="L1967" s="61">
        <f>-IFERROR(VLOOKUP(C1967,IDC!$A$20:$H$2401,8,0),0)</f>
        <v>-28.8</v>
      </c>
      <c r="M1967" s="87">
        <f t="shared" si="91"/>
        <v>4800.0000000000009</v>
      </c>
      <c r="P1967" s="17">
        <f t="shared" si="93"/>
        <v>-4800</v>
      </c>
      <c r="Q1967" s="17">
        <f t="shared" si="92"/>
        <v>0</v>
      </c>
    </row>
    <row r="1968" spans="1:17">
      <c r="A1968" s="1" t="s">
        <v>101</v>
      </c>
      <c r="B1968" s="1" t="s">
        <v>11</v>
      </c>
      <c r="C1968" s="53">
        <v>133770577278</v>
      </c>
      <c r="D1968" s="3">
        <v>4676.6400000000003</v>
      </c>
      <c r="E1968" s="3">
        <v>4948965.09</v>
      </c>
      <c r="F1968" s="1" t="s">
        <v>1800</v>
      </c>
      <c r="G1968"/>
      <c r="H1968"/>
      <c r="I1968" s="17">
        <f>-IFERROR(VLOOKUP(C1968,SIRCUPA!$A$21:$H$313,8,0),0)</f>
        <v>0</v>
      </c>
      <c r="J1968" s="61">
        <f>-IFERROR(VLOOKUP(C1968,SIRTAC!$A$16:$H$2072,8,0),0)</f>
        <v>-48</v>
      </c>
      <c r="K1968" s="61">
        <f>-IFERROR(VLOOKUP(C1968,Gastos!$A$9:$J$2065,10,0),0)</f>
        <v>-46.56</v>
      </c>
      <c r="L1968" s="61">
        <f>-IFERROR(VLOOKUP(C1968,IDC!$A$20:$H$2401,8,0),0)</f>
        <v>-28.8</v>
      </c>
      <c r="M1968" s="87">
        <f t="shared" si="91"/>
        <v>4800.0000000000009</v>
      </c>
      <c r="P1968" s="17">
        <f t="shared" si="93"/>
        <v>-4800</v>
      </c>
      <c r="Q1968" s="17">
        <f t="shared" si="92"/>
        <v>0</v>
      </c>
    </row>
    <row r="1969" spans="1:17">
      <c r="A1969" s="1" t="s">
        <v>106</v>
      </c>
      <c r="B1969" s="1" t="s">
        <v>11</v>
      </c>
      <c r="C1969" s="53">
        <v>133773103680</v>
      </c>
      <c r="D1969" s="3">
        <v>4676.6400000000003</v>
      </c>
      <c r="E1969" s="3">
        <v>5408321.8499999996</v>
      </c>
      <c r="F1969" s="1" t="s">
        <v>1800</v>
      </c>
      <c r="G1969"/>
      <c r="H1969"/>
      <c r="I1969" s="17">
        <f>-IFERROR(VLOOKUP(C1969,SIRCUPA!$A$21:$H$313,8,0),0)</f>
        <v>0</v>
      </c>
      <c r="J1969" s="61">
        <f>-IFERROR(VLOOKUP(C1969,SIRTAC!$A$16:$H$2072,8,0),0)</f>
        <v>-48</v>
      </c>
      <c r="K1969" s="61">
        <f>-IFERROR(VLOOKUP(C1969,Gastos!$A$9:$J$2065,10,0),0)</f>
        <v>-46.56</v>
      </c>
      <c r="L1969" s="61">
        <f>-IFERROR(VLOOKUP(C1969,IDC!$A$20:$H$2401,8,0),0)</f>
        <v>-28.8</v>
      </c>
      <c r="M1969" s="87">
        <f t="shared" si="91"/>
        <v>4800.0000000000009</v>
      </c>
      <c r="P1969" s="17">
        <f t="shared" si="93"/>
        <v>-4800</v>
      </c>
      <c r="Q1969" s="17">
        <f t="shared" si="92"/>
        <v>0</v>
      </c>
    </row>
    <row r="1970" spans="1:17">
      <c r="A1970" s="1" t="s">
        <v>106</v>
      </c>
      <c r="B1970" s="1" t="s">
        <v>11</v>
      </c>
      <c r="C1970" s="53">
        <v>133167536367</v>
      </c>
      <c r="D1970" s="3">
        <v>4676.6400000000003</v>
      </c>
      <c r="E1970" s="3">
        <v>5573099.7400000002</v>
      </c>
      <c r="F1970" s="1" t="s">
        <v>1800</v>
      </c>
      <c r="G1970"/>
      <c r="H1970"/>
      <c r="I1970" s="17">
        <f>-IFERROR(VLOOKUP(C1970,SIRCUPA!$A$21:$H$313,8,0),0)</f>
        <v>0</v>
      </c>
      <c r="J1970" s="61">
        <f>-IFERROR(VLOOKUP(C1970,SIRTAC!$A$16:$H$2072,8,0),0)</f>
        <v>-48</v>
      </c>
      <c r="K1970" s="61">
        <f>-IFERROR(VLOOKUP(C1970,Gastos!$A$9:$J$2065,10,0),0)</f>
        <v>-46.56</v>
      </c>
      <c r="L1970" s="61">
        <f>-IFERROR(VLOOKUP(C1970,IDC!$A$20:$H$2401,8,0),0)</f>
        <v>-28.8</v>
      </c>
      <c r="M1970" s="87">
        <f t="shared" si="91"/>
        <v>4800.0000000000009</v>
      </c>
      <c r="P1970" s="17">
        <f t="shared" si="93"/>
        <v>-4800</v>
      </c>
      <c r="Q1970" s="17">
        <f t="shared" si="92"/>
        <v>0</v>
      </c>
    </row>
    <row r="1971" spans="1:17">
      <c r="A1971" s="1" t="s">
        <v>106</v>
      </c>
      <c r="B1971" s="1" t="s">
        <v>11</v>
      </c>
      <c r="C1971" s="53">
        <v>133167698681</v>
      </c>
      <c r="D1971" s="3">
        <v>4676.6400000000003</v>
      </c>
      <c r="E1971" s="3">
        <v>5611176.71</v>
      </c>
      <c r="F1971" s="1" t="s">
        <v>1800</v>
      </c>
      <c r="G1971"/>
      <c r="H1971"/>
      <c r="I1971" s="17">
        <f>-IFERROR(VLOOKUP(C1971,SIRCUPA!$A$21:$H$313,8,0),0)</f>
        <v>0</v>
      </c>
      <c r="J1971" s="61">
        <f>-IFERROR(VLOOKUP(C1971,SIRTAC!$A$16:$H$2072,8,0),0)</f>
        <v>-48</v>
      </c>
      <c r="K1971" s="61">
        <f>-IFERROR(VLOOKUP(C1971,Gastos!$A$9:$J$2065,10,0),0)</f>
        <v>-46.56</v>
      </c>
      <c r="L1971" s="61">
        <f>-IFERROR(VLOOKUP(C1971,IDC!$A$20:$H$2401,8,0),0)</f>
        <v>-28.8</v>
      </c>
      <c r="M1971" s="87">
        <f t="shared" si="91"/>
        <v>4800.0000000000009</v>
      </c>
      <c r="P1971" s="17">
        <f t="shared" si="93"/>
        <v>-4800</v>
      </c>
      <c r="Q1971" s="17">
        <f t="shared" si="92"/>
        <v>0</v>
      </c>
    </row>
    <row r="1972" spans="1:17">
      <c r="A1972" s="1" t="s">
        <v>106</v>
      </c>
      <c r="B1972" s="1" t="s">
        <v>11</v>
      </c>
      <c r="C1972" s="53">
        <v>133776882346</v>
      </c>
      <c r="D1972" s="3">
        <v>4676.6400000000003</v>
      </c>
      <c r="E1972" s="3">
        <v>5709100.2599999998</v>
      </c>
      <c r="F1972" s="1" t="s">
        <v>1800</v>
      </c>
      <c r="G1972"/>
      <c r="H1972"/>
      <c r="I1972" s="17">
        <f>-IFERROR(VLOOKUP(C1972,SIRCUPA!$A$21:$H$313,8,0),0)</f>
        <v>0</v>
      </c>
      <c r="J1972" s="61">
        <f>-IFERROR(VLOOKUP(C1972,SIRTAC!$A$16:$H$2072,8,0),0)</f>
        <v>-48</v>
      </c>
      <c r="K1972" s="61">
        <f>-IFERROR(VLOOKUP(C1972,Gastos!$A$9:$J$2065,10,0),0)</f>
        <v>-46.56</v>
      </c>
      <c r="L1972" s="61">
        <f>-IFERROR(VLOOKUP(C1972,IDC!$A$20:$H$2401,8,0),0)</f>
        <v>-28.8</v>
      </c>
      <c r="M1972" s="87">
        <f t="shared" si="91"/>
        <v>4800.0000000000009</v>
      </c>
      <c r="P1972" s="17">
        <f t="shared" si="93"/>
        <v>-4800</v>
      </c>
      <c r="Q1972" s="17">
        <f t="shared" si="92"/>
        <v>0</v>
      </c>
    </row>
    <row r="1973" spans="1:17">
      <c r="A1973" s="1" t="s">
        <v>106</v>
      </c>
      <c r="B1973" s="1" t="s">
        <v>11</v>
      </c>
      <c r="C1973" s="53">
        <v>133777709392</v>
      </c>
      <c r="D1973" s="3">
        <v>4676.6400000000003</v>
      </c>
      <c r="E1973" s="3">
        <v>5855152.9299999997</v>
      </c>
      <c r="F1973" s="1" t="s">
        <v>1800</v>
      </c>
      <c r="G1973"/>
      <c r="H1973"/>
      <c r="I1973" s="17">
        <f>-IFERROR(VLOOKUP(C1973,SIRCUPA!$A$21:$H$313,8,0),0)</f>
        <v>0</v>
      </c>
      <c r="J1973" s="61">
        <f>-IFERROR(VLOOKUP(C1973,SIRTAC!$A$16:$H$2072,8,0),0)</f>
        <v>-48</v>
      </c>
      <c r="K1973" s="61">
        <f>-IFERROR(VLOOKUP(C1973,Gastos!$A$9:$J$2065,10,0),0)</f>
        <v>-46.56</v>
      </c>
      <c r="L1973" s="61">
        <f>-IFERROR(VLOOKUP(C1973,IDC!$A$20:$H$2401,8,0),0)</f>
        <v>-28.8</v>
      </c>
      <c r="M1973" s="87">
        <f t="shared" si="91"/>
        <v>4800.0000000000009</v>
      </c>
      <c r="P1973" s="17">
        <f t="shared" si="93"/>
        <v>-4800</v>
      </c>
      <c r="Q1973" s="17">
        <f t="shared" si="92"/>
        <v>0</v>
      </c>
    </row>
    <row r="1974" spans="1:17">
      <c r="A1974" s="1" t="s">
        <v>106</v>
      </c>
      <c r="B1974" s="1" t="s">
        <v>11</v>
      </c>
      <c r="C1974" s="53">
        <v>133169808981</v>
      </c>
      <c r="D1974" s="3">
        <v>4676.6400000000003</v>
      </c>
      <c r="E1974" s="3">
        <v>5911886.3600000003</v>
      </c>
      <c r="F1974" s="1" t="s">
        <v>1800</v>
      </c>
      <c r="G1974"/>
      <c r="H1974"/>
      <c r="I1974" s="17">
        <f>-IFERROR(VLOOKUP(C1974,SIRCUPA!$A$21:$H$313,8,0),0)</f>
        <v>0</v>
      </c>
      <c r="J1974" s="61">
        <f>-IFERROR(VLOOKUP(C1974,SIRTAC!$A$16:$H$2072,8,0),0)</f>
        <v>-48</v>
      </c>
      <c r="K1974" s="61">
        <f>-IFERROR(VLOOKUP(C1974,Gastos!$A$9:$J$2065,10,0),0)</f>
        <v>-46.56</v>
      </c>
      <c r="L1974" s="61">
        <f>-IFERROR(VLOOKUP(C1974,IDC!$A$20:$H$2401,8,0),0)</f>
        <v>-28.8</v>
      </c>
      <c r="M1974" s="87">
        <f t="shared" si="91"/>
        <v>4800.0000000000009</v>
      </c>
      <c r="P1974" s="17">
        <f t="shared" si="93"/>
        <v>-4800</v>
      </c>
      <c r="Q1974" s="17">
        <f t="shared" si="92"/>
        <v>0</v>
      </c>
    </row>
    <row r="1975" spans="1:17">
      <c r="A1975" s="1" t="s">
        <v>114</v>
      </c>
      <c r="B1975" s="1" t="s">
        <v>11</v>
      </c>
      <c r="C1975" s="53">
        <v>133434016937</v>
      </c>
      <c r="D1975" s="3">
        <v>4676.6400000000003</v>
      </c>
      <c r="E1975" s="3">
        <v>8300521.0999999996</v>
      </c>
      <c r="F1975" s="1" t="s">
        <v>1800</v>
      </c>
      <c r="G1975"/>
      <c r="H1975"/>
      <c r="I1975" s="17">
        <f>-IFERROR(VLOOKUP(C1975,SIRCUPA!$A$21:$H$313,8,0),0)</f>
        <v>0</v>
      </c>
      <c r="J1975" s="61">
        <f>-IFERROR(VLOOKUP(C1975,SIRTAC!$A$16:$H$2072,8,0),0)</f>
        <v>-48</v>
      </c>
      <c r="K1975" s="61">
        <f>-IFERROR(VLOOKUP(C1975,Gastos!$A$9:$J$2065,10,0),0)</f>
        <v>-46.56</v>
      </c>
      <c r="L1975" s="61">
        <f>-IFERROR(VLOOKUP(C1975,IDC!$A$20:$H$2401,8,0),0)</f>
        <v>-28.8</v>
      </c>
      <c r="M1975" s="87">
        <f t="shared" si="91"/>
        <v>4800.0000000000009</v>
      </c>
      <c r="P1975" s="17">
        <f t="shared" si="93"/>
        <v>-4800</v>
      </c>
      <c r="Q1975" s="17">
        <f t="shared" si="92"/>
        <v>0</v>
      </c>
    </row>
    <row r="1976" spans="1:17">
      <c r="A1976" s="1" t="s">
        <v>114</v>
      </c>
      <c r="B1976" s="1" t="s">
        <v>11</v>
      </c>
      <c r="C1976" s="53">
        <v>134046455234</v>
      </c>
      <c r="D1976" s="3">
        <v>4676.6400000000003</v>
      </c>
      <c r="E1976" s="3">
        <v>8602661.9900000002</v>
      </c>
      <c r="F1976" s="1" t="s">
        <v>1800</v>
      </c>
      <c r="G1976"/>
      <c r="H1976"/>
      <c r="I1976" s="17">
        <f>-IFERROR(VLOOKUP(C1976,SIRCUPA!$A$21:$H$313,8,0),0)</f>
        <v>0</v>
      </c>
      <c r="J1976" s="61">
        <f>-IFERROR(VLOOKUP(C1976,SIRTAC!$A$16:$H$2072,8,0),0)</f>
        <v>-48</v>
      </c>
      <c r="K1976" s="61">
        <f>-IFERROR(VLOOKUP(C1976,Gastos!$A$9:$J$2065,10,0),0)</f>
        <v>-46.56</v>
      </c>
      <c r="L1976" s="61">
        <f>-IFERROR(VLOOKUP(C1976,IDC!$A$20:$H$2401,8,0),0)</f>
        <v>-28.8</v>
      </c>
      <c r="M1976" s="87">
        <f t="shared" si="91"/>
        <v>4800.0000000000009</v>
      </c>
      <c r="P1976" s="17">
        <f t="shared" si="93"/>
        <v>-4800</v>
      </c>
      <c r="Q1976" s="17">
        <f t="shared" si="92"/>
        <v>0</v>
      </c>
    </row>
    <row r="1977" spans="1:17">
      <c r="A1977" s="1" t="s">
        <v>124</v>
      </c>
      <c r="B1977" s="1" t="s">
        <v>11</v>
      </c>
      <c r="C1977" s="53">
        <v>134052241544</v>
      </c>
      <c r="D1977" s="3">
        <v>4676.6400000000003</v>
      </c>
      <c r="E1977" s="3">
        <v>9765909.2400000002</v>
      </c>
      <c r="F1977" s="1" t="s">
        <v>1800</v>
      </c>
      <c r="G1977"/>
      <c r="H1977"/>
      <c r="I1977" s="17">
        <f>-IFERROR(VLOOKUP(C1977,SIRCUPA!$A$21:$H$313,8,0),0)</f>
        <v>0</v>
      </c>
      <c r="J1977" s="61">
        <f>-IFERROR(VLOOKUP(C1977,SIRTAC!$A$16:$H$2072,8,0),0)</f>
        <v>-48</v>
      </c>
      <c r="K1977" s="61">
        <f>-IFERROR(VLOOKUP(C1977,Gastos!$A$9:$J$2065,10,0),0)</f>
        <v>-46.56</v>
      </c>
      <c r="L1977" s="61">
        <f>-IFERROR(VLOOKUP(C1977,IDC!$A$20:$H$2401,8,0),0)</f>
        <v>-28.8</v>
      </c>
      <c r="M1977" s="87">
        <f t="shared" si="91"/>
        <v>4800.0000000000009</v>
      </c>
      <c r="P1977" s="17">
        <f t="shared" si="93"/>
        <v>-4800</v>
      </c>
      <c r="Q1977" s="17">
        <f t="shared" si="92"/>
        <v>0</v>
      </c>
    </row>
    <row r="1978" spans="1:17">
      <c r="A1978" s="1" t="s">
        <v>137</v>
      </c>
      <c r="B1978" s="1" t="s">
        <v>11</v>
      </c>
      <c r="C1978" s="53">
        <v>134533479704</v>
      </c>
      <c r="D1978" s="3">
        <v>4676.6400000000003</v>
      </c>
      <c r="E1978" s="3">
        <v>10510294.800000001</v>
      </c>
      <c r="F1978" s="1" t="s">
        <v>1800</v>
      </c>
      <c r="G1978"/>
      <c r="H1978"/>
      <c r="I1978" s="17">
        <f>-IFERROR(VLOOKUP(C1978,SIRCUPA!$A$21:$H$313,8,0),0)</f>
        <v>0</v>
      </c>
      <c r="J1978" s="61">
        <f>-IFERROR(VLOOKUP(C1978,SIRTAC!$A$16:$H$2072,8,0),0)</f>
        <v>-48</v>
      </c>
      <c r="K1978" s="61">
        <f>-IFERROR(VLOOKUP(C1978,Gastos!$A$9:$J$2065,10,0),0)</f>
        <v>-46.56</v>
      </c>
      <c r="L1978" s="61">
        <f>-IFERROR(VLOOKUP(C1978,IDC!$A$20:$H$2401,8,0),0)</f>
        <v>-28.8</v>
      </c>
      <c r="M1978" s="87">
        <f t="shared" si="91"/>
        <v>4800.0000000000009</v>
      </c>
      <c r="P1978" s="17">
        <f t="shared" si="93"/>
        <v>-4800</v>
      </c>
      <c r="Q1978" s="17">
        <f t="shared" si="92"/>
        <v>0</v>
      </c>
    </row>
    <row r="1979" spans="1:17">
      <c r="A1979" s="1" t="s">
        <v>139</v>
      </c>
      <c r="B1979" s="1" t="s">
        <v>11</v>
      </c>
      <c r="C1979" s="53">
        <v>134550806112</v>
      </c>
      <c r="D1979" s="3">
        <v>4676.6400000000003</v>
      </c>
      <c r="E1979" s="3">
        <v>10971665.52</v>
      </c>
      <c r="F1979" s="1" t="s">
        <v>1800</v>
      </c>
      <c r="G1979"/>
      <c r="H1979"/>
      <c r="I1979" s="17">
        <f>-IFERROR(VLOOKUP(C1979,SIRCUPA!$A$21:$H$313,8,0),0)</f>
        <v>0</v>
      </c>
      <c r="J1979" s="61">
        <f>-IFERROR(VLOOKUP(C1979,SIRTAC!$A$16:$H$2072,8,0),0)</f>
        <v>-48</v>
      </c>
      <c r="K1979" s="61">
        <f>-IFERROR(VLOOKUP(C1979,Gastos!$A$9:$J$2065,10,0),0)</f>
        <v>-46.56</v>
      </c>
      <c r="L1979" s="61">
        <f>-IFERROR(VLOOKUP(C1979,IDC!$A$20:$H$2401,8,0),0)</f>
        <v>-28.8</v>
      </c>
      <c r="M1979" s="87">
        <f t="shared" si="91"/>
        <v>4800.0000000000009</v>
      </c>
      <c r="P1979" s="17">
        <f t="shared" si="93"/>
        <v>-4800</v>
      </c>
      <c r="Q1979" s="17">
        <f t="shared" si="92"/>
        <v>0</v>
      </c>
    </row>
    <row r="1980" spans="1:17">
      <c r="A1980" s="1" t="s">
        <v>139</v>
      </c>
      <c r="B1980" s="1" t="s">
        <v>11</v>
      </c>
      <c r="C1980" s="53">
        <v>134552251236</v>
      </c>
      <c r="D1980" s="3">
        <v>4676.6400000000003</v>
      </c>
      <c r="E1980" s="3">
        <v>11072086.779999999</v>
      </c>
      <c r="F1980" s="1" t="s">
        <v>1800</v>
      </c>
      <c r="G1980"/>
      <c r="H1980"/>
      <c r="I1980" s="17">
        <f>-IFERROR(VLOOKUP(C1980,SIRCUPA!$A$21:$H$313,8,0),0)</f>
        <v>0</v>
      </c>
      <c r="J1980" s="61">
        <f>-IFERROR(VLOOKUP(C1980,SIRTAC!$A$16:$H$2072,8,0),0)</f>
        <v>-48</v>
      </c>
      <c r="K1980" s="61">
        <f>-IFERROR(VLOOKUP(C1980,Gastos!$A$9:$J$2065,10,0),0)</f>
        <v>-46.56</v>
      </c>
      <c r="L1980" s="61">
        <f>-IFERROR(VLOOKUP(C1980,IDC!$A$20:$H$2401,8,0),0)</f>
        <v>-28.8</v>
      </c>
      <c r="M1980" s="87">
        <f t="shared" si="91"/>
        <v>4800.0000000000009</v>
      </c>
      <c r="P1980" s="17">
        <f t="shared" si="93"/>
        <v>-4800</v>
      </c>
      <c r="Q1980" s="17">
        <f t="shared" si="92"/>
        <v>0</v>
      </c>
    </row>
    <row r="1981" spans="1:17">
      <c r="A1981" s="1" t="s">
        <v>139</v>
      </c>
      <c r="B1981" s="1" t="s">
        <v>11</v>
      </c>
      <c r="C1981" s="53">
        <v>134554700444</v>
      </c>
      <c r="D1981" s="3">
        <v>4676.6400000000003</v>
      </c>
      <c r="E1981" s="3">
        <v>11128665.470000001</v>
      </c>
      <c r="F1981" s="1" t="s">
        <v>1800</v>
      </c>
      <c r="G1981"/>
      <c r="H1981"/>
      <c r="I1981" s="17">
        <f>-IFERROR(VLOOKUP(C1981,SIRCUPA!$A$21:$H$313,8,0),0)</f>
        <v>0</v>
      </c>
      <c r="J1981" s="61">
        <f>-IFERROR(VLOOKUP(C1981,SIRTAC!$A$16:$H$2072,8,0),0)</f>
        <v>-48</v>
      </c>
      <c r="K1981" s="61">
        <f>-IFERROR(VLOOKUP(C1981,Gastos!$A$9:$J$2065,10,0),0)</f>
        <v>-46.56</v>
      </c>
      <c r="L1981" s="61">
        <f>-IFERROR(VLOOKUP(C1981,IDC!$A$20:$H$2401,8,0),0)</f>
        <v>-28.8</v>
      </c>
      <c r="M1981" s="87">
        <f t="shared" si="91"/>
        <v>4800.0000000000009</v>
      </c>
      <c r="P1981" s="17">
        <f t="shared" si="93"/>
        <v>-4800</v>
      </c>
      <c r="Q1981" s="17">
        <f t="shared" si="92"/>
        <v>0</v>
      </c>
    </row>
    <row r="1982" spans="1:17">
      <c r="A1982" s="1" t="s">
        <v>145</v>
      </c>
      <c r="B1982" s="1" t="s">
        <v>11</v>
      </c>
      <c r="C1982" s="53">
        <v>134685423332</v>
      </c>
      <c r="D1982" s="3">
        <v>4676.6400000000003</v>
      </c>
      <c r="E1982" s="3">
        <v>9954031.6699999999</v>
      </c>
      <c r="F1982" s="1" t="s">
        <v>1800</v>
      </c>
      <c r="G1982"/>
      <c r="H1982"/>
      <c r="I1982" s="17">
        <f>-IFERROR(VLOOKUP(C1982,SIRCUPA!$A$21:$H$313,8,0),0)</f>
        <v>0</v>
      </c>
      <c r="J1982" s="61">
        <f>-IFERROR(VLOOKUP(C1982,SIRTAC!$A$16:$H$2072,8,0),0)</f>
        <v>-48</v>
      </c>
      <c r="K1982" s="61">
        <f>-IFERROR(VLOOKUP(C1982,Gastos!$A$9:$J$2065,10,0),0)</f>
        <v>-46.56</v>
      </c>
      <c r="L1982" s="61">
        <f>-IFERROR(VLOOKUP(C1982,IDC!$A$20:$H$2401,8,0),0)</f>
        <v>-28.8</v>
      </c>
      <c r="M1982" s="87">
        <f t="shared" si="91"/>
        <v>4800.0000000000009</v>
      </c>
      <c r="P1982" s="17">
        <f t="shared" si="93"/>
        <v>-4800</v>
      </c>
      <c r="Q1982" s="17">
        <f t="shared" si="92"/>
        <v>0</v>
      </c>
    </row>
    <row r="1983" spans="1:17">
      <c r="A1983" s="1" t="s">
        <v>145</v>
      </c>
      <c r="B1983" s="1" t="s">
        <v>11</v>
      </c>
      <c r="C1983" s="53">
        <v>134072498127</v>
      </c>
      <c r="D1983" s="3">
        <v>4676.6400000000003</v>
      </c>
      <c r="E1983" s="3">
        <v>10090538.310000001</v>
      </c>
      <c r="F1983" s="1" t="s">
        <v>1800</v>
      </c>
      <c r="G1983"/>
      <c r="H1983"/>
      <c r="I1983" s="17">
        <f>-IFERROR(VLOOKUP(C1983,SIRCUPA!$A$21:$H$313,8,0),0)</f>
        <v>0</v>
      </c>
      <c r="J1983" s="61">
        <f>-IFERROR(VLOOKUP(C1983,SIRTAC!$A$16:$H$2072,8,0),0)</f>
        <v>-48</v>
      </c>
      <c r="K1983" s="61">
        <f>-IFERROR(VLOOKUP(C1983,Gastos!$A$9:$J$2065,10,0),0)</f>
        <v>-46.56</v>
      </c>
      <c r="L1983" s="61">
        <f>-IFERROR(VLOOKUP(C1983,IDC!$A$20:$H$2401,8,0),0)</f>
        <v>-28.8</v>
      </c>
      <c r="M1983" s="87">
        <f t="shared" si="91"/>
        <v>4800.0000000000009</v>
      </c>
      <c r="P1983" s="17">
        <f t="shared" si="93"/>
        <v>-4800</v>
      </c>
      <c r="Q1983" s="17">
        <f t="shared" si="92"/>
        <v>0</v>
      </c>
    </row>
    <row r="1984" spans="1:17">
      <c r="A1984" s="1" t="s">
        <v>145</v>
      </c>
      <c r="B1984" s="1" t="s">
        <v>11</v>
      </c>
      <c r="C1984" s="53">
        <v>134075280711</v>
      </c>
      <c r="D1984" s="3">
        <v>4676.6400000000003</v>
      </c>
      <c r="E1984" s="3">
        <v>10863270.210000001</v>
      </c>
      <c r="F1984" s="1" t="s">
        <v>1800</v>
      </c>
      <c r="G1984"/>
      <c r="H1984"/>
      <c r="I1984" s="17">
        <f>-IFERROR(VLOOKUP(C1984,SIRCUPA!$A$21:$H$313,8,0),0)</f>
        <v>0</v>
      </c>
      <c r="J1984" s="61">
        <f>-IFERROR(VLOOKUP(C1984,SIRTAC!$A$16:$H$2072,8,0),0)</f>
        <v>-48</v>
      </c>
      <c r="K1984" s="61">
        <f>-IFERROR(VLOOKUP(C1984,Gastos!$A$9:$J$2065,10,0),0)</f>
        <v>-46.56</v>
      </c>
      <c r="L1984" s="61">
        <f>-IFERROR(VLOOKUP(C1984,IDC!$A$20:$H$2401,8,0),0)</f>
        <v>-28.8</v>
      </c>
      <c r="M1984" s="87">
        <f t="shared" si="91"/>
        <v>4800.0000000000009</v>
      </c>
      <c r="P1984" s="17">
        <f t="shared" si="93"/>
        <v>-4800</v>
      </c>
      <c r="Q1984" s="17">
        <f t="shared" si="92"/>
        <v>0</v>
      </c>
    </row>
    <row r="1985" spans="1:17">
      <c r="A1985" s="1" t="s">
        <v>145</v>
      </c>
      <c r="B1985" s="1" t="s">
        <v>11</v>
      </c>
      <c r="C1985" s="53">
        <v>134688993316</v>
      </c>
      <c r="D1985" s="3">
        <v>4676.6400000000003</v>
      </c>
      <c r="E1985" s="3">
        <v>10867946.85</v>
      </c>
      <c r="F1985" s="1" t="s">
        <v>1800</v>
      </c>
      <c r="G1985"/>
      <c r="H1985"/>
      <c r="I1985" s="17">
        <f>-IFERROR(VLOOKUP(C1985,SIRCUPA!$A$21:$H$313,8,0),0)</f>
        <v>0</v>
      </c>
      <c r="J1985" s="61">
        <f>-IFERROR(VLOOKUP(C1985,SIRTAC!$A$16:$H$2072,8,0),0)</f>
        <v>-48</v>
      </c>
      <c r="K1985" s="61">
        <f>-IFERROR(VLOOKUP(C1985,Gastos!$A$9:$J$2065,10,0),0)</f>
        <v>-46.56</v>
      </c>
      <c r="L1985" s="61">
        <f>-IFERROR(VLOOKUP(C1985,IDC!$A$20:$H$2401,8,0),0)</f>
        <v>-28.8</v>
      </c>
      <c r="M1985" s="87">
        <f t="shared" si="91"/>
        <v>4800.0000000000009</v>
      </c>
      <c r="P1985" s="17">
        <f t="shared" si="93"/>
        <v>-4800</v>
      </c>
      <c r="Q1985" s="17">
        <f t="shared" si="92"/>
        <v>0</v>
      </c>
    </row>
    <row r="1986" spans="1:17">
      <c r="A1986" s="1" t="s">
        <v>156</v>
      </c>
      <c r="B1986" s="1" t="s">
        <v>11</v>
      </c>
      <c r="C1986" s="53">
        <v>134308000199</v>
      </c>
      <c r="D1986" s="3">
        <v>4676.6400000000003</v>
      </c>
      <c r="E1986" s="3">
        <v>13348364.66</v>
      </c>
      <c r="F1986" s="1" t="s">
        <v>1800</v>
      </c>
      <c r="G1986"/>
      <c r="H1986"/>
      <c r="I1986" s="17">
        <f>-IFERROR(VLOOKUP(C1986,SIRCUPA!$A$21:$H$313,8,0),0)</f>
        <v>0</v>
      </c>
      <c r="J1986" s="61">
        <f>-IFERROR(VLOOKUP(C1986,SIRTAC!$A$16:$H$2072,8,0),0)</f>
        <v>-48</v>
      </c>
      <c r="K1986" s="61">
        <f>-IFERROR(VLOOKUP(C1986,Gastos!$A$9:$J$2065,10,0),0)</f>
        <v>-46.56</v>
      </c>
      <c r="L1986" s="61">
        <f>-IFERROR(VLOOKUP(C1986,IDC!$A$20:$H$2401,8,0),0)</f>
        <v>-28.8</v>
      </c>
      <c r="M1986" s="87">
        <f t="shared" si="91"/>
        <v>4800.0000000000009</v>
      </c>
      <c r="P1986" s="17">
        <f t="shared" si="93"/>
        <v>-4800</v>
      </c>
      <c r="Q1986" s="17">
        <f t="shared" si="92"/>
        <v>0</v>
      </c>
    </row>
    <row r="1987" spans="1:17">
      <c r="A1987" s="1" t="s">
        <v>186</v>
      </c>
      <c r="B1987" s="1" t="s">
        <v>11</v>
      </c>
      <c r="C1987" s="53">
        <v>134394715405</v>
      </c>
      <c r="D1987" s="3">
        <v>4676.6400000000003</v>
      </c>
      <c r="E1987" s="3">
        <v>19581759.16</v>
      </c>
      <c r="F1987" s="1" t="s">
        <v>1800</v>
      </c>
      <c r="G1987"/>
      <c r="H1987"/>
      <c r="I1987" s="17">
        <f>-IFERROR(VLOOKUP(C1987,SIRCUPA!$A$21:$H$313,8,0),0)</f>
        <v>0</v>
      </c>
      <c r="J1987" s="61">
        <f>-IFERROR(VLOOKUP(C1987,SIRTAC!$A$16:$H$2072,8,0),0)</f>
        <v>-48</v>
      </c>
      <c r="K1987" s="61">
        <f>-IFERROR(VLOOKUP(C1987,Gastos!$A$9:$J$2065,10,0),0)</f>
        <v>-46.56</v>
      </c>
      <c r="L1987" s="61">
        <f>-IFERROR(VLOOKUP(C1987,IDC!$A$20:$H$2401,8,0),0)</f>
        <v>-28.8</v>
      </c>
      <c r="M1987" s="87">
        <f t="shared" si="91"/>
        <v>4800.0000000000009</v>
      </c>
      <c r="P1987" s="17">
        <f t="shared" si="93"/>
        <v>-4800</v>
      </c>
      <c r="Q1987" s="17">
        <f t="shared" si="92"/>
        <v>0</v>
      </c>
    </row>
    <row r="1988" spans="1:17">
      <c r="A1988" s="1" t="s">
        <v>274</v>
      </c>
      <c r="B1988" s="1" t="s">
        <v>11</v>
      </c>
      <c r="C1988" s="53">
        <v>135534884148</v>
      </c>
      <c r="D1988" s="3">
        <v>4676.6400000000003</v>
      </c>
      <c r="E1988" s="3">
        <v>15272036.43</v>
      </c>
      <c r="F1988" s="1" t="s">
        <v>1800</v>
      </c>
      <c r="G1988"/>
      <c r="H1988"/>
      <c r="I1988" s="17">
        <f>-IFERROR(VLOOKUP(C1988,SIRCUPA!$A$21:$H$313,8,0),0)</f>
        <v>0</v>
      </c>
      <c r="J1988" s="61">
        <f>-IFERROR(VLOOKUP(C1988,SIRTAC!$A$16:$H$2072,8,0),0)</f>
        <v>-48</v>
      </c>
      <c r="K1988" s="61">
        <f>-IFERROR(VLOOKUP(C1988,Gastos!$A$9:$J$2065,10,0),0)</f>
        <v>-46.56</v>
      </c>
      <c r="L1988" s="61">
        <f>-IFERROR(VLOOKUP(C1988,IDC!$A$20:$H$2401,8,0),0)</f>
        <v>-28.8</v>
      </c>
      <c r="M1988" s="87">
        <f t="shared" si="91"/>
        <v>4800.0000000000009</v>
      </c>
      <c r="P1988" s="17">
        <f t="shared" si="93"/>
        <v>-4800</v>
      </c>
      <c r="Q1988" s="17">
        <f t="shared" si="92"/>
        <v>0</v>
      </c>
    </row>
    <row r="1989" spans="1:17">
      <c r="A1989" s="1" t="s">
        <v>280</v>
      </c>
      <c r="B1989" s="1" t="s">
        <v>11</v>
      </c>
      <c r="C1989" s="53">
        <v>135543125902</v>
      </c>
      <c r="D1989" s="3">
        <v>4676.6400000000003</v>
      </c>
      <c r="E1989" s="3">
        <v>16034070.560000001</v>
      </c>
      <c r="F1989" s="1" t="s">
        <v>1800</v>
      </c>
      <c r="G1989"/>
      <c r="H1989"/>
      <c r="I1989" s="17">
        <f>-IFERROR(VLOOKUP(C1989,SIRCUPA!$A$21:$H$313,8,0),0)</f>
        <v>0</v>
      </c>
      <c r="J1989" s="61">
        <f>-IFERROR(VLOOKUP(C1989,SIRTAC!$A$16:$H$2072,8,0),0)</f>
        <v>-48</v>
      </c>
      <c r="K1989" s="61">
        <f>-IFERROR(VLOOKUP(C1989,Gastos!$A$9:$J$2065,10,0),0)</f>
        <v>-46.56</v>
      </c>
      <c r="L1989" s="61">
        <f>-IFERROR(VLOOKUP(C1989,IDC!$A$20:$H$2401,8,0),0)</f>
        <v>-28.8</v>
      </c>
      <c r="M1989" s="87">
        <f t="shared" ref="M1989:M2052" si="94">+D1989-I1989-J1989-K1989-L1989</f>
        <v>4800.0000000000009</v>
      </c>
      <c r="P1989" s="17">
        <f t="shared" si="93"/>
        <v>-4800</v>
      </c>
      <c r="Q1989" s="17">
        <f t="shared" si="92"/>
        <v>0</v>
      </c>
    </row>
    <row r="1990" spans="1:17">
      <c r="A1990" s="1" t="s">
        <v>280</v>
      </c>
      <c r="B1990" s="1" t="s">
        <v>11</v>
      </c>
      <c r="C1990" s="53">
        <v>134931207185</v>
      </c>
      <c r="D1990" s="3">
        <v>4676.6400000000003</v>
      </c>
      <c r="E1990" s="3">
        <v>16384150.73</v>
      </c>
      <c r="F1990" s="1" t="s">
        <v>1800</v>
      </c>
      <c r="G1990"/>
      <c r="H1990"/>
      <c r="I1990" s="17">
        <f>-IFERROR(VLOOKUP(C1990,SIRCUPA!$A$21:$H$313,8,0),0)</f>
        <v>0</v>
      </c>
      <c r="J1990" s="61">
        <f>-IFERROR(VLOOKUP(C1990,SIRTAC!$A$16:$H$2072,8,0),0)</f>
        <v>-48</v>
      </c>
      <c r="K1990" s="61">
        <f>-IFERROR(VLOOKUP(C1990,Gastos!$A$9:$J$2065,10,0),0)</f>
        <v>-46.56</v>
      </c>
      <c r="L1990" s="61">
        <f>-IFERROR(VLOOKUP(C1990,IDC!$A$20:$H$2401,8,0),0)</f>
        <v>-28.8</v>
      </c>
      <c r="M1990" s="87">
        <f t="shared" si="94"/>
        <v>4800.0000000000009</v>
      </c>
      <c r="P1990" s="17">
        <f t="shared" si="93"/>
        <v>-4800</v>
      </c>
      <c r="Q1990" s="17">
        <f t="shared" ref="Q1990:Q2053" si="95">+M1990+P1990</f>
        <v>0</v>
      </c>
    </row>
    <row r="1991" spans="1:17">
      <c r="A1991" s="1" t="s">
        <v>280</v>
      </c>
      <c r="B1991" s="1" t="s">
        <v>11</v>
      </c>
      <c r="C1991" s="53">
        <v>134934752903</v>
      </c>
      <c r="D1991" s="3">
        <v>4676.6400000000003</v>
      </c>
      <c r="E1991" s="3">
        <v>16892233.399999999</v>
      </c>
      <c r="F1991" s="1" t="s">
        <v>1800</v>
      </c>
      <c r="G1991"/>
      <c r="H1991"/>
      <c r="I1991" s="17">
        <f>-IFERROR(VLOOKUP(C1991,SIRCUPA!$A$21:$H$313,8,0),0)</f>
        <v>0</v>
      </c>
      <c r="J1991" s="61">
        <f>-IFERROR(VLOOKUP(C1991,SIRTAC!$A$16:$H$2072,8,0),0)</f>
        <v>-48</v>
      </c>
      <c r="K1991" s="61">
        <f>-IFERROR(VLOOKUP(C1991,Gastos!$A$9:$J$2065,10,0),0)</f>
        <v>-46.56</v>
      </c>
      <c r="L1991" s="61">
        <f>-IFERROR(VLOOKUP(C1991,IDC!$A$20:$H$2401,8,0),0)</f>
        <v>-28.8</v>
      </c>
      <c r="M1991" s="87">
        <f t="shared" si="94"/>
        <v>4800.0000000000009</v>
      </c>
      <c r="P1991" s="17">
        <f t="shared" si="93"/>
        <v>-4800</v>
      </c>
      <c r="Q1991" s="17">
        <f t="shared" si="95"/>
        <v>0</v>
      </c>
    </row>
    <row r="1992" spans="1:17">
      <c r="A1992" s="1" t="s">
        <v>280</v>
      </c>
      <c r="B1992" s="1" t="s">
        <v>11</v>
      </c>
      <c r="C1992" s="53">
        <v>135683122180</v>
      </c>
      <c r="D1992" s="3">
        <v>4676.6400000000003</v>
      </c>
      <c r="E1992" s="3">
        <v>17066300.260000002</v>
      </c>
      <c r="F1992" s="1" t="s">
        <v>1800</v>
      </c>
      <c r="G1992"/>
      <c r="H1992"/>
      <c r="I1992" s="17">
        <f>-IFERROR(VLOOKUP(C1992,SIRCUPA!$A$21:$H$313,8,0),0)</f>
        <v>0</v>
      </c>
      <c r="J1992" s="61">
        <f>-IFERROR(VLOOKUP(C1992,SIRTAC!$A$16:$H$2072,8,0),0)</f>
        <v>-48</v>
      </c>
      <c r="K1992" s="61">
        <f>-IFERROR(VLOOKUP(C1992,Gastos!$A$9:$J$2065,10,0),0)</f>
        <v>-46.56</v>
      </c>
      <c r="L1992" s="61">
        <f>-IFERROR(VLOOKUP(C1992,IDC!$A$20:$H$2401,8,0),0)</f>
        <v>-28.8</v>
      </c>
      <c r="M1992" s="87">
        <f t="shared" si="94"/>
        <v>4800.0000000000009</v>
      </c>
      <c r="P1992" s="17">
        <f t="shared" si="93"/>
        <v>-4800</v>
      </c>
      <c r="Q1992" s="17">
        <f t="shared" si="95"/>
        <v>0</v>
      </c>
    </row>
    <row r="1993" spans="1:17">
      <c r="A1993" s="1" t="s">
        <v>280</v>
      </c>
      <c r="B1993" s="1" t="s">
        <v>11</v>
      </c>
      <c r="C1993" s="53">
        <v>135690265504</v>
      </c>
      <c r="D1993" s="3">
        <v>4676.6400000000003</v>
      </c>
      <c r="E1993" s="3">
        <v>17128958.969999999</v>
      </c>
      <c r="F1993" s="1" t="s">
        <v>1800</v>
      </c>
      <c r="G1993"/>
      <c r="H1993"/>
      <c r="I1993" s="17">
        <f>-IFERROR(VLOOKUP(C1993,SIRCUPA!$A$21:$H$313,8,0),0)</f>
        <v>0</v>
      </c>
      <c r="J1993" s="61">
        <f>-IFERROR(VLOOKUP(C1993,SIRTAC!$A$16:$H$2072,8,0),0)</f>
        <v>-48</v>
      </c>
      <c r="K1993" s="61">
        <f>-IFERROR(VLOOKUP(C1993,Gastos!$A$9:$J$2065,10,0),0)</f>
        <v>-46.56</v>
      </c>
      <c r="L1993" s="61">
        <f>-IFERROR(VLOOKUP(C1993,IDC!$A$20:$H$2401,8,0),0)</f>
        <v>-28.8</v>
      </c>
      <c r="M1993" s="87">
        <f t="shared" si="94"/>
        <v>4800.0000000000009</v>
      </c>
      <c r="P1993" s="17">
        <f t="shared" si="93"/>
        <v>-4800</v>
      </c>
      <c r="Q1993" s="17">
        <f t="shared" si="95"/>
        <v>0</v>
      </c>
    </row>
    <row r="1994" spans="1:17">
      <c r="A1994" s="1" t="s">
        <v>280</v>
      </c>
      <c r="B1994" s="1" t="s">
        <v>11</v>
      </c>
      <c r="C1994" s="53">
        <v>135697356894</v>
      </c>
      <c r="D1994" s="3">
        <v>4676.6400000000003</v>
      </c>
      <c r="E1994" s="3">
        <v>17255946.59</v>
      </c>
      <c r="F1994" s="1" t="s">
        <v>1800</v>
      </c>
      <c r="G1994"/>
      <c r="H1994"/>
      <c r="I1994" s="17">
        <f>-IFERROR(VLOOKUP(C1994,SIRCUPA!$A$21:$H$313,8,0),0)</f>
        <v>0</v>
      </c>
      <c r="J1994" s="61">
        <f>-IFERROR(VLOOKUP(C1994,SIRTAC!$A$16:$H$2072,8,0),0)</f>
        <v>-48</v>
      </c>
      <c r="K1994" s="61">
        <f>-IFERROR(VLOOKUP(C1994,Gastos!$A$9:$J$2065,10,0),0)</f>
        <v>-46.56</v>
      </c>
      <c r="L1994" s="61">
        <f>-IFERROR(VLOOKUP(C1994,IDC!$A$20:$H$2401,8,0),0)</f>
        <v>-28.8</v>
      </c>
      <c r="M1994" s="87">
        <f t="shared" si="94"/>
        <v>4800.0000000000009</v>
      </c>
      <c r="P1994" s="17">
        <f t="shared" si="93"/>
        <v>-4800</v>
      </c>
      <c r="Q1994" s="17">
        <f t="shared" si="95"/>
        <v>0</v>
      </c>
    </row>
    <row r="1995" spans="1:17">
      <c r="A1995" s="1" t="s">
        <v>293</v>
      </c>
      <c r="B1995" s="1" t="s">
        <v>11</v>
      </c>
      <c r="C1995" s="53">
        <v>135096415437</v>
      </c>
      <c r="D1995" s="3">
        <v>4676.6400000000003</v>
      </c>
      <c r="E1995" s="3">
        <v>18075613.420000002</v>
      </c>
      <c r="F1995" s="1" t="s">
        <v>1800</v>
      </c>
      <c r="G1995"/>
      <c r="H1995"/>
      <c r="I1995" s="17">
        <f>-IFERROR(VLOOKUP(C1995,SIRCUPA!$A$21:$H$313,8,0),0)</f>
        <v>0</v>
      </c>
      <c r="J1995" s="61">
        <f>-IFERROR(VLOOKUP(C1995,SIRTAC!$A$16:$H$2072,8,0),0)</f>
        <v>-48</v>
      </c>
      <c r="K1995" s="61">
        <f>-IFERROR(VLOOKUP(C1995,Gastos!$A$9:$J$2065,10,0),0)</f>
        <v>-46.56</v>
      </c>
      <c r="L1995" s="61">
        <f>-IFERROR(VLOOKUP(C1995,IDC!$A$20:$H$2401,8,0),0)</f>
        <v>-28.8</v>
      </c>
      <c r="M1995" s="87">
        <f t="shared" si="94"/>
        <v>4800.0000000000009</v>
      </c>
      <c r="P1995" s="17">
        <f t="shared" si="93"/>
        <v>-4800</v>
      </c>
      <c r="Q1995" s="17">
        <f t="shared" si="95"/>
        <v>0</v>
      </c>
    </row>
    <row r="1996" spans="1:17">
      <c r="A1996" s="1" t="s">
        <v>293</v>
      </c>
      <c r="B1996" s="1" t="s">
        <v>11</v>
      </c>
      <c r="C1996" s="53">
        <v>135096473441</v>
      </c>
      <c r="D1996" s="3">
        <v>4676.6400000000003</v>
      </c>
      <c r="E1996" s="3">
        <v>18080525.02</v>
      </c>
      <c r="F1996" s="1" t="s">
        <v>1800</v>
      </c>
      <c r="G1996"/>
      <c r="H1996"/>
      <c r="I1996" s="17">
        <f>-IFERROR(VLOOKUP(C1996,SIRCUPA!$A$21:$H$313,8,0),0)</f>
        <v>0</v>
      </c>
      <c r="J1996" s="61">
        <f>-IFERROR(VLOOKUP(C1996,SIRTAC!$A$16:$H$2072,8,0),0)</f>
        <v>-48</v>
      </c>
      <c r="K1996" s="61">
        <f>-IFERROR(VLOOKUP(C1996,Gastos!$A$9:$J$2065,10,0),0)</f>
        <v>-46.56</v>
      </c>
      <c r="L1996" s="61">
        <f>-IFERROR(VLOOKUP(C1996,IDC!$A$20:$H$2401,8,0),0)</f>
        <v>-28.8</v>
      </c>
      <c r="M1996" s="87">
        <f t="shared" si="94"/>
        <v>4800.0000000000009</v>
      </c>
      <c r="P1996" s="17">
        <f t="shared" si="93"/>
        <v>-4800</v>
      </c>
      <c r="Q1996" s="17">
        <f t="shared" si="95"/>
        <v>0</v>
      </c>
    </row>
    <row r="1997" spans="1:17">
      <c r="A1997" s="1" t="s">
        <v>293</v>
      </c>
      <c r="B1997" s="1" t="s">
        <v>11</v>
      </c>
      <c r="C1997" s="53">
        <v>135837965834</v>
      </c>
      <c r="D1997" s="3">
        <v>4676.6400000000003</v>
      </c>
      <c r="E1997" s="3">
        <v>18774186.989999998</v>
      </c>
      <c r="F1997" s="1" t="s">
        <v>1800</v>
      </c>
      <c r="G1997"/>
      <c r="H1997"/>
      <c r="I1997" s="17">
        <f>-IFERROR(VLOOKUP(C1997,SIRCUPA!$A$21:$H$313,8,0),0)</f>
        <v>0</v>
      </c>
      <c r="J1997" s="61">
        <f>-IFERROR(VLOOKUP(C1997,SIRTAC!$A$16:$H$2072,8,0),0)</f>
        <v>-48</v>
      </c>
      <c r="K1997" s="61">
        <f>-IFERROR(VLOOKUP(C1997,Gastos!$A$9:$J$2065,10,0),0)</f>
        <v>-46.56</v>
      </c>
      <c r="L1997" s="61">
        <f>-IFERROR(VLOOKUP(C1997,IDC!$A$20:$H$2401,8,0),0)</f>
        <v>-28.8</v>
      </c>
      <c r="M1997" s="87">
        <f t="shared" si="94"/>
        <v>4800.0000000000009</v>
      </c>
      <c r="P1997" s="17">
        <f t="shared" si="93"/>
        <v>-4800</v>
      </c>
      <c r="Q1997" s="17">
        <f t="shared" si="95"/>
        <v>0</v>
      </c>
    </row>
    <row r="1998" spans="1:17">
      <c r="A1998" s="1" t="s">
        <v>23</v>
      </c>
      <c r="B1998" s="1" t="s">
        <v>11</v>
      </c>
      <c r="C1998" s="53">
        <v>132248382236</v>
      </c>
      <c r="D1998" s="3">
        <v>4627.92</v>
      </c>
      <c r="E1998" s="3">
        <v>13535673.99</v>
      </c>
      <c r="F1998" s="1" t="s">
        <v>1800</v>
      </c>
      <c r="G1998"/>
      <c r="H1998"/>
      <c r="I1998" s="17">
        <f>-IFERROR(VLOOKUP(C1998,SIRCUPA!$A$21:$H$313,8,0),0)</f>
        <v>0</v>
      </c>
      <c r="J1998" s="61">
        <f>-IFERROR(VLOOKUP(C1998,SIRTAC!$A$16:$H$2072,8,0),0)</f>
        <v>-47.5</v>
      </c>
      <c r="K1998" s="61">
        <f>-IFERROR(VLOOKUP(C1998,Gastos!$A$9:$J$2065,10,0),0)</f>
        <v>-46.08</v>
      </c>
      <c r="L1998" s="61">
        <f>-IFERROR(VLOOKUP(C1998,IDC!$A$20:$H$2401,8,0),0)</f>
        <v>-28.5</v>
      </c>
      <c r="M1998" s="87">
        <f t="shared" si="94"/>
        <v>4750</v>
      </c>
      <c r="P1998" s="17">
        <f t="shared" si="93"/>
        <v>-4750</v>
      </c>
      <c r="Q1998" s="17">
        <f t="shared" si="95"/>
        <v>0</v>
      </c>
    </row>
    <row r="1999" spans="1:17">
      <c r="A1999" s="1" t="s">
        <v>55</v>
      </c>
      <c r="B1999" s="1" t="s">
        <v>11</v>
      </c>
      <c r="C1999" s="53">
        <v>132228951795</v>
      </c>
      <c r="D1999" s="3">
        <v>4579.21</v>
      </c>
      <c r="E1999" s="3">
        <v>11848978.5</v>
      </c>
      <c r="F1999" s="1" t="s">
        <v>1800</v>
      </c>
      <c r="G1999"/>
      <c r="H1999"/>
      <c r="I1999" s="17">
        <f>-IFERROR(VLOOKUP(C1999,SIRCUPA!$A$21:$H$313,8,0),0)</f>
        <v>0</v>
      </c>
      <c r="J1999" s="61">
        <f>-IFERROR(VLOOKUP(C1999,SIRTAC!$A$16:$H$2072,8,0),0)</f>
        <v>-47</v>
      </c>
      <c r="K1999" s="61">
        <f>-IFERROR(VLOOKUP(C1999,Gastos!$A$9:$J$2065,10,0),0)</f>
        <v>-45.59</v>
      </c>
      <c r="L1999" s="61">
        <f>-IFERROR(VLOOKUP(C1999,IDC!$A$20:$H$2401,8,0),0)</f>
        <v>-28.2</v>
      </c>
      <c r="M1999" s="87">
        <f t="shared" si="94"/>
        <v>4700</v>
      </c>
      <c r="P1999" s="17">
        <f t="shared" si="93"/>
        <v>-4700</v>
      </c>
      <c r="Q1999" s="17">
        <f t="shared" si="95"/>
        <v>0</v>
      </c>
    </row>
    <row r="2000" spans="1:17">
      <c r="A2000" s="1" t="s">
        <v>55</v>
      </c>
      <c r="B2000" s="1" t="s">
        <v>11</v>
      </c>
      <c r="C2000" s="53">
        <v>132830428996</v>
      </c>
      <c r="D2000" s="3">
        <v>4481.78</v>
      </c>
      <c r="E2000" s="3">
        <v>11785398.130000001</v>
      </c>
      <c r="F2000" s="1" t="s">
        <v>1800</v>
      </c>
      <c r="G2000"/>
      <c r="H2000"/>
      <c r="I2000" s="17">
        <f>-IFERROR(VLOOKUP(C2000,SIRCUPA!$A$21:$H$313,8,0),0)</f>
        <v>0</v>
      </c>
      <c r="J2000" s="61">
        <f>-IFERROR(VLOOKUP(C2000,SIRTAC!$A$16:$H$2072,8,0),0)</f>
        <v>-46</v>
      </c>
      <c r="K2000" s="61">
        <f>-IFERROR(VLOOKUP(C2000,Gastos!$A$9:$J$2065,10,0),0)</f>
        <v>-44.62</v>
      </c>
      <c r="L2000" s="61">
        <f>-IFERROR(VLOOKUP(C2000,IDC!$A$20:$H$2401,8,0),0)</f>
        <v>-27.6</v>
      </c>
      <c r="M2000" s="87">
        <f t="shared" si="94"/>
        <v>4600</v>
      </c>
      <c r="P2000" s="17">
        <f t="shared" si="93"/>
        <v>-4600</v>
      </c>
      <c r="Q2000" s="17">
        <f t="shared" si="95"/>
        <v>0</v>
      </c>
    </row>
    <row r="2001" spans="1:17">
      <c r="A2001" s="1" t="s">
        <v>156</v>
      </c>
      <c r="B2001" s="1" t="s">
        <v>11</v>
      </c>
      <c r="C2001" s="53">
        <v>134925388232</v>
      </c>
      <c r="D2001" s="3">
        <v>4481.78</v>
      </c>
      <c r="E2001" s="3">
        <v>13673502.09</v>
      </c>
      <c r="F2001" s="1" t="s">
        <v>1800</v>
      </c>
      <c r="G2001"/>
      <c r="H2001"/>
      <c r="I2001" s="17">
        <f>-IFERROR(VLOOKUP(C2001,SIRCUPA!$A$21:$H$313,8,0),0)</f>
        <v>0</v>
      </c>
      <c r="J2001" s="61">
        <f>-IFERROR(VLOOKUP(C2001,SIRTAC!$A$16:$H$2072,8,0),0)</f>
        <v>-46</v>
      </c>
      <c r="K2001" s="61">
        <f>-IFERROR(VLOOKUP(C2001,Gastos!$A$9:$J$2065,10,0),0)</f>
        <v>-44.62</v>
      </c>
      <c r="L2001" s="61">
        <f>-IFERROR(VLOOKUP(C2001,IDC!$A$20:$H$2401,8,0),0)</f>
        <v>-27.6</v>
      </c>
      <c r="M2001" s="87">
        <f t="shared" si="94"/>
        <v>4600</v>
      </c>
      <c r="P2001" s="17">
        <f t="shared" si="93"/>
        <v>-4600</v>
      </c>
      <c r="Q2001" s="17">
        <f t="shared" si="95"/>
        <v>0</v>
      </c>
    </row>
    <row r="2002" spans="1:17">
      <c r="A2002" s="1" t="s">
        <v>280</v>
      </c>
      <c r="B2002" s="1" t="s">
        <v>11</v>
      </c>
      <c r="C2002" s="53">
        <v>135543715956</v>
      </c>
      <c r="D2002" s="3">
        <v>4481.78</v>
      </c>
      <c r="E2002" s="3">
        <v>16193288.529999999</v>
      </c>
      <c r="F2002" s="1" t="s">
        <v>1800</v>
      </c>
      <c r="G2002"/>
      <c r="H2002"/>
      <c r="I2002" s="17">
        <f>-IFERROR(VLOOKUP(C2002,SIRCUPA!$A$21:$H$313,8,0),0)</f>
        <v>0</v>
      </c>
      <c r="J2002" s="61">
        <f>-IFERROR(VLOOKUP(C2002,SIRTAC!$A$16:$H$2072,8,0),0)</f>
        <v>-46</v>
      </c>
      <c r="K2002" s="61">
        <f>-IFERROR(VLOOKUP(C2002,Gastos!$A$9:$J$2065,10,0),0)</f>
        <v>-44.62</v>
      </c>
      <c r="L2002" s="61">
        <f>-IFERROR(VLOOKUP(C2002,IDC!$A$20:$H$2401,8,0),0)</f>
        <v>-27.6</v>
      </c>
      <c r="M2002" s="87">
        <f t="shared" si="94"/>
        <v>4600</v>
      </c>
      <c r="P2002" s="17">
        <f t="shared" si="93"/>
        <v>-4600</v>
      </c>
      <c r="Q2002" s="17">
        <f t="shared" si="95"/>
        <v>0</v>
      </c>
    </row>
    <row r="2003" spans="1:17">
      <c r="A2003" s="1" t="s">
        <v>280</v>
      </c>
      <c r="B2003" s="1" t="s">
        <v>11</v>
      </c>
      <c r="C2003" s="53">
        <v>134934981357</v>
      </c>
      <c r="D2003" s="3">
        <v>4481.78</v>
      </c>
      <c r="E2003" s="3">
        <v>16907335.050000001</v>
      </c>
      <c r="F2003" s="1" t="s">
        <v>1800</v>
      </c>
      <c r="G2003"/>
      <c r="H2003"/>
      <c r="I2003" s="17">
        <f>-IFERROR(VLOOKUP(C2003,SIRCUPA!$A$21:$H$313,8,0),0)</f>
        <v>0</v>
      </c>
      <c r="J2003" s="61">
        <f>-IFERROR(VLOOKUP(C2003,SIRTAC!$A$16:$H$2072,8,0),0)</f>
        <v>-46</v>
      </c>
      <c r="K2003" s="61">
        <f>-IFERROR(VLOOKUP(C2003,Gastos!$A$9:$J$2065,10,0),0)</f>
        <v>-44.62</v>
      </c>
      <c r="L2003" s="61">
        <f>-IFERROR(VLOOKUP(C2003,IDC!$A$20:$H$2401,8,0),0)</f>
        <v>-27.6</v>
      </c>
      <c r="M2003" s="87">
        <f t="shared" si="94"/>
        <v>4600</v>
      </c>
      <c r="P2003" s="17">
        <f t="shared" si="93"/>
        <v>-4600</v>
      </c>
      <c r="Q2003" s="17">
        <f t="shared" si="95"/>
        <v>0</v>
      </c>
    </row>
    <row r="2004" spans="1:17">
      <c r="A2004" s="1" t="s">
        <v>139</v>
      </c>
      <c r="B2004" s="1" t="s">
        <v>11</v>
      </c>
      <c r="C2004" s="53">
        <v>134068831827</v>
      </c>
      <c r="D2004" s="3">
        <v>4384.3500000000004</v>
      </c>
      <c r="E2004" s="3">
        <v>9811506.6300000008</v>
      </c>
      <c r="F2004" s="1" t="s">
        <v>1800</v>
      </c>
      <c r="G2004"/>
      <c r="H2004"/>
      <c r="I2004" s="17">
        <f>-IFERROR(VLOOKUP(C2004,SIRCUPA!$A$21:$H$313,8,0),0)</f>
        <v>0</v>
      </c>
      <c r="J2004" s="61">
        <f>-IFERROR(VLOOKUP(C2004,SIRTAC!$A$16:$H$2072,8,0),0)</f>
        <v>-45</v>
      </c>
      <c r="K2004" s="61">
        <f>-IFERROR(VLOOKUP(C2004,Gastos!$A$9:$J$2065,10,0),0)</f>
        <v>-43.65</v>
      </c>
      <c r="L2004" s="61">
        <f>-IFERROR(VLOOKUP(C2004,IDC!$A$20:$H$2401,8,0),0)</f>
        <v>-27</v>
      </c>
      <c r="M2004" s="87">
        <f t="shared" si="94"/>
        <v>4500</v>
      </c>
      <c r="P2004" s="17">
        <f t="shared" si="93"/>
        <v>-4500</v>
      </c>
      <c r="Q2004" s="17">
        <f t="shared" si="95"/>
        <v>0</v>
      </c>
    </row>
    <row r="2005" spans="1:17">
      <c r="A2005" s="1" t="s">
        <v>23</v>
      </c>
      <c r="B2005" s="1" t="s">
        <v>11</v>
      </c>
      <c r="C2005" s="53">
        <v>131661892121</v>
      </c>
      <c r="D2005" s="3">
        <v>4286.92</v>
      </c>
      <c r="E2005" s="3">
        <v>13729821.91</v>
      </c>
      <c r="F2005" s="1" t="s">
        <v>1800</v>
      </c>
      <c r="G2005"/>
      <c r="H2005"/>
      <c r="I2005" s="17">
        <f>-IFERROR(VLOOKUP(C2005,SIRCUPA!$A$21:$H$313,8,0),0)</f>
        <v>0</v>
      </c>
      <c r="J2005" s="61">
        <f>-IFERROR(VLOOKUP(C2005,SIRTAC!$A$16:$H$2072,8,0),0)</f>
        <v>-44</v>
      </c>
      <c r="K2005" s="61">
        <f>-IFERROR(VLOOKUP(C2005,Gastos!$A$9:$J$2065,10,0),0)</f>
        <v>-42.68</v>
      </c>
      <c r="L2005" s="61">
        <f>-IFERROR(VLOOKUP(C2005,IDC!$A$20:$H$2401,8,0),0)</f>
        <v>-26.4</v>
      </c>
      <c r="M2005" s="87">
        <f t="shared" si="94"/>
        <v>4400</v>
      </c>
      <c r="P2005" s="17">
        <f t="shared" si="93"/>
        <v>-4400</v>
      </c>
      <c r="Q2005" s="17">
        <f t="shared" si="95"/>
        <v>0</v>
      </c>
    </row>
    <row r="2006" spans="1:17">
      <c r="A2006" s="1" t="s">
        <v>51</v>
      </c>
      <c r="B2006" s="1" t="s">
        <v>11</v>
      </c>
      <c r="C2006" s="53">
        <v>132218020663</v>
      </c>
      <c r="D2006" s="3">
        <v>4286.92</v>
      </c>
      <c r="E2006" s="3">
        <v>10495505.32</v>
      </c>
      <c r="F2006" s="1" t="s">
        <v>1800</v>
      </c>
      <c r="G2006"/>
      <c r="H2006"/>
      <c r="I2006" s="17">
        <f>-IFERROR(VLOOKUP(C2006,SIRCUPA!$A$21:$H$313,8,0),0)</f>
        <v>0</v>
      </c>
      <c r="J2006" s="61">
        <f>-IFERROR(VLOOKUP(C2006,SIRTAC!$A$16:$H$2072,8,0),0)</f>
        <v>-44</v>
      </c>
      <c r="K2006" s="61">
        <f>-IFERROR(VLOOKUP(C2006,Gastos!$A$9:$J$2065,10,0),0)</f>
        <v>-42.68</v>
      </c>
      <c r="L2006" s="61">
        <f>-IFERROR(VLOOKUP(C2006,IDC!$A$20:$H$2401,8,0),0)</f>
        <v>-26.4</v>
      </c>
      <c r="M2006" s="87">
        <f t="shared" si="94"/>
        <v>4400</v>
      </c>
      <c r="P2006" s="17">
        <f t="shared" si="93"/>
        <v>-4400</v>
      </c>
      <c r="Q2006" s="17">
        <f t="shared" si="95"/>
        <v>0</v>
      </c>
    </row>
    <row r="2007" spans="1:17">
      <c r="A2007" s="1" t="s">
        <v>101</v>
      </c>
      <c r="B2007" s="1" t="s">
        <v>11</v>
      </c>
      <c r="C2007" s="53">
        <v>133154053485</v>
      </c>
      <c r="D2007" s="3">
        <v>4286.92</v>
      </c>
      <c r="E2007" s="3">
        <v>4221001.12</v>
      </c>
      <c r="F2007" s="1" t="s">
        <v>1800</v>
      </c>
      <c r="G2007"/>
      <c r="H2007"/>
      <c r="I2007" s="17">
        <f>-IFERROR(VLOOKUP(C2007,SIRCUPA!$A$21:$H$313,8,0),0)</f>
        <v>0</v>
      </c>
      <c r="J2007" s="61">
        <f>-IFERROR(VLOOKUP(C2007,SIRTAC!$A$16:$H$2072,8,0),0)</f>
        <v>-44</v>
      </c>
      <c r="K2007" s="61">
        <f>-IFERROR(VLOOKUP(C2007,Gastos!$A$9:$J$2065,10,0),0)</f>
        <v>-42.68</v>
      </c>
      <c r="L2007" s="61">
        <f>-IFERROR(VLOOKUP(C2007,IDC!$A$20:$H$2401,8,0),0)</f>
        <v>-26.4</v>
      </c>
      <c r="M2007" s="87">
        <f t="shared" si="94"/>
        <v>4400</v>
      </c>
      <c r="P2007" s="17">
        <f t="shared" si="93"/>
        <v>-4400</v>
      </c>
      <c r="Q2007" s="17">
        <f t="shared" si="95"/>
        <v>0</v>
      </c>
    </row>
    <row r="2008" spans="1:17">
      <c r="A2008" s="1" t="s">
        <v>145</v>
      </c>
      <c r="B2008" s="1" t="s">
        <v>11</v>
      </c>
      <c r="C2008" s="53">
        <v>134070185481</v>
      </c>
      <c r="D2008" s="3">
        <v>4286.92</v>
      </c>
      <c r="E2008" s="3">
        <v>9868698.0399999991</v>
      </c>
      <c r="F2008" s="1" t="s">
        <v>1800</v>
      </c>
      <c r="G2008"/>
      <c r="H2008"/>
      <c r="I2008" s="17">
        <f>-IFERROR(VLOOKUP(C2008,SIRCUPA!$A$21:$H$313,8,0),0)</f>
        <v>0</v>
      </c>
      <c r="J2008" s="61">
        <f>-IFERROR(VLOOKUP(C2008,SIRTAC!$A$16:$H$2072,8,0),0)</f>
        <v>-44</v>
      </c>
      <c r="K2008" s="61">
        <f>-IFERROR(VLOOKUP(C2008,Gastos!$A$9:$J$2065,10,0),0)</f>
        <v>-42.68</v>
      </c>
      <c r="L2008" s="61">
        <f>-IFERROR(VLOOKUP(C2008,IDC!$A$20:$H$2401,8,0),0)</f>
        <v>-26.4</v>
      </c>
      <c r="M2008" s="87">
        <f t="shared" si="94"/>
        <v>4400</v>
      </c>
      <c r="P2008" s="17">
        <f t="shared" si="93"/>
        <v>-4400</v>
      </c>
      <c r="Q2008" s="17">
        <f t="shared" si="95"/>
        <v>0</v>
      </c>
    </row>
    <row r="2009" spans="1:17">
      <c r="A2009" s="1" t="s">
        <v>101</v>
      </c>
      <c r="B2009" s="1" t="s">
        <v>11</v>
      </c>
      <c r="C2009" s="53">
        <v>133750333812</v>
      </c>
      <c r="D2009" s="3">
        <v>4092.06</v>
      </c>
      <c r="E2009" s="3">
        <v>4057025.44</v>
      </c>
      <c r="F2009" s="1" t="s">
        <v>1800</v>
      </c>
      <c r="G2009"/>
      <c r="H2009"/>
      <c r="I2009" s="17">
        <f>-IFERROR(VLOOKUP(C2009,SIRCUPA!$A$21:$H$313,8,0),0)</f>
        <v>0</v>
      </c>
      <c r="J2009" s="61">
        <f>-IFERROR(VLOOKUP(C2009,SIRTAC!$A$16:$H$2072,8,0),0)</f>
        <v>-42</v>
      </c>
      <c r="K2009" s="61">
        <f>-IFERROR(VLOOKUP(C2009,Gastos!$A$9:$J$2065,10,0),0)</f>
        <v>-40.74</v>
      </c>
      <c r="L2009" s="61">
        <f>-IFERROR(VLOOKUP(C2009,IDC!$A$20:$H$2401,8,0),0)</f>
        <v>-25.2</v>
      </c>
      <c r="M2009" s="87">
        <f t="shared" si="94"/>
        <v>4199.9999999999991</v>
      </c>
      <c r="P2009" s="17">
        <f t="shared" si="93"/>
        <v>-4200</v>
      </c>
      <c r="Q2009" s="17">
        <f t="shared" si="95"/>
        <v>0</v>
      </c>
    </row>
    <row r="2010" spans="1:17">
      <c r="A2010" s="1" t="s">
        <v>101</v>
      </c>
      <c r="B2010" s="1" t="s">
        <v>11</v>
      </c>
      <c r="C2010" s="53">
        <v>133150727985</v>
      </c>
      <c r="D2010" s="3">
        <v>4092.06</v>
      </c>
      <c r="E2010" s="3">
        <v>4131046.64</v>
      </c>
      <c r="F2010" s="1" t="s">
        <v>1800</v>
      </c>
      <c r="G2010"/>
      <c r="H2010"/>
      <c r="I2010" s="17">
        <f>-IFERROR(VLOOKUP(C2010,SIRCUPA!$A$21:$H$313,8,0),0)</f>
        <v>0</v>
      </c>
      <c r="J2010" s="61">
        <f>-IFERROR(VLOOKUP(C2010,SIRTAC!$A$16:$H$2072,8,0),0)</f>
        <v>-42</v>
      </c>
      <c r="K2010" s="61">
        <f>-IFERROR(VLOOKUP(C2010,Gastos!$A$9:$J$2065,10,0),0)</f>
        <v>-40.74</v>
      </c>
      <c r="L2010" s="61">
        <f>-IFERROR(VLOOKUP(C2010,IDC!$A$20:$H$2401,8,0),0)</f>
        <v>-25.2</v>
      </c>
      <c r="M2010" s="87">
        <f t="shared" si="94"/>
        <v>4199.9999999999991</v>
      </c>
      <c r="P2010" s="17">
        <f t="shared" si="93"/>
        <v>-4200</v>
      </c>
      <c r="Q2010" s="17">
        <f t="shared" si="95"/>
        <v>0</v>
      </c>
    </row>
    <row r="2011" spans="1:17">
      <c r="A2011" s="1" t="s">
        <v>101</v>
      </c>
      <c r="B2011" s="1" t="s">
        <v>11</v>
      </c>
      <c r="C2011" s="53">
        <v>133151506989</v>
      </c>
      <c r="D2011" s="3">
        <v>4092.06</v>
      </c>
      <c r="E2011" s="3">
        <v>4142933.1</v>
      </c>
      <c r="F2011" s="1" t="s">
        <v>1800</v>
      </c>
      <c r="G2011"/>
      <c r="H2011"/>
      <c r="I2011" s="17">
        <f>-IFERROR(VLOOKUP(C2011,SIRCUPA!$A$21:$H$313,8,0),0)</f>
        <v>0</v>
      </c>
      <c r="J2011" s="61">
        <f>-IFERROR(VLOOKUP(C2011,SIRTAC!$A$16:$H$2072,8,0),0)</f>
        <v>-42</v>
      </c>
      <c r="K2011" s="61">
        <f>-IFERROR(VLOOKUP(C2011,Gastos!$A$9:$J$2065,10,0),0)</f>
        <v>-40.74</v>
      </c>
      <c r="L2011" s="61">
        <f>-IFERROR(VLOOKUP(C2011,IDC!$A$20:$H$2401,8,0),0)</f>
        <v>-25.2</v>
      </c>
      <c r="M2011" s="87">
        <f t="shared" si="94"/>
        <v>4199.9999999999991</v>
      </c>
      <c r="P2011" s="17">
        <f t="shared" si="93"/>
        <v>-4200</v>
      </c>
      <c r="Q2011" s="17">
        <f t="shared" si="95"/>
        <v>0</v>
      </c>
    </row>
    <row r="2012" spans="1:17">
      <c r="A2012" s="1" t="s">
        <v>101</v>
      </c>
      <c r="B2012" s="1" t="s">
        <v>11</v>
      </c>
      <c r="C2012" s="53">
        <v>133157085969</v>
      </c>
      <c r="D2012" s="3">
        <v>4092.06</v>
      </c>
      <c r="E2012" s="3">
        <v>4393183.63</v>
      </c>
      <c r="F2012" s="1" t="s">
        <v>1800</v>
      </c>
      <c r="G2012"/>
      <c r="H2012"/>
      <c r="I2012" s="17">
        <f>-IFERROR(VLOOKUP(C2012,SIRCUPA!$A$21:$H$313,8,0),0)</f>
        <v>0</v>
      </c>
      <c r="J2012" s="61">
        <f>-IFERROR(VLOOKUP(C2012,SIRTAC!$A$16:$H$2072,8,0),0)</f>
        <v>-42</v>
      </c>
      <c r="K2012" s="61">
        <f>-IFERROR(VLOOKUP(C2012,Gastos!$A$9:$J$2065,10,0),0)</f>
        <v>-40.74</v>
      </c>
      <c r="L2012" s="61">
        <f>-IFERROR(VLOOKUP(C2012,IDC!$A$20:$H$2401,8,0),0)</f>
        <v>-25.2</v>
      </c>
      <c r="M2012" s="87">
        <f t="shared" si="94"/>
        <v>4199.9999999999991</v>
      </c>
      <c r="P2012" s="17">
        <f t="shared" si="93"/>
        <v>-4200</v>
      </c>
      <c r="Q2012" s="17">
        <f t="shared" si="95"/>
        <v>0</v>
      </c>
    </row>
    <row r="2013" spans="1:17">
      <c r="A2013" s="1" t="s">
        <v>106</v>
      </c>
      <c r="B2013" s="1" t="s">
        <v>11</v>
      </c>
      <c r="C2013" s="53">
        <v>133771376694</v>
      </c>
      <c r="D2013" s="3">
        <v>4092.06</v>
      </c>
      <c r="E2013" s="3">
        <v>5047564.25</v>
      </c>
      <c r="F2013" s="1" t="s">
        <v>1800</v>
      </c>
      <c r="G2013"/>
      <c r="H2013"/>
      <c r="I2013" s="17">
        <f>-IFERROR(VLOOKUP(C2013,SIRCUPA!$A$21:$H$313,8,0),0)</f>
        <v>0</v>
      </c>
      <c r="J2013" s="61">
        <f>-IFERROR(VLOOKUP(C2013,SIRTAC!$A$16:$H$2072,8,0),0)</f>
        <v>-42</v>
      </c>
      <c r="K2013" s="61">
        <f>-IFERROR(VLOOKUP(C2013,Gastos!$A$9:$J$2065,10,0),0)</f>
        <v>-40.74</v>
      </c>
      <c r="L2013" s="61">
        <f>-IFERROR(VLOOKUP(C2013,IDC!$A$20:$H$2401,8,0),0)</f>
        <v>-25.2</v>
      </c>
      <c r="M2013" s="87">
        <f t="shared" si="94"/>
        <v>4199.9999999999991</v>
      </c>
      <c r="P2013" s="17">
        <f t="shared" si="93"/>
        <v>-4200</v>
      </c>
      <c r="Q2013" s="17">
        <f t="shared" si="95"/>
        <v>0</v>
      </c>
    </row>
    <row r="2014" spans="1:17">
      <c r="A2014" s="1" t="s">
        <v>106</v>
      </c>
      <c r="B2014" s="1" t="s">
        <v>11</v>
      </c>
      <c r="C2014" s="53">
        <v>133169921949</v>
      </c>
      <c r="D2014" s="3">
        <v>4092.06</v>
      </c>
      <c r="E2014" s="3">
        <v>6049608.2199999997</v>
      </c>
      <c r="F2014" s="1" t="s">
        <v>1800</v>
      </c>
      <c r="G2014"/>
      <c r="H2014"/>
      <c r="I2014" s="17">
        <f>-IFERROR(VLOOKUP(C2014,SIRCUPA!$A$21:$H$313,8,0),0)</f>
        <v>0</v>
      </c>
      <c r="J2014" s="61">
        <f>-IFERROR(VLOOKUP(C2014,SIRTAC!$A$16:$H$2072,8,0),0)</f>
        <v>-42</v>
      </c>
      <c r="K2014" s="61">
        <f>-IFERROR(VLOOKUP(C2014,Gastos!$A$9:$J$2065,10,0),0)</f>
        <v>-40.74</v>
      </c>
      <c r="L2014" s="61">
        <f>-IFERROR(VLOOKUP(C2014,IDC!$A$20:$H$2401,8,0),0)</f>
        <v>-25.2</v>
      </c>
      <c r="M2014" s="87">
        <f t="shared" si="94"/>
        <v>4199.9999999999991</v>
      </c>
      <c r="P2014" s="17">
        <f t="shared" si="93"/>
        <v>-4200</v>
      </c>
      <c r="Q2014" s="17">
        <f t="shared" si="95"/>
        <v>0</v>
      </c>
    </row>
    <row r="2015" spans="1:17">
      <c r="A2015" s="1" t="s">
        <v>124</v>
      </c>
      <c r="B2015" s="1" t="s">
        <v>11</v>
      </c>
      <c r="C2015" s="53">
        <v>133443554641</v>
      </c>
      <c r="D2015" s="3">
        <v>4092.06</v>
      </c>
      <c r="E2015" s="3">
        <v>9770001.3000000007</v>
      </c>
      <c r="F2015" s="1" t="s">
        <v>1800</v>
      </c>
      <c r="G2015"/>
      <c r="H2015"/>
      <c r="I2015" s="17">
        <f>-IFERROR(VLOOKUP(C2015,SIRCUPA!$A$21:$H$313,8,0),0)</f>
        <v>0</v>
      </c>
      <c r="J2015" s="61">
        <f>-IFERROR(VLOOKUP(C2015,SIRTAC!$A$16:$H$2072,8,0),0)</f>
        <v>-42</v>
      </c>
      <c r="K2015" s="61">
        <f>-IFERROR(VLOOKUP(C2015,Gastos!$A$9:$J$2065,10,0),0)</f>
        <v>-40.74</v>
      </c>
      <c r="L2015" s="61">
        <f>-IFERROR(VLOOKUP(C2015,IDC!$A$20:$H$2401,8,0),0)</f>
        <v>-25.2</v>
      </c>
      <c r="M2015" s="87">
        <f t="shared" si="94"/>
        <v>4199.9999999999991</v>
      </c>
      <c r="P2015" s="17">
        <f t="shared" si="93"/>
        <v>-4200</v>
      </c>
      <c r="Q2015" s="17">
        <f t="shared" si="95"/>
        <v>0</v>
      </c>
    </row>
    <row r="2016" spans="1:17">
      <c r="A2016" s="1" t="s">
        <v>139</v>
      </c>
      <c r="B2016" s="1" t="s">
        <v>11</v>
      </c>
      <c r="C2016" s="53">
        <v>134683532560</v>
      </c>
      <c r="D2016" s="3">
        <v>4092.06</v>
      </c>
      <c r="E2016" s="3">
        <v>9859052.4700000007</v>
      </c>
      <c r="F2016" s="1" t="s">
        <v>1800</v>
      </c>
      <c r="G2016"/>
      <c r="H2016"/>
      <c r="I2016" s="17">
        <f>-IFERROR(VLOOKUP(C2016,SIRCUPA!$A$21:$H$313,8,0),0)</f>
        <v>0</v>
      </c>
      <c r="J2016" s="61">
        <f>-IFERROR(VLOOKUP(C2016,SIRTAC!$A$16:$H$2072,8,0),0)</f>
        <v>-42</v>
      </c>
      <c r="K2016" s="61">
        <f>-IFERROR(VLOOKUP(C2016,Gastos!$A$9:$J$2065,10,0),0)</f>
        <v>-40.74</v>
      </c>
      <c r="L2016" s="61">
        <f>-IFERROR(VLOOKUP(C2016,IDC!$A$20:$H$2401,8,0),0)</f>
        <v>-25.2</v>
      </c>
      <c r="M2016" s="87">
        <f t="shared" si="94"/>
        <v>4199.9999999999991</v>
      </c>
      <c r="P2016" s="17">
        <f t="shared" si="93"/>
        <v>-4200</v>
      </c>
      <c r="Q2016" s="17">
        <f t="shared" si="95"/>
        <v>0</v>
      </c>
    </row>
    <row r="2017" spans="1:17">
      <c r="A2017" s="1" t="s">
        <v>280</v>
      </c>
      <c r="B2017" s="1" t="s">
        <v>11</v>
      </c>
      <c r="C2017" s="53">
        <v>135705512058</v>
      </c>
      <c r="D2017" s="3">
        <v>4092.06</v>
      </c>
      <c r="E2017" s="3">
        <v>17513543.02</v>
      </c>
      <c r="F2017" s="1" t="s">
        <v>1800</v>
      </c>
      <c r="G2017"/>
      <c r="H2017"/>
      <c r="I2017" s="17">
        <f>-IFERROR(VLOOKUP(C2017,SIRCUPA!$A$21:$H$313,8,0),0)</f>
        <v>0</v>
      </c>
      <c r="J2017" s="61">
        <f>-IFERROR(VLOOKUP(C2017,SIRTAC!$A$16:$H$2072,8,0),0)</f>
        <v>-42</v>
      </c>
      <c r="K2017" s="61">
        <f>-IFERROR(VLOOKUP(C2017,Gastos!$A$9:$J$2065,10,0),0)</f>
        <v>-40.74</v>
      </c>
      <c r="L2017" s="61">
        <f>-IFERROR(VLOOKUP(C2017,IDC!$A$20:$H$2401,8,0),0)</f>
        <v>-25.2</v>
      </c>
      <c r="M2017" s="87">
        <f t="shared" si="94"/>
        <v>4199.9999999999991</v>
      </c>
      <c r="P2017" s="17">
        <f t="shared" si="93"/>
        <v>-4200</v>
      </c>
      <c r="Q2017" s="17">
        <f t="shared" si="95"/>
        <v>0</v>
      </c>
    </row>
    <row r="2018" spans="1:17">
      <c r="A2018" s="1" t="s">
        <v>145</v>
      </c>
      <c r="B2018" s="1" t="s">
        <v>11</v>
      </c>
      <c r="C2018" s="53">
        <v>134688044850</v>
      </c>
      <c r="D2018" s="3">
        <v>3994.63</v>
      </c>
      <c r="E2018" s="3">
        <v>10711370.02</v>
      </c>
      <c r="F2018" s="1" t="s">
        <v>1800</v>
      </c>
      <c r="G2018"/>
      <c r="H2018"/>
      <c r="I2018" s="17">
        <f>-IFERROR(VLOOKUP(C2018,SIRCUPA!$A$21:$H$313,8,0),0)</f>
        <v>0</v>
      </c>
      <c r="J2018" s="61">
        <f>-IFERROR(VLOOKUP(C2018,SIRTAC!$A$16:$H$2072,8,0),0)</f>
        <v>-41</v>
      </c>
      <c r="K2018" s="61">
        <f>-IFERROR(VLOOKUP(C2018,Gastos!$A$9:$J$2065,10,0),0)</f>
        <v>-39.770000000000003</v>
      </c>
      <c r="L2018" s="61">
        <f>-IFERROR(VLOOKUP(C2018,IDC!$A$20:$H$2401,8,0),0)</f>
        <v>-24.6</v>
      </c>
      <c r="M2018" s="87">
        <f t="shared" si="94"/>
        <v>4100</v>
      </c>
      <c r="P2018" s="17">
        <f t="shared" si="93"/>
        <v>-4100</v>
      </c>
      <c r="Q2018" s="17">
        <f t="shared" si="95"/>
        <v>0</v>
      </c>
    </row>
    <row r="2019" spans="1:17">
      <c r="A2019" s="1" t="s">
        <v>51</v>
      </c>
      <c r="B2019" s="1" t="s">
        <v>11</v>
      </c>
      <c r="C2019" s="53">
        <v>132219492745</v>
      </c>
      <c r="D2019" s="3">
        <v>2322.48</v>
      </c>
      <c r="E2019" s="3">
        <v>10564439.91</v>
      </c>
      <c r="F2019" s="1" t="s">
        <v>1800</v>
      </c>
      <c r="G2019"/>
      <c r="H2019"/>
      <c r="I2019" s="17">
        <f>-IFERROR(VLOOKUP(C2019,SIRCUPA!$A$21:$H$313,8,0),0)</f>
        <v>0</v>
      </c>
      <c r="J2019" s="61">
        <f>-IFERROR(VLOOKUP(C2019,SIRTAC!$A$16:$H$2072,8,0),0)</f>
        <v>-24</v>
      </c>
      <c r="K2019" s="61">
        <f>-IFERROR(VLOOKUP(C2019,Gastos!$A$9:$J$2065,10,0),0)</f>
        <v>-39.119999999999997</v>
      </c>
      <c r="L2019" s="61">
        <f>-IFERROR(VLOOKUP(C2019,IDC!$A$20:$H$2401,8,0),0)</f>
        <v>-14.4</v>
      </c>
      <c r="M2019" s="87">
        <f t="shared" si="94"/>
        <v>2400</v>
      </c>
      <c r="P2019" s="17">
        <f t="shared" si="93"/>
        <v>-2400</v>
      </c>
      <c r="Q2019" s="17">
        <f t="shared" si="95"/>
        <v>0</v>
      </c>
    </row>
    <row r="2020" spans="1:17">
      <c r="A2020" s="1" t="s">
        <v>65</v>
      </c>
      <c r="B2020" s="1" t="s">
        <v>11</v>
      </c>
      <c r="C2020" s="53">
        <v>133098804734</v>
      </c>
      <c r="D2020" s="3">
        <v>3897.2</v>
      </c>
      <c r="E2020" s="3">
        <v>14136261.460000001</v>
      </c>
      <c r="F2020" s="1" t="s">
        <v>1800</v>
      </c>
      <c r="G2020"/>
      <c r="H2020"/>
      <c r="I2020" s="17">
        <f>-IFERROR(VLOOKUP(C2020,SIRCUPA!$A$21:$H$313,8,0),0)</f>
        <v>0</v>
      </c>
      <c r="J2020" s="61">
        <f>-IFERROR(VLOOKUP(C2020,SIRTAC!$A$16:$H$2072,8,0),0)</f>
        <v>-40</v>
      </c>
      <c r="K2020" s="61">
        <f>-IFERROR(VLOOKUP(C2020,Gastos!$A$9:$J$2065,10,0),0)</f>
        <v>-38.799999999999997</v>
      </c>
      <c r="L2020" s="61">
        <f>-IFERROR(VLOOKUP(C2020,IDC!$A$20:$H$2401,8,0),0)</f>
        <v>-24</v>
      </c>
      <c r="M2020" s="87">
        <f t="shared" si="94"/>
        <v>4000</v>
      </c>
      <c r="P2020" s="17">
        <f t="shared" si="93"/>
        <v>-4000</v>
      </c>
      <c r="Q2020" s="17">
        <f t="shared" si="95"/>
        <v>0</v>
      </c>
    </row>
    <row r="2021" spans="1:17">
      <c r="A2021" s="1" t="s">
        <v>106</v>
      </c>
      <c r="B2021" s="1" t="s">
        <v>11</v>
      </c>
      <c r="C2021" s="53">
        <v>133772453774</v>
      </c>
      <c r="D2021" s="3">
        <v>3897.2</v>
      </c>
      <c r="E2021" s="3">
        <v>5338205.8099999996</v>
      </c>
      <c r="F2021" s="1" t="s">
        <v>1800</v>
      </c>
      <c r="G2021"/>
      <c r="H2021"/>
      <c r="I2021" s="17">
        <f>-IFERROR(VLOOKUP(C2021,SIRCUPA!$A$21:$H$313,8,0),0)</f>
        <v>0</v>
      </c>
      <c r="J2021" s="61">
        <f>-IFERROR(VLOOKUP(C2021,SIRTAC!$A$16:$H$2072,8,0),0)</f>
        <v>-40</v>
      </c>
      <c r="K2021" s="61">
        <f>-IFERROR(VLOOKUP(C2021,Gastos!$A$9:$J$2065,10,0),0)</f>
        <v>-38.799999999999997</v>
      </c>
      <c r="L2021" s="61">
        <f>-IFERROR(VLOOKUP(C2021,IDC!$A$20:$H$2401,8,0),0)</f>
        <v>-24</v>
      </c>
      <c r="M2021" s="87">
        <f t="shared" si="94"/>
        <v>4000</v>
      </c>
      <c r="P2021" s="17">
        <f t="shared" si="93"/>
        <v>-4000</v>
      </c>
      <c r="Q2021" s="17">
        <f t="shared" si="95"/>
        <v>0</v>
      </c>
    </row>
    <row r="2022" spans="1:17">
      <c r="A2022" s="1" t="s">
        <v>106</v>
      </c>
      <c r="B2022" s="1" t="s">
        <v>11</v>
      </c>
      <c r="C2022" s="53">
        <v>133165300835</v>
      </c>
      <c r="D2022" s="3">
        <v>3897.2</v>
      </c>
      <c r="E2022" s="3">
        <v>5428295</v>
      </c>
      <c r="F2022" s="1" t="s">
        <v>1800</v>
      </c>
      <c r="G2022"/>
      <c r="H2022"/>
      <c r="I2022" s="17">
        <f>-IFERROR(VLOOKUP(C2022,SIRCUPA!$A$21:$H$313,8,0),0)</f>
        <v>0</v>
      </c>
      <c r="J2022" s="61">
        <f>-IFERROR(VLOOKUP(C2022,SIRTAC!$A$16:$H$2072,8,0),0)</f>
        <v>-40</v>
      </c>
      <c r="K2022" s="61">
        <f>-IFERROR(VLOOKUP(C2022,Gastos!$A$9:$J$2065,10,0),0)</f>
        <v>-38.799999999999997</v>
      </c>
      <c r="L2022" s="61">
        <f>-IFERROR(VLOOKUP(C2022,IDC!$A$20:$H$2401,8,0),0)</f>
        <v>-24</v>
      </c>
      <c r="M2022" s="87">
        <f t="shared" si="94"/>
        <v>4000</v>
      </c>
      <c r="P2022" s="17">
        <f t="shared" ref="P2022:P2084" si="96">+L2022/0.006</f>
        <v>-4000</v>
      </c>
      <c r="Q2022" s="17">
        <f t="shared" si="95"/>
        <v>0</v>
      </c>
    </row>
    <row r="2023" spans="1:17">
      <c r="A2023" s="1" t="s">
        <v>114</v>
      </c>
      <c r="B2023" s="1" t="s">
        <v>11</v>
      </c>
      <c r="C2023" s="53">
        <v>133929300798</v>
      </c>
      <c r="D2023" s="3">
        <v>3897.2</v>
      </c>
      <c r="E2023" s="3">
        <v>7459433.5700000003</v>
      </c>
      <c r="F2023" s="1" t="s">
        <v>1800</v>
      </c>
      <c r="G2023"/>
      <c r="H2023"/>
      <c r="I2023" s="17">
        <f>-IFERROR(VLOOKUP(C2023,SIRCUPA!$A$21:$H$313,8,0),0)</f>
        <v>0</v>
      </c>
      <c r="J2023" s="61">
        <f>-IFERROR(VLOOKUP(C2023,SIRTAC!$A$16:$H$2072,8,0),0)</f>
        <v>-40</v>
      </c>
      <c r="K2023" s="61">
        <f>-IFERROR(VLOOKUP(C2023,Gastos!$A$9:$J$2065,10,0),0)</f>
        <v>-38.799999999999997</v>
      </c>
      <c r="L2023" s="61">
        <f>-IFERROR(VLOOKUP(C2023,IDC!$A$20:$H$2401,8,0),0)</f>
        <v>-24</v>
      </c>
      <c r="M2023" s="87">
        <f t="shared" si="94"/>
        <v>4000</v>
      </c>
      <c r="P2023" s="17">
        <f t="shared" si="96"/>
        <v>-4000</v>
      </c>
      <c r="Q2023" s="17">
        <f t="shared" si="95"/>
        <v>0</v>
      </c>
    </row>
    <row r="2024" spans="1:17">
      <c r="A2024" s="1" t="s">
        <v>139</v>
      </c>
      <c r="B2024" s="1" t="s">
        <v>11</v>
      </c>
      <c r="C2024" s="53">
        <v>134067647407</v>
      </c>
      <c r="D2024" s="3">
        <v>3897.2</v>
      </c>
      <c r="E2024" s="3">
        <v>9741941.6099999994</v>
      </c>
      <c r="F2024" s="1" t="s">
        <v>1800</v>
      </c>
      <c r="G2024"/>
      <c r="H2024"/>
      <c r="I2024" s="17">
        <f>-IFERROR(VLOOKUP(C2024,SIRCUPA!$A$21:$H$313,8,0),0)</f>
        <v>0</v>
      </c>
      <c r="J2024" s="61">
        <f>-IFERROR(VLOOKUP(C2024,SIRTAC!$A$16:$H$2072,8,0),0)</f>
        <v>-40</v>
      </c>
      <c r="K2024" s="61">
        <f>-IFERROR(VLOOKUP(C2024,Gastos!$A$9:$J$2065,10,0),0)</f>
        <v>-38.799999999999997</v>
      </c>
      <c r="L2024" s="61">
        <f>-IFERROR(VLOOKUP(C2024,IDC!$A$20:$H$2401,8,0),0)</f>
        <v>-24</v>
      </c>
      <c r="M2024" s="87">
        <f t="shared" si="94"/>
        <v>4000</v>
      </c>
      <c r="P2024" s="17">
        <f t="shared" si="96"/>
        <v>-4000</v>
      </c>
      <c r="Q2024" s="17">
        <f t="shared" si="95"/>
        <v>0</v>
      </c>
    </row>
    <row r="2025" spans="1:17">
      <c r="A2025" s="1" t="s">
        <v>139</v>
      </c>
      <c r="B2025" s="1" t="s">
        <v>11</v>
      </c>
      <c r="C2025" s="53">
        <v>134682443026</v>
      </c>
      <c r="D2025" s="3">
        <v>3897.2</v>
      </c>
      <c r="E2025" s="3">
        <v>9784226.2300000004</v>
      </c>
      <c r="F2025" s="1" t="s">
        <v>1800</v>
      </c>
      <c r="G2025"/>
      <c r="H2025"/>
      <c r="I2025" s="17">
        <f>-IFERROR(VLOOKUP(C2025,SIRCUPA!$A$21:$H$313,8,0),0)</f>
        <v>0</v>
      </c>
      <c r="J2025" s="61">
        <f>-IFERROR(VLOOKUP(C2025,SIRTAC!$A$16:$H$2072,8,0),0)</f>
        <v>-40</v>
      </c>
      <c r="K2025" s="61">
        <f>-IFERROR(VLOOKUP(C2025,Gastos!$A$9:$J$2065,10,0),0)</f>
        <v>-38.799999999999997</v>
      </c>
      <c r="L2025" s="61">
        <f>-IFERROR(VLOOKUP(C2025,IDC!$A$20:$H$2401,8,0),0)</f>
        <v>-24</v>
      </c>
      <c r="M2025" s="87">
        <f t="shared" si="94"/>
        <v>4000</v>
      </c>
      <c r="P2025" s="17">
        <f t="shared" si="96"/>
        <v>-4000</v>
      </c>
      <c r="Q2025" s="17">
        <f t="shared" si="95"/>
        <v>0</v>
      </c>
    </row>
    <row r="2026" spans="1:17">
      <c r="A2026" s="1" t="s">
        <v>139</v>
      </c>
      <c r="B2026" s="1" t="s">
        <v>11</v>
      </c>
      <c r="C2026" s="53">
        <v>134068585309</v>
      </c>
      <c r="D2026" s="3">
        <v>3897.2</v>
      </c>
      <c r="E2026" s="3">
        <v>9807122.2799999993</v>
      </c>
      <c r="F2026" s="1" t="s">
        <v>1800</v>
      </c>
      <c r="G2026"/>
      <c r="H2026"/>
      <c r="I2026" s="17">
        <f>-IFERROR(VLOOKUP(C2026,SIRCUPA!$A$21:$H$313,8,0),0)</f>
        <v>0</v>
      </c>
      <c r="J2026" s="61">
        <f>-IFERROR(VLOOKUP(C2026,SIRTAC!$A$16:$H$2072,8,0),0)</f>
        <v>-40</v>
      </c>
      <c r="K2026" s="61">
        <f>-IFERROR(VLOOKUP(C2026,Gastos!$A$9:$J$2065,10,0),0)</f>
        <v>-38.799999999999997</v>
      </c>
      <c r="L2026" s="61">
        <f>-IFERROR(VLOOKUP(C2026,IDC!$A$20:$H$2401,8,0),0)</f>
        <v>-24</v>
      </c>
      <c r="M2026" s="87">
        <f t="shared" si="94"/>
        <v>4000</v>
      </c>
      <c r="P2026" s="17">
        <f t="shared" si="96"/>
        <v>-4000</v>
      </c>
      <c r="Q2026" s="17">
        <f t="shared" si="95"/>
        <v>0</v>
      </c>
    </row>
    <row r="2027" spans="1:17">
      <c r="A2027" s="1" t="s">
        <v>145</v>
      </c>
      <c r="B2027" s="1" t="s">
        <v>11</v>
      </c>
      <c r="C2027" s="53">
        <v>134070455607</v>
      </c>
      <c r="D2027" s="3">
        <v>3897.2</v>
      </c>
      <c r="E2027" s="3">
        <v>9872595.2400000002</v>
      </c>
      <c r="F2027" s="1" t="s">
        <v>1800</v>
      </c>
      <c r="G2027"/>
      <c r="H2027"/>
      <c r="I2027" s="17">
        <f>-IFERROR(VLOOKUP(C2027,SIRCUPA!$A$21:$H$313,8,0),0)</f>
        <v>0</v>
      </c>
      <c r="J2027" s="61">
        <f>-IFERROR(VLOOKUP(C2027,SIRTAC!$A$16:$H$2072,8,0),0)</f>
        <v>-40</v>
      </c>
      <c r="K2027" s="61">
        <f>-IFERROR(VLOOKUP(C2027,Gastos!$A$9:$J$2065,10,0),0)</f>
        <v>-38.799999999999997</v>
      </c>
      <c r="L2027" s="61">
        <f>-IFERROR(VLOOKUP(C2027,IDC!$A$20:$H$2401,8,0),0)</f>
        <v>-24</v>
      </c>
      <c r="M2027" s="87">
        <f t="shared" si="94"/>
        <v>4000</v>
      </c>
      <c r="P2027" s="17">
        <f t="shared" si="96"/>
        <v>-4000</v>
      </c>
      <c r="Q2027" s="17">
        <f t="shared" si="95"/>
        <v>0</v>
      </c>
    </row>
    <row r="2028" spans="1:17">
      <c r="A2028" s="1" t="s">
        <v>145</v>
      </c>
      <c r="B2028" s="1" t="s">
        <v>11</v>
      </c>
      <c r="C2028" s="53">
        <v>134686419216</v>
      </c>
      <c r="D2028" s="3">
        <v>3897.2</v>
      </c>
      <c r="E2028" s="3">
        <v>10277896.199999999</v>
      </c>
      <c r="F2028" s="1" t="s">
        <v>1800</v>
      </c>
      <c r="G2028"/>
      <c r="H2028"/>
      <c r="I2028" s="17">
        <f>-IFERROR(VLOOKUP(C2028,SIRCUPA!$A$21:$H$313,8,0),0)</f>
        <v>0</v>
      </c>
      <c r="J2028" s="61">
        <f>-IFERROR(VLOOKUP(C2028,SIRTAC!$A$16:$H$2072,8,0),0)</f>
        <v>-40</v>
      </c>
      <c r="K2028" s="61">
        <f>-IFERROR(VLOOKUP(C2028,Gastos!$A$9:$J$2065,10,0),0)</f>
        <v>-38.799999999999997</v>
      </c>
      <c r="L2028" s="61">
        <f>-IFERROR(VLOOKUP(C2028,IDC!$A$20:$H$2401,8,0),0)</f>
        <v>-24</v>
      </c>
      <c r="M2028" s="87">
        <f t="shared" si="94"/>
        <v>4000</v>
      </c>
      <c r="P2028" s="17">
        <f t="shared" si="96"/>
        <v>-4000</v>
      </c>
      <c r="Q2028" s="17">
        <f t="shared" si="95"/>
        <v>0</v>
      </c>
    </row>
    <row r="2029" spans="1:17">
      <c r="A2029" s="1" t="s">
        <v>145</v>
      </c>
      <c r="B2029" s="1" t="s">
        <v>11</v>
      </c>
      <c r="C2029" s="53">
        <v>134686681060</v>
      </c>
      <c r="D2029" s="3">
        <v>3897.2</v>
      </c>
      <c r="E2029" s="3">
        <v>10282380.800000001</v>
      </c>
      <c r="F2029" s="1" t="s">
        <v>1800</v>
      </c>
      <c r="G2029"/>
      <c r="H2029"/>
      <c r="I2029" s="17">
        <f>-IFERROR(VLOOKUP(C2029,SIRCUPA!$A$21:$H$313,8,0),0)</f>
        <v>0</v>
      </c>
      <c r="J2029" s="61">
        <f>-IFERROR(VLOOKUP(C2029,SIRTAC!$A$16:$H$2072,8,0),0)</f>
        <v>-40</v>
      </c>
      <c r="K2029" s="61">
        <f>-IFERROR(VLOOKUP(C2029,Gastos!$A$9:$J$2065,10,0),0)</f>
        <v>-38.799999999999997</v>
      </c>
      <c r="L2029" s="61">
        <f>-IFERROR(VLOOKUP(C2029,IDC!$A$20:$H$2401,8,0),0)</f>
        <v>-24</v>
      </c>
      <c r="M2029" s="87">
        <f t="shared" si="94"/>
        <v>4000</v>
      </c>
      <c r="P2029" s="17">
        <f t="shared" si="96"/>
        <v>-4000</v>
      </c>
      <c r="Q2029" s="17">
        <f t="shared" si="95"/>
        <v>0</v>
      </c>
    </row>
    <row r="2030" spans="1:17">
      <c r="A2030" s="1" t="s">
        <v>145</v>
      </c>
      <c r="B2030" s="1" t="s">
        <v>11</v>
      </c>
      <c r="C2030" s="53">
        <v>134074235247</v>
      </c>
      <c r="D2030" s="3">
        <v>3897.2</v>
      </c>
      <c r="E2030" s="3">
        <v>10617829.07</v>
      </c>
      <c r="F2030" s="1" t="s">
        <v>1800</v>
      </c>
      <c r="G2030"/>
      <c r="H2030"/>
      <c r="I2030" s="17">
        <f>-IFERROR(VLOOKUP(C2030,SIRCUPA!$A$21:$H$313,8,0),0)</f>
        <v>0</v>
      </c>
      <c r="J2030" s="61">
        <f>-IFERROR(VLOOKUP(C2030,SIRTAC!$A$16:$H$2072,8,0),0)</f>
        <v>-40</v>
      </c>
      <c r="K2030" s="61">
        <f>-IFERROR(VLOOKUP(C2030,Gastos!$A$9:$J$2065,10,0),0)</f>
        <v>-38.799999999999997</v>
      </c>
      <c r="L2030" s="61">
        <f>-IFERROR(VLOOKUP(C2030,IDC!$A$20:$H$2401,8,0),0)</f>
        <v>-24</v>
      </c>
      <c r="M2030" s="87">
        <f t="shared" si="94"/>
        <v>4000</v>
      </c>
      <c r="P2030" s="17">
        <f t="shared" si="96"/>
        <v>-4000</v>
      </c>
      <c r="Q2030" s="17">
        <f t="shared" si="95"/>
        <v>0</v>
      </c>
    </row>
    <row r="2031" spans="1:17">
      <c r="A2031" s="1" t="s">
        <v>186</v>
      </c>
      <c r="B2031" s="1" t="s">
        <v>11</v>
      </c>
      <c r="C2031" s="53">
        <v>134941279940</v>
      </c>
      <c r="D2031" s="3">
        <v>3897.2</v>
      </c>
      <c r="E2031" s="3">
        <v>19126937.829999998</v>
      </c>
      <c r="F2031" s="1" t="s">
        <v>1800</v>
      </c>
      <c r="G2031"/>
      <c r="H2031"/>
      <c r="I2031" s="17">
        <f>-IFERROR(VLOOKUP(C2031,SIRCUPA!$A$21:$H$313,8,0),0)</f>
        <v>0</v>
      </c>
      <c r="J2031" s="61">
        <f>-IFERROR(VLOOKUP(C2031,SIRTAC!$A$16:$H$2072,8,0),0)</f>
        <v>-40</v>
      </c>
      <c r="K2031" s="61">
        <f>-IFERROR(VLOOKUP(C2031,Gastos!$A$9:$J$2065,10,0),0)</f>
        <v>-38.799999999999997</v>
      </c>
      <c r="L2031" s="61">
        <f>-IFERROR(VLOOKUP(C2031,IDC!$A$20:$H$2401,8,0),0)</f>
        <v>-24</v>
      </c>
      <c r="M2031" s="87">
        <f t="shared" si="94"/>
        <v>4000</v>
      </c>
      <c r="P2031" s="17">
        <f t="shared" si="96"/>
        <v>-4000</v>
      </c>
      <c r="Q2031" s="17">
        <f t="shared" si="95"/>
        <v>0</v>
      </c>
    </row>
    <row r="2032" spans="1:17">
      <c r="A2032" s="1" t="s">
        <v>253</v>
      </c>
      <c r="B2032" s="1" t="s">
        <v>11</v>
      </c>
      <c r="C2032" s="53">
        <v>135033105388</v>
      </c>
      <c r="D2032" s="3">
        <v>3897.2</v>
      </c>
      <c r="E2032" s="3">
        <v>23254227.579999998</v>
      </c>
      <c r="F2032" s="1" t="s">
        <v>1800</v>
      </c>
      <c r="G2032"/>
      <c r="H2032"/>
      <c r="I2032" s="17">
        <f>-IFERROR(VLOOKUP(C2032,SIRCUPA!$A$21:$H$313,8,0),0)</f>
        <v>0</v>
      </c>
      <c r="J2032" s="61">
        <f>-IFERROR(VLOOKUP(C2032,SIRTAC!$A$16:$H$2072,8,0),0)</f>
        <v>-40</v>
      </c>
      <c r="K2032" s="61">
        <f>-IFERROR(VLOOKUP(C2032,Gastos!$A$9:$J$2065,10,0),0)</f>
        <v>-38.799999999999997</v>
      </c>
      <c r="L2032" s="61">
        <f>-IFERROR(VLOOKUP(C2032,IDC!$A$20:$H$2401,8,0),0)</f>
        <v>-24</v>
      </c>
      <c r="M2032" s="87">
        <f t="shared" si="94"/>
        <v>4000</v>
      </c>
      <c r="P2032" s="17">
        <f t="shared" si="96"/>
        <v>-4000</v>
      </c>
      <c r="Q2032" s="17">
        <f t="shared" si="95"/>
        <v>0</v>
      </c>
    </row>
    <row r="2033" spans="1:17">
      <c r="A2033" s="1" t="s">
        <v>280</v>
      </c>
      <c r="B2033" s="1" t="s">
        <v>11</v>
      </c>
      <c r="C2033" s="53">
        <v>135546391550</v>
      </c>
      <c r="D2033" s="3">
        <v>3897.2</v>
      </c>
      <c r="E2033" s="3">
        <v>16374115.439999999</v>
      </c>
      <c r="F2033" s="1" t="s">
        <v>1800</v>
      </c>
      <c r="G2033"/>
      <c r="H2033"/>
      <c r="I2033" s="17">
        <f>-IFERROR(VLOOKUP(C2033,SIRCUPA!$A$21:$H$313,8,0),0)</f>
        <v>0</v>
      </c>
      <c r="J2033" s="61">
        <f>-IFERROR(VLOOKUP(C2033,SIRTAC!$A$16:$H$2072,8,0),0)</f>
        <v>-40</v>
      </c>
      <c r="K2033" s="61">
        <f>-IFERROR(VLOOKUP(C2033,Gastos!$A$9:$J$2065,10,0),0)</f>
        <v>-38.799999999999997</v>
      </c>
      <c r="L2033" s="61">
        <f>-IFERROR(VLOOKUP(C2033,IDC!$A$20:$H$2401,8,0),0)</f>
        <v>-24</v>
      </c>
      <c r="M2033" s="87">
        <f t="shared" si="94"/>
        <v>4000</v>
      </c>
      <c r="P2033" s="17">
        <f t="shared" si="96"/>
        <v>-4000</v>
      </c>
      <c r="Q2033" s="17">
        <f t="shared" si="95"/>
        <v>0</v>
      </c>
    </row>
    <row r="2034" spans="1:17">
      <c r="A2034" s="1" t="s">
        <v>280</v>
      </c>
      <c r="B2034" s="1" t="s">
        <v>11</v>
      </c>
      <c r="C2034" s="53">
        <v>134934470129</v>
      </c>
      <c r="D2034" s="3">
        <v>3897.2</v>
      </c>
      <c r="E2034" s="3">
        <v>16809708.309999999</v>
      </c>
      <c r="F2034" s="1" t="s">
        <v>1800</v>
      </c>
      <c r="G2034"/>
      <c r="H2034"/>
      <c r="I2034" s="17">
        <f>-IFERROR(VLOOKUP(C2034,SIRCUPA!$A$21:$H$313,8,0),0)</f>
        <v>0</v>
      </c>
      <c r="J2034" s="61">
        <f>-IFERROR(VLOOKUP(C2034,SIRTAC!$A$16:$H$2072,8,0),0)</f>
        <v>-40</v>
      </c>
      <c r="K2034" s="61">
        <f>-IFERROR(VLOOKUP(C2034,Gastos!$A$9:$J$2065,10,0),0)</f>
        <v>-38.799999999999997</v>
      </c>
      <c r="L2034" s="61">
        <f>-IFERROR(VLOOKUP(C2034,IDC!$A$20:$H$2401,8,0),0)</f>
        <v>-24</v>
      </c>
      <c r="M2034" s="87">
        <f t="shared" si="94"/>
        <v>4000</v>
      </c>
      <c r="P2034" s="17">
        <f t="shared" si="96"/>
        <v>-4000</v>
      </c>
      <c r="Q2034" s="17">
        <f t="shared" si="95"/>
        <v>0</v>
      </c>
    </row>
    <row r="2035" spans="1:17">
      <c r="A2035" s="1" t="s">
        <v>280</v>
      </c>
      <c r="B2035" s="1" t="s">
        <v>11</v>
      </c>
      <c r="C2035" s="53">
        <v>134934343573</v>
      </c>
      <c r="D2035" s="3">
        <v>3897.2</v>
      </c>
      <c r="E2035" s="3">
        <v>16887165.16</v>
      </c>
      <c r="F2035" s="1" t="s">
        <v>1800</v>
      </c>
      <c r="G2035"/>
      <c r="H2035"/>
      <c r="I2035" s="17">
        <f>-IFERROR(VLOOKUP(C2035,SIRCUPA!$A$21:$H$313,8,0),0)</f>
        <v>0</v>
      </c>
      <c r="J2035" s="61">
        <f>-IFERROR(VLOOKUP(C2035,SIRTAC!$A$16:$H$2072,8,0),0)</f>
        <v>-40</v>
      </c>
      <c r="K2035" s="61">
        <f>-IFERROR(VLOOKUP(C2035,Gastos!$A$9:$J$2065,10,0),0)</f>
        <v>-38.799999999999997</v>
      </c>
      <c r="L2035" s="61">
        <f>-IFERROR(VLOOKUP(C2035,IDC!$A$20:$H$2401,8,0),0)</f>
        <v>-24</v>
      </c>
      <c r="M2035" s="87">
        <f t="shared" si="94"/>
        <v>4000</v>
      </c>
      <c r="P2035" s="17">
        <f t="shared" si="96"/>
        <v>-4000</v>
      </c>
      <c r="Q2035" s="17">
        <f t="shared" si="95"/>
        <v>0</v>
      </c>
    </row>
    <row r="2036" spans="1:17">
      <c r="A2036" s="1" t="s">
        <v>10</v>
      </c>
      <c r="B2036" s="1" t="s">
        <v>11</v>
      </c>
      <c r="C2036" s="53">
        <v>131563913679</v>
      </c>
      <c r="D2036" s="3">
        <v>2225.71</v>
      </c>
      <c r="E2036" s="3">
        <v>11548554.369999999</v>
      </c>
      <c r="F2036" s="1" t="s">
        <v>1800</v>
      </c>
      <c r="G2036"/>
      <c r="H2036"/>
      <c r="I2036" s="17">
        <f>-IFERROR(VLOOKUP(C2036,SIRCUPA!$A$21:$H$313,8,0),0)</f>
        <v>0</v>
      </c>
      <c r="J2036" s="61">
        <f>-IFERROR(VLOOKUP(C2036,SIRTAC!$A$16:$H$2072,8,0),0)</f>
        <v>-23</v>
      </c>
      <c r="K2036" s="61">
        <f>-IFERROR(VLOOKUP(C2036,Gastos!$A$9:$J$2065,10,0),0)</f>
        <v>-37.49</v>
      </c>
      <c r="L2036" s="61">
        <f>-IFERROR(VLOOKUP(C2036,IDC!$A$20:$H$2401,8,0),0)</f>
        <v>-13.8</v>
      </c>
      <c r="M2036" s="87">
        <f t="shared" si="94"/>
        <v>2300</v>
      </c>
      <c r="P2036" s="17">
        <f t="shared" si="96"/>
        <v>-2300</v>
      </c>
      <c r="Q2036" s="17">
        <f t="shared" si="95"/>
        <v>0</v>
      </c>
    </row>
    <row r="2037" spans="1:17">
      <c r="A2037" s="1" t="s">
        <v>55</v>
      </c>
      <c r="B2037" s="1" t="s">
        <v>11</v>
      </c>
      <c r="C2037" s="53">
        <v>132830924598</v>
      </c>
      <c r="D2037" s="3">
        <v>3702.34</v>
      </c>
      <c r="E2037" s="3">
        <v>11825595.300000001</v>
      </c>
      <c r="F2037" s="1" t="s">
        <v>1800</v>
      </c>
      <c r="G2037"/>
      <c r="H2037"/>
      <c r="I2037" s="17">
        <f>-IFERROR(VLOOKUP(C2037,SIRCUPA!$A$21:$H$313,8,0),0)</f>
        <v>0</v>
      </c>
      <c r="J2037" s="61">
        <f>-IFERROR(VLOOKUP(C2037,SIRTAC!$A$16:$H$2072,8,0),0)</f>
        <v>-38</v>
      </c>
      <c r="K2037" s="61">
        <f>-IFERROR(VLOOKUP(C2037,Gastos!$A$9:$J$2065,10,0),0)</f>
        <v>-36.86</v>
      </c>
      <c r="L2037" s="61">
        <f>-IFERROR(VLOOKUP(C2037,IDC!$A$20:$H$2401,8,0),0)</f>
        <v>-22.8</v>
      </c>
      <c r="M2037" s="87">
        <f t="shared" si="94"/>
        <v>3800.0000000000005</v>
      </c>
      <c r="P2037" s="17">
        <f t="shared" si="96"/>
        <v>-3800</v>
      </c>
      <c r="Q2037" s="17">
        <f t="shared" si="95"/>
        <v>0</v>
      </c>
    </row>
    <row r="2038" spans="1:17">
      <c r="A2038" s="1" t="s">
        <v>114</v>
      </c>
      <c r="B2038" s="1" t="s">
        <v>11</v>
      </c>
      <c r="C2038" s="53">
        <v>134010890798</v>
      </c>
      <c r="D2038" s="3">
        <v>3702.34</v>
      </c>
      <c r="E2038" s="3">
        <v>7805819.2300000004</v>
      </c>
      <c r="F2038" s="1" t="s">
        <v>1800</v>
      </c>
      <c r="G2038"/>
      <c r="H2038"/>
      <c r="I2038" s="17">
        <f>-IFERROR(VLOOKUP(C2038,SIRCUPA!$A$21:$H$313,8,0),0)</f>
        <v>0</v>
      </c>
      <c r="J2038" s="61">
        <f>-IFERROR(VLOOKUP(C2038,SIRTAC!$A$16:$H$2072,8,0),0)</f>
        <v>-38</v>
      </c>
      <c r="K2038" s="61">
        <f>-IFERROR(VLOOKUP(C2038,Gastos!$A$9:$J$2065,10,0),0)</f>
        <v>-36.86</v>
      </c>
      <c r="L2038" s="61">
        <f>-IFERROR(VLOOKUP(C2038,IDC!$A$20:$H$2401,8,0),0)</f>
        <v>-22.8</v>
      </c>
      <c r="M2038" s="87">
        <f t="shared" si="94"/>
        <v>3800.0000000000005</v>
      </c>
      <c r="P2038" s="17">
        <f t="shared" si="96"/>
        <v>-3800</v>
      </c>
      <c r="Q2038" s="17">
        <f t="shared" si="95"/>
        <v>0</v>
      </c>
    </row>
    <row r="2039" spans="1:17">
      <c r="A2039" s="1" t="s">
        <v>280</v>
      </c>
      <c r="B2039" s="1" t="s">
        <v>11</v>
      </c>
      <c r="C2039" s="53">
        <v>135549200574</v>
      </c>
      <c r="D2039" s="3">
        <v>3702.34</v>
      </c>
      <c r="E2039" s="3">
        <v>16739664.99</v>
      </c>
      <c r="F2039" s="1" t="s">
        <v>1800</v>
      </c>
      <c r="G2039"/>
      <c r="H2039"/>
      <c r="I2039" s="17">
        <f>-IFERROR(VLOOKUP(C2039,SIRCUPA!$A$21:$H$313,8,0),0)</f>
        <v>0</v>
      </c>
      <c r="J2039" s="61">
        <f>-IFERROR(VLOOKUP(C2039,SIRTAC!$A$16:$H$2072,8,0),0)</f>
        <v>-38</v>
      </c>
      <c r="K2039" s="61">
        <f>-IFERROR(VLOOKUP(C2039,Gastos!$A$9:$J$2065,10,0),0)</f>
        <v>-36.86</v>
      </c>
      <c r="L2039" s="61">
        <f>-IFERROR(VLOOKUP(C2039,IDC!$A$20:$H$2401,8,0),0)</f>
        <v>-22.8</v>
      </c>
      <c r="M2039" s="87">
        <f t="shared" si="94"/>
        <v>3800.0000000000005</v>
      </c>
      <c r="P2039" s="17">
        <f t="shared" si="96"/>
        <v>-3800</v>
      </c>
      <c r="Q2039" s="17">
        <f t="shared" si="95"/>
        <v>0</v>
      </c>
    </row>
    <row r="2040" spans="1:17">
      <c r="A2040" s="1" t="s">
        <v>186</v>
      </c>
      <c r="B2040" s="1" t="s">
        <v>11</v>
      </c>
      <c r="C2040" s="53">
        <v>135021547358</v>
      </c>
      <c r="D2040" s="3">
        <v>2435.75</v>
      </c>
      <c r="E2040" s="3">
        <v>20141283.079999998</v>
      </c>
      <c r="F2040" s="1" t="s">
        <v>1800</v>
      </c>
      <c r="G2040"/>
      <c r="H2040"/>
      <c r="I2040" s="17">
        <f>-IFERROR(VLOOKUP(C2040,SIRCUPA!$A$21:$H$313,8,0),0)</f>
        <v>0</v>
      </c>
      <c r="J2040" s="61">
        <f>-IFERROR(VLOOKUP(C2040,SIRTAC!$A$16:$H$2072,8,0),0)</f>
        <v>-25</v>
      </c>
      <c r="K2040" s="61">
        <f>-IFERROR(VLOOKUP(C2040,Gastos!$A$9:$J$2065,10,0),0)</f>
        <v>-24.25</v>
      </c>
      <c r="L2040" s="61">
        <f>-IFERROR(VLOOKUP(C2040,IDC!$A$20:$H$2401,8,0),0)</f>
        <v>-15</v>
      </c>
      <c r="M2040" s="87">
        <f t="shared" si="94"/>
        <v>2500</v>
      </c>
      <c r="P2040" s="17">
        <f t="shared" si="96"/>
        <v>-2500</v>
      </c>
      <c r="Q2040" s="17">
        <f t="shared" si="95"/>
        <v>0</v>
      </c>
    </row>
    <row r="2041" spans="1:17">
      <c r="A2041" s="1" t="s">
        <v>114</v>
      </c>
      <c r="B2041" s="1" t="s">
        <v>11</v>
      </c>
      <c r="C2041" s="53">
        <v>134020389566</v>
      </c>
      <c r="D2041" s="3">
        <v>2387.0300000000002</v>
      </c>
      <c r="E2041" s="3">
        <v>7812980.3300000001</v>
      </c>
      <c r="F2041" s="1" t="s">
        <v>1800</v>
      </c>
      <c r="G2041"/>
      <c r="H2041"/>
      <c r="I2041" s="17">
        <f>-IFERROR(VLOOKUP(C2041,SIRCUPA!$A$21:$H$313,8,0),0)</f>
        <v>0</v>
      </c>
      <c r="J2041" s="61">
        <f>-IFERROR(VLOOKUP(C2041,SIRTAC!$A$16:$H$2072,8,0),0)</f>
        <v>-24.5</v>
      </c>
      <c r="K2041" s="61">
        <f>-IFERROR(VLOOKUP(C2041,Gastos!$A$9:$J$2065,10,0),0)</f>
        <v>-23.77</v>
      </c>
      <c r="L2041" s="61">
        <f>-IFERROR(VLOOKUP(C2041,IDC!$A$20:$H$2401,8,0),0)</f>
        <v>-14.7</v>
      </c>
      <c r="M2041" s="87">
        <f t="shared" si="94"/>
        <v>2450</v>
      </c>
      <c r="P2041" s="17">
        <f t="shared" si="96"/>
        <v>-2450</v>
      </c>
      <c r="Q2041" s="17">
        <f t="shared" si="95"/>
        <v>0</v>
      </c>
    </row>
    <row r="2042" spans="1:17">
      <c r="A2042" s="1" t="s">
        <v>186</v>
      </c>
      <c r="B2042" s="1" t="s">
        <v>11</v>
      </c>
      <c r="C2042" s="53">
        <v>135008411208</v>
      </c>
      <c r="D2042" s="3">
        <v>2387.0300000000002</v>
      </c>
      <c r="E2042" s="3">
        <v>19576723.23</v>
      </c>
      <c r="F2042" s="1" t="s">
        <v>1800</v>
      </c>
      <c r="G2042"/>
      <c r="H2042"/>
      <c r="I2042" s="17">
        <f>-IFERROR(VLOOKUP(C2042,SIRCUPA!$A$21:$H$313,8,0),0)</f>
        <v>0</v>
      </c>
      <c r="J2042" s="61">
        <f>-IFERROR(VLOOKUP(C2042,SIRTAC!$A$16:$H$2072,8,0),0)</f>
        <v>-24.5</v>
      </c>
      <c r="K2042" s="61">
        <f>-IFERROR(VLOOKUP(C2042,Gastos!$A$9:$J$2065,10,0),0)</f>
        <v>-23.77</v>
      </c>
      <c r="L2042" s="61">
        <f>-IFERROR(VLOOKUP(C2042,IDC!$A$20:$H$2401,8,0),0)</f>
        <v>-14.7</v>
      </c>
      <c r="M2042" s="87">
        <f t="shared" si="94"/>
        <v>2450</v>
      </c>
      <c r="P2042" s="17">
        <f t="shared" si="96"/>
        <v>-2450</v>
      </c>
      <c r="Q2042" s="17">
        <f t="shared" si="95"/>
        <v>0</v>
      </c>
    </row>
    <row r="2043" spans="1:17">
      <c r="A2043" s="1" t="s">
        <v>145</v>
      </c>
      <c r="B2043" s="1" t="s">
        <v>11</v>
      </c>
      <c r="C2043" s="53">
        <v>134073366837</v>
      </c>
      <c r="D2043" s="3">
        <v>2338.3200000000002</v>
      </c>
      <c r="E2043" s="3">
        <v>10403949.51</v>
      </c>
      <c r="F2043" s="1" t="s">
        <v>1800</v>
      </c>
      <c r="G2043"/>
      <c r="H2043"/>
      <c r="I2043" s="17">
        <f>-IFERROR(VLOOKUP(C2043,SIRCUPA!$A$21:$H$313,8,0),0)</f>
        <v>0</v>
      </c>
      <c r="J2043" s="61">
        <f>-IFERROR(VLOOKUP(C2043,SIRTAC!$A$16:$H$2072,8,0),0)</f>
        <v>-24</v>
      </c>
      <c r="K2043" s="61">
        <f>-IFERROR(VLOOKUP(C2043,Gastos!$A$9:$J$2065,10,0),0)</f>
        <v>-23.28</v>
      </c>
      <c r="L2043" s="61">
        <f>-IFERROR(VLOOKUP(C2043,IDC!$A$20:$H$2401,8,0),0)</f>
        <v>-14.4</v>
      </c>
      <c r="M2043" s="87">
        <f t="shared" si="94"/>
        <v>2400.0000000000005</v>
      </c>
      <c r="P2043" s="17">
        <f t="shared" si="96"/>
        <v>-2400</v>
      </c>
      <c r="Q2043" s="17">
        <f t="shared" si="95"/>
        <v>0</v>
      </c>
    </row>
    <row r="2044" spans="1:17">
      <c r="A2044" s="1" t="s">
        <v>274</v>
      </c>
      <c r="B2044" s="1" t="s">
        <v>11</v>
      </c>
      <c r="C2044" s="53">
        <v>135538891740</v>
      </c>
      <c r="D2044" s="3">
        <v>2338.3200000000002</v>
      </c>
      <c r="E2044" s="3">
        <v>15516361.25</v>
      </c>
      <c r="F2044" s="1" t="s">
        <v>1800</v>
      </c>
      <c r="G2044"/>
      <c r="H2044"/>
      <c r="I2044" s="17">
        <f>-IFERROR(VLOOKUP(C2044,SIRCUPA!$A$21:$H$313,8,0),0)</f>
        <v>0</v>
      </c>
      <c r="J2044" s="61">
        <f>-IFERROR(VLOOKUP(C2044,SIRTAC!$A$16:$H$2072,8,0),0)</f>
        <v>-24</v>
      </c>
      <c r="K2044" s="61">
        <f>-IFERROR(VLOOKUP(C2044,Gastos!$A$9:$J$2065,10,0),0)</f>
        <v>-23.28</v>
      </c>
      <c r="L2044" s="61">
        <f>-IFERROR(VLOOKUP(C2044,IDC!$A$20:$H$2401,8,0),0)</f>
        <v>-14.4</v>
      </c>
      <c r="M2044" s="87">
        <f t="shared" si="94"/>
        <v>2400.0000000000005</v>
      </c>
      <c r="P2044" s="17">
        <f t="shared" si="96"/>
        <v>-2400</v>
      </c>
      <c r="Q2044" s="17">
        <f t="shared" si="95"/>
        <v>0</v>
      </c>
    </row>
    <row r="2045" spans="1:17">
      <c r="A2045" s="1" t="s">
        <v>280</v>
      </c>
      <c r="B2045" s="1" t="s">
        <v>11</v>
      </c>
      <c r="C2045" s="53">
        <v>134935568493</v>
      </c>
      <c r="D2045" s="3">
        <v>2338.3200000000002</v>
      </c>
      <c r="E2045" s="3">
        <v>16925434.399999999</v>
      </c>
      <c r="F2045" s="1" t="s">
        <v>1800</v>
      </c>
      <c r="G2045"/>
      <c r="H2045"/>
      <c r="I2045" s="17">
        <f>-IFERROR(VLOOKUP(C2045,SIRCUPA!$A$21:$H$313,8,0),0)</f>
        <v>0</v>
      </c>
      <c r="J2045" s="61">
        <f>-IFERROR(VLOOKUP(C2045,SIRTAC!$A$16:$H$2072,8,0),0)</f>
        <v>-24</v>
      </c>
      <c r="K2045" s="61">
        <f>-IFERROR(VLOOKUP(C2045,Gastos!$A$9:$J$2065,10,0),0)</f>
        <v>-23.28</v>
      </c>
      <c r="L2045" s="61">
        <f>-IFERROR(VLOOKUP(C2045,IDC!$A$20:$H$2401,8,0),0)</f>
        <v>-14.4</v>
      </c>
      <c r="M2045" s="87">
        <f t="shared" si="94"/>
        <v>2400.0000000000005</v>
      </c>
      <c r="P2045" s="17">
        <f t="shared" si="96"/>
        <v>-2400</v>
      </c>
      <c r="Q2045" s="17">
        <f t="shared" si="95"/>
        <v>0</v>
      </c>
    </row>
    <row r="2046" spans="1:17">
      <c r="A2046" s="1" t="s">
        <v>139</v>
      </c>
      <c r="B2046" s="1" t="s">
        <v>11</v>
      </c>
      <c r="C2046" s="53">
        <v>134067688163</v>
      </c>
      <c r="D2046" s="3">
        <v>2240.89</v>
      </c>
      <c r="E2046" s="3">
        <v>9738044.4100000001</v>
      </c>
      <c r="F2046" s="1" t="s">
        <v>1800</v>
      </c>
      <c r="G2046"/>
      <c r="H2046"/>
      <c r="I2046" s="17">
        <f>-IFERROR(VLOOKUP(C2046,SIRCUPA!$A$21:$H$313,8,0),0)</f>
        <v>0</v>
      </c>
      <c r="J2046" s="61">
        <f>-IFERROR(VLOOKUP(C2046,SIRTAC!$A$16:$H$2072,8,0),0)</f>
        <v>-23</v>
      </c>
      <c r="K2046" s="61">
        <f>-IFERROR(VLOOKUP(C2046,Gastos!$A$9:$J$2065,10,0),0)</f>
        <v>-22.31</v>
      </c>
      <c r="L2046" s="61">
        <f>-IFERROR(VLOOKUP(C2046,IDC!$A$20:$H$2401,8,0),0)</f>
        <v>-13.8</v>
      </c>
      <c r="M2046" s="87">
        <f t="shared" si="94"/>
        <v>2300</v>
      </c>
      <c r="P2046" s="17">
        <f t="shared" si="96"/>
        <v>-2300</v>
      </c>
      <c r="Q2046" s="17">
        <f t="shared" si="95"/>
        <v>0</v>
      </c>
    </row>
    <row r="2047" spans="1:17">
      <c r="A2047" s="1" t="s">
        <v>156</v>
      </c>
      <c r="B2047" s="1" t="s">
        <v>11</v>
      </c>
      <c r="C2047" s="53">
        <v>134925501820</v>
      </c>
      <c r="D2047" s="3">
        <v>1948.6</v>
      </c>
      <c r="E2047" s="3">
        <v>13724068.26</v>
      </c>
      <c r="F2047" s="1" t="s">
        <v>1800</v>
      </c>
      <c r="G2047"/>
      <c r="H2047"/>
      <c r="I2047" s="17">
        <f>-IFERROR(VLOOKUP(C2047,SIRCUPA!$A$21:$H$313,8,0),0)</f>
        <v>0</v>
      </c>
      <c r="J2047" s="61">
        <f>-IFERROR(VLOOKUP(C2047,SIRTAC!$A$16:$H$2072,8,0),0)</f>
        <v>-20</v>
      </c>
      <c r="K2047" s="61">
        <f>-IFERROR(VLOOKUP(C2047,Gastos!$A$9:$J$2065,10,0),0)</f>
        <v>-19.399999999999999</v>
      </c>
      <c r="L2047" s="61">
        <f>-IFERROR(VLOOKUP(C2047,IDC!$A$20:$H$2401,8,0),0)</f>
        <v>-12</v>
      </c>
      <c r="M2047" s="87">
        <f t="shared" si="94"/>
        <v>2000</v>
      </c>
      <c r="P2047" s="17">
        <f t="shared" si="96"/>
        <v>-2000</v>
      </c>
      <c r="Q2047" s="17">
        <f t="shared" si="95"/>
        <v>0</v>
      </c>
    </row>
    <row r="2048" spans="1:17">
      <c r="A2048" s="1" t="s">
        <v>186</v>
      </c>
      <c r="B2048" s="1" t="s">
        <v>11</v>
      </c>
      <c r="C2048" s="53">
        <v>135019133954</v>
      </c>
      <c r="D2048" s="3">
        <v>1948.6</v>
      </c>
      <c r="E2048" s="3">
        <v>19934652.920000002</v>
      </c>
      <c r="F2048" s="1" t="s">
        <v>1800</v>
      </c>
      <c r="G2048"/>
      <c r="H2048"/>
      <c r="I2048" s="17">
        <f>-IFERROR(VLOOKUP(C2048,SIRCUPA!$A$21:$H$313,8,0),0)</f>
        <v>0</v>
      </c>
      <c r="J2048" s="61">
        <f>-IFERROR(VLOOKUP(C2048,SIRTAC!$A$16:$H$2072,8,0),0)</f>
        <v>-20</v>
      </c>
      <c r="K2048" s="61">
        <f>-IFERROR(VLOOKUP(C2048,Gastos!$A$9:$J$2065,10,0),0)</f>
        <v>-19.399999999999999</v>
      </c>
      <c r="L2048" s="61">
        <f>-IFERROR(VLOOKUP(C2048,IDC!$A$20:$H$2401,8,0),0)</f>
        <v>-12</v>
      </c>
      <c r="M2048" s="87">
        <f t="shared" si="94"/>
        <v>2000</v>
      </c>
      <c r="P2048" s="17">
        <f t="shared" si="96"/>
        <v>-2000</v>
      </c>
      <c r="Q2048" s="17">
        <f t="shared" si="95"/>
        <v>0</v>
      </c>
    </row>
    <row r="2049" spans="1:17">
      <c r="A2049" s="1" t="s">
        <v>253</v>
      </c>
      <c r="B2049" s="1" t="s">
        <v>11</v>
      </c>
      <c r="C2049" s="53">
        <v>135032112510</v>
      </c>
      <c r="D2049" s="3">
        <v>1948.6</v>
      </c>
      <c r="E2049" s="3">
        <v>22836154.530000001</v>
      </c>
      <c r="F2049" s="1" t="s">
        <v>1800</v>
      </c>
      <c r="G2049"/>
      <c r="H2049"/>
      <c r="I2049" s="17">
        <f>-IFERROR(VLOOKUP(C2049,SIRCUPA!$A$21:$H$313,8,0),0)</f>
        <v>0</v>
      </c>
      <c r="J2049" s="61">
        <f>-IFERROR(VLOOKUP(C2049,SIRTAC!$A$16:$H$2072,8,0),0)</f>
        <v>-20</v>
      </c>
      <c r="K2049" s="61">
        <f>-IFERROR(VLOOKUP(C2049,Gastos!$A$9:$J$2065,10,0),0)</f>
        <v>-19.399999999999999</v>
      </c>
      <c r="L2049" s="61">
        <f>-IFERROR(VLOOKUP(C2049,IDC!$A$20:$H$2401,8,0),0)</f>
        <v>-12</v>
      </c>
      <c r="M2049" s="87">
        <f t="shared" si="94"/>
        <v>2000</v>
      </c>
      <c r="P2049" s="17">
        <f t="shared" si="96"/>
        <v>-2000</v>
      </c>
      <c r="Q2049" s="17">
        <f t="shared" si="95"/>
        <v>0</v>
      </c>
    </row>
    <row r="2050" spans="1:17">
      <c r="A2050" s="1" t="s">
        <v>156</v>
      </c>
      <c r="B2050" s="1" t="s">
        <v>11</v>
      </c>
      <c r="C2050" s="53">
        <v>134306885535</v>
      </c>
      <c r="D2050" s="2">
        <v>974.3</v>
      </c>
      <c r="E2050" s="3">
        <v>13314857.42</v>
      </c>
      <c r="F2050" s="1" t="s">
        <v>1800</v>
      </c>
      <c r="G2050"/>
      <c r="H2050"/>
      <c r="I2050" s="17">
        <f>-IFERROR(VLOOKUP(C2050,SIRCUPA!$A$21:$H$313,8,0),0)</f>
        <v>0</v>
      </c>
      <c r="J2050" s="61">
        <f>-IFERROR(VLOOKUP(C2050,SIRTAC!$A$16:$H$2072,8,0),0)</f>
        <v>-10</v>
      </c>
      <c r="K2050" s="61">
        <f>-IFERROR(VLOOKUP(C2050,Gastos!$A$9:$J$2065,10,0),0)</f>
        <v>-9.6999999999999993</v>
      </c>
      <c r="L2050" s="61">
        <f>-IFERROR(VLOOKUP(C2050,IDC!$A$20:$H$2401,8,0),0)</f>
        <v>-6</v>
      </c>
      <c r="M2050" s="87">
        <f t="shared" si="94"/>
        <v>1000</v>
      </c>
      <c r="P2050" s="17">
        <f t="shared" si="96"/>
        <v>-1000</v>
      </c>
      <c r="Q2050" s="17">
        <f t="shared" si="95"/>
        <v>0</v>
      </c>
    </row>
    <row r="2051" spans="1:17">
      <c r="A2051" s="1" t="s">
        <v>156</v>
      </c>
      <c r="B2051" s="1" t="s">
        <v>11</v>
      </c>
      <c r="C2051" s="53">
        <v>134311763421</v>
      </c>
      <c r="D2051" s="2">
        <v>974.3</v>
      </c>
      <c r="E2051" s="3">
        <v>13857467.65</v>
      </c>
      <c r="F2051" s="1" t="s">
        <v>1800</v>
      </c>
      <c r="G2051"/>
      <c r="H2051"/>
      <c r="I2051" s="17">
        <f>-IFERROR(VLOOKUP(C2051,SIRCUPA!$A$21:$H$313,8,0),0)</f>
        <v>0</v>
      </c>
      <c r="J2051" s="61">
        <f>-IFERROR(VLOOKUP(C2051,SIRTAC!$A$16:$H$2072,8,0),0)</f>
        <v>-10</v>
      </c>
      <c r="K2051" s="61">
        <f>-IFERROR(VLOOKUP(C2051,Gastos!$A$9:$J$2065,10,0),0)</f>
        <v>-9.6999999999999993</v>
      </c>
      <c r="L2051" s="61">
        <f>-IFERROR(VLOOKUP(C2051,IDC!$A$20:$H$2401,8,0),0)</f>
        <v>-6</v>
      </c>
      <c r="M2051" s="87">
        <f t="shared" si="94"/>
        <v>1000</v>
      </c>
      <c r="P2051" s="17">
        <f t="shared" si="96"/>
        <v>-1000</v>
      </c>
      <c r="Q2051" s="17">
        <f t="shared" si="95"/>
        <v>0</v>
      </c>
    </row>
    <row r="2052" spans="1:17">
      <c r="A2052" s="1" t="s">
        <v>156</v>
      </c>
      <c r="B2052" s="1" t="s">
        <v>11</v>
      </c>
      <c r="C2052" s="53">
        <v>134312521803</v>
      </c>
      <c r="D2052" s="2">
        <v>974.3</v>
      </c>
      <c r="E2052" s="3">
        <v>14089209.619999999</v>
      </c>
      <c r="F2052" s="1" t="s">
        <v>1800</v>
      </c>
      <c r="G2052"/>
      <c r="H2052"/>
      <c r="I2052" s="17">
        <f>-IFERROR(VLOOKUP(C2052,SIRCUPA!$A$21:$H$313,8,0),0)</f>
        <v>0</v>
      </c>
      <c r="J2052" s="61">
        <f>-IFERROR(VLOOKUP(C2052,SIRTAC!$A$16:$H$2072,8,0),0)</f>
        <v>-10</v>
      </c>
      <c r="K2052" s="61">
        <f>-IFERROR(VLOOKUP(C2052,Gastos!$A$9:$J$2065,10,0),0)</f>
        <v>-9.6999999999999993</v>
      </c>
      <c r="L2052" s="61">
        <f>-IFERROR(VLOOKUP(C2052,IDC!$A$20:$H$2401,8,0),0)</f>
        <v>-6</v>
      </c>
      <c r="M2052" s="87">
        <f t="shared" si="94"/>
        <v>1000</v>
      </c>
      <c r="P2052" s="17">
        <f t="shared" si="96"/>
        <v>-1000</v>
      </c>
      <c r="Q2052" s="17">
        <f t="shared" si="95"/>
        <v>0</v>
      </c>
    </row>
    <row r="2053" spans="1:17">
      <c r="A2053" s="1" t="s">
        <v>156</v>
      </c>
      <c r="B2053" s="1" t="s">
        <v>11</v>
      </c>
      <c r="C2053" s="53">
        <v>134315804293</v>
      </c>
      <c r="D2053" s="2">
        <v>974.3</v>
      </c>
      <c r="E2053" s="3">
        <v>14939405.470000001</v>
      </c>
      <c r="F2053" s="1" t="s">
        <v>1800</v>
      </c>
      <c r="G2053"/>
      <c r="H2053"/>
      <c r="I2053" s="17">
        <f>-IFERROR(VLOOKUP(C2053,SIRCUPA!$A$21:$H$313,8,0),0)</f>
        <v>0</v>
      </c>
      <c r="J2053" s="61">
        <f>-IFERROR(VLOOKUP(C2053,SIRTAC!$A$16:$H$2072,8,0),0)</f>
        <v>-10</v>
      </c>
      <c r="K2053" s="61">
        <f>-IFERROR(VLOOKUP(C2053,Gastos!$A$9:$J$2065,10,0),0)</f>
        <v>-9.6999999999999993</v>
      </c>
      <c r="L2053" s="61">
        <f>-IFERROR(VLOOKUP(C2053,IDC!$A$20:$H$2401,8,0),0)</f>
        <v>-6</v>
      </c>
      <c r="M2053" s="87">
        <f t="shared" ref="M2053:M2061" si="97">+D2053-I2053-J2053-K2053-L2053</f>
        <v>1000</v>
      </c>
      <c r="P2053" s="17">
        <f t="shared" si="96"/>
        <v>-1000</v>
      </c>
      <c r="Q2053" s="17">
        <f t="shared" si="95"/>
        <v>0</v>
      </c>
    </row>
    <row r="2054" spans="1:17">
      <c r="A2054" s="1" t="s">
        <v>186</v>
      </c>
      <c r="B2054" s="1" t="s">
        <v>11</v>
      </c>
      <c r="C2054" s="53">
        <v>134324052791</v>
      </c>
      <c r="D2054" s="2">
        <v>974.3</v>
      </c>
      <c r="E2054" s="3">
        <v>17945135.170000002</v>
      </c>
      <c r="F2054" s="1" t="s">
        <v>1800</v>
      </c>
      <c r="G2054"/>
      <c r="H2054"/>
      <c r="I2054" s="17">
        <f>-IFERROR(VLOOKUP(C2054,SIRCUPA!$A$21:$H$313,8,0),0)</f>
        <v>0</v>
      </c>
      <c r="J2054" s="61">
        <f>-IFERROR(VLOOKUP(C2054,SIRTAC!$A$16:$H$2072,8,0),0)</f>
        <v>-10</v>
      </c>
      <c r="K2054" s="61">
        <f>-IFERROR(VLOOKUP(C2054,Gastos!$A$9:$J$2065,10,0),0)</f>
        <v>-9.6999999999999993</v>
      </c>
      <c r="L2054" s="61">
        <f>-IFERROR(VLOOKUP(C2054,IDC!$A$20:$H$2401,8,0),0)</f>
        <v>-6</v>
      </c>
      <c r="M2054" s="87">
        <f t="shared" si="97"/>
        <v>1000</v>
      </c>
      <c r="P2054" s="17">
        <f t="shared" si="96"/>
        <v>-1000</v>
      </c>
      <c r="Q2054" s="17">
        <f t="shared" ref="Q2054:Q2117" si="98">+M2054+P2054</f>
        <v>0</v>
      </c>
    </row>
    <row r="2055" spans="1:17">
      <c r="A2055" s="1" t="s">
        <v>186</v>
      </c>
      <c r="B2055" s="1" t="s">
        <v>11</v>
      </c>
      <c r="C2055" s="53">
        <v>135024632518</v>
      </c>
      <c r="D2055" s="2">
        <v>974.3</v>
      </c>
      <c r="E2055" s="3">
        <v>20463715.870000001</v>
      </c>
      <c r="F2055" s="1" t="s">
        <v>1800</v>
      </c>
      <c r="G2055"/>
      <c r="H2055"/>
      <c r="I2055" s="17">
        <f>-IFERROR(VLOOKUP(C2055,SIRCUPA!$A$21:$H$313,8,0),0)</f>
        <v>0</v>
      </c>
      <c r="J2055" s="61">
        <f>-IFERROR(VLOOKUP(C2055,SIRTAC!$A$16:$H$2072,8,0),0)</f>
        <v>-10</v>
      </c>
      <c r="K2055" s="61">
        <f>-IFERROR(VLOOKUP(C2055,Gastos!$A$9:$J$2065,10,0),0)</f>
        <v>-9.6999999999999993</v>
      </c>
      <c r="L2055" s="61">
        <f>-IFERROR(VLOOKUP(C2055,IDC!$A$20:$H$2401,8,0),0)</f>
        <v>-6</v>
      </c>
      <c r="M2055" s="87">
        <f t="shared" si="97"/>
        <v>1000</v>
      </c>
      <c r="P2055" s="17">
        <f t="shared" si="96"/>
        <v>-1000</v>
      </c>
      <c r="Q2055" s="17">
        <f t="shared" si="98"/>
        <v>0</v>
      </c>
    </row>
    <row r="2056" spans="1:17">
      <c r="A2056" s="1" t="s">
        <v>253</v>
      </c>
      <c r="B2056" s="1" t="s">
        <v>11</v>
      </c>
      <c r="C2056" s="53">
        <v>135031455468</v>
      </c>
      <c r="D2056" s="2">
        <v>794.34</v>
      </c>
      <c r="E2056" s="3">
        <v>22713967.100000001</v>
      </c>
      <c r="F2056" s="1" t="s">
        <v>1800</v>
      </c>
      <c r="G2056"/>
      <c r="H2056"/>
      <c r="I2056" s="17">
        <f>-IFERROR(VLOOKUP(C2056,SIRCUPA!$A$21:$H$313,8,0),0)</f>
        <v>0</v>
      </c>
      <c r="J2056" s="61">
        <f>-IFERROR(VLOOKUP(C2056,SIRTAC!$A$16:$H$2072,8,0),0)</f>
        <v>-8.15</v>
      </c>
      <c r="K2056" s="61">
        <f>-IFERROR(VLOOKUP(C2056,Gastos!$A$9:$J$2065,10,0),0)</f>
        <v>-7.91</v>
      </c>
      <c r="L2056" s="61">
        <f>-IFERROR(VLOOKUP(C2056,IDC!$A$20:$H$2401,8,0),0)</f>
        <v>-4.8899999999999997</v>
      </c>
      <c r="M2056" s="87">
        <f t="shared" si="97"/>
        <v>815.29</v>
      </c>
      <c r="P2056" s="17">
        <f t="shared" si="96"/>
        <v>-814.99999999999989</v>
      </c>
      <c r="Q2056" s="17">
        <f t="shared" si="98"/>
        <v>0.29000000000007731</v>
      </c>
    </row>
    <row r="2057" spans="1:17">
      <c r="A2057" s="1" t="s">
        <v>186</v>
      </c>
      <c r="B2057" s="1" t="s">
        <v>11</v>
      </c>
      <c r="C2057" s="53">
        <v>134327181895</v>
      </c>
      <c r="D2057" s="2">
        <v>487.15</v>
      </c>
      <c r="E2057" s="3">
        <v>19104310.57</v>
      </c>
      <c r="F2057" s="1" t="s">
        <v>1800</v>
      </c>
      <c r="G2057"/>
      <c r="H2057"/>
      <c r="I2057" s="17">
        <f>-IFERROR(VLOOKUP(C2057,SIRCUPA!$A$21:$H$313,8,0),0)</f>
        <v>0</v>
      </c>
      <c r="J2057" s="61">
        <f>-IFERROR(VLOOKUP(C2057,SIRTAC!$A$16:$H$2072,8,0),0)</f>
        <v>-5</v>
      </c>
      <c r="K2057" s="61">
        <f>-IFERROR(VLOOKUP(C2057,Gastos!$A$9:$J$2065,10,0),0)</f>
        <v>-4.8499999999999996</v>
      </c>
      <c r="L2057" s="61">
        <f>-IFERROR(VLOOKUP(C2057,IDC!$A$20:$H$2401,8,0),0)</f>
        <v>-3</v>
      </c>
      <c r="M2057" s="87">
        <f t="shared" si="97"/>
        <v>500</v>
      </c>
      <c r="P2057" s="17">
        <f t="shared" si="96"/>
        <v>-500</v>
      </c>
      <c r="Q2057" s="17">
        <f t="shared" si="98"/>
        <v>0</v>
      </c>
    </row>
    <row r="2058" spans="1:17">
      <c r="A2058" s="1" t="s">
        <v>186</v>
      </c>
      <c r="B2058" s="1" t="s">
        <v>11</v>
      </c>
      <c r="C2058" s="53">
        <v>134413406657</v>
      </c>
      <c r="D2058" s="2">
        <v>95.93</v>
      </c>
      <c r="E2058" s="3">
        <v>21146479.469999999</v>
      </c>
      <c r="F2058" s="1" t="s">
        <v>1800</v>
      </c>
      <c r="G2058"/>
      <c r="H2058"/>
      <c r="I2058" s="17">
        <f>-IFERROR(VLOOKUP(C2058,SIRCUPA!$A$21:$H$313,8,0),0)</f>
        <v>0</v>
      </c>
      <c r="J2058" s="61">
        <f>-IFERROR(VLOOKUP(C2058,SIRTAC!$A$16:$H$2072,8,0),0)</f>
        <v>-0.98</v>
      </c>
      <c r="K2058" s="61">
        <f>-IFERROR(VLOOKUP(C2058,Gastos!$A$9:$J$2065,10,0),0)</f>
        <v>-0.96</v>
      </c>
      <c r="L2058" s="61">
        <f>-IFERROR(VLOOKUP(C2058,IDC!$A$20:$H$2401,8,0),0)</f>
        <v>-0.59</v>
      </c>
      <c r="M2058" s="87">
        <f t="shared" si="97"/>
        <v>98.460000000000008</v>
      </c>
      <c r="P2058" s="17">
        <f t="shared" si="96"/>
        <v>-98.333333333333329</v>
      </c>
      <c r="Q2058" s="17">
        <f t="shared" si="98"/>
        <v>0.12666666666667936</v>
      </c>
    </row>
    <row r="2059" spans="1:17">
      <c r="A2059" s="1" t="s">
        <v>186</v>
      </c>
      <c r="B2059" s="1" t="s">
        <v>11</v>
      </c>
      <c r="C2059" s="53">
        <v>135026550898</v>
      </c>
      <c r="D2059" s="2">
        <v>38.549999999999997</v>
      </c>
      <c r="E2059" s="3">
        <v>20871663.010000002</v>
      </c>
      <c r="F2059" s="1" t="s">
        <v>1800</v>
      </c>
      <c r="G2059"/>
      <c r="H2059"/>
      <c r="I2059" s="17">
        <f>-IFERROR(VLOOKUP(C2059,SIRCUPA!$A$21:$H$313,8,0),0)</f>
        <v>0</v>
      </c>
      <c r="J2059" s="61">
        <f>-IFERROR(VLOOKUP(C2059,SIRTAC!$A$16:$H$2072,8,0),0)</f>
        <v>-0.4</v>
      </c>
      <c r="K2059" s="61">
        <f>-IFERROR(VLOOKUP(C2059,Gastos!$A$9:$J$2065,10,0),0)</f>
        <v>-0.38</v>
      </c>
      <c r="L2059" s="61">
        <f>-IFERROR(VLOOKUP(C2059,IDC!$A$20:$H$2401,8,0),0)</f>
        <v>-0.24</v>
      </c>
      <c r="M2059" s="87">
        <f t="shared" si="97"/>
        <v>39.57</v>
      </c>
      <c r="P2059" s="17">
        <f t="shared" si="96"/>
        <v>-40</v>
      </c>
      <c r="Q2059" s="17">
        <f t="shared" si="98"/>
        <v>-0.42999999999999972</v>
      </c>
    </row>
    <row r="2060" spans="1:17">
      <c r="A2060" s="1" t="s">
        <v>186</v>
      </c>
      <c r="B2060" s="1" t="s">
        <v>11</v>
      </c>
      <c r="C2060" s="53">
        <v>134323421061</v>
      </c>
      <c r="D2060" s="2">
        <v>24.36</v>
      </c>
      <c r="E2060" s="3">
        <v>17611647.100000001</v>
      </c>
      <c r="F2060" s="1" t="s">
        <v>1800</v>
      </c>
      <c r="G2060"/>
      <c r="H2060"/>
      <c r="I2060" s="17">
        <f>-IFERROR(VLOOKUP(C2060,SIRCUPA!$A$21:$H$313,8,0),0)</f>
        <v>0</v>
      </c>
      <c r="J2060" s="61">
        <f>-IFERROR(VLOOKUP(C2060,SIRTAC!$A$16:$H$2072,8,0),0)</f>
        <v>-0.25</v>
      </c>
      <c r="K2060" s="61">
        <f>-IFERROR(VLOOKUP(C2060,Gastos!$A$9:$J$2065,10,0),0)</f>
        <v>-0.24</v>
      </c>
      <c r="L2060" s="61">
        <f>-IFERROR(VLOOKUP(C2060,IDC!$A$20:$H$2401,8,0),0)</f>
        <v>-0.15</v>
      </c>
      <c r="M2060" s="87">
        <f t="shared" si="97"/>
        <v>24.999999999999996</v>
      </c>
      <c r="P2060" s="17">
        <f t="shared" si="96"/>
        <v>-25</v>
      </c>
      <c r="Q2060" s="17">
        <f t="shared" si="98"/>
        <v>0</v>
      </c>
    </row>
    <row r="2061" spans="1:17">
      <c r="A2061" s="1" t="s">
        <v>95</v>
      </c>
      <c r="B2061" s="1" t="s">
        <v>96</v>
      </c>
      <c r="C2061" s="53">
        <v>2519098607</v>
      </c>
      <c r="D2061" s="3">
        <v>-29410.77</v>
      </c>
      <c r="E2061" s="3">
        <v>9626477.7899999991</v>
      </c>
      <c r="F2061" s="1" t="s">
        <v>1801</v>
      </c>
      <c r="G2061" s="17">
        <f>+D2061/1.006</f>
        <v>-29235.357852882706</v>
      </c>
      <c r="H2061" s="17">
        <f>+D2061-G2061</f>
        <v>-175.41214711729481</v>
      </c>
      <c r="I2061" s="17">
        <f>-IFERROR(VLOOKUP(C2061,SIRCUPA!$A$21:$H$313,8,0),0)</f>
        <v>0</v>
      </c>
      <c r="J2061" s="61">
        <f>-IFERROR(VLOOKUP(C2061,SIRTAC!$A$16:$H$2072,8,0),0)</f>
        <v>0</v>
      </c>
      <c r="K2061" s="61">
        <f>-IFERROR(VLOOKUP(C2061,Gastos!$A$9:$J$2065,10,0),0)</f>
        <v>0</v>
      </c>
      <c r="L2061" s="61">
        <f>+D2061-G2061</f>
        <v>-175.41214711729481</v>
      </c>
      <c r="M2061" s="56">
        <f t="shared" si="97"/>
        <v>-29235.357852882706</v>
      </c>
      <c r="P2061" s="17">
        <f t="shared" si="96"/>
        <v>-29235.357852882466</v>
      </c>
      <c r="Q2061" s="17">
        <f>+M2061-P2061</f>
        <v>-2.4010660126805305E-10</v>
      </c>
    </row>
    <row r="2062" spans="1:17">
      <c r="A2062" s="57" t="s">
        <v>36</v>
      </c>
      <c r="B2062" s="57" t="s">
        <v>39</v>
      </c>
      <c r="C2062" s="62">
        <v>131722315545</v>
      </c>
      <c r="D2062" s="58">
        <v>-9506.4</v>
      </c>
      <c r="E2062" s="3">
        <v>12776153.449999999</v>
      </c>
      <c r="F2062" s="57" t="s">
        <v>1797</v>
      </c>
      <c r="G2062" s="60">
        <f t="shared" ref="G2062:G2076" si="99">+D2062/0.006</f>
        <v>-1584400</v>
      </c>
      <c r="H2062" s="60"/>
      <c r="I2062" s="17">
        <f>-IFERROR(VLOOKUP(C2062,SIRCUPA!$A$21:$H$313,8,0),0)</f>
        <v>0</v>
      </c>
      <c r="J2062" s="61">
        <f>-IFERROR(VLOOKUP(C2062,SIRTAC!$A$16:$H$2072,8,0),0)</f>
        <v>0</v>
      </c>
      <c r="K2062" s="61">
        <f>-IFERROR(VLOOKUP(C2062,Gastos!$A$9:$J$2065,10,0),0)</f>
        <v>0</v>
      </c>
      <c r="L2062" s="61">
        <v>0</v>
      </c>
      <c r="M2062" s="88">
        <f>+D2062</f>
        <v>-9506.4</v>
      </c>
      <c r="N2062" s="57"/>
      <c r="O2062" s="57"/>
      <c r="P2062" s="17">
        <f>+M2062</f>
        <v>-9506.4</v>
      </c>
      <c r="Q2062" s="17">
        <f>+M2062-P2062</f>
        <v>0</v>
      </c>
    </row>
    <row r="2063" spans="1:17">
      <c r="A2063" s="57" t="s">
        <v>40</v>
      </c>
      <c r="B2063" s="57" t="s">
        <v>39</v>
      </c>
      <c r="C2063" s="62">
        <v>131912838985</v>
      </c>
      <c r="D2063" s="58">
        <v>-1005.98</v>
      </c>
      <c r="E2063" s="3">
        <v>10131799.210000001</v>
      </c>
      <c r="F2063" s="57" t="s">
        <v>1797</v>
      </c>
      <c r="G2063" s="60">
        <f t="shared" si="99"/>
        <v>-167663.33333333334</v>
      </c>
      <c r="H2063" s="60"/>
      <c r="I2063" s="17">
        <f>-IFERROR(VLOOKUP(C2063,SIRCUPA!$A$21:$H$313,8,0),0)</f>
        <v>0</v>
      </c>
      <c r="J2063" s="61">
        <f>-IFERROR(VLOOKUP(C2063,SIRTAC!$A$16:$H$2072,8,0),0)</f>
        <v>0</v>
      </c>
      <c r="K2063" s="61">
        <f>-IFERROR(VLOOKUP(C2063,Gastos!$A$9:$J$2065,10,0),0)</f>
        <v>0</v>
      </c>
      <c r="L2063" s="61">
        <v>0</v>
      </c>
      <c r="M2063" s="88">
        <f t="shared" ref="M2063:M2076" si="100">+D2063</f>
        <v>-1005.98</v>
      </c>
      <c r="N2063" s="57"/>
      <c r="O2063" s="57"/>
      <c r="P2063" s="17">
        <f t="shared" ref="P2063:P2076" si="101">+M2063</f>
        <v>-1005.98</v>
      </c>
      <c r="Q2063" s="17">
        <f t="shared" ref="Q2063:Q2076" si="102">+M2063-P2063</f>
        <v>0</v>
      </c>
    </row>
    <row r="2064" spans="1:17">
      <c r="A2064" s="57" t="s">
        <v>40</v>
      </c>
      <c r="B2064" s="57" t="s">
        <v>39</v>
      </c>
      <c r="C2064" s="62">
        <v>132510905770</v>
      </c>
      <c r="D2064" s="59">
        <v>-898.05</v>
      </c>
      <c r="E2064" s="3">
        <v>10419819.52</v>
      </c>
      <c r="F2064" s="57" t="s">
        <v>1797</v>
      </c>
      <c r="G2064" s="60">
        <f t="shared" si="99"/>
        <v>-149675</v>
      </c>
      <c r="H2064" s="60"/>
      <c r="I2064" s="17">
        <f>-IFERROR(VLOOKUP(C2064,SIRCUPA!$A$21:$H$313,8,0),0)</f>
        <v>0</v>
      </c>
      <c r="J2064" s="61">
        <f>-IFERROR(VLOOKUP(C2064,SIRTAC!$A$16:$H$2072,8,0),0)</f>
        <v>0</v>
      </c>
      <c r="K2064" s="61">
        <f>-IFERROR(VLOOKUP(C2064,Gastos!$A$9:$J$2065,10,0),0)</f>
        <v>0</v>
      </c>
      <c r="L2064" s="61">
        <v>0</v>
      </c>
      <c r="M2064" s="88">
        <f t="shared" si="100"/>
        <v>-898.05</v>
      </c>
      <c r="N2064" s="57"/>
      <c r="O2064" s="57"/>
      <c r="P2064" s="17">
        <f t="shared" si="101"/>
        <v>-898.05</v>
      </c>
      <c r="Q2064" s="17">
        <f t="shared" si="102"/>
        <v>0</v>
      </c>
    </row>
    <row r="2065" spans="1:17">
      <c r="A2065" s="57" t="s">
        <v>40</v>
      </c>
      <c r="B2065" s="57" t="s">
        <v>39</v>
      </c>
      <c r="C2065" s="62">
        <v>131913010493</v>
      </c>
      <c r="D2065" s="59">
        <v>-711.83</v>
      </c>
      <c r="E2065" s="3">
        <v>10300469.199999999</v>
      </c>
      <c r="F2065" s="57" t="s">
        <v>1797</v>
      </c>
      <c r="G2065" s="60">
        <f t="shared" si="99"/>
        <v>-118638.33333333334</v>
      </c>
      <c r="H2065" s="60"/>
      <c r="I2065" s="17">
        <f>-IFERROR(VLOOKUP(C2065,SIRCUPA!$A$21:$H$313,8,0),0)</f>
        <v>0</v>
      </c>
      <c r="J2065" s="61">
        <f>-IFERROR(VLOOKUP(C2065,SIRTAC!$A$16:$H$2072,8,0),0)</f>
        <v>0</v>
      </c>
      <c r="K2065" s="61">
        <f>-IFERROR(VLOOKUP(C2065,Gastos!$A$9:$J$2065,10,0),0)</f>
        <v>0</v>
      </c>
      <c r="L2065" s="61">
        <v>0</v>
      </c>
      <c r="M2065" s="88">
        <f t="shared" si="100"/>
        <v>-711.83</v>
      </c>
      <c r="N2065" s="57"/>
      <c r="O2065" s="57"/>
      <c r="P2065" s="17">
        <f t="shared" si="101"/>
        <v>-711.83</v>
      </c>
      <c r="Q2065" s="17">
        <f t="shared" si="102"/>
        <v>0</v>
      </c>
    </row>
    <row r="2066" spans="1:17">
      <c r="A2066" s="57" t="s">
        <v>46</v>
      </c>
      <c r="B2066" s="57" t="s">
        <v>39</v>
      </c>
      <c r="C2066" s="62">
        <v>131986740299</v>
      </c>
      <c r="D2066" s="58">
        <v>-1915.17</v>
      </c>
      <c r="E2066" s="3">
        <v>9518395.9199999999</v>
      </c>
      <c r="F2066" s="57" t="s">
        <v>1797</v>
      </c>
      <c r="G2066" s="60">
        <f t="shared" si="99"/>
        <v>-319195</v>
      </c>
      <c r="H2066" s="60"/>
      <c r="I2066" s="17">
        <f>-IFERROR(VLOOKUP(C2066,SIRCUPA!$A$21:$H$313,8,0),0)</f>
        <v>0</v>
      </c>
      <c r="J2066" s="61">
        <f>-IFERROR(VLOOKUP(C2066,SIRTAC!$A$16:$H$2072,8,0),0)</f>
        <v>0</v>
      </c>
      <c r="K2066" s="61">
        <f>-IFERROR(VLOOKUP(C2066,Gastos!$A$9:$J$2065,10,0),0)</f>
        <v>0</v>
      </c>
      <c r="L2066" s="61">
        <v>0</v>
      </c>
      <c r="M2066" s="88">
        <f t="shared" si="100"/>
        <v>-1915.17</v>
      </c>
      <c r="N2066" s="57"/>
      <c r="O2066" s="57"/>
      <c r="P2066" s="17">
        <f t="shared" si="101"/>
        <v>-1915.17</v>
      </c>
      <c r="Q2066" s="17">
        <f t="shared" si="102"/>
        <v>0</v>
      </c>
    </row>
    <row r="2067" spans="1:17">
      <c r="A2067" s="57" t="s">
        <v>46</v>
      </c>
      <c r="B2067" s="57" t="s">
        <v>39</v>
      </c>
      <c r="C2067" s="62">
        <v>132561759694</v>
      </c>
      <c r="D2067" s="58">
        <v>-1200</v>
      </c>
      <c r="E2067" s="3">
        <v>9839505.9100000001</v>
      </c>
      <c r="F2067" s="57" t="s">
        <v>1797</v>
      </c>
      <c r="G2067" s="60">
        <f t="shared" si="99"/>
        <v>-200000</v>
      </c>
      <c r="H2067" s="60"/>
      <c r="I2067" s="17">
        <f>-IFERROR(VLOOKUP(C2067,SIRCUPA!$A$21:$H$313,8,0),0)</f>
        <v>0</v>
      </c>
      <c r="J2067" s="61">
        <f>-IFERROR(VLOOKUP(C2067,SIRTAC!$A$16:$H$2072,8,0),0)</f>
        <v>0</v>
      </c>
      <c r="K2067" s="61">
        <f>-IFERROR(VLOOKUP(C2067,Gastos!$A$9:$J$2065,10,0),0)</f>
        <v>0</v>
      </c>
      <c r="L2067" s="61">
        <v>0</v>
      </c>
      <c r="M2067" s="88">
        <f t="shared" si="100"/>
        <v>-1200</v>
      </c>
      <c r="N2067" s="57"/>
      <c r="O2067" s="57"/>
      <c r="P2067" s="17">
        <f t="shared" si="101"/>
        <v>-1200</v>
      </c>
      <c r="Q2067" s="17">
        <f t="shared" si="102"/>
        <v>0</v>
      </c>
    </row>
    <row r="2068" spans="1:17">
      <c r="A2068" s="57" t="s">
        <v>92</v>
      </c>
      <c r="B2068" s="57" t="s">
        <v>39</v>
      </c>
      <c r="C2068" s="62">
        <v>132666970807</v>
      </c>
      <c r="D2068" s="58">
        <v>-4200</v>
      </c>
      <c r="E2068" s="3">
        <v>14455888.560000001</v>
      </c>
      <c r="F2068" s="57" t="s">
        <v>1797</v>
      </c>
      <c r="G2068" s="60">
        <f t="shared" si="99"/>
        <v>-700000</v>
      </c>
      <c r="H2068" s="60"/>
      <c r="I2068" s="17">
        <f>-IFERROR(VLOOKUP(C2068,SIRCUPA!$A$21:$H$313,8,0),0)</f>
        <v>0</v>
      </c>
      <c r="J2068" s="61">
        <f>-IFERROR(VLOOKUP(C2068,SIRTAC!$A$16:$H$2072,8,0),0)</f>
        <v>0</v>
      </c>
      <c r="K2068" s="61">
        <f>-IFERROR(VLOOKUP(C2068,Gastos!$A$9:$J$2065,10,0),0)</f>
        <v>0</v>
      </c>
      <c r="L2068" s="61">
        <v>0</v>
      </c>
      <c r="M2068" s="88">
        <f t="shared" si="100"/>
        <v>-4200</v>
      </c>
      <c r="N2068" s="57"/>
      <c r="O2068" s="57"/>
      <c r="P2068" s="17">
        <f t="shared" si="101"/>
        <v>-4200</v>
      </c>
      <c r="Q2068" s="17">
        <f t="shared" si="102"/>
        <v>0</v>
      </c>
    </row>
    <row r="2069" spans="1:17">
      <c r="A2069" s="57" t="s">
        <v>95</v>
      </c>
      <c r="B2069" s="57" t="s">
        <v>39</v>
      </c>
      <c r="C2069" s="62">
        <v>133406145550</v>
      </c>
      <c r="D2069" s="58">
        <v>-2423.59</v>
      </c>
      <c r="E2069" s="3">
        <v>9105207.1300000008</v>
      </c>
      <c r="F2069" s="57" t="s">
        <v>1797</v>
      </c>
      <c r="G2069" s="60">
        <f t="shared" si="99"/>
        <v>-403931.66666666669</v>
      </c>
      <c r="H2069" s="60"/>
      <c r="I2069" s="17">
        <f>-IFERROR(VLOOKUP(C2069,SIRCUPA!$A$21:$H$313,8,0),0)</f>
        <v>0</v>
      </c>
      <c r="J2069" s="61">
        <f>-IFERROR(VLOOKUP(C2069,SIRTAC!$A$16:$H$2072,8,0),0)</f>
        <v>0</v>
      </c>
      <c r="K2069" s="61">
        <f>-IFERROR(VLOOKUP(C2069,Gastos!$A$9:$J$2065,10,0),0)</f>
        <v>0</v>
      </c>
      <c r="L2069" s="61">
        <v>0</v>
      </c>
      <c r="M2069" s="88">
        <f t="shared" si="100"/>
        <v>-2423.59</v>
      </c>
      <c r="N2069" s="57"/>
      <c r="O2069" s="57"/>
      <c r="P2069" s="17">
        <f t="shared" si="101"/>
        <v>-2423.59</v>
      </c>
      <c r="Q2069" s="17">
        <f t="shared" si="102"/>
        <v>0</v>
      </c>
    </row>
    <row r="2070" spans="1:17">
      <c r="A2070" s="57" t="s">
        <v>95</v>
      </c>
      <c r="B2070" s="57" t="s">
        <v>39</v>
      </c>
      <c r="C2070" s="62">
        <v>133387595464</v>
      </c>
      <c r="D2070" s="59">
        <v>-685.38</v>
      </c>
      <c r="E2070" s="3">
        <v>9511562.4100000001</v>
      </c>
      <c r="F2070" s="57" t="s">
        <v>1797</v>
      </c>
      <c r="G2070" s="60">
        <f t="shared" si="99"/>
        <v>-114230</v>
      </c>
      <c r="H2070" s="60"/>
      <c r="I2070" s="17">
        <f>-IFERROR(VLOOKUP(C2070,SIRCUPA!$A$21:$H$313,8,0),0)</f>
        <v>0</v>
      </c>
      <c r="J2070" s="61">
        <f>-IFERROR(VLOOKUP(C2070,SIRTAC!$A$16:$H$2072,8,0),0)</f>
        <v>0</v>
      </c>
      <c r="K2070" s="61">
        <f>-IFERROR(VLOOKUP(C2070,Gastos!$A$9:$J$2065,10,0),0)</f>
        <v>0</v>
      </c>
      <c r="L2070" s="61">
        <v>0</v>
      </c>
      <c r="M2070" s="88">
        <f t="shared" si="100"/>
        <v>-685.38</v>
      </c>
      <c r="N2070" s="57"/>
      <c r="O2070" s="57"/>
      <c r="P2070" s="17">
        <f t="shared" si="101"/>
        <v>-685.38</v>
      </c>
      <c r="Q2070" s="17">
        <f t="shared" si="102"/>
        <v>0</v>
      </c>
    </row>
    <row r="2071" spans="1:17">
      <c r="A2071" s="57" t="s">
        <v>101</v>
      </c>
      <c r="B2071" s="57" t="s">
        <v>39</v>
      </c>
      <c r="C2071" s="62">
        <v>133079994485</v>
      </c>
      <c r="D2071" s="58">
        <v>-1134.4100000000001</v>
      </c>
      <c r="E2071" s="3">
        <v>4035045.84</v>
      </c>
      <c r="F2071" s="57" t="s">
        <v>1797</v>
      </c>
      <c r="G2071" s="60">
        <f t="shared" si="99"/>
        <v>-189068.33333333334</v>
      </c>
      <c r="H2071" s="60"/>
      <c r="I2071" s="17">
        <f>-IFERROR(VLOOKUP(C2071,SIRCUPA!$A$21:$H$313,8,0),0)</f>
        <v>0</v>
      </c>
      <c r="J2071" s="61">
        <f>-IFERROR(VLOOKUP(C2071,SIRTAC!$A$16:$H$2072,8,0),0)</f>
        <v>0</v>
      </c>
      <c r="K2071" s="61">
        <f>-IFERROR(VLOOKUP(C2071,Gastos!$A$9:$J$2065,10,0),0)</f>
        <v>0</v>
      </c>
      <c r="L2071" s="61">
        <v>0</v>
      </c>
      <c r="M2071" s="88">
        <f t="shared" si="100"/>
        <v>-1134.4100000000001</v>
      </c>
      <c r="N2071" s="57"/>
      <c r="O2071" s="57"/>
      <c r="P2071" s="17">
        <f t="shared" si="101"/>
        <v>-1134.4100000000001</v>
      </c>
      <c r="Q2071" s="17">
        <f t="shared" si="102"/>
        <v>0</v>
      </c>
    </row>
    <row r="2072" spans="1:17">
      <c r="A2072" s="57" t="s">
        <v>135</v>
      </c>
      <c r="B2072" s="57" t="s">
        <v>39</v>
      </c>
      <c r="C2072" s="62">
        <v>133569285791</v>
      </c>
      <c r="D2072" s="58">
        <v>-3180</v>
      </c>
      <c r="E2072" s="3">
        <v>10481367.5</v>
      </c>
      <c r="F2072" s="57" t="s">
        <v>1797</v>
      </c>
      <c r="G2072" s="60">
        <f t="shared" si="99"/>
        <v>-530000</v>
      </c>
      <c r="H2072" s="60"/>
      <c r="I2072" s="17">
        <f>-IFERROR(VLOOKUP(C2072,SIRCUPA!$A$21:$H$313,8,0),0)</f>
        <v>0</v>
      </c>
      <c r="J2072" s="61">
        <f>-IFERROR(VLOOKUP(C2072,SIRTAC!$A$16:$H$2072,8,0),0)</f>
        <v>0</v>
      </c>
      <c r="K2072" s="61">
        <f>-IFERROR(VLOOKUP(C2072,Gastos!$A$9:$J$2065,10,0),0)</f>
        <v>0</v>
      </c>
      <c r="L2072" s="61">
        <v>0</v>
      </c>
      <c r="M2072" s="88">
        <f t="shared" si="100"/>
        <v>-3180</v>
      </c>
      <c r="N2072" s="57"/>
      <c r="O2072" s="57"/>
      <c r="P2072" s="17">
        <f t="shared" si="101"/>
        <v>-3180</v>
      </c>
      <c r="Q2072" s="17">
        <f t="shared" si="102"/>
        <v>0</v>
      </c>
    </row>
    <row r="2073" spans="1:17">
      <c r="A2073" s="57" t="s">
        <v>139</v>
      </c>
      <c r="B2073" s="57" t="s">
        <v>39</v>
      </c>
      <c r="C2073" s="62">
        <v>134606861452</v>
      </c>
      <c r="D2073" s="58">
        <v>-7208.4</v>
      </c>
      <c r="E2073" s="3">
        <v>9506734.4900000002</v>
      </c>
      <c r="F2073" s="57" t="s">
        <v>1797</v>
      </c>
      <c r="G2073" s="60">
        <f t="shared" si="99"/>
        <v>-1201400</v>
      </c>
      <c r="H2073" s="60"/>
      <c r="I2073" s="17">
        <f>-IFERROR(VLOOKUP(C2073,SIRCUPA!$A$21:$H$313,8,0),0)</f>
        <v>0</v>
      </c>
      <c r="J2073" s="61">
        <f>-IFERROR(VLOOKUP(C2073,SIRTAC!$A$16:$H$2072,8,0),0)</f>
        <v>0</v>
      </c>
      <c r="K2073" s="61">
        <f>-IFERROR(VLOOKUP(C2073,Gastos!$A$9:$J$2065,10,0),0)</f>
        <v>0</v>
      </c>
      <c r="L2073" s="61">
        <v>0</v>
      </c>
      <c r="M2073" s="88">
        <f t="shared" si="100"/>
        <v>-7208.4</v>
      </c>
      <c r="N2073" s="57"/>
      <c r="O2073" s="57"/>
      <c r="P2073" s="17">
        <f t="shared" si="101"/>
        <v>-7208.4</v>
      </c>
      <c r="Q2073" s="17">
        <f t="shared" si="102"/>
        <v>0</v>
      </c>
    </row>
    <row r="2074" spans="1:17">
      <c r="A2074" s="57" t="s">
        <v>139</v>
      </c>
      <c r="B2074" s="57" t="s">
        <v>39</v>
      </c>
      <c r="C2074" s="62">
        <v>134621390428</v>
      </c>
      <c r="D2074" s="58">
        <v>-3225</v>
      </c>
      <c r="E2074" s="3">
        <v>8966009.4900000002</v>
      </c>
      <c r="F2074" s="57" t="s">
        <v>1797</v>
      </c>
      <c r="G2074" s="60">
        <f t="shared" si="99"/>
        <v>-537500</v>
      </c>
      <c r="H2074" s="60"/>
      <c r="I2074" s="17">
        <f>-IFERROR(VLOOKUP(C2074,SIRCUPA!$A$21:$H$313,8,0),0)</f>
        <v>0</v>
      </c>
      <c r="J2074" s="61">
        <f>-IFERROR(VLOOKUP(C2074,SIRTAC!$A$16:$H$2072,8,0),0)</f>
        <v>0</v>
      </c>
      <c r="K2074" s="61">
        <f>-IFERROR(VLOOKUP(C2074,Gastos!$A$9:$J$2065,10,0),0)</f>
        <v>0</v>
      </c>
      <c r="L2074" s="61">
        <v>0</v>
      </c>
      <c r="M2074" s="88">
        <f t="shared" si="100"/>
        <v>-3225</v>
      </c>
      <c r="N2074" s="57"/>
      <c r="O2074" s="57"/>
      <c r="P2074" s="17">
        <f t="shared" si="101"/>
        <v>-3225</v>
      </c>
      <c r="Q2074" s="17">
        <f t="shared" si="102"/>
        <v>0</v>
      </c>
    </row>
    <row r="2075" spans="1:17">
      <c r="A2075" s="57" t="s">
        <v>139</v>
      </c>
      <c r="B2075" s="57" t="s">
        <v>39</v>
      </c>
      <c r="C2075" s="62">
        <v>133989028043</v>
      </c>
      <c r="D2075" s="58">
        <v>-2465.14</v>
      </c>
      <c r="E2075" s="3">
        <v>10715342.890000001</v>
      </c>
      <c r="F2075" s="57" t="s">
        <v>1797</v>
      </c>
      <c r="G2075" s="60">
        <f t="shared" si="99"/>
        <v>-410856.66666666663</v>
      </c>
      <c r="H2075" s="60"/>
      <c r="I2075" s="17">
        <f>-IFERROR(VLOOKUP(C2075,SIRCUPA!$A$21:$H$313,8,0),0)</f>
        <v>0</v>
      </c>
      <c r="J2075" s="61">
        <f>-IFERROR(VLOOKUP(C2075,SIRTAC!$A$16:$H$2072,8,0),0)</f>
        <v>0</v>
      </c>
      <c r="K2075" s="61">
        <f>-IFERROR(VLOOKUP(C2075,Gastos!$A$9:$J$2065,10,0),0)</f>
        <v>0</v>
      </c>
      <c r="L2075" s="61">
        <v>0</v>
      </c>
      <c r="M2075" s="88">
        <f t="shared" si="100"/>
        <v>-2465.14</v>
      </c>
      <c r="N2075" s="57"/>
      <c r="O2075" s="57"/>
      <c r="P2075" s="17">
        <f t="shared" si="101"/>
        <v>-2465.14</v>
      </c>
      <c r="Q2075" s="17">
        <f t="shared" si="102"/>
        <v>0</v>
      </c>
    </row>
    <row r="2076" spans="1:17">
      <c r="A2076" s="57" t="s">
        <v>269</v>
      </c>
      <c r="B2076" s="57" t="s">
        <v>39</v>
      </c>
      <c r="C2076" s="62">
        <v>135211710106</v>
      </c>
      <c r="D2076" s="58">
        <v>-4200</v>
      </c>
      <c r="E2076" s="3">
        <v>22908820.460000001</v>
      </c>
      <c r="F2076" s="57" t="s">
        <v>1797</v>
      </c>
      <c r="G2076" s="60">
        <f t="shared" si="99"/>
        <v>-700000</v>
      </c>
      <c r="H2076" s="60"/>
      <c r="I2076" s="17">
        <f>-IFERROR(VLOOKUP(C2076,SIRCUPA!$A$21:$H$313,8,0),0)</f>
        <v>0</v>
      </c>
      <c r="J2076" s="61">
        <f>-IFERROR(VLOOKUP(C2076,SIRTAC!$A$16:$H$2072,8,0),0)</f>
        <v>0</v>
      </c>
      <c r="K2076" s="61">
        <f>-IFERROR(VLOOKUP(C2076,Gastos!$A$9:$J$2065,10,0),0)</f>
        <v>0</v>
      </c>
      <c r="L2076" s="61">
        <v>0</v>
      </c>
      <c r="M2076" s="88">
        <f t="shared" si="100"/>
        <v>-4200</v>
      </c>
      <c r="N2076" s="57"/>
      <c r="O2076" s="57"/>
      <c r="P2076" s="17">
        <f t="shared" si="101"/>
        <v>-4200</v>
      </c>
      <c r="Q2076" s="17">
        <f t="shared" si="102"/>
        <v>0</v>
      </c>
    </row>
    <row r="2077" spans="1:17">
      <c r="A2077" s="57" t="s">
        <v>46</v>
      </c>
      <c r="B2077" s="57" t="s">
        <v>48</v>
      </c>
      <c r="C2077" s="62">
        <v>131986740299</v>
      </c>
      <c r="D2077" s="58">
        <v>-319194.82</v>
      </c>
      <c r="E2077" s="3">
        <v>9520311.0899999999</v>
      </c>
      <c r="F2077" s="57" t="s">
        <v>1801</v>
      </c>
      <c r="G2077" s="60">
        <f t="shared" ref="G2077:G2112" si="103">+D2077/1.006</f>
        <v>-317291.07355864812</v>
      </c>
      <c r="H2077" s="60">
        <f t="shared" ref="H2077:H2112" si="104">+D2077-G2077</f>
        <v>-1903.7464413518901</v>
      </c>
      <c r="I2077" s="17">
        <f>-IFERROR(VLOOKUP(C2077,SIRCUPA!$A$21:$H$313,8,0),0)</f>
        <v>0</v>
      </c>
      <c r="J2077" s="61">
        <f>-IFERROR(VLOOKUP(C2077,SIRTAC!$A$16:$H$2072,8,0),0)</f>
        <v>0</v>
      </c>
      <c r="K2077" s="61">
        <f>-IFERROR(VLOOKUP(C2077,Gastos!$A$9:$J$2065,10,0),0)</f>
        <v>0</v>
      </c>
      <c r="L2077" s="61">
        <f>-IFERROR(VLOOKUP(C2077,IDC!$A$20:$H$2401,8,0),0)</f>
        <v>-1915.17</v>
      </c>
      <c r="M2077" s="88">
        <f>+D2077</f>
        <v>-319194.82</v>
      </c>
      <c r="N2077" s="57"/>
      <c r="O2077" s="57"/>
      <c r="P2077" s="17">
        <f t="shared" si="96"/>
        <v>-319195</v>
      </c>
      <c r="Q2077" s="17">
        <f>+M2077-P2077</f>
        <v>0.17999999999301508</v>
      </c>
    </row>
    <row r="2078" spans="1:17">
      <c r="A2078" s="26" t="s">
        <v>145</v>
      </c>
      <c r="B2078" s="26" t="s">
        <v>151</v>
      </c>
      <c r="C2078" s="53">
        <v>134706860324</v>
      </c>
      <c r="D2078" s="3">
        <v>-527445.91</v>
      </c>
      <c r="E2078" s="3">
        <v>10346249.310000001</v>
      </c>
      <c r="F2078" s="26" t="s">
        <v>1802</v>
      </c>
      <c r="G2078" s="61">
        <f t="shared" si="103"/>
        <v>-524300.10934393643</v>
      </c>
      <c r="H2078" s="17">
        <f t="shared" si="104"/>
        <v>-3145.8006560635986</v>
      </c>
      <c r="I2078" s="17">
        <f>-IFERROR(VLOOKUP(C2078,SIRCUPA!$A$21:$H$313,8,0),0)</f>
        <v>0</v>
      </c>
      <c r="J2078" s="61">
        <f>-IFERROR(VLOOKUP(C2078,SIRTAC!$A$16:$H$2072,8,0),0)</f>
        <v>0</v>
      </c>
      <c r="K2078" s="61">
        <f>-IFERROR(VLOOKUP(C2078,Gastos!$A$9:$J$2065,10,0),0)</f>
        <v>0</v>
      </c>
      <c r="L2078" s="61">
        <f>+D2078-G2078</f>
        <v>-3145.8006560635986</v>
      </c>
      <c r="M2078" s="56">
        <f>+D2078-I2078-J2078-K2078-L2078</f>
        <v>-524300.10934393643</v>
      </c>
      <c r="N2078" s="26"/>
      <c r="O2078" s="26"/>
      <c r="P2078" s="17">
        <f t="shared" si="96"/>
        <v>-524300.10934393306</v>
      </c>
      <c r="Q2078" s="17">
        <f t="shared" ref="Q2078:Q2084" si="105">+M2078-P2078</f>
        <v>-3.3760443329811096E-9</v>
      </c>
    </row>
    <row r="2079" spans="1:17">
      <c r="A2079" s="1" t="s">
        <v>77</v>
      </c>
      <c r="B2079" s="1" t="s">
        <v>84</v>
      </c>
      <c r="C2079" s="53">
        <v>133118582858</v>
      </c>
      <c r="D2079" s="3">
        <v>-2292484.66</v>
      </c>
      <c r="E2079" s="3">
        <v>14106255.84</v>
      </c>
      <c r="F2079" s="1" t="s">
        <v>1802</v>
      </c>
      <c r="G2079" s="61">
        <f t="shared" si="103"/>
        <v>-2278811.7892644135</v>
      </c>
      <c r="H2079" s="17">
        <f t="shared" si="104"/>
        <v>-13672.870735586621</v>
      </c>
      <c r="I2079" s="17">
        <f>-IFERROR(VLOOKUP(C2079,SIRCUPA!$A$21:$H$313,8,0),0)</f>
        <v>0</v>
      </c>
      <c r="J2079" s="61">
        <f>-IFERROR(VLOOKUP(C2079,SIRTAC!$A$16:$H$2072,8,0),0)</f>
        <v>0</v>
      </c>
      <c r="K2079" s="61">
        <f>-IFERROR(VLOOKUP(C2079,Gastos!$A$9:$J$2065,10,0),0)</f>
        <v>0</v>
      </c>
      <c r="L2079" s="61">
        <f>+D2079-G2079</f>
        <v>-13672.870735586621</v>
      </c>
      <c r="M2079" s="56">
        <f t="shared" ref="M2079:M2080" si="106">+D2079-I2079-J2079-K2079-L2079</f>
        <v>-2278811.7892644135</v>
      </c>
      <c r="P2079" s="17">
        <f t="shared" si="96"/>
        <v>-2278811.7892644368</v>
      </c>
      <c r="Q2079" s="17">
        <f t="shared" si="105"/>
        <v>2.3283064365386963E-8</v>
      </c>
    </row>
    <row r="2080" spans="1:17">
      <c r="A2080" s="26" t="s">
        <v>106</v>
      </c>
      <c r="B2080" s="26" t="s">
        <v>111</v>
      </c>
      <c r="C2080" s="53">
        <v>133268925995</v>
      </c>
      <c r="D2080" s="3">
        <v>-51064.57</v>
      </c>
      <c r="E2080" s="3">
        <v>6062510.5099999998</v>
      </c>
      <c r="F2080" s="26" t="s">
        <v>1801</v>
      </c>
      <c r="G2080" s="61">
        <f t="shared" si="103"/>
        <v>-50760.00994035785</v>
      </c>
      <c r="H2080" s="17">
        <f t="shared" si="104"/>
        <v>-304.56005964215001</v>
      </c>
      <c r="I2080" s="17">
        <f>-IFERROR(VLOOKUP(C2080,SIRCUPA!$A$21:$H$313,8,0),0)</f>
        <v>0</v>
      </c>
      <c r="J2080" s="61">
        <f>-IFERROR(VLOOKUP(C2080,SIRTAC!$A$16:$H$2072,8,0),0)</f>
        <v>0</v>
      </c>
      <c r="K2080" s="61">
        <f>-IFERROR(VLOOKUP(C2080,Gastos!$A$9:$J$2065,10,0),0)</f>
        <v>0</v>
      </c>
      <c r="L2080" s="61">
        <f>+D2080-G2080</f>
        <v>-304.56005964215001</v>
      </c>
      <c r="M2080" s="56">
        <f t="shared" si="106"/>
        <v>-50760.00994035785</v>
      </c>
      <c r="N2080" s="26"/>
      <c r="O2080" s="26" t="s">
        <v>332</v>
      </c>
      <c r="P2080" s="17">
        <f t="shared" si="96"/>
        <v>-50760.009940358337</v>
      </c>
      <c r="Q2080" s="17">
        <f t="shared" si="105"/>
        <v>4.8748916015028954E-10</v>
      </c>
    </row>
    <row r="2081" spans="1:17">
      <c r="A2081" s="57" t="s">
        <v>139</v>
      </c>
      <c r="B2081" s="57" t="s">
        <v>142</v>
      </c>
      <c r="C2081" s="62">
        <v>134606861452</v>
      </c>
      <c r="D2081" s="58">
        <v>-1201400</v>
      </c>
      <c r="E2081" s="3">
        <v>9513942.8900000006</v>
      </c>
      <c r="F2081" s="57" t="s">
        <v>1801</v>
      </c>
      <c r="G2081" s="60">
        <f t="shared" si="103"/>
        <v>-1194234.5924453281</v>
      </c>
      <c r="H2081" s="60">
        <f t="shared" si="104"/>
        <v>-7165.4075546718668</v>
      </c>
      <c r="I2081" s="17">
        <f>-IFERROR(VLOOKUP(C2081,SIRCUPA!$A$21:$H$313,8,0),0)</f>
        <v>0</v>
      </c>
      <c r="J2081" s="61">
        <f>-IFERROR(VLOOKUP(C2081,SIRTAC!$A$16:$H$2072,8,0),0)</f>
        <v>0</v>
      </c>
      <c r="K2081" s="61">
        <f>-IFERROR(VLOOKUP(C2081,Gastos!$A$9:$J$2065,10,0),0)</f>
        <v>0</v>
      </c>
      <c r="L2081" s="61">
        <f>-IFERROR(VLOOKUP(C2081,IDC!$A$20:$H$2401,8,0),0)</f>
        <v>-7208.4</v>
      </c>
      <c r="M2081" s="88">
        <f>+D2081</f>
        <v>-1201400</v>
      </c>
      <c r="N2081" s="57"/>
      <c r="O2081" s="57"/>
      <c r="P2081" s="17">
        <f t="shared" si="96"/>
        <v>-1201400</v>
      </c>
      <c r="Q2081" s="17">
        <f t="shared" si="105"/>
        <v>0</v>
      </c>
    </row>
    <row r="2082" spans="1:17">
      <c r="A2082" s="57" t="s">
        <v>139</v>
      </c>
      <c r="B2082" s="57" t="s">
        <v>141</v>
      </c>
      <c r="C2082" s="62">
        <v>133989028043</v>
      </c>
      <c r="D2082" s="58">
        <v>-410857.44</v>
      </c>
      <c r="E2082" s="3">
        <v>10717808.029999999</v>
      </c>
      <c r="F2082" s="57" t="s">
        <v>1801</v>
      </c>
      <c r="G2082" s="60">
        <f t="shared" si="103"/>
        <v>-408406.9980119284</v>
      </c>
      <c r="H2082" s="60">
        <f t="shared" si="104"/>
        <v>-2450.4419880716014</v>
      </c>
      <c r="I2082" s="17">
        <f>-IFERROR(VLOOKUP(C2082,SIRCUPA!$A$21:$H$313,8,0),0)</f>
        <v>0</v>
      </c>
      <c r="J2082" s="61">
        <f>-IFERROR(VLOOKUP(C2082,SIRTAC!$A$16:$H$2072,8,0),0)</f>
        <v>0</v>
      </c>
      <c r="K2082" s="61">
        <f>-IFERROR(VLOOKUP(C2082,Gastos!$A$9:$J$2065,10,0),0)</f>
        <v>0</v>
      </c>
      <c r="L2082" s="61">
        <f>-IFERROR(VLOOKUP(C2082,IDC!$A$20:$H$2401,8,0),0)</f>
        <v>-2465.14</v>
      </c>
      <c r="M2082" s="88">
        <f>+D2082</f>
        <v>-410857.44</v>
      </c>
      <c r="N2082" s="57"/>
      <c r="O2082" s="57"/>
      <c r="P2082" s="17">
        <f t="shared" si="96"/>
        <v>-410856.66666666663</v>
      </c>
      <c r="Q2082" s="17">
        <f t="shared" si="105"/>
        <v>-0.77333333337446675</v>
      </c>
    </row>
    <row r="2083" spans="1:17">
      <c r="A2083" s="26" t="s">
        <v>95</v>
      </c>
      <c r="B2083" s="26" t="s">
        <v>16</v>
      </c>
      <c r="C2083" s="53">
        <v>132839727403</v>
      </c>
      <c r="D2083" s="3">
        <v>-601588</v>
      </c>
      <c r="E2083" s="3">
        <v>8503619.1300000008</v>
      </c>
      <c r="F2083" s="26" t="s">
        <v>1803</v>
      </c>
      <c r="G2083" s="61">
        <f t="shared" si="103"/>
        <v>-598000</v>
      </c>
      <c r="H2083" s="17">
        <f t="shared" si="104"/>
        <v>-3588</v>
      </c>
      <c r="I2083" s="17">
        <f>-IFERROR(VLOOKUP(C2083,SIRCUPA!$A$21:$H$313,8,0),0)</f>
        <v>0</v>
      </c>
      <c r="J2083" s="61">
        <f>-IFERROR(VLOOKUP(C2083,SIRTAC!$A$16:$H$2072,8,0),0)</f>
        <v>0</v>
      </c>
      <c r="K2083" s="61">
        <f>-IFERROR(VLOOKUP(C2083,Gastos!$A$9:$J$2065,10,0),0)</f>
        <v>0</v>
      </c>
      <c r="L2083" s="61">
        <f>+D2083-G2083</f>
        <v>-3588</v>
      </c>
      <c r="M2083" s="56">
        <f>+D2083-I2083-J2083-K2083-L2083</f>
        <v>-598000</v>
      </c>
      <c r="N2083" s="26"/>
      <c r="O2083" s="26"/>
      <c r="P2083" s="17">
        <f t="shared" si="96"/>
        <v>-598000</v>
      </c>
      <c r="Q2083" s="17">
        <f t="shared" si="105"/>
        <v>0</v>
      </c>
    </row>
    <row r="2084" spans="1:17">
      <c r="A2084" s="26" t="s">
        <v>10</v>
      </c>
      <c r="B2084" s="26" t="s">
        <v>16</v>
      </c>
      <c r="C2084" s="53">
        <v>131557787521</v>
      </c>
      <c r="D2084" s="3">
        <v>-116696</v>
      </c>
      <c r="E2084" s="3">
        <v>11449997.42</v>
      </c>
      <c r="F2084" s="26" t="s">
        <v>1803</v>
      </c>
      <c r="G2084" s="61">
        <f t="shared" si="103"/>
        <v>-116000</v>
      </c>
      <c r="H2084" s="17">
        <f t="shared" si="104"/>
        <v>-696</v>
      </c>
      <c r="I2084" s="17">
        <f>-IFERROR(VLOOKUP(C2084,SIRCUPA!$A$21:$H$313,8,0),0)</f>
        <v>0</v>
      </c>
      <c r="J2084" s="61">
        <f>-IFERROR(VLOOKUP(C2084,SIRTAC!$A$16:$H$2072,8,0),0)</f>
        <v>0</v>
      </c>
      <c r="K2084" s="61">
        <f>-IFERROR(VLOOKUP(C2084,Gastos!$A$9:$J$2065,10,0),0)</f>
        <v>0</v>
      </c>
      <c r="L2084" s="61">
        <f>+D2084-G2084</f>
        <v>-696</v>
      </c>
      <c r="M2084" s="56">
        <f>+D2084-I2084-J2084-K2084-L2084</f>
        <v>-116000</v>
      </c>
      <c r="N2084" s="26"/>
      <c r="O2084" s="26"/>
      <c r="P2084" s="17">
        <f t="shared" si="96"/>
        <v>-116000</v>
      </c>
      <c r="Q2084" s="17">
        <f t="shared" si="105"/>
        <v>0</v>
      </c>
    </row>
    <row r="2085" spans="1:17">
      <c r="A2085" s="68" t="s">
        <v>270</v>
      </c>
      <c r="B2085" s="68" t="s">
        <v>94</v>
      </c>
      <c r="C2085" s="69">
        <v>134694715899</v>
      </c>
      <c r="D2085" s="70">
        <v>-2000000</v>
      </c>
      <c r="E2085" s="3">
        <v>16908820.460000001</v>
      </c>
      <c r="F2085" s="68" t="s">
        <v>1803</v>
      </c>
      <c r="G2085" s="71">
        <f t="shared" si="103"/>
        <v>-1988071.5705765407</v>
      </c>
      <c r="H2085" s="71">
        <f t="shared" si="104"/>
        <v>-11928.42942345934</v>
      </c>
      <c r="I2085" s="19">
        <f>-IFERROR(VLOOKUP(C2085,SIRCUPA!$A$21:$H$313,8,0),0)</f>
        <v>0</v>
      </c>
      <c r="J2085" s="65">
        <f>-IFERROR(VLOOKUP(C2085,SIRTAC!$A$16:$H$2072,8,0),0)</f>
        <v>0</v>
      </c>
      <c r="K2085" s="65">
        <f>-IFERROR(VLOOKUP(C2085,Gastos!$A$9:$J$2065,10,0),0)</f>
        <v>0</v>
      </c>
      <c r="L2085" s="65">
        <v>0</v>
      </c>
      <c r="M2085" s="88">
        <f>+D2085</f>
        <v>-2000000</v>
      </c>
      <c r="N2085" s="68"/>
      <c r="O2085" s="68"/>
      <c r="P2085" s="17">
        <f>+M2085</f>
        <v>-2000000</v>
      </c>
      <c r="Q2085" s="17">
        <f>+M2085-P2085</f>
        <v>0</v>
      </c>
    </row>
    <row r="2086" spans="1:17">
      <c r="A2086" s="6" t="s">
        <v>270</v>
      </c>
      <c r="B2086" s="6" t="s">
        <v>94</v>
      </c>
      <c r="C2086" s="66">
        <v>134694879611</v>
      </c>
      <c r="D2086" s="67">
        <v>-2000000</v>
      </c>
      <c r="E2086" s="3">
        <v>18908820.460000001</v>
      </c>
      <c r="F2086" s="6" t="s">
        <v>1803</v>
      </c>
      <c r="G2086" s="65">
        <f t="shared" si="103"/>
        <v>-1988071.5705765407</v>
      </c>
      <c r="H2086" s="19">
        <f t="shared" si="104"/>
        <v>-11928.42942345934</v>
      </c>
      <c r="I2086" s="19">
        <f>-IFERROR(VLOOKUP(C2086,SIRCUPA!$A$21:$H$313,8,0),0)</f>
        <v>0</v>
      </c>
      <c r="J2086" s="65">
        <f>-IFERROR(VLOOKUP(C2086,SIRTAC!$A$16:$H$2072,8,0),0)</f>
        <v>0</v>
      </c>
      <c r="K2086" s="65">
        <f>-IFERROR(VLOOKUP(C2086,Gastos!$A$9:$J$2065,10,0),0)</f>
        <v>0</v>
      </c>
      <c r="L2086" s="65">
        <v>0</v>
      </c>
      <c r="M2086" s="88">
        <f t="shared" ref="M2086:M2104" si="107">+D2086</f>
        <v>-2000000</v>
      </c>
      <c r="N2086" s="6"/>
      <c r="O2086" s="6"/>
      <c r="P2086" s="17">
        <f t="shared" ref="P2086:P2104" si="108">+M2086</f>
        <v>-2000000</v>
      </c>
      <c r="Q2086" s="17">
        <f t="shared" ref="Q2086:Q2104" si="109">+M2086-P2086</f>
        <v>0</v>
      </c>
    </row>
    <row r="2087" spans="1:17">
      <c r="A2087" s="6" t="s">
        <v>270</v>
      </c>
      <c r="B2087" s="6" t="s">
        <v>94</v>
      </c>
      <c r="C2087" s="66">
        <v>134695209423</v>
      </c>
      <c r="D2087" s="67">
        <v>-2000000</v>
      </c>
      <c r="E2087" s="3">
        <v>14908820.460000001</v>
      </c>
      <c r="F2087" s="6" t="s">
        <v>1803</v>
      </c>
      <c r="G2087" s="65">
        <f t="shared" si="103"/>
        <v>-1988071.5705765407</v>
      </c>
      <c r="H2087" s="19">
        <f t="shared" si="104"/>
        <v>-11928.42942345934</v>
      </c>
      <c r="I2087" s="19">
        <f>-IFERROR(VLOOKUP(C2087,SIRCUPA!$A$21:$H$313,8,0),0)</f>
        <v>0</v>
      </c>
      <c r="J2087" s="65">
        <f>-IFERROR(VLOOKUP(C2087,SIRTAC!$A$16:$H$2072,8,0),0)</f>
        <v>0</v>
      </c>
      <c r="K2087" s="65">
        <f>-IFERROR(VLOOKUP(C2087,Gastos!$A$9:$J$2065,10,0),0)</f>
        <v>0</v>
      </c>
      <c r="L2087" s="65">
        <v>0</v>
      </c>
      <c r="M2087" s="88">
        <f t="shared" si="107"/>
        <v>-2000000</v>
      </c>
      <c r="N2087" s="6"/>
      <c r="O2087" s="6"/>
      <c r="P2087" s="17">
        <f t="shared" si="108"/>
        <v>-2000000</v>
      </c>
      <c r="Q2087" s="17">
        <f t="shared" si="109"/>
        <v>0</v>
      </c>
    </row>
    <row r="2088" spans="1:17">
      <c r="A2088" s="6" t="s">
        <v>270</v>
      </c>
      <c r="B2088" s="6" t="s">
        <v>94</v>
      </c>
      <c r="C2088" s="66">
        <v>135310990284</v>
      </c>
      <c r="D2088" s="67">
        <v>-2000000</v>
      </c>
      <c r="E2088" s="3">
        <v>20908820.460000001</v>
      </c>
      <c r="F2088" s="6" t="s">
        <v>1803</v>
      </c>
      <c r="G2088" s="65">
        <f t="shared" si="103"/>
        <v>-1988071.5705765407</v>
      </c>
      <c r="H2088" s="19">
        <f t="shared" si="104"/>
        <v>-11928.42942345934</v>
      </c>
      <c r="I2088" s="19">
        <f>-IFERROR(VLOOKUP(C2088,SIRCUPA!$A$21:$H$313,8,0),0)</f>
        <v>0</v>
      </c>
      <c r="J2088" s="65">
        <f>-IFERROR(VLOOKUP(C2088,SIRTAC!$A$16:$H$2072,8,0),0)</f>
        <v>0</v>
      </c>
      <c r="K2088" s="65">
        <f>-IFERROR(VLOOKUP(C2088,Gastos!$A$9:$J$2065,10,0),0)</f>
        <v>0</v>
      </c>
      <c r="L2088" s="65">
        <v>0</v>
      </c>
      <c r="M2088" s="88">
        <f t="shared" si="107"/>
        <v>-2000000</v>
      </c>
      <c r="N2088" s="6"/>
      <c r="O2088" s="6"/>
      <c r="P2088" s="17">
        <f t="shared" si="108"/>
        <v>-2000000</v>
      </c>
      <c r="Q2088" s="17">
        <f t="shared" si="109"/>
        <v>0</v>
      </c>
    </row>
    <row r="2089" spans="1:17">
      <c r="A2089" s="6" t="s">
        <v>99</v>
      </c>
      <c r="B2089" s="6" t="s">
        <v>94</v>
      </c>
      <c r="C2089" s="66">
        <v>132923079891</v>
      </c>
      <c r="D2089" s="67">
        <v>-1000000</v>
      </c>
      <c r="E2089" s="3">
        <v>4503619.13</v>
      </c>
      <c r="F2089" s="6" t="s">
        <v>1803</v>
      </c>
      <c r="G2089" s="65">
        <f t="shared" si="103"/>
        <v>-994035.78528827033</v>
      </c>
      <c r="H2089" s="19">
        <f t="shared" si="104"/>
        <v>-5964.2147117296699</v>
      </c>
      <c r="I2089" s="19">
        <f>-IFERROR(VLOOKUP(C2089,SIRCUPA!$A$21:$H$313,8,0),0)</f>
        <v>0</v>
      </c>
      <c r="J2089" s="65">
        <f>-IFERROR(VLOOKUP(C2089,SIRTAC!$A$16:$H$2072,8,0),0)</f>
        <v>0</v>
      </c>
      <c r="K2089" s="65">
        <f>-IFERROR(VLOOKUP(C2089,Gastos!$A$9:$J$2065,10,0),0)</f>
        <v>0</v>
      </c>
      <c r="L2089" s="65">
        <v>0</v>
      </c>
      <c r="M2089" s="88">
        <f t="shared" si="107"/>
        <v>-1000000</v>
      </c>
      <c r="N2089" s="6"/>
      <c r="O2089" s="6"/>
      <c r="P2089" s="17">
        <f t="shared" si="108"/>
        <v>-1000000</v>
      </c>
      <c r="Q2089" s="17">
        <f t="shared" si="109"/>
        <v>0</v>
      </c>
    </row>
    <row r="2090" spans="1:17">
      <c r="A2090" s="6" t="s">
        <v>99</v>
      </c>
      <c r="B2090" s="6" t="s">
        <v>94</v>
      </c>
      <c r="C2090" s="66">
        <v>133530189326</v>
      </c>
      <c r="D2090" s="67">
        <v>-1000000</v>
      </c>
      <c r="E2090" s="3">
        <v>7503619.1299999999</v>
      </c>
      <c r="F2090" s="6" t="s">
        <v>1803</v>
      </c>
      <c r="G2090" s="65">
        <f t="shared" si="103"/>
        <v>-994035.78528827033</v>
      </c>
      <c r="H2090" s="19">
        <f t="shared" si="104"/>
        <v>-5964.2147117296699</v>
      </c>
      <c r="I2090" s="19">
        <f>-IFERROR(VLOOKUP(C2090,SIRCUPA!$A$21:$H$313,8,0),0)</f>
        <v>0</v>
      </c>
      <c r="J2090" s="65">
        <f>-IFERROR(VLOOKUP(C2090,SIRTAC!$A$16:$H$2072,8,0),0)</f>
        <v>0</v>
      </c>
      <c r="K2090" s="65">
        <f>-IFERROR(VLOOKUP(C2090,Gastos!$A$9:$J$2065,10,0),0)</f>
        <v>0</v>
      </c>
      <c r="L2090" s="65">
        <v>0</v>
      </c>
      <c r="M2090" s="88">
        <f t="shared" si="107"/>
        <v>-1000000</v>
      </c>
      <c r="N2090" s="6"/>
      <c r="O2090" s="6"/>
      <c r="P2090" s="17">
        <f t="shared" si="108"/>
        <v>-1000000</v>
      </c>
      <c r="Q2090" s="17">
        <f t="shared" si="109"/>
        <v>0</v>
      </c>
    </row>
    <row r="2091" spans="1:17">
      <c r="A2091" s="6" t="s">
        <v>99</v>
      </c>
      <c r="B2091" s="6" t="s">
        <v>94</v>
      </c>
      <c r="C2091" s="66">
        <v>133530443268</v>
      </c>
      <c r="D2091" s="67">
        <v>-1000000</v>
      </c>
      <c r="E2091" s="3">
        <v>5503619.1299999999</v>
      </c>
      <c r="F2091" s="6" t="s">
        <v>1803</v>
      </c>
      <c r="G2091" s="65">
        <f t="shared" si="103"/>
        <v>-994035.78528827033</v>
      </c>
      <c r="H2091" s="19">
        <f t="shared" si="104"/>
        <v>-5964.2147117296699</v>
      </c>
      <c r="I2091" s="19">
        <f>-IFERROR(VLOOKUP(C2091,SIRCUPA!$A$21:$H$313,8,0),0)</f>
        <v>0</v>
      </c>
      <c r="J2091" s="65">
        <f>-IFERROR(VLOOKUP(C2091,SIRTAC!$A$16:$H$2072,8,0),0)</f>
        <v>0</v>
      </c>
      <c r="K2091" s="65">
        <f>-IFERROR(VLOOKUP(C2091,Gastos!$A$9:$J$2065,10,0),0)</f>
        <v>0</v>
      </c>
      <c r="L2091" s="65">
        <v>0</v>
      </c>
      <c r="M2091" s="88">
        <f t="shared" si="107"/>
        <v>-1000000</v>
      </c>
      <c r="N2091" s="6"/>
      <c r="O2091" s="6"/>
      <c r="P2091" s="17">
        <f t="shared" si="108"/>
        <v>-1000000</v>
      </c>
      <c r="Q2091" s="17">
        <f t="shared" si="109"/>
        <v>0</v>
      </c>
    </row>
    <row r="2092" spans="1:17" s="57" customFormat="1">
      <c r="A2092" s="6" t="s">
        <v>99</v>
      </c>
      <c r="B2092" s="6" t="s">
        <v>94</v>
      </c>
      <c r="C2092" s="66">
        <v>133530692746</v>
      </c>
      <c r="D2092" s="67">
        <v>-1000000</v>
      </c>
      <c r="E2092" s="3">
        <v>6503619.1299999999</v>
      </c>
      <c r="F2092" s="6" t="s">
        <v>1803</v>
      </c>
      <c r="G2092" s="65">
        <f t="shared" si="103"/>
        <v>-994035.78528827033</v>
      </c>
      <c r="H2092" s="19">
        <f t="shared" si="104"/>
        <v>-5964.2147117296699</v>
      </c>
      <c r="I2092" s="19">
        <f>-IFERROR(VLOOKUP(C2092,SIRCUPA!$A$21:$H$313,8,0),0)</f>
        <v>0</v>
      </c>
      <c r="J2092" s="65">
        <f>-IFERROR(VLOOKUP(C2092,SIRTAC!$A$16:$H$2072,8,0),0)</f>
        <v>0</v>
      </c>
      <c r="K2092" s="65">
        <f>-IFERROR(VLOOKUP(C2092,Gastos!$A$9:$J$2065,10,0),0)</f>
        <v>0</v>
      </c>
      <c r="L2092" s="65">
        <v>0</v>
      </c>
      <c r="M2092" s="88">
        <f t="shared" si="107"/>
        <v>-1000000</v>
      </c>
      <c r="N2092" s="6"/>
      <c r="O2092" s="6"/>
      <c r="P2092" s="17">
        <f t="shared" si="108"/>
        <v>-1000000</v>
      </c>
      <c r="Q2092" s="17">
        <f t="shared" si="109"/>
        <v>0</v>
      </c>
    </row>
    <row r="2093" spans="1:17" s="57" customFormat="1">
      <c r="A2093" s="6" t="s">
        <v>99</v>
      </c>
      <c r="B2093" s="6" t="s">
        <v>94</v>
      </c>
      <c r="C2093" s="66">
        <v>133530828872</v>
      </c>
      <c r="D2093" s="67">
        <v>-1000000</v>
      </c>
      <c r="E2093" s="3">
        <v>3503619.13</v>
      </c>
      <c r="F2093" s="6" t="s">
        <v>1803</v>
      </c>
      <c r="G2093" s="65">
        <f t="shared" si="103"/>
        <v>-994035.78528827033</v>
      </c>
      <c r="H2093" s="19">
        <f t="shared" si="104"/>
        <v>-5964.2147117296699</v>
      </c>
      <c r="I2093" s="19">
        <f>-IFERROR(VLOOKUP(C2093,SIRCUPA!$A$21:$H$313,8,0),0)</f>
        <v>0</v>
      </c>
      <c r="J2093" s="65">
        <f>-IFERROR(VLOOKUP(C2093,SIRTAC!$A$16:$H$2072,8,0),0)</f>
        <v>0</v>
      </c>
      <c r="K2093" s="65">
        <f>-IFERROR(VLOOKUP(C2093,Gastos!$A$9:$J$2065,10,0),0)</f>
        <v>0</v>
      </c>
      <c r="L2093" s="65">
        <v>0</v>
      </c>
      <c r="M2093" s="88">
        <f t="shared" si="107"/>
        <v>-1000000</v>
      </c>
      <c r="N2093" s="6"/>
      <c r="O2093" s="6"/>
      <c r="P2093" s="17">
        <f t="shared" si="108"/>
        <v>-1000000</v>
      </c>
      <c r="Q2093" s="17">
        <f t="shared" si="109"/>
        <v>0</v>
      </c>
    </row>
    <row r="2094" spans="1:17">
      <c r="A2094" s="6" t="s">
        <v>92</v>
      </c>
      <c r="B2094" s="6" t="s">
        <v>94</v>
      </c>
      <c r="C2094" s="66">
        <v>132669869775</v>
      </c>
      <c r="D2094" s="67">
        <v>-500000</v>
      </c>
      <c r="E2094" s="3">
        <v>13955888.560000001</v>
      </c>
      <c r="F2094" s="6" t="s">
        <v>1803</v>
      </c>
      <c r="G2094" s="65">
        <f t="shared" si="103"/>
        <v>-497017.89264413517</v>
      </c>
      <c r="H2094" s="19">
        <f t="shared" si="104"/>
        <v>-2982.107355864835</v>
      </c>
      <c r="I2094" s="19">
        <f>-IFERROR(VLOOKUP(C2094,SIRCUPA!$A$21:$H$313,8,0),0)</f>
        <v>0</v>
      </c>
      <c r="J2094" s="65">
        <f>-IFERROR(VLOOKUP(C2094,SIRTAC!$A$16:$H$2072,8,0),0)</f>
        <v>0</v>
      </c>
      <c r="K2094" s="65">
        <f>-IFERROR(VLOOKUP(C2094,Gastos!$A$9:$J$2065,10,0),0)</f>
        <v>0</v>
      </c>
      <c r="L2094" s="65">
        <v>0</v>
      </c>
      <c r="M2094" s="88">
        <f t="shared" si="107"/>
        <v>-500000</v>
      </c>
      <c r="N2094" s="6"/>
      <c r="O2094" s="6"/>
      <c r="P2094" s="17">
        <f t="shared" si="108"/>
        <v>-500000</v>
      </c>
      <c r="Q2094" s="17">
        <f t="shared" si="109"/>
        <v>0</v>
      </c>
    </row>
    <row r="2095" spans="1:17">
      <c r="A2095" s="6" t="s">
        <v>92</v>
      </c>
      <c r="B2095" s="6" t="s">
        <v>94</v>
      </c>
      <c r="C2095" s="66">
        <v>132670255889</v>
      </c>
      <c r="D2095" s="67">
        <v>-500000</v>
      </c>
      <c r="E2095" s="3">
        <v>12955888.560000001</v>
      </c>
      <c r="F2095" s="6" t="s">
        <v>1803</v>
      </c>
      <c r="G2095" s="65">
        <f t="shared" si="103"/>
        <v>-497017.89264413517</v>
      </c>
      <c r="H2095" s="19">
        <f t="shared" si="104"/>
        <v>-2982.107355864835</v>
      </c>
      <c r="I2095" s="19">
        <f>-IFERROR(VLOOKUP(C2095,SIRCUPA!$A$21:$H$313,8,0),0)</f>
        <v>0</v>
      </c>
      <c r="J2095" s="65">
        <f>-IFERROR(VLOOKUP(C2095,SIRTAC!$A$16:$H$2072,8,0),0)</f>
        <v>0</v>
      </c>
      <c r="K2095" s="65">
        <f>-IFERROR(VLOOKUP(C2095,Gastos!$A$9:$J$2065,10,0),0)</f>
        <v>0</v>
      </c>
      <c r="L2095" s="65">
        <v>0</v>
      </c>
      <c r="M2095" s="88">
        <f t="shared" si="107"/>
        <v>-500000</v>
      </c>
      <c r="N2095" s="6"/>
      <c r="O2095" s="6"/>
      <c r="P2095" s="17">
        <f t="shared" si="108"/>
        <v>-500000</v>
      </c>
      <c r="Q2095" s="17">
        <f t="shared" si="109"/>
        <v>0</v>
      </c>
    </row>
    <row r="2096" spans="1:17">
      <c r="A2096" s="6" t="s">
        <v>92</v>
      </c>
      <c r="B2096" s="6" t="s">
        <v>94</v>
      </c>
      <c r="C2096" s="66">
        <v>132671312323</v>
      </c>
      <c r="D2096" s="67">
        <v>-500000</v>
      </c>
      <c r="E2096" s="3">
        <v>13455888.560000001</v>
      </c>
      <c r="F2096" s="6" t="s">
        <v>1803</v>
      </c>
      <c r="G2096" s="65">
        <f t="shared" si="103"/>
        <v>-497017.89264413517</v>
      </c>
      <c r="H2096" s="19">
        <f t="shared" si="104"/>
        <v>-2982.107355864835</v>
      </c>
      <c r="I2096" s="19">
        <f>-IFERROR(VLOOKUP(C2096,SIRCUPA!$A$21:$H$313,8,0),0)</f>
        <v>0</v>
      </c>
      <c r="J2096" s="65">
        <f>-IFERROR(VLOOKUP(C2096,SIRTAC!$A$16:$H$2072,8,0),0)</f>
        <v>0</v>
      </c>
      <c r="K2096" s="65">
        <f>-IFERROR(VLOOKUP(C2096,Gastos!$A$9:$J$2065,10,0),0)</f>
        <v>0</v>
      </c>
      <c r="L2096" s="65">
        <v>0</v>
      </c>
      <c r="M2096" s="88">
        <f t="shared" si="107"/>
        <v>-500000</v>
      </c>
      <c r="N2096" s="6"/>
      <c r="O2096" s="6"/>
      <c r="P2096" s="17">
        <f t="shared" si="108"/>
        <v>-500000</v>
      </c>
      <c r="Q2096" s="17">
        <f t="shared" si="109"/>
        <v>0</v>
      </c>
    </row>
    <row r="2097" spans="1:17">
      <c r="A2097" s="6" t="s">
        <v>92</v>
      </c>
      <c r="B2097" s="6" t="s">
        <v>94</v>
      </c>
      <c r="C2097" s="66">
        <v>132671395273</v>
      </c>
      <c r="D2097" s="67">
        <v>-500000</v>
      </c>
      <c r="E2097" s="3">
        <v>10455888.560000001</v>
      </c>
      <c r="F2097" s="6" t="s">
        <v>1803</v>
      </c>
      <c r="G2097" s="65">
        <f t="shared" si="103"/>
        <v>-497017.89264413517</v>
      </c>
      <c r="H2097" s="19">
        <f t="shared" si="104"/>
        <v>-2982.107355864835</v>
      </c>
      <c r="I2097" s="19">
        <f>-IFERROR(VLOOKUP(C2097,SIRCUPA!$A$21:$H$313,8,0),0)</f>
        <v>0</v>
      </c>
      <c r="J2097" s="65">
        <f>-IFERROR(VLOOKUP(C2097,SIRTAC!$A$16:$H$2072,8,0),0)</f>
        <v>0</v>
      </c>
      <c r="K2097" s="65">
        <f>-IFERROR(VLOOKUP(C2097,Gastos!$A$9:$J$2065,10,0),0)</f>
        <v>0</v>
      </c>
      <c r="L2097" s="65">
        <v>0</v>
      </c>
      <c r="M2097" s="88">
        <f t="shared" si="107"/>
        <v>-500000</v>
      </c>
      <c r="N2097" s="6"/>
      <c r="O2097" s="6"/>
      <c r="P2097" s="17">
        <f t="shared" si="108"/>
        <v>-500000</v>
      </c>
      <c r="Q2097" s="17">
        <f t="shared" si="109"/>
        <v>0</v>
      </c>
    </row>
    <row r="2098" spans="1:17">
      <c r="A2098" s="6" t="s">
        <v>92</v>
      </c>
      <c r="B2098" s="6" t="s">
        <v>94</v>
      </c>
      <c r="C2098" s="66">
        <v>133274835998</v>
      </c>
      <c r="D2098" s="67">
        <v>-500000</v>
      </c>
      <c r="E2098" s="3">
        <v>12455888.560000001</v>
      </c>
      <c r="F2098" s="6" t="s">
        <v>1803</v>
      </c>
      <c r="G2098" s="65">
        <f t="shared" si="103"/>
        <v>-497017.89264413517</v>
      </c>
      <c r="H2098" s="19">
        <f t="shared" si="104"/>
        <v>-2982.107355864835</v>
      </c>
      <c r="I2098" s="19">
        <f>-IFERROR(VLOOKUP(C2098,SIRCUPA!$A$21:$H$313,8,0),0)</f>
        <v>0</v>
      </c>
      <c r="J2098" s="65">
        <f>-IFERROR(VLOOKUP(C2098,SIRTAC!$A$16:$H$2072,8,0),0)</f>
        <v>0</v>
      </c>
      <c r="K2098" s="65">
        <f>-IFERROR(VLOOKUP(C2098,Gastos!$A$9:$J$2065,10,0),0)</f>
        <v>0</v>
      </c>
      <c r="L2098" s="65">
        <v>0</v>
      </c>
      <c r="M2098" s="88">
        <f t="shared" si="107"/>
        <v>-500000</v>
      </c>
      <c r="N2098" s="6"/>
      <c r="O2098" s="6"/>
      <c r="P2098" s="17">
        <f t="shared" si="108"/>
        <v>-500000</v>
      </c>
      <c r="Q2098" s="17">
        <f t="shared" si="109"/>
        <v>0</v>
      </c>
    </row>
    <row r="2099" spans="1:17">
      <c r="A2099" s="6" t="s">
        <v>92</v>
      </c>
      <c r="B2099" s="6" t="s">
        <v>94</v>
      </c>
      <c r="C2099" s="66">
        <v>133275219714</v>
      </c>
      <c r="D2099" s="67">
        <v>-500000</v>
      </c>
      <c r="E2099" s="3">
        <v>11955888.560000001</v>
      </c>
      <c r="F2099" s="6" t="s">
        <v>1803</v>
      </c>
      <c r="G2099" s="65">
        <f t="shared" si="103"/>
        <v>-497017.89264413517</v>
      </c>
      <c r="H2099" s="19">
        <f t="shared" si="104"/>
        <v>-2982.107355864835</v>
      </c>
      <c r="I2099" s="19">
        <f>-IFERROR(VLOOKUP(C2099,SIRCUPA!$A$21:$H$313,8,0),0)</f>
        <v>0</v>
      </c>
      <c r="J2099" s="65">
        <f>-IFERROR(VLOOKUP(C2099,SIRTAC!$A$16:$H$2072,8,0),0)</f>
        <v>0</v>
      </c>
      <c r="K2099" s="65">
        <f>-IFERROR(VLOOKUP(C2099,Gastos!$A$9:$J$2065,10,0),0)</f>
        <v>0</v>
      </c>
      <c r="L2099" s="65">
        <v>0</v>
      </c>
      <c r="M2099" s="88">
        <f t="shared" si="107"/>
        <v>-500000</v>
      </c>
      <c r="N2099" s="6"/>
      <c r="O2099" s="6"/>
      <c r="P2099" s="17">
        <f t="shared" si="108"/>
        <v>-500000</v>
      </c>
      <c r="Q2099" s="17">
        <f t="shared" si="109"/>
        <v>0</v>
      </c>
    </row>
    <row r="2100" spans="1:17">
      <c r="A2100" s="6" t="s">
        <v>92</v>
      </c>
      <c r="B2100" s="6" t="s">
        <v>94</v>
      </c>
      <c r="C2100" s="66">
        <v>133276341582</v>
      </c>
      <c r="D2100" s="67">
        <v>-500000</v>
      </c>
      <c r="E2100" s="3">
        <v>9955888.5600000005</v>
      </c>
      <c r="F2100" s="6" t="s">
        <v>1803</v>
      </c>
      <c r="G2100" s="65">
        <f t="shared" si="103"/>
        <v>-497017.89264413517</v>
      </c>
      <c r="H2100" s="19">
        <f t="shared" si="104"/>
        <v>-2982.107355864835</v>
      </c>
      <c r="I2100" s="19">
        <f>-IFERROR(VLOOKUP(C2100,SIRCUPA!$A$21:$H$313,8,0),0)</f>
        <v>0</v>
      </c>
      <c r="J2100" s="65">
        <f>-IFERROR(VLOOKUP(C2100,SIRTAC!$A$16:$H$2072,8,0),0)</f>
        <v>0</v>
      </c>
      <c r="K2100" s="65">
        <f>-IFERROR(VLOOKUP(C2100,Gastos!$A$9:$J$2065,10,0),0)</f>
        <v>0</v>
      </c>
      <c r="L2100" s="65">
        <v>0</v>
      </c>
      <c r="M2100" s="88">
        <f t="shared" si="107"/>
        <v>-500000</v>
      </c>
      <c r="N2100" s="6"/>
      <c r="O2100" s="6"/>
      <c r="P2100" s="17">
        <f t="shared" si="108"/>
        <v>-500000</v>
      </c>
      <c r="Q2100" s="17">
        <f t="shared" si="109"/>
        <v>0</v>
      </c>
    </row>
    <row r="2101" spans="1:17">
      <c r="A2101" s="6" t="s">
        <v>92</v>
      </c>
      <c r="B2101" s="6" t="s">
        <v>94</v>
      </c>
      <c r="C2101" s="66">
        <v>133276438322</v>
      </c>
      <c r="D2101" s="67">
        <v>-500000</v>
      </c>
      <c r="E2101" s="3">
        <v>11455888.560000001</v>
      </c>
      <c r="F2101" s="6" t="s">
        <v>1803</v>
      </c>
      <c r="G2101" s="65">
        <f t="shared" si="103"/>
        <v>-497017.89264413517</v>
      </c>
      <c r="H2101" s="19">
        <f t="shared" si="104"/>
        <v>-2982.107355864835</v>
      </c>
      <c r="I2101" s="19">
        <f>-IFERROR(VLOOKUP(C2101,SIRCUPA!$A$21:$H$313,8,0),0)</f>
        <v>0</v>
      </c>
      <c r="J2101" s="65">
        <f>-IFERROR(VLOOKUP(C2101,SIRTAC!$A$16:$H$2072,8,0),0)</f>
        <v>0</v>
      </c>
      <c r="K2101" s="65">
        <f>-IFERROR(VLOOKUP(C2101,Gastos!$A$9:$J$2065,10,0),0)</f>
        <v>0</v>
      </c>
      <c r="L2101" s="65">
        <v>0</v>
      </c>
      <c r="M2101" s="88">
        <f t="shared" si="107"/>
        <v>-500000</v>
      </c>
      <c r="N2101" s="6"/>
      <c r="O2101" s="6"/>
      <c r="P2101" s="17">
        <f t="shared" si="108"/>
        <v>-500000</v>
      </c>
      <c r="Q2101" s="17">
        <f t="shared" si="109"/>
        <v>0</v>
      </c>
    </row>
    <row r="2102" spans="1:17">
      <c r="A2102" s="6" t="s">
        <v>92</v>
      </c>
      <c r="B2102" s="6" t="s">
        <v>94</v>
      </c>
      <c r="C2102" s="66">
        <v>133276440824</v>
      </c>
      <c r="D2102" s="67">
        <v>-500000</v>
      </c>
      <c r="E2102" s="3">
        <v>10955888.560000001</v>
      </c>
      <c r="F2102" s="6" t="s">
        <v>1803</v>
      </c>
      <c r="G2102" s="65">
        <f t="shared" si="103"/>
        <v>-497017.89264413517</v>
      </c>
      <c r="H2102" s="19">
        <f t="shared" si="104"/>
        <v>-2982.107355864835</v>
      </c>
      <c r="I2102" s="19">
        <f>-IFERROR(VLOOKUP(C2102,SIRCUPA!$A$21:$H$313,8,0),0)</f>
        <v>0</v>
      </c>
      <c r="J2102" s="65">
        <f>-IFERROR(VLOOKUP(C2102,SIRTAC!$A$16:$H$2072,8,0),0)</f>
        <v>0</v>
      </c>
      <c r="K2102" s="65">
        <f>-IFERROR(VLOOKUP(C2102,Gastos!$A$9:$J$2065,10,0),0)</f>
        <v>0</v>
      </c>
      <c r="L2102" s="65">
        <v>0</v>
      </c>
      <c r="M2102" s="88">
        <f t="shared" si="107"/>
        <v>-500000</v>
      </c>
      <c r="N2102" s="6"/>
      <c r="O2102" s="6"/>
      <c r="P2102" s="17">
        <f t="shared" si="108"/>
        <v>-500000</v>
      </c>
      <c r="Q2102" s="17">
        <f t="shared" si="109"/>
        <v>0</v>
      </c>
    </row>
    <row r="2103" spans="1:17">
      <c r="A2103" s="6" t="s">
        <v>92</v>
      </c>
      <c r="B2103" s="6" t="s">
        <v>94</v>
      </c>
      <c r="C2103" s="66">
        <v>132671641909</v>
      </c>
      <c r="D2103" s="67">
        <v>-300000</v>
      </c>
      <c r="E2103" s="3">
        <v>9655888.5600000005</v>
      </c>
      <c r="F2103" s="6" t="s">
        <v>1803</v>
      </c>
      <c r="G2103" s="65">
        <f t="shared" si="103"/>
        <v>-298210.73558648111</v>
      </c>
      <c r="H2103" s="19">
        <f t="shared" si="104"/>
        <v>-1789.2644135188893</v>
      </c>
      <c r="I2103" s="19">
        <f>-IFERROR(VLOOKUP(C2103,SIRCUPA!$A$21:$H$313,8,0),0)</f>
        <v>0</v>
      </c>
      <c r="J2103" s="65">
        <f>-IFERROR(VLOOKUP(C2103,SIRTAC!$A$16:$H$2072,8,0),0)</f>
        <v>0</v>
      </c>
      <c r="K2103" s="65">
        <f>-IFERROR(VLOOKUP(C2103,Gastos!$A$9:$J$2065,10,0),0)</f>
        <v>0</v>
      </c>
      <c r="L2103" s="65">
        <v>0</v>
      </c>
      <c r="M2103" s="88">
        <f t="shared" si="107"/>
        <v>-300000</v>
      </c>
      <c r="N2103" s="6"/>
      <c r="O2103" s="6"/>
      <c r="P2103" s="17">
        <f t="shared" si="108"/>
        <v>-300000</v>
      </c>
      <c r="Q2103" s="17">
        <f t="shared" si="109"/>
        <v>0</v>
      </c>
    </row>
    <row r="2104" spans="1:17">
      <c r="A2104" s="6" t="s">
        <v>270</v>
      </c>
      <c r="B2104" s="6" t="s">
        <v>94</v>
      </c>
      <c r="C2104" s="66">
        <v>135311484214</v>
      </c>
      <c r="D2104" s="67">
        <v>-200000</v>
      </c>
      <c r="E2104" s="67">
        <v>14708820.460000001</v>
      </c>
      <c r="F2104" s="6" t="s">
        <v>1803</v>
      </c>
      <c r="G2104" s="65">
        <f t="shared" si="103"/>
        <v>-198807.15705765408</v>
      </c>
      <c r="H2104" s="19">
        <f t="shared" si="104"/>
        <v>-1192.8429423459165</v>
      </c>
      <c r="I2104" s="19">
        <f>-IFERROR(VLOOKUP(C2104,SIRCUPA!$A$21:$H$313,8,0),0)</f>
        <v>0</v>
      </c>
      <c r="J2104" s="65">
        <f>-IFERROR(VLOOKUP(C2104,SIRTAC!$A$16:$H$2072,8,0),0)</f>
        <v>0</v>
      </c>
      <c r="K2104" s="65">
        <f>-IFERROR(VLOOKUP(C2104,Gastos!$A$9:$J$2065,10,0),0)</f>
        <v>0</v>
      </c>
      <c r="L2104" s="65">
        <v>0</v>
      </c>
      <c r="M2104" s="88">
        <f t="shared" si="107"/>
        <v>-200000</v>
      </c>
      <c r="N2104" s="6"/>
      <c r="O2104" s="6"/>
      <c r="P2104" s="17">
        <f t="shared" si="108"/>
        <v>-200000</v>
      </c>
      <c r="Q2104" s="17">
        <f t="shared" si="109"/>
        <v>0</v>
      </c>
    </row>
    <row r="2105" spans="1:17">
      <c r="A2105" s="57" t="s">
        <v>95</v>
      </c>
      <c r="B2105" s="57" t="s">
        <v>98</v>
      </c>
      <c r="C2105" s="62">
        <v>133406145550</v>
      </c>
      <c r="D2105" s="58">
        <v>-403931.69</v>
      </c>
      <c r="E2105" s="3">
        <v>9107630.7200000007</v>
      </c>
      <c r="F2105" s="57" t="s">
        <v>1801</v>
      </c>
      <c r="G2105" s="60">
        <f t="shared" si="103"/>
        <v>-401522.55467196822</v>
      </c>
      <c r="H2105" s="60">
        <f t="shared" si="104"/>
        <v>-2409.1353280317853</v>
      </c>
      <c r="I2105" s="17">
        <f>-IFERROR(VLOOKUP(C2105,SIRCUPA!$A$21:$H$313,8,0),0)</f>
        <v>0</v>
      </c>
      <c r="J2105" s="61">
        <f>-IFERROR(VLOOKUP(C2105,SIRTAC!$A$16:$H$2072,8,0),0)</f>
        <v>0</v>
      </c>
      <c r="K2105" s="61">
        <f>-IFERROR(VLOOKUP(C2105,Gastos!$A$9:$J$2065,10,0),0)</f>
        <v>0</v>
      </c>
      <c r="L2105" s="61">
        <f>-IFERROR(VLOOKUP(C2105,IDC!$A$20:$H$2401,8,0),0)</f>
        <v>-2423.59</v>
      </c>
      <c r="M2105" s="88">
        <f>+D2105</f>
        <v>-403931.69</v>
      </c>
      <c r="N2105" s="57"/>
      <c r="O2105" s="57"/>
      <c r="P2105" s="17">
        <f t="shared" ref="P2105:P2149" si="110">+L2105/0.006</f>
        <v>-403931.66666666669</v>
      </c>
      <c r="Q2105" s="17">
        <f>+M2105-P2105</f>
        <v>-2.3333333316259086E-2</v>
      </c>
    </row>
    <row r="2106" spans="1:17">
      <c r="A2106" s="26" t="s">
        <v>274</v>
      </c>
      <c r="B2106" s="26" t="s">
        <v>275</v>
      </c>
      <c r="C2106" s="53">
        <v>134830828981</v>
      </c>
      <c r="D2106" s="3">
        <v>-209761.06</v>
      </c>
      <c r="E2106" s="3">
        <v>15182156.279999999</v>
      </c>
      <c r="F2106" s="26" t="s">
        <v>1801</v>
      </c>
      <c r="G2106" s="61">
        <f t="shared" si="103"/>
        <v>-208510</v>
      </c>
      <c r="H2106" s="17">
        <f t="shared" si="104"/>
        <v>-1251.0599999999977</v>
      </c>
      <c r="I2106" s="17">
        <f>-IFERROR(VLOOKUP(C2106,SIRCUPA!$A$21:$H$313,8,0),0)</f>
        <v>0</v>
      </c>
      <c r="J2106" s="61">
        <f>-IFERROR(VLOOKUP(C2106,SIRTAC!$A$16:$H$2072,8,0),0)</f>
        <v>0</v>
      </c>
      <c r="K2106" s="61">
        <f>-IFERROR(VLOOKUP(C2106,Gastos!$A$9:$J$2065,10,0),0)</f>
        <v>0</v>
      </c>
      <c r="L2106" s="61">
        <f>+D2106-G2106</f>
        <v>-1251.0599999999977</v>
      </c>
      <c r="M2106" s="56">
        <f>+D2106-I2106-J2106-K2106-L2106</f>
        <v>-208510</v>
      </c>
      <c r="N2106" s="26"/>
      <c r="O2106" s="26"/>
      <c r="P2106" s="17">
        <f t="shared" si="110"/>
        <v>-208509.99999999962</v>
      </c>
      <c r="Q2106" s="17">
        <f t="shared" ref="Q2106:Q2112" si="111">+M2106-P2106</f>
        <v>-3.7834979593753815E-10</v>
      </c>
    </row>
    <row r="2107" spans="1:17">
      <c r="A2107" s="57" t="s">
        <v>92</v>
      </c>
      <c r="B2107" s="57" t="s">
        <v>93</v>
      </c>
      <c r="C2107" s="62">
        <v>132666970807</v>
      </c>
      <c r="D2107" s="58">
        <v>-700000</v>
      </c>
      <c r="E2107" s="3">
        <v>14460088.560000001</v>
      </c>
      <c r="F2107" s="57" t="s">
        <v>1801</v>
      </c>
      <c r="G2107" s="60">
        <f t="shared" si="103"/>
        <v>-695825.04970178928</v>
      </c>
      <c r="H2107" s="60">
        <f t="shared" si="104"/>
        <v>-4174.9502982107224</v>
      </c>
      <c r="I2107" s="17">
        <f>-IFERROR(VLOOKUP(C2107,SIRCUPA!$A$21:$H$313,8,0),0)</f>
        <v>0</v>
      </c>
      <c r="J2107" s="61">
        <f>-IFERROR(VLOOKUP(C2107,SIRTAC!$A$16:$H$2072,8,0),0)</f>
        <v>0</v>
      </c>
      <c r="K2107" s="61">
        <f>-IFERROR(VLOOKUP(C2107,Gastos!$A$9:$J$2065,10,0),0)</f>
        <v>0</v>
      </c>
      <c r="L2107" s="61">
        <f>-IFERROR(VLOOKUP(C2107,IDC!$A$20:$H$2401,8,0),0)</f>
        <v>-4200</v>
      </c>
      <c r="M2107" s="88">
        <f>+D2107</f>
        <v>-700000</v>
      </c>
      <c r="N2107" s="57"/>
      <c r="O2107" s="57"/>
      <c r="P2107" s="17">
        <f t="shared" si="110"/>
        <v>-700000</v>
      </c>
      <c r="Q2107" s="17">
        <f t="shared" si="111"/>
        <v>0</v>
      </c>
    </row>
    <row r="2108" spans="1:17">
      <c r="A2108" s="57" t="s">
        <v>269</v>
      </c>
      <c r="B2108" s="57" t="s">
        <v>93</v>
      </c>
      <c r="C2108" s="62">
        <v>135211710106</v>
      </c>
      <c r="D2108" s="58">
        <v>-700000</v>
      </c>
      <c r="E2108" s="3">
        <v>22913020.460000001</v>
      </c>
      <c r="F2108" s="57" t="s">
        <v>1801</v>
      </c>
      <c r="G2108" s="60">
        <f t="shared" si="103"/>
        <v>-695825.04970178928</v>
      </c>
      <c r="H2108" s="60">
        <f t="shared" si="104"/>
        <v>-4174.9502982107224</v>
      </c>
      <c r="I2108" s="17">
        <f>-IFERROR(VLOOKUP(C2108,SIRCUPA!$A$21:$H$313,8,0),0)</f>
        <v>0</v>
      </c>
      <c r="J2108" s="61">
        <f>-IFERROR(VLOOKUP(C2108,SIRTAC!$A$16:$H$2072,8,0),0)</f>
        <v>0</v>
      </c>
      <c r="K2108" s="61">
        <f>-IFERROR(VLOOKUP(C2108,Gastos!$A$9:$J$2065,10,0),0)</f>
        <v>0</v>
      </c>
      <c r="L2108" s="61">
        <f>-IFERROR(VLOOKUP(C2108,IDC!$A$20:$H$2401,8,0),0)</f>
        <v>-4200</v>
      </c>
      <c r="M2108" s="88">
        <f t="shared" ref="M2108:M2109" si="112">+D2108</f>
        <v>-700000</v>
      </c>
      <c r="N2108" s="57"/>
      <c r="O2108" s="57"/>
      <c r="P2108" s="17">
        <f t="shared" si="110"/>
        <v>-700000</v>
      </c>
      <c r="Q2108" s="17">
        <f t="shared" si="111"/>
        <v>0</v>
      </c>
    </row>
    <row r="2109" spans="1:17">
      <c r="A2109" s="57" t="s">
        <v>135</v>
      </c>
      <c r="B2109" s="57" t="s">
        <v>93</v>
      </c>
      <c r="C2109" s="62">
        <v>133569285791</v>
      </c>
      <c r="D2109" s="58">
        <v>-530000</v>
      </c>
      <c r="E2109" s="3">
        <v>10484547.5</v>
      </c>
      <c r="F2109" s="57" t="s">
        <v>1801</v>
      </c>
      <c r="G2109" s="60">
        <f t="shared" si="103"/>
        <v>-526838.96620278328</v>
      </c>
      <c r="H2109" s="60">
        <f t="shared" si="104"/>
        <v>-3161.0337972167181</v>
      </c>
      <c r="I2109" s="17">
        <f>-IFERROR(VLOOKUP(C2109,SIRCUPA!$A$21:$H$313,8,0),0)</f>
        <v>0</v>
      </c>
      <c r="J2109" s="61">
        <f>-IFERROR(VLOOKUP(C2109,SIRTAC!$A$16:$H$2072,8,0),0)</f>
        <v>0</v>
      </c>
      <c r="K2109" s="61">
        <f>-IFERROR(VLOOKUP(C2109,Gastos!$A$9:$J$2065,10,0),0)</f>
        <v>0</v>
      </c>
      <c r="L2109" s="61">
        <f>-IFERROR(VLOOKUP(C2109,IDC!$A$20:$H$2401,8,0),0)</f>
        <v>-3180</v>
      </c>
      <c r="M2109" s="88">
        <f t="shared" si="112"/>
        <v>-530000</v>
      </c>
      <c r="N2109" s="57"/>
      <c r="O2109" s="57"/>
      <c r="P2109" s="17">
        <f t="shared" si="110"/>
        <v>-530000</v>
      </c>
      <c r="Q2109" s="17">
        <f t="shared" si="111"/>
        <v>0</v>
      </c>
    </row>
    <row r="2110" spans="1:17">
      <c r="A2110" s="9" t="s">
        <v>46</v>
      </c>
      <c r="B2110" s="9" t="s">
        <v>47</v>
      </c>
      <c r="C2110" s="84">
        <v>132561759694</v>
      </c>
      <c r="D2110" s="85">
        <v>-200000</v>
      </c>
      <c r="E2110" s="85">
        <v>9840705.9100000001</v>
      </c>
      <c r="F2110" s="9" t="s">
        <v>1801</v>
      </c>
      <c r="G2110" s="86">
        <f t="shared" si="103"/>
        <v>-198807.15705765408</v>
      </c>
      <c r="H2110" s="21">
        <f t="shared" si="104"/>
        <v>-1192.8429423459165</v>
      </c>
      <c r="I2110" s="21">
        <f>-IFERROR(VLOOKUP(C2110,SIRCUPA!$A$21:$H$313,8,0),0)</f>
        <v>0</v>
      </c>
      <c r="J2110" s="86">
        <f>-IFERROR(VLOOKUP(C2110,SIRTAC!$A$16:$H$2072,8,0),0)</f>
        <v>0</v>
      </c>
      <c r="K2110" s="86">
        <f>-IFERROR(VLOOKUP(C2110,Gastos!$A$9:$J$2065,10,0),0)</f>
        <v>0</v>
      </c>
      <c r="L2110" s="86">
        <f>-IFERROR(VLOOKUP(C2110,IDC!$A$20:$H$2401,8,0),0)</f>
        <v>-1200</v>
      </c>
      <c r="M2110" s="56">
        <f>+D2110</f>
        <v>-200000</v>
      </c>
      <c r="N2110" s="9"/>
      <c r="O2110" s="9" t="s">
        <v>1814</v>
      </c>
      <c r="P2110" s="17">
        <f t="shared" si="110"/>
        <v>-200000</v>
      </c>
      <c r="Q2110" s="17">
        <f t="shared" si="111"/>
        <v>0</v>
      </c>
    </row>
    <row r="2111" spans="1:17">
      <c r="A2111" s="1" t="s">
        <v>40</v>
      </c>
      <c r="B2111" s="1" t="s">
        <v>43</v>
      </c>
      <c r="C2111" s="53">
        <v>131909998387</v>
      </c>
      <c r="D2111" s="3">
        <v>-1328704.68</v>
      </c>
      <c r="E2111" s="3">
        <v>10570391.82</v>
      </c>
      <c r="F2111" s="1" t="s">
        <v>1801</v>
      </c>
      <c r="G2111" s="61">
        <f t="shared" si="103"/>
        <v>-1320780</v>
      </c>
      <c r="H2111" s="17">
        <f t="shared" si="104"/>
        <v>-7924.6799999999348</v>
      </c>
      <c r="I2111" s="17">
        <f>-IFERROR(VLOOKUP(C2111,SIRCUPA!$A$21:$H$313,8,0),0)</f>
        <v>0</v>
      </c>
      <c r="J2111" s="61">
        <f>-IFERROR(VLOOKUP(C2111,SIRTAC!$A$16:$H$2072,8,0),0)</f>
        <v>0</v>
      </c>
      <c r="K2111" s="61">
        <f>-IFERROR(VLOOKUP(C2111,Gastos!$A$9:$J$2065,10,0),0)</f>
        <v>0</v>
      </c>
      <c r="L2111" s="61">
        <f>+D2111-G2111</f>
        <v>-7924.6799999999348</v>
      </c>
      <c r="M2111" s="56">
        <f>+D2111-I2111-J2111-K2111-L2111</f>
        <v>-1320780</v>
      </c>
      <c r="P2111" s="17">
        <f t="shared" si="110"/>
        <v>-1320779.9999999891</v>
      </c>
      <c r="Q2111" s="17">
        <f t="shared" si="111"/>
        <v>-1.0943040251731873E-8</v>
      </c>
    </row>
    <row r="2112" spans="1:17">
      <c r="A2112" s="57" t="s">
        <v>40</v>
      </c>
      <c r="B2112" s="57" t="s">
        <v>44</v>
      </c>
      <c r="C2112" s="62">
        <v>131912838985</v>
      </c>
      <c r="D2112" s="58">
        <v>-167664.01</v>
      </c>
      <c r="E2112" s="3">
        <v>10132805.189999999</v>
      </c>
      <c r="F2112" s="57" t="s">
        <v>1801</v>
      </c>
      <c r="G2112" s="60">
        <f t="shared" si="103"/>
        <v>-166664.02584493044</v>
      </c>
      <c r="H2112" s="60">
        <f t="shared" si="104"/>
        <v>-999.98415506957099</v>
      </c>
      <c r="I2112" s="17">
        <f>-IFERROR(VLOOKUP(C2112,SIRCUPA!$A$21:$H$313,8,0),0)</f>
        <v>0</v>
      </c>
      <c r="J2112" s="61">
        <f>-IFERROR(VLOOKUP(C2112,SIRTAC!$A$16:$H$2072,8,0),0)</f>
        <v>0</v>
      </c>
      <c r="K2112" s="61">
        <f>-IFERROR(VLOOKUP(C2112,Gastos!$A$9:$J$2065,10,0),0)</f>
        <v>0</v>
      </c>
      <c r="L2112" s="61">
        <f>-IFERROR(VLOOKUP(C2112,IDC!$A$20:$H$2401,8,0),0)</f>
        <v>-1005.98</v>
      </c>
      <c r="M2112" s="88">
        <f>+D2112</f>
        <v>-167664.01</v>
      </c>
      <c r="N2112" s="57"/>
      <c r="O2112" s="57"/>
      <c r="P2112" s="17">
        <f t="shared" si="110"/>
        <v>-167663.33333333334</v>
      </c>
      <c r="Q2112" s="17">
        <f t="shared" si="111"/>
        <v>-0.67666666666627862</v>
      </c>
    </row>
    <row r="2113" spans="1:17">
      <c r="A2113" s="26" t="s">
        <v>156</v>
      </c>
      <c r="B2113" s="26" t="s">
        <v>168</v>
      </c>
      <c r="C2113" s="53">
        <v>134317722679</v>
      </c>
      <c r="D2113" s="3">
        <v>19580</v>
      </c>
      <c r="E2113" s="3">
        <v>15430216.300000001</v>
      </c>
      <c r="F2113" s="26" t="s">
        <v>1800</v>
      </c>
      <c r="G2113" s="26"/>
      <c r="H2113" s="26"/>
      <c r="I2113" s="17">
        <f>-IFERROR(VLOOKUP(C2113,SIRCUPA!$A$21:$H$313,8,0),0)</f>
        <v>-300</v>
      </c>
      <c r="J2113" s="61">
        <f>-IFERROR(VLOOKUP(C2113,SIRTAC!$A$16:$H$2072,8,0),0)</f>
        <v>0</v>
      </c>
      <c r="K2113" s="61">
        <f>-IFERROR(VLOOKUP(C2113,Gastos!$A$9:$J$2065,10,0),0)</f>
        <v>0</v>
      </c>
      <c r="L2113" s="61">
        <f>-IFERROR(VLOOKUP(C2113,IDC!$A$20:$H$2401,8,0),0)</f>
        <v>-120</v>
      </c>
      <c r="M2113" s="87">
        <f t="shared" ref="M2113:M2176" si="113">+D2113-I2113-J2113-K2113-L2113</f>
        <v>20000</v>
      </c>
      <c r="N2113" s="26"/>
      <c r="O2113" s="26"/>
      <c r="P2113" s="17">
        <f t="shared" si="110"/>
        <v>-20000</v>
      </c>
      <c r="Q2113" s="17">
        <f t="shared" si="98"/>
        <v>0</v>
      </c>
    </row>
    <row r="2114" spans="1:17">
      <c r="A2114" s="26" t="s">
        <v>186</v>
      </c>
      <c r="B2114" s="26" t="s">
        <v>188</v>
      </c>
      <c r="C2114" s="53">
        <v>134935322648</v>
      </c>
      <c r="D2114" s="3">
        <v>19580</v>
      </c>
      <c r="E2114" s="3">
        <v>16678627.91</v>
      </c>
      <c r="F2114" s="26" t="s">
        <v>1800</v>
      </c>
      <c r="G2114" s="26"/>
      <c r="H2114" s="26"/>
      <c r="I2114" s="17">
        <f>-IFERROR(VLOOKUP(C2114,SIRCUPA!$A$21:$H$313,8,0),0)</f>
        <v>-300</v>
      </c>
      <c r="J2114" s="61">
        <f>-IFERROR(VLOOKUP(C2114,SIRTAC!$A$16:$H$2072,8,0),0)</f>
        <v>0</v>
      </c>
      <c r="K2114" s="61">
        <f>-IFERROR(VLOOKUP(C2114,Gastos!$A$9:$J$2065,10,0),0)</f>
        <v>0</v>
      </c>
      <c r="L2114" s="61">
        <v>-120</v>
      </c>
      <c r="M2114" s="87">
        <f t="shared" si="113"/>
        <v>20000</v>
      </c>
      <c r="N2114" s="26"/>
      <c r="O2114" s="26"/>
      <c r="P2114" s="17">
        <f t="shared" si="110"/>
        <v>-20000</v>
      </c>
      <c r="Q2114" s="17">
        <f t="shared" si="98"/>
        <v>0</v>
      </c>
    </row>
    <row r="2115" spans="1:17">
      <c r="A2115" s="26" t="s">
        <v>186</v>
      </c>
      <c r="B2115" s="26" t="s">
        <v>234</v>
      </c>
      <c r="C2115" s="53">
        <v>134941676542</v>
      </c>
      <c r="D2115" s="3">
        <v>19580</v>
      </c>
      <c r="E2115" s="3">
        <v>19235850.07</v>
      </c>
      <c r="F2115" s="26" t="s">
        <v>1800</v>
      </c>
      <c r="G2115" s="26"/>
      <c r="H2115" s="26"/>
      <c r="I2115" s="17">
        <f>-IFERROR(VLOOKUP(C2115,SIRCUPA!$A$21:$H$313,8,0),0)</f>
        <v>-300</v>
      </c>
      <c r="J2115" s="61">
        <f>-IFERROR(VLOOKUP(C2115,SIRTAC!$A$16:$H$2072,8,0),0)</f>
        <v>0</v>
      </c>
      <c r="K2115" s="61">
        <f>-IFERROR(VLOOKUP(C2115,Gastos!$A$9:$J$2065,10,0),0)</f>
        <v>0</v>
      </c>
      <c r="L2115" s="61">
        <v>-120</v>
      </c>
      <c r="M2115" s="87">
        <f t="shared" si="113"/>
        <v>20000</v>
      </c>
      <c r="N2115" s="26"/>
      <c r="O2115" s="26"/>
      <c r="P2115" s="17">
        <f t="shared" si="110"/>
        <v>-20000</v>
      </c>
      <c r="Q2115" s="17">
        <f t="shared" si="98"/>
        <v>0</v>
      </c>
    </row>
    <row r="2116" spans="1:17">
      <c r="A2116" s="1" t="s">
        <v>156</v>
      </c>
      <c r="B2116" s="1" t="s">
        <v>167</v>
      </c>
      <c r="C2116" s="53">
        <v>134311953811</v>
      </c>
      <c r="D2116" s="3">
        <v>17622</v>
      </c>
      <c r="E2116" s="3">
        <v>13930115.73</v>
      </c>
      <c r="F2116" s="1" t="s">
        <v>1800</v>
      </c>
      <c r="G2116" s="26"/>
      <c r="H2116" s="26"/>
      <c r="I2116" s="17">
        <f>-IFERROR(VLOOKUP(C2116,SIRCUPA!$A$21:$H$313,8,0),0)</f>
        <v>-270</v>
      </c>
      <c r="J2116" s="61">
        <f>-IFERROR(VLOOKUP(C2116,SIRTAC!$A$16:$H$2072,8,0),0)</f>
        <v>0</v>
      </c>
      <c r="K2116" s="61">
        <f>-IFERROR(VLOOKUP(C2116,Gastos!$A$9:$J$2065,10,0),0)</f>
        <v>0</v>
      </c>
      <c r="L2116" s="61">
        <f>-IFERROR(VLOOKUP(C2116,IDC!$A$20:$H$2401,8,0),0)</f>
        <v>-108</v>
      </c>
      <c r="M2116" s="87">
        <f t="shared" si="113"/>
        <v>18000</v>
      </c>
      <c r="P2116" s="17">
        <f t="shared" si="110"/>
        <v>-18000</v>
      </c>
      <c r="Q2116" s="17">
        <f t="shared" si="98"/>
        <v>0</v>
      </c>
    </row>
    <row r="2117" spans="1:17">
      <c r="A2117" s="1" t="s">
        <v>186</v>
      </c>
      <c r="B2117" s="1" t="s">
        <v>200</v>
      </c>
      <c r="C2117" s="53">
        <v>134322835299</v>
      </c>
      <c r="D2117" s="3">
        <v>17622</v>
      </c>
      <c r="E2117" s="3">
        <v>17325959.66</v>
      </c>
      <c r="F2117" s="1" t="s">
        <v>1800</v>
      </c>
      <c r="G2117" s="26"/>
      <c r="H2117" s="26"/>
      <c r="I2117" s="17">
        <f>-IFERROR(VLOOKUP(C2117,SIRCUPA!$A$21:$H$313,8,0),0)</f>
        <v>-270</v>
      </c>
      <c r="J2117" s="61">
        <f>-IFERROR(VLOOKUP(C2117,SIRTAC!$A$16:$H$2072,8,0),0)</f>
        <v>0</v>
      </c>
      <c r="K2117" s="61">
        <f>-IFERROR(VLOOKUP(C2117,Gastos!$A$9:$J$2065,10,0),0)</f>
        <v>0</v>
      </c>
      <c r="L2117" s="61">
        <f>-IFERROR(VLOOKUP(C2117,IDC!$A$20:$H$2401,8,0),0)</f>
        <v>-108</v>
      </c>
      <c r="M2117" s="87">
        <f t="shared" si="113"/>
        <v>18000</v>
      </c>
      <c r="P2117" s="17">
        <f t="shared" si="110"/>
        <v>-18000</v>
      </c>
      <c r="Q2117" s="17">
        <f t="shared" si="98"/>
        <v>0</v>
      </c>
    </row>
    <row r="2118" spans="1:17">
      <c r="A2118" s="1" t="s">
        <v>156</v>
      </c>
      <c r="B2118" s="1" t="s">
        <v>168</v>
      </c>
      <c r="C2118" s="53">
        <v>134314272897</v>
      </c>
      <c r="D2118" s="3">
        <v>16643</v>
      </c>
      <c r="E2118" s="3">
        <v>14314061.039999999</v>
      </c>
      <c r="F2118" s="1" t="s">
        <v>1800</v>
      </c>
      <c r="G2118" s="26"/>
      <c r="H2118" s="26"/>
      <c r="I2118" s="17">
        <f>-IFERROR(VLOOKUP(C2118,SIRCUPA!$A$21:$H$313,8,0),0)</f>
        <v>-255</v>
      </c>
      <c r="J2118" s="61">
        <f>-IFERROR(VLOOKUP(C2118,SIRTAC!$A$16:$H$2072,8,0),0)</f>
        <v>0</v>
      </c>
      <c r="K2118" s="61">
        <f>-IFERROR(VLOOKUP(C2118,Gastos!$A$9:$J$2065,10,0),0)</f>
        <v>0</v>
      </c>
      <c r="L2118" s="61">
        <f>-IFERROR(VLOOKUP(C2118,IDC!$A$20:$H$2401,8,0),0)</f>
        <v>-102</v>
      </c>
      <c r="M2118" s="87">
        <f t="shared" si="113"/>
        <v>17000</v>
      </c>
      <c r="P2118" s="17">
        <f t="shared" si="110"/>
        <v>-17000</v>
      </c>
      <c r="Q2118" s="17">
        <f t="shared" ref="Q2118:Q2181" si="114">+M2118+P2118</f>
        <v>0</v>
      </c>
    </row>
    <row r="2119" spans="1:17">
      <c r="A2119" s="26" t="s">
        <v>186</v>
      </c>
      <c r="B2119" s="26" t="s">
        <v>211</v>
      </c>
      <c r="C2119" s="53">
        <v>134323791043</v>
      </c>
      <c r="D2119" s="3">
        <v>16643</v>
      </c>
      <c r="E2119" s="3">
        <v>17832635.27</v>
      </c>
      <c r="F2119" s="26" t="s">
        <v>1800</v>
      </c>
      <c r="G2119" s="26"/>
      <c r="H2119" s="26"/>
      <c r="I2119" s="17">
        <f>-IFERROR(VLOOKUP(C2119,SIRCUPA!$A$21:$H$313,8,0),0)</f>
        <v>-255</v>
      </c>
      <c r="J2119" s="61">
        <f>-IFERROR(VLOOKUP(C2119,SIRTAC!$A$16:$H$2072,8,0),0)</f>
        <v>0</v>
      </c>
      <c r="K2119" s="61">
        <f>-IFERROR(VLOOKUP(C2119,Gastos!$A$9:$J$2065,10,0),0)</f>
        <v>0</v>
      </c>
      <c r="L2119" s="61">
        <v>-102</v>
      </c>
      <c r="M2119" s="87">
        <f t="shared" si="113"/>
        <v>17000</v>
      </c>
      <c r="N2119" s="26"/>
      <c r="O2119" s="26"/>
      <c r="P2119" s="17">
        <f t="shared" si="110"/>
        <v>-17000</v>
      </c>
      <c r="Q2119" s="17">
        <f t="shared" si="114"/>
        <v>0</v>
      </c>
    </row>
    <row r="2120" spans="1:17">
      <c r="A2120" s="1" t="s">
        <v>186</v>
      </c>
      <c r="B2120" s="1" t="s">
        <v>203</v>
      </c>
      <c r="C2120" s="53">
        <v>134937124088</v>
      </c>
      <c r="D2120" s="3">
        <v>15664</v>
      </c>
      <c r="E2120" s="3">
        <v>17460387.399999999</v>
      </c>
      <c r="F2120" s="1" t="s">
        <v>1800</v>
      </c>
      <c r="G2120" s="26"/>
      <c r="H2120" s="26"/>
      <c r="I2120" s="17">
        <f>-IFERROR(VLOOKUP(C2120,SIRCUPA!$A$21:$H$313,8,0),0)</f>
        <v>-240</v>
      </c>
      <c r="J2120" s="61">
        <f>-IFERROR(VLOOKUP(C2120,SIRTAC!$A$16:$H$2072,8,0),0)</f>
        <v>0</v>
      </c>
      <c r="K2120" s="61">
        <f>-IFERROR(VLOOKUP(C2120,Gastos!$A$9:$J$2065,10,0),0)</f>
        <v>0</v>
      </c>
      <c r="L2120" s="61">
        <f>-IFERROR(VLOOKUP(C2120,IDC!$A$20:$H$2401,8,0),0)</f>
        <v>-96</v>
      </c>
      <c r="M2120" s="87">
        <f t="shared" si="113"/>
        <v>16000</v>
      </c>
      <c r="P2120" s="17">
        <f t="shared" si="110"/>
        <v>-16000</v>
      </c>
      <c r="Q2120" s="17">
        <f t="shared" si="114"/>
        <v>0</v>
      </c>
    </row>
    <row r="2121" spans="1:17">
      <c r="A2121" s="1" t="s">
        <v>186</v>
      </c>
      <c r="B2121" s="1" t="s">
        <v>201</v>
      </c>
      <c r="C2121" s="53">
        <v>134936893944</v>
      </c>
      <c r="D2121" s="3">
        <v>14685</v>
      </c>
      <c r="E2121" s="3">
        <v>17361104.960000001</v>
      </c>
      <c r="F2121" s="1" t="s">
        <v>1800</v>
      </c>
      <c r="G2121" s="26"/>
      <c r="H2121" s="26"/>
      <c r="I2121" s="17">
        <f>-IFERROR(VLOOKUP(C2121,SIRCUPA!$A$21:$H$313,8,0),0)</f>
        <v>-225</v>
      </c>
      <c r="J2121" s="61">
        <f>-IFERROR(VLOOKUP(C2121,SIRTAC!$A$16:$H$2072,8,0),0)</f>
        <v>0</v>
      </c>
      <c r="K2121" s="61">
        <f>-IFERROR(VLOOKUP(C2121,Gastos!$A$9:$J$2065,10,0),0)</f>
        <v>0</v>
      </c>
      <c r="L2121" s="61">
        <v>-90</v>
      </c>
      <c r="M2121" s="87">
        <f t="shared" si="113"/>
        <v>15000</v>
      </c>
      <c r="P2121" s="17">
        <f t="shared" si="110"/>
        <v>-15000</v>
      </c>
      <c r="Q2121" s="17">
        <f t="shared" si="114"/>
        <v>0</v>
      </c>
    </row>
    <row r="2122" spans="1:17">
      <c r="A2122" s="1" t="s">
        <v>186</v>
      </c>
      <c r="B2122" s="1" t="s">
        <v>201</v>
      </c>
      <c r="C2122" s="53">
        <v>134324938349</v>
      </c>
      <c r="D2122" s="3">
        <v>14685</v>
      </c>
      <c r="E2122" s="3">
        <v>18190283.129999999</v>
      </c>
      <c r="F2122" s="1" t="s">
        <v>1800</v>
      </c>
      <c r="G2122" s="26"/>
      <c r="H2122" s="26"/>
      <c r="I2122" s="17">
        <f>-IFERROR(VLOOKUP(C2122,SIRCUPA!$A$21:$H$313,8,0),0)</f>
        <v>-225</v>
      </c>
      <c r="J2122" s="61">
        <f>-IFERROR(VLOOKUP(C2122,SIRTAC!$A$16:$H$2072,8,0),0)</f>
        <v>0</v>
      </c>
      <c r="K2122" s="61">
        <f>-IFERROR(VLOOKUP(C2122,Gastos!$A$9:$J$2065,10,0),0)</f>
        <v>0</v>
      </c>
      <c r="L2122" s="61">
        <v>-90</v>
      </c>
      <c r="M2122" s="87">
        <f t="shared" si="113"/>
        <v>15000</v>
      </c>
      <c r="P2122" s="17">
        <f t="shared" si="110"/>
        <v>-15000</v>
      </c>
      <c r="Q2122" s="17">
        <f t="shared" si="114"/>
        <v>0</v>
      </c>
    </row>
    <row r="2123" spans="1:17">
      <c r="A2123" s="1" t="s">
        <v>186</v>
      </c>
      <c r="B2123" s="1" t="s">
        <v>201</v>
      </c>
      <c r="C2123" s="53">
        <v>134327964395</v>
      </c>
      <c r="D2123" s="3">
        <v>14685</v>
      </c>
      <c r="E2123" s="3">
        <v>19497445.329999998</v>
      </c>
      <c r="F2123" s="1" t="s">
        <v>1800</v>
      </c>
      <c r="G2123" s="26"/>
      <c r="H2123" s="26"/>
      <c r="I2123" s="17">
        <f>-IFERROR(VLOOKUP(C2123,SIRCUPA!$A$21:$H$313,8,0),0)</f>
        <v>-225</v>
      </c>
      <c r="J2123" s="61">
        <f>-IFERROR(VLOOKUP(C2123,SIRTAC!$A$16:$H$2072,8,0),0)</f>
        <v>0</v>
      </c>
      <c r="K2123" s="61">
        <f>-IFERROR(VLOOKUP(C2123,Gastos!$A$9:$J$2065,10,0),0)</f>
        <v>0</v>
      </c>
      <c r="L2123" s="61">
        <v>-90</v>
      </c>
      <c r="M2123" s="87">
        <f t="shared" si="113"/>
        <v>15000</v>
      </c>
      <c r="P2123" s="17">
        <f t="shared" si="110"/>
        <v>-15000</v>
      </c>
      <c r="Q2123" s="17">
        <f t="shared" si="114"/>
        <v>0</v>
      </c>
    </row>
    <row r="2124" spans="1:17">
      <c r="A2124" s="1" t="s">
        <v>186</v>
      </c>
      <c r="B2124" s="1" t="s">
        <v>191</v>
      </c>
      <c r="C2124" s="53">
        <v>134935423998</v>
      </c>
      <c r="D2124" s="3">
        <v>14685</v>
      </c>
      <c r="E2124" s="3">
        <v>16776323.93</v>
      </c>
      <c r="F2124" s="1" t="s">
        <v>1800</v>
      </c>
      <c r="G2124" s="26"/>
      <c r="H2124" s="26"/>
      <c r="I2124" s="17">
        <f>-IFERROR(VLOOKUP(C2124,SIRCUPA!$A$21:$H$313,8,0),0)</f>
        <v>-225</v>
      </c>
      <c r="J2124" s="61">
        <f>-IFERROR(VLOOKUP(C2124,SIRTAC!$A$16:$H$2072,8,0),0)</f>
        <v>0</v>
      </c>
      <c r="K2124" s="61">
        <f>-IFERROR(VLOOKUP(C2124,Gastos!$A$9:$J$2065,10,0),0)</f>
        <v>0</v>
      </c>
      <c r="L2124" s="61">
        <v>-90</v>
      </c>
      <c r="M2124" s="87">
        <f t="shared" si="113"/>
        <v>15000</v>
      </c>
      <c r="P2124" s="17">
        <f t="shared" si="110"/>
        <v>-15000</v>
      </c>
      <c r="Q2124" s="17">
        <f t="shared" si="114"/>
        <v>0</v>
      </c>
    </row>
    <row r="2125" spans="1:17">
      <c r="A2125" s="26" t="s">
        <v>186</v>
      </c>
      <c r="B2125" s="26" t="s">
        <v>191</v>
      </c>
      <c r="C2125" s="53">
        <v>134325903917</v>
      </c>
      <c r="D2125" s="3">
        <v>14685</v>
      </c>
      <c r="E2125" s="3">
        <v>18602028.440000001</v>
      </c>
      <c r="F2125" s="26" t="s">
        <v>1800</v>
      </c>
      <c r="G2125" s="26"/>
      <c r="H2125" s="26"/>
      <c r="I2125" s="17">
        <f>-IFERROR(VLOOKUP(C2125,SIRCUPA!$A$21:$H$313,8,0),0)</f>
        <v>-225</v>
      </c>
      <c r="J2125" s="61">
        <f>-IFERROR(VLOOKUP(C2125,SIRTAC!$A$16:$H$2072,8,0),0)</f>
        <v>0</v>
      </c>
      <c r="K2125" s="61">
        <f>-IFERROR(VLOOKUP(C2125,Gastos!$A$9:$J$2065,10,0),0)</f>
        <v>0</v>
      </c>
      <c r="L2125" s="61">
        <v>-90</v>
      </c>
      <c r="M2125" s="87">
        <f t="shared" si="113"/>
        <v>15000</v>
      </c>
      <c r="N2125" s="26"/>
      <c r="O2125" s="26"/>
      <c r="P2125" s="17">
        <f t="shared" si="110"/>
        <v>-15000</v>
      </c>
      <c r="Q2125" s="17">
        <f t="shared" si="114"/>
        <v>0</v>
      </c>
    </row>
    <row r="2126" spans="1:17">
      <c r="A2126" s="1" t="s">
        <v>186</v>
      </c>
      <c r="B2126" s="1" t="s">
        <v>193</v>
      </c>
      <c r="C2126" s="53">
        <v>134935789778</v>
      </c>
      <c r="D2126" s="3">
        <v>14685</v>
      </c>
      <c r="E2126" s="3">
        <v>16973438.390000001</v>
      </c>
      <c r="F2126" s="1" t="s">
        <v>1800</v>
      </c>
      <c r="G2126" s="26"/>
      <c r="H2126" s="26"/>
      <c r="I2126" s="17">
        <f>-IFERROR(VLOOKUP(C2126,SIRCUPA!$A$21:$H$313,8,0),0)</f>
        <v>-225</v>
      </c>
      <c r="J2126" s="61">
        <f>-IFERROR(VLOOKUP(C2126,SIRTAC!$A$16:$H$2072,8,0),0)</f>
        <v>0</v>
      </c>
      <c r="K2126" s="61">
        <f>-IFERROR(VLOOKUP(C2126,Gastos!$A$9:$J$2065,10,0),0)</f>
        <v>0</v>
      </c>
      <c r="L2126" s="61">
        <v>-90</v>
      </c>
      <c r="M2126" s="87">
        <f t="shared" si="113"/>
        <v>15000</v>
      </c>
      <c r="P2126" s="17">
        <f t="shared" si="110"/>
        <v>-15000</v>
      </c>
      <c r="Q2126" s="17">
        <f t="shared" si="114"/>
        <v>0</v>
      </c>
    </row>
    <row r="2127" spans="1:17">
      <c r="A2127" s="26" t="s">
        <v>186</v>
      </c>
      <c r="B2127" s="26" t="s">
        <v>243</v>
      </c>
      <c r="C2127" s="53">
        <v>134328152407</v>
      </c>
      <c r="D2127" s="3">
        <v>14685</v>
      </c>
      <c r="E2127" s="3">
        <v>19528693.43</v>
      </c>
      <c r="F2127" s="26" t="s">
        <v>1800</v>
      </c>
      <c r="G2127" s="26"/>
      <c r="H2127" s="26"/>
      <c r="I2127" s="17">
        <f>-IFERROR(VLOOKUP(C2127,SIRCUPA!$A$21:$H$313,8,0),0)</f>
        <v>-225</v>
      </c>
      <c r="J2127" s="61">
        <f>-IFERROR(VLOOKUP(C2127,SIRTAC!$A$16:$H$2072,8,0),0)</f>
        <v>0</v>
      </c>
      <c r="K2127" s="61">
        <f>-IFERROR(VLOOKUP(C2127,Gastos!$A$9:$J$2065,10,0),0)</f>
        <v>0</v>
      </c>
      <c r="L2127" s="61">
        <v>-90</v>
      </c>
      <c r="M2127" s="87">
        <f t="shared" si="113"/>
        <v>15000</v>
      </c>
      <c r="N2127" s="26"/>
      <c r="O2127" s="26"/>
      <c r="P2127" s="17">
        <f t="shared" si="110"/>
        <v>-15000</v>
      </c>
      <c r="Q2127" s="17">
        <f t="shared" si="114"/>
        <v>0</v>
      </c>
    </row>
    <row r="2128" spans="1:17">
      <c r="A2128" s="26" t="s">
        <v>253</v>
      </c>
      <c r="B2128" s="26" t="s">
        <v>257</v>
      </c>
      <c r="C2128" s="53">
        <v>135033364546</v>
      </c>
      <c r="D2128" s="3">
        <v>14685</v>
      </c>
      <c r="E2128" s="3">
        <v>23293270.079999998</v>
      </c>
      <c r="F2128" s="26" t="s">
        <v>1800</v>
      </c>
      <c r="G2128" s="26"/>
      <c r="H2128" s="26"/>
      <c r="I2128" s="17">
        <f>-IFERROR(VLOOKUP(C2128,SIRCUPA!$A$21:$H$313,8,0),0)</f>
        <v>-225</v>
      </c>
      <c r="J2128" s="61">
        <f>-IFERROR(VLOOKUP(C2128,SIRTAC!$A$16:$H$2072,8,0),0)</f>
        <v>0</v>
      </c>
      <c r="K2128" s="61">
        <f>-IFERROR(VLOOKUP(C2128,Gastos!$A$9:$J$2065,10,0),0)</f>
        <v>0</v>
      </c>
      <c r="L2128" s="61">
        <v>-90</v>
      </c>
      <c r="M2128" s="87">
        <f t="shared" si="113"/>
        <v>15000</v>
      </c>
      <c r="N2128" s="26"/>
      <c r="O2128" s="26"/>
      <c r="P2128" s="17">
        <f t="shared" si="110"/>
        <v>-15000</v>
      </c>
      <c r="Q2128" s="17">
        <f t="shared" si="114"/>
        <v>0</v>
      </c>
    </row>
    <row r="2129" spans="1:17">
      <c r="A2129" s="1" t="s">
        <v>156</v>
      </c>
      <c r="B2129" s="1" t="s">
        <v>183</v>
      </c>
      <c r="C2129" s="53">
        <v>134933775770</v>
      </c>
      <c r="D2129" s="3">
        <v>11748</v>
      </c>
      <c r="E2129" s="3">
        <v>16173464.140000001</v>
      </c>
      <c r="F2129" s="1" t="s">
        <v>1800</v>
      </c>
      <c r="G2129"/>
      <c r="H2129"/>
      <c r="I2129" s="17">
        <f>-IFERROR(VLOOKUP(C2129,SIRCUPA!$A$21:$H$313,8,0),0)</f>
        <v>-180</v>
      </c>
      <c r="J2129" s="61">
        <f>-IFERROR(VLOOKUP(C2129,SIRTAC!$A$16:$H$2072,8,0),0)</f>
        <v>0</v>
      </c>
      <c r="K2129" s="61">
        <f>-IFERROR(VLOOKUP(C2129,Gastos!$A$9:$J$2065,10,0),0)</f>
        <v>0</v>
      </c>
      <c r="L2129" s="61">
        <v>-72</v>
      </c>
      <c r="M2129" s="87">
        <f t="shared" si="113"/>
        <v>12000</v>
      </c>
      <c r="P2129" s="17">
        <f t="shared" si="110"/>
        <v>-12000</v>
      </c>
      <c r="Q2129" s="17">
        <f t="shared" si="114"/>
        <v>0</v>
      </c>
    </row>
    <row r="2130" spans="1:17">
      <c r="A2130" s="1" t="s">
        <v>186</v>
      </c>
      <c r="B2130" s="1" t="s">
        <v>249</v>
      </c>
      <c r="C2130" s="53">
        <v>134403331949</v>
      </c>
      <c r="D2130" s="3">
        <v>11748</v>
      </c>
      <c r="E2130" s="3">
        <v>19865437.460000001</v>
      </c>
      <c r="F2130" s="1" t="s">
        <v>1800</v>
      </c>
      <c r="G2130"/>
      <c r="H2130"/>
      <c r="I2130" s="17">
        <f>-IFERROR(VLOOKUP(C2130,SIRCUPA!$A$21:$H$313,8,0),0)</f>
        <v>-180</v>
      </c>
      <c r="J2130" s="61">
        <f>-IFERROR(VLOOKUP(C2130,SIRTAC!$A$16:$H$2072,8,0),0)</f>
        <v>0</v>
      </c>
      <c r="K2130" s="61">
        <f>-IFERROR(VLOOKUP(C2130,Gastos!$A$9:$J$2065,10,0),0)</f>
        <v>0</v>
      </c>
      <c r="L2130" s="61">
        <f>-IFERROR(VLOOKUP(C2130,IDC!$A$20:$H$2401,8,0),0)</f>
        <v>-72</v>
      </c>
      <c r="M2130" s="87">
        <f t="shared" si="113"/>
        <v>12000</v>
      </c>
      <c r="P2130" s="17">
        <f t="shared" si="110"/>
        <v>-12000</v>
      </c>
      <c r="Q2130" s="17">
        <f t="shared" si="114"/>
        <v>0</v>
      </c>
    </row>
    <row r="2131" spans="1:17">
      <c r="A2131" s="1" t="s">
        <v>186</v>
      </c>
      <c r="B2131" s="1" t="s">
        <v>231</v>
      </c>
      <c r="C2131" s="53">
        <v>134941305268</v>
      </c>
      <c r="D2131" s="3">
        <v>11748</v>
      </c>
      <c r="E2131" s="3">
        <v>19073161.870000001</v>
      </c>
      <c r="F2131" s="1" t="s">
        <v>1800</v>
      </c>
      <c r="G2131"/>
      <c r="H2131"/>
      <c r="I2131" s="17">
        <f>-IFERROR(VLOOKUP(C2131,SIRCUPA!$A$21:$H$313,8,0),0)</f>
        <v>-180</v>
      </c>
      <c r="J2131" s="61">
        <f>-IFERROR(VLOOKUP(C2131,SIRTAC!$A$16:$H$2072,8,0),0)</f>
        <v>0</v>
      </c>
      <c r="K2131" s="61">
        <f>-IFERROR(VLOOKUP(C2131,Gastos!$A$9:$J$2065,10,0),0)</f>
        <v>0</v>
      </c>
      <c r="L2131" s="61">
        <v>-72</v>
      </c>
      <c r="M2131" s="87">
        <f t="shared" si="113"/>
        <v>12000</v>
      </c>
      <c r="P2131" s="17">
        <f t="shared" si="110"/>
        <v>-12000</v>
      </c>
      <c r="Q2131" s="17">
        <f t="shared" si="114"/>
        <v>0</v>
      </c>
    </row>
    <row r="2132" spans="1:17">
      <c r="A2132" s="1" t="s">
        <v>186</v>
      </c>
      <c r="B2132" s="1" t="s">
        <v>247</v>
      </c>
      <c r="C2132" s="53">
        <v>134403088539</v>
      </c>
      <c r="D2132" s="3">
        <v>10769</v>
      </c>
      <c r="E2132" s="3">
        <v>19831909.460000001</v>
      </c>
      <c r="F2132" s="1" t="s">
        <v>1800</v>
      </c>
      <c r="G2132"/>
      <c r="H2132"/>
      <c r="I2132" s="17">
        <f>-IFERROR(VLOOKUP(C2132,SIRCUPA!$A$21:$H$313,8,0),0)</f>
        <v>-165</v>
      </c>
      <c r="J2132" s="61">
        <f>-IFERROR(VLOOKUP(C2132,SIRTAC!$A$16:$H$2072,8,0),0)</f>
        <v>0</v>
      </c>
      <c r="K2132" s="61">
        <f>-IFERROR(VLOOKUP(C2132,Gastos!$A$9:$J$2065,10,0),0)</f>
        <v>0</v>
      </c>
      <c r="L2132" s="61">
        <f>-IFERROR(VLOOKUP(C2132,IDC!$A$20:$H$2401,8,0),0)</f>
        <v>-66</v>
      </c>
      <c r="M2132" s="87">
        <f t="shared" si="113"/>
        <v>11000</v>
      </c>
      <c r="P2132" s="17">
        <f t="shared" si="110"/>
        <v>-11000</v>
      </c>
      <c r="Q2132" s="17">
        <f t="shared" si="114"/>
        <v>0</v>
      </c>
    </row>
    <row r="2133" spans="1:17">
      <c r="A2133" s="1" t="s">
        <v>186</v>
      </c>
      <c r="B2133" s="1" t="s">
        <v>247</v>
      </c>
      <c r="C2133" s="53">
        <v>135017256534</v>
      </c>
      <c r="D2133" s="3">
        <v>10769</v>
      </c>
      <c r="E2133" s="3">
        <v>19842678.460000001</v>
      </c>
      <c r="F2133" s="1" t="s">
        <v>1800</v>
      </c>
      <c r="G2133"/>
      <c r="H2133"/>
      <c r="I2133" s="17">
        <f>-IFERROR(VLOOKUP(C2133,SIRCUPA!$A$21:$H$313,8,0),0)</f>
        <v>-165</v>
      </c>
      <c r="J2133" s="61">
        <f>-IFERROR(VLOOKUP(C2133,SIRTAC!$A$16:$H$2072,8,0),0)</f>
        <v>0</v>
      </c>
      <c r="K2133" s="61">
        <f>-IFERROR(VLOOKUP(C2133,Gastos!$A$9:$J$2065,10,0),0)</f>
        <v>0</v>
      </c>
      <c r="L2133" s="61">
        <f>-IFERROR(VLOOKUP(C2133,IDC!$A$20:$H$2401,8,0),0)</f>
        <v>-66</v>
      </c>
      <c r="M2133" s="87">
        <f t="shared" si="113"/>
        <v>11000</v>
      </c>
      <c r="P2133" s="17">
        <f t="shared" si="110"/>
        <v>-11000</v>
      </c>
      <c r="Q2133" s="17">
        <f t="shared" si="114"/>
        <v>0</v>
      </c>
    </row>
    <row r="2134" spans="1:17">
      <c r="A2134" s="1" t="s">
        <v>186</v>
      </c>
      <c r="B2134" s="1" t="s">
        <v>214</v>
      </c>
      <c r="C2134" s="53">
        <v>134324210723</v>
      </c>
      <c r="D2134" s="3">
        <v>10769</v>
      </c>
      <c r="E2134" s="3">
        <v>18008539.870000001</v>
      </c>
      <c r="F2134" s="1" t="s">
        <v>1800</v>
      </c>
      <c r="G2134"/>
      <c r="H2134"/>
      <c r="I2134" s="17">
        <f>-IFERROR(VLOOKUP(C2134,SIRCUPA!$A$21:$H$313,8,0),0)</f>
        <v>-165</v>
      </c>
      <c r="J2134" s="61">
        <f>-IFERROR(VLOOKUP(C2134,SIRTAC!$A$16:$H$2072,8,0),0)</f>
        <v>0</v>
      </c>
      <c r="K2134" s="61">
        <f>-IFERROR(VLOOKUP(C2134,Gastos!$A$9:$J$2065,10,0),0)</f>
        <v>0</v>
      </c>
      <c r="L2134" s="61">
        <v>-66</v>
      </c>
      <c r="M2134" s="87">
        <f t="shared" si="113"/>
        <v>11000</v>
      </c>
      <c r="P2134" s="17">
        <f t="shared" si="110"/>
        <v>-11000</v>
      </c>
      <c r="Q2134" s="17">
        <f t="shared" si="114"/>
        <v>0</v>
      </c>
    </row>
    <row r="2135" spans="1:17">
      <c r="A2135" s="1" t="s">
        <v>114</v>
      </c>
      <c r="B2135" s="1" t="s">
        <v>115</v>
      </c>
      <c r="C2135" s="53">
        <v>133313747919</v>
      </c>
      <c r="D2135" s="3">
        <v>10651.52</v>
      </c>
      <c r="E2135" s="3">
        <v>6591964.9299999997</v>
      </c>
      <c r="F2135" s="1" t="s">
        <v>1800</v>
      </c>
      <c r="G2135"/>
      <c r="H2135"/>
      <c r="I2135" s="17">
        <f>-IFERROR(VLOOKUP(C2135,SIRCUPA!$A$21:$H$313,8,0),0)</f>
        <v>-163.19999999999999</v>
      </c>
      <c r="J2135" s="61">
        <f>-IFERROR(VLOOKUP(C2135,SIRTAC!$A$16:$H$2072,8,0),0)</f>
        <v>0</v>
      </c>
      <c r="K2135" s="61">
        <f>-IFERROR(VLOOKUP(C2135,Gastos!$A$9:$J$2065,10,0),0)</f>
        <v>0</v>
      </c>
      <c r="L2135" s="61">
        <f>-IFERROR(VLOOKUP(C2135,IDC!$A$20:$H$2401,8,0),0)</f>
        <v>-65.28</v>
      </c>
      <c r="M2135" s="87">
        <f t="shared" si="113"/>
        <v>10880.000000000002</v>
      </c>
      <c r="P2135" s="17">
        <f t="shared" si="110"/>
        <v>-10880</v>
      </c>
      <c r="Q2135" s="17">
        <f t="shared" si="114"/>
        <v>0</v>
      </c>
    </row>
    <row r="2136" spans="1:17">
      <c r="A2136" s="1" t="s">
        <v>55</v>
      </c>
      <c r="B2136" s="1" t="s">
        <v>61</v>
      </c>
      <c r="C2136" s="53">
        <v>132230456657</v>
      </c>
      <c r="D2136" s="3">
        <v>9790</v>
      </c>
      <c r="E2136" s="3">
        <v>12055427.16</v>
      </c>
      <c r="F2136" s="1" t="s">
        <v>1800</v>
      </c>
      <c r="G2136"/>
      <c r="H2136"/>
      <c r="I2136" s="17">
        <f>-IFERROR(VLOOKUP(C2136,SIRCUPA!$A$21:$H$313,8,0),0)</f>
        <v>-150</v>
      </c>
      <c r="J2136" s="61">
        <f>-IFERROR(VLOOKUP(C2136,SIRTAC!$A$16:$H$2072,8,0),0)</f>
        <v>0</v>
      </c>
      <c r="K2136" s="61">
        <f>-IFERROR(VLOOKUP(C2136,Gastos!$A$9:$J$2065,10,0),0)</f>
        <v>0</v>
      </c>
      <c r="L2136" s="61">
        <f>-IFERROR(VLOOKUP(C2136,IDC!$A$20:$H$2401,8,0),0)</f>
        <v>-60</v>
      </c>
      <c r="M2136" s="87">
        <f t="shared" si="113"/>
        <v>10000</v>
      </c>
      <c r="P2136" s="17">
        <f t="shared" si="110"/>
        <v>-10000</v>
      </c>
      <c r="Q2136" s="17">
        <f t="shared" si="114"/>
        <v>0</v>
      </c>
    </row>
    <row r="2137" spans="1:17">
      <c r="A2137" s="1" t="s">
        <v>156</v>
      </c>
      <c r="B2137" s="1" t="s">
        <v>184</v>
      </c>
      <c r="C2137" s="53">
        <v>134934090998</v>
      </c>
      <c r="D2137" s="3">
        <v>9790</v>
      </c>
      <c r="E2137" s="3">
        <v>16199817.24</v>
      </c>
      <c r="F2137" s="1" t="s">
        <v>1800</v>
      </c>
      <c r="G2137"/>
      <c r="H2137"/>
      <c r="I2137" s="17">
        <f>-IFERROR(VLOOKUP(C2137,SIRCUPA!$A$21:$H$313,8,0),0)</f>
        <v>-150</v>
      </c>
      <c r="J2137" s="61">
        <f>-IFERROR(VLOOKUP(C2137,SIRTAC!$A$16:$H$2072,8,0),0)</f>
        <v>0</v>
      </c>
      <c r="K2137" s="61">
        <f>-IFERROR(VLOOKUP(C2137,Gastos!$A$9:$J$2065,10,0),0)</f>
        <v>0</v>
      </c>
      <c r="L2137" s="61">
        <v>-60</v>
      </c>
      <c r="M2137" s="87">
        <f t="shared" si="113"/>
        <v>10000</v>
      </c>
      <c r="P2137" s="17">
        <f t="shared" si="110"/>
        <v>-10000</v>
      </c>
      <c r="Q2137" s="17">
        <f t="shared" si="114"/>
        <v>0</v>
      </c>
    </row>
    <row r="2138" spans="1:17">
      <c r="A2138" s="1" t="s">
        <v>156</v>
      </c>
      <c r="B2138" s="1" t="s">
        <v>177</v>
      </c>
      <c r="C2138" s="53">
        <v>134930774018</v>
      </c>
      <c r="D2138" s="3">
        <v>9790</v>
      </c>
      <c r="E2138" s="3">
        <v>15192732.24</v>
      </c>
      <c r="F2138" s="1" t="s">
        <v>1800</v>
      </c>
      <c r="G2138"/>
      <c r="H2138"/>
      <c r="I2138" s="17">
        <f>-IFERROR(VLOOKUP(C2138,SIRCUPA!$A$21:$H$313,8,0),0)</f>
        <v>-150</v>
      </c>
      <c r="J2138" s="61">
        <f>-IFERROR(VLOOKUP(C2138,SIRTAC!$A$16:$H$2072,8,0),0)</f>
        <v>0</v>
      </c>
      <c r="K2138" s="61">
        <f>-IFERROR(VLOOKUP(C2138,Gastos!$A$9:$J$2065,10,0),0)</f>
        <v>0</v>
      </c>
      <c r="L2138" s="61">
        <v>-60</v>
      </c>
      <c r="M2138" s="87">
        <f t="shared" si="113"/>
        <v>10000</v>
      </c>
      <c r="P2138" s="17">
        <f t="shared" si="110"/>
        <v>-10000</v>
      </c>
      <c r="Q2138" s="17">
        <f t="shared" si="114"/>
        <v>0</v>
      </c>
    </row>
    <row r="2139" spans="1:17">
      <c r="A2139" s="1" t="s">
        <v>186</v>
      </c>
      <c r="B2139" s="1" t="s">
        <v>204</v>
      </c>
      <c r="C2139" s="53">
        <v>134937433044</v>
      </c>
      <c r="D2139" s="3">
        <v>9790</v>
      </c>
      <c r="E2139" s="3">
        <v>17536038.280000001</v>
      </c>
      <c r="F2139" s="1" t="s">
        <v>1800</v>
      </c>
      <c r="G2139"/>
      <c r="H2139"/>
      <c r="I2139" s="17">
        <f>-IFERROR(VLOOKUP(C2139,SIRCUPA!$A$21:$H$313,8,0),0)</f>
        <v>-150</v>
      </c>
      <c r="J2139" s="61">
        <f>-IFERROR(VLOOKUP(C2139,SIRTAC!$A$16:$H$2072,8,0),0)</f>
        <v>0</v>
      </c>
      <c r="K2139" s="61">
        <f>-IFERROR(VLOOKUP(C2139,Gastos!$A$9:$J$2065,10,0),0)</f>
        <v>0</v>
      </c>
      <c r="L2139" s="61">
        <f>-IFERROR(VLOOKUP(C2139,IDC!$A$20:$H$2401,8,0),0)</f>
        <v>-60</v>
      </c>
      <c r="M2139" s="87">
        <f t="shared" si="113"/>
        <v>10000</v>
      </c>
      <c r="P2139" s="17">
        <f t="shared" si="110"/>
        <v>-10000</v>
      </c>
      <c r="Q2139" s="17">
        <f t="shared" si="114"/>
        <v>0</v>
      </c>
    </row>
    <row r="2140" spans="1:17">
      <c r="A2140" s="1" t="s">
        <v>186</v>
      </c>
      <c r="B2140" s="1" t="s">
        <v>219</v>
      </c>
      <c r="C2140" s="53">
        <v>134939301104</v>
      </c>
      <c r="D2140" s="3">
        <v>9790</v>
      </c>
      <c r="E2140" s="3">
        <v>18297436.18</v>
      </c>
      <c r="F2140" s="1" t="s">
        <v>1800</v>
      </c>
      <c r="G2140"/>
      <c r="H2140"/>
      <c r="I2140" s="17">
        <f>-IFERROR(VLOOKUP(C2140,SIRCUPA!$A$21:$H$313,8,0),0)</f>
        <v>-150</v>
      </c>
      <c r="J2140" s="61">
        <f>-IFERROR(VLOOKUP(C2140,SIRTAC!$A$16:$H$2072,8,0),0)</f>
        <v>0</v>
      </c>
      <c r="K2140" s="61">
        <f>-IFERROR(VLOOKUP(C2140,Gastos!$A$9:$J$2065,10,0),0)</f>
        <v>0</v>
      </c>
      <c r="L2140" s="61">
        <f>-IFERROR(VLOOKUP(C2140,IDC!$A$20:$H$2401,8,0),0)</f>
        <v>-60</v>
      </c>
      <c r="M2140" s="87">
        <f t="shared" si="113"/>
        <v>10000</v>
      </c>
      <c r="P2140" s="17">
        <f t="shared" si="110"/>
        <v>-10000</v>
      </c>
      <c r="Q2140" s="17">
        <f t="shared" si="114"/>
        <v>0</v>
      </c>
    </row>
    <row r="2141" spans="1:17">
      <c r="A2141" s="1" t="s">
        <v>186</v>
      </c>
      <c r="B2141" s="1" t="s">
        <v>195</v>
      </c>
      <c r="C2141" s="53">
        <v>134322244309</v>
      </c>
      <c r="D2141" s="3">
        <v>9790</v>
      </c>
      <c r="E2141" s="3">
        <v>17064340.039999999</v>
      </c>
      <c r="F2141" s="1" t="s">
        <v>1800</v>
      </c>
      <c r="G2141"/>
      <c r="H2141"/>
      <c r="I2141" s="17">
        <f>-IFERROR(VLOOKUP(C2141,SIRCUPA!$A$21:$H$313,8,0),0)</f>
        <v>-150</v>
      </c>
      <c r="J2141" s="61">
        <f>-IFERROR(VLOOKUP(C2141,SIRTAC!$A$16:$H$2072,8,0),0)</f>
        <v>0</v>
      </c>
      <c r="K2141" s="61">
        <f>-IFERROR(VLOOKUP(C2141,Gastos!$A$9:$J$2065,10,0),0)</f>
        <v>0</v>
      </c>
      <c r="L2141" s="61">
        <f>-IFERROR(VLOOKUP(C2141,IDC!$A$20:$H$2401,8,0),0)</f>
        <v>-60</v>
      </c>
      <c r="M2141" s="87">
        <f t="shared" si="113"/>
        <v>10000</v>
      </c>
      <c r="P2141" s="17">
        <f t="shared" si="110"/>
        <v>-10000</v>
      </c>
      <c r="Q2141" s="17">
        <f t="shared" si="114"/>
        <v>0</v>
      </c>
    </row>
    <row r="2142" spans="1:17">
      <c r="A2142" s="1" t="s">
        <v>186</v>
      </c>
      <c r="B2142" s="1" t="s">
        <v>241</v>
      </c>
      <c r="C2142" s="53">
        <v>134942010130</v>
      </c>
      <c r="D2142" s="3">
        <v>9790</v>
      </c>
      <c r="E2142" s="3">
        <v>19447343.890000001</v>
      </c>
      <c r="F2142" s="1" t="s">
        <v>1800</v>
      </c>
      <c r="G2142"/>
      <c r="H2142"/>
      <c r="I2142" s="17">
        <f>-IFERROR(VLOOKUP(C2142,SIRCUPA!$A$21:$H$313,8,0),0)</f>
        <v>-150</v>
      </c>
      <c r="J2142" s="61">
        <f>-IFERROR(VLOOKUP(C2142,SIRTAC!$A$16:$H$2072,8,0),0)</f>
        <v>0</v>
      </c>
      <c r="K2142" s="61">
        <f>-IFERROR(VLOOKUP(C2142,Gastos!$A$9:$J$2065,10,0),0)</f>
        <v>0</v>
      </c>
      <c r="L2142" s="61">
        <f>-IFERROR(VLOOKUP(C2142,IDC!$A$20:$H$2401,8,0),0)</f>
        <v>-60</v>
      </c>
      <c r="M2142" s="87">
        <f t="shared" si="113"/>
        <v>10000</v>
      </c>
      <c r="P2142" s="17">
        <f t="shared" si="110"/>
        <v>-10000</v>
      </c>
      <c r="Q2142" s="17">
        <f t="shared" si="114"/>
        <v>0</v>
      </c>
    </row>
    <row r="2143" spans="1:17">
      <c r="A2143" s="1" t="s">
        <v>186</v>
      </c>
      <c r="B2143" s="1" t="s">
        <v>192</v>
      </c>
      <c r="C2143" s="53">
        <v>134935684444</v>
      </c>
      <c r="D2143" s="3">
        <v>9790</v>
      </c>
      <c r="E2143" s="3">
        <v>16805599.93</v>
      </c>
      <c r="F2143" s="1" t="s">
        <v>1800</v>
      </c>
      <c r="G2143"/>
      <c r="H2143"/>
      <c r="I2143" s="17">
        <f>-IFERROR(VLOOKUP(C2143,SIRCUPA!$A$21:$H$313,8,0),0)</f>
        <v>-150</v>
      </c>
      <c r="J2143" s="61">
        <f>-IFERROR(VLOOKUP(C2143,SIRTAC!$A$16:$H$2072,8,0),0)</f>
        <v>0</v>
      </c>
      <c r="K2143" s="61">
        <f>-IFERROR(VLOOKUP(C2143,Gastos!$A$9:$J$2065,10,0),0)</f>
        <v>0</v>
      </c>
      <c r="L2143" s="61">
        <f>-IFERROR(VLOOKUP(C2143,IDC!$A$20:$H$2401,8,0),0)</f>
        <v>-60</v>
      </c>
      <c r="M2143" s="87">
        <f t="shared" si="113"/>
        <v>10000</v>
      </c>
      <c r="P2143" s="17">
        <f t="shared" si="110"/>
        <v>-10000</v>
      </c>
      <c r="Q2143" s="17">
        <f t="shared" si="114"/>
        <v>0</v>
      </c>
    </row>
    <row r="2144" spans="1:17">
      <c r="A2144" s="1" t="s">
        <v>186</v>
      </c>
      <c r="B2144" s="1" t="s">
        <v>192</v>
      </c>
      <c r="C2144" s="53">
        <v>134325818671</v>
      </c>
      <c r="D2144" s="3">
        <v>9790</v>
      </c>
      <c r="E2144" s="3">
        <v>18500269.34</v>
      </c>
      <c r="F2144" s="1" t="s">
        <v>1800</v>
      </c>
      <c r="G2144"/>
      <c r="H2144"/>
      <c r="I2144" s="17">
        <f>-IFERROR(VLOOKUP(C2144,SIRCUPA!$A$21:$H$313,8,0),0)</f>
        <v>-150</v>
      </c>
      <c r="J2144" s="61">
        <f>-IFERROR(VLOOKUP(C2144,SIRTAC!$A$16:$H$2072,8,0),0)</f>
        <v>0</v>
      </c>
      <c r="K2144" s="61">
        <f>-IFERROR(VLOOKUP(C2144,Gastos!$A$9:$J$2065,10,0),0)</f>
        <v>0</v>
      </c>
      <c r="L2144" s="61">
        <f>-IFERROR(VLOOKUP(C2144,IDC!$A$20:$H$2401,8,0),0)</f>
        <v>-60</v>
      </c>
      <c r="M2144" s="87">
        <f t="shared" si="113"/>
        <v>10000</v>
      </c>
      <c r="P2144" s="17">
        <f t="shared" si="110"/>
        <v>-10000</v>
      </c>
      <c r="Q2144" s="17">
        <f t="shared" si="114"/>
        <v>0</v>
      </c>
    </row>
    <row r="2145" spans="1:17">
      <c r="A2145" s="1" t="s">
        <v>186</v>
      </c>
      <c r="B2145" s="1" t="s">
        <v>192</v>
      </c>
      <c r="C2145" s="53">
        <v>134327641891</v>
      </c>
      <c r="D2145" s="3">
        <v>9790</v>
      </c>
      <c r="E2145" s="3">
        <v>19457133.890000001</v>
      </c>
      <c r="F2145" s="1" t="s">
        <v>1800</v>
      </c>
      <c r="G2145"/>
      <c r="H2145"/>
      <c r="I2145" s="17">
        <f>-IFERROR(VLOOKUP(C2145,SIRCUPA!$A$21:$H$313,8,0),0)</f>
        <v>-150</v>
      </c>
      <c r="J2145" s="61">
        <f>-IFERROR(VLOOKUP(C2145,SIRTAC!$A$16:$H$2072,8,0),0)</f>
        <v>0</v>
      </c>
      <c r="K2145" s="61">
        <f>-IFERROR(VLOOKUP(C2145,Gastos!$A$9:$J$2065,10,0),0)</f>
        <v>0</v>
      </c>
      <c r="L2145" s="61">
        <f>-IFERROR(VLOOKUP(C2145,IDC!$A$20:$H$2401,8,0),0)</f>
        <v>-60</v>
      </c>
      <c r="M2145" s="87">
        <f t="shared" si="113"/>
        <v>10000</v>
      </c>
      <c r="P2145" s="17">
        <f t="shared" si="110"/>
        <v>-10000</v>
      </c>
      <c r="Q2145" s="17">
        <f t="shared" si="114"/>
        <v>0</v>
      </c>
    </row>
    <row r="2146" spans="1:17">
      <c r="A2146" s="1" t="s">
        <v>186</v>
      </c>
      <c r="B2146" s="1" t="s">
        <v>232</v>
      </c>
      <c r="C2146" s="53">
        <v>134941249820</v>
      </c>
      <c r="D2146" s="3">
        <v>9790</v>
      </c>
      <c r="E2146" s="3">
        <v>19087823.370000001</v>
      </c>
      <c r="F2146" s="1" t="s">
        <v>1800</v>
      </c>
      <c r="G2146"/>
      <c r="H2146"/>
      <c r="I2146" s="17">
        <f>-IFERROR(VLOOKUP(C2146,SIRCUPA!$A$21:$H$313,8,0),0)</f>
        <v>-150</v>
      </c>
      <c r="J2146" s="61">
        <f>-IFERROR(VLOOKUP(C2146,SIRTAC!$A$16:$H$2072,8,0),0)</f>
        <v>0</v>
      </c>
      <c r="K2146" s="61">
        <f>-IFERROR(VLOOKUP(C2146,Gastos!$A$9:$J$2065,10,0),0)</f>
        <v>0</v>
      </c>
      <c r="L2146" s="61">
        <f>-IFERROR(VLOOKUP(C2146,IDC!$A$20:$H$2401,8,0),0)</f>
        <v>-60</v>
      </c>
      <c r="M2146" s="87">
        <f t="shared" si="113"/>
        <v>10000</v>
      </c>
      <c r="P2146" s="17">
        <f t="shared" si="110"/>
        <v>-10000</v>
      </c>
      <c r="Q2146" s="17">
        <f t="shared" si="114"/>
        <v>0</v>
      </c>
    </row>
    <row r="2147" spans="1:17">
      <c r="A2147" s="1" t="s">
        <v>186</v>
      </c>
      <c r="B2147" s="1" t="s">
        <v>197</v>
      </c>
      <c r="C2147" s="53">
        <v>134322474547</v>
      </c>
      <c r="D2147" s="3">
        <v>9790</v>
      </c>
      <c r="E2147" s="3">
        <v>17167733.34</v>
      </c>
      <c r="F2147" s="1" t="s">
        <v>1800</v>
      </c>
      <c r="G2147"/>
      <c r="H2147"/>
      <c r="I2147" s="17">
        <f>-IFERROR(VLOOKUP(C2147,SIRCUPA!$A$21:$H$313,8,0),0)</f>
        <v>-150</v>
      </c>
      <c r="J2147" s="61">
        <f>-IFERROR(VLOOKUP(C2147,SIRTAC!$A$16:$H$2072,8,0),0)</f>
        <v>0</v>
      </c>
      <c r="K2147" s="61">
        <f>-IFERROR(VLOOKUP(C2147,Gastos!$A$9:$J$2065,10,0),0)</f>
        <v>0</v>
      </c>
      <c r="L2147" s="61">
        <f>-IFERROR(VLOOKUP(C2147,IDC!$A$20:$H$2401,8,0),0)</f>
        <v>-60</v>
      </c>
      <c r="M2147" s="87">
        <f t="shared" si="113"/>
        <v>10000</v>
      </c>
      <c r="P2147" s="17">
        <f t="shared" si="110"/>
        <v>-10000</v>
      </c>
      <c r="Q2147" s="17">
        <f t="shared" si="114"/>
        <v>0</v>
      </c>
    </row>
    <row r="2148" spans="1:17">
      <c r="A2148" s="1" t="s">
        <v>186</v>
      </c>
      <c r="B2148" s="1" t="s">
        <v>227</v>
      </c>
      <c r="C2148" s="53">
        <v>134940426502</v>
      </c>
      <c r="D2148" s="3">
        <v>9790</v>
      </c>
      <c r="E2148" s="3">
        <v>18685511.539999999</v>
      </c>
      <c r="F2148" s="1" t="s">
        <v>1800</v>
      </c>
      <c r="G2148"/>
      <c r="H2148"/>
      <c r="I2148" s="17">
        <f>-IFERROR(VLOOKUP(C2148,SIRCUPA!$A$21:$H$313,8,0),0)</f>
        <v>-150</v>
      </c>
      <c r="J2148" s="61">
        <f>-IFERROR(VLOOKUP(C2148,SIRTAC!$A$16:$H$2072,8,0),0)</f>
        <v>0</v>
      </c>
      <c r="K2148" s="61">
        <f>-IFERROR(VLOOKUP(C2148,Gastos!$A$9:$J$2065,10,0),0)</f>
        <v>0</v>
      </c>
      <c r="L2148" s="61">
        <v>-60</v>
      </c>
      <c r="M2148" s="87">
        <f t="shared" si="113"/>
        <v>10000</v>
      </c>
      <c r="P2148" s="17">
        <f t="shared" si="110"/>
        <v>-10000</v>
      </c>
      <c r="Q2148" s="17">
        <f t="shared" si="114"/>
        <v>0</v>
      </c>
    </row>
    <row r="2149" spans="1:17">
      <c r="A2149" s="1" t="s">
        <v>186</v>
      </c>
      <c r="B2149" s="1" t="s">
        <v>205</v>
      </c>
      <c r="C2149" s="53">
        <v>134323237867</v>
      </c>
      <c r="D2149" s="3">
        <v>9790</v>
      </c>
      <c r="E2149" s="3">
        <v>17545828.280000001</v>
      </c>
      <c r="F2149" s="1" t="s">
        <v>1800</v>
      </c>
      <c r="G2149"/>
      <c r="H2149"/>
      <c r="I2149" s="17">
        <f>-IFERROR(VLOOKUP(C2149,SIRCUPA!$A$21:$H$313,8,0),0)</f>
        <v>-150</v>
      </c>
      <c r="J2149" s="61">
        <f>-IFERROR(VLOOKUP(C2149,SIRTAC!$A$16:$H$2072,8,0),0)</f>
        <v>0</v>
      </c>
      <c r="K2149" s="61">
        <f>-IFERROR(VLOOKUP(C2149,Gastos!$A$9:$J$2065,10,0),0)</f>
        <v>0</v>
      </c>
      <c r="L2149" s="61">
        <v>-60</v>
      </c>
      <c r="M2149" s="87">
        <f t="shared" si="113"/>
        <v>10000</v>
      </c>
      <c r="P2149" s="17">
        <f t="shared" si="110"/>
        <v>-10000</v>
      </c>
      <c r="Q2149" s="17">
        <f t="shared" si="114"/>
        <v>0</v>
      </c>
    </row>
    <row r="2150" spans="1:17">
      <c r="A2150" s="1" t="s">
        <v>186</v>
      </c>
      <c r="B2150" s="1" t="s">
        <v>230</v>
      </c>
      <c r="C2150" s="53">
        <v>134327386185</v>
      </c>
      <c r="D2150" s="3">
        <v>9790</v>
      </c>
      <c r="E2150" s="3">
        <v>19061413.870000001</v>
      </c>
      <c r="F2150" s="1" t="s">
        <v>1800</v>
      </c>
      <c r="G2150"/>
      <c r="H2150"/>
      <c r="I2150" s="17">
        <f>-IFERROR(VLOOKUP(C2150,SIRCUPA!$A$21:$H$313,8,0),0)</f>
        <v>-150</v>
      </c>
      <c r="J2150" s="61">
        <f>-IFERROR(VLOOKUP(C2150,SIRTAC!$A$16:$H$2072,8,0),0)</f>
        <v>0</v>
      </c>
      <c r="K2150" s="61">
        <f>-IFERROR(VLOOKUP(C2150,Gastos!$A$9:$J$2065,10,0),0)</f>
        <v>0</v>
      </c>
      <c r="L2150" s="61">
        <v>-60</v>
      </c>
      <c r="M2150" s="87">
        <f t="shared" si="113"/>
        <v>10000</v>
      </c>
      <c r="P2150" s="17">
        <f t="shared" ref="P2150:P2213" si="115">+L2150/0.006</f>
        <v>-10000</v>
      </c>
      <c r="Q2150" s="17">
        <f t="shared" si="114"/>
        <v>0</v>
      </c>
    </row>
    <row r="2151" spans="1:17">
      <c r="A2151" s="1" t="s">
        <v>186</v>
      </c>
      <c r="B2151" s="1" t="s">
        <v>238</v>
      </c>
      <c r="C2151" s="53">
        <v>134327505753</v>
      </c>
      <c r="D2151" s="3">
        <v>9790</v>
      </c>
      <c r="E2151" s="3">
        <v>19300318.370000001</v>
      </c>
      <c r="F2151" s="1" t="s">
        <v>1800</v>
      </c>
      <c r="G2151"/>
      <c r="H2151"/>
      <c r="I2151" s="17">
        <f>-IFERROR(VLOOKUP(C2151,SIRCUPA!$A$21:$H$313,8,0),0)</f>
        <v>-150</v>
      </c>
      <c r="J2151" s="61">
        <f>-IFERROR(VLOOKUP(C2151,SIRTAC!$A$16:$H$2072,8,0),0)</f>
        <v>0</v>
      </c>
      <c r="K2151" s="61">
        <f>-IFERROR(VLOOKUP(C2151,Gastos!$A$9:$J$2065,10,0),0)</f>
        <v>0</v>
      </c>
      <c r="L2151" s="61">
        <v>-60</v>
      </c>
      <c r="M2151" s="87">
        <f t="shared" si="113"/>
        <v>10000</v>
      </c>
      <c r="P2151" s="17">
        <f t="shared" si="115"/>
        <v>-10000</v>
      </c>
      <c r="Q2151" s="17">
        <f t="shared" si="114"/>
        <v>0</v>
      </c>
    </row>
    <row r="2152" spans="1:17">
      <c r="A2152" s="1" t="s">
        <v>186</v>
      </c>
      <c r="B2152" s="1" t="s">
        <v>228</v>
      </c>
      <c r="C2152" s="53">
        <v>134326407347</v>
      </c>
      <c r="D2152" s="3">
        <v>9790</v>
      </c>
      <c r="E2152" s="3">
        <v>18740122.77</v>
      </c>
      <c r="F2152" s="1" t="s">
        <v>1800</v>
      </c>
      <c r="G2152"/>
      <c r="H2152"/>
      <c r="I2152" s="17">
        <f>-IFERROR(VLOOKUP(C2152,SIRCUPA!$A$21:$H$313,8,0),0)</f>
        <v>-150</v>
      </c>
      <c r="J2152" s="61">
        <f>-IFERROR(VLOOKUP(C2152,SIRTAC!$A$16:$H$2072,8,0),0)</f>
        <v>0</v>
      </c>
      <c r="K2152" s="61">
        <f>-IFERROR(VLOOKUP(C2152,Gastos!$A$9:$J$2065,10,0),0)</f>
        <v>0</v>
      </c>
      <c r="L2152" s="61">
        <v>-60</v>
      </c>
      <c r="M2152" s="87">
        <f t="shared" si="113"/>
        <v>10000</v>
      </c>
      <c r="P2152" s="17">
        <f t="shared" si="115"/>
        <v>-10000</v>
      </c>
      <c r="Q2152" s="17">
        <f t="shared" si="114"/>
        <v>0</v>
      </c>
    </row>
    <row r="2153" spans="1:17">
      <c r="A2153" s="1" t="s">
        <v>186</v>
      </c>
      <c r="B2153" s="1" t="s">
        <v>244</v>
      </c>
      <c r="C2153" s="53">
        <v>134942139828</v>
      </c>
      <c r="D2153" s="3">
        <v>9790</v>
      </c>
      <c r="E2153" s="3">
        <v>19538483.43</v>
      </c>
      <c r="F2153" s="1" t="s">
        <v>1800</v>
      </c>
      <c r="G2153"/>
      <c r="H2153"/>
      <c r="I2153" s="17">
        <f>-IFERROR(VLOOKUP(C2153,SIRCUPA!$A$21:$H$313,8,0),0)</f>
        <v>-150</v>
      </c>
      <c r="J2153" s="61">
        <f>-IFERROR(VLOOKUP(C2153,SIRTAC!$A$16:$H$2072,8,0),0)</f>
        <v>0</v>
      </c>
      <c r="K2153" s="61">
        <f>-IFERROR(VLOOKUP(C2153,Gastos!$A$9:$J$2065,10,0),0)</f>
        <v>0</v>
      </c>
      <c r="L2153" s="61">
        <v>-60</v>
      </c>
      <c r="M2153" s="87">
        <f t="shared" si="113"/>
        <v>10000</v>
      </c>
      <c r="P2153" s="17">
        <f t="shared" si="115"/>
        <v>-10000</v>
      </c>
      <c r="Q2153" s="17">
        <f t="shared" si="114"/>
        <v>0</v>
      </c>
    </row>
    <row r="2154" spans="1:17">
      <c r="A2154" s="1" t="s">
        <v>186</v>
      </c>
      <c r="B2154" s="1" t="s">
        <v>225</v>
      </c>
      <c r="C2154" s="53">
        <v>134939930088</v>
      </c>
      <c r="D2154" s="3">
        <v>9790</v>
      </c>
      <c r="E2154" s="3">
        <v>18520776.640000001</v>
      </c>
      <c r="F2154" s="1" t="s">
        <v>1800</v>
      </c>
      <c r="G2154"/>
      <c r="H2154"/>
      <c r="I2154" s="17">
        <f>-IFERROR(VLOOKUP(C2154,SIRCUPA!$A$21:$H$313,8,0),0)</f>
        <v>-150</v>
      </c>
      <c r="J2154" s="61">
        <f>-IFERROR(VLOOKUP(C2154,SIRTAC!$A$16:$H$2072,8,0),0)</f>
        <v>0</v>
      </c>
      <c r="K2154" s="61">
        <f>-IFERROR(VLOOKUP(C2154,Gastos!$A$9:$J$2065,10,0),0)</f>
        <v>0</v>
      </c>
      <c r="L2154" s="61">
        <v>-60</v>
      </c>
      <c r="M2154" s="87">
        <f t="shared" si="113"/>
        <v>10000</v>
      </c>
      <c r="P2154" s="17">
        <f t="shared" si="115"/>
        <v>-10000</v>
      </c>
      <c r="Q2154" s="17">
        <f t="shared" si="114"/>
        <v>0</v>
      </c>
    </row>
    <row r="2155" spans="1:17">
      <c r="A2155" s="1" t="s">
        <v>186</v>
      </c>
      <c r="B2155" s="1" t="s">
        <v>190</v>
      </c>
      <c r="C2155" s="53">
        <v>134935570502</v>
      </c>
      <c r="D2155" s="3">
        <v>9790</v>
      </c>
      <c r="E2155" s="3">
        <v>16761638.93</v>
      </c>
      <c r="F2155" s="1" t="s">
        <v>1800</v>
      </c>
      <c r="G2155"/>
      <c r="H2155"/>
      <c r="I2155" s="17">
        <f>-IFERROR(VLOOKUP(C2155,SIRCUPA!$A$21:$H$313,8,0),0)</f>
        <v>-150</v>
      </c>
      <c r="J2155" s="61">
        <f>-IFERROR(VLOOKUP(C2155,SIRTAC!$A$16:$H$2072,8,0),0)</f>
        <v>0</v>
      </c>
      <c r="K2155" s="61">
        <f>-IFERROR(VLOOKUP(C2155,Gastos!$A$9:$J$2065,10,0),0)</f>
        <v>0</v>
      </c>
      <c r="L2155" s="61">
        <v>-60</v>
      </c>
      <c r="M2155" s="87">
        <f t="shared" si="113"/>
        <v>10000</v>
      </c>
      <c r="P2155" s="17">
        <f t="shared" si="115"/>
        <v>-10000</v>
      </c>
      <c r="Q2155" s="17">
        <f t="shared" si="114"/>
        <v>0</v>
      </c>
    </row>
    <row r="2156" spans="1:17">
      <c r="A2156" s="1" t="s">
        <v>186</v>
      </c>
      <c r="B2156" s="1" t="s">
        <v>226</v>
      </c>
      <c r="C2156" s="53">
        <v>134940180248</v>
      </c>
      <c r="D2156" s="3">
        <v>9790</v>
      </c>
      <c r="E2156" s="3">
        <v>18530566.640000001</v>
      </c>
      <c r="F2156" s="1" t="s">
        <v>1800</v>
      </c>
      <c r="G2156"/>
      <c r="H2156"/>
      <c r="I2156" s="17">
        <f>-IFERROR(VLOOKUP(C2156,SIRCUPA!$A$21:$H$313,8,0),0)</f>
        <v>-150</v>
      </c>
      <c r="J2156" s="61">
        <f>-IFERROR(VLOOKUP(C2156,SIRTAC!$A$16:$H$2072,8,0),0)</f>
        <v>0</v>
      </c>
      <c r="K2156" s="61">
        <f>-IFERROR(VLOOKUP(C2156,Gastos!$A$9:$J$2065,10,0),0)</f>
        <v>0</v>
      </c>
      <c r="L2156" s="61">
        <v>-60</v>
      </c>
      <c r="M2156" s="87">
        <f t="shared" si="113"/>
        <v>10000</v>
      </c>
      <c r="P2156" s="17">
        <f t="shared" si="115"/>
        <v>-10000</v>
      </c>
      <c r="Q2156" s="17">
        <f t="shared" si="114"/>
        <v>0</v>
      </c>
    </row>
    <row r="2157" spans="1:17">
      <c r="A2157" s="1" t="s">
        <v>186</v>
      </c>
      <c r="B2157" s="1" t="s">
        <v>196</v>
      </c>
      <c r="C2157" s="53">
        <v>134322208477</v>
      </c>
      <c r="D2157" s="3">
        <v>9790</v>
      </c>
      <c r="E2157" s="3">
        <v>17074130.039999999</v>
      </c>
      <c r="F2157" s="1" t="s">
        <v>1800</v>
      </c>
      <c r="G2157"/>
      <c r="H2157"/>
      <c r="I2157" s="17">
        <f>-IFERROR(VLOOKUP(C2157,SIRCUPA!$A$21:$H$313,8,0),0)</f>
        <v>-150</v>
      </c>
      <c r="J2157" s="61">
        <f>-IFERROR(VLOOKUP(C2157,SIRTAC!$A$16:$H$2072,8,0),0)</f>
        <v>0</v>
      </c>
      <c r="K2157" s="61">
        <f>-IFERROR(VLOOKUP(C2157,Gastos!$A$9:$J$2065,10,0),0)</f>
        <v>0</v>
      </c>
      <c r="L2157" s="61">
        <v>-60</v>
      </c>
      <c r="M2157" s="87">
        <f t="shared" si="113"/>
        <v>10000</v>
      </c>
      <c r="P2157" s="17">
        <f t="shared" si="115"/>
        <v>-10000</v>
      </c>
      <c r="Q2157" s="17">
        <f t="shared" si="114"/>
        <v>0</v>
      </c>
    </row>
    <row r="2158" spans="1:17">
      <c r="A2158" s="1" t="s">
        <v>186</v>
      </c>
      <c r="B2158" s="1" t="s">
        <v>196</v>
      </c>
      <c r="C2158" s="53">
        <v>134325139963</v>
      </c>
      <c r="D2158" s="3">
        <v>9790</v>
      </c>
      <c r="E2158" s="3">
        <v>18348170.280000001</v>
      </c>
      <c r="F2158" s="1" t="s">
        <v>1800</v>
      </c>
      <c r="G2158"/>
      <c r="H2158"/>
      <c r="I2158" s="17">
        <f>-IFERROR(VLOOKUP(C2158,SIRCUPA!$A$21:$H$313,8,0),0)</f>
        <v>-150</v>
      </c>
      <c r="J2158" s="61">
        <f>-IFERROR(VLOOKUP(C2158,SIRTAC!$A$16:$H$2072,8,0),0)</f>
        <v>0</v>
      </c>
      <c r="K2158" s="61">
        <f>-IFERROR(VLOOKUP(C2158,Gastos!$A$9:$J$2065,10,0),0)</f>
        <v>0</v>
      </c>
      <c r="L2158" s="61">
        <v>-60</v>
      </c>
      <c r="M2158" s="87">
        <f t="shared" si="113"/>
        <v>10000</v>
      </c>
      <c r="P2158" s="17">
        <f t="shared" si="115"/>
        <v>-10000</v>
      </c>
      <c r="Q2158" s="17">
        <f t="shared" si="114"/>
        <v>0</v>
      </c>
    </row>
    <row r="2159" spans="1:17">
      <c r="A2159" s="1" t="s">
        <v>186</v>
      </c>
      <c r="B2159" s="1" t="s">
        <v>196</v>
      </c>
      <c r="C2159" s="53">
        <v>134941505718</v>
      </c>
      <c r="D2159" s="3">
        <v>9790</v>
      </c>
      <c r="E2159" s="3">
        <v>19274916.07</v>
      </c>
      <c r="F2159" s="1" t="s">
        <v>1800</v>
      </c>
      <c r="G2159"/>
      <c r="H2159"/>
      <c r="I2159" s="17">
        <f>-IFERROR(VLOOKUP(C2159,SIRCUPA!$A$21:$H$313,8,0),0)</f>
        <v>-150</v>
      </c>
      <c r="J2159" s="61">
        <f>-IFERROR(VLOOKUP(C2159,SIRTAC!$A$16:$H$2072,8,0),0)</f>
        <v>0</v>
      </c>
      <c r="K2159" s="61">
        <f>-IFERROR(VLOOKUP(C2159,Gastos!$A$9:$J$2065,10,0),0)</f>
        <v>0</v>
      </c>
      <c r="L2159" s="61">
        <v>-60</v>
      </c>
      <c r="M2159" s="87">
        <f t="shared" si="113"/>
        <v>10000</v>
      </c>
      <c r="P2159" s="17">
        <f t="shared" si="115"/>
        <v>-10000</v>
      </c>
      <c r="Q2159" s="17">
        <f t="shared" si="114"/>
        <v>0</v>
      </c>
    </row>
    <row r="2160" spans="1:17">
      <c r="A2160" s="1" t="s">
        <v>253</v>
      </c>
      <c r="B2160" s="1" t="s">
        <v>254</v>
      </c>
      <c r="C2160" s="53">
        <v>134414580417</v>
      </c>
      <c r="D2160" s="3">
        <v>9790</v>
      </c>
      <c r="E2160" s="3">
        <v>21364871.829999998</v>
      </c>
      <c r="F2160" s="1" t="s">
        <v>1800</v>
      </c>
      <c r="G2160"/>
      <c r="H2160"/>
      <c r="I2160" s="17">
        <f>-IFERROR(VLOOKUP(C2160,SIRCUPA!$A$21:$H$313,8,0),0)</f>
        <v>-150</v>
      </c>
      <c r="J2160" s="61">
        <f>-IFERROR(VLOOKUP(C2160,SIRTAC!$A$16:$H$2072,8,0),0)</f>
        <v>0</v>
      </c>
      <c r="K2160" s="61">
        <f>-IFERROR(VLOOKUP(C2160,Gastos!$A$9:$J$2065,10,0),0)</f>
        <v>0</v>
      </c>
      <c r="L2160" s="61">
        <v>-60</v>
      </c>
      <c r="M2160" s="87">
        <f t="shared" si="113"/>
        <v>10000</v>
      </c>
      <c r="P2160" s="17">
        <f t="shared" si="115"/>
        <v>-10000</v>
      </c>
      <c r="Q2160" s="17">
        <f t="shared" si="114"/>
        <v>0</v>
      </c>
    </row>
    <row r="2161" spans="1:17">
      <c r="A2161" s="1" t="s">
        <v>253</v>
      </c>
      <c r="B2161" s="1" t="s">
        <v>257</v>
      </c>
      <c r="C2161" s="53">
        <v>135029626590</v>
      </c>
      <c r="D2161" s="3">
        <v>9790</v>
      </c>
      <c r="E2161" s="3">
        <v>21811809.809999999</v>
      </c>
      <c r="F2161" s="1" t="s">
        <v>1800</v>
      </c>
      <c r="G2161"/>
      <c r="H2161"/>
      <c r="I2161" s="17">
        <f>-IFERROR(VLOOKUP(C2161,SIRCUPA!$A$21:$H$313,8,0),0)</f>
        <v>-150</v>
      </c>
      <c r="J2161" s="61">
        <f>-IFERROR(VLOOKUP(C2161,SIRTAC!$A$16:$H$2072,8,0),0)</f>
        <v>0</v>
      </c>
      <c r="K2161" s="61">
        <f>-IFERROR(VLOOKUP(C2161,Gastos!$A$9:$J$2065,10,0),0)</f>
        <v>0</v>
      </c>
      <c r="L2161" s="61">
        <v>-60</v>
      </c>
      <c r="M2161" s="87">
        <f t="shared" si="113"/>
        <v>10000</v>
      </c>
      <c r="P2161" s="17">
        <f t="shared" si="115"/>
        <v>-10000</v>
      </c>
      <c r="Q2161" s="17">
        <f t="shared" si="114"/>
        <v>0</v>
      </c>
    </row>
    <row r="2162" spans="1:17">
      <c r="A2162" s="1" t="s">
        <v>114</v>
      </c>
      <c r="B2162" s="1" t="s">
        <v>85</v>
      </c>
      <c r="C2162" s="53">
        <v>133425540549</v>
      </c>
      <c r="D2162" s="3">
        <v>8062.06</v>
      </c>
      <c r="E2162" s="3">
        <v>7996326.8600000003</v>
      </c>
      <c r="F2162" s="1" t="s">
        <v>1800</v>
      </c>
      <c r="G2162"/>
      <c r="H2162"/>
      <c r="I2162" s="17">
        <f>-IFERROR(VLOOKUP(C2162,SIRCUPA!$A$21:$H$313,8,0),0)</f>
        <v>-123.53</v>
      </c>
      <c r="J2162" s="61">
        <f>-IFERROR(VLOOKUP(C2162,SIRTAC!$A$16:$H$2072,8,0),0)</f>
        <v>0</v>
      </c>
      <c r="K2162" s="61">
        <f>-IFERROR(VLOOKUP(C2162,Gastos!$A$9:$J$2065,10,0),0)</f>
        <v>0</v>
      </c>
      <c r="L2162" s="61">
        <f>-IFERROR(VLOOKUP(C2162,IDC!$A$20:$H$2401,8,0),0)</f>
        <v>-49.41</v>
      </c>
      <c r="M2162" s="87">
        <f t="shared" si="113"/>
        <v>8235</v>
      </c>
      <c r="P2162" s="17">
        <f t="shared" si="115"/>
        <v>-8235</v>
      </c>
      <c r="Q2162" s="17">
        <f t="shared" si="114"/>
        <v>0</v>
      </c>
    </row>
    <row r="2163" spans="1:17">
      <c r="A2163" s="1" t="s">
        <v>114</v>
      </c>
      <c r="B2163" s="1" t="s">
        <v>122</v>
      </c>
      <c r="C2163" s="53">
        <v>134041733840</v>
      </c>
      <c r="D2163" s="3">
        <v>7959.27</v>
      </c>
      <c r="E2163" s="3">
        <v>8295844.46</v>
      </c>
      <c r="F2163" s="1" t="s">
        <v>1800</v>
      </c>
      <c r="G2163"/>
      <c r="H2163"/>
      <c r="I2163" s="17">
        <f>-IFERROR(VLOOKUP(C2163,SIRCUPA!$A$21:$H$313,8,0),0)</f>
        <v>-121.95</v>
      </c>
      <c r="J2163" s="61">
        <f>-IFERROR(VLOOKUP(C2163,SIRTAC!$A$16:$H$2072,8,0),0)</f>
        <v>0</v>
      </c>
      <c r="K2163" s="61">
        <f>-IFERROR(VLOOKUP(C2163,Gastos!$A$9:$J$2065,10,0),0)</f>
        <v>0</v>
      </c>
      <c r="L2163" s="61">
        <f>-IFERROR(VLOOKUP(C2163,IDC!$A$20:$H$2401,8,0),0)</f>
        <v>-48.78</v>
      </c>
      <c r="M2163" s="87">
        <f t="shared" si="113"/>
        <v>8130</v>
      </c>
      <c r="P2163" s="17">
        <f t="shared" si="115"/>
        <v>-8130</v>
      </c>
      <c r="Q2163" s="17">
        <f t="shared" si="114"/>
        <v>0</v>
      </c>
    </row>
    <row r="2164" spans="1:17">
      <c r="A2164" s="1" t="s">
        <v>65</v>
      </c>
      <c r="B2164" s="1" t="s">
        <v>70</v>
      </c>
      <c r="C2164" s="53">
        <v>132378094829</v>
      </c>
      <c r="D2164" s="3">
        <v>7508.93</v>
      </c>
      <c r="E2164" s="3">
        <v>13475697.98</v>
      </c>
      <c r="F2164" s="1" t="s">
        <v>1800</v>
      </c>
      <c r="G2164"/>
      <c r="H2164"/>
      <c r="I2164" s="17">
        <f>-IFERROR(VLOOKUP(C2164,SIRCUPA!$A$21:$H$313,8,0),0)</f>
        <v>-115.05</v>
      </c>
      <c r="J2164" s="61">
        <f>-IFERROR(VLOOKUP(C2164,SIRTAC!$A$16:$H$2072,8,0),0)</f>
        <v>0</v>
      </c>
      <c r="K2164" s="61">
        <f>-IFERROR(VLOOKUP(C2164,Gastos!$A$9:$J$2065,10,0),0)</f>
        <v>0</v>
      </c>
      <c r="L2164" s="61">
        <f>-IFERROR(VLOOKUP(C2164,IDC!$A$20:$H$2401,8,0),0)</f>
        <v>-46.02</v>
      </c>
      <c r="M2164" s="87">
        <f t="shared" si="113"/>
        <v>7670.0000000000009</v>
      </c>
      <c r="P2164" s="17">
        <f t="shared" si="115"/>
        <v>-7670</v>
      </c>
      <c r="Q2164" s="17">
        <f t="shared" si="114"/>
        <v>0</v>
      </c>
    </row>
    <row r="2165" spans="1:17">
      <c r="A2165" s="1" t="s">
        <v>46</v>
      </c>
      <c r="B2165" s="1" t="s">
        <v>49</v>
      </c>
      <c r="C2165" s="53">
        <v>132082191399</v>
      </c>
      <c r="D2165" s="3">
        <v>6127.56</v>
      </c>
      <c r="E2165" s="3">
        <v>9884144.8699999992</v>
      </c>
      <c r="F2165" s="1" t="s">
        <v>1800</v>
      </c>
      <c r="G2165" s="26"/>
      <c r="H2165" s="26"/>
      <c r="I2165" s="17">
        <f>-IFERROR(VLOOKUP(C2165,SIRCUPA!$A$21:$H$313,8,0),0)</f>
        <v>-93.89</v>
      </c>
      <c r="J2165" s="61">
        <f>-IFERROR(VLOOKUP(C2165,SIRTAC!$A$16:$H$2072,8,0),0)</f>
        <v>0</v>
      </c>
      <c r="K2165" s="61">
        <f>-IFERROR(VLOOKUP(C2165,Gastos!$A$9:$J$2065,10,0),0)</f>
        <v>0</v>
      </c>
      <c r="L2165" s="61">
        <f>-IFERROR(VLOOKUP(C2165,IDC!$A$20:$H$2401,8,0),0)</f>
        <v>-37.549999999999997</v>
      </c>
      <c r="M2165" s="87">
        <f t="shared" si="113"/>
        <v>6259.0000000000009</v>
      </c>
      <c r="P2165" s="17">
        <f t="shared" si="115"/>
        <v>-6258.333333333333</v>
      </c>
      <c r="Q2165" s="17">
        <f t="shared" si="114"/>
        <v>0.66666666666787933</v>
      </c>
    </row>
    <row r="2166" spans="1:17">
      <c r="A2166" s="1" t="s">
        <v>99</v>
      </c>
      <c r="B2166" s="1" t="s">
        <v>100</v>
      </c>
      <c r="C2166" s="53">
        <v>133624267978</v>
      </c>
      <c r="D2166" s="3">
        <v>5961.13</v>
      </c>
      <c r="E2166" s="3">
        <v>3605727.37</v>
      </c>
      <c r="F2166" s="1" t="s">
        <v>1800</v>
      </c>
      <c r="G2166"/>
      <c r="H2166"/>
      <c r="I2166" s="17">
        <f>-IFERROR(VLOOKUP(C2166,SIRCUPA!$A$21:$H$313,8,0),0)</f>
        <v>-91.34</v>
      </c>
      <c r="J2166" s="61">
        <f>-IFERROR(VLOOKUP(C2166,SIRTAC!$A$16:$H$2072,8,0),0)</f>
        <v>0</v>
      </c>
      <c r="K2166" s="61">
        <f>-IFERROR(VLOOKUP(C2166,Gastos!$A$9:$J$2065,10,0),0)</f>
        <v>0</v>
      </c>
      <c r="L2166" s="61">
        <f>-IFERROR(VLOOKUP(C2166,IDC!$A$20:$H$2401,8,0),0)</f>
        <v>-36.53</v>
      </c>
      <c r="M2166" s="87">
        <f t="shared" si="113"/>
        <v>6089</v>
      </c>
      <c r="P2166" s="17">
        <f t="shared" si="115"/>
        <v>-6088.333333333333</v>
      </c>
      <c r="Q2166" s="17">
        <f t="shared" si="114"/>
        <v>0.66666666666696983</v>
      </c>
    </row>
    <row r="2167" spans="1:17">
      <c r="A2167" s="1" t="s">
        <v>186</v>
      </c>
      <c r="B2167" s="1" t="s">
        <v>189</v>
      </c>
      <c r="C2167" s="53">
        <v>134321055597</v>
      </c>
      <c r="D2167" s="3">
        <v>5874</v>
      </c>
      <c r="E2167" s="3">
        <v>16751848.93</v>
      </c>
      <c r="F2167" s="1" t="s">
        <v>1800</v>
      </c>
      <c r="G2167"/>
      <c r="H2167"/>
      <c r="I2167" s="17">
        <f>-IFERROR(VLOOKUP(C2167,SIRCUPA!$A$21:$H$313,8,0),0)</f>
        <v>-90</v>
      </c>
      <c r="J2167" s="61">
        <f>-IFERROR(VLOOKUP(C2167,SIRTAC!$A$16:$H$2072,8,0),0)</f>
        <v>0</v>
      </c>
      <c r="K2167" s="61">
        <f>-IFERROR(VLOOKUP(C2167,Gastos!$A$9:$J$2065,10,0),0)</f>
        <v>0</v>
      </c>
      <c r="L2167" s="61">
        <v>-36</v>
      </c>
      <c r="M2167" s="87">
        <f t="shared" si="113"/>
        <v>6000</v>
      </c>
      <c r="P2167" s="17">
        <f t="shared" si="115"/>
        <v>-6000</v>
      </c>
      <c r="Q2167" s="17">
        <f t="shared" si="114"/>
        <v>0</v>
      </c>
    </row>
    <row r="2168" spans="1:17">
      <c r="A2168" s="1" t="s">
        <v>186</v>
      </c>
      <c r="B2168" s="1" t="s">
        <v>215</v>
      </c>
      <c r="C2168" s="53">
        <v>134939144938</v>
      </c>
      <c r="D2168" s="3">
        <v>5874</v>
      </c>
      <c r="E2168" s="3">
        <v>18207848.73</v>
      </c>
      <c r="F2168" s="1" t="s">
        <v>1800</v>
      </c>
      <c r="G2168"/>
      <c r="H2168"/>
      <c r="I2168" s="17">
        <f>-IFERROR(VLOOKUP(C2168,SIRCUPA!$A$21:$H$313,8,0),0)</f>
        <v>-90</v>
      </c>
      <c r="J2168" s="61">
        <f>-IFERROR(VLOOKUP(C2168,SIRTAC!$A$16:$H$2072,8,0),0)</f>
        <v>0</v>
      </c>
      <c r="K2168" s="61">
        <f>-IFERROR(VLOOKUP(C2168,Gastos!$A$9:$J$2065,10,0),0)</f>
        <v>0</v>
      </c>
      <c r="L2168" s="61">
        <v>-36</v>
      </c>
      <c r="M2168" s="87">
        <f t="shared" si="113"/>
        <v>6000</v>
      </c>
      <c r="P2168" s="17">
        <f t="shared" si="115"/>
        <v>-6000</v>
      </c>
      <c r="Q2168" s="17">
        <f t="shared" si="114"/>
        <v>0</v>
      </c>
    </row>
    <row r="2169" spans="1:17">
      <c r="A2169" s="1" t="s">
        <v>186</v>
      </c>
      <c r="B2169" s="1" t="s">
        <v>223</v>
      </c>
      <c r="C2169" s="53">
        <v>134325800441</v>
      </c>
      <c r="D2169" s="3">
        <v>5874</v>
      </c>
      <c r="E2169" s="3">
        <v>18485363.09</v>
      </c>
      <c r="F2169" s="1" t="s">
        <v>1800</v>
      </c>
      <c r="G2169"/>
      <c r="H2169"/>
      <c r="I2169" s="17">
        <f>-IFERROR(VLOOKUP(C2169,SIRCUPA!$A$21:$H$313,8,0),0)</f>
        <v>-90</v>
      </c>
      <c r="J2169" s="61">
        <f>-IFERROR(VLOOKUP(C2169,SIRTAC!$A$16:$H$2072,8,0),0)</f>
        <v>0</v>
      </c>
      <c r="K2169" s="61">
        <f>-IFERROR(VLOOKUP(C2169,Gastos!$A$9:$J$2065,10,0),0)</f>
        <v>0</v>
      </c>
      <c r="L2169" s="61">
        <v>-36</v>
      </c>
      <c r="M2169" s="87">
        <f t="shared" si="113"/>
        <v>6000</v>
      </c>
      <c r="P2169" s="17">
        <f t="shared" si="115"/>
        <v>-6000</v>
      </c>
      <c r="Q2169" s="17">
        <f t="shared" si="114"/>
        <v>0</v>
      </c>
    </row>
    <row r="2170" spans="1:17">
      <c r="A2170" s="1" t="s">
        <v>253</v>
      </c>
      <c r="B2170" s="1" t="s">
        <v>188</v>
      </c>
      <c r="C2170" s="53">
        <v>134419351525</v>
      </c>
      <c r="D2170" s="3">
        <v>5874</v>
      </c>
      <c r="E2170" s="3">
        <v>23333244.579999998</v>
      </c>
      <c r="F2170" s="1" t="s">
        <v>1800</v>
      </c>
      <c r="G2170"/>
      <c r="H2170"/>
      <c r="I2170" s="17">
        <f>-IFERROR(VLOOKUP(C2170,SIRCUPA!$A$21:$H$313,8,0),0)</f>
        <v>-90</v>
      </c>
      <c r="J2170" s="61">
        <f>-IFERROR(VLOOKUP(C2170,SIRTAC!$A$16:$H$2072,8,0),0)</f>
        <v>0</v>
      </c>
      <c r="K2170" s="61">
        <f>-IFERROR(VLOOKUP(C2170,Gastos!$A$9:$J$2065,10,0),0)</f>
        <v>0</v>
      </c>
      <c r="L2170" s="61">
        <v>-36</v>
      </c>
      <c r="M2170" s="87">
        <f t="shared" si="113"/>
        <v>6000</v>
      </c>
      <c r="P2170" s="17">
        <f t="shared" si="115"/>
        <v>-6000</v>
      </c>
      <c r="Q2170" s="17">
        <f t="shared" si="114"/>
        <v>0</v>
      </c>
    </row>
    <row r="2171" spans="1:17">
      <c r="A2171" s="1" t="s">
        <v>253</v>
      </c>
      <c r="B2171" s="1" t="s">
        <v>243</v>
      </c>
      <c r="C2171" s="53">
        <v>135030575656</v>
      </c>
      <c r="D2171" s="3">
        <v>5874</v>
      </c>
      <c r="E2171" s="3">
        <v>22315600.68</v>
      </c>
      <c r="F2171" s="1" t="s">
        <v>1800</v>
      </c>
      <c r="G2171"/>
      <c r="H2171"/>
      <c r="I2171" s="17">
        <f>-IFERROR(VLOOKUP(C2171,SIRCUPA!$A$21:$H$313,8,0),0)</f>
        <v>-90</v>
      </c>
      <c r="J2171" s="61">
        <f>-IFERROR(VLOOKUP(C2171,SIRTAC!$A$16:$H$2072,8,0),0)</f>
        <v>0</v>
      </c>
      <c r="K2171" s="61">
        <f>-IFERROR(VLOOKUP(C2171,Gastos!$A$9:$J$2065,10,0),0)</f>
        <v>0</v>
      </c>
      <c r="L2171" s="61">
        <v>-36</v>
      </c>
      <c r="M2171" s="87">
        <f t="shared" si="113"/>
        <v>6000</v>
      </c>
      <c r="P2171" s="17">
        <f t="shared" si="115"/>
        <v>-6000</v>
      </c>
      <c r="Q2171" s="17">
        <f t="shared" si="114"/>
        <v>0</v>
      </c>
    </row>
    <row r="2172" spans="1:17">
      <c r="A2172" s="1" t="s">
        <v>145</v>
      </c>
      <c r="B2172" s="1" t="s">
        <v>148</v>
      </c>
      <c r="C2172" s="53">
        <v>134074265457</v>
      </c>
      <c r="D2172" s="3">
        <v>5756.52</v>
      </c>
      <c r="E2172" s="3">
        <v>10680874.43</v>
      </c>
      <c r="F2172" s="1" t="s">
        <v>1800</v>
      </c>
      <c r="G2172"/>
      <c r="H2172"/>
      <c r="I2172" s="17">
        <f>-IFERROR(VLOOKUP(C2172,SIRCUPA!$A$21:$H$313,8,0),0)</f>
        <v>-88.2</v>
      </c>
      <c r="J2172" s="61">
        <f>-IFERROR(VLOOKUP(C2172,SIRTAC!$A$16:$H$2072,8,0),0)</f>
        <v>0</v>
      </c>
      <c r="K2172" s="61">
        <f>-IFERROR(VLOOKUP(C2172,Gastos!$A$9:$J$2065,10,0),0)</f>
        <v>0</v>
      </c>
      <c r="L2172" s="61">
        <f>-IFERROR(VLOOKUP(C2172,IDC!$A$20:$H$2401,8,0),0)</f>
        <v>-35.28</v>
      </c>
      <c r="M2172" s="87">
        <f t="shared" si="113"/>
        <v>5880</v>
      </c>
      <c r="P2172" s="17">
        <f t="shared" si="115"/>
        <v>-5880</v>
      </c>
      <c r="Q2172" s="17">
        <f t="shared" si="114"/>
        <v>0</v>
      </c>
    </row>
    <row r="2173" spans="1:17">
      <c r="A2173" s="1" t="s">
        <v>156</v>
      </c>
      <c r="B2173" s="1" t="s">
        <v>157</v>
      </c>
      <c r="C2173" s="53">
        <v>134820060952</v>
      </c>
      <c r="D2173" s="3">
        <v>5756.52</v>
      </c>
      <c r="E2173" s="3">
        <v>11949419.07</v>
      </c>
      <c r="F2173" s="1" t="s">
        <v>1800</v>
      </c>
      <c r="G2173"/>
      <c r="H2173"/>
      <c r="I2173" s="17">
        <f>-IFERROR(VLOOKUP(C2173,SIRCUPA!$A$21:$H$313,8,0),0)</f>
        <v>-88.2</v>
      </c>
      <c r="J2173" s="61">
        <f>-IFERROR(VLOOKUP(C2173,SIRTAC!$A$16:$H$2072,8,0),0)</f>
        <v>0</v>
      </c>
      <c r="K2173" s="61">
        <f>-IFERROR(VLOOKUP(C2173,Gastos!$A$9:$J$2065,10,0),0)</f>
        <v>0</v>
      </c>
      <c r="L2173" s="61">
        <f>-IFERROR(VLOOKUP(C2173,IDC!$A$20:$H$2401,8,0),0)</f>
        <v>-35.28</v>
      </c>
      <c r="M2173" s="87">
        <f t="shared" si="113"/>
        <v>5880</v>
      </c>
      <c r="P2173" s="17">
        <f t="shared" si="115"/>
        <v>-5880</v>
      </c>
      <c r="Q2173" s="17">
        <f t="shared" si="114"/>
        <v>0</v>
      </c>
    </row>
    <row r="2174" spans="1:17">
      <c r="A2174" s="1" t="s">
        <v>156</v>
      </c>
      <c r="B2174" s="1" t="s">
        <v>160</v>
      </c>
      <c r="C2174" s="53">
        <v>134821377484</v>
      </c>
      <c r="D2174" s="3">
        <v>5678.2</v>
      </c>
      <c r="E2174" s="3">
        <v>12308816.619999999</v>
      </c>
      <c r="F2174" s="1" t="s">
        <v>1800</v>
      </c>
      <c r="G2174"/>
      <c r="H2174"/>
      <c r="I2174" s="17">
        <f>-IFERROR(VLOOKUP(C2174,SIRCUPA!$A$21:$H$313,8,0),0)</f>
        <v>-87</v>
      </c>
      <c r="J2174" s="61">
        <f>-IFERROR(VLOOKUP(C2174,SIRTAC!$A$16:$H$2072,8,0),0)</f>
        <v>0</v>
      </c>
      <c r="K2174" s="61">
        <f>-IFERROR(VLOOKUP(C2174,Gastos!$A$9:$J$2065,10,0),0)</f>
        <v>0</v>
      </c>
      <c r="L2174" s="61">
        <f>-IFERROR(VLOOKUP(C2174,IDC!$A$20:$H$2401,8,0),0)</f>
        <v>-34.799999999999997</v>
      </c>
      <c r="M2174" s="87">
        <f t="shared" si="113"/>
        <v>5800</v>
      </c>
      <c r="P2174" s="17">
        <f t="shared" si="115"/>
        <v>-5799.9999999999991</v>
      </c>
      <c r="Q2174" s="17">
        <f t="shared" si="114"/>
        <v>0</v>
      </c>
    </row>
    <row r="2175" spans="1:17">
      <c r="A2175" s="1" t="s">
        <v>55</v>
      </c>
      <c r="B2175" s="1" t="s">
        <v>64</v>
      </c>
      <c r="C2175" s="53">
        <v>132975253282</v>
      </c>
      <c r="D2175" s="3">
        <v>5345.34</v>
      </c>
      <c r="E2175" s="3">
        <v>12560920.75</v>
      </c>
      <c r="F2175" s="1" t="s">
        <v>1800</v>
      </c>
      <c r="G2175"/>
      <c r="H2175"/>
      <c r="I2175" s="17">
        <f>-IFERROR(VLOOKUP(C2175,SIRCUPA!$A$21:$H$313,8,0),0)</f>
        <v>-81.900000000000006</v>
      </c>
      <c r="J2175" s="61">
        <f>-IFERROR(VLOOKUP(C2175,SIRTAC!$A$16:$H$2072,8,0),0)</f>
        <v>0</v>
      </c>
      <c r="K2175" s="61">
        <f>-IFERROR(VLOOKUP(C2175,Gastos!$A$9:$J$2065,10,0),0)</f>
        <v>0</v>
      </c>
      <c r="L2175" s="61">
        <f>-IFERROR(VLOOKUP(C2175,IDC!$A$20:$H$2401,8,0),0)</f>
        <v>-32.76</v>
      </c>
      <c r="M2175" s="87">
        <f t="shared" si="113"/>
        <v>5460</v>
      </c>
      <c r="P2175" s="17">
        <f t="shared" si="115"/>
        <v>-5460</v>
      </c>
      <c r="Q2175" s="17">
        <f t="shared" si="114"/>
        <v>0</v>
      </c>
    </row>
    <row r="2176" spans="1:17">
      <c r="A2176" s="1" t="s">
        <v>156</v>
      </c>
      <c r="B2176" s="1" t="s">
        <v>169</v>
      </c>
      <c r="C2176" s="53">
        <v>134314407147</v>
      </c>
      <c r="D2176" s="3">
        <v>5267.02</v>
      </c>
      <c r="E2176" s="3">
        <v>14411869.199999999</v>
      </c>
      <c r="F2176" s="1" t="s">
        <v>1800</v>
      </c>
      <c r="G2176"/>
      <c r="H2176"/>
      <c r="I2176" s="17">
        <f>-IFERROR(VLOOKUP(C2176,SIRCUPA!$A$21:$H$313,8,0),0)</f>
        <v>-80.7</v>
      </c>
      <c r="J2176" s="61">
        <f>-IFERROR(VLOOKUP(C2176,SIRTAC!$A$16:$H$2072,8,0),0)</f>
        <v>0</v>
      </c>
      <c r="K2176" s="61">
        <f>-IFERROR(VLOOKUP(C2176,Gastos!$A$9:$J$2065,10,0),0)</f>
        <v>0</v>
      </c>
      <c r="L2176" s="61">
        <f>-IFERROR(VLOOKUP(C2176,IDC!$A$20:$H$2401,8,0),0)</f>
        <v>-32.28</v>
      </c>
      <c r="M2176" s="87">
        <f t="shared" si="113"/>
        <v>5380</v>
      </c>
      <c r="P2176" s="17">
        <f t="shared" si="115"/>
        <v>-5380</v>
      </c>
      <c r="Q2176" s="17">
        <f t="shared" si="114"/>
        <v>0</v>
      </c>
    </row>
    <row r="2177" spans="1:17">
      <c r="A2177" s="1" t="s">
        <v>156</v>
      </c>
      <c r="B2177" s="1" t="s">
        <v>172</v>
      </c>
      <c r="C2177" s="53">
        <v>134314683375</v>
      </c>
      <c r="D2177" s="3">
        <v>5022.2700000000004</v>
      </c>
      <c r="E2177" s="3">
        <v>14552672</v>
      </c>
      <c r="F2177" s="1" t="s">
        <v>1800</v>
      </c>
      <c r="G2177"/>
      <c r="H2177"/>
      <c r="I2177" s="17">
        <f>-IFERROR(VLOOKUP(C2177,SIRCUPA!$A$21:$H$313,8,0),0)</f>
        <v>-76.95</v>
      </c>
      <c r="J2177" s="61">
        <f>-IFERROR(VLOOKUP(C2177,SIRTAC!$A$16:$H$2072,8,0),0)</f>
        <v>0</v>
      </c>
      <c r="K2177" s="61">
        <f>-IFERROR(VLOOKUP(C2177,Gastos!$A$9:$J$2065,10,0),0)</f>
        <v>0</v>
      </c>
      <c r="L2177" s="61">
        <f>-IFERROR(VLOOKUP(C2177,IDC!$A$20:$H$2401,8,0),0)</f>
        <v>-30.78</v>
      </c>
      <c r="M2177" s="87">
        <f t="shared" ref="M2177:M2240" si="116">+D2177-I2177-J2177-K2177-L2177</f>
        <v>5130</v>
      </c>
      <c r="P2177" s="17">
        <f t="shared" si="115"/>
        <v>-5130</v>
      </c>
      <c r="Q2177" s="17">
        <f t="shared" si="114"/>
        <v>0</v>
      </c>
    </row>
    <row r="2178" spans="1:17">
      <c r="A2178" s="1" t="s">
        <v>55</v>
      </c>
      <c r="B2178" s="1" t="s">
        <v>59</v>
      </c>
      <c r="C2178" s="53">
        <v>132829014108</v>
      </c>
      <c r="D2178" s="3">
        <v>4924.37</v>
      </c>
      <c r="E2178" s="3">
        <v>11598805.140000001</v>
      </c>
      <c r="F2178" s="1" t="s">
        <v>1800</v>
      </c>
      <c r="G2178"/>
      <c r="H2178"/>
      <c r="I2178" s="17">
        <f>-IFERROR(VLOOKUP(C2178,SIRCUPA!$A$21:$H$313,8,0),0)</f>
        <v>-75.45</v>
      </c>
      <c r="J2178" s="61">
        <f>-IFERROR(VLOOKUP(C2178,SIRTAC!$A$16:$H$2072,8,0),0)</f>
        <v>0</v>
      </c>
      <c r="K2178" s="61">
        <f>-IFERROR(VLOOKUP(C2178,Gastos!$A$9:$J$2065,10,0),0)</f>
        <v>0</v>
      </c>
      <c r="L2178" s="61">
        <f>-IFERROR(VLOOKUP(C2178,IDC!$A$20:$H$2401,8,0),0)</f>
        <v>-30.18</v>
      </c>
      <c r="M2178" s="87">
        <f t="shared" si="116"/>
        <v>5030</v>
      </c>
      <c r="P2178" s="17">
        <f t="shared" si="115"/>
        <v>-5030</v>
      </c>
      <c r="Q2178" s="17">
        <f t="shared" si="114"/>
        <v>0</v>
      </c>
    </row>
    <row r="2179" spans="1:17">
      <c r="A2179" s="1" t="s">
        <v>186</v>
      </c>
      <c r="B2179" s="1" t="s">
        <v>229</v>
      </c>
      <c r="C2179" s="53">
        <v>134940625220</v>
      </c>
      <c r="D2179" s="3">
        <v>4895</v>
      </c>
      <c r="E2179" s="3">
        <v>18810265.370000001</v>
      </c>
      <c r="F2179" s="1" t="s">
        <v>1800</v>
      </c>
      <c r="G2179"/>
      <c r="H2179"/>
      <c r="I2179" s="17">
        <f>-IFERROR(VLOOKUP(C2179,SIRCUPA!$A$21:$H$313,8,0),0)</f>
        <v>-75</v>
      </c>
      <c r="J2179" s="61">
        <f>-IFERROR(VLOOKUP(C2179,SIRTAC!$A$16:$H$2072,8,0),0)</f>
        <v>0</v>
      </c>
      <c r="K2179" s="61">
        <f>-IFERROR(VLOOKUP(C2179,Gastos!$A$9:$J$2065,10,0),0)</f>
        <v>0</v>
      </c>
      <c r="L2179" s="61">
        <f>-IFERROR(VLOOKUP(C2179,IDC!$A$20:$H$2401,8,0),0)</f>
        <v>-30</v>
      </c>
      <c r="M2179" s="87">
        <f t="shared" si="116"/>
        <v>5000</v>
      </c>
      <c r="P2179" s="17">
        <f t="shared" si="115"/>
        <v>-5000</v>
      </c>
      <c r="Q2179" s="17">
        <f t="shared" si="114"/>
        <v>0</v>
      </c>
    </row>
    <row r="2180" spans="1:17">
      <c r="A2180" s="1" t="s">
        <v>186</v>
      </c>
      <c r="B2180" s="1" t="s">
        <v>233</v>
      </c>
      <c r="C2180" s="53">
        <v>134941534182</v>
      </c>
      <c r="D2180" s="3">
        <v>4895</v>
      </c>
      <c r="E2180" s="3">
        <v>19123040.629999999</v>
      </c>
      <c r="F2180" s="1" t="s">
        <v>1800</v>
      </c>
      <c r="G2180"/>
      <c r="H2180"/>
      <c r="I2180" s="17">
        <f>-IFERROR(VLOOKUP(C2180,SIRCUPA!$A$21:$H$313,8,0),0)</f>
        <v>-75</v>
      </c>
      <c r="J2180" s="61">
        <f>-IFERROR(VLOOKUP(C2180,SIRTAC!$A$16:$H$2072,8,0),0)</f>
        <v>0</v>
      </c>
      <c r="K2180" s="61">
        <f>-IFERROR(VLOOKUP(C2180,Gastos!$A$9:$J$2065,10,0),0)</f>
        <v>0</v>
      </c>
      <c r="L2180" s="61">
        <f>-IFERROR(VLOOKUP(C2180,IDC!$A$20:$H$2401,8,0),0)</f>
        <v>-30</v>
      </c>
      <c r="M2180" s="87">
        <f t="shared" si="116"/>
        <v>5000</v>
      </c>
      <c r="P2180" s="17">
        <f t="shared" si="115"/>
        <v>-5000</v>
      </c>
      <c r="Q2180" s="17">
        <f t="shared" si="114"/>
        <v>0</v>
      </c>
    </row>
    <row r="2181" spans="1:17">
      <c r="A2181" s="1" t="s">
        <v>186</v>
      </c>
      <c r="B2181" s="1" t="s">
        <v>209</v>
      </c>
      <c r="C2181" s="53">
        <v>134937723394</v>
      </c>
      <c r="D2181" s="3">
        <v>4895</v>
      </c>
      <c r="E2181" s="3">
        <v>17760845.390000001</v>
      </c>
      <c r="F2181" s="1" t="s">
        <v>1800</v>
      </c>
      <c r="G2181"/>
      <c r="H2181"/>
      <c r="I2181" s="17">
        <f>-IFERROR(VLOOKUP(C2181,SIRCUPA!$A$21:$H$313,8,0),0)</f>
        <v>-75</v>
      </c>
      <c r="J2181" s="61">
        <f>-IFERROR(VLOOKUP(C2181,SIRTAC!$A$16:$H$2072,8,0),0)</f>
        <v>0</v>
      </c>
      <c r="K2181" s="61">
        <f>-IFERROR(VLOOKUP(C2181,Gastos!$A$9:$J$2065,10,0),0)</f>
        <v>0</v>
      </c>
      <c r="L2181" s="61">
        <f>-IFERROR(VLOOKUP(C2181,IDC!$A$20:$H$2401,8,0),0)</f>
        <v>-30</v>
      </c>
      <c r="M2181" s="87">
        <f t="shared" si="116"/>
        <v>5000</v>
      </c>
      <c r="P2181" s="17">
        <f t="shared" si="115"/>
        <v>-5000</v>
      </c>
      <c r="Q2181" s="17">
        <f t="shared" si="114"/>
        <v>0</v>
      </c>
    </row>
    <row r="2182" spans="1:17">
      <c r="A2182" s="1" t="s">
        <v>186</v>
      </c>
      <c r="B2182" s="1" t="s">
        <v>207</v>
      </c>
      <c r="C2182" s="53">
        <v>134937581594</v>
      </c>
      <c r="D2182" s="3">
        <v>4895</v>
      </c>
      <c r="E2182" s="3">
        <v>17671865.949999999</v>
      </c>
      <c r="F2182" s="1" t="s">
        <v>1800</v>
      </c>
      <c r="G2182"/>
      <c r="H2182"/>
      <c r="I2182" s="17">
        <f>-IFERROR(VLOOKUP(C2182,SIRCUPA!$A$21:$H$313,8,0),0)</f>
        <v>-75</v>
      </c>
      <c r="J2182" s="61">
        <f>-IFERROR(VLOOKUP(C2182,SIRTAC!$A$16:$H$2072,8,0),0)</f>
        <v>0</v>
      </c>
      <c r="K2182" s="61">
        <f>-IFERROR(VLOOKUP(C2182,Gastos!$A$9:$J$2065,10,0),0)</f>
        <v>0</v>
      </c>
      <c r="L2182" s="61">
        <v>-30</v>
      </c>
      <c r="M2182" s="87">
        <f t="shared" si="116"/>
        <v>5000</v>
      </c>
      <c r="P2182" s="17">
        <f t="shared" si="115"/>
        <v>-5000</v>
      </c>
      <c r="Q2182" s="17">
        <f t="shared" ref="Q2182:Q2245" si="117">+M2182+P2182</f>
        <v>0</v>
      </c>
    </row>
    <row r="2183" spans="1:17">
      <c r="A2183" s="1" t="s">
        <v>186</v>
      </c>
      <c r="B2183" s="1" t="s">
        <v>207</v>
      </c>
      <c r="C2183" s="53">
        <v>134325399541</v>
      </c>
      <c r="D2183" s="3">
        <v>4895</v>
      </c>
      <c r="E2183" s="3">
        <v>18406166.98</v>
      </c>
      <c r="F2183" s="1" t="s">
        <v>1800</v>
      </c>
      <c r="G2183"/>
      <c r="H2183"/>
      <c r="I2183" s="17">
        <f>-IFERROR(VLOOKUP(C2183,SIRCUPA!$A$21:$H$313,8,0),0)</f>
        <v>-75</v>
      </c>
      <c r="J2183" s="61">
        <f>-IFERROR(VLOOKUP(C2183,SIRTAC!$A$16:$H$2072,8,0),0)</f>
        <v>0</v>
      </c>
      <c r="K2183" s="61">
        <f>-IFERROR(VLOOKUP(C2183,Gastos!$A$9:$J$2065,10,0),0)</f>
        <v>0</v>
      </c>
      <c r="L2183" s="61">
        <v>-30</v>
      </c>
      <c r="M2183" s="87">
        <f t="shared" si="116"/>
        <v>5000</v>
      </c>
      <c r="P2183" s="17">
        <f t="shared" si="115"/>
        <v>-5000</v>
      </c>
      <c r="Q2183" s="17">
        <f t="shared" si="117"/>
        <v>0</v>
      </c>
    </row>
    <row r="2184" spans="1:17">
      <c r="A2184" s="1" t="s">
        <v>186</v>
      </c>
      <c r="B2184" s="1" t="s">
        <v>235</v>
      </c>
      <c r="C2184" s="53">
        <v>134941706296</v>
      </c>
      <c r="D2184" s="3">
        <v>4895</v>
      </c>
      <c r="E2184" s="3">
        <v>19250488.07</v>
      </c>
      <c r="F2184" s="1" t="s">
        <v>1800</v>
      </c>
      <c r="G2184"/>
      <c r="H2184"/>
      <c r="I2184" s="17">
        <f>-IFERROR(VLOOKUP(C2184,SIRCUPA!$A$21:$H$313,8,0),0)</f>
        <v>-75</v>
      </c>
      <c r="J2184" s="61">
        <f>-IFERROR(VLOOKUP(C2184,SIRTAC!$A$16:$H$2072,8,0),0)</f>
        <v>0</v>
      </c>
      <c r="K2184" s="61">
        <f>-IFERROR(VLOOKUP(C2184,Gastos!$A$9:$J$2065,10,0),0)</f>
        <v>0</v>
      </c>
      <c r="L2184" s="61">
        <v>-30</v>
      </c>
      <c r="M2184" s="87">
        <f t="shared" si="116"/>
        <v>5000</v>
      </c>
      <c r="P2184" s="17">
        <f t="shared" si="115"/>
        <v>-5000</v>
      </c>
      <c r="Q2184" s="17">
        <f t="shared" si="117"/>
        <v>0</v>
      </c>
    </row>
    <row r="2185" spans="1:17">
      <c r="A2185" s="1" t="s">
        <v>186</v>
      </c>
      <c r="B2185" s="1" t="s">
        <v>237</v>
      </c>
      <c r="C2185" s="53">
        <v>134941639122</v>
      </c>
      <c r="D2185" s="3">
        <v>4895</v>
      </c>
      <c r="E2185" s="3">
        <v>19279811.07</v>
      </c>
      <c r="F2185" s="1" t="s">
        <v>1800</v>
      </c>
      <c r="G2185"/>
      <c r="H2185"/>
      <c r="I2185" s="17">
        <f>-IFERROR(VLOOKUP(C2185,SIRCUPA!$A$21:$H$313,8,0),0)</f>
        <v>-75</v>
      </c>
      <c r="J2185" s="61">
        <f>-IFERROR(VLOOKUP(C2185,SIRTAC!$A$16:$H$2072,8,0),0)</f>
        <v>0</v>
      </c>
      <c r="K2185" s="61">
        <f>-IFERROR(VLOOKUP(C2185,Gastos!$A$9:$J$2065,10,0),0)</f>
        <v>0</v>
      </c>
      <c r="L2185" s="61">
        <v>-30</v>
      </c>
      <c r="M2185" s="87">
        <f t="shared" si="116"/>
        <v>5000</v>
      </c>
      <c r="P2185" s="17">
        <f t="shared" si="115"/>
        <v>-5000</v>
      </c>
      <c r="Q2185" s="17">
        <f t="shared" si="117"/>
        <v>0</v>
      </c>
    </row>
    <row r="2186" spans="1:17">
      <c r="A2186" s="1" t="s">
        <v>186</v>
      </c>
      <c r="B2186" s="1" t="s">
        <v>201</v>
      </c>
      <c r="C2186" s="53">
        <v>134941027660</v>
      </c>
      <c r="D2186" s="3">
        <v>4895</v>
      </c>
      <c r="E2186" s="3">
        <v>18965162.969999999</v>
      </c>
      <c r="F2186" s="1" t="s">
        <v>1800</v>
      </c>
      <c r="G2186"/>
      <c r="H2186"/>
      <c r="I2186" s="17">
        <f>-IFERROR(VLOOKUP(C2186,SIRCUPA!$A$21:$H$313,8,0),0)</f>
        <v>-75</v>
      </c>
      <c r="J2186" s="61">
        <f>-IFERROR(VLOOKUP(C2186,SIRTAC!$A$16:$H$2072,8,0),0)</f>
        <v>0</v>
      </c>
      <c r="K2186" s="61">
        <f>-IFERROR(VLOOKUP(C2186,Gastos!$A$9:$J$2065,10,0),0)</f>
        <v>0</v>
      </c>
      <c r="L2186" s="61">
        <v>-30</v>
      </c>
      <c r="M2186" s="87">
        <f t="shared" si="116"/>
        <v>5000</v>
      </c>
      <c r="P2186" s="17">
        <f t="shared" si="115"/>
        <v>-5000</v>
      </c>
      <c r="Q2186" s="17">
        <f t="shared" si="117"/>
        <v>0</v>
      </c>
    </row>
    <row r="2187" spans="1:17">
      <c r="A2187" s="1" t="s">
        <v>186</v>
      </c>
      <c r="B2187" s="1" t="s">
        <v>236</v>
      </c>
      <c r="C2187" s="53">
        <v>134327387891</v>
      </c>
      <c r="D2187" s="3">
        <v>4895</v>
      </c>
      <c r="E2187" s="3">
        <v>19255383.07</v>
      </c>
      <c r="F2187" s="1" t="s">
        <v>1800</v>
      </c>
      <c r="G2187"/>
      <c r="H2187"/>
      <c r="I2187" s="17">
        <f>-IFERROR(VLOOKUP(C2187,SIRCUPA!$A$21:$H$313,8,0),0)</f>
        <v>-75</v>
      </c>
      <c r="J2187" s="61">
        <f>-IFERROR(VLOOKUP(C2187,SIRTAC!$A$16:$H$2072,8,0),0)</f>
        <v>0</v>
      </c>
      <c r="K2187" s="61">
        <f>-IFERROR(VLOOKUP(C2187,Gastos!$A$9:$J$2065,10,0),0)</f>
        <v>0</v>
      </c>
      <c r="L2187" s="61">
        <v>-30</v>
      </c>
      <c r="M2187" s="87">
        <f t="shared" si="116"/>
        <v>5000</v>
      </c>
      <c r="P2187" s="17">
        <f t="shared" si="115"/>
        <v>-5000</v>
      </c>
      <c r="Q2187" s="17">
        <f t="shared" si="117"/>
        <v>0</v>
      </c>
    </row>
    <row r="2188" spans="1:17">
      <c r="A2188" s="1" t="s">
        <v>186</v>
      </c>
      <c r="B2188" s="1" t="s">
        <v>213</v>
      </c>
      <c r="C2188" s="53">
        <v>134938245632</v>
      </c>
      <c r="D2188" s="3">
        <v>4895</v>
      </c>
      <c r="E2188" s="3">
        <v>17997770.870000001</v>
      </c>
      <c r="F2188" s="1" t="s">
        <v>1800</v>
      </c>
      <c r="G2188"/>
      <c r="H2188"/>
      <c r="I2188" s="17">
        <f>-IFERROR(VLOOKUP(C2188,SIRCUPA!$A$21:$H$313,8,0),0)</f>
        <v>-75</v>
      </c>
      <c r="J2188" s="61">
        <f>-IFERROR(VLOOKUP(C2188,SIRTAC!$A$16:$H$2072,8,0),0)</f>
        <v>0</v>
      </c>
      <c r="K2188" s="61">
        <f>-IFERROR(VLOOKUP(C2188,Gastos!$A$9:$J$2065,10,0),0)</f>
        <v>0</v>
      </c>
      <c r="L2188" s="61">
        <v>-30</v>
      </c>
      <c r="M2188" s="87">
        <f t="shared" si="116"/>
        <v>5000</v>
      </c>
      <c r="P2188" s="17">
        <f t="shared" si="115"/>
        <v>-5000</v>
      </c>
      <c r="Q2188" s="17">
        <f t="shared" si="117"/>
        <v>0</v>
      </c>
    </row>
    <row r="2189" spans="1:17">
      <c r="A2189" s="1" t="s">
        <v>186</v>
      </c>
      <c r="B2189" s="1" t="s">
        <v>220</v>
      </c>
      <c r="C2189" s="53">
        <v>134325167653</v>
      </c>
      <c r="D2189" s="3">
        <v>4895</v>
      </c>
      <c r="E2189" s="3">
        <v>18338380.280000001</v>
      </c>
      <c r="F2189" s="1" t="s">
        <v>1800</v>
      </c>
      <c r="G2189"/>
      <c r="H2189"/>
      <c r="I2189" s="17">
        <f>-IFERROR(VLOOKUP(C2189,SIRCUPA!$A$21:$H$313,8,0),0)</f>
        <v>-75</v>
      </c>
      <c r="J2189" s="61">
        <f>-IFERROR(VLOOKUP(C2189,SIRTAC!$A$16:$H$2072,8,0),0)</f>
        <v>0</v>
      </c>
      <c r="K2189" s="61">
        <f>-IFERROR(VLOOKUP(C2189,Gastos!$A$9:$J$2065,10,0),0)</f>
        <v>0</v>
      </c>
      <c r="L2189" s="61">
        <v>-30</v>
      </c>
      <c r="M2189" s="87">
        <f t="shared" si="116"/>
        <v>5000</v>
      </c>
      <c r="P2189" s="17">
        <f t="shared" si="115"/>
        <v>-5000</v>
      </c>
      <c r="Q2189" s="17">
        <f t="shared" si="117"/>
        <v>0</v>
      </c>
    </row>
    <row r="2190" spans="1:17">
      <c r="A2190" s="1" t="s">
        <v>186</v>
      </c>
      <c r="B2190" s="1" t="s">
        <v>210</v>
      </c>
      <c r="C2190" s="53">
        <v>134937874952</v>
      </c>
      <c r="D2190" s="3">
        <v>4895</v>
      </c>
      <c r="E2190" s="3">
        <v>17787095.789999999</v>
      </c>
      <c r="F2190" s="1" t="s">
        <v>1800</v>
      </c>
      <c r="G2190"/>
      <c r="H2190"/>
      <c r="I2190" s="17">
        <f>-IFERROR(VLOOKUP(C2190,SIRCUPA!$A$21:$H$313,8,0),0)</f>
        <v>-75</v>
      </c>
      <c r="J2190" s="61">
        <f>-IFERROR(VLOOKUP(C2190,SIRTAC!$A$16:$H$2072,8,0),0)</f>
        <v>0</v>
      </c>
      <c r="K2190" s="61">
        <f>-IFERROR(VLOOKUP(C2190,Gastos!$A$9:$J$2065,10,0),0)</f>
        <v>0</v>
      </c>
      <c r="L2190" s="61">
        <v>-30</v>
      </c>
      <c r="M2190" s="87">
        <f t="shared" si="116"/>
        <v>5000</v>
      </c>
      <c r="P2190" s="17">
        <f t="shared" si="115"/>
        <v>-5000</v>
      </c>
      <c r="Q2190" s="17">
        <f t="shared" si="117"/>
        <v>0</v>
      </c>
    </row>
    <row r="2191" spans="1:17">
      <c r="A2191" s="1" t="s">
        <v>186</v>
      </c>
      <c r="B2191" s="1" t="s">
        <v>210</v>
      </c>
      <c r="C2191" s="53">
        <v>134325060649</v>
      </c>
      <c r="D2191" s="3">
        <v>4895</v>
      </c>
      <c r="E2191" s="3">
        <v>18277903.18</v>
      </c>
      <c r="F2191" s="1" t="s">
        <v>1800</v>
      </c>
      <c r="G2191"/>
      <c r="H2191"/>
      <c r="I2191" s="17">
        <f>-IFERROR(VLOOKUP(C2191,SIRCUPA!$A$21:$H$313,8,0),0)</f>
        <v>-75</v>
      </c>
      <c r="J2191" s="61">
        <f>-IFERROR(VLOOKUP(C2191,SIRTAC!$A$16:$H$2072,8,0),0)</f>
        <v>0</v>
      </c>
      <c r="K2191" s="61">
        <f>-IFERROR(VLOOKUP(C2191,Gastos!$A$9:$J$2065,10,0),0)</f>
        <v>0</v>
      </c>
      <c r="L2191" s="61">
        <v>-30</v>
      </c>
      <c r="M2191" s="87">
        <f t="shared" si="116"/>
        <v>5000</v>
      </c>
      <c r="P2191" s="17">
        <f t="shared" si="115"/>
        <v>-5000</v>
      </c>
      <c r="Q2191" s="17">
        <f t="shared" si="117"/>
        <v>0</v>
      </c>
    </row>
    <row r="2192" spans="1:17">
      <c r="A2192" s="1" t="s">
        <v>186</v>
      </c>
      <c r="B2192" s="1" t="s">
        <v>222</v>
      </c>
      <c r="C2192" s="53">
        <v>134939739486</v>
      </c>
      <c r="D2192" s="3">
        <v>4895</v>
      </c>
      <c r="E2192" s="3">
        <v>18445410.289999999</v>
      </c>
      <c r="F2192" s="1" t="s">
        <v>1800</v>
      </c>
      <c r="G2192"/>
      <c r="H2192"/>
      <c r="I2192" s="17">
        <f>-IFERROR(VLOOKUP(C2192,SIRCUPA!$A$21:$H$313,8,0),0)</f>
        <v>-75</v>
      </c>
      <c r="J2192" s="61">
        <f>-IFERROR(VLOOKUP(C2192,SIRTAC!$A$16:$H$2072,8,0),0)</f>
        <v>0</v>
      </c>
      <c r="K2192" s="61">
        <f>-IFERROR(VLOOKUP(C2192,Gastos!$A$9:$J$2065,10,0),0)</f>
        <v>0</v>
      </c>
      <c r="L2192" s="61">
        <v>-30</v>
      </c>
      <c r="M2192" s="87">
        <f t="shared" si="116"/>
        <v>5000</v>
      </c>
      <c r="P2192" s="17">
        <f t="shared" si="115"/>
        <v>-5000</v>
      </c>
      <c r="Q2192" s="17">
        <f t="shared" si="117"/>
        <v>0</v>
      </c>
    </row>
    <row r="2193" spans="1:17">
      <c r="A2193" s="1" t="s">
        <v>186</v>
      </c>
      <c r="B2193" s="1" t="s">
        <v>224</v>
      </c>
      <c r="C2193" s="53">
        <v>134941329440</v>
      </c>
      <c r="D2193" s="3">
        <v>4895</v>
      </c>
      <c r="E2193" s="3">
        <v>19154046.870000001</v>
      </c>
      <c r="F2193" s="1" t="s">
        <v>1800</v>
      </c>
      <c r="G2193"/>
      <c r="H2193"/>
      <c r="I2193" s="17">
        <f>-IFERROR(VLOOKUP(C2193,SIRCUPA!$A$21:$H$313,8,0),0)</f>
        <v>-75</v>
      </c>
      <c r="J2193" s="61">
        <f>-IFERROR(VLOOKUP(C2193,SIRTAC!$A$16:$H$2072,8,0),0)</f>
        <v>0</v>
      </c>
      <c r="K2193" s="61">
        <f>-IFERROR(VLOOKUP(C2193,Gastos!$A$9:$J$2065,10,0),0)</f>
        <v>0</v>
      </c>
      <c r="L2193" s="61">
        <v>-30</v>
      </c>
      <c r="M2193" s="87">
        <f t="shared" si="116"/>
        <v>5000</v>
      </c>
      <c r="P2193" s="17">
        <f t="shared" si="115"/>
        <v>-5000</v>
      </c>
      <c r="Q2193" s="17">
        <f t="shared" si="117"/>
        <v>0</v>
      </c>
    </row>
    <row r="2194" spans="1:17">
      <c r="A2194" s="1" t="s">
        <v>186</v>
      </c>
      <c r="B2194" s="1" t="s">
        <v>190</v>
      </c>
      <c r="C2194" s="53">
        <v>134939792352</v>
      </c>
      <c r="D2194" s="3">
        <v>4895</v>
      </c>
      <c r="E2194" s="3">
        <v>18411061.98</v>
      </c>
      <c r="F2194" s="1" t="s">
        <v>1800</v>
      </c>
      <c r="G2194"/>
      <c r="H2194"/>
      <c r="I2194" s="17">
        <f>-IFERROR(VLOOKUP(C2194,SIRCUPA!$A$21:$H$313,8,0),0)</f>
        <v>-75</v>
      </c>
      <c r="J2194" s="61">
        <f>-IFERROR(VLOOKUP(C2194,SIRTAC!$A$16:$H$2072,8,0),0)</f>
        <v>0</v>
      </c>
      <c r="K2194" s="61">
        <f>-IFERROR(VLOOKUP(C2194,Gastos!$A$9:$J$2065,10,0),0)</f>
        <v>0</v>
      </c>
      <c r="L2194" s="61">
        <v>-30</v>
      </c>
      <c r="M2194" s="87">
        <f t="shared" si="116"/>
        <v>5000</v>
      </c>
      <c r="P2194" s="17">
        <f t="shared" si="115"/>
        <v>-5000</v>
      </c>
      <c r="Q2194" s="17">
        <f t="shared" si="117"/>
        <v>0</v>
      </c>
    </row>
    <row r="2195" spans="1:17">
      <c r="A2195" s="1" t="s">
        <v>186</v>
      </c>
      <c r="B2195" s="1" t="s">
        <v>202</v>
      </c>
      <c r="C2195" s="53">
        <v>134937219538</v>
      </c>
      <c r="D2195" s="3">
        <v>4895</v>
      </c>
      <c r="E2195" s="3">
        <v>17444723.399999999</v>
      </c>
      <c r="F2195" s="1" t="s">
        <v>1800</v>
      </c>
      <c r="G2195"/>
      <c r="H2195"/>
      <c r="I2195" s="17">
        <f>-IFERROR(VLOOKUP(C2195,SIRCUPA!$A$21:$H$313,8,0),0)</f>
        <v>-75</v>
      </c>
      <c r="J2195" s="61">
        <f>-IFERROR(VLOOKUP(C2195,SIRTAC!$A$16:$H$2072,8,0),0)</f>
        <v>0</v>
      </c>
      <c r="K2195" s="61">
        <f>-IFERROR(VLOOKUP(C2195,Gastos!$A$9:$J$2065,10,0),0)</f>
        <v>0</v>
      </c>
      <c r="L2195" s="61">
        <v>-30</v>
      </c>
      <c r="M2195" s="87">
        <f t="shared" si="116"/>
        <v>5000</v>
      </c>
      <c r="P2195" s="17">
        <f t="shared" si="115"/>
        <v>-5000</v>
      </c>
      <c r="Q2195" s="17">
        <f t="shared" si="117"/>
        <v>0</v>
      </c>
    </row>
    <row r="2196" spans="1:17">
      <c r="A2196" s="1" t="s">
        <v>186</v>
      </c>
      <c r="B2196" s="1" t="s">
        <v>223</v>
      </c>
      <c r="C2196" s="53">
        <v>134328146631</v>
      </c>
      <c r="D2196" s="3">
        <v>4895</v>
      </c>
      <c r="E2196" s="3">
        <v>19543378.43</v>
      </c>
      <c r="F2196" s="1" t="s">
        <v>1800</v>
      </c>
      <c r="G2196"/>
      <c r="H2196"/>
      <c r="I2196" s="17">
        <f>-IFERROR(VLOOKUP(C2196,SIRCUPA!$A$21:$H$313,8,0),0)</f>
        <v>-75</v>
      </c>
      <c r="J2196" s="61">
        <f>-IFERROR(VLOOKUP(C2196,SIRTAC!$A$16:$H$2072,8,0),0)</f>
        <v>0</v>
      </c>
      <c r="K2196" s="61">
        <f>-IFERROR(VLOOKUP(C2196,Gastos!$A$9:$J$2065,10,0),0)</f>
        <v>0</v>
      </c>
      <c r="L2196" s="61">
        <v>-30</v>
      </c>
      <c r="M2196" s="87">
        <f t="shared" si="116"/>
        <v>5000</v>
      </c>
      <c r="P2196" s="17">
        <f t="shared" si="115"/>
        <v>-5000</v>
      </c>
      <c r="Q2196" s="17">
        <f t="shared" si="117"/>
        <v>0</v>
      </c>
    </row>
    <row r="2197" spans="1:17">
      <c r="A2197" s="1" t="s">
        <v>186</v>
      </c>
      <c r="B2197" s="1" t="s">
        <v>177</v>
      </c>
      <c r="C2197" s="53">
        <v>134322400961</v>
      </c>
      <c r="D2197" s="3">
        <v>4895</v>
      </c>
      <c r="E2197" s="3">
        <v>17157943.34</v>
      </c>
      <c r="F2197" s="1" t="s">
        <v>1800</v>
      </c>
      <c r="G2197"/>
      <c r="H2197"/>
      <c r="I2197" s="17">
        <f>-IFERROR(VLOOKUP(C2197,SIRCUPA!$A$21:$H$313,8,0),0)</f>
        <v>-75</v>
      </c>
      <c r="J2197" s="61">
        <f>-IFERROR(VLOOKUP(C2197,SIRTAC!$A$16:$H$2072,8,0),0)</f>
        <v>0</v>
      </c>
      <c r="K2197" s="61">
        <f>-IFERROR(VLOOKUP(C2197,Gastos!$A$9:$J$2065,10,0),0)</f>
        <v>0</v>
      </c>
      <c r="L2197" s="61">
        <v>-30</v>
      </c>
      <c r="M2197" s="87">
        <f t="shared" si="116"/>
        <v>5000</v>
      </c>
      <c r="P2197" s="17">
        <f t="shared" si="115"/>
        <v>-5000</v>
      </c>
      <c r="Q2197" s="17">
        <f t="shared" si="117"/>
        <v>0</v>
      </c>
    </row>
    <row r="2198" spans="1:17">
      <c r="A2198" s="1" t="s">
        <v>186</v>
      </c>
      <c r="B2198" s="1" t="s">
        <v>217</v>
      </c>
      <c r="C2198" s="53">
        <v>134324931331</v>
      </c>
      <c r="D2198" s="3">
        <v>4895</v>
      </c>
      <c r="E2198" s="3">
        <v>18257174.629999999</v>
      </c>
      <c r="F2198" s="1" t="s">
        <v>1800</v>
      </c>
      <c r="G2198"/>
      <c r="H2198"/>
      <c r="I2198" s="17">
        <f>-IFERROR(VLOOKUP(C2198,SIRCUPA!$A$21:$H$313,8,0),0)</f>
        <v>-75</v>
      </c>
      <c r="J2198" s="61">
        <f>-IFERROR(VLOOKUP(C2198,SIRTAC!$A$16:$H$2072,8,0),0)</f>
        <v>0</v>
      </c>
      <c r="K2198" s="61">
        <f>-IFERROR(VLOOKUP(C2198,Gastos!$A$9:$J$2065,10,0),0)</f>
        <v>0</v>
      </c>
      <c r="L2198" s="61">
        <v>-30</v>
      </c>
      <c r="M2198" s="87">
        <f t="shared" si="116"/>
        <v>5000</v>
      </c>
      <c r="P2198" s="17">
        <f t="shared" si="115"/>
        <v>-5000</v>
      </c>
      <c r="Q2198" s="17">
        <f t="shared" si="117"/>
        <v>0</v>
      </c>
    </row>
    <row r="2199" spans="1:17">
      <c r="A2199" s="1" t="s">
        <v>186</v>
      </c>
      <c r="B2199" s="1" t="s">
        <v>217</v>
      </c>
      <c r="C2199" s="53">
        <v>134326102153</v>
      </c>
      <c r="D2199" s="3">
        <v>4895</v>
      </c>
      <c r="E2199" s="3">
        <v>18562985.940000001</v>
      </c>
      <c r="F2199" s="1" t="s">
        <v>1800</v>
      </c>
      <c r="G2199"/>
      <c r="H2199"/>
      <c r="I2199" s="17">
        <f>-IFERROR(VLOOKUP(C2199,SIRCUPA!$A$21:$H$313,8,0),0)</f>
        <v>-75</v>
      </c>
      <c r="J2199" s="61">
        <f>-IFERROR(VLOOKUP(C2199,SIRTAC!$A$16:$H$2072,8,0),0)</f>
        <v>0</v>
      </c>
      <c r="K2199" s="61">
        <f>-IFERROR(VLOOKUP(C2199,Gastos!$A$9:$J$2065,10,0),0)</f>
        <v>0</v>
      </c>
      <c r="L2199" s="61">
        <v>-30</v>
      </c>
      <c r="M2199" s="87">
        <f t="shared" si="116"/>
        <v>5000</v>
      </c>
      <c r="P2199" s="17">
        <f t="shared" si="115"/>
        <v>-5000</v>
      </c>
      <c r="Q2199" s="17">
        <f t="shared" si="117"/>
        <v>0</v>
      </c>
    </row>
    <row r="2200" spans="1:17">
      <c r="A2200" s="1" t="s">
        <v>253</v>
      </c>
      <c r="B2200" s="1" t="s">
        <v>256</v>
      </c>
      <c r="C2200" s="53">
        <v>134415142053</v>
      </c>
      <c r="D2200" s="3">
        <v>4895</v>
      </c>
      <c r="E2200" s="3">
        <v>21767919.309999999</v>
      </c>
      <c r="F2200" s="1" t="s">
        <v>1800</v>
      </c>
      <c r="G2200"/>
      <c r="H2200"/>
      <c r="I2200" s="17">
        <f>-IFERROR(VLOOKUP(C2200,SIRCUPA!$A$21:$H$313,8,0),0)</f>
        <v>-75</v>
      </c>
      <c r="J2200" s="61">
        <f>-IFERROR(VLOOKUP(C2200,SIRTAC!$A$16:$H$2072,8,0),0)</f>
        <v>0</v>
      </c>
      <c r="K2200" s="61">
        <f>-IFERROR(VLOOKUP(C2200,Gastos!$A$9:$J$2065,10,0),0)</f>
        <v>0</v>
      </c>
      <c r="L2200" s="61">
        <f>-IFERROR(VLOOKUP(C2200,IDC!$A$20:$H$2401,8,0),0)</f>
        <v>-30</v>
      </c>
      <c r="M2200" s="87">
        <f t="shared" si="116"/>
        <v>5000</v>
      </c>
      <c r="P2200" s="17">
        <f t="shared" si="115"/>
        <v>-5000</v>
      </c>
      <c r="Q2200" s="17">
        <f t="shared" si="117"/>
        <v>0</v>
      </c>
    </row>
    <row r="2201" spans="1:17">
      <c r="A2201" s="1" t="s">
        <v>253</v>
      </c>
      <c r="B2201" s="1" t="s">
        <v>256</v>
      </c>
      <c r="C2201" s="53">
        <v>135030882672</v>
      </c>
      <c r="D2201" s="3">
        <v>4895</v>
      </c>
      <c r="E2201" s="3">
        <v>22547770.510000002</v>
      </c>
      <c r="F2201" s="1" t="s">
        <v>1800</v>
      </c>
      <c r="G2201"/>
      <c r="H2201"/>
      <c r="I2201" s="17">
        <f>-IFERROR(VLOOKUP(C2201,SIRCUPA!$A$21:$H$313,8,0),0)</f>
        <v>-75</v>
      </c>
      <c r="J2201" s="61">
        <f>-IFERROR(VLOOKUP(C2201,SIRTAC!$A$16:$H$2072,8,0),0)</f>
        <v>0</v>
      </c>
      <c r="K2201" s="61">
        <f>-IFERROR(VLOOKUP(C2201,Gastos!$A$9:$J$2065,10,0),0)</f>
        <v>0</v>
      </c>
      <c r="L2201" s="61">
        <f>-IFERROR(VLOOKUP(C2201,IDC!$A$20:$H$2401,8,0),0)</f>
        <v>-30</v>
      </c>
      <c r="M2201" s="87">
        <f t="shared" si="116"/>
        <v>5000</v>
      </c>
      <c r="P2201" s="17">
        <f t="shared" si="115"/>
        <v>-5000</v>
      </c>
      <c r="Q2201" s="17">
        <f t="shared" si="117"/>
        <v>0</v>
      </c>
    </row>
    <row r="2202" spans="1:17">
      <c r="A2202" s="1" t="s">
        <v>253</v>
      </c>
      <c r="B2202" s="1" t="s">
        <v>256</v>
      </c>
      <c r="C2202" s="53">
        <v>134417605591</v>
      </c>
      <c r="D2202" s="3">
        <v>4895</v>
      </c>
      <c r="E2202" s="3">
        <v>22824462.93</v>
      </c>
      <c r="F2202" s="1" t="s">
        <v>1800</v>
      </c>
      <c r="G2202"/>
      <c r="H2202"/>
      <c r="I2202" s="17">
        <f>-IFERROR(VLOOKUP(C2202,SIRCUPA!$A$21:$H$313,8,0),0)</f>
        <v>-75</v>
      </c>
      <c r="J2202" s="61">
        <f>-IFERROR(VLOOKUP(C2202,SIRTAC!$A$16:$H$2072,8,0),0)</f>
        <v>0</v>
      </c>
      <c r="K2202" s="61">
        <f>-IFERROR(VLOOKUP(C2202,Gastos!$A$9:$J$2065,10,0),0)</f>
        <v>0</v>
      </c>
      <c r="L2202" s="61">
        <f>-IFERROR(VLOOKUP(C2202,IDC!$A$20:$H$2401,8,0),0)</f>
        <v>-30</v>
      </c>
      <c r="M2202" s="87">
        <f t="shared" si="116"/>
        <v>5000</v>
      </c>
      <c r="P2202" s="17">
        <f t="shared" si="115"/>
        <v>-5000</v>
      </c>
      <c r="Q2202" s="17">
        <f t="shared" si="117"/>
        <v>0</v>
      </c>
    </row>
    <row r="2203" spans="1:17">
      <c r="A2203" s="1" t="s">
        <v>253</v>
      </c>
      <c r="B2203" s="1" t="s">
        <v>263</v>
      </c>
      <c r="C2203" s="53">
        <v>135030663358</v>
      </c>
      <c r="D2203" s="3">
        <v>4895</v>
      </c>
      <c r="E2203" s="3">
        <v>22330238.68</v>
      </c>
      <c r="F2203" s="1" t="s">
        <v>1800</v>
      </c>
      <c r="G2203"/>
      <c r="H2203"/>
      <c r="I2203" s="17">
        <f>-IFERROR(VLOOKUP(C2203,SIRCUPA!$A$21:$H$313,8,0),0)</f>
        <v>-75</v>
      </c>
      <c r="J2203" s="61">
        <f>-IFERROR(VLOOKUP(C2203,SIRTAC!$A$16:$H$2072,8,0),0)</f>
        <v>0</v>
      </c>
      <c r="K2203" s="61">
        <f>-IFERROR(VLOOKUP(C2203,Gastos!$A$9:$J$2065,10,0),0)</f>
        <v>0</v>
      </c>
      <c r="L2203" s="61">
        <f>-IFERROR(VLOOKUP(C2203,IDC!$A$20:$H$2401,8,0),0)</f>
        <v>-30</v>
      </c>
      <c r="M2203" s="87">
        <f t="shared" si="116"/>
        <v>5000</v>
      </c>
      <c r="P2203" s="17">
        <f t="shared" si="115"/>
        <v>-5000</v>
      </c>
      <c r="Q2203" s="17">
        <f t="shared" si="117"/>
        <v>0</v>
      </c>
    </row>
    <row r="2204" spans="1:17">
      <c r="A2204" s="1" t="s">
        <v>156</v>
      </c>
      <c r="B2204" s="1" t="s">
        <v>185</v>
      </c>
      <c r="C2204" s="53">
        <v>134319927509</v>
      </c>
      <c r="D2204" s="3">
        <v>4816.68</v>
      </c>
      <c r="E2204" s="3">
        <v>16248282.560000001</v>
      </c>
      <c r="F2204" s="1" t="s">
        <v>1800</v>
      </c>
      <c r="G2204"/>
      <c r="H2204"/>
      <c r="I2204" s="17">
        <f>-IFERROR(VLOOKUP(C2204,SIRCUPA!$A$21:$H$313,8,0),0)</f>
        <v>-73.8</v>
      </c>
      <c r="J2204" s="61">
        <f>-IFERROR(VLOOKUP(C2204,SIRTAC!$A$16:$H$2072,8,0),0)</f>
        <v>0</v>
      </c>
      <c r="K2204" s="61">
        <f>-IFERROR(VLOOKUP(C2204,Gastos!$A$9:$J$2065,10,0),0)</f>
        <v>0</v>
      </c>
      <c r="L2204" s="61">
        <f>-IFERROR(VLOOKUP(C2204,IDC!$A$20:$H$2401,8,0),0)</f>
        <v>-29.52</v>
      </c>
      <c r="M2204" s="87">
        <f t="shared" si="116"/>
        <v>4920.0000000000009</v>
      </c>
      <c r="P2204" s="17">
        <f t="shared" si="115"/>
        <v>-4920</v>
      </c>
      <c r="Q2204" s="17">
        <f t="shared" si="117"/>
        <v>0</v>
      </c>
    </row>
    <row r="2205" spans="1:17">
      <c r="A2205" s="1" t="s">
        <v>124</v>
      </c>
      <c r="B2205" s="1" t="s">
        <v>126</v>
      </c>
      <c r="C2205" s="53">
        <v>134049706598</v>
      </c>
      <c r="D2205" s="3">
        <v>4694.3</v>
      </c>
      <c r="E2205" s="3">
        <v>9016705.7799999993</v>
      </c>
      <c r="F2205" s="1" t="s">
        <v>1800</v>
      </c>
      <c r="G2205"/>
      <c r="H2205"/>
      <c r="I2205" s="17">
        <f>-IFERROR(VLOOKUP(C2205,SIRCUPA!$A$21:$H$313,8,0),0)</f>
        <v>-71.930000000000007</v>
      </c>
      <c r="J2205" s="61">
        <f>-IFERROR(VLOOKUP(C2205,SIRTAC!$A$16:$H$2072,8,0),0)</f>
        <v>0</v>
      </c>
      <c r="K2205" s="61">
        <f>-IFERROR(VLOOKUP(C2205,Gastos!$A$9:$J$2065,10,0),0)</f>
        <v>0</v>
      </c>
      <c r="L2205" s="61">
        <f>-IFERROR(VLOOKUP(C2205,IDC!$A$20:$H$2401,8,0),0)</f>
        <v>-28.77</v>
      </c>
      <c r="M2205" s="87">
        <f t="shared" si="116"/>
        <v>4795.0000000000009</v>
      </c>
      <c r="P2205" s="17">
        <f t="shared" si="115"/>
        <v>-4795</v>
      </c>
      <c r="Q2205" s="17">
        <f t="shared" si="117"/>
        <v>0</v>
      </c>
    </row>
    <row r="2206" spans="1:17">
      <c r="A2206" s="1" t="s">
        <v>114</v>
      </c>
      <c r="B2206" s="1" t="s">
        <v>116</v>
      </c>
      <c r="C2206" s="53">
        <v>133925663068</v>
      </c>
      <c r="D2206" s="3">
        <v>4601.3</v>
      </c>
      <c r="E2206" s="3">
        <v>7166276.4500000002</v>
      </c>
      <c r="F2206" s="1" t="s">
        <v>1800</v>
      </c>
      <c r="G2206"/>
      <c r="H2206"/>
      <c r="I2206" s="17">
        <f>-IFERROR(VLOOKUP(C2206,SIRCUPA!$A$21:$H$313,8,0),0)</f>
        <v>-70.5</v>
      </c>
      <c r="J2206" s="61">
        <f>-IFERROR(VLOOKUP(C2206,SIRTAC!$A$16:$H$2072,8,0),0)</f>
        <v>0</v>
      </c>
      <c r="K2206" s="61">
        <f>-IFERROR(VLOOKUP(C2206,Gastos!$A$9:$J$2065,10,0),0)</f>
        <v>0</v>
      </c>
      <c r="L2206" s="61">
        <f>-IFERROR(VLOOKUP(C2206,IDC!$A$20:$H$2401,8,0),0)</f>
        <v>-28.2</v>
      </c>
      <c r="M2206" s="87">
        <f t="shared" si="116"/>
        <v>4700</v>
      </c>
      <c r="P2206" s="17">
        <f t="shared" si="115"/>
        <v>-4700</v>
      </c>
      <c r="Q2206" s="17">
        <f t="shared" si="117"/>
        <v>0</v>
      </c>
    </row>
    <row r="2207" spans="1:17">
      <c r="A2207" s="1" t="s">
        <v>186</v>
      </c>
      <c r="B2207" s="1" t="s">
        <v>240</v>
      </c>
      <c r="C2207" s="53">
        <v>134941844580</v>
      </c>
      <c r="D2207" s="3">
        <v>4576.82</v>
      </c>
      <c r="E2207" s="3">
        <v>19413196.390000001</v>
      </c>
      <c r="F2207" s="1" t="s">
        <v>1800</v>
      </c>
      <c r="G2207"/>
      <c r="H2207"/>
      <c r="I2207" s="17">
        <f>-IFERROR(VLOOKUP(C2207,SIRCUPA!$A$21:$H$313,8,0),0)</f>
        <v>-70.13</v>
      </c>
      <c r="J2207" s="61">
        <f>-IFERROR(VLOOKUP(C2207,SIRTAC!$A$16:$H$2072,8,0),0)</f>
        <v>0</v>
      </c>
      <c r="K2207" s="61">
        <f>-IFERROR(VLOOKUP(C2207,Gastos!$A$9:$J$2065,10,0),0)</f>
        <v>0</v>
      </c>
      <c r="L2207" s="61">
        <f>-IFERROR(VLOOKUP(C2207,IDC!$A$20:$H$2401,8,0),0)</f>
        <v>-28.05</v>
      </c>
      <c r="M2207" s="87">
        <f t="shared" si="116"/>
        <v>4675</v>
      </c>
      <c r="P2207" s="17">
        <f t="shared" si="115"/>
        <v>-4675</v>
      </c>
      <c r="Q2207" s="17">
        <f t="shared" si="117"/>
        <v>0</v>
      </c>
    </row>
    <row r="2208" spans="1:17">
      <c r="A2208" s="1" t="s">
        <v>23</v>
      </c>
      <c r="B2208" s="1" t="s">
        <v>35</v>
      </c>
      <c r="C2208" s="53">
        <v>132263998498</v>
      </c>
      <c r="D2208" s="3">
        <v>4522.9799999999996</v>
      </c>
      <c r="E2208" s="3">
        <v>14051740.77</v>
      </c>
      <c r="F2208" s="1" t="s">
        <v>1800</v>
      </c>
      <c r="G2208"/>
      <c r="H2208"/>
      <c r="I2208" s="17">
        <f>-IFERROR(VLOOKUP(C2208,SIRCUPA!$A$21:$H$313,8,0),0)</f>
        <v>-69.3</v>
      </c>
      <c r="J2208" s="61">
        <f>-IFERROR(VLOOKUP(C2208,SIRTAC!$A$16:$H$2072,8,0),0)</f>
        <v>0</v>
      </c>
      <c r="K2208" s="61">
        <f>-IFERROR(VLOOKUP(C2208,Gastos!$A$9:$J$2065,10,0),0)</f>
        <v>0</v>
      </c>
      <c r="L2208" s="61">
        <f>-IFERROR(VLOOKUP(C2208,IDC!$A$20:$H$2401,8,0),0)</f>
        <v>-27.72</v>
      </c>
      <c r="M2208" s="87">
        <f t="shared" si="116"/>
        <v>4620</v>
      </c>
      <c r="P2208" s="17">
        <f t="shared" si="115"/>
        <v>-4620</v>
      </c>
      <c r="Q2208" s="17">
        <f t="shared" si="117"/>
        <v>0</v>
      </c>
    </row>
    <row r="2209" spans="1:17">
      <c r="A2209" s="1" t="s">
        <v>65</v>
      </c>
      <c r="B2209" s="1" t="s">
        <v>68</v>
      </c>
      <c r="C2209" s="53">
        <v>132377130505</v>
      </c>
      <c r="D2209" s="3">
        <v>4395.71</v>
      </c>
      <c r="E2209" s="3">
        <v>13056778.33</v>
      </c>
      <c r="F2209" s="1" t="s">
        <v>1800</v>
      </c>
      <c r="G2209"/>
      <c r="H2209"/>
      <c r="I2209" s="17">
        <f>-IFERROR(VLOOKUP(C2209,SIRCUPA!$A$21:$H$313,8,0),0)</f>
        <v>-67.349999999999994</v>
      </c>
      <c r="J2209" s="61">
        <f>-IFERROR(VLOOKUP(C2209,SIRTAC!$A$16:$H$2072,8,0),0)</f>
        <v>0</v>
      </c>
      <c r="K2209" s="61">
        <f>-IFERROR(VLOOKUP(C2209,Gastos!$A$9:$J$2065,10,0),0)</f>
        <v>0</v>
      </c>
      <c r="L2209" s="61">
        <f>-IFERROR(VLOOKUP(C2209,IDC!$A$20:$H$2401,8,0),0)</f>
        <v>-26.94</v>
      </c>
      <c r="M2209" s="87">
        <f t="shared" si="116"/>
        <v>4490</v>
      </c>
      <c r="P2209" s="17">
        <f t="shared" si="115"/>
        <v>-4490</v>
      </c>
      <c r="Q2209" s="17">
        <f t="shared" si="117"/>
        <v>0</v>
      </c>
    </row>
    <row r="2210" spans="1:17">
      <c r="A2210" s="1" t="s">
        <v>280</v>
      </c>
      <c r="B2210" s="1" t="s">
        <v>73</v>
      </c>
      <c r="C2210" s="53">
        <v>135707337416</v>
      </c>
      <c r="D2210" s="3">
        <v>4288.0200000000004</v>
      </c>
      <c r="E2210" s="3">
        <v>17669664.25</v>
      </c>
      <c r="F2210" s="1" t="s">
        <v>1800</v>
      </c>
      <c r="G2210"/>
      <c r="H2210"/>
      <c r="I2210" s="17">
        <f>-IFERROR(VLOOKUP(C2210,SIRCUPA!$A$21:$H$313,8,0),0)</f>
        <v>-65.7</v>
      </c>
      <c r="J2210" s="61">
        <f>-IFERROR(VLOOKUP(C2210,SIRTAC!$A$16:$H$2072,8,0),0)</f>
        <v>0</v>
      </c>
      <c r="K2210" s="61">
        <f>-IFERROR(VLOOKUP(C2210,Gastos!$A$9:$J$2065,10,0),0)</f>
        <v>0</v>
      </c>
      <c r="L2210" s="61">
        <f>-IFERROR(VLOOKUP(C2210,IDC!$A$20:$H$2401,8,0),0)</f>
        <v>-26.28</v>
      </c>
      <c r="M2210" s="87">
        <f t="shared" si="116"/>
        <v>4380</v>
      </c>
      <c r="P2210" s="17">
        <f t="shared" si="115"/>
        <v>-4380</v>
      </c>
      <c r="Q2210" s="17">
        <f t="shared" si="117"/>
        <v>0</v>
      </c>
    </row>
    <row r="2211" spans="1:17">
      <c r="A2211" s="1" t="s">
        <v>274</v>
      </c>
      <c r="B2211" s="1" t="s">
        <v>279</v>
      </c>
      <c r="C2211" s="53">
        <v>134925989483</v>
      </c>
      <c r="D2211" s="3">
        <v>4283.12</v>
      </c>
      <c r="E2211" s="3">
        <v>15751274.82</v>
      </c>
      <c r="F2211" s="1" t="s">
        <v>1800</v>
      </c>
      <c r="G2211"/>
      <c r="H2211"/>
      <c r="I2211" s="17">
        <f>-IFERROR(VLOOKUP(C2211,SIRCUPA!$A$21:$H$313,8,0),0)</f>
        <v>-65.63</v>
      </c>
      <c r="J2211" s="61">
        <f>-IFERROR(VLOOKUP(C2211,SIRTAC!$A$16:$H$2072,8,0),0)</f>
        <v>0</v>
      </c>
      <c r="K2211" s="61">
        <f>-IFERROR(VLOOKUP(C2211,Gastos!$A$9:$J$2065,10,0),0)</f>
        <v>0</v>
      </c>
      <c r="L2211" s="61">
        <f>-IFERROR(VLOOKUP(C2211,IDC!$A$20:$H$2401,8,0),0)</f>
        <v>-26.25</v>
      </c>
      <c r="M2211" s="87">
        <f t="shared" si="116"/>
        <v>4375</v>
      </c>
      <c r="P2211" s="17">
        <f t="shared" si="115"/>
        <v>-4375</v>
      </c>
      <c r="Q2211" s="17">
        <f t="shared" si="117"/>
        <v>0</v>
      </c>
    </row>
    <row r="2212" spans="1:17">
      <c r="A2212" s="1" t="s">
        <v>186</v>
      </c>
      <c r="B2212" s="1" t="s">
        <v>252</v>
      </c>
      <c r="C2212" s="53">
        <v>135026673204</v>
      </c>
      <c r="D2212" s="3">
        <v>4175.43</v>
      </c>
      <c r="E2212" s="3">
        <v>20986226.629999999</v>
      </c>
      <c r="F2212" s="1" t="s">
        <v>1800</v>
      </c>
      <c r="G2212"/>
      <c r="H2212"/>
      <c r="I2212" s="17">
        <f>-IFERROR(VLOOKUP(C2212,SIRCUPA!$A$21:$H$313,8,0),0)</f>
        <v>-63.98</v>
      </c>
      <c r="J2212" s="61">
        <f>-IFERROR(VLOOKUP(C2212,SIRTAC!$A$16:$H$2072,8,0),0)</f>
        <v>0</v>
      </c>
      <c r="K2212" s="61">
        <f>-IFERROR(VLOOKUP(C2212,Gastos!$A$9:$J$2065,10,0),0)</f>
        <v>0</v>
      </c>
      <c r="L2212" s="61">
        <f>-IFERROR(VLOOKUP(C2212,IDC!$A$20:$H$2401,8,0),0)</f>
        <v>-25.59</v>
      </c>
      <c r="M2212" s="87">
        <f t="shared" si="116"/>
        <v>4265</v>
      </c>
      <c r="P2212" s="17">
        <f t="shared" si="115"/>
        <v>-4265</v>
      </c>
      <c r="Q2212" s="17">
        <f t="shared" si="117"/>
        <v>0</v>
      </c>
    </row>
    <row r="2213" spans="1:17">
      <c r="A2213" s="1" t="s">
        <v>137</v>
      </c>
      <c r="B2213" s="1" t="s">
        <v>138</v>
      </c>
      <c r="C2213" s="53">
        <v>134544751966</v>
      </c>
      <c r="D2213" s="3">
        <v>4091.24</v>
      </c>
      <c r="E2213" s="3">
        <v>10713717.439999999</v>
      </c>
      <c r="F2213" s="1" t="s">
        <v>1800</v>
      </c>
      <c r="G2213"/>
      <c r="H2213"/>
      <c r="I2213" s="17">
        <f>-IFERROR(VLOOKUP(C2213,SIRCUPA!$A$21:$H$313,8,0),0)</f>
        <v>-62.69</v>
      </c>
      <c r="J2213" s="61">
        <f>-IFERROR(VLOOKUP(C2213,SIRTAC!$A$16:$H$2072,8,0),0)</f>
        <v>0</v>
      </c>
      <c r="K2213" s="61">
        <f>-IFERROR(VLOOKUP(C2213,Gastos!$A$9:$J$2065,10,0),0)</f>
        <v>0</v>
      </c>
      <c r="L2213" s="61">
        <f>-IFERROR(VLOOKUP(C2213,IDC!$A$20:$H$2401,8,0),0)</f>
        <v>-25.07</v>
      </c>
      <c r="M2213" s="87">
        <f t="shared" si="116"/>
        <v>4178.9999999999991</v>
      </c>
      <c r="P2213" s="17">
        <f t="shared" si="115"/>
        <v>-4178.333333333333</v>
      </c>
      <c r="Q2213" s="17">
        <f t="shared" si="117"/>
        <v>0.66666666666606034</v>
      </c>
    </row>
    <row r="2214" spans="1:17">
      <c r="A2214" s="1" t="s">
        <v>77</v>
      </c>
      <c r="B2214" s="1" t="s">
        <v>86</v>
      </c>
      <c r="C2214" s="53">
        <v>133195602748</v>
      </c>
      <c r="D2214" s="3">
        <v>3935.58</v>
      </c>
      <c r="E2214" s="3">
        <v>14229281.98</v>
      </c>
      <c r="F2214" s="1" t="s">
        <v>1800</v>
      </c>
      <c r="G2214"/>
      <c r="H2214"/>
      <c r="I2214" s="17">
        <f>-IFERROR(VLOOKUP(C2214,SIRCUPA!$A$21:$H$313,8,0),0)</f>
        <v>-60.3</v>
      </c>
      <c r="J2214" s="61">
        <f>-IFERROR(VLOOKUP(C2214,SIRTAC!$A$16:$H$2072,8,0),0)</f>
        <v>0</v>
      </c>
      <c r="K2214" s="61">
        <f>-IFERROR(VLOOKUP(C2214,Gastos!$A$9:$J$2065,10,0),0)</f>
        <v>0</v>
      </c>
      <c r="L2214" s="61">
        <f>-IFERROR(VLOOKUP(C2214,IDC!$A$20:$H$2401,8,0),0)</f>
        <v>-24.12</v>
      </c>
      <c r="M2214" s="87">
        <f t="shared" si="116"/>
        <v>4020</v>
      </c>
      <c r="P2214" s="17">
        <f t="shared" ref="P2214:P2277" si="118">+L2214/0.006</f>
        <v>-4020</v>
      </c>
      <c r="Q2214" s="17">
        <f t="shared" si="117"/>
        <v>0</v>
      </c>
    </row>
    <row r="2215" spans="1:17">
      <c r="A2215" s="1" t="s">
        <v>303</v>
      </c>
      <c r="B2215" s="1" t="s">
        <v>313</v>
      </c>
      <c r="C2215" s="53">
        <v>135932193190</v>
      </c>
      <c r="D2215" s="3">
        <v>3896.42</v>
      </c>
      <c r="E2215" s="3">
        <v>20242888.68</v>
      </c>
      <c r="F2215" s="1" t="s">
        <v>1800</v>
      </c>
      <c r="G2215"/>
      <c r="H2215"/>
      <c r="I2215" s="17">
        <f>-IFERROR(VLOOKUP(C2215,SIRCUPA!$A$21:$H$313,8,0),0)</f>
        <v>-59.7</v>
      </c>
      <c r="J2215" s="61">
        <f>-IFERROR(VLOOKUP(C2215,SIRTAC!$A$16:$H$2072,8,0),0)</f>
        <v>0</v>
      </c>
      <c r="K2215" s="61">
        <f>-IFERROR(VLOOKUP(C2215,Gastos!$A$9:$J$2065,10,0),0)</f>
        <v>0</v>
      </c>
      <c r="L2215" s="61">
        <f>-IFERROR(VLOOKUP(C2215,IDC!$A$20:$H$2401,8,0),0)</f>
        <v>-23.88</v>
      </c>
      <c r="M2215" s="87">
        <f t="shared" si="116"/>
        <v>3980</v>
      </c>
      <c r="P2215" s="17">
        <f t="shared" si="118"/>
        <v>-3979.9999999999995</v>
      </c>
      <c r="Q2215" s="17">
        <f t="shared" si="117"/>
        <v>0</v>
      </c>
    </row>
    <row r="2216" spans="1:17">
      <c r="A2216" s="1" t="s">
        <v>114</v>
      </c>
      <c r="B2216" s="1" t="s">
        <v>123</v>
      </c>
      <c r="C2216" s="53">
        <v>134045186634</v>
      </c>
      <c r="D2216" s="3">
        <v>3818.1</v>
      </c>
      <c r="E2216" s="3">
        <v>8579668.5099999998</v>
      </c>
      <c r="F2216" s="1" t="s">
        <v>1800</v>
      </c>
      <c r="G2216"/>
      <c r="H2216"/>
      <c r="I2216" s="17">
        <f>-IFERROR(VLOOKUP(C2216,SIRCUPA!$A$21:$H$313,8,0),0)</f>
        <v>-58.5</v>
      </c>
      <c r="J2216" s="61">
        <f>-IFERROR(VLOOKUP(C2216,SIRTAC!$A$16:$H$2072,8,0),0)</f>
        <v>0</v>
      </c>
      <c r="K2216" s="61">
        <f>-IFERROR(VLOOKUP(C2216,Gastos!$A$9:$J$2065,10,0),0)</f>
        <v>0</v>
      </c>
      <c r="L2216" s="61">
        <f>-IFERROR(VLOOKUP(C2216,IDC!$A$20:$H$2401,8,0),0)</f>
        <v>-23.4</v>
      </c>
      <c r="M2216" s="87">
        <f t="shared" si="116"/>
        <v>3900</v>
      </c>
      <c r="P2216" s="17">
        <f t="shared" si="118"/>
        <v>-3899.9999999999995</v>
      </c>
      <c r="Q2216" s="17">
        <f t="shared" si="117"/>
        <v>0</v>
      </c>
    </row>
    <row r="2217" spans="1:17">
      <c r="A2217" s="1" t="s">
        <v>145</v>
      </c>
      <c r="B2217" s="1" t="s">
        <v>85</v>
      </c>
      <c r="C2217" s="53">
        <v>134183210843</v>
      </c>
      <c r="D2217" s="3">
        <v>3798.52</v>
      </c>
      <c r="E2217" s="3">
        <v>10403816.1</v>
      </c>
      <c r="F2217" s="1" t="s">
        <v>1800</v>
      </c>
      <c r="G2217"/>
      <c r="H2217"/>
      <c r="I2217" s="17">
        <f>-IFERROR(VLOOKUP(C2217,SIRCUPA!$A$21:$H$313,8,0),0)</f>
        <v>-58.2</v>
      </c>
      <c r="J2217" s="61">
        <f>-IFERROR(VLOOKUP(C2217,SIRTAC!$A$16:$H$2072,8,0),0)</f>
        <v>0</v>
      </c>
      <c r="K2217" s="61">
        <f>-IFERROR(VLOOKUP(C2217,Gastos!$A$9:$J$2065,10,0),0)</f>
        <v>0</v>
      </c>
      <c r="L2217" s="61">
        <f>-IFERROR(VLOOKUP(C2217,IDC!$A$20:$H$2401,8,0),0)</f>
        <v>-23.28</v>
      </c>
      <c r="M2217" s="87">
        <f t="shared" si="116"/>
        <v>3880</v>
      </c>
      <c r="P2217" s="17">
        <f t="shared" si="118"/>
        <v>-3880</v>
      </c>
      <c r="Q2217" s="17">
        <f t="shared" si="117"/>
        <v>0</v>
      </c>
    </row>
    <row r="2218" spans="1:17">
      <c r="A2218" s="1" t="s">
        <v>10</v>
      </c>
      <c r="B2218" s="1" t="s">
        <v>21</v>
      </c>
      <c r="C2218" s="53">
        <v>132173925278</v>
      </c>
      <c r="D2218" s="3">
        <v>3788.73</v>
      </c>
      <c r="E2218" s="3">
        <v>12190280.52</v>
      </c>
      <c r="F2218" s="1" t="s">
        <v>1800</v>
      </c>
      <c r="G2218"/>
      <c r="H2218"/>
      <c r="I2218" s="17">
        <f>-IFERROR(VLOOKUP(C2218,SIRCUPA!$A$21:$H$313,8,0),0)</f>
        <v>-58.05</v>
      </c>
      <c r="J2218" s="61">
        <f>-IFERROR(VLOOKUP(C2218,SIRTAC!$A$16:$H$2072,8,0),0)</f>
        <v>0</v>
      </c>
      <c r="K2218" s="61">
        <f>-IFERROR(VLOOKUP(C2218,Gastos!$A$9:$J$2065,10,0),0)</f>
        <v>0</v>
      </c>
      <c r="L2218" s="61">
        <f>-IFERROR(VLOOKUP(C2218,IDC!$A$20:$H$2401,8,0),0)</f>
        <v>-23.22</v>
      </c>
      <c r="M2218" s="87">
        <f t="shared" si="116"/>
        <v>3870</v>
      </c>
      <c r="P2218" s="17">
        <f t="shared" si="118"/>
        <v>-3869.9999999999995</v>
      </c>
      <c r="Q2218" s="17">
        <f t="shared" si="117"/>
        <v>0</v>
      </c>
    </row>
    <row r="2219" spans="1:17">
      <c r="A2219" s="1" t="s">
        <v>65</v>
      </c>
      <c r="B2219" s="1" t="s">
        <v>67</v>
      </c>
      <c r="C2219" s="53">
        <v>132376992909</v>
      </c>
      <c r="D2219" s="3">
        <v>3695.72</v>
      </c>
      <c r="E2219" s="3">
        <v>13008636.550000001</v>
      </c>
      <c r="F2219" s="1" t="s">
        <v>1800</v>
      </c>
      <c r="G2219"/>
      <c r="H2219"/>
      <c r="I2219" s="17">
        <f>-IFERROR(VLOOKUP(C2219,SIRCUPA!$A$21:$H$313,8,0),0)</f>
        <v>-56.63</v>
      </c>
      <c r="J2219" s="61">
        <f>-IFERROR(VLOOKUP(C2219,SIRTAC!$A$16:$H$2072,8,0),0)</f>
        <v>0</v>
      </c>
      <c r="K2219" s="61">
        <f>-IFERROR(VLOOKUP(C2219,Gastos!$A$9:$J$2065,10,0),0)</f>
        <v>0</v>
      </c>
      <c r="L2219" s="61">
        <f>-IFERROR(VLOOKUP(C2219,IDC!$A$20:$H$2401,8,0),0)</f>
        <v>-22.65</v>
      </c>
      <c r="M2219" s="87">
        <f t="shared" si="116"/>
        <v>3775</v>
      </c>
      <c r="P2219" s="17">
        <f t="shared" si="118"/>
        <v>-3774.9999999999995</v>
      </c>
      <c r="Q2219" s="17">
        <f t="shared" si="117"/>
        <v>0</v>
      </c>
    </row>
    <row r="2220" spans="1:17">
      <c r="A2220" s="1" t="s">
        <v>293</v>
      </c>
      <c r="B2220" s="1" t="s">
        <v>294</v>
      </c>
      <c r="C2220" s="53">
        <v>135709429572</v>
      </c>
      <c r="D2220" s="3">
        <v>3504.82</v>
      </c>
      <c r="E2220" s="3">
        <v>17769955.629999999</v>
      </c>
      <c r="F2220" s="1" t="s">
        <v>1800</v>
      </c>
      <c r="G2220"/>
      <c r="H2220"/>
      <c r="I2220" s="17">
        <f>-IFERROR(VLOOKUP(C2220,SIRCUPA!$A$21:$H$313,8,0),0)</f>
        <v>-53.7</v>
      </c>
      <c r="J2220" s="61">
        <f>-IFERROR(VLOOKUP(C2220,SIRTAC!$A$16:$H$2072,8,0),0)</f>
        <v>0</v>
      </c>
      <c r="K2220" s="61">
        <f>-IFERROR(VLOOKUP(C2220,Gastos!$A$9:$J$2065,10,0),0)</f>
        <v>0</v>
      </c>
      <c r="L2220" s="61">
        <f>-IFERROR(VLOOKUP(C2220,IDC!$A$20:$H$2401,8,0),0)</f>
        <v>-21.48</v>
      </c>
      <c r="M2220" s="87">
        <f t="shared" si="116"/>
        <v>3580</v>
      </c>
      <c r="P2220" s="17">
        <f t="shared" si="118"/>
        <v>-3580</v>
      </c>
      <c r="Q2220" s="17">
        <f t="shared" si="117"/>
        <v>0</v>
      </c>
    </row>
    <row r="2221" spans="1:17">
      <c r="A2221" s="1" t="s">
        <v>270</v>
      </c>
      <c r="B2221" s="1" t="s">
        <v>271</v>
      </c>
      <c r="C2221" s="53">
        <v>134777855059</v>
      </c>
      <c r="D2221" s="3">
        <v>3436.29</v>
      </c>
      <c r="E2221" s="3">
        <v>14746454.68</v>
      </c>
      <c r="F2221" s="1" t="s">
        <v>1800</v>
      </c>
      <c r="G2221"/>
      <c r="H2221"/>
      <c r="I2221" s="17">
        <f>-IFERROR(VLOOKUP(C2221,SIRCUPA!$A$21:$H$313,8,0),0)</f>
        <v>-52.65</v>
      </c>
      <c r="J2221" s="61">
        <f>-IFERROR(VLOOKUP(C2221,SIRTAC!$A$16:$H$2072,8,0),0)</f>
        <v>0</v>
      </c>
      <c r="K2221" s="61">
        <f>-IFERROR(VLOOKUP(C2221,Gastos!$A$9:$J$2065,10,0),0)</f>
        <v>0</v>
      </c>
      <c r="L2221" s="61">
        <f>-IFERROR(VLOOKUP(C2221,IDC!$A$20:$H$2401,8,0),0)</f>
        <v>-21.06</v>
      </c>
      <c r="M2221" s="87">
        <f t="shared" si="116"/>
        <v>3510</v>
      </c>
      <c r="P2221" s="17">
        <f t="shared" si="118"/>
        <v>-3509.9999999999995</v>
      </c>
      <c r="Q2221" s="17">
        <f t="shared" si="117"/>
        <v>0</v>
      </c>
    </row>
    <row r="2222" spans="1:17">
      <c r="A2222" s="1" t="s">
        <v>77</v>
      </c>
      <c r="B2222" s="1" t="s">
        <v>85</v>
      </c>
      <c r="C2222" s="53">
        <v>133187794080</v>
      </c>
      <c r="D2222" s="3">
        <v>3348.18</v>
      </c>
      <c r="E2222" s="3">
        <v>14142925.08</v>
      </c>
      <c r="F2222" s="1" t="s">
        <v>1800</v>
      </c>
      <c r="G2222"/>
      <c r="H2222"/>
      <c r="I2222" s="17">
        <f>-IFERROR(VLOOKUP(C2222,SIRCUPA!$A$21:$H$313,8,0),0)</f>
        <v>-51.3</v>
      </c>
      <c r="J2222" s="61">
        <f>-IFERROR(VLOOKUP(C2222,SIRTAC!$A$16:$H$2072,8,0),0)</f>
        <v>0</v>
      </c>
      <c r="K2222" s="61">
        <f>-IFERROR(VLOOKUP(C2222,Gastos!$A$9:$J$2065,10,0),0)</f>
        <v>0</v>
      </c>
      <c r="L2222" s="61">
        <f>-IFERROR(VLOOKUP(C2222,IDC!$A$20:$H$2401,8,0),0)</f>
        <v>-20.52</v>
      </c>
      <c r="M2222" s="87">
        <f t="shared" si="116"/>
        <v>3420</v>
      </c>
      <c r="P2222" s="17">
        <f t="shared" si="118"/>
        <v>-3420</v>
      </c>
      <c r="Q2222" s="17">
        <f t="shared" si="117"/>
        <v>0</v>
      </c>
    </row>
    <row r="2223" spans="1:17">
      <c r="A2223" s="1" t="s">
        <v>145</v>
      </c>
      <c r="B2223" s="1" t="s">
        <v>155</v>
      </c>
      <c r="C2223" s="53">
        <v>134813757104</v>
      </c>
      <c r="D2223" s="3">
        <v>3113.22</v>
      </c>
      <c r="E2223" s="3">
        <v>10847447.6</v>
      </c>
      <c r="F2223" s="1" t="s">
        <v>1800</v>
      </c>
      <c r="G2223"/>
      <c r="H2223"/>
      <c r="I2223" s="17">
        <f>-IFERROR(VLOOKUP(C2223,SIRCUPA!$A$21:$H$313,8,0),0)</f>
        <v>-47.7</v>
      </c>
      <c r="J2223" s="61">
        <f>-IFERROR(VLOOKUP(C2223,SIRTAC!$A$16:$H$2072,8,0),0)</f>
        <v>0</v>
      </c>
      <c r="K2223" s="61">
        <f>-IFERROR(VLOOKUP(C2223,Gastos!$A$9:$J$2065,10,0),0)</f>
        <v>0</v>
      </c>
      <c r="L2223" s="61">
        <f>-IFERROR(VLOOKUP(C2223,IDC!$A$20:$H$2401,8,0),0)</f>
        <v>-19.079999999999998</v>
      </c>
      <c r="M2223" s="87">
        <f t="shared" si="116"/>
        <v>3179.9999999999995</v>
      </c>
      <c r="P2223" s="17">
        <f t="shared" si="118"/>
        <v>-3179.9999999999995</v>
      </c>
      <c r="Q2223" s="17">
        <f t="shared" si="117"/>
        <v>0</v>
      </c>
    </row>
    <row r="2224" spans="1:17">
      <c r="A2224" s="1" t="s">
        <v>280</v>
      </c>
      <c r="B2224" s="1" t="s">
        <v>281</v>
      </c>
      <c r="C2224" s="53">
        <v>134927002451</v>
      </c>
      <c r="D2224" s="3">
        <v>3083.85</v>
      </c>
      <c r="E2224" s="3">
        <v>15984498.4</v>
      </c>
      <c r="F2224" s="1" t="s">
        <v>1800</v>
      </c>
      <c r="G2224"/>
      <c r="H2224"/>
      <c r="I2224" s="17">
        <f>-IFERROR(VLOOKUP(C2224,SIRCUPA!$A$21:$H$313,8,0),0)</f>
        <v>-47.25</v>
      </c>
      <c r="J2224" s="61">
        <f>-IFERROR(VLOOKUP(C2224,SIRTAC!$A$16:$H$2072,8,0),0)</f>
        <v>0</v>
      </c>
      <c r="K2224" s="61">
        <f>-IFERROR(VLOOKUP(C2224,Gastos!$A$9:$J$2065,10,0),0)</f>
        <v>0</v>
      </c>
      <c r="L2224" s="61">
        <f>-IFERROR(VLOOKUP(C2224,IDC!$A$20:$H$2401,8,0),0)</f>
        <v>-18.899999999999999</v>
      </c>
      <c r="M2224" s="87">
        <f t="shared" si="116"/>
        <v>3150</v>
      </c>
      <c r="P2224" s="17">
        <f t="shared" si="118"/>
        <v>-3149.9999999999995</v>
      </c>
      <c r="Q2224" s="17">
        <f t="shared" si="117"/>
        <v>0</v>
      </c>
    </row>
    <row r="2225" spans="1:17">
      <c r="A2225" s="1" t="s">
        <v>55</v>
      </c>
      <c r="B2225" s="1" t="s">
        <v>63</v>
      </c>
      <c r="C2225" s="53">
        <v>132349252045</v>
      </c>
      <c r="D2225" s="3">
        <v>2995.74</v>
      </c>
      <c r="E2225" s="3">
        <v>12102576.640000001</v>
      </c>
      <c r="F2225" s="1" t="s">
        <v>1800</v>
      </c>
      <c r="G2225"/>
      <c r="H2225"/>
      <c r="I2225" s="17">
        <f>-IFERROR(VLOOKUP(C2225,SIRCUPA!$A$21:$H$313,8,0),0)</f>
        <v>-45.9</v>
      </c>
      <c r="J2225" s="61">
        <f>-IFERROR(VLOOKUP(C2225,SIRTAC!$A$16:$H$2072,8,0),0)</f>
        <v>0</v>
      </c>
      <c r="K2225" s="61">
        <f>-IFERROR(VLOOKUP(C2225,Gastos!$A$9:$J$2065,10,0),0)</f>
        <v>0</v>
      </c>
      <c r="L2225" s="61">
        <f>-IFERROR(VLOOKUP(C2225,IDC!$A$20:$H$2401,8,0),0)</f>
        <v>-18.36</v>
      </c>
      <c r="M2225" s="87">
        <f t="shared" si="116"/>
        <v>3060</v>
      </c>
      <c r="P2225" s="17">
        <f t="shared" si="118"/>
        <v>-3060</v>
      </c>
      <c r="Q2225" s="17">
        <f t="shared" si="117"/>
        <v>0</v>
      </c>
    </row>
    <row r="2226" spans="1:17">
      <c r="A2226" s="1" t="s">
        <v>145</v>
      </c>
      <c r="B2226" s="1" t="s">
        <v>154</v>
      </c>
      <c r="C2226" s="53">
        <v>134813227706</v>
      </c>
      <c r="D2226" s="3">
        <v>2985.95</v>
      </c>
      <c r="E2226" s="3">
        <v>10787688.98</v>
      </c>
      <c r="F2226" s="1" t="s">
        <v>1800</v>
      </c>
      <c r="G2226"/>
      <c r="H2226"/>
      <c r="I2226" s="17">
        <f>-IFERROR(VLOOKUP(C2226,SIRCUPA!$A$21:$H$313,8,0),0)</f>
        <v>-45.75</v>
      </c>
      <c r="J2226" s="61">
        <f>-IFERROR(VLOOKUP(C2226,SIRTAC!$A$16:$H$2072,8,0),0)</f>
        <v>0</v>
      </c>
      <c r="K2226" s="61">
        <f>-IFERROR(VLOOKUP(C2226,Gastos!$A$9:$J$2065,10,0),0)</f>
        <v>0</v>
      </c>
      <c r="L2226" s="61">
        <f>-IFERROR(VLOOKUP(C2226,IDC!$A$20:$H$2401,8,0),0)</f>
        <v>-18.3</v>
      </c>
      <c r="M2226" s="87">
        <f t="shared" si="116"/>
        <v>3050</v>
      </c>
      <c r="P2226" s="17">
        <f t="shared" si="118"/>
        <v>-3050</v>
      </c>
      <c r="Q2226" s="17">
        <f t="shared" si="117"/>
        <v>0</v>
      </c>
    </row>
    <row r="2227" spans="1:17">
      <c r="A2227" s="1" t="s">
        <v>280</v>
      </c>
      <c r="B2227" s="1" t="s">
        <v>292</v>
      </c>
      <c r="C2227" s="53">
        <v>135707754366</v>
      </c>
      <c r="D2227" s="3">
        <v>2961.47</v>
      </c>
      <c r="E2227" s="3">
        <v>17731570.870000001</v>
      </c>
      <c r="F2227" s="1" t="s">
        <v>1800</v>
      </c>
      <c r="G2227"/>
      <c r="H2227"/>
      <c r="I2227" s="17">
        <f>-IFERROR(VLOOKUP(C2227,SIRCUPA!$A$21:$H$313,8,0),0)</f>
        <v>-45.38</v>
      </c>
      <c r="J2227" s="61">
        <f>-IFERROR(VLOOKUP(C2227,SIRTAC!$A$16:$H$2072,8,0),0)</f>
        <v>0</v>
      </c>
      <c r="K2227" s="61">
        <f>-IFERROR(VLOOKUP(C2227,Gastos!$A$9:$J$2065,10,0),0)</f>
        <v>0</v>
      </c>
      <c r="L2227" s="61">
        <f>-IFERROR(VLOOKUP(C2227,IDC!$A$20:$H$2401,8,0),0)</f>
        <v>-18.149999999999999</v>
      </c>
      <c r="M2227" s="87">
        <f t="shared" si="116"/>
        <v>3025</v>
      </c>
      <c r="P2227" s="17">
        <f t="shared" si="118"/>
        <v>-3024.9999999999995</v>
      </c>
      <c r="Q2227" s="17">
        <f t="shared" si="117"/>
        <v>0</v>
      </c>
    </row>
    <row r="2228" spans="1:17">
      <c r="A2228" s="1" t="s">
        <v>156</v>
      </c>
      <c r="B2228" s="1" t="s">
        <v>176</v>
      </c>
      <c r="C2228" s="53">
        <v>134930292336</v>
      </c>
      <c r="D2228" s="3">
        <v>2878.26</v>
      </c>
      <c r="E2228" s="3">
        <v>15004920.16</v>
      </c>
      <c r="F2228" s="1" t="s">
        <v>1800</v>
      </c>
      <c r="G2228"/>
      <c r="H2228"/>
      <c r="I2228" s="17">
        <f>-IFERROR(VLOOKUP(C2228,SIRCUPA!$A$21:$H$313,8,0),0)</f>
        <v>-44.1</v>
      </c>
      <c r="J2228" s="61">
        <f>-IFERROR(VLOOKUP(C2228,SIRTAC!$A$16:$H$2072,8,0),0)</f>
        <v>0</v>
      </c>
      <c r="K2228" s="61">
        <f>-IFERROR(VLOOKUP(C2228,Gastos!$A$9:$J$2065,10,0),0)</f>
        <v>0</v>
      </c>
      <c r="L2228" s="61">
        <f>-IFERROR(VLOOKUP(C2228,IDC!$A$20:$H$2401,8,0),0)</f>
        <v>-17.64</v>
      </c>
      <c r="M2228" s="87">
        <f t="shared" si="116"/>
        <v>2940</v>
      </c>
      <c r="P2228" s="17">
        <f t="shared" si="118"/>
        <v>-2940</v>
      </c>
      <c r="Q2228" s="17">
        <f t="shared" si="117"/>
        <v>0</v>
      </c>
    </row>
    <row r="2229" spans="1:17">
      <c r="A2229" s="1" t="s">
        <v>101</v>
      </c>
      <c r="B2229" s="1" t="s">
        <v>104</v>
      </c>
      <c r="C2229" s="53">
        <v>133758919316</v>
      </c>
      <c r="D2229" s="3">
        <v>2858.68</v>
      </c>
      <c r="E2229" s="3">
        <v>4126954.58</v>
      </c>
      <c r="F2229" s="1" t="s">
        <v>1800</v>
      </c>
      <c r="G2229"/>
      <c r="H2229"/>
      <c r="I2229" s="17">
        <f>-IFERROR(VLOOKUP(C2229,SIRCUPA!$A$21:$H$313,8,0),0)</f>
        <v>-43.8</v>
      </c>
      <c r="J2229" s="61">
        <f>-IFERROR(VLOOKUP(C2229,SIRTAC!$A$16:$H$2072,8,0),0)</f>
        <v>0</v>
      </c>
      <c r="K2229" s="61">
        <f>-IFERROR(VLOOKUP(C2229,Gastos!$A$9:$J$2065,10,0),0)</f>
        <v>0</v>
      </c>
      <c r="L2229" s="61">
        <f>-IFERROR(VLOOKUP(C2229,IDC!$A$20:$H$2401,8,0),0)</f>
        <v>-17.52</v>
      </c>
      <c r="M2229" s="87">
        <f t="shared" si="116"/>
        <v>2920</v>
      </c>
      <c r="P2229" s="17">
        <f t="shared" si="118"/>
        <v>-2920</v>
      </c>
      <c r="Q2229" s="17">
        <f t="shared" si="117"/>
        <v>0</v>
      </c>
    </row>
    <row r="2230" spans="1:17">
      <c r="A2230" s="1" t="s">
        <v>65</v>
      </c>
      <c r="B2230" s="1" t="s">
        <v>74</v>
      </c>
      <c r="C2230" s="53">
        <v>133096864830</v>
      </c>
      <c r="D2230" s="3">
        <v>2706.93</v>
      </c>
      <c r="E2230" s="3">
        <v>14102133.859999999</v>
      </c>
      <c r="F2230" s="1" t="s">
        <v>1800</v>
      </c>
      <c r="G2230"/>
      <c r="H2230"/>
      <c r="I2230" s="17">
        <f>-IFERROR(VLOOKUP(C2230,SIRCUPA!$A$21:$H$313,8,0),0)</f>
        <v>-41.48</v>
      </c>
      <c r="J2230" s="61">
        <f>-IFERROR(VLOOKUP(C2230,SIRTAC!$A$16:$H$2072,8,0),0)</f>
        <v>0</v>
      </c>
      <c r="K2230" s="61">
        <f>-IFERROR(VLOOKUP(C2230,Gastos!$A$9:$J$2065,10,0),0)</f>
        <v>0</v>
      </c>
      <c r="L2230" s="61">
        <f>-IFERROR(VLOOKUP(C2230,IDC!$A$20:$H$2401,8,0),0)</f>
        <v>-16.59</v>
      </c>
      <c r="M2230" s="87">
        <f t="shared" si="116"/>
        <v>2765</v>
      </c>
      <c r="P2230" s="17">
        <f t="shared" si="118"/>
        <v>-2765</v>
      </c>
      <c r="Q2230" s="17">
        <f t="shared" si="117"/>
        <v>0</v>
      </c>
    </row>
    <row r="2231" spans="1:17">
      <c r="A2231" s="1" t="s">
        <v>65</v>
      </c>
      <c r="B2231" s="1" t="s">
        <v>76</v>
      </c>
      <c r="C2231" s="53">
        <v>132501050809</v>
      </c>
      <c r="D2231" s="3">
        <v>2687.35</v>
      </c>
      <c r="E2231" s="3">
        <v>14652021.49</v>
      </c>
      <c r="F2231" s="1" t="s">
        <v>1800</v>
      </c>
      <c r="G2231"/>
      <c r="H2231"/>
      <c r="I2231" s="17">
        <f>-IFERROR(VLOOKUP(C2231,SIRCUPA!$A$21:$H$313,8,0),0)</f>
        <v>-41.18</v>
      </c>
      <c r="J2231" s="61">
        <f>-IFERROR(VLOOKUP(C2231,SIRTAC!$A$16:$H$2072,8,0),0)</f>
        <v>0</v>
      </c>
      <c r="K2231" s="61">
        <f>-IFERROR(VLOOKUP(C2231,Gastos!$A$9:$J$2065,10,0),0)</f>
        <v>0</v>
      </c>
      <c r="L2231" s="61">
        <f>-IFERROR(VLOOKUP(C2231,IDC!$A$20:$H$2401,8,0),0)</f>
        <v>-16.47</v>
      </c>
      <c r="M2231" s="87">
        <f t="shared" si="116"/>
        <v>2744.9999999999995</v>
      </c>
      <c r="P2231" s="17">
        <f t="shared" si="118"/>
        <v>-2744.9999999999995</v>
      </c>
      <c r="Q2231" s="17">
        <f t="shared" si="117"/>
        <v>0</v>
      </c>
    </row>
    <row r="2232" spans="1:17">
      <c r="A2232" s="1" t="s">
        <v>156</v>
      </c>
      <c r="B2232" s="1" t="s">
        <v>159</v>
      </c>
      <c r="C2232" s="53">
        <v>134207472443</v>
      </c>
      <c r="D2232" s="3">
        <v>2677.56</v>
      </c>
      <c r="E2232" s="3">
        <v>12217205.16</v>
      </c>
      <c r="F2232" s="1" t="s">
        <v>1800</v>
      </c>
      <c r="G2232"/>
      <c r="H2232"/>
      <c r="I2232" s="17">
        <f>-IFERROR(VLOOKUP(C2232,SIRCUPA!$A$21:$H$313,8,0),0)</f>
        <v>-41.03</v>
      </c>
      <c r="J2232" s="61">
        <f>-IFERROR(VLOOKUP(C2232,SIRTAC!$A$16:$H$2072,8,0),0)</f>
        <v>0</v>
      </c>
      <c r="K2232" s="61">
        <f>-IFERROR(VLOOKUP(C2232,Gastos!$A$9:$J$2065,10,0),0)</f>
        <v>0</v>
      </c>
      <c r="L2232" s="61">
        <f>-IFERROR(VLOOKUP(C2232,IDC!$A$20:$H$2401,8,0),0)</f>
        <v>-16.41</v>
      </c>
      <c r="M2232" s="87">
        <f t="shared" si="116"/>
        <v>2735</v>
      </c>
      <c r="P2232" s="17">
        <f t="shared" si="118"/>
        <v>-2735</v>
      </c>
      <c r="Q2232" s="17">
        <f t="shared" si="117"/>
        <v>0</v>
      </c>
    </row>
    <row r="2233" spans="1:17">
      <c r="A2233" s="1" t="s">
        <v>280</v>
      </c>
      <c r="B2233" s="1" t="s">
        <v>288</v>
      </c>
      <c r="C2233" s="53">
        <v>135078719671</v>
      </c>
      <c r="D2233" s="3">
        <v>2594.35</v>
      </c>
      <c r="E2233" s="3">
        <v>17183984.879999999</v>
      </c>
      <c r="F2233" s="1" t="s">
        <v>1800</v>
      </c>
      <c r="G2233"/>
      <c r="H2233"/>
      <c r="I2233" s="17">
        <f>-IFERROR(VLOOKUP(C2233,SIRCUPA!$A$21:$H$313,8,0),0)</f>
        <v>-39.75</v>
      </c>
      <c r="J2233" s="61">
        <f>-IFERROR(VLOOKUP(C2233,SIRTAC!$A$16:$H$2072,8,0),0)</f>
        <v>0</v>
      </c>
      <c r="K2233" s="61">
        <f>-IFERROR(VLOOKUP(C2233,Gastos!$A$9:$J$2065,10,0),0)</f>
        <v>0</v>
      </c>
      <c r="L2233" s="61">
        <f>-IFERROR(VLOOKUP(C2233,IDC!$A$20:$H$2401,8,0),0)</f>
        <v>-15.9</v>
      </c>
      <c r="M2233" s="87">
        <f t="shared" si="116"/>
        <v>2650</v>
      </c>
      <c r="P2233" s="17">
        <f t="shared" si="118"/>
        <v>-2650</v>
      </c>
      <c r="Q2233" s="17">
        <f t="shared" si="117"/>
        <v>0</v>
      </c>
    </row>
    <row r="2234" spans="1:17">
      <c r="A2234" s="1" t="s">
        <v>293</v>
      </c>
      <c r="B2234" s="1" t="s">
        <v>301</v>
      </c>
      <c r="C2234" s="53">
        <v>135839764636</v>
      </c>
      <c r="D2234" s="3">
        <v>2540.5</v>
      </c>
      <c r="E2234" s="3">
        <v>18902492.199999999</v>
      </c>
      <c r="F2234" s="1" t="s">
        <v>1800</v>
      </c>
      <c r="G2234"/>
      <c r="H2234"/>
      <c r="I2234" s="17">
        <f>-IFERROR(VLOOKUP(C2234,SIRCUPA!$A$21:$H$313,8,0),0)</f>
        <v>-38.93</v>
      </c>
      <c r="J2234" s="61">
        <f>-IFERROR(VLOOKUP(C2234,SIRTAC!$A$16:$H$2072,8,0),0)</f>
        <v>0</v>
      </c>
      <c r="K2234" s="61">
        <f>-IFERROR(VLOOKUP(C2234,Gastos!$A$9:$J$2065,10,0),0)</f>
        <v>0</v>
      </c>
      <c r="L2234" s="61">
        <f>-IFERROR(VLOOKUP(C2234,IDC!$A$20:$H$2401,8,0),0)</f>
        <v>-15.57</v>
      </c>
      <c r="M2234" s="87">
        <f t="shared" si="116"/>
        <v>2595</v>
      </c>
      <c r="P2234" s="17">
        <f t="shared" si="118"/>
        <v>-2595</v>
      </c>
      <c r="Q2234" s="17">
        <f t="shared" si="117"/>
        <v>0</v>
      </c>
    </row>
    <row r="2235" spans="1:17">
      <c r="A2235" s="1" t="s">
        <v>274</v>
      </c>
      <c r="B2235" s="1" t="s">
        <v>87</v>
      </c>
      <c r="C2235" s="53">
        <v>134794338457</v>
      </c>
      <c r="D2235" s="3">
        <v>2539.5300000000002</v>
      </c>
      <c r="E2235" s="3">
        <v>15372821.060000001</v>
      </c>
      <c r="F2235" s="1" t="s">
        <v>1800</v>
      </c>
      <c r="G2235"/>
      <c r="H2235"/>
      <c r="I2235" s="17">
        <f>-IFERROR(VLOOKUP(C2235,SIRCUPA!$A$21:$H$313,8,0),0)</f>
        <v>-38.909999999999997</v>
      </c>
      <c r="J2235" s="61">
        <f>-IFERROR(VLOOKUP(C2235,SIRTAC!$A$16:$H$2072,8,0),0)</f>
        <v>0</v>
      </c>
      <c r="K2235" s="61">
        <f>-IFERROR(VLOOKUP(C2235,Gastos!$A$9:$J$2065,10,0),0)</f>
        <v>0</v>
      </c>
      <c r="L2235" s="61">
        <f>-IFERROR(VLOOKUP(C2235,IDC!$A$20:$H$2401,8,0),0)</f>
        <v>-15.56</v>
      </c>
      <c r="M2235" s="87">
        <f t="shared" si="116"/>
        <v>2594</v>
      </c>
      <c r="P2235" s="17">
        <f t="shared" si="118"/>
        <v>-2593.3333333333335</v>
      </c>
      <c r="Q2235" s="17">
        <f t="shared" si="117"/>
        <v>0.66666666666651508</v>
      </c>
    </row>
    <row r="2236" spans="1:17">
      <c r="A2236" s="1" t="s">
        <v>270</v>
      </c>
      <c r="B2236" s="1" t="s">
        <v>273</v>
      </c>
      <c r="C2236" s="53">
        <v>135401818842</v>
      </c>
      <c r="D2236" s="3">
        <v>2511.13</v>
      </c>
      <c r="E2236" s="3">
        <v>15153470.359999999</v>
      </c>
      <c r="F2236" s="1" t="s">
        <v>1800</v>
      </c>
      <c r="G2236"/>
      <c r="H2236"/>
      <c r="I2236" s="17">
        <f>-IFERROR(VLOOKUP(C2236,SIRCUPA!$A$21:$H$313,8,0),0)</f>
        <v>-38.479999999999997</v>
      </c>
      <c r="J2236" s="61">
        <f>-IFERROR(VLOOKUP(C2236,SIRTAC!$A$16:$H$2072,8,0),0)</f>
        <v>0</v>
      </c>
      <c r="K2236" s="61">
        <f>-IFERROR(VLOOKUP(C2236,Gastos!$A$9:$J$2065,10,0),0)</f>
        <v>0</v>
      </c>
      <c r="L2236" s="61">
        <f>-IFERROR(VLOOKUP(C2236,IDC!$A$20:$H$2401,8,0),0)</f>
        <v>-15.39</v>
      </c>
      <c r="M2236" s="87">
        <f t="shared" si="116"/>
        <v>2565</v>
      </c>
      <c r="P2236" s="17">
        <f t="shared" si="118"/>
        <v>-2565</v>
      </c>
      <c r="Q2236" s="17">
        <f t="shared" si="117"/>
        <v>0</v>
      </c>
    </row>
    <row r="2237" spans="1:17">
      <c r="A2237" s="1" t="s">
        <v>186</v>
      </c>
      <c r="B2237" s="1" t="s">
        <v>246</v>
      </c>
      <c r="C2237" s="53">
        <v>135012508764</v>
      </c>
      <c r="D2237" s="3">
        <v>2486.66</v>
      </c>
      <c r="E2237" s="3">
        <v>19729346.579999998</v>
      </c>
      <c r="F2237" s="1" t="s">
        <v>1800</v>
      </c>
      <c r="G2237"/>
      <c r="H2237"/>
      <c r="I2237" s="17">
        <f>-IFERROR(VLOOKUP(C2237,SIRCUPA!$A$21:$H$313,8,0),0)</f>
        <v>-38.1</v>
      </c>
      <c r="J2237" s="61">
        <f>-IFERROR(VLOOKUP(C2237,SIRTAC!$A$16:$H$2072,8,0),0)</f>
        <v>0</v>
      </c>
      <c r="K2237" s="61">
        <f>-IFERROR(VLOOKUP(C2237,Gastos!$A$9:$J$2065,10,0),0)</f>
        <v>0</v>
      </c>
      <c r="L2237" s="61">
        <f>-IFERROR(VLOOKUP(C2237,IDC!$A$20:$H$2401,8,0),0)</f>
        <v>-15.24</v>
      </c>
      <c r="M2237" s="87">
        <f t="shared" si="116"/>
        <v>2539.9999999999995</v>
      </c>
      <c r="P2237" s="17">
        <f t="shared" si="118"/>
        <v>-2540</v>
      </c>
      <c r="Q2237" s="17">
        <f t="shared" si="117"/>
        <v>0</v>
      </c>
    </row>
    <row r="2238" spans="1:17">
      <c r="A2238" s="1" t="s">
        <v>114</v>
      </c>
      <c r="B2238" s="1" t="s">
        <v>118</v>
      </c>
      <c r="C2238" s="53">
        <v>133319151481</v>
      </c>
      <c r="D2238" s="3">
        <v>2481.7600000000002</v>
      </c>
      <c r="E2238" s="3">
        <v>7299036.0700000003</v>
      </c>
      <c r="F2238" s="1" t="s">
        <v>1800</v>
      </c>
      <c r="G2238"/>
      <c r="H2238"/>
      <c r="I2238" s="17">
        <f>-IFERROR(VLOOKUP(C2238,SIRCUPA!$A$21:$H$313,8,0),0)</f>
        <v>-38.03</v>
      </c>
      <c r="J2238" s="61">
        <f>-IFERROR(VLOOKUP(C2238,SIRTAC!$A$16:$H$2072,8,0),0)</f>
        <v>0</v>
      </c>
      <c r="K2238" s="61">
        <f>-IFERROR(VLOOKUP(C2238,Gastos!$A$9:$J$2065,10,0),0)</f>
        <v>0</v>
      </c>
      <c r="L2238" s="61">
        <f>-IFERROR(VLOOKUP(C2238,IDC!$A$20:$H$2401,8,0),0)</f>
        <v>-15.21</v>
      </c>
      <c r="M2238" s="87">
        <f t="shared" si="116"/>
        <v>2535.0000000000005</v>
      </c>
      <c r="P2238" s="17">
        <f t="shared" si="118"/>
        <v>-2535</v>
      </c>
      <c r="Q2238" s="17">
        <f t="shared" si="117"/>
        <v>0</v>
      </c>
    </row>
    <row r="2239" spans="1:17">
      <c r="A2239" s="1" t="s">
        <v>77</v>
      </c>
      <c r="B2239" s="1" t="s">
        <v>91</v>
      </c>
      <c r="C2239" s="53">
        <v>133205588694</v>
      </c>
      <c r="D2239" s="3">
        <v>2467.08</v>
      </c>
      <c r="E2239" s="3">
        <v>14917683.060000001</v>
      </c>
      <c r="F2239" s="1" t="s">
        <v>1800</v>
      </c>
      <c r="G2239"/>
      <c r="H2239"/>
      <c r="I2239" s="17">
        <f>-IFERROR(VLOOKUP(C2239,SIRCUPA!$A$21:$H$313,8,0),0)</f>
        <v>-37.799999999999997</v>
      </c>
      <c r="J2239" s="61">
        <f>-IFERROR(VLOOKUP(C2239,SIRTAC!$A$16:$H$2072,8,0),0)</f>
        <v>0</v>
      </c>
      <c r="K2239" s="61">
        <f>-IFERROR(VLOOKUP(C2239,Gastos!$A$9:$J$2065,10,0),0)</f>
        <v>0</v>
      </c>
      <c r="L2239" s="61">
        <f>-IFERROR(VLOOKUP(C2239,IDC!$A$20:$H$2401,8,0),0)</f>
        <v>-15.12</v>
      </c>
      <c r="M2239" s="87">
        <f t="shared" si="116"/>
        <v>2520</v>
      </c>
      <c r="P2239" s="17">
        <f t="shared" si="118"/>
        <v>-2520</v>
      </c>
      <c r="Q2239" s="17">
        <f t="shared" si="117"/>
        <v>0</v>
      </c>
    </row>
    <row r="2240" spans="1:17">
      <c r="A2240" s="1" t="s">
        <v>280</v>
      </c>
      <c r="B2240" s="1" t="s">
        <v>289</v>
      </c>
      <c r="C2240" s="53">
        <v>135701464102</v>
      </c>
      <c r="D2240" s="3">
        <v>2452.39</v>
      </c>
      <c r="E2240" s="3">
        <v>17409410</v>
      </c>
      <c r="F2240" s="1" t="s">
        <v>1800</v>
      </c>
      <c r="G2240"/>
      <c r="H2240"/>
      <c r="I2240" s="17">
        <f>-IFERROR(VLOOKUP(C2240,SIRCUPA!$A$21:$H$313,8,0),0)</f>
        <v>-37.58</v>
      </c>
      <c r="J2240" s="61">
        <f>-IFERROR(VLOOKUP(C2240,SIRTAC!$A$16:$H$2072,8,0),0)</f>
        <v>0</v>
      </c>
      <c r="K2240" s="61">
        <f>-IFERROR(VLOOKUP(C2240,Gastos!$A$9:$J$2065,10,0),0)</f>
        <v>0</v>
      </c>
      <c r="L2240" s="61">
        <f>-IFERROR(VLOOKUP(C2240,IDC!$A$20:$H$2401,8,0),0)</f>
        <v>-15.03</v>
      </c>
      <c r="M2240" s="87">
        <f t="shared" si="116"/>
        <v>2505</v>
      </c>
      <c r="P2240" s="17">
        <f t="shared" si="118"/>
        <v>-2505</v>
      </c>
      <c r="Q2240" s="17">
        <f t="shared" si="117"/>
        <v>0</v>
      </c>
    </row>
    <row r="2241" spans="1:17">
      <c r="A2241" s="1" t="s">
        <v>293</v>
      </c>
      <c r="B2241" s="1" t="s">
        <v>298</v>
      </c>
      <c r="C2241" s="53">
        <v>135812555478</v>
      </c>
      <c r="D2241" s="3">
        <v>2423.02</v>
      </c>
      <c r="E2241" s="3">
        <v>18452032.27</v>
      </c>
      <c r="F2241" s="1" t="s">
        <v>1800</v>
      </c>
      <c r="G2241"/>
      <c r="H2241"/>
      <c r="I2241" s="17">
        <f>-IFERROR(VLOOKUP(C2241,SIRCUPA!$A$21:$H$313,8,0),0)</f>
        <v>-37.130000000000003</v>
      </c>
      <c r="J2241" s="61">
        <f>-IFERROR(VLOOKUP(C2241,SIRTAC!$A$16:$H$2072,8,0),0)</f>
        <v>0</v>
      </c>
      <c r="K2241" s="61">
        <f>-IFERROR(VLOOKUP(C2241,Gastos!$A$9:$J$2065,10,0),0)</f>
        <v>0</v>
      </c>
      <c r="L2241" s="61">
        <f>-IFERROR(VLOOKUP(C2241,IDC!$A$20:$H$2401,8,0),0)</f>
        <v>-14.85</v>
      </c>
      <c r="M2241" s="87">
        <f t="shared" ref="M2241:M2304" si="119">+D2241-I2241-J2241-K2241-L2241</f>
        <v>2475</v>
      </c>
      <c r="P2241" s="17">
        <f t="shared" si="118"/>
        <v>-2475</v>
      </c>
      <c r="Q2241" s="17">
        <f t="shared" si="117"/>
        <v>0</v>
      </c>
    </row>
    <row r="2242" spans="1:17">
      <c r="A2242" s="1" t="s">
        <v>303</v>
      </c>
      <c r="B2242" s="1" t="s">
        <v>305</v>
      </c>
      <c r="C2242" s="53">
        <v>135848599550</v>
      </c>
      <c r="D2242" s="3">
        <v>2423.02</v>
      </c>
      <c r="E2242" s="3">
        <v>19645316.449999999</v>
      </c>
      <c r="F2242" s="1" t="s">
        <v>1800</v>
      </c>
      <c r="G2242"/>
      <c r="H2242"/>
      <c r="I2242" s="17">
        <f>-IFERROR(VLOOKUP(C2242,SIRCUPA!$A$21:$H$313,8,0),0)</f>
        <v>-37.130000000000003</v>
      </c>
      <c r="J2242" s="61">
        <f>-IFERROR(VLOOKUP(C2242,SIRTAC!$A$16:$H$2072,8,0),0)</f>
        <v>0</v>
      </c>
      <c r="K2242" s="61">
        <f>-IFERROR(VLOOKUP(C2242,Gastos!$A$9:$J$2065,10,0),0)</f>
        <v>0</v>
      </c>
      <c r="L2242" s="61">
        <f>-IFERROR(VLOOKUP(C2242,IDC!$A$20:$H$2401,8,0),0)</f>
        <v>-14.85</v>
      </c>
      <c r="M2242" s="87">
        <f t="shared" si="119"/>
        <v>2475</v>
      </c>
      <c r="P2242" s="17">
        <f t="shared" si="118"/>
        <v>-2475</v>
      </c>
      <c r="Q2242" s="17">
        <f t="shared" si="117"/>
        <v>0</v>
      </c>
    </row>
    <row r="2243" spans="1:17">
      <c r="A2243" s="1" t="s">
        <v>114</v>
      </c>
      <c r="B2243" s="1" t="s">
        <v>121</v>
      </c>
      <c r="C2243" s="53">
        <v>133431861813</v>
      </c>
      <c r="D2243" s="3">
        <v>2393.65</v>
      </c>
      <c r="E2243" s="3">
        <v>8208674.5999999996</v>
      </c>
      <c r="F2243" s="1" t="s">
        <v>1800</v>
      </c>
      <c r="G2243"/>
      <c r="H2243"/>
      <c r="I2243" s="17">
        <f>-IFERROR(VLOOKUP(C2243,SIRCUPA!$A$21:$H$313,8,0),0)</f>
        <v>-36.68</v>
      </c>
      <c r="J2243" s="61">
        <f>-IFERROR(VLOOKUP(C2243,SIRTAC!$A$16:$H$2072,8,0),0)</f>
        <v>0</v>
      </c>
      <c r="K2243" s="61">
        <f>-IFERROR(VLOOKUP(C2243,Gastos!$A$9:$J$2065,10,0),0)</f>
        <v>0</v>
      </c>
      <c r="L2243" s="61">
        <f>-IFERROR(VLOOKUP(C2243,IDC!$A$20:$H$2401,8,0),0)</f>
        <v>-14.67</v>
      </c>
      <c r="M2243" s="87">
        <f t="shared" si="119"/>
        <v>2445</v>
      </c>
      <c r="P2243" s="17">
        <f t="shared" si="118"/>
        <v>-2445</v>
      </c>
      <c r="Q2243" s="17">
        <f t="shared" si="117"/>
        <v>0</v>
      </c>
    </row>
    <row r="2244" spans="1:17">
      <c r="A2244" s="1" t="s">
        <v>293</v>
      </c>
      <c r="B2244" s="1" t="s">
        <v>302</v>
      </c>
      <c r="C2244" s="53">
        <v>135225524371</v>
      </c>
      <c r="D2244" s="3">
        <v>2374.0700000000002</v>
      </c>
      <c r="E2244" s="3">
        <v>19161669.989999998</v>
      </c>
      <c r="F2244" s="1" t="s">
        <v>1800</v>
      </c>
      <c r="G2244"/>
      <c r="H2244"/>
      <c r="I2244" s="17">
        <f>-IFERROR(VLOOKUP(C2244,SIRCUPA!$A$21:$H$313,8,0),0)</f>
        <v>-36.380000000000003</v>
      </c>
      <c r="J2244" s="61">
        <f>-IFERROR(VLOOKUP(C2244,SIRTAC!$A$16:$H$2072,8,0),0)</f>
        <v>0</v>
      </c>
      <c r="K2244" s="61">
        <f>-IFERROR(VLOOKUP(C2244,Gastos!$A$9:$J$2065,10,0),0)</f>
        <v>0</v>
      </c>
      <c r="L2244" s="61">
        <f>-IFERROR(VLOOKUP(C2244,IDC!$A$20:$H$2401,8,0),0)</f>
        <v>-14.55</v>
      </c>
      <c r="M2244" s="87">
        <f t="shared" si="119"/>
        <v>2425.0000000000005</v>
      </c>
      <c r="P2244" s="17">
        <f t="shared" si="118"/>
        <v>-2425</v>
      </c>
      <c r="Q2244" s="17">
        <f t="shared" si="117"/>
        <v>0</v>
      </c>
    </row>
    <row r="2245" spans="1:17">
      <c r="A2245" s="1" t="s">
        <v>253</v>
      </c>
      <c r="B2245" s="1" t="s">
        <v>261</v>
      </c>
      <c r="C2245" s="53">
        <v>134416310231</v>
      </c>
      <c r="D2245" s="3">
        <v>2310.44</v>
      </c>
      <c r="E2245" s="3">
        <v>22198067.010000002</v>
      </c>
      <c r="F2245" s="1" t="s">
        <v>1800</v>
      </c>
      <c r="G2245"/>
      <c r="H2245"/>
      <c r="I2245" s="17">
        <f>-IFERROR(VLOOKUP(C2245,SIRCUPA!$A$21:$H$313,8,0),0)</f>
        <v>-35.4</v>
      </c>
      <c r="J2245" s="61">
        <f>-IFERROR(VLOOKUP(C2245,SIRTAC!$A$16:$H$2072,8,0),0)</f>
        <v>0</v>
      </c>
      <c r="K2245" s="61">
        <f>-IFERROR(VLOOKUP(C2245,Gastos!$A$9:$J$2065,10,0),0)</f>
        <v>0</v>
      </c>
      <c r="L2245" s="61">
        <f>-IFERROR(VLOOKUP(C2245,IDC!$A$20:$H$2401,8,0),0)</f>
        <v>-14.16</v>
      </c>
      <c r="M2245" s="87">
        <f t="shared" si="119"/>
        <v>2360</v>
      </c>
      <c r="P2245" s="17">
        <f t="shared" si="118"/>
        <v>-2360</v>
      </c>
      <c r="Q2245" s="17">
        <f t="shared" si="117"/>
        <v>0</v>
      </c>
    </row>
    <row r="2246" spans="1:17">
      <c r="A2246" s="1" t="s">
        <v>274</v>
      </c>
      <c r="B2246" s="1" t="s">
        <v>277</v>
      </c>
      <c r="C2246" s="53">
        <v>134920323115</v>
      </c>
      <c r="D2246" s="3">
        <v>2248.7600000000002</v>
      </c>
      <c r="E2246" s="3">
        <v>15336371.75</v>
      </c>
      <c r="F2246" s="1" t="s">
        <v>1800</v>
      </c>
      <c r="G2246"/>
      <c r="H2246"/>
      <c r="I2246" s="17">
        <f>-IFERROR(VLOOKUP(C2246,SIRCUPA!$A$21:$H$313,8,0),0)</f>
        <v>-34.46</v>
      </c>
      <c r="J2246" s="61">
        <f>-IFERROR(VLOOKUP(C2246,SIRTAC!$A$16:$H$2072,8,0),0)</f>
        <v>0</v>
      </c>
      <c r="K2246" s="61">
        <f>-IFERROR(VLOOKUP(C2246,Gastos!$A$9:$J$2065,10,0),0)</f>
        <v>0</v>
      </c>
      <c r="L2246" s="61">
        <f>-IFERROR(VLOOKUP(C2246,IDC!$A$20:$H$2401,8,0),0)</f>
        <v>-13.78</v>
      </c>
      <c r="M2246" s="87">
        <f t="shared" si="119"/>
        <v>2297.0000000000005</v>
      </c>
      <c r="P2246" s="17">
        <f t="shared" si="118"/>
        <v>-2296.6666666666665</v>
      </c>
      <c r="Q2246" s="17">
        <f t="shared" ref="Q2246:Q2309" si="120">+M2246+P2246</f>
        <v>0.33333333333393966</v>
      </c>
    </row>
    <row r="2247" spans="1:17">
      <c r="A2247" s="1" t="s">
        <v>23</v>
      </c>
      <c r="B2247" s="1" t="s">
        <v>26</v>
      </c>
      <c r="C2247" s="53">
        <v>132177145798</v>
      </c>
      <c r="D2247" s="3">
        <v>2212.54</v>
      </c>
      <c r="E2247" s="3">
        <v>12756131.9</v>
      </c>
      <c r="F2247" s="1" t="s">
        <v>1800</v>
      </c>
      <c r="G2247"/>
      <c r="H2247"/>
      <c r="I2247" s="17">
        <f>-IFERROR(VLOOKUP(C2247,SIRCUPA!$A$21:$H$313,8,0),0)</f>
        <v>-33.9</v>
      </c>
      <c r="J2247" s="61">
        <f>-IFERROR(VLOOKUP(C2247,SIRTAC!$A$16:$H$2072,8,0),0)</f>
        <v>0</v>
      </c>
      <c r="K2247" s="61">
        <f>-IFERROR(VLOOKUP(C2247,Gastos!$A$9:$J$2065,10,0),0)</f>
        <v>0</v>
      </c>
      <c r="L2247" s="61">
        <f>-IFERROR(VLOOKUP(C2247,IDC!$A$20:$H$2401,8,0),0)</f>
        <v>-13.56</v>
      </c>
      <c r="M2247" s="87">
        <f t="shared" si="119"/>
        <v>2260</v>
      </c>
      <c r="P2247" s="17">
        <f t="shared" si="118"/>
        <v>-2260</v>
      </c>
      <c r="Q2247" s="17">
        <f t="shared" si="120"/>
        <v>0</v>
      </c>
    </row>
    <row r="2248" spans="1:17">
      <c r="A2248" s="1" t="s">
        <v>46</v>
      </c>
      <c r="B2248" s="1" t="s">
        <v>50</v>
      </c>
      <c r="C2248" s="53">
        <v>132682292644</v>
      </c>
      <c r="D2248" s="3">
        <v>2202.75</v>
      </c>
      <c r="E2248" s="3">
        <v>9900962.1199999992</v>
      </c>
      <c r="F2248" s="1" t="s">
        <v>1800</v>
      </c>
      <c r="G2248"/>
      <c r="H2248"/>
      <c r="I2248" s="17">
        <f>-IFERROR(VLOOKUP(C2248,SIRCUPA!$A$21:$H$313,8,0),0)</f>
        <v>-33.75</v>
      </c>
      <c r="J2248" s="61">
        <f>-IFERROR(VLOOKUP(C2248,SIRTAC!$A$16:$H$2072,8,0),0)</f>
        <v>0</v>
      </c>
      <c r="K2248" s="61">
        <f>-IFERROR(VLOOKUP(C2248,Gastos!$A$9:$J$2065,10,0),0)</f>
        <v>0</v>
      </c>
      <c r="L2248" s="61">
        <f>-IFERROR(VLOOKUP(C2248,IDC!$A$20:$H$2401,8,0),0)</f>
        <v>-13.5</v>
      </c>
      <c r="M2248" s="87">
        <f t="shared" si="119"/>
        <v>2250</v>
      </c>
      <c r="P2248" s="17">
        <f t="shared" si="118"/>
        <v>-2250</v>
      </c>
      <c r="Q2248" s="17">
        <f t="shared" si="120"/>
        <v>0</v>
      </c>
    </row>
    <row r="2249" spans="1:17">
      <c r="A2249" s="1" t="s">
        <v>253</v>
      </c>
      <c r="B2249" s="1" t="s">
        <v>262</v>
      </c>
      <c r="C2249" s="53">
        <v>134416287141</v>
      </c>
      <c r="D2249" s="3">
        <v>2188.06</v>
      </c>
      <c r="E2249" s="3">
        <v>22258088.780000001</v>
      </c>
      <c r="F2249" s="1" t="s">
        <v>1800</v>
      </c>
      <c r="G2249"/>
      <c r="H2249"/>
      <c r="I2249" s="17">
        <f>-IFERROR(VLOOKUP(C2249,SIRCUPA!$A$21:$H$313,8,0),0)</f>
        <v>-33.53</v>
      </c>
      <c r="J2249" s="61">
        <f>-IFERROR(VLOOKUP(C2249,SIRTAC!$A$16:$H$2072,8,0),0)</f>
        <v>0</v>
      </c>
      <c r="K2249" s="61">
        <f>-IFERROR(VLOOKUP(C2249,Gastos!$A$9:$J$2065,10,0),0)</f>
        <v>0</v>
      </c>
      <c r="L2249" s="61">
        <f>-IFERROR(VLOOKUP(C2249,IDC!$A$20:$H$2401,8,0),0)</f>
        <v>-13.41</v>
      </c>
      <c r="M2249" s="87">
        <f t="shared" si="119"/>
        <v>2235</v>
      </c>
      <c r="P2249" s="17">
        <f t="shared" si="118"/>
        <v>-2235</v>
      </c>
      <c r="Q2249" s="17">
        <f t="shared" si="120"/>
        <v>0</v>
      </c>
    </row>
    <row r="2250" spans="1:17">
      <c r="A2250" s="1" t="s">
        <v>51</v>
      </c>
      <c r="B2250" s="1" t="s">
        <v>54</v>
      </c>
      <c r="C2250" s="53">
        <v>132817771636</v>
      </c>
      <c r="D2250" s="3">
        <v>2163.59</v>
      </c>
      <c r="E2250" s="3">
        <v>10384903.720000001</v>
      </c>
      <c r="F2250" s="1" t="s">
        <v>1800</v>
      </c>
      <c r="G2250"/>
      <c r="H2250"/>
      <c r="I2250" s="17">
        <f>-IFERROR(VLOOKUP(C2250,SIRCUPA!$A$21:$H$313,8,0),0)</f>
        <v>-33.15</v>
      </c>
      <c r="J2250" s="61">
        <f>-IFERROR(VLOOKUP(C2250,SIRTAC!$A$16:$H$2072,8,0),0)</f>
        <v>0</v>
      </c>
      <c r="K2250" s="61">
        <f>-IFERROR(VLOOKUP(C2250,Gastos!$A$9:$J$2065,10,0),0)</f>
        <v>0</v>
      </c>
      <c r="L2250" s="61">
        <f>-IFERROR(VLOOKUP(C2250,IDC!$A$20:$H$2401,8,0),0)</f>
        <v>-13.26</v>
      </c>
      <c r="M2250" s="87">
        <f t="shared" si="119"/>
        <v>2210.0000000000005</v>
      </c>
      <c r="P2250" s="17">
        <f t="shared" si="118"/>
        <v>-2210</v>
      </c>
      <c r="Q2250" s="17">
        <f t="shared" si="120"/>
        <v>0</v>
      </c>
    </row>
    <row r="2251" spans="1:17">
      <c r="A2251" s="1" t="s">
        <v>65</v>
      </c>
      <c r="B2251" s="1" t="s">
        <v>69</v>
      </c>
      <c r="C2251" s="53">
        <v>132980670258</v>
      </c>
      <c r="D2251" s="3">
        <v>2134.2199999999998</v>
      </c>
      <c r="E2251" s="3">
        <v>13318731.43</v>
      </c>
      <c r="F2251" s="1" t="s">
        <v>1800</v>
      </c>
      <c r="G2251"/>
      <c r="H2251"/>
      <c r="I2251" s="17">
        <f>-IFERROR(VLOOKUP(C2251,SIRCUPA!$A$21:$H$313,8,0),0)</f>
        <v>-32.700000000000003</v>
      </c>
      <c r="J2251" s="61">
        <f>-IFERROR(VLOOKUP(C2251,SIRTAC!$A$16:$H$2072,8,0),0)</f>
        <v>0</v>
      </c>
      <c r="K2251" s="61">
        <f>-IFERROR(VLOOKUP(C2251,Gastos!$A$9:$J$2065,10,0),0)</f>
        <v>0</v>
      </c>
      <c r="L2251" s="61">
        <f>-IFERROR(VLOOKUP(C2251,IDC!$A$20:$H$2401,8,0),0)</f>
        <v>-13.08</v>
      </c>
      <c r="M2251" s="87">
        <f t="shared" si="119"/>
        <v>2179.9999999999995</v>
      </c>
      <c r="P2251" s="17">
        <f t="shared" si="118"/>
        <v>-2180</v>
      </c>
      <c r="Q2251" s="17">
        <f t="shared" si="120"/>
        <v>0</v>
      </c>
    </row>
    <row r="2252" spans="1:17">
      <c r="A2252" s="1" t="s">
        <v>124</v>
      </c>
      <c r="B2252" s="1" t="s">
        <v>134</v>
      </c>
      <c r="C2252" s="53">
        <v>133530750815</v>
      </c>
      <c r="D2252" s="3">
        <v>2134.2199999999998</v>
      </c>
      <c r="E2252" s="3">
        <v>10487977.210000001</v>
      </c>
      <c r="F2252" s="1" t="s">
        <v>1800</v>
      </c>
      <c r="G2252"/>
      <c r="H2252"/>
      <c r="I2252" s="17">
        <f>-IFERROR(VLOOKUP(C2252,SIRCUPA!$A$21:$H$313,8,0),0)</f>
        <v>-32.700000000000003</v>
      </c>
      <c r="J2252" s="61">
        <f>-IFERROR(VLOOKUP(C2252,SIRTAC!$A$16:$H$2072,8,0),0)</f>
        <v>0</v>
      </c>
      <c r="K2252" s="61">
        <f>-IFERROR(VLOOKUP(C2252,Gastos!$A$9:$J$2065,10,0),0)</f>
        <v>0</v>
      </c>
      <c r="L2252" s="61">
        <f>-IFERROR(VLOOKUP(C2252,IDC!$A$20:$H$2401,8,0),0)</f>
        <v>-13.08</v>
      </c>
      <c r="M2252" s="87">
        <f t="shared" si="119"/>
        <v>2179.9999999999995</v>
      </c>
      <c r="P2252" s="17">
        <f t="shared" si="118"/>
        <v>-2180</v>
      </c>
      <c r="Q2252" s="17">
        <f t="shared" si="120"/>
        <v>0</v>
      </c>
    </row>
    <row r="2253" spans="1:17">
      <c r="A2253" s="1" t="s">
        <v>77</v>
      </c>
      <c r="B2253" s="1" t="s">
        <v>88</v>
      </c>
      <c r="C2253" s="53">
        <v>132595710895</v>
      </c>
      <c r="D2253" s="3">
        <v>2099.9499999999998</v>
      </c>
      <c r="E2253" s="3">
        <v>14442816.57</v>
      </c>
      <c r="F2253" s="1" t="s">
        <v>1800</v>
      </c>
      <c r="G2253"/>
      <c r="H2253"/>
      <c r="I2253" s="17">
        <f>-IFERROR(VLOOKUP(C2253,SIRCUPA!$A$21:$H$313,8,0),0)</f>
        <v>-32.18</v>
      </c>
      <c r="J2253" s="61">
        <f>-IFERROR(VLOOKUP(C2253,SIRTAC!$A$16:$H$2072,8,0),0)</f>
        <v>0</v>
      </c>
      <c r="K2253" s="61">
        <f>-IFERROR(VLOOKUP(C2253,Gastos!$A$9:$J$2065,10,0),0)</f>
        <v>0</v>
      </c>
      <c r="L2253" s="61">
        <f>-IFERROR(VLOOKUP(C2253,IDC!$A$20:$H$2401,8,0),0)</f>
        <v>-12.87</v>
      </c>
      <c r="M2253" s="87">
        <f t="shared" si="119"/>
        <v>2144.9999999999995</v>
      </c>
      <c r="P2253" s="17">
        <f t="shared" si="118"/>
        <v>-2145</v>
      </c>
      <c r="Q2253" s="17">
        <f t="shared" si="120"/>
        <v>0</v>
      </c>
    </row>
    <row r="2254" spans="1:17">
      <c r="A2254" s="1" t="s">
        <v>124</v>
      </c>
      <c r="B2254" s="1" t="s">
        <v>125</v>
      </c>
      <c r="C2254" s="53">
        <v>134049554774</v>
      </c>
      <c r="D2254" s="3">
        <v>2046.11</v>
      </c>
      <c r="E2254" s="3">
        <v>8918576.1099999994</v>
      </c>
      <c r="F2254" s="1" t="s">
        <v>1800</v>
      </c>
      <c r="G2254"/>
      <c r="H2254"/>
      <c r="I2254" s="17">
        <f>-IFERROR(VLOOKUP(C2254,SIRCUPA!$A$21:$H$313,8,0),0)</f>
        <v>-31.35</v>
      </c>
      <c r="J2254" s="61">
        <f>-IFERROR(VLOOKUP(C2254,SIRTAC!$A$16:$H$2072,8,0),0)</f>
        <v>0</v>
      </c>
      <c r="K2254" s="61">
        <f>-IFERROR(VLOOKUP(C2254,Gastos!$A$9:$J$2065,10,0),0)</f>
        <v>0</v>
      </c>
      <c r="L2254" s="61">
        <f>-IFERROR(VLOOKUP(C2254,IDC!$A$20:$H$2401,8,0),0)</f>
        <v>-12.54</v>
      </c>
      <c r="M2254" s="87">
        <f t="shared" si="119"/>
        <v>2090</v>
      </c>
      <c r="P2254" s="17">
        <f t="shared" si="118"/>
        <v>-2090</v>
      </c>
      <c r="Q2254" s="17">
        <f t="shared" si="120"/>
        <v>0</v>
      </c>
    </row>
    <row r="2255" spans="1:17">
      <c r="A2255" s="1" t="s">
        <v>65</v>
      </c>
      <c r="B2255" s="1" t="s">
        <v>66</v>
      </c>
      <c r="C2255" s="53">
        <v>132979007390</v>
      </c>
      <c r="D2255" s="3">
        <v>2021.63</v>
      </c>
      <c r="E2255" s="3">
        <v>12882101.960000001</v>
      </c>
      <c r="F2255" s="1" t="s">
        <v>1800</v>
      </c>
      <c r="G2255"/>
      <c r="H2255"/>
      <c r="I2255" s="17">
        <f>-IFERROR(VLOOKUP(C2255,SIRCUPA!$A$21:$H$313,8,0),0)</f>
        <v>-30.98</v>
      </c>
      <c r="J2255" s="61">
        <f>-IFERROR(VLOOKUP(C2255,SIRTAC!$A$16:$H$2072,8,0),0)</f>
        <v>0</v>
      </c>
      <c r="K2255" s="61">
        <f>-IFERROR(VLOOKUP(C2255,Gastos!$A$9:$J$2065,10,0),0)</f>
        <v>0</v>
      </c>
      <c r="L2255" s="61">
        <f>-IFERROR(VLOOKUP(C2255,IDC!$A$20:$H$2401,8,0),0)</f>
        <v>-12.39</v>
      </c>
      <c r="M2255" s="87">
        <f t="shared" si="119"/>
        <v>2065</v>
      </c>
      <c r="P2255" s="17">
        <f t="shared" si="118"/>
        <v>-2065</v>
      </c>
      <c r="Q2255" s="17">
        <f t="shared" si="120"/>
        <v>0</v>
      </c>
    </row>
    <row r="2256" spans="1:17">
      <c r="A2256" s="1" t="s">
        <v>156</v>
      </c>
      <c r="B2256" s="1" t="s">
        <v>173</v>
      </c>
      <c r="C2256" s="53">
        <v>134929093318</v>
      </c>
      <c r="D2256" s="3">
        <v>2002.05</v>
      </c>
      <c r="E2256" s="3">
        <v>14647135.119999999</v>
      </c>
      <c r="F2256" s="1" t="s">
        <v>1800</v>
      </c>
      <c r="G2256"/>
      <c r="H2256"/>
      <c r="I2256" s="17">
        <f>-IFERROR(VLOOKUP(C2256,SIRCUPA!$A$21:$H$313,8,0),0)</f>
        <v>-30.68</v>
      </c>
      <c r="J2256" s="61">
        <f>-IFERROR(VLOOKUP(C2256,SIRTAC!$A$16:$H$2072,8,0),0)</f>
        <v>0</v>
      </c>
      <c r="K2256" s="61">
        <f>-IFERROR(VLOOKUP(C2256,Gastos!$A$9:$J$2065,10,0),0)</f>
        <v>0</v>
      </c>
      <c r="L2256" s="61">
        <f>-IFERROR(VLOOKUP(C2256,IDC!$A$20:$H$2401,8,0),0)</f>
        <v>-12.27</v>
      </c>
      <c r="M2256" s="87">
        <f t="shared" si="119"/>
        <v>2045</v>
      </c>
      <c r="P2256" s="17">
        <f t="shared" si="118"/>
        <v>-2045</v>
      </c>
      <c r="Q2256" s="17">
        <f t="shared" si="120"/>
        <v>0</v>
      </c>
    </row>
    <row r="2257" spans="1:17">
      <c r="A2257" s="1" t="s">
        <v>145</v>
      </c>
      <c r="B2257" s="1" t="s">
        <v>153</v>
      </c>
      <c r="C2257" s="53">
        <v>134810770392</v>
      </c>
      <c r="D2257" s="3">
        <v>1987.37</v>
      </c>
      <c r="E2257" s="3">
        <v>10674243.84</v>
      </c>
      <c r="F2257" s="1" t="s">
        <v>1800</v>
      </c>
      <c r="G2257"/>
      <c r="H2257"/>
      <c r="I2257" s="17">
        <f>-IFERROR(VLOOKUP(C2257,SIRCUPA!$A$21:$H$313,8,0),0)</f>
        <v>-30.45</v>
      </c>
      <c r="J2257" s="61">
        <f>-IFERROR(VLOOKUP(C2257,SIRTAC!$A$16:$H$2072,8,0),0)</f>
        <v>0</v>
      </c>
      <c r="K2257" s="61">
        <f>-IFERROR(VLOOKUP(C2257,Gastos!$A$9:$J$2065,10,0),0)</f>
        <v>0</v>
      </c>
      <c r="L2257" s="61">
        <f>-IFERROR(VLOOKUP(C2257,IDC!$A$20:$H$2401,8,0),0)</f>
        <v>-12.18</v>
      </c>
      <c r="M2257" s="87">
        <f t="shared" si="119"/>
        <v>2030</v>
      </c>
      <c r="P2257" s="17">
        <f t="shared" si="118"/>
        <v>-2030</v>
      </c>
      <c r="Q2257" s="17">
        <f t="shared" si="120"/>
        <v>0</v>
      </c>
    </row>
    <row r="2258" spans="1:17">
      <c r="A2258" s="1" t="s">
        <v>10</v>
      </c>
      <c r="B2258" s="1" t="s">
        <v>13</v>
      </c>
      <c r="C2258" s="53">
        <v>132052976580</v>
      </c>
      <c r="D2258" s="3">
        <v>1962.89</v>
      </c>
      <c r="E2258" s="3">
        <v>10780148.029999999</v>
      </c>
      <c r="F2258" s="1" t="s">
        <v>1800</v>
      </c>
      <c r="G2258"/>
      <c r="H2258"/>
      <c r="I2258" s="17">
        <f>-IFERROR(VLOOKUP(C2258,SIRCUPA!$A$21:$H$313,8,0),0)</f>
        <v>-30.08</v>
      </c>
      <c r="J2258" s="61">
        <f>-IFERROR(VLOOKUP(C2258,SIRTAC!$A$16:$H$2072,8,0),0)</f>
        <v>0</v>
      </c>
      <c r="K2258" s="61">
        <f>-IFERROR(VLOOKUP(C2258,Gastos!$A$9:$J$2065,10,0),0)</f>
        <v>0</v>
      </c>
      <c r="L2258" s="61">
        <f>-IFERROR(VLOOKUP(C2258,IDC!$A$20:$H$2401,8,0),0)</f>
        <v>-12.03</v>
      </c>
      <c r="M2258" s="87">
        <f t="shared" si="119"/>
        <v>2005</v>
      </c>
      <c r="P2258" s="17">
        <f t="shared" si="118"/>
        <v>-2004.9999999999998</v>
      </c>
      <c r="Q2258" s="17">
        <f t="shared" si="120"/>
        <v>0</v>
      </c>
    </row>
    <row r="2259" spans="1:17">
      <c r="A2259" s="1" t="s">
        <v>23</v>
      </c>
      <c r="B2259" s="1" t="s">
        <v>25</v>
      </c>
      <c r="C2259" s="53">
        <v>131577794559</v>
      </c>
      <c r="D2259" s="3">
        <v>1953.1</v>
      </c>
      <c r="E2259" s="3">
        <v>12471904.16</v>
      </c>
      <c r="F2259" s="1" t="s">
        <v>1800</v>
      </c>
      <c r="G2259"/>
      <c r="H2259"/>
      <c r="I2259" s="17">
        <f>-IFERROR(VLOOKUP(C2259,SIRCUPA!$A$21:$H$313,8,0),0)</f>
        <v>-29.93</v>
      </c>
      <c r="J2259" s="61">
        <f>-IFERROR(VLOOKUP(C2259,SIRTAC!$A$16:$H$2072,8,0),0)</f>
        <v>0</v>
      </c>
      <c r="K2259" s="61">
        <f>-IFERROR(VLOOKUP(C2259,Gastos!$A$9:$J$2065,10,0),0)</f>
        <v>0</v>
      </c>
      <c r="L2259" s="61">
        <f>-IFERROR(VLOOKUP(C2259,IDC!$A$20:$H$2401,8,0),0)</f>
        <v>-11.97</v>
      </c>
      <c r="M2259" s="87">
        <f t="shared" si="119"/>
        <v>1995</v>
      </c>
      <c r="P2259" s="17">
        <f t="shared" si="118"/>
        <v>-1995</v>
      </c>
      <c r="Q2259" s="17">
        <f t="shared" si="120"/>
        <v>0</v>
      </c>
    </row>
    <row r="2260" spans="1:17">
      <c r="A2260" s="1" t="s">
        <v>270</v>
      </c>
      <c r="B2260" s="1" t="s">
        <v>272</v>
      </c>
      <c r="C2260" s="53">
        <v>135395972782</v>
      </c>
      <c r="D2260" s="3">
        <v>1943.31</v>
      </c>
      <c r="E2260" s="3">
        <v>14786834.119999999</v>
      </c>
      <c r="F2260" s="1" t="s">
        <v>1800</v>
      </c>
      <c r="G2260"/>
      <c r="H2260"/>
      <c r="I2260" s="17">
        <f>-IFERROR(VLOOKUP(C2260,SIRCUPA!$A$21:$H$313,8,0),0)</f>
        <v>-29.78</v>
      </c>
      <c r="J2260" s="61">
        <f>-IFERROR(VLOOKUP(C2260,SIRTAC!$A$16:$H$2072,8,0),0)</f>
        <v>0</v>
      </c>
      <c r="K2260" s="61">
        <f>-IFERROR(VLOOKUP(C2260,Gastos!$A$9:$J$2065,10,0),0)</f>
        <v>0</v>
      </c>
      <c r="L2260" s="61">
        <f>-IFERROR(VLOOKUP(C2260,IDC!$A$20:$H$2401,8,0),0)</f>
        <v>-11.91</v>
      </c>
      <c r="M2260" s="87">
        <f t="shared" si="119"/>
        <v>1985</v>
      </c>
      <c r="P2260" s="17">
        <f t="shared" si="118"/>
        <v>-1985</v>
      </c>
      <c r="Q2260" s="17">
        <f t="shared" si="120"/>
        <v>0</v>
      </c>
    </row>
    <row r="2261" spans="1:17">
      <c r="A2261" s="1" t="s">
        <v>253</v>
      </c>
      <c r="B2261" s="1" t="s">
        <v>260</v>
      </c>
      <c r="C2261" s="53">
        <v>135029641944</v>
      </c>
      <c r="D2261" s="3">
        <v>1889.47</v>
      </c>
      <c r="E2261" s="3">
        <v>21912592.219999999</v>
      </c>
      <c r="F2261" s="1" t="s">
        <v>1800</v>
      </c>
      <c r="G2261"/>
      <c r="H2261"/>
      <c r="I2261" s="17">
        <f>-IFERROR(VLOOKUP(C2261,SIRCUPA!$A$21:$H$313,8,0),0)</f>
        <v>-28.95</v>
      </c>
      <c r="J2261" s="61">
        <f>-IFERROR(VLOOKUP(C2261,SIRTAC!$A$16:$H$2072,8,0),0)</f>
        <v>0</v>
      </c>
      <c r="K2261" s="61">
        <f>-IFERROR(VLOOKUP(C2261,Gastos!$A$9:$J$2065,10,0),0)</f>
        <v>0</v>
      </c>
      <c r="L2261" s="61">
        <f>-IFERROR(VLOOKUP(C2261,IDC!$A$20:$H$2401,8,0),0)</f>
        <v>-11.58</v>
      </c>
      <c r="M2261" s="87">
        <f t="shared" si="119"/>
        <v>1930</v>
      </c>
      <c r="P2261" s="17">
        <f t="shared" si="118"/>
        <v>-1930</v>
      </c>
      <c r="Q2261" s="17">
        <f t="shared" si="120"/>
        <v>0</v>
      </c>
    </row>
    <row r="2262" spans="1:17">
      <c r="A2262" s="1" t="s">
        <v>293</v>
      </c>
      <c r="B2262" s="1" t="s">
        <v>300</v>
      </c>
      <c r="C2262" s="53">
        <v>135222548609</v>
      </c>
      <c r="D2262" s="3">
        <v>1889.47</v>
      </c>
      <c r="E2262" s="3">
        <v>18813684.440000001</v>
      </c>
      <c r="F2262" s="1" t="s">
        <v>1800</v>
      </c>
      <c r="G2262"/>
      <c r="H2262"/>
      <c r="I2262" s="17">
        <f>-IFERROR(VLOOKUP(C2262,SIRCUPA!$A$21:$H$313,8,0),0)</f>
        <v>-28.95</v>
      </c>
      <c r="J2262" s="61">
        <f>-IFERROR(VLOOKUP(C2262,SIRTAC!$A$16:$H$2072,8,0),0)</f>
        <v>0</v>
      </c>
      <c r="K2262" s="61">
        <f>-IFERROR(VLOOKUP(C2262,Gastos!$A$9:$J$2065,10,0),0)</f>
        <v>0</v>
      </c>
      <c r="L2262" s="61">
        <f>-IFERROR(VLOOKUP(C2262,IDC!$A$20:$H$2401,8,0),0)</f>
        <v>-11.58</v>
      </c>
      <c r="M2262" s="87">
        <f t="shared" si="119"/>
        <v>1930</v>
      </c>
      <c r="P2262" s="17">
        <f t="shared" si="118"/>
        <v>-1930</v>
      </c>
      <c r="Q2262" s="17">
        <f t="shared" si="120"/>
        <v>0</v>
      </c>
    </row>
    <row r="2263" spans="1:17">
      <c r="A2263" s="1" t="s">
        <v>77</v>
      </c>
      <c r="B2263" s="1" t="s">
        <v>90</v>
      </c>
      <c r="C2263" s="53">
        <v>132599784003</v>
      </c>
      <c r="D2263" s="3">
        <v>1879.68</v>
      </c>
      <c r="E2263" s="3">
        <v>14832235.51</v>
      </c>
      <c r="F2263" s="1" t="s">
        <v>1800</v>
      </c>
      <c r="G2263"/>
      <c r="H2263"/>
      <c r="I2263" s="17">
        <f>-IFERROR(VLOOKUP(C2263,SIRCUPA!$A$21:$H$313,8,0),0)</f>
        <v>-28.8</v>
      </c>
      <c r="J2263" s="61">
        <f>-IFERROR(VLOOKUP(C2263,SIRTAC!$A$16:$H$2072,8,0),0)</f>
        <v>0</v>
      </c>
      <c r="K2263" s="61">
        <f>-IFERROR(VLOOKUP(C2263,Gastos!$A$9:$J$2065,10,0),0)</f>
        <v>0</v>
      </c>
      <c r="L2263" s="61">
        <f>-IFERROR(VLOOKUP(C2263,IDC!$A$20:$H$2401,8,0),0)</f>
        <v>-11.52</v>
      </c>
      <c r="M2263" s="87">
        <f t="shared" si="119"/>
        <v>1920</v>
      </c>
      <c r="P2263" s="17">
        <f t="shared" si="118"/>
        <v>-1920</v>
      </c>
      <c r="Q2263" s="17">
        <f t="shared" si="120"/>
        <v>0</v>
      </c>
    </row>
    <row r="2264" spans="1:17">
      <c r="A2264" s="1" t="s">
        <v>303</v>
      </c>
      <c r="B2264" s="1" t="s">
        <v>315</v>
      </c>
      <c r="C2264" s="53">
        <v>135944746702</v>
      </c>
      <c r="D2264" s="3">
        <v>1801.36</v>
      </c>
      <c r="E2264" s="3">
        <v>20893544.149999999</v>
      </c>
      <c r="F2264" s="1" t="s">
        <v>1800</v>
      </c>
      <c r="G2264"/>
      <c r="H2264"/>
      <c r="I2264" s="17">
        <f>-IFERROR(VLOOKUP(C2264,SIRCUPA!$A$21:$H$313,8,0),0)</f>
        <v>-27.6</v>
      </c>
      <c r="J2264" s="61">
        <f>-IFERROR(VLOOKUP(C2264,SIRTAC!$A$16:$H$2072,8,0),0)</f>
        <v>0</v>
      </c>
      <c r="K2264" s="61">
        <f>-IFERROR(VLOOKUP(C2264,Gastos!$A$9:$J$2065,10,0),0)</f>
        <v>0</v>
      </c>
      <c r="L2264" s="61">
        <f>-IFERROR(VLOOKUP(C2264,IDC!$A$20:$H$2401,8,0),0)</f>
        <v>-11.04</v>
      </c>
      <c r="M2264" s="87">
        <f t="shared" si="119"/>
        <v>1839.9999999999998</v>
      </c>
      <c r="P2264" s="17">
        <f t="shared" si="118"/>
        <v>-1839.9999999999998</v>
      </c>
      <c r="Q2264" s="17">
        <f t="shared" si="120"/>
        <v>0</v>
      </c>
    </row>
    <row r="2265" spans="1:17">
      <c r="A2265" s="1" t="s">
        <v>124</v>
      </c>
      <c r="B2265" s="1" t="s">
        <v>131</v>
      </c>
      <c r="C2265" s="53">
        <v>134055107656</v>
      </c>
      <c r="D2265" s="3">
        <v>1703.46</v>
      </c>
      <c r="E2265" s="3">
        <v>10230146.01</v>
      </c>
      <c r="F2265" s="1" t="s">
        <v>1800</v>
      </c>
      <c r="G2265"/>
      <c r="H2265"/>
      <c r="I2265" s="17">
        <f>-IFERROR(VLOOKUP(C2265,SIRCUPA!$A$21:$H$313,8,0),0)</f>
        <v>-26.1</v>
      </c>
      <c r="J2265" s="61">
        <f>-IFERROR(VLOOKUP(C2265,SIRTAC!$A$16:$H$2072,8,0),0)</f>
        <v>0</v>
      </c>
      <c r="K2265" s="61">
        <f>-IFERROR(VLOOKUP(C2265,Gastos!$A$9:$J$2065,10,0),0)</f>
        <v>0</v>
      </c>
      <c r="L2265" s="61">
        <f>-IFERROR(VLOOKUP(C2265,IDC!$A$20:$H$2401,8,0),0)</f>
        <v>-10.44</v>
      </c>
      <c r="M2265" s="87">
        <f t="shared" si="119"/>
        <v>1740</v>
      </c>
      <c r="P2265" s="17">
        <f t="shared" si="118"/>
        <v>-1739.9999999999998</v>
      </c>
      <c r="Q2265" s="17">
        <f t="shared" si="120"/>
        <v>0</v>
      </c>
    </row>
    <row r="2266" spans="1:17">
      <c r="A2266" s="1" t="s">
        <v>10</v>
      </c>
      <c r="B2266" s="1" t="s">
        <v>15</v>
      </c>
      <c r="C2266" s="53">
        <v>132059678982</v>
      </c>
      <c r="D2266" s="3">
        <v>1659.4</v>
      </c>
      <c r="E2266" s="3">
        <v>11504730.439999999</v>
      </c>
      <c r="F2266" s="1" t="s">
        <v>1800</v>
      </c>
      <c r="G2266"/>
      <c r="H2266"/>
      <c r="I2266" s="17">
        <f>-IFERROR(VLOOKUP(C2266,SIRCUPA!$A$21:$H$313,8,0),0)</f>
        <v>-25.43</v>
      </c>
      <c r="J2266" s="61">
        <f>-IFERROR(VLOOKUP(C2266,SIRTAC!$A$16:$H$2072,8,0),0)</f>
        <v>0</v>
      </c>
      <c r="K2266" s="61">
        <f>-IFERROR(VLOOKUP(C2266,Gastos!$A$9:$J$2065,10,0),0)</f>
        <v>0</v>
      </c>
      <c r="L2266" s="61">
        <f>-IFERROR(VLOOKUP(C2266,IDC!$A$20:$H$2401,8,0),0)</f>
        <v>-10.17</v>
      </c>
      <c r="M2266" s="87">
        <f t="shared" si="119"/>
        <v>1695.0000000000002</v>
      </c>
      <c r="P2266" s="17">
        <f t="shared" si="118"/>
        <v>-1695</v>
      </c>
      <c r="Q2266" s="17">
        <f t="shared" si="120"/>
        <v>0</v>
      </c>
    </row>
    <row r="2267" spans="1:17">
      <c r="A2267" s="1" t="s">
        <v>139</v>
      </c>
      <c r="B2267" s="1" t="s">
        <v>140</v>
      </c>
      <c r="C2267" s="53">
        <v>134552830052</v>
      </c>
      <c r="D2267" s="3">
        <v>1654.51</v>
      </c>
      <c r="E2267" s="3">
        <v>11067410.140000001</v>
      </c>
      <c r="F2267" s="1" t="s">
        <v>1800</v>
      </c>
      <c r="G2267"/>
      <c r="H2267"/>
      <c r="I2267" s="17">
        <f>-IFERROR(VLOOKUP(C2267,SIRCUPA!$A$21:$H$313,8,0),0)</f>
        <v>-25.35</v>
      </c>
      <c r="J2267" s="61">
        <f>-IFERROR(VLOOKUP(C2267,SIRTAC!$A$16:$H$2072,8,0),0)</f>
        <v>0</v>
      </c>
      <c r="K2267" s="61">
        <f>-IFERROR(VLOOKUP(C2267,Gastos!$A$9:$J$2065,10,0),0)</f>
        <v>0</v>
      </c>
      <c r="L2267" s="61">
        <f>-IFERROR(VLOOKUP(C2267,IDC!$A$20:$H$2401,8,0),0)</f>
        <v>-10.14</v>
      </c>
      <c r="M2267" s="87">
        <f t="shared" si="119"/>
        <v>1690</v>
      </c>
      <c r="P2267" s="17">
        <f t="shared" si="118"/>
        <v>-1690</v>
      </c>
      <c r="Q2267" s="17">
        <f t="shared" si="120"/>
        <v>0</v>
      </c>
    </row>
    <row r="2268" spans="1:17">
      <c r="A2268" s="1" t="s">
        <v>186</v>
      </c>
      <c r="B2268" s="1" t="s">
        <v>239</v>
      </c>
      <c r="C2268" s="53">
        <v>134327625211</v>
      </c>
      <c r="D2268" s="3">
        <v>1615.35</v>
      </c>
      <c r="E2268" s="3">
        <v>19312651.02</v>
      </c>
      <c r="F2268" s="1" t="s">
        <v>1800</v>
      </c>
      <c r="G2268"/>
      <c r="H2268"/>
      <c r="I2268" s="17">
        <f>-IFERROR(VLOOKUP(C2268,SIRCUPA!$A$21:$H$313,8,0),0)</f>
        <v>-24.75</v>
      </c>
      <c r="J2268" s="61">
        <f>-IFERROR(VLOOKUP(C2268,SIRTAC!$A$16:$H$2072,8,0),0)</f>
        <v>0</v>
      </c>
      <c r="K2268" s="61">
        <f>-IFERROR(VLOOKUP(C2268,Gastos!$A$9:$J$2065,10,0),0)</f>
        <v>0</v>
      </c>
      <c r="L2268" s="61">
        <f>-IFERROR(VLOOKUP(C2268,IDC!$A$20:$H$2401,8,0),0)</f>
        <v>-9.9</v>
      </c>
      <c r="M2268" s="87">
        <f t="shared" si="119"/>
        <v>1650</v>
      </c>
      <c r="P2268" s="17">
        <f t="shared" si="118"/>
        <v>-1650</v>
      </c>
      <c r="Q2268" s="17">
        <f t="shared" si="120"/>
        <v>0</v>
      </c>
    </row>
    <row r="2269" spans="1:17">
      <c r="A2269" s="1" t="s">
        <v>77</v>
      </c>
      <c r="B2269" s="1" t="s">
        <v>89</v>
      </c>
      <c r="C2269" s="53">
        <v>132598702061</v>
      </c>
      <c r="D2269" s="3">
        <v>1605.56</v>
      </c>
      <c r="E2269" s="3">
        <v>14713706.26</v>
      </c>
      <c r="F2269" s="1" t="s">
        <v>1800</v>
      </c>
      <c r="G2269"/>
      <c r="H2269"/>
      <c r="I2269" s="17">
        <f>-IFERROR(VLOOKUP(C2269,SIRCUPA!$A$21:$H$313,8,0),0)</f>
        <v>-24.6</v>
      </c>
      <c r="J2269" s="61">
        <f>-IFERROR(VLOOKUP(C2269,SIRTAC!$A$16:$H$2072,8,0),0)</f>
        <v>0</v>
      </c>
      <c r="K2269" s="61">
        <f>-IFERROR(VLOOKUP(C2269,Gastos!$A$9:$J$2065,10,0),0)</f>
        <v>0</v>
      </c>
      <c r="L2269" s="61">
        <f>-IFERROR(VLOOKUP(C2269,IDC!$A$20:$H$2401,8,0),0)</f>
        <v>-9.84</v>
      </c>
      <c r="M2269" s="87">
        <f t="shared" si="119"/>
        <v>1639.9999999999998</v>
      </c>
      <c r="P2269" s="17">
        <f t="shared" si="118"/>
        <v>-1640</v>
      </c>
      <c r="Q2269" s="17">
        <f t="shared" si="120"/>
        <v>0</v>
      </c>
    </row>
    <row r="2270" spans="1:17">
      <c r="A2270" s="1" t="s">
        <v>124</v>
      </c>
      <c r="B2270" s="1" t="s">
        <v>130</v>
      </c>
      <c r="C2270" s="53">
        <v>134053998916</v>
      </c>
      <c r="D2270" s="3">
        <v>1590.87</v>
      </c>
      <c r="E2270" s="3">
        <v>9902629.7200000007</v>
      </c>
      <c r="F2270" s="1" t="s">
        <v>1800</v>
      </c>
      <c r="G2270"/>
      <c r="H2270"/>
      <c r="I2270" s="17">
        <f>-IFERROR(VLOOKUP(C2270,SIRCUPA!$A$21:$H$313,8,0),0)</f>
        <v>-24.38</v>
      </c>
      <c r="J2270" s="61">
        <f>-IFERROR(VLOOKUP(C2270,SIRTAC!$A$16:$H$2072,8,0),0)</f>
        <v>0</v>
      </c>
      <c r="K2270" s="61">
        <f>-IFERROR(VLOOKUP(C2270,Gastos!$A$9:$J$2065,10,0),0)</f>
        <v>0</v>
      </c>
      <c r="L2270" s="61">
        <f>-IFERROR(VLOOKUP(C2270,IDC!$A$20:$H$2401,8,0),0)</f>
        <v>-9.75</v>
      </c>
      <c r="M2270" s="87">
        <f t="shared" si="119"/>
        <v>1625</v>
      </c>
      <c r="P2270" s="17">
        <f t="shared" si="118"/>
        <v>-1625</v>
      </c>
      <c r="Q2270" s="17">
        <f t="shared" si="120"/>
        <v>0</v>
      </c>
    </row>
    <row r="2271" spans="1:17">
      <c r="A2271" s="1" t="s">
        <v>156</v>
      </c>
      <c r="B2271" s="1" t="s">
        <v>181</v>
      </c>
      <c r="C2271" s="53">
        <v>134318019319</v>
      </c>
      <c r="D2271" s="3">
        <v>1576.19</v>
      </c>
      <c r="E2271" s="3">
        <v>15545006.15</v>
      </c>
      <c r="F2271" s="1" t="s">
        <v>1800</v>
      </c>
      <c r="G2271"/>
      <c r="H2271"/>
      <c r="I2271" s="17">
        <f>-IFERROR(VLOOKUP(C2271,SIRCUPA!$A$21:$H$313,8,0),0)</f>
        <v>-24.15</v>
      </c>
      <c r="J2271" s="61">
        <f>-IFERROR(VLOOKUP(C2271,SIRTAC!$A$16:$H$2072,8,0),0)</f>
        <v>0</v>
      </c>
      <c r="K2271" s="61">
        <f>-IFERROR(VLOOKUP(C2271,Gastos!$A$9:$J$2065,10,0),0)</f>
        <v>0</v>
      </c>
      <c r="L2271" s="61">
        <f>-IFERROR(VLOOKUP(C2271,IDC!$A$20:$H$2401,8,0),0)</f>
        <v>-9.66</v>
      </c>
      <c r="M2271" s="87">
        <f t="shared" si="119"/>
        <v>1610.0000000000002</v>
      </c>
      <c r="P2271" s="17">
        <f t="shared" si="118"/>
        <v>-1610</v>
      </c>
      <c r="Q2271" s="17">
        <f t="shared" si="120"/>
        <v>0</v>
      </c>
    </row>
    <row r="2272" spans="1:17">
      <c r="A2272" s="1" t="s">
        <v>156</v>
      </c>
      <c r="B2272" s="1" t="s">
        <v>161</v>
      </c>
      <c r="C2272" s="53">
        <v>134822781928</v>
      </c>
      <c r="D2272" s="3">
        <v>1566.4</v>
      </c>
      <c r="E2272" s="3">
        <v>12871991.23</v>
      </c>
      <c r="F2272" s="1" t="s">
        <v>1800</v>
      </c>
      <c r="G2272"/>
      <c r="H2272"/>
      <c r="I2272" s="17">
        <f>-IFERROR(VLOOKUP(C2272,SIRCUPA!$A$21:$H$313,8,0),0)</f>
        <v>-24</v>
      </c>
      <c r="J2272" s="61">
        <f>-IFERROR(VLOOKUP(C2272,SIRTAC!$A$16:$H$2072,8,0),0)</f>
        <v>0</v>
      </c>
      <c r="K2272" s="61">
        <f>-IFERROR(VLOOKUP(C2272,Gastos!$A$9:$J$2065,10,0),0)</f>
        <v>0</v>
      </c>
      <c r="L2272" s="61">
        <f>-IFERROR(VLOOKUP(C2272,IDC!$A$20:$H$2401,8,0),0)</f>
        <v>-9.6</v>
      </c>
      <c r="M2272" s="87">
        <f t="shared" si="119"/>
        <v>1600</v>
      </c>
      <c r="P2272" s="17">
        <f t="shared" si="118"/>
        <v>-1600</v>
      </c>
      <c r="Q2272" s="17">
        <f t="shared" si="120"/>
        <v>0</v>
      </c>
    </row>
    <row r="2273" spans="1:17">
      <c r="A2273" s="1" t="s">
        <v>77</v>
      </c>
      <c r="B2273" s="1" t="s">
        <v>80</v>
      </c>
      <c r="C2273" s="53">
        <v>132509213025</v>
      </c>
      <c r="D2273" s="3">
        <v>1512.55</v>
      </c>
      <c r="E2273" s="3">
        <v>15609553.560000001</v>
      </c>
      <c r="F2273" s="1" t="s">
        <v>1800</v>
      </c>
      <c r="G2273"/>
      <c r="H2273"/>
      <c r="I2273" s="17">
        <f>-IFERROR(VLOOKUP(C2273,SIRCUPA!$A$21:$H$313,8,0),0)</f>
        <v>-23.18</v>
      </c>
      <c r="J2273" s="61">
        <f>-IFERROR(VLOOKUP(C2273,SIRTAC!$A$16:$H$2072,8,0),0)</f>
        <v>0</v>
      </c>
      <c r="K2273" s="61">
        <f>-IFERROR(VLOOKUP(C2273,Gastos!$A$9:$J$2065,10,0),0)</f>
        <v>0</v>
      </c>
      <c r="L2273" s="61">
        <f>-IFERROR(VLOOKUP(C2273,IDC!$A$20:$H$2401,8,0),0)</f>
        <v>-9.27</v>
      </c>
      <c r="M2273" s="87">
        <f t="shared" si="119"/>
        <v>1545</v>
      </c>
      <c r="P2273" s="17">
        <f t="shared" si="118"/>
        <v>-1545</v>
      </c>
      <c r="Q2273" s="17">
        <f t="shared" si="120"/>
        <v>0</v>
      </c>
    </row>
    <row r="2274" spans="1:17">
      <c r="A2274" s="1" t="s">
        <v>51</v>
      </c>
      <c r="B2274" s="1" t="s">
        <v>53</v>
      </c>
      <c r="C2274" s="53">
        <v>132811449050</v>
      </c>
      <c r="D2274" s="3">
        <v>1497.87</v>
      </c>
      <c r="E2274" s="3">
        <v>10162011.43</v>
      </c>
      <c r="F2274" s="1" t="s">
        <v>1800</v>
      </c>
      <c r="G2274"/>
      <c r="H2274"/>
      <c r="I2274" s="17">
        <f>-IFERROR(VLOOKUP(C2274,SIRCUPA!$A$21:$H$313,8,0),0)</f>
        <v>-22.95</v>
      </c>
      <c r="J2274" s="61">
        <f>-IFERROR(VLOOKUP(C2274,SIRTAC!$A$16:$H$2072,8,0),0)</f>
        <v>0</v>
      </c>
      <c r="K2274" s="61">
        <f>-IFERROR(VLOOKUP(C2274,Gastos!$A$9:$J$2065,10,0),0)</f>
        <v>0</v>
      </c>
      <c r="L2274" s="61">
        <f>-IFERROR(VLOOKUP(C2274,IDC!$A$20:$H$2401,8,0),0)</f>
        <v>-9.18</v>
      </c>
      <c r="M2274" s="87">
        <f t="shared" si="119"/>
        <v>1530</v>
      </c>
      <c r="P2274" s="17">
        <f t="shared" si="118"/>
        <v>-1530</v>
      </c>
      <c r="Q2274" s="17">
        <f t="shared" si="120"/>
        <v>0</v>
      </c>
    </row>
    <row r="2275" spans="1:17">
      <c r="A2275" s="1" t="s">
        <v>10</v>
      </c>
      <c r="B2275" s="1" t="s">
        <v>19</v>
      </c>
      <c r="C2275" s="53">
        <v>131573770809</v>
      </c>
      <c r="D2275" s="3">
        <v>1468.5</v>
      </c>
      <c r="E2275" s="3">
        <v>11860772.68</v>
      </c>
      <c r="F2275" s="1" t="s">
        <v>1800</v>
      </c>
      <c r="G2275"/>
      <c r="H2275"/>
      <c r="I2275" s="17">
        <f>-IFERROR(VLOOKUP(C2275,SIRCUPA!$A$21:$H$313,8,0),0)</f>
        <v>-22.5</v>
      </c>
      <c r="J2275" s="61">
        <f>-IFERROR(VLOOKUP(C2275,SIRTAC!$A$16:$H$2072,8,0),0)</f>
        <v>0</v>
      </c>
      <c r="K2275" s="61">
        <f>-IFERROR(VLOOKUP(C2275,Gastos!$A$9:$J$2065,10,0),0)</f>
        <v>0</v>
      </c>
      <c r="L2275" s="61">
        <f>-IFERROR(VLOOKUP(C2275,IDC!$A$20:$H$2401,8,0),0)</f>
        <v>-9</v>
      </c>
      <c r="M2275" s="87">
        <f t="shared" si="119"/>
        <v>1500</v>
      </c>
      <c r="P2275" s="17">
        <f t="shared" si="118"/>
        <v>-1500</v>
      </c>
      <c r="Q2275" s="17">
        <f t="shared" si="120"/>
        <v>0</v>
      </c>
    </row>
    <row r="2276" spans="1:17">
      <c r="A2276" s="1" t="s">
        <v>23</v>
      </c>
      <c r="B2276" s="1" t="s">
        <v>24</v>
      </c>
      <c r="C2276" s="53">
        <v>132175148224</v>
      </c>
      <c r="D2276" s="3">
        <v>1468.5</v>
      </c>
      <c r="E2276" s="3">
        <v>12299747.6</v>
      </c>
      <c r="F2276" s="1" t="s">
        <v>1800</v>
      </c>
      <c r="G2276"/>
      <c r="H2276"/>
      <c r="I2276" s="17">
        <f>-IFERROR(VLOOKUP(C2276,SIRCUPA!$A$21:$H$313,8,0),0)</f>
        <v>-22.5</v>
      </c>
      <c r="J2276" s="61">
        <f>-IFERROR(VLOOKUP(C2276,SIRTAC!$A$16:$H$2072,8,0),0)</f>
        <v>0</v>
      </c>
      <c r="K2276" s="61">
        <f>-IFERROR(VLOOKUP(C2276,Gastos!$A$9:$J$2065,10,0),0)</f>
        <v>0</v>
      </c>
      <c r="L2276" s="61">
        <f>-IFERROR(VLOOKUP(C2276,IDC!$A$20:$H$2401,8,0),0)</f>
        <v>-9</v>
      </c>
      <c r="M2276" s="87">
        <f t="shared" si="119"/>
        <v>1500</v>
      </c>
      <c r="P2276" s="17">
        <f t="shared" si="118"/>
        <v>-1500</v>
      </c>
      <c r="Q2276" s="17">
        <f t="shared" si="120"/>
        <v>0</v>
      </c>
    </row>
    <row r="2277" spans="1:17">
      <c r="A2277" s="1" t="s">
        <v>253</v>
      </c>
      <c r="B2277" s="1" t="s">
        <v>267</v>
      </c>
      <c r="C2277" s="53">
        <v>134418520529</v>
      </c>
      <c r="D2277" s="3">
        <v>1468.5</v>
      </c>
      <c r="E2277" s="3">
        <v>23132607.379999999</v>
      </c>
      <c r="F2277" s="1" t="s">
        <v>1800</v>
      </c>
      <c r="G2277"/>
      <c r="H2277"/>
      <c r="I2277" s="17">
        <f>-IFERROR(VLOOKUP(C2277,SIRCUPA!$A$21:$H$313,8,0),0)</f>
        <v>-22.5</v>
      </c>
      <c r="J2277" s="61">
        <f>-IFERROR(VLOOKUP(C2277,SIRTAC!$A$16:$H$2072,8,0),0)</f>
        <v>0</v>
      </c>
      <c r="K2277" s="61">
        <f>-IFERROR(VLOOKUP(C2277,Gastos!$A$9:$J$2065,10,0),0)</f>
        <v>0</v>
      </c>
      <c r="L2277" s="61">
        <f>-IFERROR(VLOOKUP(C2277,IDC!$A$20:$H$2401,8,0),0)</f>
        <v>-9</v>
      </c>
      <c r="M2277" s="87">
        <f t="shared" si="119"/>
        <v>1500</v>
      </c>
      <c r="P2277" s="17">
        <f t="shared" si="118"/>
        <v>-1500</v>
      </c>
      <c r="Q2277" s="17">
        <f t="shared" si="120"/>
        <v>0</v>
      </c>
    </row>
    <row r="2278" spans="1:17">
      <c r="A2278" s="1" t="s">
        <v>10</v>
      </c>
      <c r="B2278" s="1" t="s">
        <v>20</v>
      </c>
      <c r="C2278" s="53">
        <v>131575665545</v>
      </c>
      <c r="D2278" s="3">
        <v>1448.92</v>
      </c>
      <c r="E2278" s="3">
        <v>12071856.630000001</v>
      </c>
      <c r="F2278" s="1" t="s">
        <v>1800</v>
      </c>
      <c r="G2278"/>
      <c r="H2278"/>
      <c r="I2278" s="17">
        <f>-IFERROR(VLOOKUP(C2278,SIRCUPA!$A$21:$H$313,8,0),0)</f>
        <v>-22.2</v>
      </c>
      <c r="J2278" s="61">
        <f>-IFERROR(VLOOKUP(C2278,SIRTAC!$A$16:$H$2072,8,0),0)</f>
        <v>0</v>
      </c>
      <c r="K2278" s="61">
        <f>-IFERROR(VLOOKUP(C2278,Gastos!$A$9:$J$2065,10,0),0)</f>
        <v>0</v>
      </c>
      <c r="L2278" s="61">
        <f>-IFERROR(VLOOKUP(C2278,IDC!$A$20:$H$2401,8,0),0)</f>
        <v>-8.8800000000000008</v>
      </c>
      <c r="M2278" s="87">
        <f t="shared" si="119"/>
        <v>1480.0000000000002</v>
      </c>
      <c r="P2278" s="17">
        <f t="shared" ref="P2278:P2341" si="121">+L2278/0.006</f>
        <v>-1480</v>
      </c>
      <c r="Q2278" s="17">
        <f t="shared" si="120"/>
        <v>0</v>
      </c>
    </row>
    <row r="2279" spans="1:17">
      <c r="A2279" s="1" t="s">
        <v>10</v>
      </c>
      <c r="B2279" s="1" t="s">
        <v>17</v>
      </c>
      <c r="C2279" s="53">
        <v>131558661393</v>
      </c>
      <c r="D2279" s="3">
        <v>1439.13</v>
      </c>
      <c r="E2279" s="3">
        <v>11504643.17</v>
      </c>
      <c r="F2279" s="1" t="s">
        <v>1800</v>
      </c>
      <c r="G2279"/>
      <c r="H2279"/>
      <c r="I2279" s="17">
        <f>-IFERROR(VLOOKUP(C2279,SIRCUPA!$A$21:$H$313,8,0),0)</f>
        <v>-22.05</v>
      </c>
      <c r="J2279" s="61">
        <f>-IFERROR(VLOOKUP(C2279,SIRTAC!$A$16:$H$2072,8,0),0)</f>
        <v>0</v>
      </c>
      <c r="K2279" s="61">
        <f>-IFERROR(VLOOKUP(C2279,Gastos!$A$9:$J$2065,10,0),0)</f>
        <v>0</v>
      </c>
      <c r="L2279" s="61">
        <f>-IFERROR(VLOOKUP(C2279,IDC!$A$20:$H$2401,8,0),0)</f>
        <v>-8.82</v>
      </c>
      <c r="M2279" s="87">
        <f t="shared" si="119"/>
        <v>1470</v>
      </c>
      <c r="P2279" s="17">
        <f t="shared" si="121"/>
        <v>-1470</v>
      </c>
      <c r="Q2279" s="17">
        <f t="shared" si="120"/>
        <v>0</v>
      </c>
    </row>
    <row r="2280" spans="1:17">
      <c r="A2280" s="1" t="s">
        <v>124</v>
      </c>
      <c r="B2280" s="1" t="s">
        <v>133</v>
      </c>
      <c r="C2280" s="53">
        <v>133526070677</v>
      </c>
      <c r="D2280" s="3">
        <v>1434.23</v>
      </c>
      <c r="E2280" s="3">
        <v>10362594.039999999</v>
      </c>
      <c r="F2280" s="1" t="s">
        <v>1800</v>
      </c>
      <c r="G2280"/>
      <c r="H2280"/>
      <c r="I2280" s="17">
        <f>-IFERROR(VLOOKUP(C2280,SIRCUPA!$A$21:$H$313,8,0),0)</f>
        <v>-21.98</v>
      </c>
      <c r="J2280" s="61">
        <f>-IFERROR(VLOOKUP(C2280,SIRTAC!$A$16:$H$2072,8,0),0)</f>
        <v>0</v>
      </c>
      <c r="K2280" s="61">
        <f>-IFERROR(VLOOKUP(C2280,Gastos!$A$9:$J$2065,10,0),0)</f>
        <v>0</v>
      </c>
      <c r="L2280" s="61">
        <f>-IFERROR(VLOOKUP(C2280,IDC!$A$20:$H$2401,8,0),0)</f>
        <v>-8.7899999999999991</v>
      </c>
      <c r="M2280" s="87">
        <f t="shared" si="119"/>
        <v>1465</v>
      </c>
      <c r="P2280" s="17">
        <f t="shared" si="121"/>
        <v>-1464.9999999999998</v>
      </c>
      <c r="Q2280" s="17">
        <f t="shared" si="120"/>
        <v>0</v>
      </c>
    </row>
    <row r="2281" spans="1:17">
      <c r="A2281" s="1" t="s">
        <v>36</v>
      </c>
      <c r="B2281" s="1" t="s">
        <v>37</v>
      </c>
      <c r="C2281" s="53">
        <v>132267363870</v>
      </c>
      <c r="D2281" s="3">
        <v>1424.44</v>
      </c>
      <c r="E2281" s="3">
        <v>14273826.65</v>
      </c>
      <c r="F2281" s="1" t="s">
        <v>1800</v>
      </c>
      <c r="G2281"/>
      <c r="H2281"/>
      <c r="I2281" s="17">
        <f>-IFERROR(VLOOKUP(C2281,SIRCUPA!$A$21:$H$313,8,0),0)</f>
        <v>-21.83</v>
      </c>
      <c r="J2281" s="61">
        <f>-IFERROR(VLOOKUP(C2281,SIRTAC!$A$16:$H$2072,8,0),0)</f>
        <v>0</v>
      </c>
      <c r="K2281" s="61">
        <f>-IFERROR(VLOOKUP(C2281,Gastos!$A$9:$J$2065,10,0),0)</f>
        <v>0</v>
      </c>
      <c r="L2281" s="61">
        <f>-IFERROR(VLOOKUP(C2281,IDC!$A$20:$H$2401,8,0),0)</f>
        <v>-8.73</v>
      </c>
      <c r="M2281" s="87">
        <f t="shared" si="119"/>
        <v>1455</v>
      </c>
      <c r="P2281" s="17">
        <f t="shared" si="121"/>
        <v>-1455</v>
      </c>
      <c r="Q2281" s="17">
        <f t="shared" si="120"/>
        <v>0</v>
      </c>
    </row>
    <row r="2282" spans="1:17">
      <c r="A2282" s="1" t="s">
        <v>303</v>
      </c>
      <c r="B2282" s="1" t="s">
        <v>310</v>
      </c>
      <c r="C2282" s="53">
        <v>135929279262</v>
      </c>
      <c r="D2282" s="3">
        <v>1421.51</v>
      </c>
      <c r="E2282" s="3">
        <v>20075656.899999999</v>
      </c>
      <c r="F2282" s="1" t="s">
        <v>1800</v>
      </c>
      <c r="G2282"/>
      <c r="H2282"/>
      <c r="I2282" s="17">
        <f>-IFERROR(VLOOKUP(C2282,SIRCUPA!$A$21:$H$313,8,0),0)</f>
        <v>-21.78</v>
      </c>
      <c r="J2282" s="61">
        <f>-IFERROR(VLOOKUP(C2282,SIRTAC!$A$16:$H$2072,8,0),0)</f>
        <v>0</v>
      </c>
      <c r="K2282" s="61">
        <f>-IFERROR(VLOOKUP(C2282,Gastos!$A$9:$J$2065,10,0),0)</f>
        <v>0</v>
      </c>
      <c r="L2282" s="61">
        <f>-IFERROR(VLOOKUP(C2282,IDC!$A$20:$H$2401,8,0),0)</f>
        <v>-8.7100000000000009</v>
      </c>
      <c r="M2282" s="87">
        <f t="shared" si="119"/>
        <v>1452</v>
      </c>
      <c r="P2282" s="17">
        <f t="shared" si="121"/>
        <v>-1451.6666666666667</v>
      </c>
      <c r="Q2282" s="17">
        <f t="shared" si="120"/>
        <v>0.33333333333325754</v>
      </c>
    </row>
    <row r="2283" spans="1:17">
      <c r="A2283" s="1" t="s">
        <v>77</v>
      </c>
      <c r="B2283" s="1" t="s">
        <v>81</v>
      </c>
      <c r="C2283" s="53">
        <v>132509396271</v>
      </c>
      <c r="D2283" s="3">
        <v>1414.65</v>
      </c>
      <c r="E2283" s="3">
        <v>15639125.48</v>
      </c>
      <c r="F2283" s="1" t="s">
        <v>1800</v>
      </c>
      <c r="G2283"/>
      <c r="H2283"/>
      <c r="I2283" s="17">
        <f>-IFERROR(VLOOKUP(C2283,SIRCUPA!$A$21:$H$313,8,0),0)</f>
        <v>-21.68</v>
      </c>
      <c r="J2283" s="61">
        <f>-IFERROR(VLOOKUP(C2283,SIRTAC!$A$16:$H$2072,8,0),0)</f>
        <v>0</v>
      </c>
      <c r="K2283" s="61">
        <f>-IFERROR(VLOOKUP(C2283,Gastos!$A$9:$J$2065,10,0),0)</f>
        <v>0</v>
      </c>
      <c r="L2283" s="61">
        <f>-IFERROR(VLOOKUP(C2283,IDC!$A$20:$H$2401,8,0),0)</f>
        <v>-8.67</v>
      </c>
      <c r="M2283" s="87">
        <f t="shared" si="119"/>
        <v>1445.0000000000002</v>
      </c>
      <c r="P2283" s="17">
        <f t="shared" si="121"/>
        <v>-1445</v>
      </c>
      <c r="Q2283" s="17">
        <f t="shared" si="120"/>
        <v>0</v>
      </c>
    </row>
    <row r="2284" spans="1:17">
      <c r="A2284" s="1" t="s">
        <v>101</v>
      </c>
      <c r="B2284" s="1" t="s">
        <v>102</v>
      </c>
      <c r="C2284" s="53">
        <v>133636853386</v>
      </c>
      <c r="D2284" s="3">
        <v>1370.6</v>
      </c>
      <c r="E2284" s="3">
        <v>4116643.02</v>
      </c>
      <c r="F2284" s="1" t="s">
        <v>1800</v>
      </c>
      <c r="G2284"/>
      <c r="H2284"/>
      <c r="I2284" s="17">
        <f>-IFERROR(VLOOKUP(C2284,SIRCUPA!$A$21:$H$313,8,0),0)</f>
        <v>-21</v>
      </c>
      <c r="J2284" s="61">
        <f>-IFERROR(VLOOKUP(C2284,SIRTAC!$A$16:$H$2072,8,0),0)</f>
        <v>0</v>
      </c>
      <c r="K2284" s="61">
        <f>-IFERROR(VLOOKUP(C2284,Gastos!$A$9:$J$2065,10,0),0)</f>
        <v>0</v>
      </c>
      <c r="L2284" s="61">
        <f>-IFERROR(VLOOKUP(C2284,IDC!$A$20:$H$2401,8,0),0)</f>
        <v>-8.4</v>
      </c>
      <c r="M2284" s="87">
        <f t="shared" si="119"/>
        <v>1400</v>
      </c>
      <c r="P2284" s="17">
        <f t="shared" si="121"/>
        <v>-1400</v>
      </c>
      <c r="Q2284" s="17">
        <f t="shared" si="120"/>
        <v>0</v>
      </c>
    </row>
    <row r="2285" spans="1:17">
      <c r="A2285" s="1" t="s">
        <v>253</v>
      </c>
      <c r="B2285" s="1" t="s">
        <v>259</v>
      </c>
      <c r="C2285" s="53">
        <v>135029673138</v>
      </c>
      <c r="D2285" s="3">
        <v>1360.81</v>
      </c>
      <c r="E2285" s="3">
        <v>21876309.960000001</v>
      </c>
      <c r="F2285" s="1" t="s">
        <v>1800</v>
      </c>
      <c r="G2285"/>
      <c r="H2285"/>
      <c r="I2285" s="17">
        <f>-IFERROR(VLOOKUP(C2285,SIRCUPA!$A$21:$H$313,8,0),0)</f>
        <v>-20.85</v>
      </c>
      <c r="J2285" s="61">
        <f>-IFERROR(VLOOKUP(C2285,SIRTAC!$A$16:$H$2072,8,0),0)</f>
        <v>0</v>
      </c>
      <c r="K2285" s="61">
        <f>-IFERROR(VLOOKUP(C2285,Gastos!$A$9:$J$2065,10,0),0)</f>
        <v>0</v>
      </c>
      <c r="L2285" s="61">
        <f>-IFERROR(VLOOKUP(C2285,IDC!$A$20:$H$2401,8,0),0)</f>
        <v>-8.34</v>
      </c>
      <c r="M2285" s="87">
        <f t="shared" si="119"/>
        <v>1389.9999999999998</v>
      </c>
      <c r="P2285" s="17">
        <f t="shared" si="121"/>
        <v>-1390</v>
      </c>
      <c r="Q2285" s="17">
        <f t="shared" si="120"/>
        <v>0</v>
      </c>
    </row>
    <row r="2286" spans="1:17">
      <c r="A2286" s="1" t="s">
        <v>10</v>
      </c>
      <c r="B2286" s="1" t="s">
        <v>12</v>
      </c>
      <c r="C2286" s="53">
        <v>132052626378</v>
      </c>
      <c r="D2286" s="3">
        <v>1351.02</v>
      </c>
      <c r="E2286" s="3">
        <v>10739115.710000001</v>
      </c>
      <c r="F2286" s="1" t="s">
        <v>1800</v>
      </c>
      <c r="G2286"/>
      <c r="H2286"/>
      <c r="I2286" s="17">
        <f>-IFERROR(VLOOKUP(C2286,SIRCUPA!$A$21:$H$313,8,0),0)</f>
        <v>-20.7</v>
      </c>
      <c r="J2286" s="61">
        <f>-IFERROR(VLOOKUP(C2286,SIRTAC!$A$16:$H$2072,8,0),0)</f>
        <v>0</v>
      </c>
      <c r="K2286" s="61">
        <f>-IFERROR(VLOOKUP(C2286,Gastos!$A$9:$J$2065,10,0),0)</f>
        <v>0</v>
      </c>
      <c r="L2286" s="61">
        <f>-IFERROR(VLOOKUP(C2286,IDC!$A$20:$H$2401,8,0),0)</f>
        <v>-8.2799999999999994</v>
      </c>
      <c r="M2286" s="87">
        <f t="shared" si="119"/>
        <v>1380</v>
      </c>
      <c r="P2286" s="17">
        <f t="shared" si="121"/>
        <v>-1379.9999999999998</v>
      </c>
      <c r="Q2286" s="17">
        <f t="shared" si="120"/>
        <v>0</v>
      </c>
    </row>
    <row r="2287" spans="1:17">
      <c r="A2287" s="1" t="s">
        <v>124</v>
      </c>
      <c r="B2287" s="1" t="s">
        <v>132</v>
      </c>
      <c r="C2287" s="53">
        <v>133526016855</v>
      </c>
      <c r="D2287" s="3">
        <v>1351.02</v>
      </c>
      <c r="E2287" s="3">
        <v>10332612.82</v>
      </c>
      <c r="F2287" s="1" t="s">
        <v>1800</v>
      </c>
      <c r="G2287"/>
      <c r="H2287"/>
      <c r="I2287" s="17">
        <f>-IFERROR(VLOOKUP(C2287,SIRCUPA!$A$21:$H$313,8,0),0)</f>
        <v>-20.7</v>
      </c>
      <c r="J2287" s="61">
        <f>-IFERROR(VLOOKUP(C2287,SIRTAC!$A$16:$H$2072,8,0),0)</f>
        <v>0</v>
      </c>
      <c r="K2287" s="61">
        <f>-IFERROR(VLOOKUP(C2287,Gastos!$A$9:$J$2065,10,0),0)</f>
        <v>0</v>
      </c>
      <c r="L2287" s="61">
        <f>-IFERROR(VLOOKUP(C2287,IDC!$A$20:$H$2401,8,0),0)</f>
        <v>-8.2799999999999994</v>
      </c>
      <c r="M2287" s="87">
        <f t="shared" si="119"/>
        <v>1380</v>
      </c>
      <c r="P2287" s="17">
        <f t="shared" si="121"/>
        <v>-1379.9999999999998</v>
      </c>
      <c r="Q2287" s="17">
        <f t="shared" si="120"/>
        <v>0</v>
      </c>
    </row>
    <row r="2288" spans="1:17">
      <c r="A2288" s="1" t="s">
        <v>106</v>
      </c>
      <c r="B2288" s="1" t="s">
        <v>107</v>
      </c>
      <c r="C2288" s="53">
        <v>133166551843</v>
      </c>
      <c r="D2288" s="3">
        <v>1341.23</v>
      </c>
      <c r="E2288" s="3">
        <v>5501001.54</v>
      </c>
      <c r="F2288" s="1" t="s">
        <v>1800</v>
      </c>
      <c r="G2288"/>
      <c r="H2288"/>
      <c r="I2288" s="17">
        <f>-IFERROR(VLOOKUP(C2288,SIRCUPA!$A$21:$H$313,8,0),0)</f>
        <v>-20.55</v>
      </c>
      <c r="J2288" s="61">
        <f>-IFERROR(VLOOKUP(C2288,SIRTAC!$A$16:$H$2072,8,0),0)</f>
        <v>0</v>
      </c>
      <c r="K2288" s="61">
        <f>-IFERROR(VLOOKUP(C2288,Gastos!$A$9:$J$2065,10,0),0)</f>
        <v>0</v>
      </c>
      <c r="L2288" s="61">
        <f>-IFERROR(VLOOKUP(C2288,IDC!$A$20:$H$2401,8,0),0)</f>
        <v>-8.2200000000000006</v>
      </c>
      <c r="M2288" s="87">
        <f t="shared" si="119"/>
        <v>1370</v>
      </c>
      <c r="P2288" s="17">
        <f t="shared" si="121"/>
        <v>-1370</v>
      </c>
      <c r="Q2288" s="17">
        <f t="shared" si="120"/>
        <v>0</v>
      </c>
    </row>
    <row r="2289" spans="1:17">
      <c r="A2289" s="1" t="s">
        <v>186</v>
      </c>
      <c r="B2289" s="1" t="s">
        <v>245</v>
      </c>
      <c r="C2289" s="53">
        <v>135010192246</v>
      </c>
      <c r="D2289" s="3">
        <v>1311.86</v>
      </c>
      <c r="E2289" s="3">
        <v>19637179.600000001</v>
      </c>
      <c r="F2289" s="1" t="s">
        <v>1800</v>
      </c>
      <c r="G2289"/>
      <c r="H2289"/>
      <c r="I2289" s="17">
        <f>-IFERROR(VLOOKUP(C2289,SIRCUPA!$A$21:$H$313,8,0),0)</f>
        <v>-20.100000000000001</v>
      </c>
      <c r="J2289" s="61">
        <f>-IFERROR(VLOOKUP(C2289,SIRTAC!$A$16:$H$2072,8,0),0)</f>
        <v>0</v>
      </c>
      <c r="K2289" s="61">
        <f>-IFERROR(VLOOKUP(C2289,Gastos!$A$9:$J$2065,10,0),0)</f>
        <v>0</v>
      </c>
      <c r="L2289" s="61">
        <f>-IFERROR(VLOOKUP(C2289,IDC!$A$20:$H$2401,8,0),0)</f>
        <v>-8.0399999999999991</v>
      </c>
      <c r="M2289" s="87">
        <f t="shared" si="119"/>
        <v>1339.9999999999998</v>
      </c>
      <c r="P2289" s="17">
        <f t="shared" si="121"/>
        <v>-1339.9999999999998</v>
      </c>
      <c r="Q2289" s="17">
        <f t="shared" si="120"/>
        <v>0</v>
      </c>
    </row>
    <row r="2290" spans="1:17">
      <c r="A2290" s="1" t="s">
        <v>156</v>
      </c>
      <c r="B2290" s="1" t="s">
        <v>158</v>
      </c>
      <c r="C2290" s="53">
        <v>134820903938</v>
      </c>
      <c r="D2290" s="3">
        <v>1302.07</v>
      </c>
      <c r="E2290" s="3">
        <v>12080121.810000001</v>
      </c>
      <c r="F2290" s="1" t="s">
        <v>1800</v>
      </c>
      <c r="G2290"/>
      <c r="H2290"/>
      <c r="I2290" s="17">
        <f>-IFERROR(VLOOKUP(C2290,SIRCUPA!$A$21:$H$313,8,0),0)</f>
        <v>-19.95</v>
      </c>
      <c r="J2290" s="61">
        <f>-IFERROR(VLOOKUP(C2290,SIRTAC!$A$16:$H$2072,8,0),0)</f>
        <v>0</v>
      </c>
      <c r="K2290" s="61">
        <f>-IFERROR(VLOOKUP(C2290,Gastos!$A$9:$J$2065,10,0),0)</f>
        <v>0</v>
      </c>
      <c r="L2290" s="61">
        <f>-IFERROR(VLOOKUP(C2290,IDC!$A$20:$H$2401,8,0),0)</f>
        <v>-7.98</v>
      </c>
      <c r="M2290" s="87">
        <f t="shared" si="119"/>
        <v>1330</v>
      </c>
      <c r="P2290" s="17">
        <f t="shared" si="121"/>
        <v>-1330</v>
      </c>
      <c r="Q2290" s="17">
        <f t="shared" si="120"/>
        <v>0</v>
      </c>
    </row>
    <row r="2291" spans="1:17">
      <c r="A2291" s="1" t="s">
        <v>23</v>
      </c>
      <c r="B2291" s="1" t="s">
        <v>20</v>
      </c>
      <c r="C2291" s="53">
        <v>131581635255</v>
      </c>
      <c r="D2291" s="3">
        <v>1292.28</v>
      </c>
      <c r="E2291" s="3">
        <v>12996905.76</v>
      </c>
      <c r="F2291" s="1" t="s">
        <v>1800</v>
      </c>
      <c r="G2291"/>
      <c r="H2291"/>
      <c r="I2291" s="17">
        <f>-IFERROR(VLOOKUP(C2291,SIRCUPA!$A$21:$H$313,8,0),0)</f>
        <v>-19.8</v>
      </c>
      <c r="J2291" s="61">
        <f>-IFERROR(VLOOKUP(C2291,SIRTAC!$A$16:$H$2072,8,0),0)</f>
        <v>0</v>
      </c>
      <c r="K2291" s="61">
        <f>-IFERROR(VLOOKUP(C2291,Gastos!$A$9:$J$2065,10,0),0)</f>
        <v>0</v>
      </c>
      <c r="L2291" s="61">
        <f>-IFERROR(VLOOKUP(C2291,IDC!$A$20:$H$2401,8,0),0)</f>
        <v>-7.92</v>
      </c>
      <c r="M2291" s="87">
        <f t="shared" si="119"/>
        <v>1320</v>
      </c>
      <c r="P2291" s="17">
        <f t="shared" si="121"/>
        <v>-1320</v>
      </c>
      <c r="Q2291" s="17">
        <f t="shared" si="120"/>
        <v>0</v>
      </c>
    </row>
    <row r="2292" spans="1:17">
      <c r="A2292" s="1" t="s">
        <v>77</v>
      </c>
      <c r="B2292" s="1" t="s">
        <v>87</v>
      </c>
      <c r="C2292" s="53">
        <v>133196351732</v>
      </c>
      <c r="D2292" s="3">
        <v>1287.3800000000001</v>
      </c>
      <c r="E2292" s="3">
        <v>14274900.01</v>
      </c>
      <c r="F2292" s="1" t="s">
        <v>1800</v>
      </c>
      <c r="G2292"/>
      <c r="H2292"/>
      <c r="I2292" s="17">
        <f>-IFERROR(VLOOKUP(C2292,SIRCUPA!$A$21:$H$313,8,0),0)</f>
        <v>-19.73</v>
      </c>
      <c r="J2292" s="61">
        <f>-IFERROR(VLOOKUP(C2292,SIRTAC!$A$16:$H$2072,8,0),0)</f>
        <v>0</v>
      </c>
      <c r="K2292" s="61">
        <f>-IFERROR(VLOOKUP(C2292,Gastos!$A$9:$J$2065,10,0),0)</f>
        <v>0</v>
      </c>
      <c r="L2292" s="61">
        <f>-IFERROR(VLOOKUP(C2292,IDC!$A$20:$H$2401,8,0),0)</f>
        <v>-7.89</v>
      </c>
      <c r="M2292" s="87">
        <f t="shared" si="119"/>
        <v>1315.0000000000002</v>
      </c>
      <c r="P2292" s="17">
        <f t="shared" si="121"/>
        <v>-1315</v>
      </c>
      <c r="Q2292" s="17">
        <f t="shared" si="120"/>
        <v>0</v>
      </c>
    </row>
    <row r="2293" spans="1:17">
      <c r="A2293" s="1" t="s">
        <v>280</v>
      </c>
      <c r="B2293" s="1" t="s">
        <v>82</v>
      </c>
      <c r="C2293" s="53">
        <v>135545457432</v>
      </c>
      <c r="D2293" s="3">
        <v>1282.49</v>
      </c>
      <c r="E2293" s="3">
        <v>16314407</v>
      </c>
      <c r="F2293" s="1" t="s">
        <v>1800</v>
      </c>
      <c r="G2293"/>
      <c r="H2293"/>
      <c r="I2293" s="17">
        <f>-IFERROR(VLOOKUP(C2293,SIRCUPA!$A$21:$H$313,8,0),0)</f>
        <v>-19.649999999999999</v>
      </c>
      <c r="J2293" s="61">
        <f>-IFERROR(VLOOKUP(C2293,SIRTAC!$A$16:$H$2072,8,0),0)</f>
        <v>0</v>
      </c>
      <c r="K2293" s="61">
        <f>-IFERROR(VLOOKUP(C2293,Gastos!$A$9:$J$2065,10,0),0)</f>
        <v>0</v>
      </c>
      <c r="L2293" s="61">
        <f>-IFERROR(VLOOKUP(C2293,IDC!$A$20:$H$2401,8,0),0)</f>
        <v>-7.86</v>
      </c>
      <c r="M2293" s="87">
        <f t="shared" si="119"/>
        <v>1310</v>
      </c>
      <c r="P2293" s="17">
        <f t="shared" si="121"/>
        <v>-1310</v>
      </c>
      <c r="Q2293" s="17">
        <f t="shared" si="120"/>
        <v>0</v>
      </c>
    </row>
    <row r="2294" spans="1:17">
      <c r="A2294" s="1" t="s">
        <v>156</v>
      </c>
      <c r="B2294" s="1" t="s">
        <v>163</v>
      </c>
      <c r="C2294" s="53">
        <v>134302835655</v>
      </c>
      <c r="D2294" s="3">
        <v>1272.7</v>
      </c>
      <c r="E2294" s="3">
        <v>13096467.460000001</v>
      </c>
      <c r="F2294" s="1" t="s">
        <v>1800</v>
      </c>
      <c r="G2294"/>
      <c r="H2294"/>
      <c r="I2294" s="17">
        <f>-IFERROR(VLOOKUP(C2294,SIRCUPA!$A$21:$H$313,8,0),0)</f>
        <v>-19.5</v>
      </c>
      <c r="J2294" s="61">
        <f>-IFERROR(VLOOKUP(C2294,SIRTAC!$A$16:$H$2072,8,0),0)</f>
        <v>0</v>
      </c>
      <c r="K2294" s="61">
        <f>-IFERROR(VLOOKUP(C2294,Gastos!$A$9:$J$2065,10,0),0)</f>
        <v>0</v>
      </c>
      <c r="L2294" s="61">
        <f>-IFERROR(VLOOKUP(C2294,IDC!$A$20:$H$2401,8,0),0)</f>
        <v>-7.8</v>
      </c>
      <c r="M2294" s="87">
        <f t="shared" si="119"/>
        <v>1300</v>
      </c>
      <c r="P2294" s="17">
        <f t="shared" si="121"/>
        <v>-1300</v>
      </c>
      <c r="Q2294" s="17">
        <f t="shared" si="120"/>
        <v>0</v>
      </c>
    </row>
    <row r="2295" spans="1:17">
      <c r="A2295" s="1" t="s">
        <v>186</v>
      </c>
      <c r="B2295" s="1" t="s">
        <v>187</v>
      </c>
      <c r="C2295" s="53">
        <v>134935193438</v>
      </c>
      <c r="D2295" s="3">
        <v>1262.9100000000001</v>
      </c>
      <c r="E2295" s="3">
        <v>16638587.609999999</v>
      </c>
      <c r="F2295" s="1" t="s">
        <v>1800</v>
      </c>
      <c r="G2295"/>
      <c r="H2295"/>
      <c r="I2295" s="17">
        <f>-IFERROR(VLOOKUP(C2295,SIRCUPA!$A$21:$H$313,8,0),0)</f>
        <v>-19.350000000000001</v>
      </c>
      <c r="J2295" s="61">
        <f>-IFERROR(VLOOKUP(C2295,SIRTAC!$A$16:$H$2072,8,0),0)</f>
        <v>0</v>
      </c>
      <c r="K2295" s="61">
        <f>-IFERROR(VLOOKUP(C2295,Gastos!$A$9:$J$2065,10,0),0)</f>
        <v>0</v>
      </c>
      <c r="L2295" s="61">
        <f>-IFERROR(VLOOKUP(C2295,IDC!$A$20:$H$2401,8,0),0)</f>
        <v>-7.74</v>
      </c>
      <c r="M2295" s="87">
        <f t="shared" si="119"/>
        <v>1290</v>
      </c>
      <c r="P2295" s="17">
        <f t="shared" si="121"/>
        <v>-1290</v>
      </c>
      <c r="Q2295" s="17">
        <f t="shared" si="120"/>
        <v>0</v>
      </c>
    </row>
    <row r="2296" spans="1:17">
      <c r="A2296" s="1" t="s">
        <v>10</v>
      </c>
      <c r="B2296" s="1" t="s">
        <v>22</v>
      </c>
      <c r="C2296" s="53">
        <v>131576931327</v>
      </c>
      <c r="D2296" s="3">
        <v>1204.17</v>
      </c>
      <c r="E2296" s="3">
        <v>12259319.689999999</v>
      </c>
      <c r="F2296" s="1" t="s">
        <v>1800</v>
      </c>
      <c r="G2296"/>
      <c r="H2296"/>
      <c r="I2296" s="17">
        <f>-IFERROR(VLOOKUP(C2296,SIRCUPA!$A$21:$H$313,8,0),0)</f>
        <v>-18.45</v>
      </c>
      <c r="J2296" s="61">
        <f>-IFERROR(VLOOKUP(C2296,SIRTAC!$A$16:$H$2072,8,0),0)</f>
        <v>0</v>
      </c>
      <c r="K2296" s="61">
        <f>-IFERROR(VLOOKUP(C2296,Gastos!$A$9:$J$2065,10,0),0)</f>
        <v>0</v>
      </c>
      <c r="L2296" s="61">
        <f>-IFERROR(VLOOKUP(C2296,IDC!$A$20:$H$2401,8,0),0)</f>
        <v>-7.38</v>
      </c>
      <c r="M2296" s="87">
        <f t="shared" si="119"/>
        <v>1230.0000000000002</v>
      </c>
      <c r="P2296" s="17">
        <f t="shared" si="121"/>
        <v>-1230</v>
      </c>
      <c r="Q2296" s="17">
        <f t="shared" si="120"/>
        <v>0</v>
      </c>
    </row>
    <row r="2297" spans="1:17">
      <c r="A2297" s="1" t="s">
        <v>23</v>
      </c>
      <c r="B2297" s="1" t="s">
        <v>34</v>
      </c>
      <c r="C2297" s="53">
        <v>132261081866</v>
      </c>
      <c r="D2297" s="3">
        <v>1199.27</v>
      </c>
      <c r="E2297" s="3">
        <v>13832041.810000001</v>
      </c>
      <c r="F2297" s="1" t="s">
        <v>1800</v>
      </c>
      <c r="G2297"/>
      <c r="H2297"/>
      <c r="I2297" s="17">
        <f>-IFERROR(VLOOKUP(C2297,SIRCUPA!$A$21:$H$313,8,0),0)</f>
        <v>-18.38</v>
      </c>
      <c r="J2297" s="61">
        <f>-IFERROR(VLOOKUP(C2297,SIRTAC!$A$16:$H$2072,8,0),0)</f>
        <v>0</v>
      </c>
      <c r="K2297" s="61">
        <f>-IFERROR(VLOOKUP(C2297,Gastos!$A$9:$J$2065,10,0),0)</f>
        <v>0</v>
      </c>
      <c r="L2297" s="61">
        <f>-IFERROR(VLOOKUP(C2297,IDC!$A$20:$H$2401,8,0),0)</f>
        <v>-7.35</v>
      </c>
      <c r="M2297" s="87">
        <f t="shared" si="119"/>
        <v>1225</v>
      </c>
      <c r="P2297" s="17">
        <f t="shared" si="121"/>
        <v>-1225</v>
      </c>
      <c r="Q2297" s="17">
        <f t="shared" si="120"/>
        <v>0</v>
      </c>
    </row>
    <row r="2298" spans="1:17">
      <c r="A2298" s="1" t="s">
        <v>303</v>
      </c>
      <c r="B2298" s="1" t="s">
        <v>307</v>
      </c>
      <c r="C2298" s="53">
        <v>135232988321</v>
      </c>
      <c r="D2298" s="3">
        <v>1199.27</v>
      </c>
      <c r="E2298" s="3">
        <v>19729456.879999999</v>
      </c>
      <c r="F2298" s="1" t="s">
        <v>1800</v>
      </c>
      <c r="G2298"/>
      <c r="H2298"/>
      <c r="I2298" s="17">
        <f>-IFERROR(VLOOKUP(C2298,SIRCUPA!$A$21:$H$313,8,0),0)</f>
        <v>-18.38</v>
      </c>
      <c r="J2298" s="61">
        <f>-IFERROR(VLOOKUP(C2298,SIRTAC!$A$16:$H$2072,8,0),0)</f>
        <v>0</v>
      </c>
      <c r="K2298" s="61">
        <f>-IFERROR(VLOOKUP(C2298,Gastos!$A$9:$J$2065,10,0),0)</f>
        <v>0</v>
      </c>
      <c r="L2298" s="61">
        <f>-IFERROR(VLOOKUP(C2298,IDC!$A$20:$H$2401,8,0),0)</f>
        <v>-7.35</v>
      </c>
      <c r="M2298" s="87">
        <f t="shared" si="119"/>
        <v>1225</v>
      </c>
      <c r="P2298" s="17">
        <f t="shared" si="121"/>
        <v>-1225</v>
      </c>
      <c r="Q2298" s="17">
        <f t="shared" si="120"/>
        <v>0</v>
      </c>
    </row>
    <row r="2299" spans="1:17">
      <c r="A2299" s="1" t="s">
        <v>145</v>
      </c>
      <c r="B2299" s="1" t="s">
        <v>150</v>
      </c>
      <c r="C2299" s="53">
        <v>134075074427</v>
      </c>
      <c r="D2299" s="3">
        <v>1194.3800000000001</v>
      </c>
      <c r="E2299" s="3">
        <v>10834625.789999999</v>
      </c>
      <c r="F2299" s="1" t="s">
        <v>1800</v>
      </c>
      <c r="G2299"/>
      <c r="H2299"/>
      <c r="I2299" s="17">
        <f>-IFERROR(VLOOKUP(C2299,SIRCUPA!$A$21:$H$313,8,0),0)</f>
        <v>-18.3</v>
      </c>
      <c r="J2299" s="61">
        <f>-IFERROR(VLOOKUP(C2299,SIRTAC!$A$16:$H$2072,8,0),0)</f>
        <v>0</v>
      </c>
      <c r="K2299" s="61">
        <f>-IFERROR(VLOOKUP(C2299,Gastos!$A$9:$J$2065,10,0),0)</f>
        <v>0</v>
      </c>
      <c r="L2299" s="61">
        <f>-IFERROR(VLOOKUP(C2299,IDC!$A$20:$H$2401,8,0),0)</f>
        <v>-7.32</v>
      </c>
      <c r="M2299" s="87">
        <f t="shared" si="119"/>
        <v>1220</v>
      </c>
      <c r="P2299" s="17">
        <f t="shared" si="121"/>
        <v>-1220</v>
      </c>
      <c r="Q2299" s="17">
        <f t="shared" si="120"/>
        <v>0</v>
      </c>
    </row>
    <row r="2300" spans="1:17">
      <c r="A2300" s="1" t="s">
        <v>293</v>
      </c>
      <c r="B2300" s="1" t="s">
        <v>297</v>
      </c>
      <c r="C2300" s="53">
        <v>135715297264</v>
      </c>
      <c r="D2300" s="3">
        <v>1150.32</v>
      </c>
      <c r="E2300" s="3">
        <v>18267079.739999998</v>
      </c>
      <c r="F2300" s="1" t="s">
        <v>1800</v>
      </c>
      <c r="G2300"/>
      <c r="H2300"/>
      <c r="I2300" s="17">
        <f>-IFERROR(VLOOKUP(C2300,SIRCUPA!$A$21:$H$313,8,0),0)</f>
        <v>-17.63</v>
      </c>
      <c r="J2300" s="61">
        <f>-IFERROR(VLOOKUP(C2300,SIRTAC!$A$16:$H$2072,8,0),0)</f>
        <v>0</v>
      </c>
      <c r="K2300" s="61">
        <f>-IFERROR(VLOOKUP(C2300,Gastos!$A$9:$J$2065,10,0),0)</f>
        <v>0</v>
      </c>
      <c r="L2300" s="61">
        <f>-IFERROR(VLOOKUP(C2300,IDC!$A$20:$H$2401,8,0),0)</f>
        <v>-7.05</v>
      </c>
      <c r="M2300" s="87">
        <f t="shared" si="119"/>
        <v>1175</v>
      </c>
      <c r="P2300" s="17">
        <f t="shared" si="121"/>
        <v>-1175</v>
      </c>
      <c r="Q2300" s="17">
        <f t="shared" si="120"/>
        <v>0</v>
      </c>
    </row>
    <row r="2301" spans="1:17">
      <c r="A2301" s="1" t="s">
        <v>293</v>
      </c>
      <c r="B2301" s="1" t="s">
        <v>296</v>
      </c>
      <c r="C2301" s="53">
        <v>135713842474</v>
      </c>
      <c r="D2301" s="3">
        <v>1150.32</v>
      </c>
      <c r="E2301" s="3">
        <v>18181581.030000001</v>
      </c>
      <c r="F2301" s="1" t="s">
        <v>1800</v>
      </c>
      <c r="G2301"/>
      <c r="H2301"/>
      <c r="I2301" s="17">
        <f>-IFERROR(VLOOKUP(C2301,SIRCUPA!$A$21:$H$313,8,0),0)</f>
        <v>-17.63</v>
      </c>
      <c r="J2301" s="61">
        <f>-IFERROR(VLOOKUP(C2301,SIRTAC!$A$16:$H$2072,8,0),0)</f>
        <v>0</v>
      </c>
      <c r="K2301" s="61">
        <f>-IFERROR(VLOOKUP(C2301,Gastos!$A$9:$J$2065,10,0),0)</f>
        <v>0</v>
      </c>
      <c r="L2301" s="61">
        <f>-IFERROR(VLOOKUP(C2301,IDC!$A$20:$H$2401,8,0),0)</f>
        <v>-7.05</v>
      </c>
      <c r="M2301" s="87">
        <f t="shared" si="119"/>
        <v>1175</v>
      </c>
      <c r="P2301" s="17">
        <f t="shared" si="121"/>
        <v>-1175</v>
      </c>
      <c r="Q2301" s="17">
        <f t="shared" si="120"/>
        <v>0</v>
      </c>
    </row>
    <row r="2302" spans="1:17">
      <c r="A2302" s="1" t="s">
        <v>106</v>
      </c>
      <c r="B2302" s="1" t="s">
        <v>113</v>
      </c>
      <c r="C2302" s="53">
        <v>133296498451</v>
      </c>
      <c r="D2302" s="3">
        <v>1120.95</v>
      </c>
      <c r="E2302" s="3">
        <v>6190242.29</v>
      </c>
      <c r="F2302" s="1" t="s">
        <v>1800</v>
      </c>
      <c r="G2302"/>
      <c r="H2302"/>
      <c r="I2302" s="17">
        <f>-IFERROR(VLOOKUP(C2302,SIRCUPA!$A$21:$H$313,8,0),0)</f>
        <v>-17.18</v>
      </c>
      <c r="J2302" s="61">
        <f>-IFERROR(VLOOKUP(C2302,SIRTAC!$A$16:$H$2072,8,0),0)</f>
        <v>0</v>
      </c>
      <c r="K2302" s="61">
        <f>-IFERROR(VLOOKUP(C2302,Gastos!$A$9:$J$2065,10,0),0)</f>
        <v>0</v>
      </c>
      <c r="L2302" s="61">
        <f>-IFERROR(VLOOKUP(C2302,IDC!$A$20:$H$2401,8,0),0)</f>
        <v>-6.87</v>
      </c>
      <c r="M2302" s="87">
        <f t="shared" si="119"/>
        <v>1145</v>
      </c>
      <c r="P2302" s="17">
        <f t="shared" si="121"/>
        <v>-1145</v>
      </c>
      <c r="Q2302" s="17">
        <f t="shared" si="120"/>
        <v>0</v>
      </c>
    </row>
    <row r="2303" spans="1:17">
      <c r="A2303" s="1" t="s">
        <v>253</v>
      </c>
      <c r="B2303" s="1" t="s">
        <v>268</v>
      </c>
      <c r="C2303" s="53">
        <v>135128522918</v>
      </c>
      <c r="D2303" s="3">
        <v>1116.06</v>
      </c>
      <c r="E2303" s="3">
        <v>23409055.890000001</v>
      </c>
      <c r="F2303" s="1" t="s">
        <v>1800</v>
      </c>
      <c r="G2303"/>
      <c r="H2303"/>
      <c r="I2303" s="17">
        <f>-IFERROR(VLOOKUP(C2303,SIRCUPA!$A$21:$H$313,8,0),0)</f>
        <v>-17.100000000000001</v>
      </c>
      <c r="J2303" s="61">
        <f>-IFERROR(VLOOKUP(C2303,SIRTAC!$A$16:$H$2072,8,0),0)</f>
        <v>0</v>
      </c>
      <c r="K2303" s="61">
        <f>-IFERROR(VLOOKUP(C2303,Gastos!$A$9:$J$2065,10,0),0)</f>
        <v>0</v>
      </c>
      <c r="L2303" s="61">
        <f>-IFERROR(VLOOKUP(C2303,IDC!$A$20:$H$2401,8,0),0)</f>
        <v>-6.84</v>
      </c>
      <c r="M2303" s="87">
        <f t="shared" si="119"/>
        <v>1139.9999999999998</v>
      </c>
      <c r="P2303" s="17">
        <f t="shared" si="121"/>
        <v>-1140</v>
      </c>
      <c r="Q2303" s="17">
        <f t="shared" si="120"/>
        <v>0</v>
      </c>
    </row>
    <row r="2304" spans="1:17">
      <c r="A2304" s="1" t="s">
        <v>77</v>
      </c>
      <c r="B2304" s="1" t="s">
        <v>82</v>
      </c>
      <c r="C2304" s="53">
        <v>133113636872</v>
      </c>
      <c r="D2304" s="3">
        <v>1076.9000000000001</v>
      </c>
      <c r="E2304" s="3">
        <v>15822223.33</v>
      </c>
      <c r="F2304" s="1" t="s">
        <v>1800</v>
      </c>
      <c r="G2304"/>
      <c r="H2304"/>
      <c r="I2304" s="17">
        <f>-IFERROR(VLOOKUP(C2304,SIRCUPA!$A$21:$H$313,8,0),0)</f>
        <v>-16.5</v>
      </c>
      <c r="J2304" s="61">
        <f>-IFERROR(VLOOKUP(C2304,SIRTAC!$A$16:$H$2072,8,0),0)</f>
        <v>0</v>
      </c>
      <c r="K2304" s="61">
        <f>-IFERROR(VLOOKUP(C2304,Gastos!$A$9:$J$2065,10,0),0)</f>
        <v>0</v>
      </c>
      <c r="L2304" s="61">
        <f>-IFERROR(VLOOKUP(C2304,IDC!$A$20:$H$2401,8,0),0)</f>
        <v>-6.6</v>
      </c>
      <c r="M2304" s="87">
        <f t="shared" si="119"/>
        <v>1100</v>
      </c>
      <c r="P2304" s="17">
        <f t="shared" si="121"/>
        <v>-1100</v>
      </c>
      <c r="Q2304" s="17">
        <f t="shared" si="120"/>
        <v>0</v>
      </c>
    </row>
    <row r="2305" spans="1:17">
      <c r="A2305" s="1" t="s">
        <v>124</v>
      </c>
      <c r="B2305" s="1" t="s">
        <v>129</v>
      </c>
      <c r="C2305" s="53">
        <v>133444984139</v>
      </c>
      <c r="D2305" s="3">
        <v>1076.9000000000001</v>
      </c>
      <c r="E2305" s="3">
        <v>9797395.0299999993</v>
      </c>
      <c r="F2305" s="1" t="s">
        <v>1800</v>
      </c>
      <c r="G2305"/>
      <c r="H2305"/>
      <c r="I2305" s="17">
        <f>-IFERROR(VLOOKUP(C2305,SIRCUPA!$A$21:$H$313,8,0),0)</f>
        <v>-16.5</v>
      </c>
      <c r="J2305" s="61">
        <f>-IFERROR(VLOOKUP(C2305,SIRTAC!$A$16:$H$2072,8,0),0)</f>
        <v>0</v>
      </c>
      <c r="K2305" s="61">
        <f>-IFERROR(VLOOKUP(C2305,Gastos!$A$9:$J$2065,10,0),0)</f>
        <v>0</v>
      </c>
      <c r="L2305" s="61">
        <f>-IFERROR(VLOOKUP(C2305,IDC!$A$20:$H$2401,8,0),0)</f>
        <v>-6.6</v>
      </c>
      <c r="M2305" s="87">
        <f t="shared" ref="M2305:M2368" si="122">+D2305-I2305-J2305-K2305-L2305</f>
        <v>1100</v>
      </c>
      <c r="P2305" s="17">
        <f t="shared" si="121"/>
        <v>-1100</v>
      </c>
      <c r="Q2305" s="17">
        <f t="shared" si="120"/>
        <v>0</v>
      </c>
    </row>
    <row r="2306" spans="1:17">
      <c r="A2306" s="1" t="s">
        <v>186</v>
      </c>
      <c r="B2306" s="1" t="s">
        <v>251</v>
      </c>
      <c r="C2306" s="53">
        <v>135019946090</v>
      </c>
      <c r="D2306" s="3">
        <v>1076.9000000000001</v>
      </c>
      <c r="E2306" s="3">
        <v>20015380.02</v>
      </c>
      <c r="F2306" s="1" t="s">
        <v>1800</v>
      </c>
      <c r="G2306"/>
      <c r="H2306"/>
      <c r="I2306" s="17">
        <f>-IFERROR(VLOOKUP(C2306,SIRCUPA!$A$21:$H$313,8,0),0)</f>
        <v>-16.5</v>
      </c>
      <c r="J2306" s="61">
        <f>-IFERROR(VLOOKUP(C2306,SIRTAC!$A$16:$H$2072,8,0),0)</f>
        <v>0</v>
      </c>
      <c r="K2306" s="61">
        <f>-IFERROR(VLOOKUP(C2306,Gastos!$A$9:$J$2065,10,0),0)</f>
        <v>0</v>
      </c>
      <c r="L2306" s="61">
        <f>-IFERROR(VLOOKUP(C2306,IDC!$A$20:$H$2401,8,0),0)</f>
        <v>-6.6</v>
      </c>
      <c r="M2306" s="87">
        <f t="shared" si="122"/>
        <v>1100</v>
      </c>
      <c r="P2306" s="17">
        <f t="shared" si="121"/>
        <v>-1100</v>
      </c>
      <c r="Q2306" s="17">
        <f t="shared" si="120"/>
        <v>0</v>
      </c>
    </row>
    <row r="2307" spans="1:17">
      <c r="A2307" s="1" t="s">
        <v>77</v>
      </c>
      <c r="B2307" s="1" t="s">
        <v>78</v>
      </c>
      <c r="C2307" s="53">
        <v>133108674214</v>
      </c>
      <c r="D2307" s="3">
        <v>1057.32</v>
      </c>
      <c r="E2307" s="3">
        <v>15029771.550000001</v>
      </c>
      <c r="F2307" s="1" t="s">
        <v>1800</v>
      </c>
      <c r="G2307"/>
      <c r="H2307"/>
      <c r="I2307" s="17">
        <f>-IFERROR(VLOOKUP(C2307,SIRCUPA!$A$21:$H$313,8,0),0)</f>
        <v>-16.2</v>
      </c>
      <c r="J2307" s="61">
        <f>-IFERROR(VLOOKUP(C2307,SIRTAC!$A$16:$H$2072,8,0),0)</f>
        <v>0</v>
      </c>
      <c r="K2307" s="61">
        <f>-IFERROR(VLOOKUP(C2307,Gastos!$A$9:$J$2065,10,0),0)</f>
        <v>0</v>
      </c>
      <c r="L2307" s="61">
        <f>-IFERROR(VLOOKUP(C2307,IDC!$A$20:$H$2401,8,0),0)</f>
        <v>-6.48</v>
      </c>
      <c r="M2307" s="87">
        <f t="shared" si="122"/>
        <v>1080</v>
      </c>
      <c r="P2307" s="17">
        <f t="shared" si="121"/>
        <v>-1080</v>
      </c>
      <c r="Q2307" s="17">
        <f t="shared" si="120"/>
        <v>0</v>
      </c>
    </row>
    <row r="2308" spans="1:17">
      <c r="A2308" s="1" t="s">
        <v>303</v>
      </c>
      <c r="B2308" s="1" t="s">
        <v>304</v>
      </c>
      <c r="C2308" s="53">
        <v>135844406772</v>
      </c>
      <c r="D2308" s="3">
        <v>1042.6300000000001</v>
      </c>
      <c r="E2308" s="3">
        <v>19444365.379999999</v>
      </c>
      <c r="F2308" s="1" t="s">
        <v>1800</v>
      </c>
      <c r="G2308"/>
      <c r="H2308"/>
      <c r="I2308" s="17">
        <f>-IFERROR(VLOOKUP(C2308,SIRCUPA!$A$21:$H$313,8,0),0)</f>
        <v>-15.98</v>
      </c>
      <c r="J2308" s="61">
        <f>-IFERROR(VLOOKUP(C2308,SIRTAC!$A$16:$H$2072,8,0),0)</f>
        <v>0</v>
      </c>
      <c r="K2308" s="61">
        <f>-IFERROR(VLOOKUP(C2308,Gastos!$A$9:$J$2065,10,0),0)</f>
        <v>0</v>
      </c>
      <c r="L2308" s="61">
        <f>-IFERROR(VLOOKUP(C2308,IDC!$A$20:$H$2401,8,0),0)</f>
        <v>-6.39</v>
      </c>
      <c r="M2308" s="87">
        <f t="shared" si="122"/>
        <v>1065.0000000000002</v>
      </c>
      <c r="P2308" s="17">
        <f t="shared" si="121"/>
        <v>-1065</v>
      </c>
      <c r="Q2308" s="17">
        <f t="shared" si="120"/>
        <v>0</v>
      </c>
    </row>
    <row r="2309" spans="1:17">
      <c r="A2309" s="1" t="s">
        <v>156</v>
      </c>
      <c r="B2309" s="1" t="s">
        <v>175</v>
      </c>
      <c r="C2309" s="53">
        <v>134929916054</v>
      </c>
      <c r="D2309" s="3">
        <v>1027.95</v>
      </c>
      <c r="E2309" s="3">
        <v>14960893.720000001</v>
      </c>
      <c r="F2309" s="1" t="s">
        <v>1800</v>
      </c>
      <c r="G2309"/>
      <c r="H2309"/>
      <c r="I2309" s="17">
        <f>-IFERROR(VLOOKUP(C2309,SIRCUPA!$A$21:$H$313,8,0),0)</f>
        <v>-15.75</v>
      </c>
      <c r="J2309" s="61">
        <f>-IFERROR(VLOOKUP(C2309,SIRTAC!$A$16:$H$2072,8,0),0)</f>
        <v>0</v>
      </c>
      <c r="K2309" s="61">
        <f>-IFERROR(VLOOKUP(C2309,Gastos!$A$9:$J$2065,10,0),0)</f>
        <v>0</v>
      </c>
      <c r="L2309" s="61">
        <f>-IFERROR(VLOOKUP(C2309,IDC!$A$20:$H$2401,8,0),0)</f>
        <v>-6.3</v>
      </c>
      <c r="M2309" s="87">
        <f t="shared" si="122"/>
        <v>1050</v>
      </c>
      <c r="P2309" s="17">
        <f t="shared" si="121"/>
        <v>-1050</v>
      </c>
      <c r="Q2309" s="17">
        <f t="shared" si="120"/>
        <v>0</v>
      </c>
    </row>
    <row r="2310" spans="1:17">
      <c r="A2310" s="1" t="s">
        <v>55</v>
      </c>
      <c r="B2310" s="1" t="s">
        <v>58</v>
      </c>
      <c r="C2310" s="53">
        <v>132828289854</v>
      </c>
      <c r="D2310" s="3">
        <v>1023.05</v>
      </c>
      <c r="E2310" s="3">
        <v>11338177.810000001</v>
      </c>
      <c r="F2310" s="1" t="s">
        <v>1800</v>
      </c>
      <c r="G2310"/>
      <c r="H2310"/>
      <c r="I2310" s="17">
        <f>-IFERROR(VLOOKUP(C2310,SIRCUPA!$A$21:$H$313,8,0),0)</f>
        <v>-15.68</v>
      </c>
      <c r="J2310" s="61">
        <f>-IFERROR(VLOOKUP(C2310,SIRTAC!$A$16:$H$2072,8,0),0)</f>
        <v>0</v>
      </c>
      <c r="K2310" s="61">
        <f>-IFERROR(VLOOKUP(C2310,Gastos!$A$9:$J$2065,10,0),0)</f>
        <v>0</v>
      </c>
      <c r="L2310" s="61">
        <f>-IFERROR(VLOOKUP(C2310,IDC!$A$20:$H$2401,8,0),0)</f>
        <v>-6.27</v>
      </c>
      <c r="M2310" s="87">
        <f t="shared" si="122"/>
        <v>1045</v>
      </c>
      <c r="P2310" s="17">
        <f t="shared" si="121"/>
        <v>-1045</v>
      </c>
      <c r="Q2310" s="17">
        <f t="shared" ref="Q2310:Q2373" si="123">+M2310+P2310</f>
        <v>0</v>
      </c>
    </row>
    <row r="2311" spans="1:17">
      <c r="A2311" s="1" t="s">
        <v>114</v>
      </c>
      <c r="B2311" s="1" t="s">
        <v>117</v>
      </c>
      <c r="C2311" s="53">
        <v>133926133618</v>
      </c>
      <c r="D2311" s="3">
        <v>1008.37</v>
      </c>
      <c r="E2311" s="3">
        <v>7211128.3200000003</v>
      </c>
      <c r="F2311" s="1" t="s">
        <v>1800</v>
      </c>
      <c r="G2311"/>
      <c r="H2311"/>
      <c r="I2311" s="17">
        <f>-IFERROR(VLOOKUP(C2311,SIRCUPA!$A$21:$H$313,8,0),0)</f>
        <v>-15.45</v>
      </c>
      <c r="J2311" s="61">
        <f>-IFERROR(VLOOKUP(C2311,SIRTAC!$A$16:$H$2072,8,0),0)</f>
        <v>0</v>
      </c>
      <c r="K2311" s="61">
        <f>-IFERROR(VLOOKUP(C2311,Gastos!$A$9:$J$2065,10,0),0)</f>
        <v>0</v>
      </c>
      <c r="L2311" s="61">
        <f>-IFERROR(VLOOKUP(C2311,IDC!$A$20:$H$2401,8,0),0)</f>
        <v>-6.18</v>
      </c>
      <c r="M2311" s="87">
        <f t="shared" si="122"/>
        <v>1030</v>
      </c>
      <c r="P2311" s="17">
        <f t="shared" si="121"/>
        <v>-1030</v>
      </c>
      <c r="Q2311" s="17">
        <f t="shared" si="123"/>
        <v>0</v>
      </c>
    </row>
    <row r="2312" spans="1:17">
      <c r="A2312" s="1" t="s">
        <v>124</v>
      </c>
      <c r="B2312" s="1" t="s">
        <v>127</v>
      </c>
      <c r="C2312" s="53">
        <v>134050393778</v>
      </c>
      <c r="D2312" s="3">
        <v>1008.37</v>
      </c>
      <c r="E2312" s="3">
        <v>9240135.3399999999</v>
      </c>
      <c r="F2312" s="1" t="s">
        <v>1800</v>
      </c>
      <c r="G2312"/>
      <c r="H2312"/>
      <c r="I2312" s="17">
        <f>-IFERROR(VLOOKUP(C2312,SIRCUPA!$A$21:$H$313,8,0),0)</f>
        <v>-15.45</v>
      </c>
      <c r="J2312" s="61">
        <f>-IFERROR(VLOOKUP(C2312,SIRTAC!$A$16:$H$2072,8,0),0)</f>
        <v>0</v>
      </c>
      <c r="K2312" s="61">
        <f>-IFERROR(VLOOKUP(C2312,Gastos!$A$9:$J$2065,10,0),0)</f>
        <v>0</v>
      </c>
      <c r="L2312" s="61">
        <f>-IFERROR(VLOOKUP(C2312,IDC!$A$20:$H$2401,8,0),0)</f>
        <v>-6.18</v>
      </c>
      <c r="M2312" s="87">
        <f t="shared" si="122"/>
        <v>1030</v>
      </c>
      <c r="P2312" s="17">
        <f t="shared" si="121"/>
        <v>-1030</v>
      </c>
      <c r="Q2312" s="17">
        <f t="shared" si="123"/>
        <v>0</v>
      </c>
    </row>
    <row r="2313" spans="1:17">
      <c r="A2313" s="1" t="s">
        <v>106</v>
      </c>
      <c r="B2313" s="1" t="s">
        <v>109</v>
      </c>
      <c r="C2313" s="53">
        <v>133169682747</v>
      </c>
      <c r="D2313" s="3">
        <v>1003.47</v>
      </c>
      <c r="E2313" s="3">
        <v>5891523.4900000002</v>
      </c>
      <c r="F2313" s="1" t="s">
        <v>1800</v>
      </c>
      <c r="G2313"/>
      <c r="H2313"/>
      <c r="I2313" s="17">
        <f>-IFERROR(VLOOKUP(C2313,SIRCUPA!$A$21:$H$313,8,0),0)</f>
        <v>-15.38</v>
      </c>
      <c r="J2313" s="61">
        <f>-IFERROR(VLOOKUP(C2313,SIRTAC!$A$16:$H$2072,8,0),0)</f>
        <v>0</v>
      </c>
      <c r="K2313" s="61">
        <f>-IFERROR(VLOOKUP(C2313,Gastos!$A$9:$J$2065,10,0),0)</f>
        <v>0</v>
      </c>
      <c r="L2313" s="61">
        <f>-IFERROR(VLOOKUP(C2313,IDC!$A$20:$H$2401,8,0),0)</f>
        <v>-6.15</v>
      </c>
      <c r="M2313" s="87">
        <f t="shared" si="122"/>
        <v>1025</v>
      </c>
      <c r="P2313" s="17">
        <f t="shared" si="121"/>
        <v>-1025</v>
      </c>
      <c r="Q2313" s="17">
        <f t="shared" si="123"/>
        <v>0</v>
      </c>
    </row>
    <row r="2314" spans="1:17">
      <c r="A2314" s="1" t="s">
        <v>186</v>
      </c>
      <c r="B2314" s="1" t="s">
        <v>251</v>
      </c>
      <c r="C2314" s="53">
        <v>134411296899</v>
      </c>
      <c r="D2314" s="2">
        <v>979</v>
      </c>
      <c r="E2314" s="3">
        <v>20575699.07</v>
      </c>
      <c r="F2314" s="1" t="s">
        <v>1800</v>
      </c>
      <c r="G2314"/>
      <c r="H2314"/>
      <c r="I2314" s="17">
        <f>-IFERROR(VLOOKUP(C2314,SIRCUPA!$A$21:$H$313,8,0),0)</f>
        <v>-15</v>
      </c>
      <c r="J2314" s="61">
        <f>-IFERROR(VLOOKUP(C2314,SIRTAC!$A$16:$H$2072,8,0),0)</f>
        <v>0</v>
      </c>
      <c r="K2314" s="61">
        <f>-IFERROR(VLOOKUP(C2314,Gastos!$A$9:$J$2065,10,0),0)</f>
        <v>0</v>
      </c>
      <c r="L2314" s="61">
        <f>-IFERROR(VLOOKUP(C2314,IDC!$A$20:$H$2401,8,0),0)</f>
        <v>-6</v>
      </c>
      <c r="M2314" s="87">
        <f t="shared" si="122"/>
        <v>1000</v>
      </c>
      <c r="P2314" s="17">
        <f t="shared" si="121"/>
        <v>-1000</v>
      </c>
      <c r="Q2314" s="17">
        <f t="shared" si="123"/>
        <v>0</v>
      </c>
    </row>
    <row r="2315" spans="1:17">
      <c r="A2315" s="1" t="s">
        <v>253</v>
      </c>
      <c r="B2315" s="1" t="s">
        <v>258</v>
      </c>
      <c r="C2315" s="53">
        <v>135029551728</v>
      </c>
      <c r="D2315" s="2">
        <v>979</v>
      </c>
      <c r="E2315" s="3">
        <v>21847863.609999999</v>
      </c>
      <c r="F2315" s="1" t="s">
        <v>1800</v>
      </c>
      <c r="G2315"/>
      <c r="H2315"/>
      <c r="I2315" s="17">
        <f>-IFERROR(VLOOKUP(C2315,SIRCUPA!$A$21:$H$313,8,0),0)</f>
        <v>-15</v>
      </c>
      <c r="J2315" s="61">
        <f>-IFERROR(VLOOKUP(C2315,SIRTAC!$A$16:$H$2072,8,0),0)</f>
        <v>0</v>
      </c>
      <c r="K2315" s="61">
        <f>-IFERROR(VLOOKUP(C2315,Gastos!$A$9:$J$2065,10,0),0)</f>
        <v>0</v>
      </c>
      <c r="L2315" s="61">
        <f>-IFERROR(VLOOKUP(C2315,IDC!$A$20:$H$2401,8,0),0)</f>
        <v>-6</v>
      </c>
      <c r="M2315" s="87">
        <f t="shared" si="122"/>
        <v>1000</v>
      </c>
      <c r="P2315" s="17">
        <f t="shared" si="121"/>
        <v>-1000</v>
      </c>
      <c r="Q2315" s="17">
        <f t="shared" si="123"/>
        <v>0</v>
      </c>
    </row>
    <row r="2316" spans="1:17">
      <c r="A2316" s="1" t="s">
        <v>23</v>
      </c>
      <c r="B2316" s="1" t="s">
        <v>29</v>
      </c>
      <c r="C2316" s="53">
        <v>131582322803</v>
      </c>
      <c r="D2316" s="2">
        <v>974.1</v>
      </c>
      <c r="E2316" s="3">
        <v>13074167.550000001</v>
      </c>
      <c r="F2316" s="1" t="s">
        <v>1800</v>
      </c>
      <c r="G2316"/>
      <c r="H2316"/>
      <c r="I2316" s="17">
        <f>-IFERROR(VLOOKUP(C2316,SIRCUPA!$A$21:$H$313,8,0),0)</f>
        <v>-14.93</v>
      </c>
      <c r="J2316" s="61">
        <f>-IFERROR(VLOOKUP(C2316,SIRTAC!$A$16:$H$2072,8,0),0)</f>
        <v>0</v>
      </c>
      <c r="K2316" s="61">
        <f>-IFERROR(VLOOKUP(C2316,Gastos!$A$9:$J$2065,10,0),0)</f>
        <v>0</v>
      </c>
      <c r="L2316" s="61">
        <f>-IFERROR(VLOOKUP(C2316,IDC!$A$20:$H$2401,8,0),0)</f>
        <v>-5.97</v>
      </c>
      <c r="M2316" s="87">
        <f t="shared" si="122"/>
        <v>995</v>
      </c>
      <c r="P2316" s="17">
        <f t="shared" si="121"/>
        <v>-994.99999999999989</v>
      </c>
      <c r="Q2316" s="17">
        <f t="shared" si="123"/>
        <v>0</v>
      </c>
    </row>
    <row r="2317" spans="1:17">
      <c r="A2317" s="1" t="s">
        <v>156</v>
      </c>
      <c r="B2317" s="1" t="s">
        <v>174</v>
      </c>
      <c r="C2317" s="53">
        <v>134929410670</v>
      </c>
      <c r="D2317" s="2">
        <v>954.52</v>
      </c>
      <c r="E2317" s="3">
        <v>14684625.890000001</v>
      </c>
      <c r="F2317" s="1" t="s">
        <v>1800</v>
      </c>
      <c r="G2317"/>
      <c r="H2317"/>
      <c r="I2317" s="17">
        <f>-IFERROR(VLOOKUP(C2317,SIRCUPA!$A$21:$H$313,8,0),0)</f>
        <v>-14.63</v>
      </c>
      <c r="J2317" s="61">
        <f>-IFERROR(VLOOKUP(C2317,SIRTAC!$A$16:$H$2072,8,0),0)</f>
        <v>0</v>
      </c>
      <c r="K2317" s="61">
        <f>-IFERROR(VLOOKUP(C2317,Gastos!$A$9:$J$2065,10,0),0)</f>
        <v>0</v>
      </c>
      <c r="L2317" s="61">
        <f>-IFERROR(VLOOKUP(C2317,IDC!$A$20:$H$2401,8,0),0)</f>
        <v>-5.85</v>
      </c>
      <c r="M2317" s="87">
        <f t="shared" si="122"/>
        <v>975</v>
      </c>
      <c r="P2317" s="17">
        <f t="shared" si="121"/>
        <v>-974.99999999999989</v>
      </c>
      <c r="Q2317" s="17">
        <f t="shared" si="123"/>
        <v>0</v>
      </c>
    </row>
    <row r="2318" spans="1:17">
      <c r="A2318" s="1" t="s">
        <v>124</v>
      </c>
      <c r="B2318" s="1" t="s">
        <v>90</v>
      </c>
      <c r="C2318" s="53">
        <v>133535529277</v>
      </c>
      <c r="D2318" s="2">
        <v>939.84</v>
      </c>
      <c r="E2318" s="3">
        <v>10665245.09</v>
      </c>
      <c r="F2318" s="1" t="s">
        <v>1800</v>
      </c>
      <c r="G2318"/>
      <c r="H2318"/>
      <c r="I2318" s="17">
        <f>-IFERROR(VLOOKUP(C2318,SIRCUPA!$A$21:$H$313,8,0),0)</f>
        <v>-14.4</v>
      </c>
      <c r="J2318" s="61">
        <f>-IFERROR(VLOOKUP(C2318,SIRTAC!$A$16:$H$2072,8,0),0)</f>
        <v>0</v>
      </c>
      <c r="K2318" s="61">
        <f>-IFERROR(VLOOKUP(C2318,Gastos!$A$9:$J$2065,10,0),0)</f>
        <v>0</v>
      </c>
      <c r="L2318" s="61">
        <f>-IFERROR(VLOOKUP(C2318,IDC!$A$20:$H$2401,8,0),0)</f>
        <v>-5.76</v>
      </c>
      <c r="M2318" s="87">
        <f t="shared" si="122"/>
        <v>960</v>
      </c>
      <c r="P2318" s="17">
        <f t="shared" si="121"/>
        <v>-960</v>
      </c>
      <c r="Q2318" s="17">
        <f t="shared" si="123"/>
        <v>0</v>
      </c>
    </row>
    <row r="2319" spans="1:17">
      <c r="A2319" s="1" t="s">
        <v>280</v>
      </c>
      <c r="B2319" s="1" t="s">
        <v>291</v>
      </c>
      <c r="C2319" s="53">
        <v>135090062171</v>
      </c>
      <c r="D2319" s="2">
        <v>939.84</v>
      </c>
      <c r="E2319" s="3">
        <v>17523836.140000001</v>
      </c>
      <c r="F2319" s="1" t="s">
        <v>1800</v>
      </c>
      <c r="G2319"/>
      <c r="H2319"/>
      <c r="I2319" s="17">
        <f>-IFERROR(VLOOKUP(C2319,SIRCUPA!$A$21:$H$313,8,0),0)</f>
        <v>-14.4</v>
      </c>
      <c r="J2319" s="61">
        <f>-IFERROR(VLOOKUP(C2319,SIRTAC!$A$16:$H$2072,8,0),0)</f>
        <v>0</v>
      </c>
      <c r="K2319" s="61">
        <f>-IFERROR(VLOOKUP(C2319,Gastos!$A$9:$J$2065,10,0),0)</f>
        <v>0</v>
      </c>
      <c r="L2319" s="61">
        <f>-IFERROR(VLOOKUP(C2319,IDC!$A$20:$H$2401,8,0),0)</f>
        <v>-5.76</v>
      </c>
      <c r="M2319" s="87">
        <f t="shared" si="122"/>
        <v>960</v>
      </c>
      <c r="P2319" s="17">
        <f t="shared" si="121"/>
        <v>-960</v>
      </c>
      <c r="Q2319" s="17">
        <f t="shared" si="123"/>
        <v>0</v>
      </c>
    </row>
    <row r="2320" spans="1:17">
      <c r="A2320" s="1" t="s">
        <v>156</v>
      </c>
      <c r="B2320" s="1" t="s">
        <v>165</v>
      </c>
      <c r="C2320" s="53">
        <v>134309103739</v>
      </c>
      <c r="D2320" s="2">
        <v>934.94</v>
      </c>
      <c r="E2320" s="3">
        <v>13430653.65</v>
      </c>
      <c r="F2320" s="1" t="s">
        <v>1800</v>
      </c>
      <c r="G2320"/>
      <c r="H2320"/>
      <c r="I2320" s="17">
        <f>-IFERROR(VLOOKUP(C2320,SIRCUPA!$A$21:$H$313,8,0),0)</f>
        <v>-14.33</v>
      </c>
      <c r="J2320" s="61">
        <f>-IFERROR(VLOOKUP(C2320,SIRTAC!$A$16:$H$2072,8,0),0)</f>
        <v>0</v>
      </c>
      <c r="K2320" s="61">
        <f>-IFERROR(VLOOKUP(C2320,Gastos!$A$9:$J$2065,10,0),0)</f>
        <v>0</v>
      </c>
      <c r="L2320" s="61">
        <f>-IFERROR(VLOOKUP(C2320,IDC!$A$20:$H$2401,8,0),0)</f>
        <v>-5.73</v>
      </c>
      <c r="M2320" s="87">
        <f t="shared" si="122"/>
        <v>955.00000000000011</v>
      </c>
      <c r="P2320" s="17">
        <f t="shared" si="121"/>
        <v>-955</v>
      </c>
      <c r="Q2320" s="17">
        <f t="shared" si="123"/>
        <v>0</v>
      </c>
    </row>
    <row r="2321" spans="1:17">
      <c r="A2321" s="1" t="s">
        <v>10</v>
      </c>
      <c r="B2321" s="1" t="s">
        <v>14</v>
      </c>
      <c r="C2321" s="53">
        <v>131457113189</v>
      </c>
      <c r="D2321" s="2">
        <v>930.05</v>
      </c>
      <c r="E2321" s="3">
        <v>10958205.82</v>
      </c>
      <c r="F2321" s="1" t="s">
        <v>1800</v>
      </c>
      <c r="G2321"/>
      <c r="H2321"/>
      <c r="I2321" s="17">
        <f>-IFERROR(VLOOKUP(C2321,SIRCUPA!$A$21:$H$313,8,0),0)</f>
        <v>-14.25</v>
      </c>
      <c r="J2321" s="61">
        <f>-IFERROR(VLOOKUP(C2321,SIRTAC!$A$16:$H$2072,8,0),0)</f>
        <v>0</v>
      </c>
      <c r="K2321" s="61">
        <f>-IFERROR(VLOOKUP(C2321,Gastos!$A$9:$J$2065,10,0),0)</f>
        <v>0</v>
      </c>
      <c r="L2321" s="61">
        <f>-IFERROR(VLOOKUP(C2321,IDC!$A$20:$H$2401,8,0),0)</f>
        <v>-5.7</v>
      </c>
      <c r="M2321" s="87">
        <f t="shared" si="122"/>
        <v>950</v>
      </c>
      <c r="P2321" s="17">
        <f t="shared" si="121"/>
        <v>-950</v>
      </c>
      <c r="Q2321" s="17">
        <f t="shared" si="123"/>
        <v>0</v>
      </c>
    </row>
    <row r="2322" spans="1:17">
      <c r="A2322" s="1" t="s">
        <v>23</v>
      </c>
      <c r="B2322" s="1" t="s">
        <v>33</v>
      </c>
      <c r="C2322" s="53">
        <v>132257284508</v>
      </c>
      <c r="D2322" s="2">
        <v>885.99</v>
      </c>
      <c r="E2322" s="3">
        <v>13623711.800000001</v>
      </c>
      <c r="F2322" s="1" t="s">
        <v>1800</v>
      </c>
      <c r="G2322"/>
      <c r="H2322"/>
      <c r="I2322" s="17">
        <f>-IFERROR(VLOOKUP(C2322,SIRCUPA!$A$21:$H$313,8,0),0)</f>
        <v>-13.58</v>
      </c>
      <c r="J2322" s="61">
        <f>-IFERROR(VLOOKUP(C2322,SIRTAC!$A$16:$H$2072,8,0),0)</f>
        <v>0</v>
      </c>
      <c r="K2322" s="61">
        <f>-IFERROR(VLOOKUP(C2322,Gastos!$A$9:$J$2065,10,0),0)</f>
        <v>0</v>
      </c>
      <c r="L2322" s="61">
        <f>-IFERROR(VLOOKUP(C2322,IDC!$A$20:$H$2401,8,0),0)</f>
        <v>-5.43</v>
      </c>
      <c r="M2322" s="87">
        <f t="shared" si="122"/>
        <v>905</v>
      </c>
      <c r="P2322" s="17">
        <f t="shared" si="121"/>
        <v>-904.99999999999989</v>
      </c>
      <c r="Q2322" s="17">
        <f t="shared" si="123"/>
        <v>0</v>
      </c>
    </row>
    <row r="2323" spans="1:17">
      <c r="A2323" s="1" t="s">
        <v>77</v>
      </c>
      <c r="B2323" s="1" t="s">
        <v>83</v>
      </c>
      <c r="C2323" s="53">
        <v>132511786825</v>
      </c>
      <c r="D2323" s="2">
        <v>851.73</v>
      </c>
      <c r="E2323" s="3">
        <v>16398740.5</v>
      </c>
      <c r="F2323" s="1" t="s">
        <v>1800</v>
      </c>
      <c r="G2323"/>
      <c r="H2323"/>
      <c r="I2323" s="17">
        <f>-IFERROR(VLOOKUP(C2323,SIRCUPA!$A$21:$H$313,8,0),0)</f>
        <v>-13.05</v>
      </c>
      <c r="J2323" s="61">
        <f>-IFERROR(VLOOKUP(C2323,SIRTAC!$A$16:$H$2072,8,0),0)</f>
        <v>0</v>
      </c>
      <c r="K2323" s="61">
        <f>-IFERROR(VLOOKUP(C2323,Gastos!$A$9:$J$2065,10,0),0)</f>
        <v>0</v>
      </c>
      <c r="L2323" s="61">
        <f>-IFERROR(VLOOKUP(C2323,IDC!$A$20:$H$2401,8,0),0)</f>
        <v>-5.22</v>
      </c>
      <c r="M2323" s="87">
        <f t="shared" si="122"/>
        <v>870</v>
      </c>
      <c r="P2323" s="17">
        <f t="shared" si="121"/>
        <v>-869.99999999999989</v>
      </c>
      <c r="Q2323" s="17">
        <f t="shared" si="123"/>
        <v>0</v>
      </c>
    </row>
    <row r="2324" spans="1:17">
      <c r="A2324" s="1" t="s">
        <v>303</v>
      </c>
      <c r="B2324" s="1" t="s">
        <v>311</v>
      </c>
      <c r="C2324" s="53">
        <v>135930158102</v>
      </c>
      <c r="D2324" s="2">
        <v>822.36</v>
      </c>
      <c r="E2324" s="3">
        <v>20084663.379999999</v>
      </c>
      <c r="F2324" s="1" t="s">
        <v>1800</v>
      </c>
      <c r="G2324"/>
      <c r="H2324"/>
      <c r="I2324" s="17">
        <f>-IFERROR(VLOOKUP(C2324,SIRCUPA!$A$21:$H$313,8,0),0)</f>
        <v>-12.6</v>
      </c>
      <c r="J2324" s="61">
        <f>-IFERROR(VLOOKUP(C2324,SIRTAC!$A$16:$H$2072,8,0),0)</f>
        <v>0</v>
      </c>
      <c r="K2324" s="61">
        <f>-IFERROR(VLOOKUP(C2324,Gastos!$A$9:$J$2065,10,0),0)</f>
        <v>0</v>
      </c>
      <c r="L2324" s="61">
        <f>-IFERROR(VLOOKUP(C2324,IDC!$A$20:$H$2401,8,0),0)</f>
        <v>-5.04</v>
      </c>
      <c r="M2324" s="87">
        <f t="shared" si="122"/>
        <v>840</v>
      </c>
      <c r="P2324" s="17">
        <f t="shared" si="121"/>
        <v>-840</v>
      </c>
      <c r="Q2324" s="17">
        <f t="shared" si="123"/>
        <v>0</v>
      </c>
    </row>
    <row r="2325" spans="1:17">
      <c r="A2325" s="1" t="s">
        <v>303</v>
      </c>
      <c r="B2325" s="1" t="s">
        <v>306</v>
      </c>
      <c r="C2325" s="53">
        <v>135848575872</v>
      </c>
      <c r="D2325" s="2">
        <v>807.67</v>
      </c>
      <c r="E2325" s="3">
        <v>19662200.07</v>
      </c>
      <c r="F2325" s="1" t="s">
        <v>1800</v>
      </c>
      <c r="G2325"/>
      <c r="H2325"/>
      <c r="I2325" s="17">
        <f>-IFERROR(VLOOKUP(C2325,SIRCUPA!$A$21:$H$313,8,0),0)</f>
        <v>-12.38</v>
      </c>
      <c r="J2325" s="61">
        <f>-IFERROR(VLOOKUP(C2325,SIRTAC!$A$16:$H$2072,8,0),0)</f>
        <v>0</v>
      </c>
      <c r="K2325" s="61">
        <f>-IFERROR(VLOOKUP(C2325,Gastos!$A$9:$J$2065,10,0),0)</f>
        <v>0</v>
      </c>
      <c r="L2325" s="61">
        <f>-IFERROR(VLOOKUP(C2325,IDC!$A$20:$H$2401,8,0),0)</f>
        <v>-4.95</v>
      </c>
      <c r="M2325" s="87">
        <f t="shared" si="122"/>
        <v>825</v>
      </c>
      <c r="P2325" s="17">
        <f t="shared" si="121"/>
        <v>-825</v>
      </c>
      <c r="Q2325" s="17">
        <f t="shared" si="123"/>
        <v>0</v>
      </c>
    </row>
    <row r="2326" spans="1:17">
      <c r="A2326" s="1" t="s">
        <v>303</v>
      </c>
      <c r="B2326" s="1" t="s">
        <v>312</v>
      </c>
      <c r="C2326" s="53">
        <v>135930672462</v>
      </c>
      <c r="D2326" s="2">
        <v>802.78</v>
      </c>
      <c r="E2326" s="3">
        <v>20101444.68</v>
      </c>
      <c r="F2326" s="1" t="s">
        <v>1800</v>
      </c>
      <c r="G2326"/>
      <c r="H2326"/>
      <c r="I2326" s="17">
        <f>-IFERROR(VLOOKUP(C2326,SIRCUPA!$A$21:$H$313,8,0),0)</f>
        <v>-12.3</v>
      </c>
      <c r="J2326" s="61">
        <f>-IFERROR(VLOOKUP(C2326,SIRTAC!$A$16:$H$2072,8,0),0)</f>
        <v>0</v>
      </c>
      <c r="K2326" s="61">
        <f>-IFERROR(VLOOKUP(C2326,Gastos!$A$9:$J$2065,10,0),0)</f>
        <v>0</v>
      </c>
      <c r="L2326" s="61">
        <f>-IFERROR(VLOOKUP(C2326,IDC!$A$20:$H$2401,8,0),0)</f>
        <v>-4.92</v>
      </c>
      <c r="M2326" s="87">
        <f t="shared" si="122"/>
        <v>819.99999999999989</v>
      </c>
      <c r="P2326" s="17">
        <f t="shared" si="121"/>
        <v>-820</v>
      </c>
      <c r="Q2326" s="17">
        <f t="shared" si="123"/>
        <v>0</v>
      </c>
    </row>
    <row r="2327" spans="1:17">
      <c r="A2327" s="1" t="s">
        <v>106</v>
      </c>
      <c r="B2327" s="1" t="s">
        <v>112</v>
      </c>
      <c r="C2327" s="53">
        <v>133296204377</v>
      </c>
      <c r="D2327" s="2">
        <v>792.99</v>
      </c>
      <c r="E2327" s="3">
        <v>6166809.8700000001</v>
      </c>
      <c r="F2327" s="1" t="s">
        <v>1800</v>
      </c>
      <c r="G2327"/>
      <c r="H2327"/>
      <c r="I2327" s="17">
        <f>-IFERROR(VLOOKUP(C2327,SIRCUPA!$A$21:$H$313,8,0),0)</f>
        <v>-12.15</v>
      </c>
      <c r="J2327" s="61">
        <f>-IFERROR(VLOOKUP(C2327,SIRTAC!$A$16:$H$2072,8,0),0)</f>
        <v>0</v>
      </c>
      <c r="K2327" s="61">
        <f>-IFERROR(VLOOKUP(C2327,Gastos!$A$9:$J$2065,10,0),0)</f>
        <v>0</v>
      </c>
      <c r="L2327" s="61">
        <f>-IFERROR(VLOOKUP(C2327,IDC!$A$20:$H$2401,8,0),0)</f>
        <v>-4.8600000000000003</v>
      </c>
      <c r="M2327" s="87">
        <f t="shared" si="122"/>
        <v>810</v>
      </c>
      <c r="P2327" s="17">
        <f t="shared" si="121"/>
        <v>-810</v>
      </c>
      <c r="Q2327" s="17">
        <f t="shared" si="123"/>
        <v>0</v>
      </c>
    </row>
    <row r="2328" spans="1:17">
      <c r="A2328" s="1" t="s">
        <v>55</v>
      </c>
      <c r="B2328" s="1" t="s">
        <v>62</v>
      </c>
      <c r="C2328" s="53">
        <v>132832576994</v>
      </c>
      <c r="D2328" s="2">
        <v>783.2</v>
      </c>
      <c r="E2328" s="3">
        <v>12071799.16</v>
      </c>
      <c r="F2328" s="1" t="s">
        <v>1800</v>
      </c>
      <c r="G2328"/>
      <c r="H2328"/>
      <c r="I2328" s="17">
        <f>-IFERROR(VLOOKUP(C2328,SIRCUPA!$A$21:$H$313,8,0),0)</f>
        <v>-12</v>
      </c>
      <c r="J2328" s="61">
        <f>-IFERROR(VLOOKUP(C2328,SIRTAC!$A$16:$H$2072,8,0),0)</f>
        <v>0</v>
      </c>
      <c r="K2328" s="61">
        <f>-IFERROR(VLOOKUP(C2328,Gastos!$A$9:$J$2065,10,0),0)</f>
        <v>0</v>
      </c>
      <c r="L2328" s="61">
        <f>-IFERROR(VLOOKUP(C2328,IDC!$A$20:$H$2401,8,0),0)</f>
        <v>-4.8</v>
      </c>
      <c r="M2328" s="87">
        <f t="shared" si="122"/>
        <v>800</v>
      </c>
      <c r="P2328" s="17">
        <f t="shared" si="121"/>
        <v>-800</v>
      </c>
      <c r="Q2328" s="17">
        <f t="shared" si="123"/>
        <v>0</v>
      </c>
    </row>
    <row r="2329" spans="1:17">
      <c r="A2329" s="1" t="s">
        <v>23</v>
      </c>
      <c r="B2329" s="1" t="s">
        <v>27</v>
      </c>
      <c r="C2329" s="53">
        <v>132178747024</v>
      </c>
      <c r="D2329" s="2">
        <v>778.3</v>
      </c>
      <c r="E2329" s="3">
        <v>12912484.699999999</v>
      </c>
      <c r="F2329" s="1" t="s">
        <v>1800</v>
      </c>
      <c r="G2329"/>
      <c r="H2329"/>
      <c r="I2329" s="17">
        <f>-IFERROR(VLOOKUP(C2329,SIRCUPA!$A$21:$H$313,8,0),0)</f>
        <v>-11.93</v>
      </c>
      <c r="J2329" s="61">
        <f>-IFERROR(VLOOKUP(C2329,SIRTAC!$A$16:$H$2072,8,0),0)</f>
        <v>0</v>
      </c>
      <c r="K2329" s="61">
        <f>-IFERROR(VLOOKUP(C2329,Gastos!$A$9:$J$2065,10,0),0)</f>
        <v>0</v>
      </c>
      <c r="L2329" s="61">
        <f>-IFERROR(VLOOKUP(C2329,IDC!$A$20:$H$2401,8,0),0)</f>
        <v>-4.7699999999999996</v>
      </c>
      <c r="M2329" s="87">
        <f t="shared" si="122"/>
        <v>794.99999999999989</v>
      </c>
      <c r="P2329" s="17">
        <f t="shared" si="121"/>
        <v>-794.99999999999989</v>
      </c>
      <c r="Q2329" s="17">
        <f t="shared" si="123"/>
        <v>0</v>
      </c>
    </row>
    <row r="2330" spans="1:17">
      <c r="A2330" s="1" t="s">
        <v>156</v>
      </c>
      <c r="B2330" s="1" t="s">
        <v>179</v>
      </c>
      <c r="C2330" s="53">
        <v>134931413370</v>
      </c>
      <c r="D2330" s="2">
        <v>734.25</v>
      </c>
      <c r="E2330" s="3">
        <v>15309696</v>
      </c>
      <c r="F2330" s="1" t="s">
        <v>1800</v>
      </c>
      <c r="G2330"/>
      <c r="H2330"/>
      <c r="I2330" s="17">
        <f>-IFERROR(VLOOKUP(C2330,SIRCUPA!$A$21:$H$313,8,0),0)</f>
        <v>-11.25</v>
      </c>
      <c r="J2330" s="61">
        <f>-IFERROR(VLOOKUP(C2330,SIRTAC!$A$16:$H$2072,8,0),0)</f>
        <v>0</v>
      </c>
      <c r="K2330" s="61">
        <f>-IFERROR(VLOOKUP(C2330,Gastos!$A$9:$J$2065,10,0),0)</f>
        <v>0</v>
      </c>
      <c r="L2330" s="61">
        <f>-IFERROR(VLOOKUP(C2330,IDC!$A$20:$H$2401,8,0),0)</f>
        <v>-4.5</v>
      </c>
      <c r="M2330" s="87">
        <f t="shared" si="122"/>
        <v>750</v>
      </c>
      <c r="P2330" s="17">
        <f t="shared" si="121"/>
        <v>-750</v>
      </c>
      <c r="Q2330" s="17">
        <f t="shared" si="123"/>
        <v>0</v>
      </c>
    </row>
    <row r="2331" spans="1:17">
      <c r="A2331" s="1" t="s">
        <v>186</v>
      </c>
      <c r="B2331" s="1" t="s">
        <v>198</v>
      </c>
      <c r="C2331" s="53">
        <v>134322271951</v>
      </c>
      <c r="D2331" s="2">
        <v>734.25</v>
      </c>
      <c r="E2331" s="3">
        <v>17183082.09</v>
      </c>
      <c r="F2331" s="1" t="s">
        <v>1800</v>
      </c>
      <c r="G2331" s="26"/>
      <c r="H2331" s="26"/>
      <c r="I2331" s="17">
        <f>-IFERROR(VLOOKUP(C2331,SIRCUPA!$A$21:$H$313,8,0),0)</f>
        <v>-11.25</v>
      </c>
      <c r="J2331" s="61">
        <f>-IFERROR(VLOOKUP(C2331,SIRTAC!$A$16:$H$2072,8,0),0)</f>
        <v>0</v>
      </c>
      <c r="K2331" s="61">
        <f>-IFERROR(VLOOKUP(C2331,Gastos!$A$9:$J$2065,10,0),0)</f>
        <v>0</v>
      </c>
      <c r="L2331" s="61">
        <f>-IFERROR(VLOOKUP(C2331,IDC!$A$20:$H$2401,8,0),0)</f>
        <v>-4.5</v>
      </c>
      <c r="M2331" s="87">
        <f t="shared" si="122"/>
        <v>750</v>
      </c>
      <c r="P2331" s="17">
        <f t="shared" si="121"/>
        <v>-750</v>
      </c>
      <c r="Q2331" s="17">
        <f t="shared" si="123"/>
        <v>0</v>
      </c>
    </row>
    <row r="2332" spans="1:17">
      <c r="A2332" s="1" t="s">
        <v>114</v>
      </c>
      <c r="B2332" s="1" t="s">
        <v>120</v>
      </c>
      <c r="C2332" s="53">
        <v>133417712521</v>
      </c>
      <c r="D2332" s="2">
        <v>719.56</v>
      </c>
      <c r="E2332" s="3">
        <v>7826658.0800000001</v>
      </c>
      <c r="F2332" s="1" t="s">
        <v>1800</v>
      </c>
      <c r="G2332" s="26"/>
      <c r="H2332" s="26"/>
      <c r="I2332" s="17">
        <f>-IFERROR(VLOOKUP(C2332,SIRCUPA!$A$21:$H$313,8,0),0)</f>
        <v>-11.03</v>
      </c>
      <c r="J2332" s="61">
        <f>-IFERROR(VLOOKUP(C2332,SIRTAC!$A$16:$H$2072,8,0),0)</f>
        <v>0</v>
      </c>
      <c r="K2332" s="61">
        <f>-IFERROR(VLOOKUP(C2332,Gastos!$A$9:$J$2065,10,0),0)</f>
        <v>0</v>
      </c>
      <c r="L2332" s="61">
        <f>-IFERROR(VLOOKUP(C2332,IDC!$A$20:$H$2401,8,0),0)</f>
        <v>-4.41</v>
      </c>
      <c r="M2332" s="87">
        <f t="shared" si="122"/>
        <v>734.99999999999989</v>
      </c>
      <c r="P2332" s="17">
        <f t="shared" si="121"/>
        <v>-735</v>
      </c>
      <c r="Q2332" s="17">
        <f t="shared" si="123"/>
        <v>0</v>
      </c>
    </row>
    <row r="2333" spans="1:17">
      <c r="A2333" s="1" t="s">
        <v>23</v>
      </c>
      <c r="B2333" s="1" t="s">
        <v>30</v>
      </c>
      <c r="C2333" s="53">
        <v>132180304330</v>
      </c>
      <c r="D2333" s="2">
        <v>704.88</v>
      </c>
      <c r="E2333" s="3">
        <v>13110336.949999999</v>
      </c>
      <c r="F2333" s="1" t="s">
        <v>1800</v>
      </c>
      <c r="G2333" s="26"/>
      <c r="H2333" s="26"/>
      <c r="I2333" s="17">
        <f>-IFERROR(VLOOKUP(C2333,SIRCUPA!$A$21:$H$313,8,0),0)</f>
        <v>-10.8</v>
      </c>
      <c r="J2333" s="61">
        <f>-IFERROR(VLOOKUP(C2333,SIRTAC!$A$16:$H$2072,8,0),0)</f>
        <v>0</v>
      </c>
      <c r="K2333" s="61">
        <f>-IFERROR(VLOOKUP(C2333,Gastos!$A$9:$J$2065,10,0),0)</f>
        <v>0</v>
      </c>
      <c r="L2333" s="61">
        <f>-IFERROR(VLOOKUP(C2333,IDC!$A$20:$H$2401,8,0),0)</f>
        <v>-4.32</v>
      </c>
      <c r="M2333" s="87">
        <f t="shared" si="122"/>
        <v>720</v>
      </c>
      <c r="P2333" s="17">
        <f t="shared" si="121"/>
        <v>-720</v>
      </c>
      <c r="Q2333" s="17">
        <f t="shared" si="123"/>
        <v>0</v>
      </c>
    </row>
    <row r="2334" spans="1:17">
      <c r="A2334" s="1" t="s">
        <v>137</v>
      </c>
      <c r="B2334" s="1" t="s">
        <v>31</v>
      </c>
      <c r="C2334" s="53">
        <v>133921112829</v>
      </c>
      <c r="D2334" s="2">
        <v>704.88</v>
      </c>
      <c r="E2334" s="3">
        <v>10510999.68</v>
      </c>
      <c r="F2334" s="1" t="s">
        <v>1800</v>
      </c>
      <c r="G2334" s="26"/>
      <c r="H2334" s="26"/>
      <c r="I2334" s="17">
        <f>-IFERROR(VLOOKUP(C2334,SIRCUPA!$A$21:$H$313,8,0),0)</f>
        <v>-10.8</v>
      </c>
      <c r="J2334" s="61">
        <f>-IFERROR(VLOOKUP(C2334,SIRTAC!$A$16:$H$2072,8,0),0)</f>
        <v>0</v>
      </c>
      <c r="K2334" s="61">
        <f>-IFERROR(VLOOKUP(C2334,Gastos!$A$9:$J$2065,10,0),0)</f>
        <v>0</v>
      </c>
      <c r="L2334" s="61">
        <f>-IFERROR(VLOOKUP(C2334,IDC!$A$20:$H$2401,8,0),0)</f>
        <v>-4.32</v>
      </c>
      <c r="M2334" s="87">
        <f t="shared" si="122"/>
        <v>720</v>
      </c>
      <c r="P2334" s="17">
        <f t="shared" si="121"/>
        <v>-720</v>
      </c>
      <c r="Q2334" s="17">
        <f t="shared" si="123"/>
        <v>0</v>
      </c>
    </row>
    <row r="2335" spans="1:17">
      <c r="A2335" s="1" t="s">
        <v>145</v>
      </c>
      <c r="B2335" s="1" t="s">
        <v>146</v>
      </c>
      <c r="C2335" s="53">
        <v>134071571631</v>
      </c>
      <c r="D2335" s="2">
        <v>704.88</v>
      </c>
      <c r="E2335" s="3">
        <v>9954736.5500000007</v>
      </c>
      <c r="F2335" s="1" t="s">
        <v>1800</v>
      </c>
      <c r="G2335" s="26"/>
      <c r="H2335" s="26"/>
      <c r="I2335" s="17">
        <f>-IFERROR(VLOOKUP(C2335,SIRCUPA!$A$21:$H$313,8,0),0)</f>
        <v>-10.8</v>
      </c>
      <c r="J2335" s="61">
        <f>-IFERROR(VLOOKUP(C2335,SIRTAC!$A$16:$H$2072,8,0),0)</f>
        <v>0</v>
      </c>
      <c r="K2335" s="61">
        <f>-IFERROR(VLOOKUP(C2335,Gastos!$A$9:$J$2065,10,0),0)</f>
        <v>0</v>
      </c>
      <c r="L2335" s="61">
        <f>-IFERROR(VLOOKUP(C2335,IDC!$A$20:$H$2401,8,0),0)</f>
        <v>-4.32</v>
      </c>
      <c r="M2335" s="87">
        <f t="shared" si="122"/>
        <v>720</v>
      </c>
      <c r="P2335" s="17">
        <f t="shared" si="121"/>
        <v>-720</v>
      </c>
      <c r="Q2335" s="17">
        <f t="shared" si="123"/>
        <v>0</v>
      </c>
    </row>
    <row r="2336" spans="1:17">
      <c r="A2336" s="1" t="s">
        <v>65</v>
      </c>
      <c r="B2336" s="1" t="s">
        <v>73</v>
      </c>
      <c r="C2336" s="53">
        <v>132487952867</v>
      </c>
      <c r="D2336" s="2">
        <v>675.51</v>
      </c>
      <c r="E2336" s="3">
        <v>14048511.630000001</v>
      </c>
      <c r="F2336" s="1" t="s">
        <v>1800</v>
      </c>
      <c r="G2336" s="26"/>
      <c r="H2336" s="26"/>
      <c r="I2336" s="17">
        <f>-IFERROR(VLOOKUP(C2336,SIRCUPA!$A$21:$H$313,8,0),0)</f>
        <v>-10.35</v>
      </c>
      <c r="J2336" s="61">
        <f>-IFERROR(VLOOKUP(C2336,SIRTAC!$A$16:$H$2072,8,0),0)</f>
        <v>0</v>
      </c>
      <c r="K2336" s="61">
        <f>-IFERROR(VLOOKUP(C2336,Gastos!$A$9:$J$2065,10,0),0)</f>
        <v>0</v>
      </c>
      <c r="L2336" s="61">
        <f>-IFERROR(VLOOKUP(C2336,IDC!$A$20:$H$2401,8,0),0)</f>
        <v>-4.1399999999999997</v>
      </c>
      <c r="M2336" s="87">
        <f t="shared" si="122"/>
        <v>690</v>
      </c>
      <c r="P2336" s="17">
        <f t="shared" si="121"/>
        <v>-689.99999999999989</v>
      </c>
      <c r="Q2336" s="17">
        <f t="shared" si="123"/>
        <v>0</v>
      </c>
    </row>
    <row r="2337" spans="1:17">
      <c r="A2337" s="1" t="s">
        <v>139</v>
      </c>
      <c r="B2337" s="1" t="s">
        <v>144</v>
      </c>
      <c r="C2337" s="53">
        <v>134666904488</v>
      </c>
      <c r="D2337" s="2">
        <v>675.51</v>
      </c>
      <c r="E2337" s="3">
        <v>9062730.2200000007</v>
      </c>
      <c r="F2337" s="1" t="s">
        <v>1800</v>
      </c>
      <c r="G2337" s="26"/>
      <c r="H2337" s="26"/>
      <c r="I2337" s="17">
        <f>-IFERROR(VLOOKUP(C2337,SIRCUPA!$A$21:$H$313,8,0),0)</f>
        <v>-10.35</v>
      </c>
      <c r="J2337" s="61">
        <f>-IFERROR(VLOOKUP(C2337,SIRTAC!$A$16:$H$2072,8,0),0)</f>
        <v>0</v>
      </c>
      <c r="K2337" s="61">
        <f>-IFERROR(VLOOKUP(C2337,Gastos!$A$9:$J$2065,10,0),0)</f>
        <v>0</v>
      </c>
      <c r="L2337" s="61">
        <f>-IFERROR(VLOOKUP(C2337,IDC!$A$20:$H$2401,8,0),0)</f>
        <v>-4.1399999999999997</v>
      </c>
      <c r="M2337" s="87">
        <f t="shared" si="122"/>
        <v>690</v>
      </c>
      <c r="P2337" s="17">
        <f t="shared" si="121"/>
        <v>-689.99999999999989</v>
      </c>
      <c r="Q2337" s="17">
        <f t="shared" si="123"/>
        <v>0</v>
      </c>
    </row>
    <row r="2338" spans="1:17">
      <c r="A2338" s="1" t="s">
        <v>65</v>
      </c>
      <c r="B2338" s="1" t="s">
        <v>72</v>
      </c>
      <c r="C2338" s="53">
        <v>132484034847</v>
      </c>
      <c r="D2338" s="2">
        <v>665.72</v>
      </c>
      <c r="E2338" s="3">
        <v>13927927.880000001</v>
      </c>
      <c r="F2338" s="1" t="s">
        <v>1800</v>
      </c>
      <c r="G2338" s="26"/>
      <c r="H2338" s="26"/>
      <c r="I2338" s="17">
        <f>-IFERROR(VLOOKUP(C2338,SIRCUPA!$A$21:$H$313,8,0),0)</f>
        <v>-10.199999999999999</v>
      </c>
      <c r="J2338" s="61">
        <f>-IFERROR(VLOOKUP(C2338,SIRTAC!$A$16:$H$2072,8,0),0)</f>
        <v>0</v>
      </c>
      <c r="K2338" s="61">
        <f>-IFERROR(VLOOKUP(C2338,Gastos!$A$9:$J$2065,10,0),0)</f>
        <v>0</v>
      </c>
      <c r="L2338" s="61">
        <f>-IFERROR(VLOOKUP(C2338,IDC!$A$20:$H$2401,8,0),0)</f>
        <v>-4.08</v>
      </c>
      <c r="M2338" s="87">
        <f t="shared" si="122"/>
        <v>680.00000000000011</v>
      </c>
      <c r="P2338" s="17">
        <f t="shared" si="121"/>
        <v>-680</v>
      </c>
      <c r="Q2338" s="17">
        <f t="shared" si="123"/>
        <v>0</v>
      </c>
    </row>
    <row r="2339" spans="1:17">
      <c r="A2339" s="1" t="s">
        <v>280</v>
      </c>
      <c r="B2339" s="1" t="s">
        <v>287</v>
      </c>
      <c r="C2339" s="53">
        <v>135076760543</v>
      </c>
      <c r="D2339" s="2">
        <v>646.14</v>
      </c>
      <c r="E2339" s="3">
        <v>17147094.899999999</v>
      </c>
      <c r="F2339" s="1" t="s">
        <v>1800</v>
      </c>
      <c r="G2339" s="26"/>
      <c r="H2339" s="26"/>
      <c r="I2339" s="17">
        <f>-IFERROR(VLOOKUP(C2339,SIRCUPA!$A$21:$H$313,8,0),0)</f>
        <v>-9.9</v>
      </c>
      <c r="J2339" s="61">
        <f>-IFERROR(VLOOKUP(C2339,SIRTAC!$A$16:$H$2072,8,0),0)</f>
        <v>0</v>
      </c>
      <c r="K2339" s="61">
        <f>-IFERROR(VLOOKUP(C2339,Gastos!$A$9:$J$2065,10,0),0)</f>
        <v>0</v>
      </c>
      <c r="L2339" s="61">
        <f>-IFERROR(VLOOKUP(C2339,IDC!$A$20:$H$2401,8,0),0)</f>
        <v>-3.96</v>
      </c>
      <c r="M2339" s="87">
        <f t="shared" si="122"/>
        <v>660</v>
      </c>
      <c r="P2339" s="17">
        <f t="shared" si="121"/>
        <v>-660</v>
      </c>
      <c r="Q2339" s="17">
        <f t="shared" si="123"/>
        <v>0</v>
      </c>
    </row>
    <row r="2340" spans="1:17">
      <c r="A2340" s="1" t="s">
        <v>55</v>
      </c>
      <c r="B2340" s="1" t="s">
        <v>57</v>
      </c>
      <c r="C2340" s="53">
        <v>132225790785</v>
      </c>
      <c r="D2340" s="2">
        <v>587.4</v>
      </c>
      <c r="E2340" s="3">
        <v>11248947.300000001</v>
      </c>
      <c r="F2340" s="1" t="s">
        <v>1800</v>
      </c>
      <c r="G2340" s="26"/>
      <c r="H2340" s="26"/>
      <c r="I2340" s="17">
        <f>-IFERROR(VLOOKUP(C2340,SIRCUPA!$A$21:$H$313,8,0),0)</f>
        <v>-9</v>
      </c>
      <c r="J2340" s="61">
        <f>-IFERROR(VLOOKUP(C2340,SIRTAC!$A$16:$H$2072,8,0),0)</f>
        <v>0</v>
      </c>
      <c r="K2340" s="61">
        <f>-IFERROR(VLOOKUP(C2340,Gastos!$A$9:$J$2065,10,0),0)</f>
        <v>0</v>
      </c>
      <c r="L2340" s="61">
        <f>-IFERROR(VLOOKUP(C2340,IDC!$A$20:$H$2401,8,0),0)</f>
        <v>-3.6</v>
      </c>
      <c r="M2340" s="87">
        <f t="shared" si="122"/>
        <v>600</v>
      </c>
      <c r="P2340" s="17">
        <f t="shared" si="121"/>
        <v>-600</v>
      </c>
      <c r="Q2340" s="17">
        <f t="shared" si="123"/>
        <v>0</v>
      </c>
    </row>
    <row r="2341" spans="1:17">
      <c r="A2341" s="1" t="s">
        <v>65</v>
      </c>
      <c r="B2341" s="1" t="s">
        <v>75</v>
      </c>
      <c r="C2341" s="53">
        <v>133098707498</v>
      </c>
      <c r="D2341" s="2">
        <v>587.4</v>
      </c>
      <c r="E2341" s="3">
        <v>14136848.859999999</v>
      </c>
      <c r="F2341" s="1" t="s">
        <v>1800</v>
      </c>
      <c r="G2341" s="26"/>
      <c r="H2341" s="26"/>
      <c r="I2341" s="17">
        <f>-IFERROR(VLOOKUP(C2341,SIRCUPA!$A$21:$H$313,8,0),0)</f>
        <v>-9</v>
      </c>
      <c r="J2341" s="61">
        <f>-IFERROR(VLOOKUP(C2341,SIRTAC!$A$16:$H$2072,8,0),0)</f>
        <v>0</v>
      </c>
      <c r="K2341" s="61">
        <f>-IFERROR(VLOOKUP(C2341,Gastos!$A$9:$J$2065,10,0),0)</f>
        <v>0</v>
      </c>
      <c r="L2341" s="61">
        <f>-IFERROR(VLOOKUP(C2341,IDC!$A$20:$H$2401,8,0),0)</f>
        <v>-3.6</v>
      </c>
      <c r="M2341" s="87">
        <f t="shared" si="122"/>
        <v>600</v>
      </c>
      <c r="P2341" s="17">
        <f t="shared" si="121"/>
        <v>-600</v>
      </c>
      <c r="Q2341" s="17">
        <f t="shared" si="123"/>
        <v>0</v>
      </c>
    </row>
    <row r="2342" spans="1:17">
      <c r="A2342" s="1" t="s">
        <v>145</v>
      </c>
      <c r="B2342" s="1" t="s">
        <v>147</v>
      </c>
      <c r="C2342" s="53">
        <v>134686653156</v>
      </c>
      <c r="D2342" s="2">
        <v>587.4</v>
      </c>
      <c r="E2342" s="3">
        <v>10278483.6</v>
      </c>
      <c r="F2342" s="1" t="s">
        <v>1800</v>
      </c>
      <c r="G2342" s="26"/>
      <c r="H2342" s="26"/>
      <c r="I2342" s="17">
        <f>-IFERROR(VLOOKUP(C2342,SIRCUPA!$A$21:$H$313,8,0),0)</f>
        <v>-9</v>
      </c>
      <c r="J2342" s="61">
        <f>-IFERROR(VLOOKUP(C2342,SIRTAC!$A$16:$H$2072,8,0),0)</f>
        <v>0</v>
      </c>
      <c r="K2342" s="61">
        <f>-IFERROR(VLOOKUP(C2342,Gastos!$A$9:$J$2065,10,0),0)</f>
        <v>0</v>
      </c>
      <c r="L2342" s="61">
        <f>-IFERROR(VLOOKUP(C2342,IDC!$A$20:$H$2401,8,0),0)</f>
        <v>-3.6</v>
      </c>
      <c r="M2342" s="87">
        <f t="shared" si="122"/>
        <v>600</v>
      </c>
      <c r="P2342" s="17">
        <f t="shared" ref="P2342:P2405" si="124">+L2342/0.006</f>
        <v>-600</v>
      </c>
      <c r="Q2342" s="17">
        <f t="shared" si="123"/>
        <v>0</v>
      </c>
    </row>
    <row r="2343" spans="1:17">
      <c r="A2343" s="1" t="s">
        <v>156</v>
      </c>
      <c r="B2343" s="1" t="s">
        <v>180</v>
      </c>
      <c r="C2343" s="53">
        <v>134931653336</v>
      </c>
      <c r="D2343" s="2">
        <v>587.4</v>
      </c>
      <c r="E2343" s="3">
        <v>15405764.800000001</v>
      </c>
      <c r="F2343" s="1" t="s">
        <v>1800</v>
      </c>
      <c r="G2343" s="26"/>
      <c r="H2343" s="26"/>
      <c r="I2343" s="17">
        <f>-IFERROR(VLOOKUP(C2343,SIRCUPA!$A$21:$H$313,8,0),0)</f>
        <v>-9</v>
      </c>
      <c r="J2343" s="61">
        <f>-IFERROR(VLOOKUP(C2343,SIRTAC!$A$16:$H$2072,8,0),0)</f>
        <v>0</v>
      </c>
      <c r="K2343" s="61">
        <f>-IFERROR(VLOOKUP(C2343,Gastos!$A$9:$J$2065,10,0),0)</f>
        <v>0</v>
      </c>
      <c r="L2343" s="61">
        <f>-IFERROR(VLOOKUP(C2343,IDC!$A$20:$H$2401,8,0),0)</f>
        <v>-3.6</v>
      </c>
      <c r="M2343" s="87">
        <f t="shared" si="122"/>
        <v>600</v>
      </c>
      <c r="P2343" s="17">
        <f t="shared" si="124"/>
        <v>-600</v>
      </c>
      <c r="Q2343" s="17">
        <f t="shared" si="123"/>
        <v>0</v>
      </c>
    </row>
    <row r="2344" spans="1:17">
      <c r="A2344" s="1" t="s">
        <v>186</v>
      </c>
      <c r="B2344" s="1" t="s">
        <v>212</v>
      </c>
      <c r="C2344" s="53">
        <v>134323877419</v>
      </c>
      <c r="D2344" s="2">
        <v>587.4</v>
      </c>
      <c r="E2344" s="3">
        <v>17915063.870000001</v>
      </c>
      <c r="F2344" s="1" t="s">
        <v>1800</v>
      </c>
      <c r="G2344" s="26"/>
      <c r="H2344" s="26"/>
      <c r="I2344" s="17">
        <f>-IFERROR(VLOOKUP(C2344,SIRCUPA!$A$21:$H$313,8,0),0)</f>
        <v>-9</v>
      </c>
      <c r="J2344" s="61">
        <f>-IFERROR(VLOOKUP(C2344,SIRTAC!$A$16:$H$2072,8,0),0)</f>
        <v>0</v>
      </c>
      <c r="K2344" s="61">
        <f>-IFERROR(VLOOKUP(C2344,Gastos!$A$9:$J$2065,10,0),0)</f>
        <v>0</v>
      </c>
      <c r="L2344" s="61">
        <f>-IFERROR(VLOOKUP(C2344,IDC!$A$20:$H$2401,8,0),0)</f>
        <v>-3.6</v>
      </c>
      <c r="M2344" s="87">
        <f t="shared" si="122"/>
        <v>600</v>
      </c>
      <c r="P2344" s="17">
        <f t="shared" si="124"/>
        <v>-600</v>
      </c>
      <c r="Q2344" s="17">
        <f t="shared" si="123"/>
        <v>0</v>
      </c>
    </row>
    <row r="2345" spans="1:17">
      <c r="A2345" s="1" t="s">
        <v>186</v>
      </c>
      <c r="B2345" s="1" t="s">
        <v>216</v>
      </c>
      <c r="C2345" s="53">
        <v>134939178834</v>
      </c>
      <c r="D2345" s="2">
        <v>587.4</v>
      </c>
      <c r="E2345" s="3">
        <v>18208436.129999999</v>
      </c>
      <c r="F2345" s="1" t="s">
        <v>1800</v>
      </c>
      <c r="G2345" s="26"/>
      <c r="H2345" s="26"/>
      <c r="I2345" s="17">
        <f>-IFERROR(VLOOKUP(C2345,SIRCUPA!$A$21:$H$313,8,0),0)</f>
        <v>-9</v>
      </c>
      <c r="J2345" s="61">
        <f>-IFERROR(VLOOKUP(C2345,SIRTAC!$A$16:$H$2072,8,0),0)</f>
        <v>0</v>
      </c>
      <c r="K2345" s="61">
        <f>-IFERROR(VLOOKUP(C2345,Gastos!$A$9:$J$2065,10,0),0)</f>
        <v>0</v>
      </c>
      <c r="L2345" s="61">
        <f>-IFERROR(VLOOKUP(C2345,IDC!$A$20:$H$2401,8,0),0)</f>
        <v>-3.6</v>
      </c>
      <c r="M2345" s="87">
        <f t="shared" si="122"/>
        <v>600</v>
      </c>
      <c r="P2345" s="17">
        <f t="shared" si="124"/>
        <v>-600</v>
      </c>
      <c r="Q2345" s="17">
        <f t="shared" si="123"/>
        <v>0</v>
      </c>
    </row>
    <row r="2346" spans="1:17">
      <c r="A2346" s="1" t="s">
        <v>253</v>
      </c>
      <c r="B2346" s="1" t="s">
        <v>265</v>
      </c>
      <c r="C2346" s="53">
        <v>135031681138</v>
      </c>
      <c r="D2346" s="2">
        <v>587.4</v>
      </c>
      <c r="E2346" s="3">
        <v>22726246.100000001</v>
      </c>
      <c r="F2346" s="1" t="s">
        <v>1800</v>
      </c>
      <c r="G2346" s="26"/>
      <c r="H2346" s="26"/>
      <c r="I2346" s="17">
        <f>-IFERROR(VLOOKUP(C2346,SIRCUPA!$A$21:$H$313,8,0),0)</f>
        <v>-9</v>
      </c>
      <c r="J2346" s="61">
        <f>-IFERROR(VLOOKUP(C2346,SIRTAC!$A$16:$H$2072,8,0),0)</f>
        <v>0</v>
      </c>
      <c r="K2346" s="61">
        <f>-IFERROR(VLOOKUP(C2346,Gastos!$A$9:$J$2065,10,0),0)</f>
        <v>0</v>
      </c>
      <c r="L2346" s="61">
        <f>-IFERROR(VLOOKUP(C2346,IDC!$A$20:$H$2401,8,0),0)</f>
        <v>-3.6</v>
      </c>
      <c r="M2346" s="87">
        <f t="shared" si="122"/>
        <v>600</v>
      </c>
      <c r="P2346" s="17">
        <f t="shared" si="124"/>
        <v>-600</v>
      </c>
      <c r="Q2346" s="17">
        <f t="shared" si="123"/>
        <v>0</v>
      </c>
    </row>
    <row r="2347" spans="1:17">
      <c r="A2347" s="1" t="s">
        <v>10</v>
      </c>
      <c r="B2347" s="1" t="s">
        <v>18</v>
      </c>
      <c r="C2347" s="53">
        <v>132158948686</v>
      </c>
      <c r="D2347" s="2">
        <v>567.82000000000005</v>
      </c>
      <c r="E2347" s="3">
        <v>11546328.66</v>
      </c>
      <c r="F2347" s="1" t="s">
        <v>1800</v>
      </c>
      <c r="G2347" s="26"/>
      <c r="H2347" s="26"/>
      <c r="I2347" s="17">
        <f>-IFERROR(VLOOKUP(C2347,SIRCUPA!$A$21:$H$313,8,0),0)</f>
        <v>-8.6999999999999993</v>
      </c>
      <c r="J2347" s="61">
        <f>-IFERROR(VLOOKUP(C2347,SIRTAC!$A$16:$H$2072,8,0),0)</f>
        <v>0</v>
      </c>
      <c r="K2347" s="61">
        <f>-IFERROR(VLOOKUP(C2347,Gastos!$A$9:$J$2065,10,0),0)</f>
        <v>0</v>
      </c>
      <c r="L2347" s="61">
        <f>-IFERROR(VLOOKUP(C2347,IDC!$A$20:$H$2401,8,0),0)</f>
        <v>-3.48</v>
      </c>
      <c r="M2347" s="87">
        <f t="shared" si="122"/>
        <v>580.00000000000011</v>
      </c>
      <c r="P2347" s="17">
        <f t="shared" si="124"/>
        <v>-580</v>
      </c>
      <c r="Q2347" s="17">
        <f t="shared" si="123"/>
        <v>0</v>
      </c>
    </row>
    <row r="2348" spans="1:17">
      <c r="A2348" s="1" t="s">
        <v>274</v>
      </c>
      <c r="B2348" s="1" t="s">
        <v>18</v>
      </c>
      <c r="C2348" s="53">
        <v>135517382694</v>
      </c>
      <c r="D2348" s="2">
        <v>567.82000000000005</v>
      </c>
      <c r="E2348" s="3">
        <v>15198560.539999999</v>
      </c>
      <c r="F2348" s="1" t="s">
        <v>1800</v>
      </c>
      <c r="G2348" s="26"/>
      <c r="H2348" s="26"/>
      <c r="I2348" s="17">
        <f>-IFERROR(VLOOKUP(C2348,SIRCUPA!$A$21:$H$313,8,0),0)</f>
        <v>-8.6999999999999993</v>
      </c>
      <c r="J2348" s="61">
        <f>-IFERROR(VLOOKUP(C2348,SIRTAC!$A$16:$H$2072,8,0),0)</f>
        <v>0</v>
      </c>
      <c r="K2348" s="61">
        <f>-IFERROR(VLOOKUP(C2348,Gastos!$A$9:$J$2065,10,0),0)</f>
        <v>0</v>
      </c>
      <c r="L2348" s="61">
        <f>-IFERROR(VLOOKUP(C2348,IDC!$A$20:$H$2401,8,0),0)</f>
        <v>-3.48</v>
      </c>
      <c r="M2348" s="87">
        <f t="shared" si="122"/>
        <v>580.00000000000011</v>
      </c>
      <c r="P2348" s="17">
        <f t="shared" si="124"/>
        <v>-580</v>
      </c>
      <c r="Q2348" s="17">
        <f t="shared" si="123"/>
        <v>0</v>
      </c>
    </row>
    <row r="2349" spans="1:17">
      <c r="A2349" s="1" t="s">
        <v>145</v>
      </c>
      <c r="B2349" s="1" t="s">
        <v>149</v>
      </c>
      <c r="C2349" s="53">
        <v>134688338430</v>
      </c>
      <c r="D2349" s="2">
        <v>538.45000000000005</v>
      </c>
      <c r="E2349" s="3">
        <v>10794166.99</v>
      </c>
      <c r="F2349" s="1" t="s">
        <v>1800</v>
      </c>
      <c r="G2349" s="26"/>
      <c r="H2349" s="26"/>
      <c r="I2349" s="17">
        <f>-IFERROR(VLOOKUP(C2349,SIRCUPA!$A$21:$H$313,8,0),0)</f>
        <v>-8.25</v>
      </c>
      <c r="J2349" s="61">
        <f>-IFERROR(VLOOKUP(C2349,SIRTAC!$A$16:$H$2072,8,0),0)</f>
        <v>0</v>
      </c>
      <c r="K2349" s="61">
        <f>-IFERROR(VLOOKUP(C2349,Gastos!$A$9:$J$2065,10,0),0)</f>
        <v>0</v>
      </c>
      <c r="L2349" s="61">
        <f>-IFERROR(VLOOKUP(C2349,IDC!$A$20:$H$2401,8,0),0)</f>
        <v>-3.3</v>
      </c>
      <c r="M2349" s="87">
        <f t="shared" si="122"/>
        <v>550</v>
      </c>
      <c r="P2349" s="17">
        <f t="shared" si="124"/>
        <v>-550</v>
      </c>
      <c r="Q2349" s="17">
        <f t="shared" si="123"/>
        <v>0</v>
      </c>
    </row>
    <row r="2350" spans="1:17">
      <c r="A2350" s="1" t="s">
        <v>156</v>
      </c>
      <c r="B2350" s="1" t="s">
        <v>178</v>
      </c>
      <c r="C2350" s="53">
        <v>134931430800</v>
      </c>
      <c r="D2350" s="2">
        <v>538.45000000000005</v>
      </c>
      <c r="E2350" s="3">
        <v>15294347.25</v>
      </c>
      <c r="F2350" s="1" t="s">
        <v>1800</v>
      </c>
      <c r="G2350" s="26"/>
      <c r="H2350" s="26"/>
      <c r="I2350" s="17">
        <f>-IFERROR(VLOOKUP(C2350,SIRCUPA!$A$21:$H$313,8,0),0)</f>
        <v>-8.25</v>
      </c>
      <c r="J2350" s="61">
        <f>-IFERROR(VLOOKUP(C2350,SIRTAC!$A$16:$H$2072,8,0),0)</f>
        <v>0</v>
      </c>
      <c r="K2350" s="61">
        <f>-IFERROR(VLOOKUP(C2350,Gastos!$A$9:$J$2065,10,0),0)</f>
        <v>0</v>
      </c>
      <c r="L2350" s="61">
        <f>-IFERROR(VLOOKUP(C2350,IDC!$A$20:$H$2401,8,0),0)</f>
        <v>-3.3</v>
      </c>
      <c r="M2350" s="87">
        <f t="shared" si="122"/>
        <v>550</v>
      </c>
      <c r="P2350" s="17">
        <f t="shared" si="124"/>
        <v>-550</v>
      </c>
      <c r="Q2350" s="17">
        <f t="shared" si="123"/>
        <v>0</v>
      </c>
    </row>
    <row r="2351" spans="1:17">
      <c r="A2351" s="1" t="s">
        <v>186</v>
      </c>
      <c r="B2351" s="1" t="s">
        <v>179</v>
      </c>
      <c r="C2351" s="53">
        <v>134935105560</v>
      </c>
      <c r="D2351" s="2">
        <v>538.45000000000005</v>
      </c>
      <c r="E2351" s="3">
        <v>16588804.560000001</v>
      </c>
      <c r="F2351" s="1" t="s">
        <v>1800</v>
      </c>
      <c r="G2351" s="26"/>
      <c r="H2351" s="26"/>
      <c r="I2351" s="17">
        <f>-IFERROR(VLOOKUP(C2351,SIRCUPA!$A$21:$H$313,8,0),0)</f>
        <v>-8.25</v>
      </c>
      <c r="J2351" s="61">
        <f>-IFERROR(VLOOKUP(C2351,SIRTAC!$A$16:$H$2072,8,0),0)</f>
        <v>0</v>
      </c>
      <c r="K2351" s="61">
        <f>-IFERROR(VLOOKUP(C2351,Gastos!$A$9:$J$2065,10,0),0)</f>
        <v>0</v>
      </c>
      <c r="L2351" s="61">
        <f>-IFERROR(VLOOKUP(C2351,IDC!$A$20:$H$2401,8,0),0)</f>
        <v>-3.3</v>
      </c>
      <c r="M2351" s="87">
        <f t="shared" si="122"/>
        <v>550</v>
      </c>
      <c r="P2351" s="17">
        <f t="shared" si="124"/>
        <v>-550</v>
      </c>
      <c r="Q2351" s="17">
        <f t="shared" si="123"/>
        <v>0</v>
      </c>
    </row>
    <row r="2352" spans="1:17">
      <c r="A2352" s="26" t="s">
        <v>280</v>
      </c>
      <c r="B2352" s="26" t="s">
        <v>284</v>
      </c>
      <c r="C2352" s="53">
        <v>134935121183</v>
      </c>
      <c r="D2352" s="2">
        <v>538.45000000000005</v>
      </c>
      <c r="E2352" s="3">
        <v>16918590.800000001</v>
      </c>
      <c r="F2352" s="26" t="s">
        <v>1800</v>
      </c>
      <c r="G2352" s="26"/>
      <c r="H2352" s="26"/>
      <c r="I2352" s="17">
        <f>-IFERROR(VLOOKUP(C2352,SIRCUPA!$A$21:$H$313,8,0),0)</f>
        <v>-8.25</v>
      </c>
      <c r="J2352" s="61">
        <f>-IFERROR(VLOOKUP(C2352,SIRTAC!$A$16:$H$2072,8,0),0)</f>
        <v>0</v>
      </c>
      <c r="K2352" s="61">
        <f>-IFERROR(VLOOKUP(C2352,Gastos!$A$9:$J$2065,10,0),0)</f>
        <v>0</v>
      </c>
      <c r="L2352" s="61">
        <f>-IFERROR(VLOOKUP(C2352,IDC!$A$20:$H$2401,8,0),0)</f>
        <v>-3.3</v>
      </c>
      <c r="M2352" s="87">
        <f t="shared" si="122"/>
        <v>550</v>
      </c>
      <c r="N2352" s="26"/>
      <c r="O2352" s="26"/>
      <c r="P2352" s="17">
        <f t="shared" si="124"/>
        <v>-550</v>
      </c>
      <c r="Q2352" s="17">
        <f t="shared" si="123"/>
        <v>0</v>
      </c>
    </row>
    <row r="2353" spans="1:17">
      <c r="A2353" s="1" t="s">
        <v>253</v>
      </c>
      <c r="B2353" s="1" t="s">
        <v>264</v>
      </c>
      <c r="C2353" s="53">
        <v>134417040129</v>
      </c>
      <c r="D2353" s="2">
        <v>509.08</v>
      </c>
      <c r="E2353" s="3">
        <v>22661654.469999999</v>
      </c>
      <c r="F2353" s="1" t="s">
        <v>1800</v>
      </c>
      <c r="G2353" s="26"/>
      <c r="H2353" s="26"/>
      <c r="I2353" s="17">
        <f>-IFERROR(VLOOKUP(C2353,SIRCUPA!$A$21:$H$313,8,0),0)</f>
        <v>-7.8</v>
      </c>
      <c r="J2353" s="61">
        <f>-IFERROR(VLOOKUP(C2353,SIRTAC!$A$16:$H$2072,8,0),0)</f>
        <v>0</v>
      </c>
      <c r="K2353" s="61">
        <f>-IFERROR(VLOOKUP(C2353,Gastos!$A$9:$J$2065,10,0),0)</f>
        <v>0</v>
      </c>
      <c r="L2353" s="61">
        <f>-IFERROR(VLOOKUP(C2353,IDC!$A$20:$H$2401,8,0),0)</f>
        <v>-3.12</v>
      </c>
      <c r="M2353" s="87">
        <f t="shared" si="122"/>
        <v>520</v>
      </c>
      <c r="P2353" s="17">
        <f t="shared" si="124"/>
        <v>-520</v>
      </c>
      <c r="Q2353" s="17">
        <f t="shared" si="123"/>
        <v>0</v>
      </c>
    </row>
    <row r="2354" spans="1:17">
      <c r="A2354" s="1" t="s">
        <v>186</v>
      </c>
      <c r="B2354" s="1" t="s">
        <v>212</v>
      </c>
      <c r="C2354" s="53">
        <v>134940431484</v>
      </c>
      <c r="D2354" s="2">
        <v>489.5</v>
      </c>
      <c r="E2354" s="3">
        <v>18710358.539999999</v>
      </c>
      <c r="F2354" s="1" t="s">
        <v>1800</v>
      </c>
      <c r="G2354" s="26"/>
      <c r="H2354" s="26"/>
      <c r="I2354" s="17">
        <f>-IFERROR(VLOOKUP(C2354,SIRCUPA!$A$21:$H$313,8,0),0)</f>
        <v>-7.5</v>
      </c>
      <c r="J2354" s="61">
        <f>-IFERROR(VLOOKUP(C2354,SIRTAC!$A$16:$H$2072,8,0),0)</f>
        <v>0</v>
      </c>
      <c r="K2354" s="61">
        <f>-IFERROR(VLOOKUP(C2354,Gastos!$A$9:$J$2065,10,0),0)</f>
        <v>0</v>
      </c>
      <c r="L2354" s="61">
        <f>-IFERROR(VLOOKUP(C2354,IDC!$A$20:$H$2401,8,0),0)</f>
        <v>-3</v>
      </c>
      <c r="M2354" s="87">
        <f t="shared" si="122"/>
        <v>500</v>
      </c>
      <c r="P2354" s="17">
        <f t="shared" si="124"/>
        <v>-500</v>
      </c>
      <c r="Q2354" s="17">
        <f t="shared" si="123"/>
        <v>0</v>
      </c>
    </row>
    <row r="2355" spans="1:17">
      <c r="A2355" s="1" t="s">
        <v>186</v>
      </c>
      <c r="B2355" s="1" t="s">
        <v>208</v>
      </c>
      <c r="C2355" s="53">
        <v>134323742233</v>
      </c>
      <c r="D2355" s="2">
        <v>489.5</v>
      </c>
      <c r="E2355" s="3">
        <v>17755950.390000001</v>
      </c>
      <c r="F2355" s="1" t="s">
        <v>1800</v>
      </c>
      <c r="G2355" s="26"/>
      <c r="H2355" s="26"/>
      <c r="I2355" s="17">
        <f>-IFERROR(VLOOKUP(C2355,SIRCUPA!$A$21:$H$313,8,0),0)</f>
        <v>-7.5</v>
      </c>
      <c r="J2355" s="61">
        <f>-IFERROR(VLOOKUP(C2355,SIRTAC!$A$16:$H$2072,8,0),0)</f>
        <v>0</v>
      </c>
      <c r="K2355" s="61">
        <f>-IFERROR(VLOOKUP(C2355,Gastos!$A$9:$J$2065,10,0),0)</f>
        <v>0</v>
      </c>
      <c r="L2355" s="61">
        <f>-IFERROR(VLOOKUP(C2355,IDC!$A$20:$H$2401,8,0),0)</f>
        <v>-3</v>
      </c>
      <c r="M2355" s="87">
        <f t="shared" si="122"/>
        <v>500</v>
      </c>
      <c r="P2355" s="17">
        <f t="shared" si="124"/>
        <v>-500</v>
      </c>
      <c r="Q2355" s="17">
        <f t="shared" si="123"/>
        <v>0</v>
      </c>
    </row>
    <row r="2356" spans="1:17">
      <c r="A2356" s="1" t="s">
        <v>186</v>
      </c>
      <c r="B2356" s="1" t="s">
        <v>242</v>
      </c>
      <c r="C2356" s="53">
        <v>134327958235</v>
      </c>
      <c r="D2356" s="2">
        <v>489.5</v>
      </c>
      <c r="E2356" s="3">
        <v>19467366.390000001</v>
      </c>
      <c r="F2356" s="1" t="s">
        <v>1800</v>
      </c>
      <c r="G2356" s="26"/>
      <c r="H2356" s="26"/>
      <c r="I2356" s="17">
        <f>-IFERROR(VLOOKUP(C2356,SIRCUPA!$A$21:$H$313,8,0),0)</f>
        <v>-7.5</v>
      </c>
      <c r="J2356" s="61">
        <f>-IFERROR(VLOOKUP(C2356,SIRTAC!$A$16:$H$2072,8,0),0)</f>
        <v>0</v>
      </c>
      <c r="K2356" s="61">
        <f>-IFERROR(VLOOKUP(C2356,Gastos!$A$9:$J$2065,10,0),0)</f>
        <v>0</v>
      </c>
      <c r="L2356" s="61">
        <f>-IFERROR(VLOOKUP(C2356,IDC!$A$20:$H$2401,8,0),0)</f>
        <v>-3</v>
      </c>
      <c r="M2356" s="87">
        <f t="shared" si="122"/>
        <v>500</v>
      </c>
      <c r="P2356" s="17">
        <f t="shared" si="124"/>
        <v>-500</v>
      </c>
      <c r="Q2356" s="17">
        <f t="shared" si="123"/>
        <v>0</v>
      </c>
    </row>
    <row r="2357" spans="1:17">
      <c r="A2357" s="1" t="s">
        <v>186</v>
      </c>
      <c r="B2357" s="1" t="s">
        <v>221</v>
      </c>
      <c r="C2357" s="53">
        <v>134939708918</v>
      </c>
      <c r="D2357" s="2">
        <v>489.5</v>
      </c>
      <c r="E2357" s="3">
        <v>18401271.98</v>
      </c>
      <c r="F2357" s="1" t="s">
        <v>1800</v>
      </c>
      <c r="G2357" s="26"/>
      <c r="H2357" s="26"/>
      <c r="I2357" s="17">
        <f>-IFERROR(VLOOKUP(C2357,SIRCUPA!$A$21:$H$313,8,0),0)</f>
        <v>-7.5</v>
      </c>
      <c r="J2357" s="61">
        <f>-IFERROR(VLOOKUP(C2357,SIRTAC!$A$16:$H$2072,8,0),0)</f>
        <v>0</v>
      </c>
      <c r="K2357" s="61">
        <f>-IFERROR(VLOOKUP(C2357,Gastos!$A$9:$J$2065,10,0),0)</f>
        <v>0</v>
      </c>
      <c r="L2357" s="61">
        <f>-IFERROR(VLOOKUP(C2357,IDC!$A$20:$H$2401,8,0),0)</f>
        <v>-3</v>
      </c>
      <c r="M2357" s="87">
        <f t="shared" si="122"/>
        <v>500</v>
      </c>
      <c r="P2357" s="17">
        <f t="shared" si="124"/>
        <v>-500</v>
      </c>
      <c r="Q2357" s="17">
        <f t="shared" si="123"/>
        <v>0</v>
      </c>
    </row>
    <row r="2358" spans="1:17">
      <c r="A2358" s="1" t="s">
        <v>293</v>
      </c>
      <c r="B2358" s="1" t="s">
        <v>295</v>
      </c>
      <c r="C2358" s="53">
        <v>135712327526</v>
      </c>
      <c r="D2358" s="2">
        <v>489.5</v>
      </c>
      <c r="E2358" s="3">
        <v>17990069.879999999</v>
      </c>
      <c r="F2358" s="1" t="s">
        <v>1800</v>
      </c>
      <c r="G2358" s="26"/>
      <c r="H2358" s="26"/>
      <c r="I2358" s="17">
        <f>-IFERROR(VLOOKUP(C2358,SIRCUPA!$A$21:$H$313,8,0),0)</f>
        <v>-7.5</v>
      </c>
      <c r="J2358" s="61">
        <f>-IFERROR(VLOOKUP(C2358,SIRTAC!$A$16:$H$2072,8,0),0)</f>
        <v>0</v>
      </c>
      <c r="K2358" s="61">
        <f>-IFERROR(VLOOKUP(C2358,Gastos!$A$9:$J$2065,10,0),0)</f>
        <v>0</v>
      </c>
      <c r="L2358" s="61">
        <f>-IFERROR(VLOOKUP(C2358,IDC!$A$20:$H$2401,8,0),0)</f>
        <v>-3</v>
      </c>
      <c r="M2358" s="87">
        <f t="shared" si="122"/>
        <v>500</v>
      </c>
      <c r="P2358" s="17">
        <f t="shared" si="124"/>
        <v>-500</v>
      </c>
      <c r="Q2358" s="17">
        <f t="shared" si="123"/>
        <v>0</v>
      </c>
    </row>
    <row r="2359" spans="1:17">
      <c r="A2359" s="1" t="s">
        <v>303</v>
      </c>
      <c r="B2359" s="1" t="s">
        <v>309</v>
      </c>
      <c r="C2359" s="53">
        <v>135233621445</v>
      </c>
      <c r="D2359" s="2">
        <v>474.81</v>
      </c>
      <c r="E2359" s="3">
        <v>19820816.649999999</v>
      </c>
      <c r="F2359" s="1" t="s">
        <v>1800</v>
      </c>
      <c r="G2359" s="26"/>
      <c r="H2359" s="26"/>
      <c r="I2359" s="17">
        <f>-IFERROR(VLOOKUP(C2359,SIRCUPA!$A$21:$H$313,8,0),0)</f>
        <v>-7.28</v>
      </c>
      <c r="J2359" s="61">
        <f>-IFERROR(VLOOKUP(C2359,SIRTAC!$A$16:$H$2072,8,0),0)</f>
        <v>0</v>
      </c>
      <c r="K2359" s="61">
        <f>-IFERROR(VLOOKUP(C2359,Gastos!$A$9:$J$2065,10,0),0)</f>
        <v>0</v>
      </c>
      <c r="L2359" s="61">
        <f>-IFERROR(VLOOKUP(C2359,IDC!$A$20:$H$2401,8,0),0)</f>
        <v>-2.91</v>
      </c>
      <c r="M2359" s="87">
        <f t="shared" si="122"/>
        <v>485</v>
      </c>
      <c r="P2359" s="17">
        <f t="shared" si="124"/>
        <v>-485</v>
      </c>
      <c r="Q2359" s="17">
        <f t="shared" si="123"/>
        <v>0</v>
      </c>
    </row>
    <row r="2360" spans="1:17">
      <c r="A2360" s="1" t="s">
        <v>55</v>
      </c>
      <c r="B2360" s="1" t="s">
        <v>18</v>
      </c>
      <c r="C2360" s="53">
        <v>132970060548</v>
      </c>
      <c r="D2360" s="2">
        <v>469.92</v>
      </c>
      <c r="E2360" s="3">
        <v>12336288.01</v>
      </c>
      <c r="F2360" s="1" t="s">
        <v>1800</v>
      </c>
      <c r="G2360" s="26"/>
      <c r="H2360" s="26"/>
      <c r="I2360" s="17">
        <f>-IFERROR(VLOOKUP(C2360,SIRCUPA!$A$21:$H$313,8,0),0)</f>
        <v>-7.2</v>
      </c>
      <c r="J2360" s="61">
        <f>-IFERROR(VLOOKUP(C2360,SIRTAC!$A$16:$H$2072,8,0),0)</f>
        <v>0</v>
      </c>
      <c r="K2360" s="61">
        <f>-IFERROR(VLOOKUP(C2360,Gastos!$A$9:$J$2065,10,0),0)</f>
        <v>0</v>
      </c>
      <c r="L2360" s="61">
        <f>-IFERROR(VLOOKUP(C2360,IDC!$A$20:$H$2401,8,0),0)</f>
        <v>-2.88</v>
      </c>
      <c r="M2360" s="87">
        <f t="shared" si="122"/>
        <v>480</v>
      </c>
      <c r="P2360" s="17">
        <f t="shared" si="124"/>
        <v>-480</v>
      </c>
      <c r="Q2360" s="17">
        <f t="shared" si="123"/>
        <v>0</v>
      </c>
    </row>
    <row r="2361" spans="1:17">
      <c r="A2361" s="1" t="s">
        <v>106</v>
      </c>
      <c r="B2361" s="1" t="s">
        <v>110</v>
      </c>
      <c r="C2361" s="53">
        <v>133778296360</v>
      </c>
      <c r="D2361" s="2">
        <v>469.92</v>
      </c>
      <c r="E2361" s="3">
        <v>5912356.2800000003</v>
      </c>
      <c r="F2361" s="1" t="s">
        <v>1800</v>
      </c>
      <c r="G2361" s="26"/>
      <c r="H2361" s="26"/>
      <c r="I2361" s="17">
        <f>-IFERROR(VLOOKUP(C2361,SIRCUPA!$A$21:$H$313,8,0),0)</f>
        <v>-7.2</v>
      </c>
      <c r="J2361" s="61">
        <f>-IFERROR(VLOOKUP(C2361,SIRTAC!$A$16:$H$2072,8,0),0)</f>
        <v>0</v>
      </c>
      <c r="K2361" s="61">
        <f>-IFERROR(VLOOKUP(C2361,Gastos!$A$9:$J$2065,10,0),0)</f>
        <v>0</v>
      </c>
      <c r="L2361" s="61">
        <f>-IFERROR(VLOOKUP(C2361,IDC!$A$20:$H$2401,8,0),0)</f>
        <v>-2.88</v>
      </c>
      <c r="M2361" s="87">
        <f t="shared" si="122"/>
        <v>480</v>
      </c>
      <c r="P2361" s="17">
        <f t="shared" si="124"/>
        <v>-480</v>
      </c>
      <c r="Q2361" s="17">
        <f t="shared" si="123"/>
        <v>0</v>
      </c>
    </row>
    <row r="2362" spans="1:17">
      <c r="A2362" s="1" t="s">
        <v>186</v>
      </c>
      <c r="B2362" s="1" t="s">
        <v>214</v>
      </c>
      <c r="C2362" s="53">
        <v>134941322412</v>
      </c>
      <c r="D2362" s="2">
        <v>469.92</v>
      </c>
      <c r="E2362" s="3">
        <v>19003883.170000002</v>
      </c>
      <c r="F2362" s="1" t="s">
        <v>1800</v>
      </c>
      <c r="G2362" s="26"/>
      <c r="H2362" s="26"/>
      <c r="I2362" s="17">
        <f>-IFERROR(VLOOKUP(C2362,SIRCUPA!$A$21:$H$313,8,0),0)</f>
        <v>-7.2</v>
      </c>
      <c r="J2362" s="61">
        <f>-IFERROR(VLOOKUP(C2362,SIRTAC!$A$16:$H$2072,8,0),0)</f>
        <v>0</v>
      </c>
      <c r="K2362" s="61">
        <f>-IFERROR(VLOOKUP(C2362,Gastos!$A$9:$J$2065,10,0),0)</f>
        <v>0</v>
      </c>
      <c r="L2362" s="61">
        <f>-IFERROR(VLOOKUP(C2362,IDC!$A$20:$H$2401,8,0),0)</f>
        <v>-2.88</v>
      </c>
      <c r="M2362" s="87">
        <f t="shared" si="122"/>
        <v>480</v>
      </c>
      <c r="P2362" s="17">
        <f t="shared" si="124"/>
        <v>-480</v>
      </c>
      <c r="Q2362" s="17">
        <f t="shared" si="123"/>
        <v>0</v>
      </c>
    </row>
    <row r="2363" spans="1:17">
      <c r="A2363" s="1" t="s">
        <v>270</v>
      </c>
      <c r="B2363" s="1" t="s">
        <v>144</v>
      </c>
      <c r="C2363" s="53">
        <v>134783212489</v>
      </c>
      <c r="D2363" s="2">
        <v>469.92</v>
      </c>
      <c r="E2363" s="3">
        <v>14885104.460000001</v>
      </c>
      <c r="F2363" s="1" t="s">
        <v>1800</v>
      </c>
      <c r="G2363" s="26"/>
      <c r="H2363" s="26"/>
      <c r="I2363" s="17">
        <f>-IFERROR(VLOOKUP(C2363,SIRCUPA!$A$21:$H$313,8,0),0)</f>
        <v>-7.2</v>
      </c>
      <c r="J2363" s="61">
        <f>-IFERROR(VLOOKUP(C2363,SIRTAC!$A$16:$H$2072,8,0),0)</f>
        <v>0</v>
      </c>
      <c r="K2363" s="61">
        <f>-IFERROR(VLOOKUP(C2363,Gastos!$A$9:$J$2065,10,0),0)</f>
        <v>0</v>
      </c>
      <c r="L2363" s="61">
        <f>-IFERROR(VLOOKUP(C2363,IDC!$A$20:$H$2401,8,0),0)</f>
        <v>-2.88</v>
      </c>
      <c r="M2363" s="87">
        <f t="shared" si="122"/>
        <v>480</v>
      </c>
      <c r="P2363" s="17">
        <f t="shared" si="124"/>
        <v>-480</v>
      </c>
      <c r="Q2363" s="17">
        <f t="shared" si="123"/>
        <v>0</v>
      </c>
    </row>
    <row r="2364" spans="1:17">
      <c r="A2364" s="1" t="s">
        <v>303</v>
      </c>
      <c r="B2364" s="1" t="s">
        <v>308</v>
      </c>
      <c r="C2364" s="53">
        <v>135849280792</v>
      </c>
      <c r="D2364" s="2">
        <v>469.92</v>
      </c>
      <c r="E2364" s="3">
        <v>19739280.079999998</v>
      </c>
      <c r="F2364" s="1" t="s">
        <v>1800</v>
      </c>
      <c r="G2364" s="26"/>
      <c r="H2364" s="26"/>
      <c r="I2364" s="17">
        <f>-IFERROR(VLOOKUP(C2364,SIRCUPA!$A$21:$H$313,8,0),0)</f>
        <v>-7.2</v>
      </c>
      <c r="J2364" s="61">
        <f>-IFERROR(VLOOKUP(C2364,SIRTAC!$A$16:$H$2072,8,0),0)</f>
        <v>0</v>
      </c>
      <c r="K2364" s="61">
        <f>-IFERROR(VLOOKUP(C2364,Gastos!$A$9:$J$2065,10,0),0)</f>
        <v>0</v>
      </c>
      <c r="L2364" s="61">
        <f>-IFERROR(VLOOKUP(C2364,IDC!$A$20:$H$2401,8,0),0)</f>
        <v>-2.88</v>
      </c>
      <c r="M2364" s="87">
        <f t="shared" si="122"/>
        <v>480</v>
      </c>
      <c r="P2364" s="17">
        <f t="shared" si="124"/>
        <v>-480</v>
      </c>
      <c r="Q2364" s="17">
        <f t="shared" si="123"/>
        <v>0</v>
      </c>
    </row>
    <row r="2365" spans="1:17">
      <c r="A2365" s="1" t="s">
        <v>280</v>
      </c>
      <c r="B2365" s="1" t="s">
        <v>286</v>
      </c>
      <c r="C2365" s="53">
        <v>135685138828</v>
      </c>
      <c r="D2365" s="2">
        <v>465.02</v>
      </c>
      <c r="E2365" s="3">
        <v>17101766.41</v>
      </c>
      <c r="F2365" s="1" t="s">
        <v>1800</v>
      </c>
      <c r="G2365" s="26"/>
      <c r="H2365" s="26"/>
      <c r="I2365" s="17">
        <f>-IFERROR(VLOOKUP(C2365,SIRCUPA!$A$21:$H$313,8,0),0)</f>
        <v>-7.13</v>
      </c>
      <c r="J2365" s="61">
        <f>-IFERROR(VLOOKUP(C2365,SIRTAC!$A$16:$H$2072,8,0),0)</f>
        <v>0</v>
      </c>
      <c r="K2365" s="61">
        <f>-IFERROR(VLOOKUP(C2365,Gastos!$A$9:$J$2065,10,0),0)</f>
        <v>0</v>
      </c>
      <c r="L2365" s="61">
        <f>-IFERROR(VLOOKUP(C2365,IDC!$A$20:$H$2401,8,0),0)</f>
        <v>-2.85</v>
      </c>
      <c r="M2365" s="87">
        <f t="shared" si="122"/>
        <v>475</v>
      </c>
      <c r="P2365" s="17">
        <f t="shared" si="124"/>
        <v>-475</v>
      </c>
      <c r="Q2365" s="17">
        <f t="shared" si="123"/>
        <v>0</v>
      </c>
    </row>
    <row r="2366" spans="1:17">
      <c r="A2366" s="1" t="s">
        <v>65</v>
      </c>
      <c r="B2366" s="1" t="s">
        <v>71</v>
      </c>
      <c r="C2366" s="53">
        <v>132378774395</v>
      </c>
      <c r="D2366" s="2">
        <v>450.34</v>
      </c>
      <c r="E2366" s="3">
        <v>13608678.640000001</v>
      </c>
      <c r="F2366" s="1" t="s">
        <v>1800</v>
      </c>
      <c r="G2366" s="26"/>
      <c r="H2366" s="26"/>
      <c r="I2366" s="17">
        <f>-IFERROR(VLOOKUP(C2366,SIRCUPA!$A$21:$H$313,8,0),0)</f>
        <v>-6.9</v>
      </c>
      <c r="J2366" s="61">
        <f>-IFERROR(VLOOKUP(C2366,SIRTAC!$A$16:$H$2072,8,0),0)</f>
        <v>0</v>
      </c>
      <c r="K2366" s="61">
        <f>-IFERROR(VLOOKUP(C2366,Gastos!$A$9:$J$2065,10,0),0)</f>
        <v>0</v>
      </c>
      <c r="L2366" s="61">
        <f>-IFERROR(VLOOKUP(C2366,IDC!$A$20:$H$2401,8,0),0)</f>
        <v>-2.76</v>
      </c>
      <c r="M2366" s="87">
        <f t="shared" si="122"/>
        <v>459.99999999999994</v>
      </c>
      <c r="P2366" s="17">
        <f t="shared" si="124"/>
        <v>-459.99999999999994</v>
      </c>
      <c r="Q2366" s="17">
        <f t="shared" si="123"/>
        <v>0</v>
      </c>
    </row>
    <row r="2367" spans="1:17">
      <c r="A2367" s="1" t="s">
        <v>135</v>
      </c>
      <c r="B2367" s="1" t="s">
        <v>136</v>
      </c>
      <c r="C2367" s="53">
        <v>133536861483</v>
      </c>
      <c r="D2367" s="2">
        <v>445.44</v>
      </c>
      <c r="E2367" s="3">
        <v>10834760.35</v>
      </c>
      <c r="F2367" s="1" t="s">
        <v>1800</v>
      </c>
      <c r="G2367" s="26"/>
      <c r="H2367" s="26"/>
      <c r="I2367" s="17">
        <f>-IFERROR(VLOOKUP(C2367,SIRCUPA!$A$21:$H$313,8,0),0)</f>
        <v>-6.83</v>
      </c>
      <c r="J2367" s="61">
        <f>-IFERROR(VLOOKUP(C2367,SIRTAC!$A$16:$H$2072,8,0),0)</f>
        <v>0</v>
      </c>
      <c r="K2367" s="61">
        <f>-IFERROR(VLOOKUP(C2367,Gastos!$A$9:$J$2065,10,0),0)</f>
        <v>0</v>
      </c>
      <c r="L2367" s="61">
        <f>-IFERROR(VLOOKUP(C2367,IDC!$A$20:$H$2401,8,0),0)</f>
        <v>-2.73</v>
      </c>
      <c r="M2367" s="87">
        <f t="shared" si="122"/>
        <v>455</v>
      </c>
      <c r="P2367" s="17">
        <f t="shared" si="124"/>
        <v>-455</v>
      </c>
      <c r="Q2367" s="17">
        <f t="shared" si="123"/>
        <v>0</v>
      </c>
    </row>
    <row r="2368" spans="1:17">
      <c r="A2368" s="1" t="s">
        <v>280</v>
      </c>
      <c r="B2368" s="1" t="s">
        <v>290</v>
      </c>
      <c r="C2368" s="53">
        <v>135087486425</v>
      </c>
      <c r="D2368" s="2">
        <v>440.55</v>
      </c>
      <c r="E2368" s="3">
        <v>17467401.68</v>
      </c>
      <c r="F2368" s="1" t="s">
        <v>1800</v>
      </c>
      <c r="G2368"/>
      <c r="H2368"/>
      <c r="I2368" s="17">
        <f>-IFERROR(VLOOKUP(C2368,SIRCUPA!$A$21:$H$313,8,0),0)</f>
        <v>-6.75</v>
      </c>
      <c r="J2368" s="61">
        <f>-IFERROR(VLOOKUP(C2368,SIRTAC!$A$16:$H$2072,8,0),0)</f>
        <v>0</v>
      </c>
      <c r="K2368" s="61">
        <f>-IFERROR(VLOOKUP(C2368,Gastos!$A$9:$J$2065,10,0),0)</f>
        <v>0</v>
      </c>
      <c r="L2368" s="61">
        <f>-IFERROR(VLOOKUP(C2368,IDC!$A$20:$H$2401,8,0),0)</f>
        <v>-2.7</v>
      </c>
      <c r="M2368" s="87">
        <f t="shared" si="122"/>
        <v>450</v>
      </c>
      <c r="P2368" s="17">
        <f t="shared" si="124"/>
        <v>-450</v>
      </c>
      <c r="Q2368" s="17">
        <f t="shared" si="123"/>
        <v>0</v>
      </c>
    </row>
    <row r="2369" spans="1:17">
      <c r="A2369" s="1" t="s">
        <v>274</v>
      </c>
      <c r="B2369" s="1" t="s">
        <v>278</v>
      </c>
      <c r="C2369" s="53">
        <v>135541048646</v>
      </c>
      <c r="D2369" s="2">
        <v>430.76</v>
      </c>
      <c r="E2369" s="3">
        <v>15647028.52</v>
      </c>
      <c r="F2369" s="1" t="s">
        <v>1800</v>
      </c>
      <c r="G2369"/>
      <c r="H2369"/>
      <c r="I2369" s="17">
        <f>-IFERROR(VLOOKUP(C2369,SIRCUPA!$A$21:$H$313,8,0),0)</f>
        <v>-6.6</v>
      </c>
      <c r="J2369" s="61">
        <f>-IFERROR(VLOOKUP(C2369,SIRTAC!$A$16:$H$2072,8,0),0)</f>
        <v>0</v>
      </c>
      <c r="K2369" s="61">
        <f>-IFERROR(VLOOKUP(C2369,Gastos!$A$9:$J$2065,10,0),0)</f>
        <v>0</v>
      </c>
      <c r="L2369" s="61">
        <f>-IFERROR(VLOOKUP(C2369,IDC!$A$20:$H$2401,8,0),0)</f>
        <v>-2.64</v>
      </c>
      <c r="M2369" s="87">
        <f t="shared" ref="M2369:M2405" si="125">+D2369-I2369-J2369-K2369-L2369</f>
        <v>440</v>
      </c>
      <c r="P2369" s="17">
        <f t="shared" si="124"/>
        <v>-440</v>
      </c>
      <c r="Q2369" s="17">
        <f t="shared" si="123"/>
        <v>0</v>
      </c>
    </row>
    <row r="2370" spans="1:17">
      <c r="A2370" s="1" t="s">
        <v>77</v>
      </c>
      <c r="B2370" s="1" t="s">
        <v>79</v>
      </c>
      <c r="C2370" s="53">
        <v>133111758920</v>
      </c>
      <c r="D2370" s="2">
        <v>425.86</v>
      </c>
      <c r="E2370" s="3">
        <v>15474748.050000001</v>
      </c>
      <c r="F2370" s="1" t="s">
        <v>1800</v>
      </c>
      <c r="G2370"/>
      <c r="H2370"/>
      <c r="I2370" s="17">
        <f>-IFERROR(VLOOKUP(C2370,SIRCUPA!$A$21:$H$313,8,0),0)</f>
        <v>-6.53</v>
      </c>
      <c r="J2370" s="61">
        <f>-IFERROR(VLOOKUP(C2370,SIRTAC!$A$16:$H$2072,8,0),0)</f>
        <v>0</v>
      </c>
      <c r="K2370" s="61">
        <f>-IFERROR(VLOOKUP(C2370,Gastos!$A$9:$J$2065,10,0),0)</f>
        <v>0</v>
      </c>
      <c r="L2370" s="61">
        <f>-IFERROR(VLOOKUP(C2370,IDC!$A$20:$H$2401,8,0),0)</f>
        <v>-2.61</v>
      </c>
      <c r="M2370" s="87">
        <f t="shared" si="125"/>
        <v>435</v>
      </c>
      <c r="P2370" s="17">
        <f t="shared" si="124"/>
        <v>-434.99999999999994</v>
      </c>
      <c r="Q2370" s="17">
        <f t="shared" si="123"/>
        <v>0</v>
      </c>
    </row>
    <row r="2371" spans="1:17">
      <c r="A2371" s="1" t="s">
        <v>55</v>
      </c>
      <c r="B2371" s="1" t="s">
        <v>56</v>
      </c>
      <c r="C2371" s="53">
        <v>132224319253</v>
      </c>
      <c r="D2371" s="2">
        <v>411.18</v>
      </c>
      <c r="E2371" s="3">
        <v>10962976.460000001</v>
      </c>
      <c r="F2371" s="1" t="s">
        <v>1800</v>
      </c>
      <c r="G2371"/>
      <c r="H2371"/>
      <c r="I2371" s="17">
        <f>-IFERROR(VLOOKUP(C2371,SIRCUPA!$A$21:$H$313,8,0),0)</f>
        <v>-6.3</v>
      </c>
      <c r="J2371" s="61">
        <f>-IFERROR(VLOOKUP(C2371,SIRTAC!$A$16:$H$2072,8,0),0)</f>
        <v>0</v>
      </c>
      <c r="K2371" s="61">
        <f>-IFERROR(VLOOKUP(C2371,Gastos!$A$9:$J$2065,10,0),0)</f>
        <v>0</v>
      </c>
      <c r="L2371" s="61">
        <f>-IFERROR(VLOOKUP(C2371,IDC!$A$20:$H$2401,8,0),0)</f>
        <v>-2.52</v>
      </c>
      <c r="M2371" s="87">
        <f t="shared" si="125"/>
        <v>420</v>
      </c>
      <c r="P2371" s="17">
        <f t="shared" si="124"/>
        <v>-420</v>
      </c>
      <c r="Q2371" s="17">
        <f t="shared" si="123"/>
        <v>0</v>
      </c>
    </row>
    <row r="2372" spans="1:17">
      <c r="A2372" s="1" t="s">
        <v>106</v>
      </c>
      <c r="B2372" s="1" t="s">
        <v>108</v>
      </c>
      <c r="C2372" s="53">
        <v>133167494851</v>
      </c>
      <c r="D2372" s="2">
        <v>396.49</v>
      </c>
      <c r="E2372" s="3">
        <v>5581388.0599999996</v>
      </c>
      <c r="F2372" s="1" t="s">
        <v>1800</v>
      </c>
      <c r="G2372"/>
      <c r="H2372"/>
      <c r="I2372" s="17">
        <f>-IFERROR(VLOOKUP(C2372,SIRCUPA!$A$21:$H$313,8,0),0)</f>
        <v>-6.08</v>
      </c>
      <c r="J2372" s="61">
        <f>-IFERROR(VLOOKUP(C2372,SIRTAC!$A$16:$H$2072,8,0),0)</f>
        <v>0</v>
      </c>
      <c r="K2372" s="61">
        <f>-IFERROR(VLOOKUP(C2372,Gastos!$A$9:$J$2065,10,0),0)</f>
        <v>0</v>
      </c>
      <c r="L2372" s="61">
        <f>-IFERROR(VLOOKUP(C2372,IDC!$A$20:$H$2401,8,0),0)</f>
        <v>-2.4300000000000002</v>
      </c>
      <c r="M2372" s="87">
        <f t="shared" si="125"/>
        <v>405</v>
      </c>
      <c r="P2372" s="17">
        <f t="shared" si="124"/>
        <v>-405</v>
      </c>
      <c r="Q2372" s="17">
        <f t="shared" si="123"/>
        <v>0</v>
      </c>
    </row>
    <row r="2373" spans="1:17">
      <c r="A2373" s="1" t="s">
        <v>156</v>
      </c>
      <c r="B2373" s="1" t="s">
        <v>162</v>
      </c>
      <c r="C2373" s="53">
        <v>134209279537</v>
      </c>
      <c r="D2373" s="2">
        <v>391.6</v>
      </c>
      <c r="E2373" s="3">
        <v>12880177.23</v>
      </c>
      <c r="F2373" s="1" t="s">
        <v>1800</v>
      </c>
      <c r="G2373"/>
      <c r="H2373"/>
      <c r="I2373" s="17">
        <f>-IFERROR(VLOOKUP(C2373,SIRCUPA!$A$21:$H$313,8,0),0)</f>
        <v>-6</v>
      </c>
      <c r="J2373" s="61">
        <f>-IFERROR(VLOOKUP(C2373,SIRTAC!$A$16:$H$2072,8,0),0)</f>
        <v>0</v>
      </c>
      <c r="K2373" s="61">
        <f>-IFERROR(VLOOKUP(C2373,Gastos!$A$9:$J$2065,10,0),0)</f>
        <v>0</v>
      </c>
      <c r="L2373" s="61">
        <f>-IFERROR(VLOOKUP(C2373,IDC!$A$20:$H$2401,8,0),0)</f>
        <v>-2.4</v>
      </c>
      <c r="M2373" s="87">
        <f t="shared" si="125"/>
        <v>400</v>
      </c>
      <c r="P2373" s="17">
        <f t="shared" si="124"/>
        <v>-400</v>
      </c>
      <c r="Q2373" s="17">
        <f t="shared" si="123"/>
        <v>0</v>
      </c>
    </row>
    <row r="2374" spans="1:17">
      <c r="A2374" s="1" t="s">
        <v>280</v>
      </c>
      <c r="B2374" s="1" t="s">
        <v>278</v>
      </c>
      <c r="C2374" s="53">
        <v>135546251160</v>
      </c>
      <c r="D2374" s="2">
        <v>391.6</v>
      </c>
      <c r="E2374" s="3">
        <v>16370218.24</v>
      </c>
      <c r="F2374" s="1" t="s">
        <v>1800</v>
      </c>
      <c r="G2374"/>
      <c r="H2374"/>
      <c r="I2374" s="17">
        <f>-IFERROR(VLOOKUP(C2374,SIRCUPA!$A$21:$H$313,8,0),0)</f>
        <v>-6</v>
      </c>
      <c r="J2374" s="61">
        <f>-IFERROR(VLOOKUP(C2374,SIRTAC!$A$16:$H$2072,8,0),0)</f>
        <v>0</v>
      </c>
      <c r="K2374" s="61">
        <f>-IFERROR(VLOOKUP(C2374,Gastos!$A$9:$J$2065,10,0),0)</f>
        <v>0</v>
      </c>
      <c r="L2374" s="61">
        <f>-IFERROR(VLOOKUP(C2374,IDC!$A$20:$H$2401,8,0),0)</f>
        <v>-2.4</v>
      </c>
      <c r="M2374" s="87">
        <f t="shared" si="125"/>
        <v>400</v>
      </c>
      <c r="P2374" s="17">
        <f t="shared" si="124"/>
        <v>-400</v>
      </c>
      <c r="Q2374" s="17">
        <f t="shared" ref="Q2374:Q2421" si="126">+M2374+P2374</f>
        <v>0</v>
      </c>
    </row>
    <row r="2375" spans="1:17">
      <c r="A2375" s="1" t="s">
        <v>280</v>
      </c>
      <c r="B2375" s="1" t="s">
        <v>283</v>
      </c>
      <c r="C2375" s="53">
        <v>135550302140</v>
      </c>
      <c r="D2375" s="2">
        <v>391.6</v>
      </c>
      <c r="E2375" s="3">
        <v>16887556.760000002</v>
      </c>
      <c r="F2375" s="1" t="s">
        <v>1800</v>
      </c>
      <c r="G2375"/>
      <c r="H2375"/>
      <c r="I2375" s="17">
        <f>-IFERROR(VLOOKUP(C2375,SIRCUPA!$A$21:$H$313,8,0),0)</f>
        <v>-6</v>
      </c>
      <c r="J2375" s="61">
        <f>-IFERROR(VLOOKUP(C2375,SIRTAC!$A$16:$H$2072,8,0),0)</f>
        <v>0</v>
      </c>
      <c r="K2375" s="61">
        <f>-IFERROR(VLOOKUP(C2375,Gastos!$A$9:$J$2065,10,0),0)</f>
        <v>0</v>
      </c>
      <c r="L2375" s="61">
        <f>-IFERROR(VLOOKUP(C2375,IDC!$A$20:$H$2401,8,0),0)</f>
        <v>-2.4</v>
      </c>
      <c r="M2375" s="87">
        <f t="shared" si="125"/>
        <v>400</v>
      </c>
      <c r="P2375" s="17">
        <f t="shared" si="124"/>
        <v>-400</v>
      </c>
      <c r="Q2375" s="17">
        <f t="shared" si="126"/>
        <v>0</v>
      </c>
    </row>
    <row r="2376" spans="1:17">
      <c r="A2376" s="1" t="s">
        <v>303</v>
      </c>
      <c r="B2376" s="1" t="s">
        <v>314</v>
      </c>
      <c r="C2376" s="53">
        <v>135320947115</v>
      </c>
      <c r="D2376" s="2">
        <v>391.6</v>
      </c>
      <c r="E2376" s="3">
        <v>20472183.010000002</v>
      </c>
      <c r="F2376" s="1" t="s">
        <v>1800</v>
      </c>
      <c r="G2376"/>
      <c r="H2376"/>
      <c r="I2376" s="17">
        <f>-IFERROR(VLOOKUP(C2376,SIRCUPA!$A$21:$H$313,8,0),0)</f>
        <v>-6</v>
      </c>
      <c r="J2376" s="61">
        <f>-IFERROR(VLOOKUP(C2376,SIRTAC!$A$16:$H$2072,8,0),0)</f>
        <v>0</v>
      </c>
      <c r="K2376" s="61">
        <f>-IFERROR(VLOOKUP(C2376,Gastos!$A$9:$J$2065,10,0),0)</f>
        <v>0</v>
      </c>
      <c r="L2376" s="61">
        <f>-IFERROR(VLOOKUP(C2376,IDC!$A$20:$H$2401,8,0),0)</f>
        <v>-2.4</v>
      </c>
      <c r="M2376" s="87">
        <f t="shared" si="125"/>
        <v>400</v>
      </c>
      <c r="P2376" s="17">
        <f t="shared" si="124"/>
        <v>-400</v>
      </c>
      <c r="Q2376" s="17">
        <f t="shared" si="126"/>
        <v>0</v>
      </c>
    </row>
    <row r="2377" spans="1:17">
      <c r="A2377" s="1" t="s">
        <v>186</v>
      </c>
      <c r="B2377" s="1" t="s">
        <v>120</v>
      </c>
      <c r="C2377" s="53">
        <v>134394161881</v>
      </c>
      <c r="D2377" s="2">
        <v>359.29</v>
      </c>
      <c r="E2377" s="3">
        <v>19577082.52</v>
      </c>
      <c r="F2377" s="1" t="s">
        <v>1800</v>
      </c>
      <c r="G2377"/>
      <c r="H2377"/>
      <c r="I2377" s="17">
        <f>-IFERROR(VLOOKUP(C2377,SIRCUPA!$A$21:$H$313,8,0),0)</f>
        <v>-5.51</v>
      </c>
      <c r="J2377" s="61">
        <f>-IFERROR(VLOOKUP(C2377,SIRTAC!$A$16:$H$2072,8,0),0)</f>
        <v>0</v>
      </c>
      <c r="K2377" s="61">
        <f>-IFERROR(VLOOKUP(C2377,Gastos!$A$9:$J$2065,10,0),0)</f>
        <v>0</v>
      </c>
      <c r="L2377" s="61">
        <f>-IFERROR(VLOOKUP(C2377,IDC!$A$20:$H$2401,8,0),0)</f>
        <v>-2.2000000000000002</v>
      </c>
      <c r="M2377" s="87">
        <f t="shared" si="125"/>
        <v>367</v>
      </c>
      <c r="P2377" s="17">
        <f t="shared" si="124"/>
        <v>-366.66666666666669</v>
      </c>
      <c r="Q2377" s="17">
        <f t="shared" si="126"/>
        <v>0.33333333333331439</v>
      </c>
    </row>
    <row r="2378" spans="1:17">
      <c r="A2378" s="1" t="s">
        <v>23</v>
      </c>
      <c r="B2378" s="1" t="s">
        <v>28</v>
      </c>
      <c r="C2378" s="53">
        <v>131581475387</v>
      </c>
      <c r="D2378" s="2">
        <v>313.27999999999997</v>
      </c>
      <c r="E2378" s="3">
        <v>12982752.720000001</v>
      </c>
      <c r="F2378" s="1" t="s">
        <v>1800</v>
      </c>
      <c r="G2378"/>
      <c r="H2378"/>
      <c r="I2378" s="17">
        <f>-IFERROR(VLOOKUP(C2378,SIRCUPA!$A$21:$H$313,8,0),0)</f>
        <v>-4.8</v>
      </c>
      <c r="J2378" s="61">
        <f>-IFERROR(VLOOKUP(C2378,SIRTAC!$A$16:$H$2072,8,0),0)</f>
        <v>0</v>
      </c>
      <c r="K2378" s="61">
        <f>-IFERROR(VLOOKUP(C2378,Gastos!$A$9:$J$2065,10,0),0)</f>
        <v>0</v>
      </c>
      <c r="L2378" s="61">
        <f>-IFERROR(VLOOKUP(C2378,IDC!$A$20:$H$2401,8,0),0)</f>
        <v>-1.92</v>
      </c>
      <c r="M2378" s="87">
        <f t="shared" si="125"/>
        <v>320</v>
      </c>
      <c r="P2378" s="17">
        <f t="shared" si="124"/>
        <v>-320</v>
      </c>
      <c r="Q2378" s="17">
        <f t="shared" si="126"/>
        <v>0</v>
      </c>
    </row>
    <row r="2379" spans="1:17">
      <c r="A2379" s="1" t="s">
        <v>114</v>
      </c>
      <c r="B2379" s="1" t="s">
        <v>119</v>
      </c>
      <c r="C2379" s="53">
        <v>133319480139</v>
      </c>
      <c r="D2379" s="2">
        <v>293.7</v>
      </c>
      <c r="E2379" s="3">
        <v>7299329.7699999996</v>
      </c>
      <c r="F2379" s="1" t="s">
        <v>1800</v>
      </c>
      <c r="G2379"/>
      <c r="H2379"/>
      <c r="I2379" s="17">
        <f>-IFERROR(VLOOKUP(C2379,SIRCUPA!$A$21:$H$313,8,0),0)</f>
        <v>-4.5</v>
      </c>
      <c r="J2379" s="61">
        <f>-IFERROR(VLOOKUP(C2379,SIRTAC!$A$16:$H$2072,8,0),0)</f>
        <v>0</v>
      </c>
      <c r="K2379" s="61">
        <f>-IFERROR(VLOOKUP(C2379,Gastos!$A$9:$J$2065,10,0),0)</f>
        <v>0</v>
      </c>
      <c r="L2379" s="61">
        <f>-IFERROR(VLOOKUP(C2379,IDC!$A$20:$H$2401,8,0),0)</f>
        <v>-1.8</v>
      </c>
      <c r="M2379" s="87">
        <f t="shared" si="125"/>
        <v>300</v>
      </c>
      <c r="P2379" s="17">
        <f t="shared" si="124"/>
        <v>-300</v>
      </c>
      <c r="Q2379" s="17">
        <f t="shared" si="126"/>
        <v>0</v>
      </c>
    </row>
    <row r="2380" spans="1:17">
      <c r="A2380" s="1" t="s">
        <v>156</v>
      </c>
      <c r="B2380" s="1" t="s">
        <v>182</v>
      </c>
      <c r="C2380" s="53">
        <v>134319368275</v>
      </c>
      <c r="D2380" s="2">
        <v>293.7</v>
      </c>
      <c r="E2380" s="3">
        <v>15944613.140000001</v>
      </c>
      <c r="F2380" s="1" t="s">
        <v>1800</v>
      </c>
      <c r="G2380"/>
      <c r="H2380"/>
      <c r="I2380" s="17">
        <f>-IFERROR(VLOOKUP(C2380,SIRCUPA!$A$21:$H$313,8,0),0)</f>
        <v>-4.5</v>
      </c>
      <c r="J2380" s="61">
        <f>-IFERROR(VLOOKUP(C2380,SIRTAC!$A$16:$H$2072,8,0),0)</f>
        <v>0</v>
      </c>
      <c r="K2380" s="61">
        <f>-IFERROR(VLOOKUP(C2380,Gastos!$A$9:$J$2065,10,0),0)</f>
        <v>0</v>
      </c>
      <c r="L2380" s="61">
        <f>-IFERROR(VLOOKUP(C2380,IDC!$A$20:$H$2401,8,0),0)</f>
        <v>-1.8</v>
      </c>
      <c r="M2380" s="87">
        <f t="shared" si="125"/>
        <v>300</v>
      </c>
      <c r="P2380" s="17">
        <f t="shared" si="124"/>
        <v>-300</v>
      </c>
      <c r="Q2380" s="17">
        <f t="shared" si="126"/>
        <v>0</v>
      </c>
    </row>
    <row r="2381" spans="1:17">
      <c r="A2381" s="1" t="s">
        <v>156</v>
      </c>
      <c r="B2381" s="1" t="s">
        <v>164</v>
      </c>
      <c r="C2381" s="53">
        <v>134303562651</v>
      </c>
      <c r="D2381" s="2">
        <v>293.7</v>
      </c>
      <c r="E2381" s="3">
        <v>13136707.460000001</v>
      </c>
      <c r="F2381" s="1" t="s">
        <v>1800</v>
      </c>
      <c r="G2381"/>
      <c r="H2381"/>
      <c r="I2381" s="17">
        <f>-IFERROR(VLOOKUP(C2381,SIRCUPA!$A$21:$H$313,8,0),0)</f>
        <v>-4.5</v>
      </c>
      <c r="J2381" s="61">
        <f>-IFERROR(VLOOKUP(C2381,SIRTAC!$A$16:$H$2072,8,0),0)</f>
        <v>0</v>
      </c>
      <c r="K2381" s="61">
        <f>-IFERROR(VLOOKUP(C2381,Gastos!$A$9:$J$2065,10,0),0)</f>
        <v>0</v>
      </c>
      <c r="L2381" s="61">
        <f>-IFERROR(VLOOKUP(C2381,IDC!$A$20:$H$2401,8,0),0)</f>
        <v>-1.8</v>
      </c>
      <c r="M2381" s="87">
        <f t="shared" si="125"/>
        <v>300</v>
      </c>
      <c r="P2381" s="17">
        <f t="shared" si="124"/>
        <v>-300</v>
      </c>
      <c r="Q2381" s="17">
        <f t="shared" si="126"/>
        <v>0</v>
      </c>
    </row>
    <row r="2382" spans="1:17">
      <c r="A2382" s="1" t="s">
        <v>156</v>
      </c>
      <c r="B2382" s="1" t="s">
        <v>170</v>
      </c>
      <c r="C2382" s="53">
        <v>134928784582</v>
      </c>
      <c r="D2382" s="2">
        <v>293.7</v>
      </c>
      <c r="E2382" s="3">
        <v>14492600.369999999</v>
      </c>
      <c r="F2382" s="1" t="s">
        <v>1800</v>
      </c>
      <c r="G2382"/>
      <c r="H2382"/>
      <c r="I2382" s="17">
        <f>-IFERROR(VLOOKUP(C2382,SIRCUPA!$A$21:$H$313,8,0),0)</f>
        <v>-4.5</v>
      </c>
      <c r="J2382" s="61">
        <f>-IFERROR(VLOOKUP(C2382,SIRTAC!$A$16:$H$2072,8,0),0)</f>
        <v>0</v>
      </c>
      <c r="K2382" s="61">
        <f>-IFERROR(VLOOKUP(C2382,Gastos!$A$9:$J$2065,10,0),0)</f>
        <v>0</v>
      </c>
      <c r="L2382" s="61">
        <f>-IFERROR(VLOOKUP(C2382,IDC!$A$20:$H$2401,8,0),0)</f>
        <v>-1.8</v>
      </c>
      <c r="M2382" s="87">
        <f t="shared" si="125"/>
        <v>300</v>
      </c>
      <c r="P2382" s="17">
        <f t="shared" si="124"/>
        <v>-300</v>
      </c>
      <c r="Q2382" s="17">
        <f t="shared" si="126"/>
        <v>0</v>
      </c>
    </row>
    <row r="2383" spans="1:17">
      <c r="A2383" s="1" t="s">
        <v>156</v>
      </c>
      <c r="B2383" s="1" t="s">
        <v>166</v>
      </c>
      <c r="C2383" s="53">
        <v>134310315017</v>
      </c>
      <c r="D2383" s="2">
        <v>293.7</v>
      </c>
      <c r="E2383" s="3">
        <v>13570633.880000001</v>
      </c>
      <c r="F2383" s="1" t="s">
        <v>1800</v>
      </c>
      <c r="G2383"/>
      <c r="H2383"/>
      <c r="I2383" s="17">
        <f>-IFERROR(VLOOKUP(C2383,SIRCUPA!$A$21:$H$313,8,0),0)</f>
        <v>-4.5</v>
      </c>
      <c r="J2383" s="61">
        <f>-IFERROR(VLOOKUP(C2383,SIRTAC!$A$16:$H$2072,8,0),0)</f>
        <v>0</v>
      </c>
      <c r="K2383" s="61">
        <f>-IFERROR(VLOOKUP(C2383,Gastos!$A$9:$J$2065,10,0),0)</f>
        <v>0</v>
      </c>
      <c r="L2383" s="61">
        <f>-IFERROR(VLOOKUP(C2383,IDC!$A$20:$H$2401,8,0),0)</f>
        <v>-1.8</v>
      </c>
      <c r="M2383" s="87">
        <f t="shared" si="125"/>
        <v>300</v>
      </c>
      <c r="P2383" s="17">
        <f t="shared" si="124"/>
        <v>-300</v>
      </c>
      <c r="Q2383" s="17">
        <f t="shared" si="126"/>
        <v>0</v>
      </c>
    </row>
    <row r="2384" spans="1:17">
      <c r="A2384" s="1" t="s">
        <v>156</v>
      </c>
      <c r="B2384" s="1" t="s">
        <v>171</v>
      </c>
      <c r="C2384" s="53">
        <v>134928553930</v>
      </c>
      <c r="D2384" s="2">
        <v>293.7</v>
      </c>
      <c r="E2384" s="3">
        <v>14498739.869999999</v>
      </c>
      <c r="F2384" s="1" t="s">
        <v>1800</v>
      </c>
      <c r="G2384"/>
      <c r="H2384"/>
      <c r="I2384" s="17">
        <f>-IFERROR(VLOOKUP(C2384,SIRCUPA!$A$21:$H$313,8,0),0)</f>
        <v>-4.5</v>
      </c>
      <c r="J2384" s="61">
        <f>-IFERROR(VLOOKUP(C2384,SIRTAC!$A$16:$H$2072,8,0),0)</f>
        <v>0</v>
      </c>
      <c r="K2384" s="61">
        <f>-IFERROR(VLOOKUP(C2384,Gastos!$A$9:$J$2065,10,0),0)</f>
        <v>0</v>
      </c>
      <c r="L2384" s="61">
        <f>-IFERROR(VLOOKUP(C2384,IDC!$A$20:$H$2401,8,0),0)</f>
        <v>-1.8</v>
      </c>
      <c r="M2384" s="87">
        <f t="shared" si="125"/>
        <v>300</v>
      </c>
      <c r="P2384" s="17">
        <f t="shared" si="124"/>
        <v>-300</v>
      </c>
      <c r="Q2384" s="17">
        <f t="shared" si="126"/>
        <v>0</v>
      </c>
    </row>
    <row r="2385" spans="1:17">
      <c r="A2385" s="1" t="s">
        <v>186</v>
      </c>
      <c r="B2385" s="1" t="s">
        <v>248</v>
      </c>
      <c r="C2385" s="53">
        <v>135017579210</v>
      </c>
      <c r="D2385" s="2">
        <v>293.7</v>
      </c>
      <c r="E2385" s="3">
        <v>19848817.960000001</v>
      </c>
      <c r="F2385" s="1" t="s">
        <v>1800</v>
      </c>
      <c r="G2385"/>
      <c r="H2385"/>
      <c r="I2385" s="17">
        <f>-IFERROR(VLOOKUP(C2385,SIRCUPA!$A$21:$H$313,8,0),0)</f>
        <v>-4.5</v>
      </c>
      <c r="J2385" s="61">
        <f>-IFERROR(VLOOKUP(C2385,SIRTAC!$A$16:$H$2072,8,0),0)</f>
        <v>0</v>
      </c>
      <c r="K2385" s="61">
        <f>-IFERROR(VLOOKUP(C2385,Gastos!$A$9:$J$2065,10,0),0)</f>
        <v>0</v>
      </c>
      <c r="L2385" s="61">
        <f>-IFERROR(VLOOKUP(C2385,IDC!$A$20:$H$2401,8,0),0)</f>
        <v>-1.8</v>
      </c>
      <c r="M2385" s="87">
        <f t="shared" si="125"/>
        <v>300</v>
      </c>
      <c r="P2385" s="17">
        <f t="shared" si="124"/>
        <v>-300</v>
      </c>
      <c r="Q2385" s="17">
        <f t="shared" si="126"/>
        <v>0</v>
      </c>
    </row>
    <row r="2386" spans="1:17">
      <c r="A2386" s="1" t="s">
        <v>293</v>
      </c>
      <c r="B2386" s="1" t="s">
        <v>299</v>
      </c>
      <c r="C2386" s="53">
        <v>135206826309</v>
      </c>
      <c r="D2386" s="2">
        <v>288.8</v>
      </c>
      <c r="E2386" s="3">
        <v>18505852.210000001</v>
      </c>
      <c r="F2386" s="1" t="s">
        <v>1800</v>
      </c>
      <c r="G2386"/>
      <c r="H2386"/>
      <c r="I2386" s="17">
        <f>-IFERROR(VLOOKUP(C2386,SIRCUPA!$A$21:$H$313,8,0),0)</f>
        <v>-4.43</v>
      </c>
      <c r="J2386" s="61">
        <f>-IFERROR(VLOOKUP(C2386,SIRTAC!$A$16:$H$2072,8,0),0)</f>
        <v>0</v>
      </c>
      <c r="K2386" s="61">
        <f>-IFERROR(VLOOKUP(C2386,Gastos!$A$9:$J$2065,10,0),0)</f>
        <v>0</v>
      </c>
      <c r="L2386" s="61">
        <f>-IFERROR(VLOOKUP(C2386,IDC!$A$20:$H$2401,8,0),0)</f>
        <v>-1.77</v>
      </c>
      <c r="M2386" s="87">
        <f t="shared" si="125"/>
        <v>295</v>
      </c>
      <c r="P2386" s="17">
        <f t="shared" si="124"/>
        <v>-295</v>
      </c>
      <c r="Q2386" s="17">
        <f t="shared" si="126"/>
        <v>0</v>
      </c>
    </row>
    <row r="2387" spans="1:17">
      <c r="A2387" s="1" t="s">
        <v>23</v>
      </c>
      <c r="B2387" s="1" t="s">
        <v>31</v>
      </c>
      <c r="C2387" s="53">
        <v>132181831094</v>
      </c>
      <c r="D2387" s="2">
        <v>269.22000000000003</v>
      </c>
      <c r="E2387" s="3">
        <v>13333343.279999999</v>
      </c>
      <c r="F2387" s="1" t="s">
        <v>1800</v>
      </c>
      <c r="G2387"/>
      <c r="H2387"/>
      <c r="I2387" s="17">
        <f>-IFERROR(VLOOKUP(C2387,SIRCUPA!$A$21:$H$313,8,0),0)</f>
        <v>-4.13</v>
      </c>
      <c r="J2387" s="61">
        <f>-IFERROR(VLOOKUP(C2387,SIRTAC!$A$16:$H$2072,8,0),0)</f>
        <v>0</v>
      </c>
      <c r="K2387" s="61">
        <f>-IFERROR(VLOOKUP(C2387,Gastos!$A$9:$J$2065,10,0),0)</f>
        <v>0</v>
      </c>
      <c r="L2387" s="61">
        <f>-IFERROR(VLOOKUP(C2387,IDC!$A$20:$H$2401,8,0),0)</f>
        <v>-1.65</v>
      </c>
      <c r="M2387" s="87">
        <f t="shared" si="125"/>
        <v>275</v>
      </c>
      <c r="P2387" s="17">
        <f t="shared" si="124"/>
        <v>-275</v>
      </c>
      <c r="Q2387" s="17">
        <f t="shared" si="126"/>
        <v>0</v>
      </c>
    </row>
    <row r="2388" spans="1:17">
      <c r="A2388" s="1" t="s">
        <v>253</v>
      </c>
      <c r="B2388" s="1" t="s">
        <v>255</v>
      </c>
      <c r="C2388" s="53">
        <v>135028845376</v>
      </c>
      <c r="D2388" s="2">
        <v>254.54</v>
      </c>
      <c r="E2388" s="3">
        <v>21499970.949999999</v>
      </c>
      <c r="F2388" s="1" t="s">
        <v>1800</v>
      </c>
      <c r="G2388"/>
      <c r="H2388"/>
      <c r="I2388" s="17">
        <f>-IFERROR(VLOOKUP(C2388,SIRCUPA!$A$21:$H$313,8,0),0)</f>
        <v>-3.9</v>
      </c>
      <c r="J2388" s="61">
        <f>-IFERROR(VLOOKUP(C2388,SIRTAC!$A$16:$H$2072,8,0),0)</f>
        <v>0</v>
      </c>
      <c r="K2388" s="61">
        <f>-IFERROR(VLOOKUP(C2388,Gastos!$A$9:$J$2065,10,0),0)</f>
        <v>0</v>
      </c>
      <c r="L2388" s="61">
        <f>-IFERROR(VLOOKUP(C2388,IDC!$A$20:$H$2401,8,0),0)</f>
        <v>-1.56</v>
      </c>
      <c r="M2388" s="87">
        <f t="shared" si="125"/>
        <v>260</v>
      </c>
      <c r="P2388" s="17">
        <f t="shared" si="124"/>
        <v>-260</v>
      </c>
      <c r="Q2388" s="17">
        <f t="shared" si="126"/>
        <v>0</v>
      </c>
    </row>
    <row r="2389" spans="1:17">
      <c r="A2389" s="1" t="s">
        <v>186</v>
      </c>
      <c r="B2389" s="1" t="s">
        <v>194</v>
      </c>
      <c r="C2389" s="53">
        <v>134321700065</v>
      </c>
      <c r="D2389" s="2">
        <v>244.75</v>
      </c>
      <c r="E2389" s="3">
        <v>16993169.140000001</v>
      </c>
      <c r="F2389" s="1" t="s">
        <v>1800</v>
      </c>
      <c r="G2389"/>
      <c r="H2389"/>
      <c r="I2389" s="17">
        <f>-IFERROR(VLOOKUP(C2389,SIRCUPA!$A$21:$H$313,8,0),0)</f>
        <v>-3.75</v>
      </c>
      <c r="J2389" s="61">
        <f>-IFERROR(VLOOKUP(C2389,SIRTAC!$A$16:$H$2072,8,0),0)</f>
        <v>0</v>
      </c>
      <c r="K2389" s="61">
        <f>-IFERROR(VLOOKUP(C2389,Gastos!$A$9:$J$2065,10,0),0)</f>
        <v>0</v>
      </c>
      <c r="L2389" s="61">
        <f>-IFERROR(VLOOKUP(C2389,IDC!$A$20:$H$2401,8,0),0)</f>
        <v>-1.5</v>
      </c>
      <c r="M2389" s="87">
        <f t="shared" si="125"/>
        <v>250</v>
      </c>
      <c r="P2389" s="17">
        <f t="shared" si="124"/>
        <v>-250</v>
      </c>
      <c r="Q2389" s="17">
        <f t="shared" si="126"/>
        <v>0</v>
      </c>
    </row>
    <row r="2390" spans="1:17">
      <c r="A2390" s="1" t="s">
        <v>186</v>
      </c>
      <c r="B2390" s="1" t="s">
        <v>224</v>
      </c>
      <c r="C2390" s="53">
        <v>134939905182</v>
      </c>
      <c r="D2390" s="2">
        <v>244.75</v>
      </c>
      <c r="E2390" s="3">
        <v>18490479.34</v>
      </c>
      <c r="F2390" s="1" t="s">
        <v>1800</v>
      </c>
      <c r="G2390"/>
      <c r="H2390"/>
      <c r="I2390" s="17">
        <f>-IFERROR(VLOOKUP(C2390,SIRCUPA!$A$21:$H$313,8,0),0)</f>
        <v>-3.75</v>
      </c>
      <c r="J2390" s="61">
        <f>-IFERROR(VLOOKUP(C2390,SIRTAC!$A$16:$H$2072,8,0),0)</f>
        <v>0</v>
      </c>
      <c r="K2390" s="61">
        <f>-IFERROR(VLOOKUP(C2390,Gastos!$A$9:$J$2065,10,0),0)</f>
        <v>0</v>
      </c>
      <c r="L2390" s="61">
        <f>-IFERROR(VLOOKUP(C2390,IDC!$A$20:$H$2401,8,0),0)</f>
        <v>-1.5</v>
      </c>
      <c r="M2390" s="87">
        <f t="shared" si="125"/>
        <v>250</v>
      </c>
      <c r="P2390" s="17">
        <f t="shared" si="124"/>
        <v>-250</v>
      </c>
      <c r="Q2390" s="17">
        <f t="shared" si="126"/>
        <v>0</v>
      </c>
    </row>
    <row r="2391" spans="1:17">
      <c r="A2391" s="1" t="s">
        <v>186</v>
      </c>
      <c r="B2391" s="1" t="s">
        <v>250</v>
      </c>
      <c r="C2391" s="53">
        <v>135019772918</v>
      </c>
      <c r="D2391" s="2">
        <v>244.75</v>
      </c>
      <c r="E2391" s="3">
        <v>19978254.02</v>
      </c>
      <c r="F2391" s="1" t="s">
        <v>1800</v>
      </c>
      <c r="G2391"/>
      <c r="H2391"/>
      <c r="I2391" s="17">
        <f>-IFERROR(VLOOKUP(C2391,SIRCUPA!$A$21:$H$313,8,0),0)</f>
        <v>-3.75</v>
      </c>
      <c r="J2391" s="61">
        <f>-IFERROR(VLOOKUP(C2391,SIRTAC!$A$16:$H$2072,8,0),0)</f>
        <v>0</v>
      </c>
      <c r="K2391" s="61">
        <f>-IFERROR(VLOOKUP(C2391,Gastos!$A$9:$J$2065,10,0),0)</f>
        <v>0</v>
      </c>
      <c r="L2391" s="61">
        <f>-IFERROR(VLOOKUP(C2391,IDC!$A$20:$H$2401,8,0),0)</f>
        <v>-1.5</v>
      </c>
      <c r="M2391" s="87">
        <f t="shared" si="125"/>
        <v>250</v>
      </c>
      <c r="P2391" s="17">
        <f t="shared" si="124"/>
        <v>-250</v>
      </c>
      <c r="Q2391" s="17">
        <f t="shared" si="126"/>
        <v>0</v>
      </c>
    </row>
    <row r="2392" spans="1:17">
      <c r="A2392" s="1" t="s">
        <v>186</v>
      </c>
      <c r="B2392" s="1" t="s">
        <v>199</v>
      </c>
      <c r="C2392" s="53">
        <v>134936606084</v>
      </c>
      <c r="D2392" s="2">
        <v>244.75</v>
      </c>
      <c r="E2392" s="3">
        <v>17284654.039999999</v>
      </c>
      <c r="F2392" s="1" t="s">
        <v>1800</v>
      </c>
      <c r="G2392"/>
      <c r="H2392"/>
      <c r="I2392" s="17">
        <f>-IFERROR(VLOOKUP(C2392,SIRCUPA!$A$21:$H$313,8,0),0)</f>
        <v>-3.75</v>
      </c>
      <c r="J2392" s="61">
        <f>-IFERROR(VLOOKUP(C2392,SIRTAC!$A$16:$H$2072,8,0),0)</f>
        <v>0</v>
      </c>
      <c r="K2392" s="61">
        <f>-IFERROR(VLOOKUP(C2392,Gastos!$A$9:$J$2065,10,0),0)</f>
        <v>0</v>
      </c>
      <c r="L2392" s="61">
        <f>-IFERROR(VLOOKUP(C2392,IDC!$A$20:$H$2401,8,0),0)</f>
        <v>-1.5</v>
      </c>
      <c r="M2392" s="87">
        <f t="shared" si="125"/>
        <v>250</v>
      </c>
      <c r="P2392" s="17">
        <f t="shared" si="124"/>
        <v>-250</v>
      </c>
      <c r="Q2392" s="17">
        <f t="shared" si="126"/>
        <v>0</v>
      </c>
    </row>
    <row r="2393" spans="1:17">
      <c r="A2393" s="1" t="s">
        <v>186</v>
      </c>
      <c r="B2393" s="1" t="s">
        <v>218</v>
      </c>
      <c r="C2393" s="53">
        <v>134325036873</v>
      </c>
      <c r="D2393" s="2">
        <v>244.75</v>
      </c>
      <c r="E2393" s="3">
        <v>18273008.18</v>
      </c>
      <c r="F2393" s="1" t="s">
        <v>1800</v>
      </c>
      <c r="G2393"/>
      <c r="H2393"/>
      <c r="I2393" s="17">
        <f>-IFERROR(VLOOKUP(C2393,SIRCUPA!$A$21:$H$313,8,0),0)</f>
        <v>-3.75</v>
      </c>
      <c r="J2393" s="61">
        <f>-IFERROR(VLOOKUP(C2393,SIRTAC!$A$16:$H$2072,8,0),0)</f>
        <v>0</v>
      </c>
      <c r="K2393" s="61">
        <f>-IFERROR(VLOOKUP(C2393,Gastos!$A$9:$J$2065,10,0),0)</f>
        <v>0</v>
      </c>
      <c r="L2393" s="61">
        <f>-IFERROR(VLOOKUP(C2393,IDC!$A$20:$H$2401,8,0),0)</f>
        <v>-1.5</v>
      </c>
      <c r="M2393" s="87">
        <f t="shared" si="125"/>
        <v>250</v>
      </c>
      <c r="P2393" s="17">
        <f t="shared" si="124"/>
        <v>-250</v>
      </c>
      <c r="Q2393" s="17">
        <f t="shared" si="126"/>
        <v>0</v>
      </c>
    </row>
    <row r="2394" spans="1:17">
      <c r="A2394" s="1" t="s">
        <v>253</v>
      </c>
      <c r="B2394" s="1" t="s">
        <v>266</v>
      </c>
      <c r="C2394" s="53">
        <v>134417589701</v>
      </c>
      <c r="D2394" s="2">
        <v>244.75</v>
      </c>
      <c r="E2394" s="3">
        <v>22819567.93</v>
      </c>
      <c r="F2394" s="1" t="s">
        <v>1800</v>
      </c>
      <c r="G2394"/>
      <c r="H2394"/>
      <c r="I2394" s="17">
        <f>-IFERROR(VLOOKUP(C2394,SIRCUPA!$A$21:$H$313,8,0),0)</f>
        <v>-3.75</v>
      </c>
      <c r="J2394" s="61">
        <f>-IFERROR(VLOOKUP(C2394,SIRTAC!$A$16:$H$2072,8,0),0)</f>
        <v>0</v>
      </c>
      <c r="K2394" s="61">
        <f>-IFERROR(VLOOKUP(C2394,Gastos!$A$9:$J$2065,10,0),0)</f>
        <v>0</v>
      </c>
      <c r="L2394" s="61">
        <f>-IFERROR(VLOOKUP(C2394,IDC!$A$20:$H$2401,8,0),0)</f>
        <v>-1.5</v>
      </c>
      <c r="M2394" s="87">
        <f t="shared" si="125"/>
        <v>250</v>
      </c>
      <c r="P2394" s="17">
        <f t="shared" si="124"/>
        <v>-250</v>
      </c>
      <c r="Q2394" s="17">
        <f t="shared" si="126"/>
        <v>0</v>
      </c>
    </row>
    <row r="2395" spans="1:17">
      <c r="A2395" s="1" t="s">
        <v>55</v>
      </c>
      <c r="B2395" s="1" t="s">
        <v>60</v>
      </c>
      <c r="C2395" s="53">
        <v>132830675142</v>
      </c>
      <c r="D2395" s="2">
        <v>234.96</v>
      </c>
      <c r="E2395" s="3">
        <v>11800345.02</v>
      </c>
      <c r="F2395" s="1" t="s">
        <v>1800</v>
      </c>
      <c r="G2395"/>
      <c r="H2395"/>
      <c r="I2395" s="17">
        <f>-IFERROR(VLOOKUP(C2395,SIRCUPA!$A$21:$H$313,8,0),0)</f>
        <v>-3.6</v>
      </c>
      <c r="J2395" s="61">
        <f>-IFERROR(VLOOKUP(C2395,SIRTAC!$A$16:$H$2072,8,0),0)</f>
        <v>0</v>
      </c>
      <c r="K2395" s="61">
        <f>-IFERROR(VLOOKUP(C2395,Gastos!$A$9:$J$2065,10,0),0)</f>
        <v>0</v>
      </c>
      <c r="L2395" s="61">
        <f>-IFERROR(VLOOKUP(C2395,IDC!$A$20:$H$2401,8,0),0)</f>
        <v>-1.44</v>
      </c>
      <c r="M2395" s="87">
        <f t="shared" si="125"/>
        <v>240</v>
      </c>
      <c r="P2395" s="17">
        <f t="shared" si="124"/>
        <v>-240</v>
      </c>
      <c r="Q2395" s="17">
        <f t="shared" si="126"/>
        <v>0</v>
      </c>
    </row>
    <row r="2396" spans="1:17">
      <c r="A2396" s="1" t="s">
        <v>101</v>
      </c>
      <c r="B2396" s="1" t="s">
        <v>31</v>
      </c>
      <c r="C2396" s="53">
        <v>133754674250</v>
      </c>
      <c r="D2396" s="2">
        <v>234.96</v>
      </c>
      <c r="E2396" s="3">
        <v>4082936.79</v>
      </c>
      <c r="F2396" s="1" t="s">
        <v>1800</v>
      </c>
      <c r="G2396"/>
      <c r="H2396"/>
      <c r="I2396" s="17">
        <f>-IFERROR(VLOOKUP(C2396,SIRCUPA!$A$21:$H$313,8,0),0)</f>
        <v>-3.6</v>
      </c>
      <c r="J2396" s="61">
        <f>-IFERROR(VLOOKUP(C2396,SIRTAC!$A$16:$H$2072,8,0),0)</f>
        <v>0</v>
      </c>
      <c r="K2396" s="61">
        <f>-IFERROR(VLOOKUP(C2396,Gastos!$A$9:$J$2065,10,0),0)</f>
        <v>0</v>
      </c>
      <c r="L2396" s="61">
        <f>-IFERROR(VLOOKUP(C2396,IDC!$A$20:$H$2401,8,0),0)</f>
        <v>-1.44</v>
      </c>
      <c r="M2396" s="87">
        <f t="shared" si="125"/>
        <v>240</v>
      </c>
      <c r="P2396" s="17">
        <f t="shared" si="124"/>
        <v>-240</v>
      </c>
      <c r="Q2396" s="17">
        <f t="shared" si="126"/>
        <v>0</v>
      </c>
    </row>
    <row r="2397" spans="1:17">
      <c r="A2397" s="1" t="s">
        <v>274</v>
      </c>
      <c r="B2397" s="1" t="s">
        <v>276</v>
      </c>
      <c r="C2397" s="53">
        <v>135534798796</v>
      </c>
      <c r="D2397" s="2">
        <v>234.96</v>
      </c>
      <c r="E2397" s="3">
        <v>15272271.390000001</v>
      </c>
      <c r="F2397" s="1" t="s">
        <v>1800</v>
      </c>
      <c r="G2397"/>
      <c r="H2397"/>
      <c r="I2397" s="17">
        <f>-IFERROR(VLOOKUP(C2397,SIRCUPA!$A$21:$H$313,8,0),0)</f>
        <v>-3.6</v>
      </c>
      <c r="J2397" s="61">
        <f>-IFERROR(VLOOKUP(C2397,SIRTAC!$A$16:$H$2072,8,0),0)</f>
        <v>0</v>
      </c>
      <c r="K2397" s="61">
        <f>-IFERROR(VLOOKUP(C2397,Gastos!$A$9:$J$2065,10,0),0)</f>
        <v>0</v>
      </c>
      <c r="L2397" s="61">
        <f>-IFERROR(VLOOKUP(C2397,IDC!$A$20:$H$2401,8,0),0)</f>
        <v>-1.44</v>
      </c>
      <c r="M2397" s="87">
        <f t="shared" si="125"/>
        <v>240</v>
      </c>
      <c r="P2397" s="17">
        <f t="shared" si="124"/>
        <v>-240</v>
      </c>
      <c r="Q2397" s="17">
        <f t="shared" si="126"/>
        <v>0</v>
      </c>
    </row>
    <row r="2398" spans="1:17">
      <c r="A2398" s="1" t="s">
        <v>274</v>
      </c>
      <c r="B2398" s="1" t="s">
        <v>31</v>
      </c>
      <c r="C2398" s="53">
        <v>135521877256</v>
      </c>
      <c r="D2398" s="2">
        <v>234.96</v>
      </c>
      <c r="E2398" s="3">
        <v>15203153.42</v>
      </c>
      <c r="F2398" s="1" t="s">
        <v>1800</v>
      </c>
      <c r="G2398"/>
      <c r="H2398"/>
      <c r="I2398" s="17">
        <f>-IFERROR(VLOOKUP(C2398,SIRCUPA!$A$21:$H$313,8,0),0)</f>
        <v>-3.6</v>
      </c>
      <c r="J2398" s="61">
        <f>-IFERROR(VLOOKUP(C2398,SIRTAC!$A$16:$H$2072,8,0),0)</f>
        <v>0</v>
      </c>
      <c r="K2398" s="61">
        <f>-IFERROR(VLOOKUP(C2398,Gastos!$A$9:$J$2065,10,0),0)</f>
        <v>0</v>
      </c>
      <c r="L2398" s="61">
        <f>-IFERROR(VLOOKUP(C2398,IDC!$A$20:$H$2401,8,0),0)</f>
        <v>-1.44</v>
      </c>
      <c r="M2398" s="87">
        <f t="shared" si="125"/>
        <v>240</v>
      </c>
      <c r="P2398" s="17">
        <f t="shared" si="124"/>
        <v>-240</v>
      </c>
      <c r="Q2398" s="17">
        <f t="shared" si="126"/>
        <v>0</v>
      </c>
    </row>
    <row r="2399" spans="1:17">
      <c r="A2399" s="1" t="s">
        <v>280</v>
      </c>
      <c r="B2399" s="1" t="s">
        <v>285</v>
      </c>
      <c r="C2399" s="53">
        <v>134935628287</v>
      </c>
      <c r="D2399" s="2">
        <v>234.96</v>
      </c>
      <c r="E2399" s="3">
        <v>16925669.359999999</v>
      </c>
      <c r="F2399" s="1" t="s">
        <v>1800</v>
      </c>
      <c r="G2399"/>
      <c r="H2399"/>
      <c r="I2399" s="17">
        <f>-IFERROR(VLOOKUP(C2399,SIRCUPA!$A$21:$H$313,8,0),0)</f>
        <v>-3.6</v>
      </c>
      <c r="J2399" s="61">
        <f>-IFERROR(VLOOKUP(C2399,SIRTAC!$A$16:$H$2072,8,0),0)</f>
        <v>0</v>
      </c>
      <c r="K2399" s="61">
        <f>-IFERROR(VLOOKUP(C2399,Gastos!$A$9:$J$2065,10,0),0)</f>
        <v>0</v>
      </c>
      <c r="L2399" s="61">
        <f>-IFERROR(VLOOKUP(C2399,IDC!$A$20:$H$2401,8,0),0)</f>
        <v>-1.44</v>
      </c>
      <c r="M2399" s="87">
        <f t="shared" si="125"/>
        <v>240</v>
      </c>
      <c r="P2399" s="17">
        <f t="shared" si="124"/>
        <v>-240</v>
      </c>
      <c r="Q2399" s="17">
        <f t="shared" si="126"/>
        <v>0</v>
      </c>
    </row>
    <row r="2400" spans="1:17">
      <c r="A2400" s="1" t="s">
        <v>293</v>
      </c>
      <c r="B2400" s="1" t="s">
        <v>144</v>
      </c>
      <c r="C2400" s="53">
        <v>135096554487</v>
      </c>
      <c r="D2400" s="2">
        <v>234.96</v>
      </c>
      <c r="E2400" s="3">
        <v>18075848.379999999</v>
      </c>
      <c r="F2400" s="1" t="s">
        <v>1800</v>
      </c>
      <c r="G2400"/>
      <c r="H2400"/>
      <c r="I2400" s="17">
        <f>-IFERROR(VLOOKUP(C2400,SIRCUPA!$A$21:$H$313,8,0),0)</f>
        <v>-3.6</v>
      </c>
      <c r="J2400" s="61">
        <f>-IFERROR(VLOOKUP(C2400,SIRTAC!$A$16:$H$2072,8,0),0)</f>
        <v>0</v>
      </c>
      <c r="K2400" s="61">
        <f>-IFERROR(VLOOKUP(C2400,Gastos!$A$9:$J$2065,10,0),0)</f>
        <v>0</v>
      </c>
      <c r="L2400" s="61">
        <f>-IFERROR(VLOOKUP(C2400,IDC!$A$20:$H$2401,8,0),0)</f>
        <v>-1.44</v>
      </c>
      <c r="M2400" s="87">
        <f t="shared" si="125"/>
        <v>240</v>
      </c>
      <c r="P2400" s="17">
        <f t="shared" si="124"/>
        <v>-240</v>
      </c>
      <c r="Q2400" s="17">
        <f t="shared" si="126"/>
        <v>0</v>
      </c>
    </row>
    <row r="2401" spans="1:17">
      <c r="A2401" s="1" t="s">
        <v>23</v>
      </c>
      <c r="B2401" s="1" t="s">
        <v>32</v>
      </c>
      <c r="C2401" s="53">
        <v>132248382250</v>
      </c>
      <c r="D2401" s="2">
        <v>232.02</v>
      </c>
      <c r="E2401" s="3">
        <v>13535906.01</v>
      </c>
      <c r="F2401" s="1" t="s">
        <v>1800</v>
      </c>
      <c r="G2401"/>
      <c r="H2401"/>
      <c r="I2401" s="17">
        <f>-IFERROR(VLOOKUP(C2401,SIRCUPA!$A$21:$H$313,8,0),0)</f>
        <v>-3.56</v>
      </c>
      <c r="J2401" s="61">
        <f>-IFERROR(VLOOKUP(C2401,SIRTAC!$A$16:$H$2072,8,0),0)</f>
        <v>0</v>
      </c>
      <c r="K2401" s="61">
        <f>-IFERROR(VLOOKUP(C2401,Gastos!$A$9:$J$2065,10,0),0)</f>
        <v>0</v>
      </c>
      <c r="L2401" s="61">
        <f>-IFERROR(VLOOKUP(C2401,IDC!$A$20:$H$2401,8,0),0)</f>
        <v>-1.42</v>
      </c>
      <c r="M2401" s="87">
        <f t="shared" si="125"/>
        <v>237</v>
      </c>
      <c r="P2401" s="17">
        <f t="shared" si="124"/>
        <v>-236.66666666666666</v>
      </c>
      <c r="Q2401" s="17">
        <f t="shared" si="126"/>
        <v>0.33333333333334281</v>
      </c>
    </row>
    <row r="2402" spans="1:17">
      <c r="A2402" s="1" t="s">
        <v>101</v>
      </c>
      <c r="B2402" s="1" t="s">
        <v>105</v>
      </c>
      <c r="C2402" s="53">
        <v>133154013795</v>
      </c>
      <c r="D2402" s="2">
        <v>215.38</v>
      </c>
      <c r="E2402" s="3">
        <v>4221216.5</v>
      </c>
      <c r="F2402" s="1" t="s">
        <v>1800</v>
      </c>
      <c r="G2402"/>
      <c r="H2402"/>
      <c r="I2402" s="17">
        <f>-IFERROR(VLOOKUP(C2402,SIRCUPA!$A$21:$H$313,8,0),0)</f>
        <v>-3.3</v>
      </c>
      <c r="J2402" s="61">
        <f>-IFERROR(VLOOKUP(C2402,SIRTAC!$A$16:$H$2072,8,0),0)</f>
        <v>0</v>
      </c>
      <c r="K2402" s="61">
        <f>-IFERROR(VLOOKUP(C2402,Gastos!$A$9:$J$2065,10,0),0)</f>
        <v>0</v>
      </c>
      <c r="L2402" s="61">
        <f>-IFERROR(VLOOKUP(C2402,IDC!$A$20:$H$2401,8,0),0)</f>
        <v>-1.32</v>
      </c>
      <c r="M2402" s="87">
        <f t="shared" si="125"/>
        <v>220</v>
      </c>
      <c r="P2402" s="17">
        <f t="shared" si="124"/>
        <v>-220</v>
      </c>
      <c r="Q2402" s="17">
        <f t="shared" si="126"/>
        <v>0</v>
      </c>
    </row>
    <row r="2403" spans="1:17">
      <c r="A2403" s="1" t="s">
        <v>124</v>
      </c>
      <c r="B2403" s="1" t="s">
        <v>128</v>
      </c>
      <c r="C2403" s="53">
        <v>133443455413</v>
      </c>
      <c r="D2403" s="2">
        <v>205.59</v>
      </c>
      <c r="E2403" s="3">
        <v>9770206.8900000006</v>
      </c>
      <c r="F2403" s="1" t="s">
        <v>1800</v>
      </c>
      <c r="G2403"/>
      <c r="H2403"/>
      <c r="I2403" s="17">
        <f>-IFERROR(VLOOKUP(C2403,SIRCUPA!$A$21:$H$313,8,0),0)</f>
        <v>-3.15</v>
      </c>
      <c r="J2403" s="61">
        <f>-IFERROR(VLOOKUP(C2403,SIRTAC!$A$16:$H$2072,8,0),0)</f>
        <v>0</v>
      </c>
      <c r="K2403" s="61">
        <f>-IFERROR(VLOOKUP(C2403,Gastos!$A$9:$J$2065,10,0),0)</f>
        <v>0</v>
      </c>
      <c r="L2403" s="61">
        <f>-IFERROR(VLOOKUP(C2403,IDC!$A$20:$H$2401,8,0),0)</f>
        <v>-1.26</v>
      </c>
      <c r="M2403" s="87">
        <f t="shared" si="125"/>
        <v>210</v>
      </c>
      <c r="P2403" s="17">
        <f t="shared" si="124"/>
        <v>-210</v>
      </c>
      <c r="Q2403" s="17">
        <f t="shared" si="126"/>
        <v>0</v>
      </c>
    </row>
    <row r="2404" spans="1:17">
      <c r="A2404" s="1" t="s">
        <v>280</v>
      </c>
      <c r="B2404" s="1" t="s">
        <v>282</v>
      </c>
      <c r="C2404" s="53">
        <v>135549017212</v>
      </c>
      <c r="D2404" s="2">
        <v>186.01</v>
      </c>
      <c r="E2404" s="3">
        <v>16739851</v>
      </c>
      <c r="F2404" s="1" t="s">
        <v>1800</v>
      </c>
      <c r="G2404"/>
      <c r="H2404"/>
      <c r="I2404" s="17">
        <f>-IFERROR(VLOOKUP(C2404,SIRCUPA!$A$21:$H$313,8,0),0)</f>
        <v>-2.85</v>
      </c>
      <c r="J2404" s="61">
        <f>-IFERROR(VLOOKUP(C2404,SIRTAC!$A$16:$H$2072,8,0),0)</f>
        <v>0</v>
      </c>
      <c r="K2404" s="61">
        <f>-IFERROR(VLOOKUP(C2404,Gastos!$A$9:$J$2065,10,0),0)</f>
        <v>0</v>
      </c>
      <c r="L2404" s="61">
        <f>-IFERROR(VLOOKUP(C2404,IDC!$A$20:$H$2401,8,0),0)</f>
        <v>-1.1399999999999999</v>
      </c>
      <c r="M2404" s="87">
        <f t="shared" si="125"/>
        <v>189.99999999999997</v>
      </c>
      <c r="P2404" s="17">
        <f t="shared" si="124"/>
        <v>-189.99999999999997</v>
      </c>
      <c r="Q2404" s="17">
        <f t="shared" si="126"/>
        <v>0</v>
      </c>
    </row>
    <row r="2405" spans="1:17">
      <c r="A2405" s="1" t="s">
        <v>186</v>
      </c>
      <c r="B2405" s="1" t="s">
        <v>206</v>
      </c>
      <c r="C2405" s="53">
        <v>134937527224</v>
      </c>
      <c r="D2405" s="2">
        <v>0.97</v>
      </c>
      <c r="E2405" s="3">
        <v>17611648.07</v>
      </c>
      <c r="F2405" s="1" t="s">
        <v>1800</v>
      </c>
      <c r="G2405"/>
      <c r="H2405"/>
      <c r="I2405" s="17">
        <f>-IFERROR(VLOOKUP(C2405,SIRCUPA!$A$21:$H$313,8,0),0)</f>
        <v>-0.02</v>
      </c>
      <c r="J2405" s="61">
        <f>-IFERROR(VLOOKUP(C2405,SIRTAC!$A$16:$H$2072,8,0),0)</f>
        <v>0</v>
      </c>
      <c r="K2405" s="61">
        <f>-IFERROR(VLOOKUP(C2405,Gastos!$A$9:$J$2065,10,0),0)</f>
        <v>0</v>
      </c>
      <c r="L2405" s="61">
        <f>-IFERROR(VLOOKUP(C2405,IDC!$A$20:$H$2401,8,0),0)</f>
        <v>-0.01</v>
      </c>
      <c r="M2405" s="87">
        <f t="shared" si="125"/>
        <v>1</v>
      </c>
      <c r="P2405" s="17">
        <f t="shared" si="124"/>
        <v>-1.6666666666666667</v>
      </c>
      <c r="Q2405" s="17">
        <f t="shared" si="126"/>
        <v>-0.66666666666666674</v>
      </c>
    </row>
    <row r="2406" spans="1:17">
      <c r="A2406" s="57" t="s">
        <v>40</v>
      </c>
      <c r="B2406" s="57" t="s">
        <v>44</v>
      </c>
      <c r="C2406" s="62">
        <v>132510905770</v>
      </c>
      <c r="D2406" s="58">
        <v>-149674.25</v>
      </c>
      <c r="E2406" s="3">
        <v>10420717.57</v>
      </c>
      <c r="F2406" s="57" t="s">
        <v>1801</v>
      </c>
      <c r="G2406" s="60">
        <f t="shared" ref="G2406:G2420" si="127">+D2406/1.006</f>
        <v>-148781.5606361829</v>
      </c>
      <c r="H2406" s="60">
        <f t="shared" ref="H2406:H2420" si="128">+D2406-G2406</f>
        <v>-892.68936381710228</v>
      </c>
      <c r="I2406" s="17">
        <f>-IFERROR(VLOOKUP(C2406,SIRCUPA!$A$21:$H$313,8,0),0)</f>
        <v>0</v>
      </c>
      <c r="J2406" s="61">
        <f>-IFERROR(VLOOKUP(C2406,SIRTAC!$A$16:$H$2072,8,0),0)</f>
        <v>0</v>
      </c>
      <c r="K2406" s="61">
        <f>-IFERROR(VLOOKUP(C2406,Gastos!$A$9:$J$2065,10,0),0)</f>
        <v>0</v>
      </c>
      <c r="L2406" s="61">
        <f>-IFERROR(VLOOKUP(C2406,IDC!$A$20:$H$2401,8,0),0)</f>
        <v>-898.05</v>
      </c>
      <c r="M2406" s="88">
        <f t="shared" ref="M2406:M2407" si="129">+D2406</f>
        <v>-149674.25</v>
      </c>
      <c r="N2406" s="57"/>
      <c r="O2406" s="57"/>
      <c r="P2406" s="17">
        <f t="shared" ref="P2406:P2421" si="130">+L2406/0.006</f>
        <v>-149675</v>
      </c>
      <c r="Q2406" s="17">
        <f>+M2406-P2406</f>
        <v>0.75</v>
      </c>
    </row>
    <row r="2407" spans="1:17">
      <c r="A2407" s="57" t="s">
        <v>40</v>
      </c>
      <c r="B2407" s="57" t="s">
        <v>44</v>
      </c>
      <c r="C2407" s="62">
        <v>131913010493</v>
      </c>
      <c r="D2407" s="58">
        <v>-118638.49</v>
      </c>
      <c r="E2407" s="3">
        <v>10301181.029999999</v>
      </c>
      <c r="F2407" s="57" t="s">
        <v>1801</v>
      </c>
      <c r="G2407" s="60">
        <f t="shared" si="127"/>
        <v>-117930.90457256461</v>
      </c>
      <c r="H2407" s="60">
        <f t="shared" si="128"/>
        <v>-707.58542743539147</v>
      </c>
      <c r="I2407" s="17">
        <f>-IFERROR(VLOOKUP(C2407,SIRCUPA!$A$21:$H$313,8,0),0)</f>
        <v>0</v>
      </c>
      <c r="J2407" s="61">
        <f>-IFERROR(VLOOKUP(C2407,SIRTAC!$A$16:$H$2072,8,0),0)</f>
        <v>0</v>
      </c>
      <c r="K2407" s="61">
        <f>-IFERROR(VLOOKUP(C2407,Gastos!$A$9:$J$2065,10,0),0)</f>
        <v>0</v>
      </c>
      <c r="L2407" s="61">
        <f>-IFERROR(VLOOKUP(C2407,IDC!$A$20:$H$2401,8,0),0)</f>
        <v>-711.83</v>
      </c>
      <c r="M2407" s="88">
        <f t="shared" si="129"/>
        <v>-118638.49</v>
      </c>
      <c r="N2407" s="57"/>
      <c r="O2407" s="57"/>
      <c r="P2407" s="17">
        <f t="shared" si="130"/>
        <v>-118638.33333333334</v>
      </c>
      <c r="Q2407" s="17">
        <f t="shared" ref="Q2407:Q2420" si="131">+M2407-P2407</f>
        <v>-0.15666666666220408</v>
      </c>
    </row>
    <row r="2408" spans="1:17">
      <c r="A2408" s="26" t="s">
        <v>40</v>
      </c>
      <c r="B2408" s="26" t="s">
        <v>45</v>
      </c>
      <c r="C2408" s="53">
        <v>132513402822</v>
      </c>
      <c r="D2408" s="3">
        <v>-35310.589999999997</v>
      </c>
      <c r="E2408" s="3">
        <v>10096488.619999999</v>
      </c>
      <c r="F2408" s="26" t="s">
        <v>1801</v>
      </c>
      <c r="G2408" s="61">
        <f t="shared" si="127"/>
        <v>-35099.990059642143</v>
      </c>
      <c r="H2408" s="17">
        <f t="shared" si="128"/>
        <v>-210.59994035785348</v>
      </c>
      <c r="I2408" s="17">
        <f>-IFERROR(VLOOKUP(C2408,SIRCUPA!$A$21:$H$313,8,0),0)</f>
        <v>0</v>
      </c>
      <c r="J2408" s="61">
        <f>-IFERROR(VLOOKUP(C2408,SIRTAC!$A$16:$H$2072,8,0),0)</f>
        <v>0</v>
      </c>
      <c r="K2408" s="61">
        <f>-IFERROR(VLOOKUP(C2408,Gastos!$A$9:$J$2065,10,0),0)</f>
        <v>0</v>
      </c>
      <c r="L2408" s="61">
        <f>+D2408-G2408</f>
        <v>-210.59994035785348</v>
      </c>
      <c r="M2408" s="56">
        <f>+D2408-I2408-J2408-K2408-L2408</f>
        <v>-35099.990059642143</v>
      </c>
      <c r="N2408" s="26"/>
      <c r="O2408" s="26"/>
      <c r="P2408" s="17">
        <f t="shared" si="130"/>
        <v>-35099.990059642245</v>
      </c>
      <c r="Q2408" s="17">
        <f t="shared" si="131"/>
        <v>1.0186340659856796E-10</v>
      </c>
    </row>
    <row r="2409" spans="1:17">
      <c r="A2409" s="26" t="s">
        <v>40</v>
      </c>
      <c r="B2409" s="26" t="s">
        <v>45</v>
      </c>
      <c r="C2409" s="53">
        <v>132513480994</v>
      </c>
      <c r="D2409" s="3">
        <v>-33952.5</v>
      </c>
      <c r="E2409" s="3">
        <v>10062536.119999999</v>
      </c>
      <c r="F2409" s="26" t="s">
        <v>1801</v>
      </c>
      <c r="G2409" s="61">
        <f t="shared" si="127"/>
        <v>-33750</v>
      </c>
      <c r="H2409" s="17">
        <f t="shared" si="128"/>
        <v>-202.5</v>
      </c>
      <c r="I2409" s="17">
        <f>-IFERROR(VLOOKUP(C2409,SIRCUPA!$A$21:$H$313,8,0),0)</f>
        <v>0</v>
      </c>
      <c r="J2409" s="61">
        <f>-IFERROR(VLOOKUP(C2409,SIRTAC!$A$16:$H$2072,8,0),0)</f>
        <v>0</v>
      </c>
      <c r="K2409" s="61">
        <f>-IFERROR(VLOOKUP(C2409,Gastos!$A$9:$J$2065,10,0),0)</f>
        <v>0</v>
      </c>
      <c r="L2409" s="61">
        <f>+D2409-G2409</f>
        <v>-202.5</v>
      </c>
      <c r="M2409" s="56">
        <f t="shared" ref="M2409:M2410" si="132">+D2409-I2409-J2409-K2409-L2409</f>
        <v>-33750</v>
      </c>
      <c r="N2409" s="26"/>
      <c r="O2409" s="26"/>
      <c r="P2409" s="17">
        <f t="shared" si="130"/>
        <v>-33750</v>
      </c>
      <c r="Q2409" s="17">
        <f t="shared" si="131"/>
        <v>0</v>
      </c>
    </row>
    <row r="2410" spans="1:17">
      <c r="A2410" s="26" t="s">
        <v>40</v>
      </c>
      <c r="B2410" s="26" t="s">
        <v>45</v>
      </c>
      <c r="C2410" s="53">
        <v>132513756758</v>
      </c>
      <c r="D2410" s="3">
        <v>-21830.21</v>
      </c>
      <c r="E2410" s="3">
        <v>10040705.91</v>
      </c>
      <c r="F2410" s="26" t="s">
        <v>1801</v>
      </c>
      <c r="G2410" s="61">
        <f t="shared" si="127"/>
        <v>-21700.009940357853</v>
      </c>
      <c r="H2410" s="17">
        <f t="shared" si="128"/>
        <v>-130.20005964214579</v>
      </c>
      <c r="I2410" s="17">
        <f>-IFERROR(VLOOKUP(C2410,SIRCUPA!$A$21:$H$313,8,0),0)</f>
        <v>0</v>
      </c>
      <c r="J2410" s="61">
        <f>-IFERROR(VLOOKUP(C2410,SIRTAC!$A$16:$H$2072,8,0),0)</f>
        <v>0</v>
      </c>
      <c r="K2410" s="61">
        <f>-IFERROR(VLOOKUP(C2410,Gastos!$A$9:$J$2065,10,0),0)</f>
        <v>0</v>
      </c>
      <c r="L2410" s="61">
        <f>+D2410-G2410</f>
        <v>-130.20005964214579</v>
      </c>
      <c r="M2410" s="56">
        <f t="shared" si="132"/>
        <v>-21700.009940357853</v>
      </c>
      <c r="N2410" s="26"/>
      <c r="O2410" s="26"/>
      <c r="P2410" s="17">
        <f t="shared" si="130"/>
        <v>-21700.009940357631</v>
      </c>
      <c r="Q2410" s="17">
        <f t="shared" si="131"/>
        <v>-2.2191670723259449E-10</v>
      </c>
    </row>
    <row r="2411" spans="1:17">
      <c r="A2411" s="57" t="s">
        <v>36</v>
      </c>
      <c r="B2411" s="57" t="s">
        <v>38</v>
      </c>
      <c r="C2411" s="62">
        <v>131722315545</v>
      </c>
      <c r="D2411" s="58">
        <v>-1584400</v>
      </c>
      <c r="E2411" s="3">
        <v>12785659.85</v>
      </c>
      <c r="F2411" s="57" t="s">
        <v>1801</v>
      </c>
      <c r="G2411" s="60">
        <f t="shared" si="127"/>
        <v>-1574950.2982107357</v>
      </c>
      <c r="H2411" s="60">
        <f t="shared" si="128"/>
        <v>-9449.7017892643344</v>
      </c>
      <c r="I2411" s="17">
        <f>-IFERROR(VLOOKUP(C2411,SIRCUPA!$A$21:$H$313,8,0),0)</f>
        <v>0</v>
      </c>
      <c r="J2411" s="61">
        <f>-IFERROR(VLOOKUP(C2411,SIRTAC!$A$16:$H$2072,8,0),0)</f>
        <v>0</v>
      </c>
      <c r="K2411" s="61">
        <f>-IFERROR(VLOOKUP(C2411,Gastos!$A$9:$J$2065,10,0),0)</f>
        <v>0</v>
      </c>
      <c r="L2411" s="61">
        <f>-IFERROR(VLOOKUP(C2411,IDC!$A$20:$H$2401,8,0),0)</f>
        <v>-9506.4</v>
      </c>
      <c r="M2411" s="88">
        <f>+D2411</f>
        <v>-1584400</v>
      </c>
      <c r="N2411" s="57"/>
      <c r="O2411" s="57"/>
      <c r="P2411" s="17">
        <f t="shared" si="130"/>
        <v>-1584400</v>
      </c>
      <c r="Q2411" s="17">
        <f t="shared" si="131"/>
        <v>0</v>
      </c>
    </row>
    <row r="2412" spans="1:17">
      <c r="A2412" s="26" t="s">
        <v>51</v>
      </c>
      <c r="B2412" s="26" t="s">
        <v>52</v>
      </c>
      <c r="C2412" s="53">
        <v>132108273247</v>
      </c>
      <c r="D2412" s="3">
        <v>-117925.35</v>
      </c>
      <c r="E2412" s="3">
        <v>9891737.0500000007</v>
      </c>
      <c r="F2412" s="26" t="s">
        <v>1801</v>
      </c>
      <c r="G2412" s="61">
        <f t="shared" si="127"/>
        <v>-117222.01789264414</v>
      </c>
      <c r="H2412" s="17">
        <f t="shared" si="128"/>
        <v>-703.33210735586181</v>
      </c>
      <c r="I2412" s="17">
        <f>-IFERROR(VLOOKUP(C2412,SIRCUPA!$A$21:$H$313,8,0),0)</f>
        <v>0</v>
      </c>
      <c r="J2412" s="61">
        <f>-IFERROR(VLOOKUP(C2412,SIRTAC!$A$16:$H$2072,8,0),0)</f>
        <v>0</v>
      </c>
      <c r="K2412" s="61">
        <f>-IFERROR(VLOOKUP(C2412,Gastos!$A$9:$J$2065,10,0),0)</f>
        <v>0</v>
      </c>
      <c r="L2412" s="61">
        <f>+D2412-G2412</f>
        <v>-703.33210735586181</v>
      </c>
      <c r="M2412" s="56">
        <f>+D2412-I2412-J2412-K2412-L2412</f>
        <v>-117222.01789264414</v>
      </c>
      <c r="N2412" s="26"/>
      <c r="O2412" s="26"/>
      <c r="P2412" s="17">
        <f t="shared" si="130"/>
        <v>-117222.01789264363</v>
      </c>
      <c r="Q2412" s="17">
        <f t="shared" si="131"/>
        <v>-5.0931703299283981E-10</v>
      </c>
    </row>
    <row r="2413" spans="1:17">
      <c r="A2413" s="26" t="s">
        <v>40</v>
      </c>
      <c r="B2413" s="26" t="s">
        <v>41</v>
      </c>
      <c r="C2413" s="53">
        <v>132508165500</v>
      </c>
      <c r="D2413" s="3">
        <v>-274460.94</v>
      </c>
      <c r="E2413" s="3">
        <v>12187342.66</v>
      </c>
      <c r="F2413" s="26" t="s">
        <v>1801</v>
      </c>
      <c r="G2413" s="61">
        <f t="shared" si="127"/>
        <v>-272823.99602385686</v>
      </c>
      <c r="H2413" s="17">
        <f t="shared" si="128"/>
        <v>-1636.9439761431422</v>
      </c>
      <c r="I2413" s="17">
        <f>-IFERROR(VLOOKUP(C2413,SIRCUPA!$A$21:$H$313,8,0),0)</f>
        <v>0</v>
      </c>
      <c r="J2413" s="61">
        <f>-IFERROR(VLOOKUP(C2413,SIRTAC!$A$16:$H$2072,8,0),0)</f>
        <v>0</v>
      </c>
      <c r="K2413" s="61">
        <f>-IFERROR(VLOOKUP(C2413,Gastos!$A$9:$J$2065,10,0),0)</f>
        <v>0</v>
      </c>
      <c r="L2413" s="61">
        <f>+D2413-G2413</f>
        <v>-1636.9439761431422</v>
      </c>
      <c r="M2413" s="56">
        <f t="shared" ref="M2413:M2416" si="133">+D2413-I2413-J2413-K2413-L2413</f>
        <v>-272823.99602385686</v>
      </c>
      <c r="N2413" s="26"/>
      <c r="O2413" s="26"/>
      <c r="P2413" s="17">
        <f t="shared" si="130"/>
        <v>-272823.99602385703</v>
      </c>
      <c r="Q2413" s="17">
        <f t="shared" si="131"/>
        <v>0</v>
      </c>
    </row>
    <row r="2414" spans="1:17">
      <c r="A2414" s="26" t="s">
        <v>40</v>
      </c>
      <c r="B2414" s="26" t="s">
        <v>41</v>
      </c>
      <c r="C2414" s="53">
        <v>132507851556</v>
      </c>
      <c r="D2414" s="3">
        <v>-189423.76</v>
      </c>
      <c r="E2414" s="3">
        <v>12461803.6</v>
      </c>
      <c r="F2414" s="26" t="s">
        <v>1801</v>
      </c>
      <c r="G2414" s="61">
        <f t="shared" si="127"/>
        <v>-188293.99602385686</v>
      </c>
      <c r="H2414" s="17">
        <f t="shared" si="128"/>
        <v>-1129.7639761431492</v>
      </c>
      <c r="I2414" s="17">
        <f>-IFERROR(VLOOKUP(C2414,SIRCUPA!$A$21:$H$313,8,0),0)</f>
        <v>0</v>
      </c>
      <c r="J2414" s="61">
        <f>-IFERROR(VLOOKUP(C2414,SIRTAC!$A$16:$H$2072,8,0),0)</f>
        <v>0</v>
      </c>
      <c r="K2414" s="61">
        <f>-IFERROR(VLOOKUP(C2414,Gastos!$A$9:$J$2065,10,0),0)</f>
        <v>0</v>
      </c>
      <c r="L2414" s="61">
        <f>+D2414-G2414</f>
        <v>-1129.7639761431492</v>
      </c>
      <c r="M2414" s="56">
        <f t="shared" si="133"/>
        <v>-188293.99602385686</v>
      </c>
      <c r="N2414" s="26"/>
      <c r="O2414" s="26"/>
      <c r="P2414" s="17">
        <f t="shared" si="130"/>
        <v>-188293.9960238582</v>
      </c>
      <c r="Q2414" s="17">
        <f t="shared" si="131"/>
        <v>1.3387762010097504E-9</v>
      </c>
    </row>
    <row r="2415" spans="1:17">
      <c r="A2415" s="26" t="s">
        <v>40</v>
      </c>
      <c r="B2415" s="26" t="s">
        <v>41</v>
      </c>
      <c r="C2415" s="53">
        <v>131908701939</v>
      </c>
      <c r="D2415" s="3">
        <v>-150957.34</v>
      </c>
      <c r="E2415" s="3">
        <v>12036385.32</v>
      </c>
      <c r="F2415" s="26" t="s">
        <v>1801</v>
      </c>
      <c r="G2415" s="61">
        <f t="shared" si="127"/>
        <v>-150056.99801192843</v>
      </c>
      <c r="H2415" s="17">
        <f t="shared" si="128"/>
        <v>-900.34198807156645</v>
      </c>
      <c r="I2415" s="17">
        <f>-IFERROR(VLOOKUP(C2415,SIRCUPA!$A$21:$H$313,8,0),0)</f>
        <v>0</v>
      </c>
      <c r="J2415" s="61">
        <f>-IFERROR(VLOOKUP(C2415,SIRTAC!$A$16:$H$2072,8,0),0)</f>
        <v>0</v>
      </c>
      <c r="K2415" s="61">
        <f>-IFERROR(VLOOKUP(C2415,Gastos!$A$9:$J$2065,10,0),0)</f>
        <v>0</v>
      </c>
      <c r="L2415" s="61">
        <f>+D2415-G2415</f>
        <v>-900.34198807156645</v>
      </c>
      <c r="M2415" s="56">
        <f t="shared" si="133"/>
        <v>-150056.99801192843</v>
      </c>
      <c r="N2415" s="26"/>
      <c r="O2415" s="26"/>
      <c r="P2415" s="17">
        <f t="shared" si="130"/>
        <v>-150056.99801192773</v>
      </c>
      <c r="Q2415" s="17">
        <f t="shared" si="131"/>
        <v>-6.9849193096160889E-10</v>
      </c>
    </row>
    <row r="2416" spans="1:17">
      <c r="A2416" s="26" t="s">
        <v>40</v>
      </c>
      <c r="B2416" s="26" t="s">
        <v>41</v>
      </c>
      <c r="C2416" s="53">
        <v>132507817072</v>
      </c>
      <c r="D2416" s="3">
        <v>-124926.09</v>
      </c>
      <c r="E2416" s="3">
        <v>12651227.359999999</v>
      </c>
      <c r="F2416" s="26" t="s">
        <v>1801</v>
      </c>
      <c r="G2416" s="61">
        <f t="shared" si="127"/>
        <v>-124181.00397614314</v>
      </c>
      <c r="H2416" s="17">
        <f t="shared" si="128"/>
        <v>-745.08602385685663</v>
      </c>
      <c r="I2416" s="17">
        <f>-IFERROR(VLOOKUP(C2416,SIRCUPA!$A$21:$H$313,8,0),0)</f>
        <v>0</v>
      </c>
      <c r="J2416" s="61">
        <f>-IFERROR(VLOOKUP(C2416,SIRTAC!$A$16:$H$2072,8,0),0)</f>
        <v>0</v>
      </c>
      <c r="K2416" s="61">
        <f>-IFERROR(VLOOKUP(C2416,Gastos!$A$9:$J$2065,10,0),0)</f>
        <v>0</v>
      </c>
      <c r="L2416" s="61">
        <f>+D2416-G2416</f>
        <v>-745.08602385685663</v>
      </c>
      <c r="M2416" s="56">
        <f t="shared" si="133"/>
        <v>-124181.00397614314</v>
      </c>
      <c r="N2416" s="26"/>
      <c r="O2416" s="26"/>
      <c r="P2416" s="17">
        <f t="shared" si="130"/>
        <v>-124181.00397614276</v>
      </c>
      <c r="Q2416" s="17">
        <f t="shared" si="131"/>
        <v>-3.7834979593753815E-10</v>
      </c>
    </row>
    <row r="2417" spans="1:17">
      <c r="A2417" s="57" t="s">
        <v>139</v>
      </c>
      <c r="B2417" s="57" t="s">
        <v>143</v>
      </c>
      <c r="C2417" s="62">
        <v>134621390428</v>
      </c>
      <c r="D2417" s="58">
        <v>-537500</v>
      </c>
      <c r="E2417" s="3">
        <v>8969234.4900000002</v>
      </c>
      <c r="F2417" s="57" t="s">
        <v>1801</v>
      </c>
      <c r="G2417" s="60">
        <f t="shared" si="127"/>
        <v>-534294.23459244531</v>
      </c>
      <c r="H2417" s="60">
        <f t="shared" si="128"/>
        <v>-3205.7654075546889</v>
      </c>
      <c r="I2417" s="17">
        <f>-IFERROR(VLOOKUP(C2417,SIRCUPA!$A$21:$H$313,8,0),0)</f>
        <v>0</v>
      </c>
      <c r="J2417" s="61">
        <f>-IFERROR(VLOOKUP(C2417,SIRTAC!$A$16:$H$2072,8,0),0)</f>
        <v>0</v>
      </c>
      <c r="K2417" s="61">
        <f>-IFERROR(VLOOKUP(C2417,Gastos!$A$9:$J$2065,10,0),0)</f>
        <v>0</v>
      </c>
      <c r="L2417" s="61">
        <f>-IFERROR(VLOOKUP(C2417,IDC!$A$20:$H$2401,8,0),0)</f>
        <v>-3225</v>
      </c>
      <c r="M2417" s="88">
        <f>+D2417</f>
        <v>-537500</v>
      </c>
      <c r="N2417" s="57"/>
      <c r="O2417" s="57"/>
      <c r="P2417" s="17">
        <f t="shared" si="130"/>
        <v>-537500</v>
      </c>
      <c r="Q2417" s="17">
        <f t="shared" si="131"/>
        <v>0</v>
      </c>
    </row>
    <row r="2418" spans="1:17">
      <c r="A2418" s="26" t="s">
        <v>40</v>
      </c>
      <c r="B2418" s="26" t="s">
        <v>42</v>
      </c>
      <c r="C2418" s="53">
        <v>131909215613</v>
      </c>
      <c r="D2418" s="3">
        <v>-137288.82</v>
      </c>
      <c r="E2418" s="3">
        <v>11899096.5</v>
      </c>
      <c r="F2418" s="26" t="s">
        <v>1801</v>
      </c>
      <c r="G2418" s="61">
        <f t="shared" si="127"/>
        <v>-136470</v>
      </c>
      <c r="H2418" s="17">
        <f t="shared" si="128"/>
        <v>-818.82000000000698</v>
      </c>
      <c r="I2418" s="17">
        <f>-IFERROR(VLOOKUP(C2418,SIRCUPA!$A$21:$H$313,8,0),0)</f>
        <v>0</v>
      </c>
      <c r="J2418" s="61">
        <f>-IFERROR(VLOOKUP(C2418,SIRTAC!$A$16:$H$2072,8,0),0)</f>
        <v>0</v>
      </c>
      <c r="K2418" s="61">
        <f>-IFERROR(VLOOKUP(C2418,Gastos!$A$9:$J$2065,10,0),0)</f>
        <v>0</v>
      </c>
      <c r="L2418" s="61">
        <f>+D2418-G2418</f>
        <v>-818.82000000000698</v>
      </c>
      <c r="M2418" s="56">
        <f>+D2418-I2418--K2418-L2418-J2418</f>
        <v>-136470</v>
      </c>
      <c r="N2418" s="26"/>
      <c r="O2418" s="26"/>
      <c r="P2418" s="17">
        <f t="shared" si="130"/>
        <v>-136470.00000000116</v>
      </c>
      <c r="Q2418" s="17">
        <f t="shared" si="131"/>
        <v>1.1641532182693481E-9</v>
      </c>
    </row>
    <row r="2419" spans="1:17">
      <c r="A2419" s="57" t="s">
        <v>101</v>
      </c>
      <c r="B2419" s="57" t="s">
        <v>103</v>
      </c>
      <c r="C2419" s="62">
        <v>133079994485</v>
      </c>
      <c r="D2419" s="58">
        <v>-189068.18</v>
      </c>
      <c r="E2419" s="3">
        <v>4036180.25</v>
      </c>
      <c r="F2419" s="57" t="s">
        <v>1801</v>
      </c>
      <c r="G2419" s="60">
        <f t="shared" si="127"/>
        <v>-187940.53677932406</v>
      </c>
      <c r="H2419" s="60">
        <f t="shared" si="128"/>
        <v>-1127.6432206759346</v>
      </c>
      <c r="I2419" s="17">
        <f>-IFERROR(VLOOKUP(C2419,SIRCUPA!$A$21:$H$313,8,0),0)</f>
        <v>0</v>
      </c>
      <c r="J2419" s="61">
        <f>-IFERROR(VLOOKUP(C2419,SIRTAC!$A$16:$H$2072,8,0),0)</f>
        <v>0</v>
      </c>
      <c r="K2419" s="61">
        <f>-IFERROR(VLOOKUP(C2419,Gastos!$A$9:$J$2065,10,0),0)</f>
        <v>0</v>
      </c>
      <c r="L2419" s="61">
        <f>-IFERROR(VLOOKUP(C2419,IDC!$A$20:$H$2401,8,0),0)</f>
        <v>-1134.4100000000001</v>
      </c>
      <c r="M2419" s="88">
        <f>+D2419</f>
        <v>-189068.18</v>
      </c>
      <c r="N2419" s="57"/>
      <c r="O2419" s="57"/>
      <c r="P2419" s="17">
        <f t="shared" si="130"/>
        <v>-189068.33333333334</v>
      </c>
      <c r="Q2419" s="17">
        <f t="shared" si="131"/>
        <v>0.15333333335001953</v>
      </c>
    </row>
    <row r="2420" spans="1:17">
      <c r="A2420" s="57" t="s">
        <v>95</v>
      </c>
      <c r="B2420" s="57" t="s">
        <v>97</v>
      </c>
      <c r="C2420" s="62">
        <v>133387595464</v>
      </c>
      <c r="D2420" s="58">
        <v>-114230</v>
      </c>
      <c r="E2420" s="3">
        <v>9512247.7899999991</v>
      </c>
      <c r="F2420" s="57" t="s">
        <v>1801</v>
      </c>
      <c r="G2420" s="60">
        <f t="shared" si="127"/>
        <v>-113548.70775347913</v>
      </c>
      <c r="H2420" s="60">
        <f t="shared" si="128"/>
        <v>-681.2922465208685</v>
      </c>
      <c r="I2420" s="17">
        <f>-IFERROR(VLOOKUP(C2420,SIRCUPA!$A$21:$H$313,8,0),0)</f>
        <v>0</v>
      </c>
      <c r="J2420" s="61">
        <f>-IFERROR(VLOOKUP(C2420,SIRTAC!$A$16:$H$2072,8,0),0)</f>
        <v>0</v>
      </c>
      <c r="K2420" s="61">
        <f>-IFERROR(VLOOKUP(C2420,Gastos!$A$9:$J$2065,10,0),0)</f>
        <v>0</v>
      </c>
      <c r="L2420" s="61">
        <f>-IFERROR(VLOOKUP(C2420,IDC!$A$20:$H$2401,8,0),0)</f>
        <v>-685.38</v>
      </c>
      <c r="M2420" s="88">
        <f>+D2420</f>
        <v>-114230</v>
      </c>
      <c r="N2420" s="57"/>
      <c r="O2420" s="57"/>
      <c r="P2420" s="17">
        <f t="shared" si="130"/>
        <v>-114230</v>
      </c>
      <c r="Q2420" s="17">
        <f t="shared" si="131"/>
        <v>0</v>
      </c>
    </row>
    <row r="2421" spans="1:17">
      <c r="A2421" s="1" t="s">
        <v>145</v>
      </c>
      <c r="B2421" s="1" t="s">
        <v>152</v>
      </c>
      <c r="C2421" s="53">
        <v>134186435163</v>
      </c>
      <c r="D2421" s="3">
        <v>-7644.83</v>
      </c>
      <c r="E2421" s="3">
        <v>10425117.560000001</v>
      </c>
      <c r="F2421" s="1" t="s">
        <v>1800</v>
      </c>
      <c r="G2421"/>
      <c r="H2421"/>
      <c r="I2421" s="17">
        <f>-IFERROR(VLOOKUP(C2421,SIRCUPA!$A$21:$H$313,8,0),0)</f>
        <v>0</v>
      </c>
      <c r="J2421" s="61">
        <f>-IFERROR(VLOOKUP(C2421,SIRTAC!$A$16:$H$2072,8,0),0)</f>
        <v>79</v>
      </c>
      <c r="K2421" s="61">
        <v>128.77000000000001</v>
      </c>
      <c r="L2421" s="61">
        <f>-IFERROR(VLOOKUP(C2421,IDC!$A$20:$H$2401,8,0),0)</f>
        <v>47.4</v>
      </c>
      <c r="M2421" s="87">
        <f>+D2421-I2421-J2421-K2421-L2421</f>
        <v>-7900</v>
      </c>
      <c r="P2421" s="17">
        <f t="shared" si="130"/>
        <v>7900</v>
      </c>
      <c r="Q2421" s="17">
        <f t="shared" si="126"/>
        <v>0</v>
      </c>
    </row>
    <row r="2422" spans="1:17">
      <c r="M2422" s="56"/>
    </row>
    <row r="2423" spans="1:17">
      <c r="D2423" s="3">
        <f>SUM(D5:D2422)</f>
        <v>10324333.319999773</v>
      </c>
      <c r="E2423" s="3">
        <f t="shared" ref="E2423:M2423" si="134">SUM(E5:E2422)</f>
        <v>35042464781.120071</v>
      </c>
      <c r="F2423" s="3">
        <f t="shared" si="134"/>
        <v>0</v>
      </c>
      <c r="G2423" s="3">
        <f t="shared" si="134"/>
        <v>-38708059.456593752</v>
      </c>
      <c r="H2423" s="3">
        <f t="shared" si="134"/>
        <v>-188289.00673956334</v>
      </c>
      <c r="I2423" s="3">
        <f t="shared" si="134"/>
        <v>-16957.429999999997</v>
      </c>
      <c r="J2423" s="3">
        <f t="shared" si="134"/>
        <v>-424661.07999999996</v>
      </c>
      <c r="K2423" s="3">
        <f t="shared" si="134"/>
        <v>-972765.89999999781</v>
      </c>
      <c r="L2423" s="3">
        <f t="shared" si="134"/>
        <v>-342916.11166997906</v>
      </c>
      <c r="M2423" s="89">
        <f t="shared" si="134"/>
        <v>12037674.49166999</v>
      </c>
      <c r="P2423" s="17">
        <f>SUM(P5:P2422)</f>
        <v>-75196644.628330007</v>
      </c>
      <c r="Q2423" s="17">
        <f>SUM(Q5:Q2422)</f>
        <v>-5944.2133333236798</v>
      </c>
    </row>
    <row r="2424" spans="1:17">
      <c r="I2424" s="17">
        <f>+SIRCUPA!H315</f>
        <v>16957.430000000004</v>
      </c>
      <c r="J2424" s="17">
        <f>+SIRTAC!H2074</f>
        <v>424661.0799999999</v>
      </c>
      <c r="K2424" s="17">
        <f>+Gastos!J2067</f>
        <v>972765.90000000084</v>
      </c>
      <c r="L2424" s="17">
        <f>+IDC!H2403</f>
        <v>342916.09999999945</v>
      </c>
    </row>
    <row r="2425" spans="1:17">
      <c r="I2425" s="17">
        <f>+I2423+I2424</f>
        <v>0</v>
      </c>
      <c r="J2425" s="17">
        <f t="shared" ref="J2425:L2425" si="135">+J2423+J2424</f>
        <v>0</v>
      </c>
      <c r="K2425" s="17">
        <f t="shared" si="135"/>
        <v>3.0267983675003052E-9</v>
      </c>
      <c r="L2425" s="17">
        <f t="shared" si="135"/>
        <v>-1.1669979605358094E-2</v>
      </c>
    </row>
    <row r="2428" spans="1:17">
      <c r="I2428" s="79">
        <f>+A2</f>
        <v>10628545.699999999</v>
      </c>
      <c r="J2428" s="80" t="s">
        <v>1804</v>
      </c>
    </row>
    <row r="2429" spans="1:17">
      <c r="I2429" s="79">
        <f>+M2423</f>
        <v>12037674.49166999</v>
      </c>
      <c r="J2429" s="80" t="s">
        <v>1805</v>
      </c>
    </row>
    <row r="2430" spans="1:17">
      <c r="I2430" s="79">
        <f>+I2423</f>
        <v>-16957.429999999997</v>
      </c>
      <c r="J2430" s="80" t="s">
        <v>1806</v>
      </c>
    </row>
    <row r="2431" spans="1:17">
      <c r="I2431" s="79">
        <f>+J2423</f>
        <v>-424661.07999999996</v>
      </c>
      <c r="J2431" s="80" t="s">
        <v>1807</v>
      </c>
    </row>
    <row r="2432" spans="1:17">
      <c r="I2432" s="79">
        <f>+K2423</f>
        <v>-972765.89999999781</v>
      </c>
      <c r="J2432" s="80" t="s">
        <v>1808</v>
      </c>
    </row>
    <row r="2433" spans="9:10">
      <c r="I2433" s="79">
        <f>+L2423</f>
        <v>-342916.11166997906</v>
      </c>
      <c r="J2433" s="80" t="s">
        <v>1809</v>
      </c>
    </row>
    <row r="2434" spans="9:10">
      <c r="I2434" s="79">
        <v>43959.35</v>
      </c>
      <c r="J2434" s="80" t="s">
        <v>1810</v>
      </c>
    </row>
    <row r="2435" spans="9:10">
      <c r="I2435" s="81">
        <f>SUM(I2428:I2434)</f>
        <v>20952879.020000014</v>
      </c>
      <c r="J2435" s="80" t="s">
        <v>1811</v>
      </c>
    </row>
    <row r="2436" spans="9:10">
      <c r="I2436" s="79">
        <f>+D2</f>
        <v>20952879.02</v>
      </c>
      <c r="J2436" s="80" t="s">
        <v>1812</v>
      </c>
    </row>
    <row r="2437" spans="9:10">
      <c r="I2437" s="82">
        <f>+I2435-I2436</f>
        <v>0</v>
      </c>
      <c r="J2437" s="83" t="s">
        <v>1813</v>
      </c>
    </row>
  </sheetData>
  <autoFilter ref="A4:O2421">
    <sortState ref="A2061:O2420">
      <sortCondition ref="B4:B24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L282"/>
  <sheetViews>
    <sheetView zoomScale="90" zoomScaleNormal="90" workbookViewId="0">
      <selection activeCell="J17" sqref="J17"/>
    </sheetView>
  </sheetViews>
  <sheetFormatPr baseColWidth="10" defaultRowHeight="15"/>
  <cols>
    <col min="1" max="1" width="53.5703125" customWidth="1"/>
    <col min="2" max="2" width="18.140625" customWidth="1"/>
    <col min="3" max="3" width="9" customWidth="1"/>
    <col min="4" max="4" width="9.7109375" customWidth="1"/>
    <col min="5" max="5" width="17.7109375" bestFit="1" customWidth="1"/>
    <col min="6" max="6" width="14" bestFit="1" customWidth="1"/>
    <col min="7" max="7" width="14.85546875" style="17" bestFit="1" customWidth="1"/>
    <col min="8" max="8" width="6.85546875" customWidth="1"/>
    <col min="9" max="9" width="13.140625" bestFit="1" customWidth="1"/>
    <col min="10" max="10" width="19.5703125" bestFit="1" customWidth="1"/>
    <col min="11" max="11" width="14.85546875" bestFit="1" customWidth="1"/>
  </cols>
  <sheetData>
    <row r="3" spans="1:12">
      <c r="A3" s="4" t="s">
        <v>1816</v>
      </c>
      <c r="B3" s="4" t="s">
        <v>1815</v>
      </c>
    </row>
    <row r="4" spans="1:12">
      <c r="A4" s="4" t="s">
        <v>316</v>
      </c>
      <c r="B4" s="63" t="s">
        <v>1802</v>
      </c>
      <c r="C4" s="63" t="s">
        <v>1800</v>
      </c>
      <c r="D4" s="63" t="s">
        <v>1797</v>
      </c>
      <c r="E4" s="63" t="s">
        <v>1801</v>
      </c>
      <c r="F4" s="63" t="s">
        <v>1803</v>
      </c>
      <c r="G4" s="17" t="s">
        <v>317</v>
      </c>
    </row>
    <row r="5" spans="1:12">
      <c r="A5" s="11" t="s">
        <v>96</v>
      </c>
      <c r="B5" s="91"/>
      <c r="C5" s="91"/>
      <c r="D5" s="91"/>
      <c r="E5" s="91">
        <v>-29235.357852882706</v>
      </c>
      <c r="F5" s="91"/>
      <c r="G5" s="18">
        <v>-29235.357852882706</v>
      </c>
    </row>
    <row r="6" spans="1:12">
      <c r="A6" s="11" t="s">
        <v>39</v>
      </c>
      <c r="B6" s="91"/>
      <c r="C6" s="91"/>
      <c r="D6" s="91">
        <v>-43959.35</v>
      </c>
      <c r="E6" s="91"/>
      <c r="F6" s="91"/>
      <c r="G6" s="18">
        <v>-43959.35</v>
      </c>
    </row>
    <row r="7" spans="1:12">
      <c r="A7" s="13" t="s">
        <v>11</v>
      </c>
      <c r="B7" s="90"/>
      <c r="C7" s="90">
        <v>42491613</v>
      </c>
      <c r="D7" s="90"/>
      <c r="E7" s="90"/>
      <c r="F7" s="90"/>
      <c r="G7" s="19">
        <v>42491613</v>
      </c>
      <c r="I7" s="6" t="s">
        <v>330</v>
      </c>
      <c r="J7" s="63" t="s">
        <v>319</v>
      </c>
      <c r="K7" s="19">
        <f>SUM(G7:G8,G31:G281)</f>
        <v>43614188</v>
      </c>
      <c r="L7" t="s">
        <v>1819</v>
      </c>
    </row>
    <row r="8" spans="1:12">
      <c r="A8" s="13" t="s">
        <v>152</v>
      </c>
      <c r="B8" s="90"/>
      <c r="C8" s="90">
        <v>-7900</v>
      </c>
      <c r="D8" s="90"/>
      <c r="E8" s="90"/>
      <c r="F8" s="90"/>
      <c r="G8" s="19">
        <v>-7900</v>
      </c>
      <c r="I8" s="7" t="s">
        <v>334</v>
      </c>
      <c r="J8" s="63" t="s">
        <v>320</v>
      </c>
      <c r="K8" s="20">
        <f>SUM(G9,G12:G14,G15,G17:G24,G26:G29)</f>
        <v>-10468754.883976143</v>
      </c>
      <c r="L8" t="s">
        <v>1819</v>
      </c>
    </row>
    <row r="9" spans="1:12">
      <c r="A9" s="12" t="s">
        <v>48</v>
      </c>
      <c r="B9" s="92"/>
      <c r="C9" s="92"/>
      <c r="D9" s="92"/>
      <c r="E9" s="92">
        <v>-319194.82</v>
      </c>
      <c r="F9" s="92"/>
      <c r="G9" s="20">
        <v>-319194.82</v>
      </c>
      <c r="H9" t="s">
        <v>1818</v>
      </c>
      <c r="I9" s="8"/>
      <c r="J9" s="63" t="s">
        <v>321</v>
      </c>
      <c r="K9" s="17"/>
    </row>
    <row r="10" spans="1:12">
      <c r="A10" s="14" t="s">
        <v>151</v>
      </c>
      <c r="B10" s="94">
        <v>-524300.10934393643</v>
      </c>
      <c r="C10" s="94"/>
      <c r="D10" s="94"/>
      <c r="E10" s="94"/>
      <c r="F10" s="94"/>
      <c r="G10" s="21">
        <v>-524300.10934393643</v>
      </c>
      <c r="H10" t="s">
        <v>1818</v>
      </c>
      <c r="I10" s="9"/>
      <c r="J10" s="63" t="s">
        <v>1817</v>
      </c>
      <c r="K10" s="21">
        <f>SUM(G10:G11)</f>
        <v>-2803111.8986083502</v>
      </c>
      <c r="L10" t="s">
        <v>1819</v>
      </c>
    </row>
    <row r="11" spans="1:12">
      <c r="A11" s="14" t="s">
        <v>84</v>
      </c>
      <c r="B11" s="94">
        <v>-2278811.7892644135</v>
      </c>
      <c r="C11" s="94"/>
      <c r="D11" s="94"/>
      <c r="E11" s="94"/>
      <c r="F11" s="94"/>
      <c r="G11" s="21">
        <v>-2278811.7892644135</v>
      </c>
      <c r="H11" t="s">
        <v>1818</v>
      </c>
      <c r="I11" s="10"/>
      <c r="J11" s="63" t="s">
        <v>323</v>
      </c>
      <c r="K11" s="17"/>
    </row>
    <row r="12" spans="1:12">
      <c r="A12" s="12" t="s">
        <v>111</v>
      </c>
      <c r="B12" s="92"/>
      <c r="C12" s="92"/>
      <c r="D12" s="92"/>
      <c r="E12" s="92">
        <v>-50760.00994035785</v>
      </c>
      <c r="F12" s="92"/>
      <c r="G12" s="20">
        <v>-50760.00994035785</v>
      </c>
      <c r="H12" t="s">
        <v>1818</v>
      </c>
      <c r="I12" s="16"/>
      <c r="J12" s="63" t="s">
        <v>324</v>
      </c>
      <c r="K12" s="17"/>
    </row>
    <row r="13" spans="1:12">
      <c r="A13" s="12" t="s">
        <v>142</v>
      </c>
      <c r="B13" s="92"/>
      <c r="C13" s="92"/>
      <c r="D13" s="92"/>
      <c r="E13" s="92">
        <v>-1201400</v>
      </c>
      <c r="F13" s="92"/>
      <c r="G13" s="20">
        <v>-1201400</v>
      </c>
      <c r="H13" t="s">
        <v>1818</v>
      </c>
      <c r="I13" s="25" t="s">
        <v>335</v>
      </c>
      <c r="J13" s="63" t="s">
        <v>331</v>
      </c>
      <c r="K13" s="24">
        <f>SUM(G25,G30)</f>
        <v>-231452.01789264416</v>
      </c>
      <c r="L13" t="s">
        <v>1819</v>
      </c>
    </row>
    <row r="14" spans="1:12">
      <c r="A14" s="12" t="s">
        <v>141</v>
      </c>
      <c r="B14" s="92"/>
      <c r="C14" s="92"/>
      <c r="D14" s="92"/>
      <c r="E14" s="92">
        <v>-410857.44</v>
      </c>
      <c r="F14" s="92"/>
      <c r="G14" s="20">
        <v>-410857.44</v>
      </c>
      <c r="H14" t="s">
        <v>1818</v>
      </c>
    </row>
    <row r="15" spans="1:12">
      <c r="A15" s="15" t="s">
        <v>16</v>
      </c>
      <c r="B15" s="93"/>
      <c r="C15" s="93"/>
      <c r="D15" s="93"/>
      <c r="E15" s="93"/>
      <c r="F15" s="93">
        <v>-714000</v>
      </c>
      <c r="G15" s="22">
        <v>-714000</v>
      </c>
      <c r="H15" t="s">
        <v>1818</v>
      </c>
    </row>
    <row r="16" spans="1:12">
      <c r="A16" s="15" t="s">
        <v>94</v>
      </c>
      <c r="B16" s="93"/>
      <c r="C16" s="93"/>
      <c r="D16" s="93"/>
      <c r="E16" s="93"/>
      <c r="F16" s="93">
        <v>-18000000</v>
      </c>
      <c r="G16" s="22">
        <v>-18000000</v>
      </c>
      <c r="H16" t="s">
        <v>1818</v>
      </c>
    </row>
    <row r="17" spans="1:8">
      <c r="A17" s="12" t="s">
        <v>98</v>
      </c>
      <c r="B17" s="92"/>
      <c r="C17" s="92"/>
      <c r="D17" s="92"/>
      <c r="E17" s="92">
        <v>-403931.69</v>
      </c>
      <c r="F17" s="92"/>
      <c r="G17" s="20">
        <v>-403931.69</v>
      </c>
      <c r="H17" t="s">
        <v>1818</v>
      </c>
    </row>
    <row r="18" spans="1:8">
      <c r="A18" s="12" t="s">
        <v>275</v>
      </c>
      <c r="B18" s="92"/>
      <c r="C18" s="92"/>
      <c r="D18" s="92"/>
      <c r="E18" s="92">
        <v>-208510</v>
      </c>
      <c r="F18" s="92"/>
      <c r="G18" s="20">
        <v>-208510</v>
      </c>
      <c r="H18" t="s">
        <v>1818</v>
      </c>
    </row>
    <row r="19" spans="1:8">
      <c r="A19" s="12" t="s">
        <v>93</v>
      </c>
      <c r="B19" s="92"/>
      <c r="C19" s="92"/>
      <c r="D19" s="92"/>
      <c r="E19" s="92">
        <v>-1930000</v>
      </c>
      <c r="F19" s="92"/>
      <c r="G19" s="20">
        <v>-1930000</v>
      </c>
      <c r="H19" t="s">
        <v>1818</v>
      </c>
    </row>
    <row r="20" spans="1:8">
      <c r="A20" s="12" t="s">
        <v>47</v>
      </c>
      <c r="B20" s="92"/>
      <c r="C20" s="92"/>
      <c r="D20" s="92"/>
      <c r="E20" s="92">
        <v>-200000</v>
      </c>
      <c r="F20" s="92"/>
      <c r="G20" s="20">
        <v>-200000</v>
      </c>
      <c r="H20" t="s">
        <v>1818</v>
      </c>
    </row>
    <row r="21" spans="1:8">
      <c r="A21" s="12" t="s">
        <v>43</v>
      </c>
      <c r="B21" s="92"/>
      <c r="C21" s="92"/>
      <c r="D21" s="92"/>
      <c r="E21" s="92">
        <v>-1320780</v>
      </c>
      <c r="F21" s="92"/>
      <c r="G21" s="20">
        <v>-1320780</v>
      </c>
      <c r="H21" t="s">
        <v>1818</v>
      </c>
    </row>
    <row r="22" spans="1:8">
      <c r="A22" s="12" t="s">
        <v>44</v>
      </c>
      <c r="B22" s="92"/>
      <c r="C22" s="92"/>
      <c r="D22" s="92"/>
      <c r="E22" s="92">
        <v>-435976.75</v>
      </c>
      <c r="F22" s="92"/>
      <c r="G22" s="20">
        <v>-435976.75</v>
      </c>
      <c r="H22" t="s">
        <v>1818</v>
      </c>
    </row>
    <row r="23" spans="1:8">
      <c r="A23" s="12" t="s">
        <v>45</v>
      </c>
      <c r="B23" s="92"/>
      <c r="C23" s="92"/>
      <c r="D23" s="92"/>
      <c r="E23" s="92">
        <v>-90550</v>
      </c>
      <c r="F23" s="92"/>
      <c r="G23" s="20">
        <v>-90550</v>
      </c>
      <c r="H23" t="s">
        <v>1818</v>
      </c>
    </row>
    <row r="24" spans="1:8">
      <c r="A24" s="12" t="s">
        <v>38</v>
      </c>
      <c r="B24" s="92"/>
      <c r="C24" s="92"/>
      <c r="D24" s="92"/>
      <c r="E24" s="92">
        <v>-1584400</v>
      </c>
      <c r="F24" s="92"/>
      <c r="G24" s="20">
        <v>-1584400</v>
      </c>
      <c r="H24" t="s">
        <v>1818</v>
      </c>
    </row>
    <row r="25" spans="1:8">
      <c r="A25" s="23" t="s">
        <v>52</v>
      </c>
      <c r="B25" s="95"/>
      <c r="C25" s="95"/>
      <c r="D25" s="95"/>
      <c r="E25" s="95">
        <v>-117222.01789264414</v>
      </c>
      <c r="F25" s="95"/>
      <c r="G25" s="24">
        <v>-117222.01789264414</v>
      </c>
      <c r="H25" t="s">
        <v>1818</v>
      </c>
    </row>
    <row r="26" spans="1:8">
      <c r="A26" s="12" t="s">
        <v>41</v>
      </c>
      <c r="B26" s="92"/>
      <c r="C26" s="92"/>
      <c r="D26" s="92"/>
      <c r="E26" s="92">
        <v>-735355.99403578532</v>
      </c>
      <c r="F26" s="92"/>
      <c r="G26" s="20">
        <v>-735355.99403578532</v>
      </c>
      <c r="H26" t="s">
        <v>1818</v>
      </c>
    </row>
    <row r="27" spans="1:8">
      <c r="A27" s="12" t="s">
        <v>143</v>
      </c>
      <c r="B27" s="92"/>
      <c r="C27" s="92"/>
      <c r="D27" s="92"/>
      <c r="E27" s="92">
        <v>-537500</v>
      </c>
      <c r="F27" s="92"/>
      <c r="G27" s="20">
        <v>-537500</v>
      </c>
      <c r="H27" t="s">
        <v>1818</v>
      </c>
    </row>
    <row r="28" spans="1:8">
      <c r="A28" s="12" t="s">
        <v>42</v>
      </c>
      <c r="B28" s="92"/>
      <c r="C28" s="92"/>
      <c r="D28" s="92"/>
      <c r="E28" s="92">
        <v>-136470</v>
      </c>
      <c r="F28" s="92"/>
      <c r="G28" s="20">
        <v>-136470</v>
      </c>
      <c r="H28" t="s">
        <v>1818</v>
      </c>
    </row>
    <row r="29" spans="1:8">
      <c r="A29" s="12" t="s">
        <v>103</v>
      </c>
      <c r="B29" s="92"/>
      <c r="C29" s="92"/>
      <c r="D29" s="92"/>
      <c r="E29" s="92">
        <v>-189068.18</v>
      </c>
      <c r="F29" s="92"/>
      <c r="G29" s="20">
        <v>-189068.18</v>
      </c>
      <c r="H29" t="s">
        <v>1818</v>
      </c>
    </row>
    <row r="30" spans="1:8">
      <c r="A30" s="23" t="s">
        <v>97</v>
      </c>
      <c r="B30" s="95"/>
      <c r="C30" s="95"/>
      <c r="D30" s="95"/>
      <c r="E30" s="95">
        <v>-114230</v>
      </c>
      <c r="F30" s="95"/>
      <c r="G30" s="24">
        <v>-114230</v>
      </c>
      <c r="H30" t="s">
        <v>1818</v>
      </c>
    </row>
    <row r="31" spans="1:8">
      <c r="A31" s="13" t="s">
        <v>26</v>
      </c>
      <c r="B31" s="90"/>
      <c r="C31" s="90">
        <v>2260</v>
      </c>
      <c r="D31" s="90"/>
      <c r="E31" s="90"/>
      <c r="F31" s="90"/>
      <c r="G31" s="19">
        <v>2260</v>
      </c>
    </row>
    <row r="32" spans="1:8">
      <c r="A32" s="13" t="s">
        <v>62</v>
      </c>
      <c r="B32" s="90"/>
      <c r="C32" s="90">
        <v>800</v>
      </c>
      <c r="D32" s="90"/>
      <c r="E32" s="90"/>
      <c r="F32" s="90"/>
      <c r="G32" s="19">
        <v>800</v>
      </c>
    </row>
    <row r="33" spans="1:7">
      <c r="A33" s="13" t="s">
        <v>128</v>
      </c>
      <c r="B33" s="90"/>
      <c r="C33" s="90">
        <v>210</v>
      </c>
      <c r="D33" s="90"/>
      <c r="E33" s="90"/>
      <c r="F33" s="90"/>
      <c r="G33" s="19">
        <v>210</v>
      </c>
    </row>
    <row r="34" spans="1:7">
      <c r="A34" s="13" t="s">
        <v>231</v>
      </c>
      <c r="B34" s="90"/>
      <c r="C34" s="90">
        <v>12000</v>
      </c>
      <c r="D34" s="90"/>
      <c r="E34" s="90"/>
      <c r="F34" s="90"/>
      <c r="G34" s="19">
        <v>12000</v>
      </c>
    </row>
    <row r="35" spans="1:7">
      <c r="A35" s="13" t="s">
        <v>118</v>
      </c>
      <c r="B35" s="90"/>
      <c r="C35" s="90">
        <v>2535.0000000000005</v>
      </c>
      <c r="D35" s="90"/>
      <c r="E35" s="90"/>
      <c r="F35" s="90"/>
      <c r="G35" s="19">
        <v>2535.0000000000005</v>
      </c>
    </row>
    <row r="36" spans="1:7">
      <c r="A36" s="13" t="s">
        <v>207</v>
      </c>
      <c r="B36" s="90"/>
      <c r="C36" s="90">
        <v>10000</v>
      </c>
      <c r="D36" s="90"/>
      <c r="E36" s="90"/>
      <c r="F36" s="90"/>
      <c r="G36" s="19">
        <v>10000</v>
      </c>
    </row>
    <row r="37" spans="1:7">
      <c r="A37" s="13" t="s">
        <v>182</v>
      </c>
      <c r="B37" s="90"/>
      <c r="C37" s="90">
        <v>300</v>
      </c>
      <c r="D37" s="90"/>
      <c r="E37" s="90"/>
      <c r="F37" s="90"/>
      <c r="G37" s="19">
        <v>300</v>
      </c>
    </row>
    <row r="38" spans="1:7">
      <c r="A38" s="13" t="s">
        <v>70</v>
      </c>
      <c r="B38" s="90"/>
      <c r="C38" s="90">
        <v>7670.0000000000009</v>
      </c>
      <c r="D38" s="90"/>
      <c r="E38" s="90"/>
      <c r="F38" s="90"/>
      <c r="G38" s="19">
        <v>7670.0000000000009</v>
      </c>
    </row>
    <row r="39" spans="1:7">
      <c r="A39" s="13" t="s">
        <v>50</v>
      </c>
      <c r="B39" s="90"/>
      <c r="C39" s="90">
        <v>2250</v>
      </c>
      <c r="D39" s="90"/>
      <c r="E39" s="90"/>
      <c r="F39" s="90"/>
      <c r="G39" s="19">
        <v>2250</v>
      </c>
    </row>
    <row r="40" spans="1:7">
      <c r="A40" s="13" t="s">
        <v>85</v>
      </c>
      <c r="B40" s="90"/>
      <c r="C40" s="90">
        <v>15535</v>
      </c>
      <c r="D40" s="90"/>
      <c r="E40" s="90"/>
      <c r="F40" s="90"/>
      <c r="G40" s="19">
        <v>15535</v>
      </c>
    </row>
    <row r="41" spans="1:7">
      <c r="A41" s="13" t="s">
        <v>178</v>
      </c>
      <c r="B41" s="90"/>
      <c r="C41" s="90">
        <v>550</v>
      </c>
      <c r="D41" s="90"/>
      <c r="E41" s="90"/>
      <c r="F41" s="90"/>
      <c r="G41" s="19">
        <v>550</v>
      </c>
    </row>
    <row r="42" spans="1:7">
      <c r="A42" s="13" t="s">
        <v>159</v>
      </c>
      <c r="B42" s="90"/>
      <c r="C42" s="90">
        <v>2735</v>
      </c>
      <c r="D42" s="90"/>
      <c r="E42" s="90"/>
      <c r="F42" s="90"/>
      <c r="G42" s="19">
        <v>2735</v>
      </c>
    </row>
    <row r="43" spans="1:7">
      <c r="A43" s="13" t="s">
        <v>227</v>
      </c>
      <c r="B43" s="90"/>
      <c r="C43" s="90">
        <v>10000</v>
      </c>
      <c r="D43" s="90"/>
      <c r="E43" s="90"/>
      <c r="F43" s="90"/>
      <c r="G43" s="19">
        <v>10000</v>
      </c>
    </row>
    <row r="44" spans="1:7">
      <c r="A44" s="13" t="s">
        <v>130</v>
      </c>
      <c r="B44" s="90"/>
      <c r="C44" s="90">
        <v>1625</v>
      </c>
      <c r="D44" s="90"/>
      <c r="E44" s="90"/>
      <c r="F44" s="90"/>
      <c r="G44" s="19">
        <v>1625</v>
      </c>
    </row>
    <row r="45" spans="1:7">
      <c r="A45" s="13" t="s">
        <v>235</v>
      </c>
      <c r="B45" s="90"/>
      <c r="C45" s="90">
        <v>5000</v>
      </c>
      <c r="D45" s="90"/>
      <c r="E45" s="90"/>
      <c r="F45" s="90"/>
      <c r="G45" s="19">
        <v>5000</v>
      </c>
    </row>
    <row r="46" spans="1:7">
      <c r="A46" s="13" t="s">
        <v>54</v>
      </c>
      <c r="B46" s="90"/>
      <c r="C46" s="90">
        <v>2210.0000000000005</v>
      </c>
      <c r="D46" s="90"/>
      <c r="E46" s="90"/>
      <c r="F46" s="90"/>
      <c r="G46" s="19">
        <v>2210.0000000000005</v>
      </c>
    </row>
    <row r="47" spans="1:7">
      <c r="A47" s="13" t="s">
        <v>87</v>
      </c>
      <c r="B47" s="90"/>
      <c r="C47" s="90">
        <v>3909</v>
      </c>
      <c r="D47" s="90"/>
      <c r="E47" s="90"/>
      <c r="F47" s="90"/>
      <c r="G47" s="19">
        <v>3909</v>
      </c>
    </row>
    <row r="48" spans="1:7">
      <c r="A48" s="13" t="s">
        <v>237</v>
      </c>
      <c r="B48" s="90"/>
      <c r="C48" s="90">
        <v>5000</v>
      </c>
      <c r="D48" s="90"/>
      <c r="E48" s="90"/>
      <c r="F48" s="90"/>
      <c r="G48" s="19">
        <v>5000</v>
      </c>
    </row>
    <row r="49" spans="1:7">
      <c r="A49" s="13" t="s">
        <v>285</v>
      </c>
      <c r="B49" s="90"/>
      <c r="C49" s="90">
        <v>240</v>
      </c>
      <c r="D49" s="90"/>
      <c r="E49" s="90"/>
      <c r="F49" s="90"/>
      <c r="G49" s="19">
        <v>240</v>
      </c>
    </row>
    <row r="50" spans="1:7">
      <c r="A50" s="13" t="s">
        <v>125</v>
      </c>
      <c r="B50" s="90"/>
      <c r="C50" s="90">
        <v>2090</v>
      </c>
      <c r="D50" s="90"/>
      <c r="E50" s="90"/>
      <c r="F50" s="90"/>
      <c r="G50" s="19">
        <v>2090</v>
      </c>
    </row>
    <row r="51" spans="1:7">
      <c r="A51" s="13" t="s">
        <v>205</v>
      </c>
      <c r="B51" s="90"/>
      <c r="C51" s="90">
        <v>10000</v>
      </c>
      <c r="D51" s="90"/>
      <c r="E51" s="90"/>
      <c r="F51" s="90"/>
      <c r="G51" s="19">
        <v>10000</v>
      </c>
    </row>
    <row r="52" spans="1:7">
      <c r="A52" s="13" t="s">
        <v>304</v>
      </c>
      <c r="B52" s="90"/>
      <c r="C52" s="90">
        <v>1065.0000000000002</v>
      </c>
      <c r="D52" s="90"/>
      <c r="E52" s="90"/>
      <c r="F52" s="90"/>
      <c r="G52" s="19">
        <v>1065.0000000000002</v>
      </c>
    </row>
    <row r="53" spans="1:7">
      <c r="A53" s="13" t="s">
        <v>61</v>
      </c>
      <c r="B53" s="90"/>
      <c r="C53" s="90">
        <v>10000</v>
      </c>
      <c r="D53" s="90"/>
      <c r="E53" s="90"/>
      <c r="F53" s="90"/>
      <c r="G53" s="19">
        <v>10000</v>
      </c>
    </row>
    <row r="54" spans="1:7">
      <c r="A54" s="13" t="s">
        <v>183</v>
      </c>
      <c r="B54" s="90"/>
      <c r="C54" s="90">
        <v>12000</v>
      </c>
      <c r="D54" s="90"/>
      <c r="E54" s="90"/>
      <c r="F54" s="90"/>
      <c r="G54" s="19">
        <v>12000</v>
      </c>
    </row>
    <row r="55" spans="1:7">
      <c r="A55" s="13" t="s">
        <v>104</v>
      </c>
      <c r="B55" s="90"/>
      <c r="C55" s="90">
        <v>2920</v>
      </c>
      <c r="D55" s="90"/>
      <c r="E55" s="90"/>
      <c r="F55" s="90"/>
      <c r="G55" s="19">
        <v>2920</v>
      </c>
    </row>
    <row r="56" spans="1:7">
      <c r="A56" s="13" t="s">
        <v>292</v>
      </c>
      <c r="B56" s="90"/>
      <c r="C56" s="90">
        <v>3025</v>
      </c>
      <c r="D56" s="90"/>
      <c r="E56" s="90"/>
      <c r="F56" s="90"/>
      <c r="G56" s="19">
        <v>3025</v>
      </c>
    </row>
    <row r="57" spans="1:7">
      <c r="A57" s="13" t="s">
        <v>201</v>
      </c>
      <c r="B57" s="90"/>
      <c r="C57" s="90">
        <v>50000</v>
      </c>
      <c r="D57" s="90"/>
      <c r="E57" s="90"/>
      <c r="F57" s="90"/>
      <c r="G57" s="19">
        <v>50000</v>
      </c>
    </row>
    <row r="58" spans="1:7">
      <c r="A58" s="13" t="s">
        <v>204</v>
      </c>
      <c r="B58" s="90"/>
      <c r="C58" s="90">
        <v>10000</v>
      </c>
      <c r="D58" s="90"/>
      <c r="E58" s="90"/>
      <c r="F58" s="90"/>
      <c r="G58" s="19">
        <v>10000</v>
      </c>
    </row>
    <row r="59" spans="1:7">
      <c r="A59" s="13" t="s">
        <v>255</v>
      </c>
      <c r="B59" s="90"/>
      <c r="C59" s="90">
        <v>260</v>
      </c>
      <c r="D59" s="90"/>
      <c r="E59" s="90"/>
      <c r="F59" s="90"/>
      <c r="G59" s="19">
        <v>260</v>
      </c>
    </row>
    <row r="60" spans="1:7">
      <c r="A60" s="13" t="s">
        <v>272</v>
      </c>
      <c r="B60" s="90"/>
      <c r="C60" s="90">
        <v>1985</v>
      </c>
      <c r="D60" s="90"/>
      <c r="E60" s="90"/>
      <c r="F60" s="90"/>
      <c r="G60" s="19">
        <v>1985</v>
      </c>
    </row>
    <row r="61" spans="1:7">
      <c r="A61" s="13" t="s">
        <v>297</v>
      </c>
      <c r="B61" s="90"/>
      <c r="C61" s="90">
        <v>1175</v>
      </c>
      <c r="D61" s="90"/>
      <c r="E61" s="90"/>
      <c r="F61" s="90"/>
      <c r="G61" s="19">
        <v>1175</v>
      </c>
    </row>
    <row r="62" spans="1:7">
      <c r="A62" s="13" t="s">
        <v>110</v>
      </c>
      <c r="B62" s="90"/>
      <c r="C62" s="90">
        <v>480</v>
      </c>
      <c r="D62" s="90"/>
      <c r="E62" s="90"/>
      <c r="F62" s="90"/>
      <c r="G62" s="19">
        <v>480</v>
      </c>
    </row>
    <row r="63" spans="1:7">
      <c r="A63" s="13" t="s">
        <v>246</v>
      </c>
      <c r="B63" s="90"/>
      <c r="C63" s="90">
        <v>2539.9999999999995</v>
      </c>
      <c r="D63" s="90"/>
      <c r="E63" s="90"/>
      <c r="F63" s="90"/>
      <c r="G63" s="19">
        <v>2539.9999999999995</v>
      </c>
    </row>
    <row r="64" spans="1:7">
      <c r="A64" s="13" t="s">
        <v>230</v>
      </c>
      <c r="B64" s="90"/>
      <c r="C64" s="90">
        <v>10000</v>
      </c>
      <c r="D64" s="90"/>
      <c r="E64" s="90"/>
      <c r="F64" s="90"/>
      <c r="G64" s="19">
        <v>10000</v>
      </c>
    </row>
    <row r="65" spans="1:7">
      <c r="A65" s="13" t="s">
        <v>290</v>
      </c>
      <c r="B65" s="90"/>
      <c r="C65" s="90">
        <v>450</v>
      </c>
      <c r="D65" s="90"/>
      <c r="E65" s="90"/>
      <c r="F65" s="90"/>
      <c r="G65" s="19">
        <v>450</v>
      </c>
    </row>
    <row r="66" spans="1:7">
      <c r="A66" s="13" t="s">
        <v>258</v>
      </c>
      <c r="B66" s="90"/>
      <c r="C66" s="90">
        <v>1000</v>
      </c>
      <c r="D66" s="90"/>
      <c r="E66" s="90"/>
      <c r="F66" s="90"/>
      <c r="G66" s="19">
        <v>1000</v>
      </c>
    </row>
    <row r="67" spans="1:7">
      <c r="A67" s="13" t="s">
        <v>15</v>
      </c>
      <c r="B67" s="90"/>
      <c r="C67" s="90">
        <v>1695.0000000000002</v>
      </c>
      <c r="D67" s="90"/>
      <c r="E67" s="90"/>
      <c r="F67" s="90"/>
      <c r="G67" s="19">
        <v>1695.0000000000002</v>
      </c>
    </row>
    <row r="68" spans="1:7">
      <c r="A68" s="13" t="s">
        <v>289</v>
      </c>
      <c r="B68" s="90"/>
      <c r="C68" s="90">
        <v>2505</v>
      </c>
      <c r="D68" s="90"/>
      <c r="E68" s="90"/>
      <c r="F68" s="90"/>
      <c r="G68" s="19">
        <v>2505</v>
      </c>
    </row>
    <row r="69" spans="1:7">
      <c r="A69" s="13" t="s">
        <v>86</v>
      </c>
      <c r="B69" s="90"/>
      <c r="C69" s="90">
        <v>4020</v>
      </c>
      <c r="D69" s="90"/>
      <c r="E69" s="90"/>
      <c r="F69" s="90"/>
      <c r="G69" s="19">
        <v>4020</v>
      </c>
    </row>
    <row r="70" spans="1:7">
      <c r="A70" s="13" t="s">
        <v>88</v>
      </c>
      <c r="B70" s="90"/>
      <c r="C70" s="90">
        <v>2144.9999999999995</v>
      </c>
      <c r="D70" s="90"/>
      <c r="E70" s="90"/>
      <c r="F70" s="90"/>
      <c r="G70" s="19">
        <v>2144.9999999999995</v>
      </c>
    </row>
    <row r="71" spans="1:7">
      <c r="A71" s="13" t="s">
        <v>259</v>
      </c>
      <c r="B71" s="90"/>
      <c r="C71" s="90">
        <v>1389.9999999999998</v>
      </c>
      <c r="D71" s="90"/>
      <c r="E71" s="90"/>
      <c r="F71" s="90"/>
      <c r="G71" s="19">
        <v>1389.9999999999998</v>
      </c>
    </row>
    <row r="72" spans="1:7">
      <c r="A72" s="13" t="s">
        <v>160</v>
      </c>
      <c r="B72" s="90"/>
      <c r="C72" s="90">
        <v>5800</v>
      </c>
      <c r="D72" s="90"/>
      <c r="E72" s="90"/>
      <c r="F72" s="90"/>
      <c r="G72" s="19">
        <v>5800</v>
      </c>
    </row>
    <row r="73" spans="1:7">
      <c r="A73" s="13" t="s">
        <v>276</v>
      </c>
      <c r="B73" s="90"/>
      <c r="C73" s="90">
        <v>240</v>
      </c>
      <c r="D73" s="90"/>
      <c r="E73" s="90"/>
      <c r="F73" s="90"/>
      <c r="G73" s="19">
        <v>240</v>
      </c>
    </row>
    <row r="74" spans="1:7">
      <c r="A74" s="13" t="s">
        <v>239</v>
      </c>
      <c r="B74" s="90"/>
      <c r="C74" s="90">
        <v>1650</v>
      </c>
      <c r="D74" s="90"/>
      <c r="E74" s="90"/>
      <c r="F74" s="90"/>
      <c r="G74" s="19">
        <v>1650</v>
      </c>
    </row>
    <row r="75" spans="1:7">
      <c r="A75" s="13" t="s">
        <v>277</v>
      </c>
      <c r="B75" s="90"/>
      <c r="C75" s="90">
        <v>2297.0000000000005</v>
      </c>
      <c r="D75" s="90"/>
      <c r="E75" s="90"/>
      <c r="F75" s="90"/>
      <c r="G75" s="19">
        <v>2297.0000000000005</v>
      </c>
    </row>
    <row r="76" spans="1:7">
      <c r="A76" s="13" t="s">
        <v>148</v>
      </c>
      <c r="B76" s="90"/>
      <c r="C76" s="90">
        <v>5880</v>
      </c>
      <c r="D76" s="90"/>
      <c r="E76" s="90"/>
      <c r="F76" s="90"/>
      <c r="G76" s="19">
        <v>5880</v>
      </c>
    </row>
    <row r="77" spans="1:7">
      <c r="A77" s="13" t="s">
        <v>66</v>
      </c>
      <c r="B77" s="90"/>
      <c r="C77" s="90">
        <v>2065</v>
      </c>
      <c r="D77" s="90"/>
      <c r="E77" s="90"/>
      <c r="F77" s="90"/>
      <c r="G77" s="19">
        <v>2065</v>
      </c>
    </row>
    <row r="78" spans="1:7">
      <c r="A78" s="13" t="s">
        <v>17</v>
      </c>
      <c r="B78" s="90"/>
      <c r="C78" s="90">
        <v>1470</v>
      </c>
      <c r="D78" s="90"/>
      <c r="E78" s="90"/>
      <c r="F78" s="90"/>
      <c r="G78" s="19">
        <v>1470</v>
      </c>
    </row>
    <row r="79" spans="1:7">
      <c r="A79" s="13" t="s">
        <v>194</v>
      </c>
      <c r="B79" s="90"/>
      <c r="C79" s="90">
        <v>250</v>
      </c>
      <c r="D79" s="90"/>
      <c r="E79" s="90"/>
      <c r="F79" s="90"/>
      <c r="G79" s="19">
        <v>250</v>
      </c>
    </row>
    <row r="80" spans="1:7">
      <c r="A80" s="13" t="s">
        <v>25</v>
      </c>
      <c r="B80" s="90"/>
      <c r="C80" s="90">
        <v>1995</v>
      </c>
      <c r="D80" s="90"/>
      <c r="E80" s="90"/>
      <c r="F80" s="90"/>
      <c r="G80" s="19">
        <v>1995</v>
      </c>
    </row>
    <row r="81" spans="1:7">
      <c r="A81" s="13" t="s">
        <v>238</v>
      </c>
      <c r="B81" s="90"/>
      <c r="C81" s="90">
        <v>10000</v>
      </c>
      <c r="D81" s="90"/>
      <c r="E81" s="90"/>
      <c r="F81" s="90"/>
      <c r="G81" s="19">
        <v>10000</v>
      </c>
    </row>
    <row r="82" spans="1:7">
      <c r="A82" s="13" t="s">
        <v>271</v>
      </c>
      <c r="B82" s="90"/>
      <c r="C82" s="90">
        <v>3510</v>
      </c>
      <c r="D82" s="90"/>
      <c r="E82" s="90"/>
      <c r="F82" s="90"/>
      <c r="G82" s="19">
        <v>3510</v>
      </c>
    </row>
    <row r="83" spans="1:7">
      <c r="A83" s="13" t="s">
        <v>314</v>
      </c>
      <c r="B83" s="90"/>
      <c r="C83" s="90">
        <v>400</v>
      </c>
      <c r="D83" s="90"/>
      <c r="E83" s="90"/>
      <c r="F83" s="90"/>
      <c r="G83" s="19">
        <v>400</v>
      </c>
    </row>
    <row r="84" spans="1:7">
      <c r="A84" s="13" t="s">
        <v>138</v>
      </c>
      <c r="B84" s="90"/>
      <c r="C84" s="90">
        <v>4178.9999999999991</v>
      </c>
      <c r="D84" s="90"/>
      <c r="E84" s="90"/>
      <c r="F84" s="90"/>
      <c r="G84" s="19">
        <v>4178.9999999999991</v>
      </c>
    </row>
    <row r="85" spans="1:7">
      <c r="A85" s="13" t="s">
        <v>58</v>
      </c>
      <c r="B85" s="90"/>
      <c r="C85" s="90">
        <v>1045</v>
      </c>
      <c r="D85" s="90"/>
      <c r="E85" s="90"/>
      <c r="F85" s="90"/>
      <c r="G85" s="19">
        <v>1045</v>
      </c>
    </row>
    <row r="86" spans="1:7">
      <c r="A86" s="13" t="s">
        <v>173</v>
      </c>
      <c r="B86" s="90"/>
      <c r="C86" s="90">
        <v>2045</v>
      </c>
      <c r="D86" s="90"/>
      <c r="E86" s="90"/>
      <c r="F86" s="90"/>
      <c r="G86" s="19">
        <v>2045</v>
      </c>
    </row>
    <row r="87" spans="1:7">
      <c r="A87" s="13" t="s">
        <v>131</v>
      </c>
      <c r="B87" s="90"/>
      <c r="C87" s="90">
        <v>1740</v>
      </c>
      <c r="D87" s="90"/>
      <c r="E87" s="90"/>
      <c r="F87" s="90"/>
      <c r="G87" s="19">
        <v>1740</v>
      </c>
    </row>
    <row r="88" spans="1:7">
      <c r="A88" s="13" t="s">
        <v>219</v>
      </c>
      <c r="B88" s="90"/>
      <c r="C88" s="90">
        <v>10000</v>
      </c>
      <c r="D88" s="90"/>
      <c r="E88" s="90"/>
      <c r="F88" s="90"/>
      <c r="G88" s="19">
        <v>10000</v>
      </c>
    </row>
    <row r="89" spans="1:7">
      <c r="A89" s="13" t="s">
        <v>122</v>
      </c>
      <c r="B89" s="90"/>
      <c r="C89" s="90">
        <v>8130</v>
      </c>
      <c r="D89" s="90"/>
      <c r="E89" s="90"/>
      <c r="F89" s="90"/>
      <c r="G89" s="19">
        <v>8130</v>
      </c>
    </row>
    <row r="90" spans="1:7">
      <c r="A90" s="13" t="s">
        <v>229</v>
      </c>
      <c r="B90" s="90"/>
      <c r="C90" s="90">
        <v>5000</v>
      </c>
      <c r="D90" s="90"/>
      <c r="E90" s="90"/>
      <c r="F90" s="90"/>
      <c r="G90" s="19">
        <v>5000</v>
      </c>
    </row>
    <row r="91" spans="1:7">
      <c r="A91" s="13" t="s">
        <v>60</v>
      </c>
      <c r="B91" s="90"/>
      <c r="C91" s="90">
        <v>240</v>
      </c>
      <c r="D91" s="90"/>
      <c r="E91" s="90"/>
      <c r="F91" s="90"/>
      <c r="G91" s="19">
        <v>240</v>
      </c>
    </row>
    <row r="92" spans="1:7">
      <c r="A92" s="13" t="s">
        <v>211</v>
      </c>
      <c r="B92" s="90"/>
      <c r="C92" s="90">
        <v>17000</v>
      </c>
      <c r="D92" s="90"/>
      <c r="E92" s="90"/>
      <c r="F92" s="90"/>
      <c r="G92" s="19">
        <v>17000</v>
      </c>
    </row>
    <row r="93" spans="1:7">
      <c r="A93" s="13" t="s">
        <v>180</v>
      </c>
      <c r="B93" s="90"/>
      <c r="C93" s="90">
        <v>600</v>
      </c>
      <c r="D93" s="90"/>
      <c r="E93" s="90"/>
      <c r="F93" s="90"/>
      <c r="G93" s="19">
        <v>600</v>
      </c>
    </row>
    <row r="94" spans="1:7">
      <c r="A94" s="13" t="s">
        <v>228</v>
      </c>
      <c r="B94" s="90"/>
      <c r="C94" s="90">
        <v>10000</v>
      </c>
      <c r="D94" s="90"/>
      <c r="E94" s="90"/>
      <c r="F94" s="90"/>
      <c r="G94" s="19">
        <v>10000</v>
      </c>
    </row>
    <row r="95" spans="1:7">
      <c r="A95" s="13" t="s">
        <v>184</v>
      </c>
      <c r="B95" s="90"/>
      <c r="C95" s="90">
        <v>10000</v>
      </c>
      <c r="D95" s="90"/>
      <c r="E95" s="90"/>
      <c r="F95" s="90"/>
      <c r="G95" s="19">
        <v>10000</v>
      </c>
    </row>
    <row r="96" spans="1:7">
      <c r="A96" s="13" t="s">
        <v>212</v>
      </c>
      <c r="B96" s="90"/>
      <c r="C96" s="90">
        <v>1100</v>
      </c>
      <c r="D96" s="90"/>
      <c r="E96" s="90"/>
      <c r="F96" s="90"/>
      <c r="G96" s="19">
        <v>1100</v>
      </c>
    </row>
    <row r="97" spans="1:7">
      <c r="A97" s="13" t="s">
        <v>129</v>
      </c>
      <c r="B97" s="90"/>
      <c r="C97" s="90">
        <v>1100</v>
      </c>
      <c r="D97" s="90"/>
      <c r="E97" s="90"/>
      <c r="F97" s="90"/>
      <c r="G97" s="19">
        <v>1100</v>
      </c>
    </row>
    <row r="98" spans="1:7">
      <c r="A98" s="13" t="s">
        <v>301</v>
      </c>
      <c r="B98" s="90"/>
      <c r="C98" s="90">
        <v>2595</v>
      </c>
      <c r="D98" s="90"/>
      <c r="E98" s="90"/>
      <c r="F98" s="90"/>
      <c r="G98" s="19">
        <v>2595</v>
      </c>
    </row>
    <row r="99" spans="1:7">
      <c r="A99" s="13" t="s">
        <v>191</v>
      </c>
      <c r="B99" s="90"/>
      <c r="C99" s="90">
        <v>30000</v>
      </c>
      <c r="D99" s="90"/>
      <c r="E99" s="90"/>
      <c r="F99" s="90"/>
      <c r="G99" s="19">
        <v>30000</v>
      </c>
    </row>
    <row r="100" spans="1:7">
      <c r="A100" s="13" t="s">
        <v>132</v>
      </c>
      <c r="B100" s="90"/>
      <c r="C100" s="90">
        <v>1380</v>
      </c>
      <c r="D100" s="90"/>
      <c r="E100" s="90"/>
      <c r="F100" s="90"/>
      <c r="G100" s="19">
        <v>1380</v>
      </c>
    </row>
    <row r="101" spans="1:7">
      <c r="A101" s="13" t="s">
        <v>20</v>
      </c>
      <c r="B101" s="90"/>
      <c r="C101" s="90">
        <v>2800</v>
      </c>
      <c r="D101" s="90"/>
      <c r="E101" s="90"/>
      <c r="F101" s="90"/>
      <c r="G101" s="19">
        <v>2800</v>
      </c>
    </row>
    <row r="102" spans="1:7">
      <c r="A102" s="13" t="s">
        <v>236</v>
      </c>
      <c r="B102" s="90"/>
      <c r="C102" s="90">
        <v>5000</v>
      </c>
      <c r="D102" s="90"/>
      <c r="E102" s="90"/>
      <c r="F102" s="90"/>
      <c r="G102" s="19">
        <v>5000</v>
      </c>
    </row>
    <row r="103" spans="1:7">
      <c r="A103" s="13" t="s">
        <v>49</v>
      </c>
      <c r="B103" s="90"/>
      <c r="C103" s="90">
        <v>6259.0000000000009</v>
      </c>
      <c r="D103" s="90"/>
      <c r="E103" s="90"/>
      <c r="F103" s="90"/>
      <c r="G103" s="19">
        <v>6259.0000000000009</v>
      </c>
    </row>
    <row r="104" spans="1:7">
      <c r="A104" s="13" t="s">
        <v>307</v>
      </c>
      <c r="B104" s="90"/>
      <c r="C104" s="90">
        <v>1225</v>
      </c>
      <c r="D104" s="90"/>
      <c r="E104" s="90"/>
      <c r="F104" s="90"/>
      <c r="G104" s="19">
        <v>1225</v>
      </c>
    </row>
    <row r="105" spans="1:7">
      <c r="A105" s="13" t="s">
        <v>244</v>
      </c>
      <c r="B105" s="90"/>
      <c r="C105" s="90">
        <v>10000</v>
      </c>
      <c r="D105" s="90"/>
      <c r="E105" s="90"/>
      <c r="F105" s="90"/>
      <c r="G105" s="19">
        <v>10000</v>
      </c>
    </row>
    <row r="106" spans="1:7">
      <c r="A106" s="13" t="s">
        <v>174</v>
      </c>
      <c r="B106" s="90"/>
      <c r="C106" s="90">
        <v>975</v>
      </c>
      <c r="D106" s="90"/>
      <c r="E106" s="90"/>
      <c r="F106" s="90"/>
      <c r="G106" s="19">
        <v>975</v>
      </c>
    </row>
    <row r="107" spans="1:7">
      <c r="A107" s="13" t="s">
        <v>53</v>
      </c>
      <c r="B107" s="90"/>
      <c r="C107" s="90">
        <v>1530</v>
      </c>
      <c r="D107" s="90"/>
      <c r="E107" s="90"/>
      <c r="F107" s="90"/>
      <c r="G107" s="19">
        <v>1530</v>
      </c>
    </row>
    <row r="108" spans="1:7">
      <c r="A108" s="13" t="s">
        <v>247</v>
      </c>
      <c r="B108" s="90"/>
      <c r="C108" s="90">
        <v>22000</v>
      </c>
      <c r="D108" s="90"/>
      <c r="E108" s="90"/>
      <c r="F108" s="90"/>
      <c r="G108" s="19">
        <v>22000</v>
      </c>
    </row>
    <row r="109" spans="1:7">
      <c r="A109" s="13" t="s">
        <v>206</v>
      </c>
      <c r="B109" s="90"/>
      <c r="C109" s="90">
        <v>1</v>
      </c>
      <c r="D109" s="90"/>
      <c r="E109" s="90"/>
      <c r="F109" s="90"/>
      <c r="G109" s="19">
        <v>1</v>
      </c>
    </row>
    <row r="110" spans="1:7">
      <c r="A110" s="13" t="s">
        <v>254</v>
      </c>
      <c r="B110" s="90"/>
      <c r="C110" s="90">
        <v>10000</v>
      </c>
      <c r="D110" s="90"/>
      <c r="E110" s="90"/>
      <c r="F110" s="90"/>
      <c r="G110" s="19">
        <v>10000</v>
      </c>
    </row>
    <row r="111" spans="1:7">
      <c r="A111" s="13" t="s">
        <v>158</v>
      </c>
      <c r="B111" s="90"/>
      <c r="C111" s="90">
        <v>1330</v>
      </c>
      <c r="D111" s="90"/>
      <c r="E111" s="90"/>
      <c r="F111" s="90"/>
      <c r="G111" s="19">
        <v>1330</v>
      </c>
    </row>
    <row r="112" spans="1:7">
      <c r="A112" s="13" t="s">
        <v>256</v>
      </c>
      <c r="B112" s="90"/>
      <c r="C112" s="90">
        <v>15000</v>
      </c>
      <c r="D112" s="90"/>
      <c r="E112" s="90"/>
      <c r="F112" s="90"/>
      <c r="G112" s="19">
        <v>15000</v>
      </c>
    </row>
    <row r="113" spans="1:7">
      <c r="A113" s="13" t="s">
        <v>154</v>
      </c>
      <c r="B113" s="90"/>
      <c r="C113" s="90">
        <v>3050</v>
      </c>
      <c r="D113" s="90"/>
      <c r="E113" s="90"/>
      <c r="F113" s="90"/>
      <c r="G113" s="19">
        <v>3050</v>
      </c>
    </row>
    <row r="114" spans="1:7">
      <c r="A114" s="13" t="s">
        <v>195</v>
      </c>
      <c r="B114" s="90"/>
      <c r="C114" s="90">
        <v>10000</v>
      </c>
      <c r="D114" s="90"/>
      <c r="E114" s="90"/>
      <c r="F114" s="90"/>
      <c r="G114" s="19">
        <v>10000</v>
      </c>
    </row>
    <row r="115" spans="1:7">
      <c r="A115" s="13" t="s">
        <v>287</v>
      </c>
      <c r="B115" s="90"/>
      <c r="C115" s="90">
        <v>660</v>
      </c>
      <c r="D115" s="90"/>
      <c r="E115" s="90"/>
      <c r="F115" s="90"/>
      <c r="G115" s="19">
        <v>660</v>
      </c>
    </row>
    <row r="116" spans="1:7">
      <c r="A116" s="13" t="s">
        <v>233</v>
      </c>
      <c r="B116" s="90"/>
      <c r="C116" s="90">
        <v>5000</v>
      </c>
      <c r="D116" s="90"/>
      <c r="E116" s="90"/>
      <c r="F116" s="90"/>
      <c r="G116" s="19">
        <v>5000</v>
      </c>
    </row>
    <row r="117" spans="1:7">
      <c r="A117" s="13" t="s">
        <v>309</v>
      </c>
      <c r="B117" s="90"/>
      <c r="C117" s="90">
        <v>485</v>
      </c>
      <c r="D117" s="90"/>
      <c r="E117" s="90"/>
      <c r="F117" s="90"/>
      <c r="G117" s="19">
        <v>485</v>
      </c>
    </row>
    <row r="118" spans="1:7">
      <c r="A118" s="13" t="s">
        <v>273</v>
      </c>
      <c r="B118" s="90"/>
      <c r="C118" s="90">
        <v>2565</v>
      </c>
      <c r="D118" s="90"/>
      <c r="E118" s="90"/>
      <c r="F118" s="90"/>
      <c r="G118" s="19">
        <v>2565</v>
      </c>
    </row>
    <row r="119" spans="1:7">
      <c r="A119" s="13" t="s">
        <v>153</v>
      </c>
      <c r="B119" s="90"/>
      <c r="C119" s="90">
        <v>2030</v>
      </c>
      <c r="D119" s="90"/>
      <c r="E119" s="90"/>
      <c r="F119" s="90"/>
      <c r="G119" s="19">
        <v>2030</v>
      </c>
    </row>
    <row r="120" spans="1:7">
      <c r="A120" s="13" t="s">
        <v>57</v>
      </c>
      <c r="B120" s="90"/>
      <c r="C120" s="90">
        <v>600</v>
      </c>
      <c r="D120" s="90"/>
      <c r="E120" s="90"/>
      <c r="F120" s="90"/>
      <c r="G120" s="19">
        <v>600</v>
      </c>
    </row>
    <row r="121" spans="1:7">
      <c r="A121" s="13" t="s">
        <v>213</v>
      </c>
      <c r="B121" s="90"/>
      <c r="C121" s="90">
        <v>5000</v>
      </c>
      <c r="D121" s="90"/>
      <c r="E121" s="90"/>
      <c r="F121" s="90"/>
      <c r="G121" s="19">
        <v>5000</v>
      </c>
    </row>
    <row r="122" spans="1:7">
      <c r="A122" s="13" t="s">
        <v>161</v>
      </c>
      <c r="B122" s="90"/>
      <c r="C122" s="90">
        <v>1600</v>
      </c>
      <c r="D122" s="90"/>
      <c r="E122" s="90"/>
      <c r="F122" s="90"/>
      <c r="G122" s="19">
        <v>1600</v>
      </c>
    </row>
    <row r="123" spans="1:7">
      <c r="A123" s="13" t="s">
        <v>172</v>
      </c>
      <c r="B123" s="90"/>
      <c r="C123" s="90">
        <v>5130</v>
      </c>
      <c r="D123" s="90"/>
      <c r="E123" s="90"/>
      <c r="F123" s="90"/>
      <c r="G123" s="19">
        <v>5130</v>
      </c>
    </row>
    <row r="124" spans="1:7">
      <c r="A124" s="13" t="s">
        <v>185</v>
      </c>
      <c r="B124" s="90"/>
      <c r="C124" s="90">
        <v>4920.0000000000009</v>
      </c>
      <c r="D124" s="90"/>
      <c r="E124" s="90"/>
      <c r="F124" s="90"/>
      <c r="G124" s="19">
        <v>4920.0000000000009</v>
      </c>
    </row>
    <row r="125" spans="1:7">
      <c r="A125" s="13" t="s">
        <v>240</v>
      </c>
      <c r="B125" s="90"/>
      <c r="C125" s="90">
        <v>4675</v>
      </c>
      <c r="D125" s="90"/>
      <c r="E125" s="90"/>
      <c r="F125" s="90"/>
      <c r="G125" s="19">
        <v>4675</v>
      </c>
    </row>
    <row r="126" spans="1:7">
      <c r="A126" s="13" t="s">
        <v>168</v>
      </c>
      <c r="B126" s="90"/>
      <c r="C126" s="90">
        <v>37000</v>
      </c>
      <c r="D126" s="90"/>
      <c r="E126" s="90"/>
      <c r="F126" s="90"/>
      <c r="G126" s="19">
        <v>37000</v>
      </c>
    </row>
    <row r="127" spans="1:7">
      <c r="A127" s="13" t="s">
        <v>33</v>
      </c>
      <c r="B127" s="90"/>
      <c r="C127" s="90">
        <v>905</v>
      </c>
      <c r="D127" s="90"/>
      <c r="E127" s="90"/>
      <c r="F127" s="90"/>
      <c r="G127" s="19">
        <v>905</v>
      </c>
    </row>
    <row r="128" spans="1:7">
      <c r="A128" s="13" t="s">
        <v>64</v>
      </c>
      <c r="B128" s="90"/>
      <c r="C128" s="90">
        <v>5460</v>
      </c>
      <c r="D128" s="90"/>
      <c r="E128" s="90"/>
      <c r="F128" s="90"/>
      <c r="G128" s="19">
        <v>5460</v>
      </c>
    </row>
    <row r="129" spans="1:7">
      <c r="A129" s="13" t="s">
        <v>251</v>
      </c>
      <c r="B129" s="90"/>
      <c r="C129" s="90">
        <v>2100</v>
      </c>
      <c r="D129" s="90"/>
      <c r="E129" s="90"/>
      <c r="F129" s="90"/>
      <c r="G129" s="19">
        <v>2100</v>
      </c>
    </row>
    <row r="130" spans="1:7">
      <c r="A130" s="13" t="s">
        <v>313</v>
      </c>
      <c r="B130" s="90"/>
      <c r="C130" s="90">
        <v>3980</v>
      </c>
      <c r="D130" s="90"/>
      <c r="E130" s="90"/>
      <c r="F130" s="90"/>
      <c r="G130" s="19">
        <v>3980</v>
      </c>
    </row>
    <row r="131" spans="1:7">
      <c r="A131" s="13" t="s">
        <v>187</v>
      </c>
      <c r="B131" s="90"/>
      <c r="C131" s="90">
        <v>1290</v>
      </c>
      <c r="D131" s="90"/>
      <c r="E131" s="90"/>
      <c r="F131" s="90"/>
      <c r="G131" s="19">
        <v>1290</v>
      </c>
    </row>
    <row r="132" spans="1:7">
      <c r="A132" s="13" t="s">
        <v>75</v>
      </c>
      <c r="B132" s="90"/>
      <c r="C132" s="90">
        <v>600</v>
      </c>
      <c r="D132" s="90"/>
      <c r="E132" s="90"/>
      <c r="F132" s="90"/>
      <c r="G132" s="19">
        <v>600</v>
      </c>
    </row>
    <row r="133" spans="1:7">
      <c r="A133" s="13" t="s">
        <v>90</v>
      </c>
      <c r="B133" s="90"/>
      <c r="C133" s="90">
        <v>2880</v>
      </c>
      <c r="D133" s="90"/>
      <c r="E133" s="90"/>
      <c r="F133" s="90"/>
      <c r="G133" s="19">
        <v>2880</v>
      </c>
    </row>
    <row r="134" spans="1:7">
      <c r="A134" s="13" t="s">
        <v>208</v>
      </c>
      <c r="B134" s="90"/>
      <c r="C134" s="90">
        <v>500</v>
      </c>
      <c r="D134" s="90"/>
      <c r="E134" s="90"/>
      <c r="F134" s="90"/>
      <c r="G134" s="19">
        <v>500</v>
      </c>
    </row>
    <row r="135" spans="1:7">
      <c r="A135" s="13" t="s">
        <v>71</v>
      </c>
      <c r="B135" s="90"/>
      <c r="C135" s="90">
        <v>459.99999999999994</v>
      </c>
      <c r="D135" s="90"/>
      <c r="E135" s="90"/>
      <c r="F135" s="90"/>
      <c r="G135" s="19">
        <v>459.99999999999994</v>
      </c>
    </row>
    <row r="136" spans="1:7">
      <c r="A136" s="13" t="s">
        <v>193</v>
      </c>
      <c r="B136" s="90"/>
      <c r="C136" s="90">
        <v>15000</v>
      </c>
      <c r="D136" s="90"/>
      <c r="E136" s="90"/>
      <c r="F136" s="90"/>
      <c r="G136" s="19">
        <v>15000</v>
      </c>
    </row>
    <row r="137" spans="1:7">
      <c r="A137" s="13" t="s">
        <v>78</v>
      </c>
      <c r="B137" s="90"/>
      <c r="C137" s="90">
        <v>1080</v>
      </c>
      <c r="D137" s="90"/>
      <c r="E137" s="90"/>
      <c r="F137" s="90"/>
      <c r="G137" s="19">
        <v>1080</v>
      </c>
    </row>
    <row r="138" spans="1:7">
      <c r="A138" s="13" t="s">
        <v>220</v>
      </c>
      <c r="B138" s="90"/>
      <c r="C138" s="90">
        <v>5000</v>
      </c>
      <c r="D138" s="90"/>
      <c r="E138" s="90"/>
      <c r="F138" s="90"/>
      <c r="G138" s="19">
        <v>5000</v>
      </c>
    </row>
    <row r="139" spans="1:7">
      <c r="A139" s="13" t="s">
        <v>305</v>
      </c>
      <c r="B139" s="90"/>
      <c r="C139" s="90">
        <v>2475</v>
      </c>
      <c r="D139" s="90"/>
      <c r="E139" s="90"/>
      <c r="F139" s="90"/>
      <c r="G139" s="19">
        <v>2475</v>
      </c>
    </row>
    <row r="140" spans="1:7">
      <c r="A140" s="13" t="s">
        <v>165</v>
      </c>
      <c r="B140" s="90"/>
      <c r="C140" s="90">
        <v>955.00000000000011</v>
      </c>
      <c r="D140" s="90"/>
      <c r="E140" s="90"/>
      <c r="F140" s="90"/>
      <c r="G140" s="19">
        <v>955.00000000000011</v>
      </c>
    </row>
    <row r="141" spans="1:7">
      <c r="A141" s="13" t="s">
        <v>310</v>
      </c>
      <c r="B141" s="90"/>
      <c r="C141" s="90">
        <v>1452</v>
      </c>
      <c r="D141" s="90"/>
      <c r="E141" s="90"/>
      <c r="F141" s="90"/>
      <c r="G141" s="19">
        <v>1452</v>
      </c>
    </row>
    <row r="142" spans="1:7">
      <c r="A142" s="13" t="s">
        <v>63</v>
      </c>
      <c r="B142" s="90"/>
      <c r="C142" s="90">
        <v>3060</v>
      </c>
      <c r="D142" s="90"/>
      <c r="E142" s="90"/>
      <c r="F142" s="90"/>
      <c r="G142" s="19">
        <v>3060</v>
      </c>
    </row>
    <row r="143" spans="1:7">
      <c r="A143" s="13" t="s">
        <v>108</v>
      </c>
      <c r="B143" s="90"/>
      <c r="C143" s="90">
        <v>405</v>
      </c>
      <c r="D143" s="90"/>
      <c r="E143" s="90"/>
      <c r="F143" s="90"/>
      <c r="G143" s="19">
        <v>405</v>
      </c>
    </row>
    <row r="144" spans="1:7">
      <c r="A144" s="13" t="s">
        <v>188</v>
      </c>
      <c r="B144" s="90"/>
      <c r="C144" s="90">
        <v>26000</v>
      </c>
      <c r="D144" s="90"/>
      <c r="E144" s="90"/>
      <c r="F144" s="90"/>
      <c r="G144" s="19">
        <v>26000</v>
      </c>
    </row>
    <row r="145" spans="1:7">
      <c r="A145" s="13" t="s">
        <v>181</v>
      </c>
      <c r="B145" s="90"/>
      <c r="C145" s="90">
        <v>1610.0000000000002</v>
      </c>
      <c r="D145" s="90"/>
      <c r="E145" s="90"/>
      <c r="F145" s="90"/>
      <c r="G145" s="19">
        <v>1610.0000000000002</v>
      </c>
    </row>
    <row r="146" spans="1:7">
      <c r="A146" s="13" t="s">
        <v>302</v>
      </c>
      <c r="B146" s="90"/>
      <c r="C146" s="90">
        <v>2425.0000000000005</v>
      </c>
      <c r="D146" s="90"/>
      <c r="E146" s="90"/>
      <c r="F146" s="90"/>
      <c r="G146" s="19">
        <v>2425.0000000000005</v>
      </c>
    </row>
    <row r="147" spans="1:7">
      <c r="A147" s="13" t="s">
        <v>69</v>
      </c>
      <c r="B147" s="90"/>
      <c r="C147" s="90">
        <v>2179.9999999999995</v>
      </c>
      <c r="D147" s="90"/>
      <c r="E147" s="90"/>
      <c r="F147" s="90"/>
      <c r="G147" s="19">
        <v>2179.9999999999995</v>
      </c>
    </row>
    <row r="148" spans="1:7">
      <c r="A148" s="13" t="s">
        <v>294</v>
      </c>
      <c r="B148" s="90"/>
      <c r="C148" s="90">
        <v>3580</v>
      </c>
      <c r="D148" s="90"/>
      <c r="E148" s="90"/>
      <c r="F148" s="90"/>
      <c r="G148" s="19">
        <v>3580</v>
      </c>
    </row>
    <row r="149" spans="1:7">
      <c r="A149" s="13" t="s">
        <v>286</v>
      </c>
      <c r="B149" s="90"/>
      <c r="C149" s="90">
        <v>475</v>
      </c>
      <c r="D149" s="90"/>
      <c r="E149" s="90"/>
      <c r="F149" s="90"/>
      <c r="G149" s="19">
        <v>475</v>
      </c>
    </row>
    <row r="150" spans="1:7">
      <c r="A150" s="13" t="s">
        <v>308</v>
      </c>
      <c r="B150" s="90"/>
      <c r="C150" s="90">
        <v>480</v>
      </c>
      <c r="D150" s="90"/>
      <c r="E150" s="90"/>
      <c r="F150" s="90"/>
      <c r="G150" s="19">
        <v>480</v>
      </c>
    </row>
    <row r="151" spans="1:7">
      <c r="A151" s="13" t="s">
        <v>31</v>
      </c>
      <c r="B151" s="90"/>
      <c r="C151" s="90">
        <v>1475</v>
      </c>
      <c r="D151" s="90"/>
      <c r="E151" s="90"/>
      <c r="F151" s="90"/>
      <c r="G151" s="19">
        <v>1475</v>
      </c>
    </row>
    <row r="152" spans="1:7">
      <c r="A152" s="13" t="s">
        <v>81</v>
      </c>
      <c r="B152" s="90"/>
      <c r="C152" s="90">
        <v>1445.0000000000002</v>
      </c>
      <c r="D152" s="90"/>
      <c r="E152" s="90"/>
      <c r="F152" s="90"/>
      <c r="G152" s="19">
        <v>1445.0000000000002</v>
      </c>
    </row>
    <row r="153" spans="1:7">
      <c r="A153" s="13" t="s">
        <v>120</v>
      </c>
      <c r="B153" s="90"/>
      <c r="C153" s="90">
        <v>1102</v>
      </c>
      <c r="D153" s="90"/>
      <c r="E153" s="90"/>
      <c r="F153" s="90"/>
      <c r="G153" s="19">
        <v>1102</v>
      </c>
    </row>
    <row r="154" spans="1:7">
      <c r="A154" s="13" t="s">
        <v>306</v>
      </c>
      <c r="B154" s="90"/>
      <c r="C154" s="90">
        <v>825</v>
      </c>
      <c r="D154" s="90"/>
      <c r="E154" s="90"/>
      <c r="F154" s="90"/>
      <c r="G154" s="19">
        <v>825</v>
      </c>
    </row>
    <row r="155" spans="1:7">
      <c r="A155" s="13" t="s">
        <v>117</v>
      </c>
      <c r="B155" s="90"/>
      <c r="C155" s="90">
        <v>1030</v>
      </c>
      <c r="D155" s="90"/>
      <c r="E155" s="90"/>
      <c r="F155" s="90"/>
      <c r="G155" s="19">
        <v>1030</v>
      </c>
    </row>
    <row r="156" spans="1:7">
      <c r="A156" s="13" t="s">
        <v>189</v>
      </c>
      <c r="B156" s="90"/>
      <c r="C156" s="90">
        <v>6000</v>
      </c>
      <c r="D156" s="90"/>
      <c r="E156" s="90"/>
      <c r="F156" s="90"/>
      <c r="G156" s="19">
        <v>6000</v>
      </c>
    </row>
    <row r="157" spans="1:7">
      <c r="A157" s="13" t="s">
        <v>241</v>
      </c>
      <c r="B157" s="90"/>
      <c r="C157" s="90">
        <v>10000</v>
      </c>
      <c r="D157" s="90"/>
      <c r="E157" s="90"/>
      <c r="F157" s="90"/>
      <c r="G157" s="19">
        <v>10000</v>
      </c>
    </row>
    <row r="158" spans="1:7">
      <c r="A158" s="13" t="s">
        <v>288</v>
      </c>
      <c r="B158" s="90"/>
      <c r="C158" s="90">
        <v>2650</v>
      </c>
      <c r="D158" s="90"/>
      <c r="E158" s="90"/>
      <c r="F158" s="90"/>
      <c r="G158" s="19">
        <v>2650</v>
      </c>
    </row>
    <row r="159" spans="1:7">
      <c r="A159" s="13" t="s">
        <v>67</v>
      </c>
      <c r="B159" s="90"/>
      <c r="C159" s="90">
        <v>3775</v>
      </c>
      <c r="D159" s="90"/>
      <c r="E159" s="90"/>
      <c r="F159" s="90"/>
      <c r="G159" s="19">
        <v>3775</v>
      </c>
    </row>
    <row r="160" spans="1:7">
      <c r="A160" s="13" t="s">
        <v>164</v>
      </c>
      <c r="B160" s="90"/>
      <c r="C160" s="90">
        <v>300</v>
      </c>
      <c r="D160" s="90"/>
      <c r="E160" s="90"/>
      <c r="F160" s="90"/>
      <c r="G160" s="19">
        <v>300</v>
      </c>
    </row>
    <row r="161" spans="1:7">
      <c r="A161" s="13" t="s">
        <v>147</v>
      </c>
      <c r="B161" s="90"/>
      <c r="C161" s="90">
        <v>600</v>
      </c>
      <c r="D161" s="90"/>
      <c r="E161" s="90"/>
      <c r="F161" s="90"/>
      <c r="G161" s="19">
        <v>600</v>
      </c>
    </row>
    <row r="162" spans="1:7">
      <c r="A162" s="13" t="s">
        <v>266</v>
      </c>
      <c r="B162" s="90"/>
      <c r="C162" s="90">
        <v>250</v>
      </c>
      <c r="D162" s="90"/>
      <c r="E162" s="90"/>
      <c r="F162" s="90"/>
      <c r="G162" s="19">
        <v>250</v>
      </c>
    </row>
    <row r="163" spans="1:7">
      <c r="A163" s="13" t="s">
        <v>21</v>
      </c>
      <c r="B163" s="90"/>
      <c r="C163" s="90">
        <v>3870</v>
      </c>
      <c r="D163" s="90"/>
      <c r="E163" s="90"/>
      <c r="F163" s="90"/>
      <c r="G163" s="19">
        <v>3870</v>
      </c>
    </row>
    <row r="164" spans="1:7">
      <c r="A164" s="13" t="s">
        <v>225</v>
      </c>
      <c r="B164" s="90"/>
      <c r="C164" s="90">
        <v>10000</v>
      </c>
      <c r="D164" s="90"/>
      <c r="E164" s="90"/>
      <c r="F164" s="90"/>
      <c r="G164" s="19">
        <v>10000</v>
      </c>
    </row>
    <row r="165" spans="1:7">
      <c r="A165" s="13" t="s">
        <v>157</v>
      </c>
      <c r="B165" s="90"/>
      <c r="C165" s="90">
        <v>5880</v>
      </c>
      <c r="D165" s="90"/>
      <c r="E165" s="90"/>
      <c r="F165" s="90"/>
      <c r="G165" s="19">
        <v>5880</v>
      </c>
    </row>
    <row r="166" spans="1:7">
      <c r="A166" s="13" t="s">
        <v>282</v>
      </c>
      <c r="B166" s="90"/>
      <c r="C166" s="90">
        <v>189.99999999999997</v>
      </c>
      <c r="D166" s="90"/>
      <c r="E166" s="90"/>
      <c r="F166" s="90"/>
      <c r="G166" s="19">
        <v>189.99999999999997</v>
      </c>
    </row>
    <row r="167" spans="1:7">
      <c r="A167" s="13" t="s">
        <v>242</v>
      </c>
      <c r="B167" s="90"/>
      <c r="C167" s="90">
        <v>500</v>
      </c>
      <c r="D167" s="90"/>
      <c r="E167" s="90"/>
      <c r="F167" s="90"/>
      <c r="G167" s="19">
        <v>500</v>
      </c>
    </row>
    <row r="168" spans="1:7">
      <c r="A168" s="13" t="s">
        <v>278</v>
      </c>
      <c r="B168" s="90"/>
      <c r="C168" s="90">
        <v>840</v>
      </c>
      <c r="D168" s="90"/>
      <c r="E168" s="90"/>
      <c r="F168" s="90"/>
      <c r="G168" s="19">
        <v>840</v>
      </c>
    </row>
    <row r="169" spans="1:7">
      <c r="A169" s="13" t="s">
        <v>210</v>
      </c>
      <c r="B169" s="90"/>
      <c r="C169" s="90">
        <v>10000</v>
      </c>
      <c r="D169" s="90"/>
      <c r="E169" s="90"/>
      <c r="F169" s="90"/>
      <c r="G169" s="19">
        <v>10000</v>
      </c>
    </row>
    <row r="170" spans="1:7">
      <c r="A170" s="13" t="s">
        <v>12</v>
      </c>
      <c r="B170" s="90"/>
      <c r="C170" s="90">
        <v>1380</v>
      </c>
      <c r="D170" s="90"/>
      <c r="E170" s="90"/>
      <c r="F170" s="90"/>
      <c r="G170" s="19">
        <v>1380</v>
      </c>
    </row>
    <row r="171" spans="1:7">
      <c r="A171" s="13" t="s">
        <v>222</v>
      </c>
      <c r="B171" s="90"/>
      <c r="C171" s="90">
        <v>5000</v>
      </c>
      <c r="D171" s="90"/>
      <c r="E171" s="90"/>
      <c r="F171" s="90"/>
      <c r="G171" s="19">
        <v>5000</v>
      </c>
    </row>
    <row r="172" spans="1:7">
      <c r="A172" s="13" t="s">
        <v>268</v>
      </c>
      <c r="B172" s="90"/>
      <c r="C172" s="90">
        <v>1139.9999999999998</v>
      </c>
      <c r="D172" s="90"/>
      <c r="E172" s="90"/>
      <c r="F172" s="90"/>
      <c r="G172" s="19">
        <v>1139.9999999999998</v>
      </c>
    </row>
    <row r="173" spans="1:7">
      <c r="A173" s="13" t="s">
        <v>265</v>
      </c>
      <c r="B173" s="90"/>
      <c r="C173" s="90">
        <v>600</v>
      </c>
      <c r="D173" s="90"/>
      <c r="E173" s="90"/>
      <c r="F173" s="90"/>
      <c r="G173" s="19">
        <v>600</v>
      </c>
    </row>
    <row r="174" spans="1:7">
      <c r="A174" s="13" t="s">
        <v>295</v>
      </c>
      <c r="B174" s="90"/>
      <c r="C174" s="90">
        <v>500</v>
      </c>
      <c r="D174" s="90"/>
      <c r="E174" s="90"/>
      <c r="F174" s="90"/>
      <c r="G174" s="19">
        <v>500</v>
      </c>
    </row>
    <row r="175" spans="1:7">
      <c r="A175" s="13" t="s">
        <v>192</v>
      </c>
      <c r="B175" s="90"/>
      <c r="C175" s="90">
        <v>30000</v>
      </c>
      <c r="D175" s="90"/>
      <c r="E175" s="90"/>
      <c r="F175" s="90"/>
      <c r="G175" s="19">
        <v>30000</v>
      </c>
    </row>
    <row r="176" spans="1:7">
      <c r="A176" s="13" t="s">
        <v>13</v>
      </c>
      <c r="B176" s="90"/>
      <c r="C176" s="90">
        <v>2005</v>
      </c>
      <c r="D176" s="90"/>
      <c r="E176" s="90"/>
      <c r="F176" s="90"/>
      <c r="G176" s="19">
        <v>2005</v>
      </c>
    </row>
    <row r="177" spans="1:7">
      <c r="A177" s="13" t="s">
        <v>216</v>
      </c>
      <c r="B177" s="90"/>
      <c r="C177" s="90">
        <v>600</v>
      </c>
      <c r="D177" s="90"/>
      <c r="E177" s="90"/>
      <c r="F177" s="90"/>
      <c r="G177" s="19">
        <v>600</v>
      </c>
    </row>
    <row r="178" spans="1:7">
      <c r="A178" s="13" t="s">
        <v>232</v>
      </c>
      <c r="B178" s="90"/>
      <c r="C178" s="90">
        <v>10000</v>
      </c>
      <c r="D178" s="90"/>
      <c r="E178" s="90"/>
      <c r="F178" s="90"/>
      <c r="G178" s="19">
        <v>10000</v>
      </c>
    </row>
    <row r="179" spans="1:7">
      <c r="A179" s="13" t="s">
        <v>105</v>
      </c>
      <c r="B179" s="90"/>
      <c r="C179" s="90">
        <v>220</v>
      </c>
      <c r="D179" s="90"/>
      <c r="E179" s="90"/>
      <c r="F179" s="90"/>
      <c r="G179" s="19">
        <v>220</v>
      </c>
    </row>
    <row r="180" spans="1:7">
      <c r="A180" s="13" t="s">
        <v>198</v>
      </c>
      <c r="B180" s="90"/>
      <c r="C180" s="90">
        <v>750</v>
      </c>
      <c r="D180" s="90"/>
      <c r="E180" s="90"/>
      <c r="F180" s="90"/>
      <c r="G180" s="19">
        <v>750</v>
      </c>
    </row>
    <row r="181" spans="1:7">
      <c r="A181" s="13" t="s">
        <v>162</v>
      </c>
      <c r="B181" s="90"/>
      <c r="C181" s="90">
        <v>400</v>
      </c>
      <c r="D181" s="90"/>
      <c r="E181" s="90"/>
      <c r="F181" s="90"/>
      <c r="G181" s="19">
        <v>400</v>
      </c>
    </row>
    <row r="182" spans="1:7">
      <c r="A182" s="13" t="s">
        <v>82</v>
      </c>
      <c r="B182" s="90"/>
      <c r="C182" s="90">
        <v>2410</v>
      </c>
      <c r="D182" s="90"/>
      <c r="E182" s="90"/>
      <c r="F182" s="90"/>
      <c r="G182" s="19">
        <v>2410</v>
      </c>
    </row>
    <row r="183" spans="1:7">
      <c r="A183" s="13" t="s">
        <v>14</v>
      </c>
      <c r="B183" s="90"/>
      <c r="C183" s="90">
        <v>950</v>
      </c>
      <c r="D183" s="90"/>
      <c r="E183" s="90"/>
      <c r="F183" s="90"/>
      <c r="G183" s="19">
        <v>950</v>
      </c>
    </row>
    <row r="184" spans="1:7">
      <c r="A184" s="13" t="s">
        <v>262</v>
      </c>
      <c r="B184" s="90"/>
      <c r="C184" s="90">
        <v>2235</v>
      </c>
      <c r="D184" s="90"/>
      <c r="E184" s="90"/>
      <c r="F184" s="90"/>
      <c r="G184" s="19">
        <v>2235</v>
      </c>
    </row>
    <row r="185" spans="1:7">
      <c r="A185" s="13" t="s">
        <v>19</v>
      </c>
      <c r="B185" s="90"/>
      <c r="C185" s="90">
        <v>1500</v>
      </c>
      <c r="D185" s="90"/>
      <c r="E185" s="90"/>
      <c r="F185" s="90"/>
      <c r="G185" s="19">
        <v>1500</v>
      </c>
    </row>
    <row r="186" spans="1:7">
      <c r="A186" s="13" t="s">
        <v>127</v>
      </c>
      <c r="B186" s="90"/>
      <c r="C186" s="90">
        <v>1030</v>
      </c>
      <c r="D186" s="90"/>
      <c r="E186" s="90"/>
      <c r="F186" s="90"/>
      <c r="G186" s="19">
        <v>1030</v>
      </c>
    </row>
    <row r="187" spans="1:7">
      <c r="A187" s="13" t="s">
        <v>252</v>
      </c>
      <c r="B187" s="90"/>
      <c r="C187" s="90">
        <v>4265</v>
      </c>
      <c r="D187" s="90"/>
      <c r="E187" s="90"/>
      <c r="F187" s="90"/>
      <c r="G187" s="19">
        <v>4265</v>
      </c>
    </row>
    <row r="188" spans="1:7">
      <c r="A188" s="13" t="s">
        <v>34</v>
      </c>
      <c r="B188" s="90"/>
      <c r="C188" s="90">
        <v>1225</v>
      </c>
      <c r="D188" s="90"/>
      <c r="E188" s="90"/>
      <c r="F188" s="90"/>
      <c r="G188" s="19">
        <v>1225</v>
      </c>
    </row>
    <row r="189" spans="1:7">
      <c r="A189" s="13" t="s">
        <v>149</v>
      </c>
      <c r="B189" s="90"/>
      <c r="C189" s="90">
        <v>550</v>
      </c>
      <c r="D189" s="90"/>
      <c r="E189" s="90"/>
      <c r="F189" s="90"/>
      <c r="G189" s="19">
        <v>550</v>
      </c>
    </row>
    <row r="190" spans="1:7">
      <c r="A190" s="13" t="s">
        <v>28</v>
      </c>
      <c r="B190" s="90"/>
      <c r="C190" s="90">
        <v>320</v>
      </c>
      <c r="D190" s="90"/>
      <c r="E190" s="90"/>
      <c r="F190" s="90"/>
      <c r="G190" s="19">
        <v>320</v>
      </c>
    </row>
    <row r="191" spans="1:7">
      <c r="A191" s="13" t="s">
        <v>284</v>
      </c>
      <c r="B191" s="90"/>
      <c r="C191" s="90">
        <v>550</v>
      </c>
      <c r="D191" s="90"/>
      <c r="E191" s="90"/>
      <c r="F191" s="90"/>
      <c r="G191" s="19">
        <v>550</v>
      </c>
    </row>
    <row r="192" spans="1:7">
      <c r="A192" s="13" t="s">
        <v>299</v>
      </c>
      <c r="B192" s="90"/>
      <c r="C192" s="90">
        <v>295</v>
      </c>
      <c r="D192" s="90"/>
      <c r="E192" s="90"/>
      <c r="F192" s="90"/>
      <c r="G192" s="19">
        <v>295</v>
      </c>
    </row>
    <row r="193" spans="1:7">
      <c r="A193" s="13" t="s">
        <v>200</v>
      </c>
      <c r="B193" s="90"/>
      <c r="C193" s="90">
        <v>18000</v>
      </c>
      <c r="D193" s="90"/>
      <c r="E193" s="90"/>
      <c r="F193" s="90"/>
      <c r="G193" s="19">
        <v>18000</v>
      </c>
    </row>
    <row r="194" spans="1:7">
      <c r="A194" s="13" t="s">
        <v>267</v>
      </c>
      <c r="B194" s="90"/>
      <c r="C194" s="90">
        <v>1500</v>
      </c>
      <c r="D194" s="90"/>
      <c r="E194" s="90"/>
      <c r="F194" s="90"/>
      <c r="G194" s="19">
        <v>1500</v>
      </c>
    </row>
    <row r="195" spans="1:7">
      <c r="A195" s="13" t="s">
        <v>140</v>
      </c>
      <c r="B195" s="90"/>
      <c r="C195" s="90">
        <v>1690</v>
      </c>
      <c r="D195" s="90"/>
      <c r="E195" s="90"/>
      <c r="F195" s="90"/>
      <c r="G195" s="19">
        <v>1690</v>
      </c>
    </row>
    <row r="196" spans="1:7">
      <c r="A196" s="13" t="s">
        <v>224</v>
      </c>
      <c r="B196" s="90"/>
      <c r="C196" s="90">
        <v>5250</v>
      </c>
      <c r="D196" s="90"/>
      <c r="E196" s="90"/>
      <c r="F196" s="90"/>
      <c r="G196" s="19">
        <v>5250</v>
      </c>
    </row>
    <row r="197" spans="1:7">
      <c r="A197" s="13" t="s">
        <v>281</v>
      </c>
      <c r="B197" s="90"/>
      <c r="C197" s="90">
        <v>3150</v>
      </c>
      <c r="D197" s="90"/>
      <c r="E197" s="90"/>
      <c r="F197" s="90"/>
      <c r="G197" s="19">
        <v>3150</v>
      </c>
    </row>
    <row r="198" spans="1:7">
      <c r="A198" s="13" t="s">
        <v>112</v>
      </c>
      <c r="B198" s="90"/>
      <c r="C198" s="90">
        <v>810</v>
      </c>
      <c r="D198" s="90"/>
      <c r="E198" s="90"/>
      <c r="F198" s="90"/>
      <c r="G198" s="19">
        <v>810</v>
      </c>
    </row>
    <row r="199" spans="1:7">
      <c r="A199" s="13" t="s">
        <v>126</v>
      </c>
      <c r="B199" s="90"/>
      <c r="C199" s="90">
        <v>4795.0000000000009</v>
      </c>
      <c r="D199" s="90"/>
      <c r="E199" s="90"/>
      <c r="F199" s="90"/>
      <c r="G199" s="19">
        <v>4795.0000000000009</v>
      </c>
    </row>
    <row r="200" spans="1:7">
      <c r="A200" s="13" t="s">
        <v>115</v>
      </c>
      <c r="B200" s="90"/>
      <c r="C200" s="90">
        <v>10880.000000000002</v>
      </c>
      <c r="D200" s="90"/>
      <c r="E200" s="90"/>
      <c r="F200" s="90"/>
      <c r="G200" s="19">
        <v>10880.000000000002</v>
      </c>
    </row>
    <row r="201" spans="1:7">
      <c r="A201" s="13" t="s">
        <v>190</v>
      </c>
      <c r="B201" s="90"/>
      <c r="C201" s="90">
        <v>15000</v>
      </c>
      <c r="D201" s="90"/>
      <c r="E201" s="90"/>
      <c r="F201" s="90"/>
      <c r="G201" s="19">
        <v>15000</v>
      </c>
    </row>
    <row r="202" spans="1:7">
      <c r="A202" s="13" t="s">
        <v>250</v>
      </c>
      <c r="B202" s="90"/>
      <c r="C202" s="90">
        <v>250</v>
      </c>
      <c r="D202" s="90"/>
      <c r="E202" s="90"/>
      <c r="F202" s="90"/>
      <c r="G202" s="19">
        <v>250</v>
      </c>
    </row>
    <row r="203" spans="1:7">
      <c r="A203" s="13" t="s">
        <v>214</v>
      </c>
      <c r="B203" s="90"/>
      <c r="C203" s="90">
        <v>11480</v>
      </c>
      <c r="D203" s="90"/>
      <c r="E203" s="90"/>
      <c r="F203" s="90"/>
      <c r="G203" s="19">
        <v>11480</v>
      </c>
    </row>
    <row r="204" spans="1:7">
      <c r="A204" s="13" t="s">
        <v>215</v>
      </c>
      <c r="B204" s="90"/>
      <c r="C204" s="90">
        <v>6000</v>
      </c>
      <c r="D204" s="90"/>
      <c r="E204" s="90"/>
      <c r="F204" s="90"/>
      <c r="G204" s="19">
        <v>6000</v>
      </c>
    </row>
    <row r="205" spans="1:7">
      <c r="A205" s="13" t="s">
        <v>150</v>
      </c>
      <c r="B205" s="90"/>
      <c r="C205" s="90">
        <v>1220</v>
      </c>
      <c r="D205" s="90"/>
      <c r="E205" s="90"/>
      <c r="F205" s="90"/>
      <c r="G205" s="19">
        <v>1220</v>
      </c>
    </row>
    <row r="206" spans="1:7">
      <c r="A206" s="13" t="s">
        <v>209</v>
      </c>
      <c r="B206" s="90"/>
      <c r="C206" s="90">
        <v>5000</v>
      </c>
      <c r="D206" s="90"/>
      <c r="E206" s="90"/>
      <c r="F206" s="90"/>
      <c r="G206" s="19">
        <v>5000</v>
      </c>
    </row>
    <row r="207" spans="1:7">
      <c r="A207" s="13" t="s">
        <v>296</v>
      </c>
      <c r="B207" s="90"/>
      <c r="C207" s="90">
        <v>1175</v>
      </c>
      <c r="D207" s="90"/>
      <c r="E207" s="90"/>
      <c r="F207" s="90"/>
      <c r="G207" s="19">
        <v>1175</v>
      </c>
    </row>
    <row r="208" spans="1:7">
      <c r="A208" s="13" t="s">
        <v>74</v>
      </c>
      <c r="B208" s="90"/>
      <c r="C208" s="90">
        <v>2765</v>
      </c>
      <c r="D208" s="90"/>
      <c r="E208" s="90"/>
      <c r="F208" s="90"/>
      <c r="G208" s="19">
        <v>2765</v>
      </c>
    </row>
    <row r="209" spans="1:7">
      <c r="A209" s="13" t="s">
        <v>89</v>
      </c>
      <c r="B209" s="90"/>
      <c r="C209" s="90">
        <v>1639.9999999999998</v>
      </c>
      <c r="D209" s="90"/>
      <c r="E209" s="90"/>
      <c r="F209" s="90"/>
      <c r="G209" s="19">
        <v>1639.9999999999998</v>
      </c>
    </row>
    <row r="210" spans="1:7">
      <c r="A210" s="13" t="s">
        <v>170</v>
      </c>
      <c r="B210" s="90"/>
      <c r="C210" s="90">
        <v>300</v>
      </c>
      <c r="D210" s="90"/>
      <c r="E210" s="90"/>
      <c r="F210" s="90"/>
      <c r="G210" s="19">
        <v>300</v>
      </c>
    </row>
    <row r="211" spans="1:7">
      <c r="A211" s="13" t="s">
        <v>176</v>
      </c>
      <c r="B211" s="90"/>
      <c r="C211" s="90">
        <v>2940</v>
      </c>
      <c r="D211" s="90"/>
      <c r="E211" s="90"/>
      <c r="F211" s="90"/>
      <c r="G211" s="19">
        <v>2940</v>
      </c>
    </row>
    <row r="212" spans="1:7">
      <c r="A212" s="13" t="s">
        <v>202</v>
      </c>
      <c r="B212" s="90"/>
      <c r="C212" s="90">
        <v>5000</v>
      </c>
      <c r="D212" s="90"/>
      <c r="E212" s="90"/>
      <c r="F212" s="90"/>
      <c r="G212" s="19">
        <v>5000</v>
      </c>
    </row>
    <row r="213" spans="1:7">
      <c r="A213" s="13" t="s">
        <v>199</v>
      </c>
      <c r="B213" s="90"/>
      <c r="C213" s="90">
        <v>250</v>
      </c>
      <c r="D213" s="90"/>
      <c r="E213" s="90"/>
      <c r="F213" s="90"/>
      <c r="G213" s="19">
        <v>250</v>
      </c>
    </row>
    <row r="214" spans="1:7">
      <c r="A214" s="13" t="s">
        <v>24</v>
      </c>
      <c r="B214" s="90"/>
      <c r="C214" s="90">
        <v>1500</v>
      </c>
      <c r="D214" s="90"/>
      <c r="E214" s="90"/>
      <c r="F214" s="90"/>
      <c r="G214" s="19">
        <v>1500</v>
      </c>
    </row>
    <row r="215" spans="1:7">
      <c r="A215" s="13" t="s">
        <v>166</v>
      </c>
      <c r="B215" s="90"/>
      <c r="C215" s="90">
        <v>300</v>
      </c>
      <c r="D215" s="90"/>
      <c r="E215" s="90"/>
      <c r="F215" s="90"/>
      <c r="G215" s="19">
        <v>300</v>
      </c>
    </row>
    <row r="216" spans="1:7">
      <c r="A216" s="13" t="s">
        <v>133</v>
      </c>
      <c r="B216" s="90"/>
      <c r="C216" s="90">
        <v>1465</v>
      </c>
      <c r="D216" s="90"/>
      <c r="E216" s="90"/>
      <c r="F216" s="90"/>
      <c r="G216" s="19">
        <v>1465</v>
      </c>
    </row>
    <row r="217" spans="1:7">
      <c r="A217" s="13" t="s">
        <v>257</v>
      </c>
      <c r="B217" s="90"/>
      <c r="C217" s="90">
        <v>25000</v>
      </c>
      <c r="D217" s="90"/>
      <c r="E217" s="90"/>
      <c r="F217" s="90"/>
      <c r="G217" s="19">
        <v>25000</v>
      </c>
    </row>
    <row r="218" spans="1:7">
      <c r="A218" s="13" t="s">
        <v>123</v>
      </c>
      <c r="B218" s="90"/>
      <c r="C218" s="90">
        <v>3900</v>
      </c>
      <c r="D218" s="90"/>
      <c r="E218" s="90"/>
      <c r="F218" s="90"/>
      <c r="G218" s="19">
        <v>3900</v>
      </c>
    </row>
    <row r="219" spans="1:7">
      <c r="A219" s="13" t="s">
        <v>134</v>
      </c>
      <c r="B219" s="90"/>
      <c r="C219" s="90">
        <v>2179.9999999999995</v>
      </c>
      <c r="D219" s="90"/>
      <c r="E219" s="90"/>
      <c r="F219" s="90"/>
      <c r="G219" s="19">
        <v>2179.9999999999995</v>
      </c>
    </row>
    <row r="220" spans="1:7">
      <c r="A220" s="13" t="s">
        <v>291</v>
      </c>
      <c r="B220" s="90"/>
      <c r="C220" s="90">
        <v>960</v>
      </c>
      <c r="D220" s="90"/>
      <c r="E220" s="90"/>
      <c r="F220" s="90"/>
      <c r="G220" s="19">
        <v>960</v>
      </c>
    </row>
    <row r="221" spans="1:7">
      <c r="A221" s="13" t="s">
        <v>221</v>
      </c>
      <c r="B221" s="90"/>
      <c r="C221" s="90">
        <v>500</v>
      </c>
      <c r="D221" s="90"/>
      <c r="E221" s="90"/>
      <c r="F221" s="90"/>
      <c r="G221" s="19">
        <v>500</v>
      </c>
    </row>
    <row r="222" spans="1:7">
      <c r="A222" s="13" t="s">
        <v>79</v>
      </c>
      <c r="B222" s="90"/>
      <c r="C222" s="90">
        <v>435</v>
      </c>
      <c r="D222" s="90"/>
      <c r="E222" s="90"/>
      <c r="F222" s="90"/>
      <c r="G222" s="19">
        <v>435</v>
      </c>
    </row>
    <row r="223" spans="1:7">
      <c r="A223" s="13" t="s">
        <v>223</v>
      </c>
      <c r="B223" s="90"/>
      <c r="C223" s="90">
        <v>11000</v>
      </c>
      <c r="D223" s="90"/>
      <c r="E223" s="90"/>
      <c r="F223" s="90"/>
      <c r="G223" s="19">
        <v>11000</v>
      </c>
    </row>
    <row r="224" spans="1:7">
      <c r="A224" s="13" t="s">
        <v>102</v>
      </c>
      <c r="B224" s="90"/>
      <c r="C224" s="90">
        <v>1400</v>
      </c>
      <c r="D224" s="90"/>
      <c r="E224" s="90"/>
      <c r="F224" s="90"/>
      <c r="G224" s="19">
        <v>1400</v>
      </c>
    </row>
    <row r="225" spans="1:7">
      <c r="A225" s="13" t="s">
        <v>226</v>
      </c>
      <c r="B225" s="90"/>
      <c r="C225" s="90">
        <v>10000</v>
      </c>
      <c r="D225" s="90"/>
      <c r="E225" s="90"/>
      <c r="F225" s="90"/>
      <c r="G225" s="19">
        <v>10000</v>
      </c>
    </row>
    <row r="226" spans="1:7">
      <c r="A226" s="13" t="s">
        <v>177</v>
      </c>
      <c r="B226" s="90"/>
      <c r="C226" s="90">
        <v>15000</v>
      </c>
      <c r="D226" s="90"/>
      <c r="E226" s="90"/>
      <c r="F226" s="90"/>
      <c r="G226" s="19">
        <v>15000</v>
      </c>
    </row>
    <row r="227" spans="1:7">
      <c r="A227" s="13" t="s">
        <v>264</v>
      </c>
      <c r="B227" s="90"/>
      <c r="C227" s="90">
        <v>520</v>
      </c>
      <c r="D227" s="90"/>
      <c r="E227" s="90"/>
      <c r="F227" s="90"/>
      <c r="G227" s="19">
        <v>520</v>
      </c>
    </row>
    <row r="228" spans="1:7">
      <c r="A228" s="13" t="s">
        <v>218</v>
      </c>
      <c r="B228" s="90"/>
      <c r="C228" s="90">
        <v>250</v>
      </c>
      <c r="D228" s="90"/>
      <c r="E228" s="90"/>
      <c r="F228" s="90"/>
      <c r="G228" s="19">
        <v>250</v>
      </c>
    </row>
    <row r="229" spans="1:7">
      <c r="A229" s="13" t="s">
        <v>113</v>
      </c>
      <c r="B229" s="90"/>
      <c r="C229" s="90">
        <v>1145</v>
      </c>
      <c r="D229" s="90"/>
      <c r="E229" s="90"/>
      <c r="F229" s="90"/>
      <c r="G229" s="19">
        <v>1145</v>
      </c>
    </row>
    <row r="230" spans="1:7">
      <c r="A230" s="13" t="s">
        <v>263</v>
      </c>
      <c r="B230" s="90"/>
      <c r="C230" s="90">
        <v>5000</v>
      </c>
      <c r="D230" s="90"/>
      <c r="E230" s="90"/>
      <c r="F230" s="90"/>
      <c r="G230" s="19">
        <v>5000</v>
      </c>
    </row>
    <row r="231" spans="1:7">
      <c r="A231" s="13" t="s">
        <v>261</v>
      </c>
      <c r="B231" s="90"/>
      <c r="C231" s="90">
        <v>2360</v>
      </c>
      <c r="D231" s="90"/>
      <c r="E231" s="90"/>
      <c r="F231" s="90"/>
      <c r="G231" s="19">
        <v>2360</v>
      </c>
    </row>
    <row r="232" spans="1:7">
      <c r="A232" s="13" t="s">
        <v>35</v>
      </c>
      <c r="B232" s="90"/>
      <c r="C232" s="90">
        <v>4620</v>
      </c>
      <c r="D232" s="90"/>
      <c r="E232" s="90"/>
      <c r="F232" s="90"/>
      <c r="G232" s="19">
        <v>4620</v>
      </c>
    </row>
    <row r="233" spans="1:7">
      <c r="A233" s="13" t="s">
        <v>243</v>
      </c>
      <c r="B233" s="90"/>
      <c r="C233" s="90">
        <v>21000</v>
      </c>
      <c r="D233" s="90"/>
      <c r="E233" s="90"/>
      <c r="F233" s="90"/>
      <c r="G233" s="19">
        <v>21000</v>
      </c>
    </row>
    <row r="234" spans="1:7">
      <c r="A234" s="13" t="s">
        <v>196</v>
      </c>
      <c r="B234" s="90"/>
      <c r="C234" s="90">
        <v>30000</v>
      </c>
      <c r="D234" s="90"/>
      <c r="E234" s="90"/>
      <c r="F234" s="90"/>
      <c r="G234" s="19">
        <v>30000</v>
      </c>
    </row>
    <row r="235" spans="1:7">
      <c r="A235" s="13" t="s">
        <v>283</v>
      </c>
      <c r="B235" s="90"/>
      <c r="C235" s="90">
        <v>400</v>
      </c>
      <c r="D235" s="90"/>
      <c r="E235" s="90"/>
      <c r="F235" s="90"/>
      <c r="G235" s="19">
        <v>400</v>
      </c>
    </row>
    <row r="236" spans="1:7">
      <c r="A236" s="13" t="s">
        <v>171</v>
      </c>
      <c r="B236" s="90"/>
      <c r="C236" s="90">
        <v>300</v>
      </c>
      <c r="D236" s="90"/>
      <c r="E236" s="90"/>
      <c r="F236" s="90"/>
      <c r="G236" s="19">
        <v>300</v>
      </c>
    </row>
    <row r="237" spans="1:7">
      <c r="A237" s="13" t="s">
        <v>72</v>
      </c>
      <c r="B237" s="90"/>
      <c r="C237" s="90">
        <v>680.00000000000011</v>
      </c>
      <c r="D237" s="90"/>
      <c r="E237" s="90"/>
      <c r="F237" s="90"/>
      <c r="G237" s="19">
        <v>680.00000000000011</v>
      </c>
    </row>
    <row r="238" spans="1:7">
      <c r="A238" s="13" t="s">
        <v>197</v>
      </c>
      <c r="B238" s="90"/>
      <c r="C238" s="90">
        <v>10000</v>
      </c>
      <c r="D238" s="90"/>
      <c r="E238" s="90"/>
      <c r="F238" s="90"/>
      <c r="G238" s="19">
        <v>10000</v>
      </c>
    </row>
    <row r="239" spans="1:7">
      <c r="A239" s="13" t="s">
        <v>100</v>
      </c>
      <c r="B239" s="90"/>
      <c r="C239" s="90">
        <v>6089</v>
      </c>
      <c r="D239" s="90"/>
      <c r="E239" s="90"/>
      <c r="F239" s="90"/>
      <c r="G239" s="19">
        <v>6089</v>
      </c>
    </row>
    <row r="240" spans="1:7">
      <c r="A240" s="13" t="s">
        <v>80</v>
      </c>
      <c r="B240" s="90"/>
      <c r="C240" s="90">
        <v>1545</v>
      </c>
      <c r="D240" s="90"/>
      <c r="E240" s="90"/>
      <c r="F240" s="90"/>
      <c r="G240" s="19">
        <v>1545</v>
      </c>
    </row>
    <row r="241" spans="1:7">
      <c r="A241" s="13" t="s">
        <v>68</v>
      </c>
      <c r="B241" s="90"/>
      <c r="C241" s="90">
        <v>4490</v>
      </c>
      <c r="D241" s="90"/>
      <c r="E241" s="90"/>
      <c r="F241" s="90"/>
      <c r="G241" s="19">
        <v>4490</v>
      </c>
    </row>
    <row r="242" spans="1:7">
      <c r="A242" s="13" t="s">
        <v>260</v>
      </c>
      <c r="B242" s="90"/>
      <c r="C242" s="90">
        <v>1930</v>
      </c>
      <c r="D242" s="90"/>
      <c r="E242" s="90"/>
      <c r="F242" s="90"/>
      <c r="G242" s="19">
        <v>1930</v>
      </c>
    </row>
    <row r="243" spans="1:7">
      <c r="A243" s="13" t="s">
        <v>249</v>
      </c>
      <c r="B243" s="90"/>
      <c r="C243" s="90">
        <v>12000</v>
      </c>
      <c r="D243" s="90"/>
      <c r="E243" s="90"/>
      <c r="F243" s="90"/>
      <c r="G243" s="19">
        <v>12000</v>
      </c>
    </row>
    <row r="244" spans="1:7">
      <c r="A244" s="13" t="s">
        <v>245</v>
      </c>
      <c r="B244" s="90"/>
      <c r="C244" s="90">
        <v>1339.9999999999998</v>
      </c>
      <c r="D244" s="90"/>
      <c r="E244" s="90"/>
      <c r="F244" s="90"/>
      <c r="G244" s="19">
        <v>1339.9999999999998</v>
      </c>
    </row>
    <row r="245" spans="1:7">
      <c r="A245" s="13" t="s">
        <v>167</v>
      </c>
      <c r="B245" s="90"/>
      <c r="C245" s="90">
        <v>18000</v>
      </c>
      <c r="D245" s="90"/>
      <c r="E245" s="90"/>
      <c r="F245" s="90"/>
      <c r="G245" s="19">
        <v>18000</v>
      </c>
    </row>
    <row r="246" spans="1:7">
      <c r="A246" s="13" t="s">
        <v>312</v>
      </c>
      <c r="B246" s="90"/>
      <c r="C246" s="90">
        <v>819.99999999999989</v>
      </c>
      <c r="D246" s="90"/>
      <c r="E246" s="90"/>
      <c r="F246" s="90"/>
      <c r="G246" s="19">
        <v>819.99999999999989</v>
      </c>
    </row>
    <row r="247" spans="1:7">
      <c r="A247" s="13" t="s">
        <v>234</v>
      </c>
      <c r="B247" s="90"/>
      <c r="C247" s="90">
        <v>20000</v>
      </c>
      <c r="D247" s="90"/>
      <c r="E247" s="90"/>
      <c r="F247" s="90"/>
      <c r="G247" s="19">
        <v>20000</v>
      </c>
    </row>
    <row r="248" spans="1:7">
      <c r="A248" s="13" t="s">
        <v>116</v>
      </c>
      <c r="B248" s="90"/>
      <c r="C248" s="90">
        <v>4700</v>
      </c>
      <c r="D248" s="90"/>
      <c r="E248" s="90"/>
      <c r="F248" s="90"/>
      <c r="G248" s="19">
        <v>4700</v>
      </c>
    </row>
    <row r="249" spans="1:7">
      <c r="A249" s="13" t="s">
        <v>298</v>
      </c>
      <c r="B249" s="90"/>
      <c r="C249" s="90">
        <v>2475</v>
      </c>
      <c r="D249" s="90"/>
      <c r="E249" s="90"/>
      <c r="F249" s="90"/>
      <c r="G249" s="19">
        <v>2475</v>
      </c>
    </row>
    <row r="250" spans="1:7">
      <c r="A250" s="13" t="s">
        <v>29</v>
      </c>
      <c r="B250" s="90"/>
      <c r="C250" s="90">
        <v>995</v>
      </c>
      <c r="D250" s="90"/>
      <c r="E250" s="90"/>
      <c r="F250" s="90"/>
      <c r="G250" s="19">
        <v>995</v>
      </c>
    </row>
    <row r="251" spans="1:7">
      <c r="A251" s="13" t="s">
        <v>146</v>
      </c>
      <c r="B251" s="90"/>
      <c r="C251" s="90">
        <v>720</v>
      </c>
      <c r="D251" s="90"/>
      <c r="E251" s="90"/>
      <c r="F251" s="90"/>
      <c r="G251" s="19">
        <v>720</v>
      </c>
    </row>
    <row r="252" spans="1:7">
      <c r="A252" s="13" t="s">
        <v>155</v>
      </c>
      <c r="B252" s="90"/>
      <c r="C252" s="90">
        <v>3179.9999999999995</v>
      </c>
      <c r="D252" s="90"/>
      <c r="E252" s="90"/>
      <c r="F252" s="90"/>
      <c r="G252" s="19">
        <v>3179.9999999999995</v>
      </c>
    </row>
    <row r="253" spans="1:7">
      <c r="A253" s="13" t="s">
        <v>73</v>
      </c>
      <c r="B253" s="90"/>
      <c r="C253" s="90">
        <v>5070</v>
      </c>
      <c r="D253" s="90"/>
      <c r="E253" s="90"/>
      <c r="F253" s="90"/>
      <c r="G253" s="19">
        <v>5070</v>
      </c>
    </row>
    <row r="254" spans="1:7">
      <c r="A254" s="13" t="s">
        <v>59</v>
      </c>
      <c r="B254" s="90"/>
      <c r="C254" s="90">
        <v>5030</v>
      </c>
      <c r="D254" s="90"/>
      <c r="E254" s="90"/>
      <c r="F254" s="90"/>
      <c r="G254" s="19">
        <v>5030</v>
      </c>
    </row>
    <row r="255" spans="1:7">
      <c r="A255" s="13" t="s">
        <v>136</v>
      </c>
      <c r="B255" s="90"/>
      <c r="C255" s="90">
        <v>455</v>
      </c>
      <c r="D255" s="90"/>
      <c r="E255" s="90"/>
      <c r="F255" s="90"/>
      <c r="G255" s="19">
        <v>455</v>
      </c>
    </row>
    <row r="256" spans="1:7">
      <c r="A256" s="13" t="s">
        <v>121</v>
      </c>
      <c r="B256" s="90"/>
      <c r="C256" s="90">
        <v>2445</v>
      </c>
      <c r="D256" s="90"/>
      <c r="E256" s="90"/>
      <c r="F256" s="90"/>
      <c r="G256" s="19">
        <v>2445</v>
      </c>
    </row>
    <row r="257" spans="1:7">
      <c r="A257" s="13" t="s">
        <v>32</v>
      </c>
      <c r="B257" s="90"/>
      <c r="C257" s="90">
        <v>237</v>
      </c>
      <c r="D257" s="90"/>
      <c r="E257" s="90"/>
      <c r="F257" s="90"/>
      <c r="G257" s="19">
        <v>237</v>
      </c>
    </row>
    <row r="258" spans="1:7">
      <c r="A258" s="13" t="s">
        <v>163</v>
      </c>
      <c r="B258" s="90"/>
      <c r="C258" s="90">
        <v>1300</v>
      </c>
      <c r="D258" s="90"/>
      <c r="E258" s="90"/>
      <c r="F258" s="90"/>
      <c r="G258" s="19">
        <v>1300</v>
      </c>
    </row>
    <row r="259" spans="1:7">
      <c r="A259" s="13" t="s">
        <v>203</v>
      </c>
      <c r="B259" s="90"/>
      <c r="C259" s="90">
        <v>16000</v>
      </c>
      <c r="D259" s="90"/>
      <c r="E259" s="90"/>
      <c r="F259" s="90"/>
      <c r="G259" s="19">
        <v>16000</v>
      </c>
    </row>
    <row r="260" spans="1:7">
      <c r="A260" s="13" t="s">
        <v>91</v>
      </c>
      <c r="B260" s="90"/>
      <c r="C260" s="90">
        <v>2520</v>
      </c>
      <c r="D260" s="90"/>
      <c r="E260" s="90"/>
      <c r="F260" s="90"/>
      <c r="G260" s="19">
        <v>2520</v>
      </c>
    </row>
    <row r="261" spans="1:7">
      <c r="A261" s="13" t="s">
        <v>169</v>
      </c>
      <c r="B261" s="90"/>
      <c r="C261" s="90">
        <v>5380</v>
      </c>
      <c r="D261" s="90"/>
      <c r="E261" s="90"/>
      <c r="F261" s="90"/>
      <c r="G261" s="19">
        <v>5380</v>
      </c>
    </row>
    <row r="262" spans="1:7">
      <c r="A262" s="13" t="s">
        <v>279</v>
      </c>
      <c r="B262" s="90"/>
      <c r="C262" s="90">
        <v>4375</v>
      </c>
      <c r="D262" s="90"/>
      <c r="E262" s="90"/>
      <c r="F262" s="90"/>
      <c r="G262" s="19">
        <v>4375</v>
      </c>
    </row>
    <row r="263" spans="1:7">
      <c r="A263" s="13" t="s">
        <v>217</v>
      </c>
      <c r="B263" s="90"/>
      <c r="C263" s="90">
        <v>10000</v>
      </c>
      <c r="D263" s="90"/>
      <c r="E263" s="90"/>
      <c r="F263" s="90"/>
      <c r="G263" s="19">
        <v>10000</v>
      </c>
    </row>
    <row r="264" spans="1:7">
      <c r="A264" s="13" t="s">
        <v>109</v>
      </c>
      <c r="B264" s="90"/>
      <c r="C264" s="90">
        <v>1025</v>
      </c>
      <c r="D264" s="90"/>
      <c r="E264" s="90"/>
      <c r="F264" s="90"/>
      <c r="G264" s="19">
        <v>1025</v>
      </c>
    </row>
    <row r="265" spans="1:7">
      <c r="A265" s="13" t="s">
        <v>22</v>
      </c>
      <c r="B265" s="90"/>
      <c r="C265" s="90">
        <v>1230.0000000000002</v>
      </c>
      <c r="D265" s="90"/>
      <c r="E265" s="90"/>
      <c r="F265" s="90"/>
      <c r="G265" s="19">
        <v>1230.0000000000002</v>
      </c>
    </row>
    <row r="266" spans="1:7">
      <c r="A266" s="13" t="s">
        <v>37</v>
      </c>
      <c r="B266" s="90"/>
      <c r="C266" s="90">
        <v>1455</v>
      </c>
      <c r="D266" s="90"/>
      <c r="E266" s="90"/>
      <c r="F266" s="90"/>
      <c r="G266" s="19">
        <v>1455</v>
      </c>
    </row>
    <row r="267" spans="1:7">
      <c r="A267" s="13" t="s">
        <v>175</v>
      </c>
      <c r="B267" s="90"/>
      <c r="C267" s="90">
        <v>1050</v>
      </c>
      <c r="D267" s="90"/>
      <c r="E267" s="90"/>
      <c r="F267" s="90"/>
      <c r="G267" s="19">
        <v>1050</v>
      </c>
    </row>
    <row r="268" spans="1:7">
      <c r="A268" s="13" t="s">
        <v>30</v>
      </c>
      <c r="B268" s="90"/>
      <c r="C268" s="90">
        <v>720</v>
      </c>
      <c r="D268" s="90"/>
      <c r="E268" s="90"/>
      <c r="F268" s="90"/>
      <c r="G268" s="19">
        <v>720</v>
      </c>
    </row>
    <row r="269" spans="1:7">
      <c r="A269" s="13" t="s">
        <v>311</v>
      </c>
      <c r="B269" s="90"/>
      <c r="C269" s="90">
        <v>840</v>
      </c>
      <c r="D269" s="90"/>
      <c r="E269" s="90"/>
      <c r="F269" s="90"/>
      <c r="G269" s="19">
        <v>840</v>
      </c>
    </row>
    <row r="270" spans="1:7">
      <c r="A270" s="13" t="s">
        <v>83</v>
      </c>
      <c r="B270" s="90"/>
      <c r="C270" s="90">
        <v>870</v>
      </c>
      <c r="D270" s="90"/>
      <c r="E270" s="90"/>
      <c r="F270" s="90"/>
      <c r="G270" s="19">
        <v>870</v>
      </c>
    </row>
    <row r="271" spans="1:7">
      <c r="A271" s="13" t="s">
        <v>144</v>
      </c>
      <c r="B271" s="90"/>
      <c r="C271" s="90">
        <v>1410</v>
      </c>
      <c r="D271" s="90"/>
      <c r="E271" s="90"/>
      <c r="F271" s="90"/>
      <c r="G271" s="19">
        <v>1410</v>
      </c>
    </row>
    <row r="272" spans="1:7">
      <c r="A272" s="13" t="s">
        <v>18</v>
      </c>
      <c r="B272" s="90"/>
      <c r="C272" s="90">
        <v>1640.0000000000002</v>
      </c>
      <c r="D272" s="90"/>
      <c r="E272" s="90"/>
      <c r="F272" s="90"/>
      <c r="G272" s="19">
        <v>1640.0000000000002</v>
      </c>
    </row>
    <row r="273" spans="1:7">
      <c r="A273" s="13" t="s">
        <v>107</v>
      </c>
      <c r="B273" s="90"/>
      <c r="C273" s="90">
        <v>1370</v>
      </c>
      <c r="D273" s="90"/>
      <c r="E273" s="90"/>
      <c r="F273" s="90"/>
      <c r="G273" s="19">
        <v>1370</v>
      </c>
    </row>
    <row r="274" spans="1:7">
      <c r="A274" s="13" t="s">
        <v>119</v>
      </c>
      <c r="B274" s="90"/>
      <c r="C274" s="90">
        <v>300</v>
      </c>
      <c r="D274" s="90"/>
      <c r="E274" s="90"/>
      <c r="F274" s="90"/>
      <c r="G274" s="19">
        <v>300</v>
      </c>
    </row>
    <row r="275" spans="1:7">
      <c r="A275" s="13" t="s">
        <v>76</v>
      </c>
      <c r="B275" s="90"/>
      <c r="C275" s="90">
        <v>2744.9999999999995</v>
      </c>
      <c r="D275" s="90"/>
      <c r="E275" s="90"/>
      <c r="F275" s="90"/>
      <c r="G275" s="19">
        <v>2744.9999999999995</v>
      </c>
    </row>
    <row r="276" spans="1:7">
      <c r="A276" s="13" t="s">
        <v>56</v>
      </c>
      <c r="B276" s="90"/>
      <c r="C276" s="90">
        <v>420</v>
      </c>
      <c r="D276" s="90"/>
      <c r="E276" s="90"/>
      <c r="F276" s="90"/>
      <c r="G276" s="19">
        <v>420</v>
      </c>
    </row>
    <row r="277" spans="1:7">
      <c r="A277" s="13" t="s">
        <v>315</v>
      </c>
      <c r="B277" s="90"/>
      <c r="C277" s="90">
        <v>1839.9999999999998</v>
      </c>
      <c r="D277" s="90"/>
      <c r="E277" s="90"/>
      <c r="F277" s="90"/>
      <c r="G277" s="19">
        <v>1839.9999999999998</v>
      </c>
    </row>
    <row r="278" spans="1:7">
      <c r="A278" s="13" t="s">
        <v>179</v>
      </c>
      <c r="B278" s="90"/>
      <c r="C278" s="90">
        <v>1300</v>
      </c>
      <c r="D278" s="90"/>
      <c r="E278" s="90"/>
      <c r="F278" s="90"/>
      <c r="G278" s="19">
        <v>1300</v>
      </c>
    </row>
    <row r="279" spans="1:7">
      <c r="A279" s="13" t="s">
        <v>248</v>
      </c>
      <c r="B279" s="90"/>
      <c r="C279" s="90">
        <v>300</v>
      </c>
      <c r="D279" s="90"/>
      <c r="E279" s="90"/>
      <c r="F279" s="90"/>
      <c r="G279" s="19">
        <v>300</v>
      </c>
    </row>
    <row r="280" spans="1:7">
      <c r="A280" s="13" t="s">
        <v>300</v>
      </c>
      <c r="B280" s="90"/>
      <c r="C280" s="90">
        <v>1930</v>
      </c>
      <c r="D280" s="90"/>
      <c r="E280" s="90"/>
      <c r="F280" s="90"/>
      <c r="G280" s="19">
        <v>1930</v>
      </c>
    </row>
    <row r="281" spans="1:7">
      <c r="A281" s="13" t="s">
        <v>27</v>
      </c>
      <c r="B281" s="90"/>
      <c r="C281" s="90">
        <v>794.99999999999989</v>
      </c>
      <c r="D281" s="90"/>
      <c r="E281" s="90"/>
      <c r="F281" s="90"/>
      <c r="G281" s="19">
        <v>794.99999999999989</v>
      </c>
    </row>
    <row r="282" spans="1:7">
      <c r="A282" s="5" t="s">
        <v>317</v>
      </c>
      <c r="B282" s="2">
        <v>-2803111.8986083502</v>
      </c>
      <c r="C282" s="2">
        <v>43614188</v>
      </c>
      <c r="D282" s="2">
        <v>-43959.35</v>
      </c>
      <c r="E282" s="2">
        <v>-10015442.25972167</v>
      </c>
      <c r="F282" s="2">
        <v>-18714000</v>
      </c>
      <c r="G282" s="17">
        <v>12037674.491669981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81"/>
  <sheetViews>
    <sheetView workbookViewId="0">
      <selection activeCell="D8" sqref="D8"/>
    </sheetView>
  </sheetViews>
  <sheetFormatPr baseColWidth="10" defaultRowHeight="15"/>
  <cols>
    <col min="1" max="1" width="53" customWidth="1"/>
    <col min="2" max="2" width="16.5703125" style="17" customWidth="1"/>
    <col min="4" max="4" width="48" bestFit="1" customWidth="1"/>
    <col min="5" max="5" width="12.7109375" bestFit="1" customWidth="1"/>
    <col min="6" max="6" width="30.7109375" bestFit="1" customWidth="1"/>
    <col min="7" max="7" width="14.140625" bestFit="1" customWidth="1"/>
  </cols>
  <sheetData>
    <row r="3" spans="1:7">
      <c r="A3" s="4" t="s">
        <v>316</v>
      </c>
      <c r="B3" s="17" t="s">
        <v>318</v>
      </c>
    </row>
    <row r="4" spans="1:7">
      <c r="A4" s="11" t="s">
        <v>96</v>
      </c>
      <c r="B4" s="18">
        <v>-29410.77</v>
      </c>
      <c r="C4" t="s">
        <v>325</v>
      </c>
      <c r="D4" s="1" t="s">
        <v>327</v>
      </c>
      <c r="E4" s="6" t="s">
        <v>330</v>
      </c>
      <c r="F4" s="1" t="s">
        <v>319</v>
      </c>
      <c r="G4" s="17">
        <f>SUM(B6,B7,B30:B280)</f>
        <v>41938082.800000325</v>
      </c>
    </row>
    <row r="5" spans="1:7">
      <c r="A5" s="11" t="s">
        <v>39</v>
      </c>
      <c r="B5" s="18">
        <v>-43959.35</v>
      </c>
      <c r="C5" s="1" t="s">
        <v>325</v>
      </c>
      <c r="D5" s="1" t="s">
        <v>326</v>
      </c>
      <c r="E5" s="7" t="s">
        <v>334</v>
      </c>
      <c r="F5" s="1" t="s">
        <v>320</v>
      </c>
      <c r="G5" s="17">
        <f>SUM(B8,B12:B14,B16:B23,B25:B28)-50760.01</f>
        <v>-10487988.879999999</v>
      </c>
    </row>
    <row r="6" spans="1:7">
      <c r="A6" s="13" t="s">
        <v>11</v>
      </c>
      <c r="B6" s="19">
        <v>40838992.890000239</v>
      </c>
      <c r="C6" s="1" t="s">
        <v>325</v>
      </c>
      <c r="E6" s="8"/>
      <c r="F6" s="1" t="s">
        <v>321</v>
      </c>
      <c r="G6" s="17"/>
    </row>
    <row r="7" spans="1:7">
      <c r="A7" s="13" t="s">
        <v>152</v>
      </c>
      <c r="B7" s="19">
        <v>-7644.83</v>
      </c>
      <c r="C7" s="1" t="s">
        <v>325</v>
      </c>
      <c r="E7" s="9"/>
      <c r="F7" s="1" t="s">
        <v>322</v>
      </c>
      <c r="G7" s="17">
        <f>+GETPIVOTDATA("TRANSACTION_NET_AMOUNT",$A$3,"TRANSACTION_TYPE","Pago de servicio ARCA")+GETPIVOTDATA("TRANSACTION_NET_AMOUNT",$A$3,"TRANSACTION_TYPE","Pago de servicios ARCA")</f>
        <v>-2819930.5700000003</v>
      </c>
    </row>
    <row r="8" spans="1:7">
      <c r="A8" s="12" t="s">
        <v>48</v>
      </c>
      <c r="B8" s="20">
        <v>-319194.82</v>
      </c>
      <c r="C8" t="s">
        <v>325</v>
      </c>
      <c r="E8" s="10"/>
      <c r="F8" s="1" t="s">
        <v>323</v>
      </c>
      <c r="G8" s="17"/>
    </row>
    <row r="9" spans="1:7">
      <c r="A9" s="14" t="s">
        <v>151</v>
      </c>
      <c r="B9" s="21">
        <v>-527445.91</v>
      </c>
      <c r="C9" t="s">
        <v>325</v>
      </c>
      <c r="E9" s="16"/>
      <c r="F9" t="s">
        <v>324</v>
      </c>
      <c r="G9" s="17"/>
    </row>
    <row r="10" spans="1:7">
      <c r="A10" s="14" t="s">
        <v>84</v>
      </c>
      <c r="B10" s="21">
        <v>-2292484.66</v>
      </c>
      <c r="C10" t="s">
        <v>325</v>
      </c>
      <c r="E10" s="25" t="s">
        <v>335</v>
      </c>
      <c r="F10" s="1" t="s">
        <v>331</v>
      </c>
      <c r="G10" s="24">
        <f>+GETPIVOTDATA("TRANSACTION_NET_AMOUNT",$A$3,"TRANSACTION_TYPE","Transferencia enviada Leandro Paredes")+GETPIVOTDATA("TRANSACTION_NET_AMOUNT",$A$3,"TRANSACTION_TYPE","Transferencia enviada SUCESION LAPORTA FRANCISCO AN")</f>
        <v>-232155.35</v>
      </c>
    </row>
    <row r="11" spans="1:7">
      <c r="A11" s="11" t="s">
        <v>111</v>
      </c>
      <c r="B11" s="18">
        <v>-51064.57</v>
      </c>
      <c r="C11" t="s">
        <v>325</v>
      </c>
      <c r="D11" s="1" t="s">
        <v>333</v>
      </c>
    </row>
    <row r="12" spans="1:7">
      <c r="A12" s="12" t="s">
        <v>142</v>
      </c>
      <c r="B12" s="20">
        <v>-1201400</v>
      </c>
      <c r="C12" t="s">
        <v>325</v>
      </c>
    </row>
    <row r="13" spans="1:7">
      <c r="A13" s="12" t="s">
        <v>141</v>
      </c>
      <c r="B13" s="20">
        <v>-410857.44</v>
      </c>
      <c r="C13" t="s">
        <v>325</v>
      </c>
    </row>
    <row r="14" spans="1:7">
      <c r="A14" s="15" t="s">
        <v>16</v>
      </c>
      <c r="B14" s="22">
        <v>-718284</v>
      </c>
      <c r="C14" t="s">
        <v>325</v>
      </c>
      <c r="D14" s="1" t="s">
        <v>329</v>
      </c>
    </row>
    <row r="15" spans="1:7">
      <c r="A15" s="15" t="s">
        <v>94</v>
      </c>
      <c r="B15" s="22">
        <v>-18000000</v>
      </c>
      <c r="C15" t="s">
        <v>325</v>
      </c>
      <c r="D15" t="s">
        <v>328</v>
      </c>
    </row>
    <row r="16" spans="1:7">
      <c r="A16" s="12" t="s">
        <v>98</v>
      </c>
      <c r="B16" s="20">
        <v>-403931.69</v>
      </c>
      <c r="C16" t="s">
        <v>325</v>
      </c>
    </row>
    <row r="17" spans="1:3">
      <c r="A17" s="12" t="s">
        <v>275</v>
      </c>
      <c r="B17" s="20">
        <v>-209761.06</v>
      </c>
      <c r="C17" t="s">
        <v>325</v>
      </c>
    </row>
    <row r="18" spans="1:3">
      <c r="A18" s="12" t="s">
        <v>93</v>
      </c>
      <c r="B18" s="20">
        <v>-1930000</v>
      </c>
      <c r="C18" t="s">
        <v>325</v>
      </c>
    </row>
    <row r="19" spans="1:3">
      <c r="A19" s="12" t="s">
        <v>47</v>
      </c>
      <c r="B19" s="20">
        <v>-200000</v>
      </c>
      <c r="C19" t="s">
        <v>325</v>
      </c>
    </row>
    <row r="20" spans="1:3">
      <c r="A20" s="12" t="s">
        <v>43</v>
      </c>
      <c r="B20" s="20">
        <v>-1328704.68</v>
      </c>
      <c r="C20" t="s">
        <v>325</v>
      </c>
    </row>
    <row r="21" spans="1:3">
      <c r="A21" s="12" t="s">
        <v>44</v>
      </c>
      <c r="B21" s="20">
        <v>-435976.75</v>
      </c>
      <c r="C21" t="s">
        <v>325</v>
      </c>
    </row>
    <row r="22" spans="1:3">
      <c r="A22" s="12" t="s">
        <v>45</v>
      </c>
      <c r="B22" s="20">
        <v>-91093.299999999988</v>
      </c>
      <c r="C22" t="s">
        <v>325</v>
      </c>
    </row>
    <row r="23" spans="1:3">
      <c r="A23" s="12" t="s">
        <v>38</v>
      </c>
      <c r="B23" s="20">
        <v>-1584400</v>
      </c>
      <c r="C23" t="s">
        <v>325</v>
      </c>
    </row>
    <row r="24" spans="1:3">
      <c r="A24" s="23" t="s">
        <v>52</v>
      </c>
      <c r="B24" s="24">
        <v>-117925.35</v>
      </c>
      <c r="C24" t="s">
        <v>325</v>
      </c>
    </row>
    <row r="25" spans="1:3">
      <c r="A25" s="12" t="s">
        <v>41</v>
      </c>
      <c r="B25" s="20">
        <v>-739768.13</v>
      </c>
      <c r="C25" t="s">
        <v>325</v>
      </c>
    </row>
    <row r="26" spans="1:3">
      <c r="A26" s="12" t="s">
        <v>143</v>
      </c>
      <c r="B26" s="20">
        <v>-537500</v>
      </c>
      <c r="C26" t="s">
        <v>325</v>
      </c>
    </row>
    <row r="27" spans="1:3">
      <c r="A27" s="12" t="s">
        <v>42</v>
      </c>
      <c r="B27" s="20">
        <v>-137288.82</v>
      </c>
      <c r="C27" t="s">
        <v>325</v>
      </c>
    </row>
    <row r="28" spans="1:3">
      <c r="A28" s="12" t="s">
        <v>103</v>
      </c>
      <c r="B28" s="20">
        <v>-189068.18</v>
      </c>
      <c r="C28" t="s">
        <v>325</v>
      </c>
    </row>
    <row r="29" spans="1:3">
      <c r="A29" s="23" t="s">
        <v>97</v>
      </c>
      <c r="B29" s="24">
        <v>-114230</v>
      </c>
      <c r="C29" t="s">
        <v>325</v>
      </c>
    </row>
    <row r="30" spans="1:3">
      <c r="A30" s="13" t="s">
        <v>26</v>
      </c>
      <c r="B30" s="19">
        <v>2212.54</v>
      </c>
      <c r="C30" s="1" t="s">
        <v>325</v>
      </c>
    </row>
    <row r="31" spans="1:3">
      <c r="A31" s="13" t="s">
        <v>62</v>
      </c>
      <c r="B31" s="19">
        <v>783.2</v>
      </c>
      <c r="C31" s="1" t="s">
        <v>325</v>
      </c>
    </row>
    <row r="32" spans="1:3">
      <c r="A32" s="13" t="s">
        <v>128</v>
      </c>
      <c r="B32" s="19">
        <v>205.59</v>
      </c>
      <c r="C32" s="1" t="s">
        <v>325</v>
      </c>
    </row>
    <row r="33" spans="1:3">
      <c r="A33" s="13" t="s">
        <v>231</v>
      </c>
      <c r="B33" s="19">
        <v>11748</v>
      </c>
      <c r="C33" s="1" t="s">
        <v>325</v>
      </c>
    </row>
    <row r="34" spans="1:3">
      <c r="A34" s="13" t="s">
        <v>118</v>
      </c>
      <c r="B34" s="19">
        <v>2481.7600000000002</v>
      </c>
      <c r="C34" s="1" t="s">
        <v>325</v>
      </c>
    </row>
    <row r="35" spans="1:3">
      <c r="A35" s="13" t="s">
        <v>207</v>
      </c>
      <c r="B35" s="19">
        <v>9790</v>
      </c>
      <c r="C35" s="1" t="s">
        <v>325</v>
      </c>
    </row>
    <row r="36" spans="1:3">
      <c r="A36" s="13" t="s">
        <v>182</v>
      </c>
      <c r="B36" s="19">
        <v>293.7</v>
      </c>
      <c r="C36" s="1" t="s">
        <v>325</v>
      </c>
    </row>
    <row r="37" spans="1:3">
      <c r="A37" s="13" t="s">
        <v>70</v>
      </c>
      <c r="B37" s="19">
        <v>7508.93</v>
      </c>
      <c r="C37" s="1" t="s">
        <v>325</v>
      </c>
    </row>
    <row r="38" spans="1:3">
      <c r="A38" s="13" t="s">
        <v>50</v>
      </c>
      <c r="B38" s="19">
        <v>2202.75</v>
      </c>
      <c r="C38" s="1" t="s">
        <v>325</v>
      </c>
    </row>
    <row r="39" spans="1:3">
      <c r="A39" s="13" t="s">
        <v>85</v>
      </c>
      <c r="B39" s="19">
        <v>15208.76</v>
      </c>
      <c r="C39" s="1" t="s">
        <v>325</v>
      </c>
    </row>
    <row r="40" spans="1:3">
      <c r="A40" s="13" t="s">
        <v>178</v>
      </c>
      <c r="B40" s="19">
        <v>538.45000000000005</v>
      </c>
      <c r="C40" s="1" t="s">
        <v>325</v>
      </c>
    </row>
    <row r="41" spans="1:3">
      <c r="A41" s="13" t="s">
        <v>159</v>
      </c>
      <c r="B41" s="19">
        <v>2677.56</v>
      </c>
      <c r="C41" s="1" t="s">
        <v>325</v>
      </c>
    </row>
    <row r="42" spans="1:3">
      <c r="A42" s="13" t="s">
        <v>227</v>
      </c>
      <c r="B42" s="19">
        <v>9790</v>
      </c>
      <c r="C42" s="1" t="s">
        <v>325</v>
      </c>
    </row>
    <row r="43" spans="1:3">
      <c r="A43" s="13" t="s">
        <v>130</v>
      </c>
      <c r="B43" s="19">
        <v>1590.87</v>
      </c>
      <c r="C43" s="1" t="s">
        <v>325</v>
      </c>
    </row>
    <row r="44" spans="1:3">
      <c r="A44" s="13" t="s">
        <v>235</v>
      </c>
      <c r="B44" s="19">
        <v>4895</v>
      </c>
      <c r="C44" s="1" t="s">
        <v>325</v>
      </c>
    </row>
    <row r="45" spans="1:3">
      <c r="A45" s="13" t="s">
        <v>54</v>
      </c>
      <c r="B45" s="19">
        <v>2163.59</v>
      </c>
      <c r="C45" s="1" t="s">
        <v>325</v>
      </c>
    </row>
    <row r="46" spans="1:3">
      <c r="A46" s="13" t="s">
        <v>87</v>
      </c>
      <c r="B46" s="19">
        <v>3826.9100000000003</v>
      </c>
      <c r="C46" s="1" t="s">
        <v>325</v>
      </c>
    </row>
    <row r="47" spans="1:3">
      <c r="A47" s="13" t="s">
        <v>237</v>
      </c>
      <c r="B47" s="19">
        <v>4895</v>
      </c>
      <c r="C47" s="1" t="s">
        <v>325</v>
      </c>
    </row>
    <row r="48" spans="1:3">
      <c r="A48" s="13" t="s">
        <v>285</v>
      </c>
      <c r="B48" s="19">
        <v>234.96</v>
      </c>
      <c r="C48" s="1" t="s">
        <v>325</v>
      </c>
    </row>
    <row r="49" spans="1:3">
      <c r="A49" s="13" t="s">
        <v>125</v>
      </c>
      <c r="B49" s="19">
        <v>2046.11</v>
      </c>
      <c r="C49" s="1" t="s">
        <v>325</v>
      </c>
    </row>
    <row r="50" spans="1:3">
      <c r="A50" s="13" t="s">
        <v>205</v>
      </c>
      <c r="B50" s="19">
        <v>9790</v>
      </c>
      <c r="C50" s="1" t="s">
        <v>325</v>
      </c>
    </row>
    <row r="51" spans="1:3">
      <c r="A51" s="13" t="s">
        <v>304</v>
      </c>
      <c r="B51" s="19">
        <v>1042.6300000000001</v>
      </c>
      <c r="C51" s="1" t="s">
        <v>325</v>
      </c>
    </row>
    <row r="52" spans="1:3">
      <c r="A52" s="13" t="s">
        <v>61</v>
      </c>
      <c r="B52" s="19">
        <v>9790</v>
      </c>
      <c r="C52" s="1" t="s">
        <v>325</v>
      </c>
    </row>
    <row r="53" spans="1:3">
      <c r="A53" s="13" t="s">
        <v>183</v>
      </c>
      <c r="B53" s="19">
        <v>11748</v>
      </c>
      <c r="C53" s="1" t="s">
        <v>325</v>
      </c>
    </row>
    <row r="54" spans="1:3">
      <c r="A54" s="13" t="s">
        <v>104</v>
      </c>
      <c r="B54" s="19">
        <v>2858.68</v>
      </c>
      <c r="C54" s="1" t="s">
        <v>325</v>
      </c>
    </row>
    <row r="55" spans="1:3">
      <c r="A55" s="13" t="s">
        <v>292</v>
      </c>
      <c r="B55" s="19">
        <v>2961.47</v>
      </c>
      <c r="C55" s="1" t="s">
        <v>325</v>
      </c>
    </row>
    <row r="56" spans="1:3">
      <c r="A56" s="13" t="s">
        <v>201</v>
      </c>
      <c r="B56" s="19">
        <v>48950</v>
      </c>
      <c r="C56" s="1" t="s">
        <v>325</v>
      </c>
    </row>
    <row r="57" spans="1:3">
      <c r="A57" s="13" t="s">
        <v>204</v>
      </c>
      <c r="B57" s="19">
        <v>9790</v>
      </c>
      <c r="C57" s="1" t="s">
        <v>325</v>
      </c>
    </row>
    <row r="58" spans="1:3">
      <c r="A58" s="13" t="s">
        <v>255</v>
      </c>
      <c r="B58" s="19">
        <v>254.54</v>
      </c>
      <c r="C58" s="1" t="s">
        <v>325</v>
      </c>
    </row>
    <row r="59" spans="1:3">
      <c r="A59" s="13" t="s">
        <v>272</v>
      </c>
      <c r="B59" s="19">
        <v>1943.31</v>
      </c>
      <c r="C59" s="1" t="s">
        <v>325</v>
      </c>
    </row>
    <row r="60" spans="1:3">
      <c r="A60" s="13" t="s">
        <v>297</v>
      </c>
      <c r="B60" s="19">
        <v>1150.32</v>
      </c>
      <c r="C60" s="1" t="s">
        <v>325</v>
      </c>
    </row>
    <row r="61" spans="1:3">
      <c r="A61" s="13" t="s">
        <v>110</v>
      </c>
      <c r="B61" s="19">
        <v>469.92</v>
      </c>
      <c r="C61" s="1" t="s">
        <v>325</v>
      </c>
    </row>
    <row r="62" spans="1:3">
      <c r="A62" s="13" t="s">
        <v>246</v>
      </c>
      <c r="B62" s="19">
        <v>2486.66</v>
      </c>
      <c r="C62" s="1" t="s">
        <v>325</v>
      </c>
    </row>
    <row r="63" spans="1:3">
      <c r="A63" s="13" t="s">
        <v>230</v>
      </c>
      <c r="B63" s="19">
        <v>9790</v>
      </c>
      <c r="C63" s="1" t="s">
        <v>325</v>
      </c>
    </row>
    <row r="64" spans="1:3">
      <c r="A64" s="13" t="s">
        <v>290</v>
      </c>
      <c r="B64" s="19">
        <v>440.55</v>
      </c>
      <c r="C64" s="1" t="s">
        <v>325</v>
      </c>
    </row>
    <row r="65" spans="1:3">
      <c r="A65" s="13" t="s">
        <v>258</v>
      </c>
      <c r="B65" s="19">
        <v>979</v>
      </c>
      <c r="C65" s="1" t="s">
        <v>325</v>
      </c>
    </row>
    <row r="66" spans="1:3">
      <c r="A66" s="13" t="s">
        <v>15</v>
      </c>
      <c r="B66" s="19">
        <v>1659.4</v>
      </c>
      <c r="C66" s="1" t="s">
        <v>325</v>
      </c>
    </row>
    <row r="67" spans="1:3">
      <c r="A67" s="13" t="s">
        <v>289</v>
      </c>
      <c r="B67" s="19">
        <v>2452.39</v>
      </c>
      <c r="C67" s="1" t="s">
        <v>325</v>
      </c>
    </row>
    <row r="68" spans="1:3">
      <c r="A68" s="13" t="s">
        <v>86</v>
      </c>
      <c r="B68" s="19">
        <v>3935.58</v>
      </c>
      <c r="C68" s="1" t="s">
        <v>325</v>
      </c>
    </row>
    <row r="69" spans="1:3">
      <c r="A69" s="13" t="s">
        <v>88</v>
      </c>
      <c r="B69" s="19">
        <v>2099.9499999999998</v>
      </c>
      <c r="C69" s="1" t="s">
        <v>325</v>
      </c>
    </row>
    <row r="70" spans="1:3">
      <c r="A70" s="13" t="s">
        <v>259</v>
      </c>
      <c r="B70" s="19">
        <v>1360.81</v>
      </c>
      <c r="C70" s="1" t="s">
        <v>325</v>
      </c>
    </row>
    <row r="71" spans="1:3">
      <c r="A71" s="13" t="s">
        <v>160</v>
      </c>
      <c r="B71" s="19">
        <v>5678.2</v>
      </c>
      <c r="C71" s="1" t="s">
        <v>325</v>
      </c>
    </row>
    <row r="72" spans="1:3">
      <c r="A72" s="13" t="s">
        <v>276</v>
      </c>
      <c r="B72" s="19">
        <v>234.96</v>
      </c>
      <c r="C72" s="1" t="s">
        <v>325</v>
      </c>
    </row>
    <row r="73" spans="1:3">
      <c r="A73" s="13" t="s">
        <v>239</v>
      </c>
      <c r="B73" s="19">
        <v>1615.35</v>
      </c>
      <c r="C73" s="1" t="s">
        <v>325</v>
      </c>
    </row>
    <row r="74" spans="1:3">
      <c r="A74" s="13" t="s">
        <v>277</v>
      </c>
      <c r="B74" s="19">
        <v>2248.7600000000002</v>
      </c>
      <c r="C74" s="1" t="s">
        <v>325</v>
      </c>
    </row>
    <row r="75" spans="1:3">
      <c r="A75" s="13" t="s">
        <v>148</v>
      </c>
      <c r="B75" s="19">
        <v>5756.52</v>
      </c>
      <c r="C75" s="1" t="s">
        <v>325</v>
      </c>
    </row>
    <row r="76" spans="1:3">
      <c r="A76" s="13" t="s">
        <v>66</v>
      </c>
      <c r="B76" s="19">
        <v>2021.63</v>
      </c>
      <c r="C76" s="1" t="s">
        <v>325</v>
      </c>
    </row>
    <row r="77" spans="1:3">
      <c r="A77" s="13" t="s">
        <v>17</v>
      </c>
      <c r="B77" s="19">
        <v>1439.13</v>
      </c>
      <c r="C77" s="1" t="s">
        <v>325</v>
      </c>
    </row>
    <row r="78" spans="1:3">
      <c r="A78" s="13" t="s">
        <v>194</v>
      </c>
      <c r="B78" s="19">
        <v>244.75</v>
      </c>
      <c r="C78" s="1" t="s">
        <v>325</v>
      </c>
    </row>
    <row r="79" spans="1:3">
      <c r="A79" s="13" t="s">
        <v>25</v>
      </c>
      <c r="B79" s="19">
        <v>1953.1</v>
      </c>
      <c r="C79" s="1" t="s">
        <v>325</v>
      </c>
    </row>
    <row r="80" spans="1:3">
      <c r="A80" s="13" t="s">
        <v>238</v>
      </c>
      <c r="B80" s="19">
        <v>9790</v>
      </c>
      <c r="C80" s="1" t="s">
        <v>325</v>
      </c>
    </row>
    <row r="81" spans="1:3">
      <c r="A81" s="13" t="s">
        <v>271</v>
      </c>
      <c r="B81" s="19">
        <v>3436.29</v>
      </c>
      <c r="C81" s="1" t="s">
        <v>325</v>
      </c>
    </row>
    <row r="82" spans="1:3">
      <c r="A82" s="13" t="s">
        <v>314</v>
      </c>
      <c r="B82" s="19">
        <v>391.6</v>
      </c>
      <c r="C82" s="1" t="s">
        <v>325</v>
      </c>
    </row>
    <row r="83" spans="1:3">
      <c r="A83" s="13" t="s">
        <v>138</v>
      </c>
      <c r="B83" s="19">
        <v>4091.24</v>
      </c>
      <c r="C83" s="1" t="s">
        <v>325</v>
      </c>
    </row>
    <row r="84" spans="1:3">
      <c r="A84" s="13" t="s">
        <v>58</v>
      </c>
      <c r="B84" s="19">
        <v>1023.05</v>
      </c>
      <c r="C84" s="1" t="s">
        <v>325</v>
      </c>
    </row>
    <row r="85" spans="1:3">
      <c r="A85" s="13" t="s">
        <v>173</v>
      </c>
      <c r="B85" s="19">
        <v>2002.05</v>
      </c>
      <c r="C85" s="1" t="s">
        <v>325</v>
      </c>
    </row>
    <row r="86" spans="1:3">
      <c r="A86" s="13" t="s">
        <v>131</v>
      </c>
      <c r="B86" s="19">
        <v>1703.46</v>
      </c>
      <c r="C86" s="1" t="s">
        <v>325</v>
      </c>
    </row>
    <row r="87" spans="1:3">
      <c r="A87" s="13" t="s">
        <v>219</v>
      </c>
      <c r="B87" s="19">
        <v>9790</v>
      </c>
      <c r="C87" s="1" t="s">
        <v>325</v>
      </c>
    </row>
    <row r="88" spans="1:3">
      <c r="A88" s="13" t="s">
        <v>122</v>
      </c>
      <c r="B88" s="19">
        <v>7959.27</v>
      </c>
      <c r="C88" s="1" t="s">
        <v>325</v>
      </c>
    </row>
    <row r="89" spans="1:3">
      <c r="A89" s="13" t="s">
        <v>229</v>
      </c>
      <c r="B89" s="19">
        <v>4895</v>
      </c>
      <c r="C89" s="1" t="s">
        <v>325</v>
      </c>
    </row>
    <row r="90" spans="1:3">
      <c r="A90" s="13" t="s">
        <v>60</v>
      </c>
      <c r="B90" s="19">
        <v>234.96</v>
      </c>
      <c r="C90" s="1" t="s">
        <v>325</v>
      </c>
    </row>
    <row r="91" spans="1:3">
      <c r="A91" s="13" t="s">
        <v>211</v>
      </c>
      <c r="B91" s="19">
        <v>16643</v>
      </c>
      <c r="C91" s="1" t="s">
        <v>325</v>
      </c>
    </row>
    <row r="92" spans="1:3">
      <c r="A92" s="13" t="s">
        <v>180</v>
      </c>
      <c r="B92" s="19">
        <v>587.4</v>
      </c>
      <c r="C92" s="1" t="s">
        <v>325</v>
      </c>
    </row>
    <row r="93" spans="1:3">
      <c r="A93" s="13" t="s">
        <v>228</v>
      </c>
      <c r="B93" s="19">
        <v>9790</v>
      </c>
      <c r="C93" s="1" t="s">
        <v>325</v>
      </c>
    </row>
    <row r="94" spans="1:3">
      <c r="A94" s="13" t="s">
        <v>184</v>
      </c>
      <c r="B94" s="19">
        <v>9790</v>
      </c>
      <c r="C94" s="1" t="s">
        <v>325</v>
      </c>
    </row>
    <row r="95" spans="1:3">
      <c r="A95" s="13" t="s">
        <v>212</v>
      </c>
      <c r="B95" s="19">
        <v>1076.9000000000001</v>
      </c>
      <c r="C95" s="1" t="s">
        <v>325</v>
      </c>
    </row>
    <row r="96" spans="1:3">
      <c r="A96" s="13" t="s">
        <v>129</v>
      </c>
      <c r="B96" s="19">
        <v>1076.9000000000001</v>
      </c>
      <c r="C96" s="1" t="s">
        <v>325</v>
      </c>
    </row>
    <row r="97" spans="1:3">
      <c r="A97" s="13" t="s">
        <v>301</v>
      </c>
      <c r="B97" s="19">
        <v>2540.5</v>
      </c>
      <c r="C97" s="1" t="s">
        <v>325</v>
      </c>
    </row>
    <row r="98" spans="1:3">
      <c r="A98" s="13" t="s">
        <v>191</v>
      </c>
      <c r="B98" s="19">
        <v>29370</v>
      </c>
      <c r="C98" s="1" t="s">
        <v>325</v>
      </c>
    </row>
    <row r="99" spans="1:3">
      <c r="A99" s="13" t="s">
        <v>132</v>
      </c>
      <c r="B99" s="19">
        <v>1351.02</v>
      </c>
      <c r="C99" s="1" t="s">
        <v>325</v>
      </c>
    </row>
    <row r="100" spans="1:3">
      <c r="A100" s="13" t="s">
        <v>20</v>
      </c>
      <c r="B100" s="19">
        <v>2741.2</v>
      </c>
      <c r="C100" s="1" t="s">
        <v>325</v>
      </c>
    </row>
    <row r="101" spans="1:3">
      <c r="A101" s="13" t="s">
        <v>236</v>
      </c>
      <c r="B101" s="19">
        <v>4895</v>
      </c>
      <c r="C101" s="1" t="s">
        <v>325</v>
      </c>
    </row>
    <row r="102" spans="1:3">
      <c r="A102" s="13" t="s">
        <v>49</v>
      </c>
      <c r="B102" s="19">
        <v>6127.56</v>
      </c>
      <c r="C102" s="1" t="s">
        <v>325</v>
      </c>
    </row>
    <row r="103" spans="1:3">
      <c r="A103" s="13" t="s">
        <v>307</v>
      </c>
      <c r="B103" s="19">
        <v>1199.27</v>
      </c>
      <c r="C103" s="1" t="s">
        <v>325</v>
      </c>
    </row>
    <row r="104" spans="1:3">
      <c r="A104" s="13" t="s">
        <v>244</v>
      </c>
      <c r="B104" s="19">
        <v>9790</v>
      </c>
      <c r="C104" s="1" t="s">
        <v>325</v>
      </c>
    </row>
    <row r="105" spans="1:3">
      <c r="A105" s="13" t="s">
        <v>174</v>
      </c>
      <c r="B105" s="19">
        <v>954.52</v>
      </c>
      <c r="C105" s="1" t="s">
        <v>325</v>
      </c>
    </row>
    <row r="106" spans="1:3">
      <c r="A106" s="13" t="s">
        <v>53</v>
      </c>
      <c r="B106" s="19">
        <v>1497.87</v>
      </c>
      <c r="C106" s="1" t="s">
        <v>325</v>
      </c>
    </row>
    <row r="107" spans="1:3">
      <c r="A107" s="13" t="s">
        <v>247</v>
      </c>
      <c r="B107" s="19">
        <v>21538</v>
      </c>
      <c r="C107" s="1" t="s">
        <v>325</v>
      </c>
    </row>
    <row r="108" spans="1:3">
      <c r="A108" s="13" t="s">
        <v>206</v>
      </c>
      <c r="B108" s="19">
        <v>0.97</v>
      </c>
      <c r="C108" s="1" t="s">
        <v>325</v>
      </c>
    </row>
    <row r="109" spans="1:3">
      <c r="A109" s="13" t="s">
        <v>254</v>
      </c>
      <c r="B109" s="19">
        <v>9790</v>
      </c>
      <c r="C109" s="1" t="s">
        <v>325</v>
      </c>
    </row>
    <row r="110" spans="1:3">
      <c r="A110" s="13" t="s">
        <v>158</v>
      </c>
      <c r="B110" s="19">
        <v>1302.07</v>
      </c>
      <c r="C110" s="1" t="s">
        <v>325</v>
      </c>
    </row>
    <row r="111" spans="1:3">
      <c r="A111" s="13" t="s">
        <v>256</v>
      </c>
      <c r="B111" s="19">
        <v>14685</v>
      </c>
      <c r="C111" s="1" t="s">
        <v>325</v>
      </c>
    </row>
    <row r="112" spans="1:3">
      <c r="A112" s="13" t="s">
        <v>154</v>
      </c>
      <c r="B112" s="19">
        <v>2985.95</v>
      </c>
      <c r="C112" s="1" t="s">
        <v>325</v>
      </c>
    </row>
    <row r="113" spans="1:3">
      <c r="A113" s="13" t="s">
        <v>195</v>
      </c>
      <c r="B113" s="19">
        <v>9790</v>
      </c>
      <c r="C113" s="1" t="s">
        <v>325</v>
      </c>
    </row>
    <row r="114" spans="1:3">
      <c r="A114" s="13" t="s">
        <v>287</v>
      </c>
      <c r="B114" s="19">
        <v>646.14</v>
      </c>
      <c r="C114" s="1" t="s">
        <v>325</v>
      </c>
    </row>
    <row r="115" spans="1:3">
      <c r="A115" s="13" t="s">
        <v>233</v>
      </c>
      <c r="B115" s="19">
        <v>4895</v>
      </c>
      <c r="C115" s="1" t="s">
        <v>325</v>
      </c>
    </row>
    <row r="116" spans="1:3">
      <c r="A116" s="13" t="s">
        <v>309</v>
      </c>
      <c r="B116" s="19">
        <v>474.81</v>
      </c>
      <c r="C116" s="1" t="s">
        <v>325</v>
      </c>
    </row>
    <row r="117" spans="1:3">
      <c r="A117" s="13" t="s">
        <v>273</v>
      </c>
      <c r="B117" s="19">
        <v>2511.13</v>
      </c>
      <c r="C117" s="1" t="s">
        <v>325</v>
      </c>
    </row>
    <row r="118" spans="1:3">
      <c r="A118" s="13" t="s">
        <v>153</v>
      </c>
      <c r="B118" s="19">
        <v>1987.37</v>
      </c>
      <c r="C118" s="1" t="s">
        <v>325</v>
      </c>
    </row>
    <row r="119" spans="1:3">
      <c r="A119" s="13" t="s">
        <v>57</v>
      </c>
      <c r="B119" s="19">
        <v>587.4</v>
      </c>
      <c r="C119" s="1" t="s">
        <v>325</v>
      </c>
    </row>
    <row r="120" spans="1:3">
      <c r="A120" s="13" t="s">
        <v>213</v>
      </c>
      <c r="B120" s="19">
        <v>4895</v>
      </c>
      <c r="C120" s="1" t="s">
        <v>325</v>
      </c>
    </row>
    <row r="121" spans="1:3">
      <c r="A121" s="13" t="s">
        <v>161</v>
      </c>
      <c r="B121" s="19">
        <v>1566.4</v>
      </c>
      <c r="C121" s="1" t="s">
        <v>325</v>
      </c>
    </row>
    <row r="122" spans="1:3">
      <c r="A122" s="13" t="s">
        <v>172</v>
      </c>
      <c r="B122" s="19">
        <v>5022.2700000000004</v>
      </c>
      <c r="C122" s="1" t="s">
        <v>325</v>
      </c>
    </row>
    <row r="123" spans="1:3">
      <c r="A123" s="13" t="s">
        <v>185</v>
      </c>
      <c r="B123" s="19">
        <v>4816.68</v>
      </c>
      <c r="C123" s="1" t="s">
        <v>325</v>
      </c>
    </row>
    <row r="124" spans="1:3">
      <c r="A124" s="13" t="s">
        <v>240</v>
      </c>
      <c r="B124" s="19">
        <v>4576.82</v>
      </c>
      <c r="C124" s="1" t="s">
        <v>325</v>
      </c>
    </row>
    <row r="125" spans="1:3">
      <c r="A125" s="13" t="s">
        <v>168</v>
      </c>
      <c r="B125" s="19">
        <v>36223</v>
      </c>
      <c r="C125" s="1" t="s">
        <v>325</v>
      </c>
    </row>
    <row r="126" spans="1:3">
      <c r="A126" s="13" t="s">
        <v>33</v>
      </c>
      <c r="B126" s="19">
        <v>885.99</v>
      </c>
      <c r="C126" s="1" t="s">
        <v>325</v>
      </c>
    </row>
    <row r="127" spans="1:3">
      <c r="A127" s="13" t="s">
        <v>64</v>
      </c>
      <c r="B127" s="19">
        <v>5345.34</v>
      </c>
      <c r="C127" s="1" t="s">
        <v>325</v>
      </c>
    </row>
    <row r="128" spans="1:3">
      <c r="A128" s="13" t="s">
        <v>251</v>
      </c>
      <c r="B128" s="19">
        <v>2055.9</v>
      </c>
      <c r="C128" s="1" t="s">
        <v>325</v>
      </c>
    </row>
    <row r="129" spans="1:3">
      <c r="A129" s="13" t="s">
        <v>313</v>
      </c>
      <c r="B129" s="19">
        <v>3896.42</v>
      </c>
      <c r="C129" s="1" t="s">
        <v>325</v>
      </c>
    </row>
    <row r="130" spans="1:3">
      <c r="A130" s="13" t="s">
        <v>187</v>
      </c>
      <c r="B130" s="19">
        <v>1262.9100000000001</v>
      </c>
      <c r="C130" s="1" t="s">
        <v>325</v>
      </c>
    </row>
    <row r="131" spans="1:3">
      <c r="A131" s="13" t="s">
        <v>75</v>
      </c>
      <c r="B131" s="19">
        <v>587.4</v>
      </c>
      <c r="C131" s="1" t="s">
        <v>325</v>
      </c>
    </row>
    <row r="132" spans="1:3">
      <c r="A132" s="13" t="s">
        <v>90</v>
      </c>
      <c r="B132" s="19">
        <v>2819.52</v>
      </c>
      <c r="C132" s="1" t="s">
        <v>325</v>
      </c>
    </row>
    <row r="133" spans="1:3">
      <c r="A133" s="13" t="s">
        <v>208</v>
      </c>
      <c r="B133" s="19">
        <v>489.5</v>
      </c>
      <c r="C133" s="1" t="s">
        <v>325</v>
      </c>
    </row>
    <row r="134" spans="1:3">
      <c r="A134" s="13" t="s">
        <v>71</v>
      </c>
      <c r="B134" s="19">
        <v>450.34</v>
      </c>
      <c r="C134" s="1" t="s">
        <v>325</v>
      </c>
    </row>
    <row r="135" spans="1:3">
      <c r="A135" s="13" t="s">
        <v>193</v>
      </c>
      <c r="B135" s="19">
        <v>14685</v>
      </c>
      <c r="C135" s="1" t="s">
        <v>325</v>
      </c>
    </row>
    <row r="136" spans="1:3">
      <c r="A136" s="13" t="s">
        <v>78</v>
      </c>
      <c r="B136" s="19">
        <v>1057.32</v>
      </c>
      <c r="C136" s="1" t="s">
        <v>325</v>
      </c>
    </row>
    <row r="137" spans="1:3">
      <c r="A137" s="13" t="s">
        <v>220</v>
      </c>
      <c r="B137" s="19">
        <v>4895</v>
      </c>
      <c r="C137" s="1" t="s">
        <v>325</v>
      </c>
    </row>
    <row r="138" spans="1:3">
      <c r="A138" s="13" t="s">
        <v>305</v>
      </c>
      <c r="B138" s="19">
        <v>2423.02</v>
      </c>
      <c r="C138" s="1" t="s">
        <v>325</v>
      </c>
    </row>
    <row r="139" spans="1:3">
      <c r="A139" s="13" t="s">
        <v>165</v>
      </c>
      <c r="B139" s="19">
        <v>934.94</v>
      </c>
      <c r="C139" s="1" t="s">
        <v>325</v>
      </c>
    </row>
    <row r="140" spans="1:3">
      <c r="A140" s="13" t="s">
        <v>310</v>
      </c>
      <c r="B140" s="19">
        <v>1421.51</v>
      </c>
      <c r="C140" s="1" t="s">
        <v>325</v>
      </c>
    </row>
    <row r="141" spans="1:3">
      <c r="A141" s="13" t="s">
        <v>63</v>
      </c>
      <c r="B141" s="19">
        <v>2995.74</v>
      </c>
      <c r="C141" s="1" t="s">
        <v>325</v>
      </c>
    </row>
    <row r="142" spans="1:3">
      <c r="A142" s="13" t="s">
        <v>108</v>
      </c>
      <c r="B142" s="19">
        <v>396.49</v>
      </c>
      <c r="C142" s="1" t="s">
        <v>325</v>
      </c>
    </row>
    <row r="143" spans="1:3">
      <c r="A143" s="13" t="s">
        <v>188</v>
      </c>
      <c r="B143" s="19">
        <v>25454</v>
      </c>
      <c r="C143" s="1" t="s">
        <v>325</v>
      </c>
    </row>
    <row r="144" spans="1:3">
      <c r="A144" s="13" t="s">
        <v>181</v>
      </c>
      <c r="B144" s="19">
        <v>1576.19</v>
      </c>
      <c r="C144" s="1" t="s">
        <v>325</v>
      </c>
    </row>
    <row r="145" spans="1:3">
      <c r="A145" s="13" t="s">
        <v>302</v>
      </c>
      <c r="B145" s="19">
        <v>2374.0700000000002</v>
      </c>
      <c r="C145" s="1" t="s">
        <v>325</v>
      </c>
    </row>
    <row r="146" spans="1:3">
      <c r="A146" s="13" t="s">
        <v>69</v>
      </c>
      <c r="B146" s="19">
        <v>2134.2199999999998</v>
      </c>
      <c r="C146" s="1" t="s">
        <v>325</v>
      </c>
    </row>
    <row r="147" spans="1:3">
      <c r="A147" s="13" t="s">
        <v>294</v>
      </c>
      <c r="B147" s="19">
        <v>3504.82</v>
      </c>
      <c r="C147" s="1" t="s">
        <v>325</v>
      </c>
    </row>
    <row r="148" spans="1:3">
      <c r="A148" s="13" t="s">
        <v>286</v>
      </c>
      <c r="B148" s="19">
        <v>465.02</v>
      </c>
      <c r="C148" s="1" t="s">
        <v>325</v>
      </c>
    </row>
    <row r="149" spans="1:3">
      <c r="A149" s="13" t="s">
        <v>308</v>
      </c>
      <c r="B149" s="19">
        <v>469.92</v>
      </c>
      <c r="C149" s="1" t="s">
        <v>325</v>
      </c>
    </row>
    <row r="150" spans="1:3">
      <c r="A150" s="13" t="s">
        <v>31</v>
      </c>
      <c r="B150" s="19">
        <v>1444.02</v>
      </c>
      <c r="C150" s="1" t="s">
        <v>325</v>
      </c>
    </row>
    <row r="151" spans="1:3">
      <c r="A151" s="13" t="s">
        <v>81</v>
      </c>
      <c r="B151" s="19">
        <v>1414.65</v>
      </c>
      <c r="C151" s="1" t="s">
        <v>325</v>
      </c>
    </row>
    <row r="152" spans="1:3">
      <c r="A152" s="13" t="s">
        <v>120</v>
      </c>
      <c r="B152" s="19">
        <v>1078.8499999999999</v>
      </c>
      <c r="C152" s="1" t="s">
        <v>325</v>
      </c>
    </row>
    <row r="153" spans="1:3">
      <c r="A153" s="13" t="s">
        <v>306</v>
      </c>
      <c r="B153" s="19">
        <v>807.67</v>
      </c>
      <c r="C153" s="1" t="s">
        <v>325</v>
      </c>
    </row>
    <row r="154" spans="1:3">
      <c r="A154" s="13" t="s">
        <v>117</v>
      </c>
      <c r="B154" s="19">
        <v>1008.37</v>
      </c>
      <c r="C154" s="1" t="s">
        <v>325</v>
      </c>
    </row>
    <row r="155" spans="1:3">
      <c r="A155" s="13" t="s">
        <v>189</v>
      </c>
      <c r="B155" s="19">
        <v>5874</v>
      </c>
      <c r="C155" s="1" t="s">
        <v>325</v>
      </c>
    </row>
    <row r="156" spans="1:3">
      <c r="A156" s="13" t="s">
        <v>241</v>
      </c>
      <c r="B156" s="19">
        <v>9790</v>
      </c>
      <c r="C156" s="1" t="s">
        <v>325</v>
      </c>
    </row>
    <row r="157" spans="1:3">
      <c r="A157" s="13" t="s">
        <v>288</v>
      </c>
      <c r="B157" s="19">
        <v>2594.35</v>
      </c>
      <c r="C157" s="1" t="s">
        <v>325</v>
      </c>
    </row>
    <row r="158" spans="1:3">
      <c r="A158" s="13" t="s">
        <v>67</v>
      </c>
      <c r="B158" s="19">
        <v>3695.72</v>
      </c>
      <c r="C158" s="1" t="s">
        <v>325</v>
      </c>
    </row>
    <row r="159" spans="1:3">
      <c r="A159" s="13" t="s">
        <v>164</v>
      </c>
      <c r="B159" s="19">
        <v>293.7</v>
      </c>
      <c r="C159" s="1" t="s">
        <v>325</v>
      </c>
    </row>
    <row r="160" spans="1:3">
      <c r="A160" s="13" t="s">
        <v>147</v>
      </c>
      <c r="B160" s="19">
        <v>587.4</v>
      </c>
      <c r="C160" s="1" t="s">
        <v>325</v>
      </c>
    </row>
    <row r="161" spans="1:3">
      <c r="A161" s="13" t="s">
        <v>266</v>
      </c>
      <c r="B161" s="19">
        <v>244.75</v>
      </c>
      <c r="C161" s="1" t="s">
        <v>325</v>
      </c>
    </row>
    <row r="162" spans="1:3">
      <c r="A162" s="13" t="s">
        <v>21</v>
      </c>
      <c r="B162" s="19">
        <v>3788.73</v>
      </c>
      <c r="C162" s="1" t="s">
        <v>325</v>
      </c>
    </row>
    <row r="163" spans="1:3">
      <c r="A163" s="13" t="s">
        <v>225</v>
      </c>
      <c r="B163" s="19">
        <v>9790</v>
      </c>
      <c r="C163" s="1" t="s">
        <v>325</v>
      </c>
    </row>
    <row r="164" spans="1:3">
      <c r="A164" s="13" t="s">
        <v>157</v>
      </c>
      <c r="B164" s="19">
        <v>5756.52</v>
      </c>
      <c r="C164" s="1" t="s">
        <v>325</v>
      </c>
    </row>
    <row r="165" spans="1:3">
      <c r="A165" s="13" t="s">
        <v>282</v>
      </c>
      <c r="B165" s="19">
        <v>186.01</v>
      </c>
      <c r="C165" s="1" t="s">
        <v>325</v>
      </c>
    </row>
    <row r="166" spans="1:3">
      <c r="A166" s="13" t="s">
        <v>242</v>
      </c>
      <c r="B166" s="19">
        <v>489.5</v>
      </c>
      <c r="C166" s="1" t="s">
        <v>325</v>
      </c>
    </row>
    <row r="167" spans="1:3">
      <c r="A167" s="13" t="s">
        <v>278</v>
      </c>
      <c r="B167" s="19">
        <v>822.36</v>
      </c>
      <c r="C167" s="1" t="s">
        <v>325</v>
      </c>
    </row>
    <row r="168" spans="1:3">
      <c r="A168" s="13" t="s">
        <v>210</v>
      </c>
      <c r="B168" s="19">
        <v>9790</v>
      </c>
      <c r="C168" s="1" t="s">
        <v>325</v>
      </c>
    </row>
    <row r="169" spans="1:3">
      <c r="A169" s="13" t="s">
        <v>12</v>
      </c>
      <c r="B169" s="19">
        <v>1351.02</v>
      </c>
      <c r="C169" s="1" t="s">
        <v>325</v>
      </c>
    </row>
    <row r="170" spans="1:3">
      <c r="A170" s="13" t="s">
        <v>222</v>
      </c>
      <c r="B170" s="19">
        <v>4895</v>
      </c>
      <c r="C170" s="1" t="s">
        <v>325</v>
      </c>
    </row>
    <row r="171" spans="1:3">
      <c r="A171" s="13" t="s">
        <v>268</v>
      </c>
      <c r="B171" s="19">
        <v>1116.06</v>
      </c>
      <c r="C171" s="1" t="s">
        <v>325</v>
      </c>
    </row>
    <row r="172" spans="1:3">
      <c r="A172" s="13" t="s">
        <v>265</v>
      </c>
      <c r="B172" s="19">
        <v>587.4</v>
      </c>
      <c r="C172" s="1" t="s">
        <v>325</v>
      </c>
    </row>
    <row r="173" spans="1:3">
      <c r="A173" s="13" t="s">
        <v>295</v>
      </c>
      <c r="B173" s="19">
        <v>489.5</v>
      </c>
      <c r="C173" s="1" t="s">
        <v>325</v>
      </c>
    </row>
    <row r="174" spans="1:3">
      <c r="A174" s="13" t="s">
        <v>192</v>
      </c>
      <c r="B174" s="19">
        <v>29370</v>
      </c>
      <c r="C174" s="1" t="s">
        <v>325</v>
      </c>
    </row>
    <row r="175" spans="1:3">
      <c r="A175" s="13" t="s">
        <v>13</v>
      </c>
      <c r="B175" s="19">
        <v>1962.89</v>
      </c>
      <c r="C175" s="1" t="s">
        <v>325</v>
      </c>
    </row>
    <row r="176" spans="1:3">
      <c r="A176" s="13" t="s">
        <v>216</v>
      </c>
      <c r="B176" s="19">
        <v>587.4</v>
      </c>
      <c r="C176" s="1" t="s">
        <v>325</v>
      </c>
    </row>
    <row r="177" spans="1:3">
      <c r="A177" s="13" t="s">
        <v>232</v>
      </c>
      <c r="B177" s="19">
        <v>9790</v>
      </c>
      <c r="C177" s="1" t="s">
        <v>325</v>
      </c>
    </row>
    <row r="178" spans="1:3">
      <c r="A178" s="13" t="s">
        <v>105</v>
      </c>
      <c r="B178" s="19">
        <v>215.38</v>
      </c>
      <c r="C178" s="1" t="s">
        <v>325</v>
      </c>
    </row>
    <row r="179" spans="1:3">
      <c r="A179" s="13" t="s">
        <v>198</v>
      </c>
      <c r="B179" s="19">
        <v>734.25</v>
      </c>
      <c r="C179" s="1" t="s">
        <v>325</v>
      </c>
    </row>
    <row r="180" spans="1:3">
      <c r="A180" s="13" t="s">
        <v>162</v>
      </c>
      <c r="B180" s="19">
        <v>391.6</v>
      </c>
      <c r="C180" s="1" t="s">
        <v>325</v>
      </c>
    </row>
    <row r="181" spans="1:3">
      <c r="A181" s="13" t="s">
        <v>82</v>
      </c>
      <c r="B181" s="19">
        <v>2359.3900000000003</v>
      </c>
      <c r="C181" s="1" t="s">
        <v>325</v>
      </c>
    </row>
    <row r="182" spans="1:3">
      <c r="A182" s="13" t="s">
        <v>14</v>
      </c>
      <c r="B182" s="19">
        <v>930.05</v>
      </c>
      <c r="C182" s="1" t="s">
        <v>325</v>
      </c>
    </row>
    <row r="183" spans="1:3">
      <c r="A183" s="13" t="s">
        <v>262</v>
      </c>
      <c r="B183" s="19">
        <v>2188.06</v>
      </c>
      <c r="C183" s="1" t="s">
        <v>325</v>
      </c>
    </row>
    <row r="184" spans="1:3">
      <c r="A184" s="13" t="s">
        <v>19</v>
      </c>
      <c r="B184" s="19">
        <v>1468.5</v>
      </c>
      <c r="C184" s="1" t="s">
        <v>325</v>
      </c>
    </row>
    <row r="185" spans="1:3">
      <c r="A185" s="13" t="s">
        <v>127</v>
      </c>
      <c r="B185" s="19">
        <v>1008.37</v>
      </c>
      <c r="C185" s="1" t="s">
        <v>325</v>
      </c>
    </row>
    <row r="186" spans="1:3">
      <c r="A186" s="13" t="s">
        <v>252</v>
      </c>
      <c r="B186" s="19">
        <v>4175.43</v>
      </c>
      <c r="C186" s="1" t="s">
        <v>325</v>
      </c>
    </row>
    <row r="187" spans="1:3">
      <c r="A187" s="13" t="s">
        <v>34</v>
      </c>
      <c r="B187" s="19">
        <v>1199.27</v>
      </c>
      <c r="C187" s="1" t="s">
        <v>325</v>
      </c>
    </row>
    <row r="188" spans="1:3">
      <c r="A188" s="13" t="s">
        <v>149</v>
      </c>
      <c r="B188" s="19">
        <v>538.45000000000005</v>
      </c>
      <c r="C188" s="1" t="s">
        <v>325</v>
      </c>
    </row>
    <row r="189" spans="1:3">
      <c r="A189" s="13" t="s">
        <v>28</v>
      </c>
      <c r="B189" s="19">
        <v>313.27999999999997</v>
      </c>
      <c r="C189" s="1" t="s">
        <v>325</v>
      </c>
    </row>
    <row r="190" spans="1:3">
      <c r="A190" s="13" t="s">
        <v>284</v>
      </c>
      <c r="B190" s="19">
        <v>538.45000000000005</v>
      </c>
      <c r="C190" s="1" t="s">
        <v>325</v>
      </c>
    </row>
    <row r="191" spans="1:3">
      <c r="A191" s="13" t="s">
        <v>299</v>
      </c>
      <c r="B191" s="19">
        <v>288.8</v>
      </c>
      <c r="C191" s="1" t="s">
        <v>325</v>
      </c>
    </row>
    <row r="192" spans="1:3">
      <c r="A192" s="13" t="s">
        <v>200</v>
      </c>
      <c r="B192" s="19">
        <v>17622</v>
      </c>
      <c r="C192" s="1" t="s">
        <v>325</v>
      </c>
    </row>
    <row r="193" spans="1:3">
      <c r="A193" s="13" t="s">
        <v>267</v>
      </c>
      <c r="B193" s="19">
        <v>1468.5</v>
      </c>
      <c r="C193" s="1" t="s">
        <v>325</v>
      </c>
    </row>
    <row r="194" spans="1:3">
      <c r="A194" s="13" t="s">
        <v>140</v>
      </c>
      <c r="B194" s="19">
        <v>1654.51</v>
      </c>
      <c r="C194" s="1" t="s">
        <v>325</v>
      </c>
    </row>
    <row r="195" spans="1:3">
      <c r="A195" s="13" t="s">
        <v>224</v>
      </c>
      <c r="B195" s="19">
        <v>5139.75</v>
      </c>
      <c r="C195" s="1" t="s">
        <v>325</v>
      </c>
    </row>
    <row r="196" spans="1:3">
      <c r="A196" s="13" t="s">
        <v>281</v>
      </c>
      <c r="B196" s="19">
        <v>3083.85</v>
      </c>
      <c r="C196" s="1" t="s">
        <v>325</v>
      </c>
    </row>
    <row r="197" spans="1:3">
      <c r="A197" s="13" t="s">
        <v>112</v>
      </c>
      <c r="B197" s="19">
        <v>792.99</v>
      </c>
      <c r="C197" s="1" t="s">
        <v>325</v>
      </c>
    </row>
    <row r="198" spans="1:3">
      <c r="A198" s="13" t="s">
        <v>126</v>
      </c>
      <c r="B198" s="19">
        <v>4694.3</v>
      </c>
      <c r="C198" s="1" t="s">
        <v>325</v>
      </c>
    </row>
    <row r="199" spans="1:3">
      <c r="A199" s="13" t="s">
        <v>115</v>
      </c>
      <c r="B199" s="19">
        <v>10651.52</v>
      </c>
      <c r="C199" s="1" t="s">
        <v>325</v>
      </c>
    </row>
    <row r="200" spans="1:3">
      <c r="A200" s="13" t="s">
        <v>190</v>
      </c>
      <c r="B200" s="19">
        <v>14685</v>
      </c>
      <c r="C200" s="1" t="s">
        <v>325</v>
      </c>
    </row>
    <row r="201" spans="1:3">
      <c r="A201" s="13" t="s">
        <v>250</v>
      </c>
      <c r="B201" s="19">
        <v>244.75</v>
      </c>
      <c r="C201" s="1" t="s">
        <v>325</v>
      </c>
    </row>
    <row r="202" spans="1:3">
      <c r="A202" s="13" t="s">
        <v>214</v>
      </c>
      <c r="B202" s="19">
        <v>11238.92</v>
      </c>
      <c r="C202" s="1" t="s">
        <v>325</v>
      </c>
    </row>
    <row r="203" spans="1:3">
      <c r="A203" s="13" t="s">
        <v>215</v>
      </c>
      <c r="B203" s="19">
        <v>5874</v>
      </c>
      <c r="C203" s="1" t="s">
        <v>325</v>
      </c>
    </row>
    <row r="204" spans="1:3">
      <c r="A204" s="13" t="s">
        <v>150</v>
      </c>
      <c r="B204" s="19">
        <v>1194.3800000000001</v>
      </c>
      <c r="C204" s="1" t="s">
        <v>325</v>
      </c>
    </row>
    <row r="205" spans="1:3">
      <c r="A205" s="13" t="s">
        <v>209</v>
      </c>
      <c r="B205" s="19">
        <v>4895</v>
      </c>
      <c r="C205" s="1" t="s">
        <v>325</v>
      </c>
    </row>
    <row r="206" spans="1:3">
      <c r="A206" s="13" t="s">
        <v>296</v>
      </c>
      <c r="B206" s="19">
        <v>1150.32</v>
      </c>
      <c r="C206" s="1" t="s">
        <v>325</v>
      </c>
    </row>
    <row r="207" spans="1:3">
      <c r="A207" s="13" t="s">
        <v>74</v>
      </c>
      <c r="B207" s="19">
        <v>2706.93</v>
      </c>
      <c r="C207" s="1" t="s">
        <v>325</v>
      </c>
    </row>
    <row r="208" spans="1:3">
      <c r="A208" s="13" t="s">
        <v>89</v>
      </c>
      <c r="B208" s="19">
        <v>1605.56</v>
      </c>
      <c r="C208" s="1" t="s">
        <v>325</v>
      </c>
    </row>
    <row r="209" spans="1:3">
      <c r="A209" s="13" t="s">
        <v>170</v>
      </c>
      <c r="B209" s="19">
        <v>293.7</v>
      </c>
      <c r="C209" s="1" t="s">
        <v>325</v>
      </c>
    </row>
    <row r="210" spans="1:3">
      <c r="A210" s="13" t="s">
        <v>176</v>
      </c>
      <c r="B210" s="19">
        <v>2878.26</v>
      </c>
      <c r="C210" s="1" t="s">
        <v>325</v>
      </c>
    </row>
    <row r="211" spans="1:3">
      <c r="A211" s="13" t="s">
        <v>202</v>
      </c>
      <c r="B211" s="19">
        <v>4895</v>
      </c>
      <c r="C211" s="1" t="s">
        <v>325</v>
      </c>
    </row>
    <row r="212" spans="1:3">
      <c r="A212" s="13" t="s">
        <v>199</v>
      </c>
      <c r="B212" s="19">
        <v>244.75</v>
      </c>
      <c r="C212" s="1" t="s">
        <v>325</v>
      </c>
    </row>
    <row r="213" spans="1:3">
      <c r="A213" s="13" t="s">
        <v>24</v>
      </c>
      <c r="B213" s="19">
        <v>1468.5</v>
      </c>
      <c r="C213" s="1" t="s">
        <v>325</v>
      </c>
    </row>
    <row r="214" spans="1:3">
      <c r="A214" s="13" t="s">
        <v>166</v>
      </c>
      <c r="B214" s="19">
        <v>293.7</v>
      </c>
      <c r="C214" s="1" t="s">
        <v>325</v>
      </c>
    </row>
    <row r="215" spans="1:3">
      <c r="A215" s="13" t="s">
        <v>133</v>
      </c>
      <c r="B215" s="19">
        <v>1434.23</v>
      </c>
      <c r="C215" s="1" t="s">
        <v>325</v>
      </c>
    </row>
    <row r="216" spans="1:3">
      <c r="A216" s="13" t="s">
        <v>257</v>
      </c>
      <c r="B216" s="19">
        <v>24475</v>
      </c>
      <c r="C216" s="1" t="s">
        <v>325</v>
      </c>
    </row>
    <row r="217" spans="1:3">
      <c r="A217" s="13" t="s">
        <v>123</v>
      </c>
      <c r="B217" s="19">
        <v>3818.1</v>
      </c>
      <c r="C217" s="1" t="s">
        <v>325</v>
      </c>
    </row>
    <row r="218" spans="1:3">
      <c r="A218" s="13" t="s">
        <v>134</v>
      </c>
      <c r="B218" s="19">
        <v>2134.2199999999998</v>
      </c>
      <c r="C218" s="1" t="s">
        <v>325</v>
      </c>
    </row>
    <row r="219" spans="1:3">
      <c r="A219" s="13" t="s">
        <v>291</v>
      </c>
      <c r="B219" s="19">
        <v>939.84</v>
      </c>
      <c r="C219" s="1" t="s">
        <v>325</v>
      </c>
    </row>
    <row r="220" spans="1:3">
      <c r="A220" s="13" t="s">
        <v>221</v>
      </c>
      <c r="B220" s="19">
        <v>489.5</v>
      </c>
      <c r="C220" s="1" t="s">
        <v>325</v>
      </c>
    </row>
    <row r="221" spans="1:3">
      <c r="A221" s="13" t="s">
        <v>79</v>
      </c>
      <c r="B221" s="19">
        <v>425.86</v>
      </c>
      <c r="C221" s="1" t="s">
        <v>325</v>
      </c>
    </row>
    <row r="222" spans="1:3">
      <c r="A222" s="13" t="s">
        <v>223</v>
      </c>
      <c r="B222" s="19">
        <v>10769</v>
      </c>
      <c r="C222" s="1" t="s">
        <v>325</v>
      </c>
    </row>
    <row r="223" spans="1:3">
      <c r="A223" s="13" t="s">
        <v>102</v>
      </c>
      <c r="B223" s="19">
        <v>1370.6</v>
      </c>
      <c r="C223" s="1" t="s">
        <v>325</v>
      </c>
    </row>
    <row r="224" spans="1:3">
      <c r="A224" s="13" t="s">
        <v>226</v>
      </c>
      <c r="B224" s="19">
        <v>9790</v>
      </c>
      <c r="C224" s="1" t="s">
        <v>325</v>
      </c>
    </row>
    <row r="225" spans="1:3">
      <c r="A225" s="13" t="s">
        <v>177</v>
      </c>
      <c r="B225" s="19">
        <v>14685</v>
      </c>
      <c r="C225" s="1" t="s">
        <v>325</v>
      </c>
    </row>
    <row r="226" spans="1:3">
      <c r="A226" s="13" t="s">
        <v>264</v>
      </c>
      <c r="B226" s="19">
        <v>509.08</v>
      </c>
      <c r="C226" s="1" t="s">
        <v>325</v>
      </c>
    </row>
    <row r="227" spans="1:3">
      <c r="A227" s="13" t="s">
        <v>218</v>
      </c>
      <c r="B227" s="19">
        <v>244.75</v>
      </c>
      <c r="C227" s="1" t="s">
        <v>325</v>
      </c>
    </row>
    <row r="228" spans="1:3">
      <c r="A228" s="13" t="s">
        <v>113</v>
      </c>
      <c r="B228" s="19">
        <v>1120.95</v>
      </c>
      <c r="C228" s="1" t="s">
        <v>325</v>
      </c>
    </row>
    <row r="229" spans="1:3">
      <c r="A229" s="13" t="s">
        <v>263</v>
      </c>
      <c r="B229" s="19">
        <v>4895</v>
      </c>
      <c r="C229" s="1" t="s">
        <v>325</v>
      </c>
    </row>
    <row r="230" spans="1:3">
      <c r="A230" s="13" t="s">
        <v>261</v>
      </c>
      <c r="B230" s="19">
        <v>2310.44</v>
      </c>
      <c r="C230" s="1" t="s">
        <v>325</v>
      </c>
    </row>
    <row r="231" spans="1:3">
      <c r="A231" s="13" t="s">
        <v>35</v>
      </c>
      <c r="B231" s="19">
        <v>4522.9799999999996</v>
      </c>
      <c r="C231" s="1" t="s">
        <v>325</v>
      </c>
    </row>
    <row r="232" spans="1:3">
      <c r="A232" s="13" t="s">
        <v>243</v>
      </c>
      <c r="B232" s="19">
        <v>20559</v>
      </c>
      <c r="C232" s="1" t="s">
        <v>325</v>
      </c>
    </row>
    <row r="233" spans="1:3">
      <c r="A233" s="13" t="s">
        <v>196</v>
      </c>
      <c r="B233" s="19">
        <v>29370</v>
      </c>
      <c r="C233" s="1" t="s">
        <v>325</v>
      </c>
    </row>
    <row r="234" spans="1:3">
      <c r="A234" s="13" t="s">
        <v>283</v>
      </c>
      <c r="B234" s="19">
        <v>391.6</v>
      </c>
      <c r="C234" s="1" t="s">
        <v>325</v>
      </c>
    </row>
    <row r="235" spans="1:3">
      <c r="A235" s="13" t="s">
        <v>171</v>
      </c>
      <c r="B235" s="19">
        <v>293.7</v>
      </c>
      <c r="C235" s="1" t="s">
        <v>325</v>
      </c>
    </row>
    <row r="236" spans="1:3">
      <c r="A236" s="13" t="s">
        <v>72</v>
      </c>
      <c r="B236" s="19">
        <v>665.72</v>
      </c>
      <c r="C236" s="1" t="s">
        <v>325</v>
      </c>
    </row>
    <row r="237" spans="1:3">
      <c r="A237" s="13" t="s">
        <v>197</v>
      </c>
      <c r="B237" s="19">
        <v>9790</v>
      </c>
      <c r="C237" s="1" t="s">
        <v>325</v>
      </c>
    </row>
    <row r="238" spans="1:3">
      <c r="A238" s="13" t="s">
        <v>100</v>
      </c>
      <c r="B238" s="19">
        <v>5961.13</v>
      </c>
      <c r="C238" s="1" t="s">
        <v>325</v>
      </c>
    </row>
    <row r="239" spans="1:3">
      <c r="A239" s="13" t="s">
        <v>80</v>
      </c>
      <c r="B239" s="19">
        <v>1512.55</v>
      </c>
      <c r="C239" s="1" t="s">
        <v>325</v>
      </c>
    </row>
    <row r="240" spans="1:3">
      <c r="A240" s="13" t="s">
        <v>68</v>
      </c>
      <c r="B240" s="19">
        <v>4395.71</v>
      </c>
      <c r="C240" s="1" t="s">
        <v>325</v>
      </c>
    </row>
    <row r="241" spans="1:3">
      <c r="A241" s="13" t="s">
        <v>260</v>
      </c>
      <c r="B241" s="19">
        <v>1889.47</v>
      </c>
      <c r="C241" s="1" t="s">
        <v>325</v>
      </c>
    </row>
    <row r="242" spans="1:3">
      <c r="A242" s="13" t="s">
        <v>249</v>
      </c>
      <c r="B242" s="19">
        <v>11748</v>
      </c>
      <c r="C242" s="1" t="s">
        <v>325</v>
      </c>
    </row>
    <row r="243" spans="1:3">
      <c r="A243" s="13" t="s">
        <v>245</v>
      </c>
      <c r="B243" s="19">
        <v>1311.86</v>
      </c>
      <c r="C243" s="1" t="s">
        <v>325</v>
      </c>
    </row>
    <row r="244" spans="1:3">
      <c r="A244" s="13" t="s">
        <v>167</v>
      </c>
      <c r="B244" s="19">
        <v>17622</v>
      </c>
      <c r="C244" s="1" t="s">
        <v>325</v>
      </c>
    </row>
    <row r="245" spans="1:3">
      <c r="A245" s="13" t="s">
        <v>312</v>
      </c>
      <c r="B245" s="19">
        <v>802.78</v>
      </c>
      <c r="C245" s="1" t="s">
        <v>325</v>
      </c>
    </row>
    <row r="246" spans="1:3">
      <c r="A246" s="13" t="s">
        <v>234</v>
      </c>
      <c r="B246" s="19">
        <v>19580</v>
      </c>
      <c r="C246" s="1" t="s">
        <v>325</v>
      </c>
    </row>
    <row r="247" spans="1:3">
      <c r="A247" s="13" t="s">
        <v>116</v>
      </c>
      <c r="B247" s="19">
        <v>4601.3</v>
      </c>
      <c r="C247" s="1" t="s">
        <v>325</v>
      </c>
    </row>
    <row r="248" spans="1:3">
      <c r="A248" s="13" t="s">
        <v>298</v>
      </c>
      <c r="B248" s="19">
        <v>2423.02</v>
      </c>
      <c r="C248" s="1" t="s">
        <v>325</v>
      </c>
    </row>
    <row r="249" spans="1:3">
      <c r="A249" s="13" t="s">
        <v>29</v>
      </c>
      <c r="B249" s="19">
        <v>974.1</v>
      </c>
      <c r="C249" s="1" t="s">
        <v>325</v>
      </c>
    </row>
    <row r="250" spans="1:3">
      <c r="A250" s="13" t="s">
        <v>146</v>
      </c>
      <c r="B250" s="19">
        <v>704.88</v>
      </c>
      <c r="C250" s="1" t="s">
        <v>325</v>
      </c>
    </row>
    <row r="251" spans="1:3">
      <c r="A251" s="13" t="s">
        <v>155</v>
      </c>
      <c r="B251" s="19">
        <v>3113.22</v>
      </c>
      <c r="C251" s="1" t="s">
        <v>325</v>
      </c>
    </row>
    <row r="252" spans="1:3">
      <c r="A252" s="13" t="s">
        <v>73</v>
      </c>
      <c r="B252" s="19">
        <v>4963.5300000000007</v>
      </c>
      <c r="C252" s="1" t="s">
        <v>325</v>
      </c>
    </row>
    <row r="253" spans="1:3">
      <c r="A253" s="13" t="s">
        <v>59</v>
      </c>
      <c r="B253" s="19">
        <v>4924.37</v>
      </c>
      <c r="C253" s="1" t="s">
        <v>325</v>
      </c>
    </row>
    <row r="254" spans="1:3">
      <c r="A254" s="13" t="s">
        <v>136</v>
      </c>
      <c r="B254" s="19">
        <v>445.44</v>
      </c>
      <c r="C254" s="1" t="s">
        <v>325</v>
      </c>
    </row>
    <row r="255" spans="1:3">
      <c r="A255" s="13" t="s">
        <v>121</v>
      </c>
      <c r="B255" s="19">
        <v>2393.65</v>
      </c>
      <c r="C255" s="1" t="s">
        <v>325</v>
      </c>
    </row>
    <row r="256" spans="1:3">
      <c r="A256" s="13" t="s">
        <v>32</v>
      </c>
      <c r="B256" s="19">
        <v>232.02</v>
      </c>
      <c r="C256" s="1" t="s">
        <v>325</v>
      </c>
    </row>
    <row r="257" spans="1:3">
      <c r="A257" s="13" t="s">
        <v>163</v>
      </c>
      <c r="B257" s="19">
        <v>1272.7</v>
      </c>
      <c r="C257" s="1" t="s">
        <v>325</v>
      </c>
    </row>
    <row r="258" spans="1:3">
      <c r="A258" s="13" t="s">
        <v>203</v>
      </c>
      <c r="B258" s="19">
        <v>15664</v>
      </c>
      <c r="C258" s="1" t="s">
        <v>325</v>
      </c>
    </row>
    <row r="259" spans="1:3">
      <c r="A259" s="13" t="s">
        <v>91</v>
      </c>
      <c r="B259" s="19">
        <v>2467.08</v>
      </c>
      <c r="C259" s="1" t="s">
        <v>325</v>
      </c>
    </row>
    <row r="260" spans="1:3">
      <c r="A260" s="13" t="s">
        <v>169</v>
      </c>
      <c r="B260" s="19">
        <v>5267.02</v>
      </c>
      <c r="C260" s="1" t="s">
        <v>325</v>
      </c>
    </row>
    <row r="261" spans="1:3">
      <c r="A261" s="13" t="s">
        <v>279</v>
      </c>
      <c r="B261" s="19">
        <v>4283.12</v>
      </c>
      <c r="C261" s="1" t="s">
        <v>325</v>
      </c>
    </row>
    <row r="262" spans="1:3">
      <c r="A262" s="13" t="s">
        <v>217</v>
      </c>
      <c r="B262" s="19">
        <v>9790</v>
      </c>
      <c r="C262" s="1" t="s">
        <v>325</v>
      </c>
    </row>
    <row r="263" spans="1:3">
      <c r="A263" s="13" t="s">
        <v>109</v>
      </c>
      <c r="B263" s="19">
        <v>1003.47</v>
      </c>
      <c r="C263" s="1" t="s">
        <v>325</v>
      </c>
    </row>
    <row r="264" spans="1:3">
      <c r="A264" s="13" t="s">
        <v>22</v>
      </c>
      <c r="B264" s="19">
        <v>1204.17</v>
      </c>
      <c r="C264" s="1" t="s">
        <v>325</v>
      </c>
    </row>
    <row r="265" spans="1:3">
      <c r="A265" s="13" t="s">
        <v>37</v>
      </c>
      <c r="B265" s="19">
        <v>1424.44</v>
      </c>
      <c r="C265" s="1" t="s">
        <v>325</v>
      </c>
    </row>
    <row r="266" spans="1:3">
      <c r="A266" s="13" t="s">
        <v>175</v>
      </c>
      <c r="B266" s="19">
        <v>1027.95</v>
      </c>
      <c r="C266" s="1" t="s">
        <v>325</v>
      </c>
    </row>
    <row r="267" spans="1:3">
      <c r="A267" s="13" t="s">
        <v>30</v>
      </c>
      <c r="B267" s="19">
        <v>704.88</v>
      </c>
      <c r="C267" s="1" t="s">
        <v>325</v>
      </c>
    </row>
    <row r="268" spans="1:3">
      <c r="A268" s="13" t="s">
        <v>311</v>
      </c>
      <c r="B268" s="19">
        <v>822.36</v>
      </c>
      <c r="C268" s="1" t="s">
        <v>325</v>
      </c>
    </row>
    <row r="269" spans="1:3">
      <c r="A269" s="13" t="s">
        <v>83</v>
      </c>
      <c r="B269" s="19">
        <v>851.73</v>
      </c>
      <c r="C269" s="1" t="s">
        <v>325</v>
      </c>
    </row>
    <row r="270" spans="1:3">
      <c r="A270" s="13" t="s">
        <v>144</v>
      </c>
      <c r="B270" s="19">
        <v>1380.39</v>
      </c>
      <c r="C270" s="1" t="s">
        <v>325</v>
      </c>
    </row>
    <row r="271" spans="1:3">
      <c r="A271" s="13" t="s">
        <v>18</v>
      </c>
      <c r="B271" s="19">
        <v>1605.56</v>
      </c>
      <c r="C271" s="1" t="s">
        <v>325</v>
      </c>
    </row>
    <row r="272" spans="1:3">
      <c r="A272" s="13" t="s">
        <v>107</v>
      </c>
      <c r="B272" s="19">
        <v>1341.23</v>
      </c>
      <c r="C272" s="1" t="s">
        <v>325</v>
      </c>
    </row>
    <row r="273" spans="1:3">
      <c r="A273" s="13" t="s">
        <v>119</v>
      </c>
      <c r="B273" s="19">
        <v>293.7</v>
      </c>
      <c r="C273" s="1" t="s">
        <v>325</v>
      </c>
    </row>
    <row r="274" spans="1:3">
      <c r="A274" s="13" t="s">
        <v>76</v>
      </c>
      <c r="B274" s="19">
        <v>2687.35</v>
      </c>
      <c r="C274" s="1" t="s">
        <v>325</v>
      </c>
    </row>
    <row r="275" spans="1:3">
      <c r="A275" s="13" t="s">
        <v>56</v>
      </c>
      <c r="B275" s="19">
        <v>411.18</v>
      </c>
      <c r="C275" s="1" t="s">
        <v>325</v>
      </c>
    </row>
    <row r="276" spans="1:3">
      <c r="A276" s="13" t="s">
        <v>315</v>
      </c>
      <c r="B276" s="19">
        <v>1801.36</v>
      </c>
      <c r="C276" s="1" t="s">
        <v>325</v>
      </c>
    </row>
    <row r="277" spans="1:3">
      <c r="A277" s="13" t="s">
        <v>179</v>
      </c>
      <c r="B277" s="19">
        <v>1272.7</v>
      </c>
      <c r="C277" s="1" t="s">
        <v>325</v>
      </c>
    </row>
    <row r="278" spans="1:3">
      <c r="A278" s="13" t="s">
        <v>248</v>
      </c>
      <c r="B278" s="19">
        <v>293.7</v>
      </c>
      <c r="C278" s="1" t="s">
        <v>325</v>
      </c>
    </row>
    <row r="279" spans="1:3">
      <c r="A279" s="13" t="s">
        <v>300</v>
      </c>
      <c r="B279" s="19">
        <v>1889.47</v>
      </c>
      <c r="C279" s="1" t="s">
        <v>325</v>
      </c>
    </row>
    <row r="280" spans="1:3">
      <c r="A280" s="13" t="s">
        <v>27</v>
      </c>
      <c r="B280" s="19">
        <v>778.3</v>
      </c>
      <c r="C280" s="1" t="s">
        <v>325</v>
      </c>
    </row>
    <row r="281" spans="1:3">
      <c r="A281" s="5" t="s">
        <v>317</v>
      </c>
      <c r="B281" s="17">
        <v>10324333.320000246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315"/>
  <sheetViews>
    <sheetView zoomScale="85" zoomScaleNormal="85" workbookViewId="0">
      <pane xSplit="3" ySplit="20" topLeftCell="D303" activePane="bottomRight" state="frozen"/>
      <selection activeCell="B2074" sqref="B2074"/>
      <selection pane="topRight" activeCell="B2074" sqref="B2074"/>
      <selection pane="bottomLeft" activeCell="B2074" sqref="B2074"/>
      <selection pane="bottomRight" activeCell="B2074" sqref="B2074"/>
    </sheetView>
  </sheetViews>
  <sheetFormatPr baseColWidth="10" defaultColWidth="9.140625" defaultRowHeight="15"/>
  <cols>
    <col min="1" max="1" width="30" style="1" customWidth="1"/>
    <col min="2" max="2" width="23" style="1" customWidth="1"/>
    <col min="3" max="3" width="14.42578125" style="1" bestFit="1" customWidth="1"/>
    <col min="4" max="4" width="23.42578125" style="1" bestFit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96" t="s">
        <v>687</v>
      </c>
      <c r="B1" s="97"/>
      <c r="C1" s="97"/>
      <c r="D1" s="97"/>
      <c r="E1" s="97"/>
      <c r="F1" s="97"/>
      <c r="G1" s="97"/>
      <c r="H1" s="97"/>
    </row>
    <row r="2" spans="1:8">
      <c r="A2" s="27"/>
      <c r="B2" s="28"/>
    </row>
    <row r="3" spans="1:8">
      <c r="A3" s="27" t="s">
        <v>337</v>
      </c>
      <c r="B3" s="28" t="s">
        <v>338</v>
      </c>
    </row>
    <row r="4" spans="1:8">
      <c r="A4" s="27" t="s">
        <v>339</v>
      </c>
      <c r="B4" s="28" t="s">
        <v>688</v>
      </c>
    </row>
    <row r="5" spans="1:8">
      <c r="A5" s="27" t="s">
        <v>341</v>
      </c>
      <c r="B5" s="28" t="s">
        <v>342</v>
      </c>
    </row>
    <row r="6" spans="1:8">
      <c r="A6" s="27" t="s">
        <v>343</v>
      </c>
      <c r="B6" s="28" t="s">
        <v>344</v>
      </c>
    </row>
    <row r="8" spans="1:8">
      <c r="A8" s="29" t="s">
        <v>345</v>
      </c>
      <c r="B8" s="36" t="s">
        <v>346</v>
      </c>
    </row>
    <row r="9" spans="1:8">
      <c r="A9" s="1" t="s">
        <v>347</v>
      </c>
      <c r="B9" s="37" t="s">
        <v>689</v>
      </c>
    </row>
    <row r="10" spans="1:8">
      <c r="A10" s="1" t="s">
        <v>690</v>
      </c>
      <c r="B10" s="37" t="s">
        <v>691</v>
      </c>
    </row>
    <row r="11" spans="1:8">
      <c r="A11" s="1" t="s">
        <v>692</v>
      </c>
      <c r="B11" s="37" t="s">
        <v>693</v>
      </c>
    </row>
    <row r="12" spans="1:8">
      <c r="A12" s="1" t="s">
        <v>694</v>
      </c>
      <c r="B12" s="37" t="s">
        <v>695</v>
      </c>
    </row>
    <row r="13" spans="1:8">
      <c r="A13" s="1" t="s">
        <v>349</v>
      </c>
      <c r="B13" s="37" t="s">
        <v>696</v>
      </c>
    </row>
    <row r="14" spans="1:8">
      <c r="A14" s="1" t="s">
        <v>351</v>
      </c>
      <c r="B14" s="37" t="s">
        <v>697</v>
      </c>
    </row>
    <row r="16" spans="1:8">
      <c r="A16" s="98" t="s">
        <v>698</v>
      </c>
      <c r="B16" s="98"/>
      <c r="C16" s="98"/>
      <c r="D16" s="98"/>
    </row>
    <row r="17" spans="1:8">
      <c r="A17" s="32" t="s">
        <v>364</v>
      </c>
      <c r="B17" s="32"/>
      <c r="C17" s="32"/>
      <c r="D17" s="32"/>
      <c r="E17" s="32"/>
      <c r="F17" s="32"/>
      <c r="G17" s="32"/>
      <c r="H17" s="32"/>
    </row>
    <row r="19" spans="1:8">
      <c r="A19" s="99" t="s">
        <v>355</v>
      </c>
      <c r="B19" s="99"/>
      <c r="C19" s="99"/>
      <c r="D19" s="99"/>
      <c r="E19" s="100" t="s">
        <v>356</v>
      </c>
      <c r="F19" s="100"/>
      <c r="G19" s="100"/>
      <c r="H19" s="100"/>
    </row>
    <row r="20" spans="1:8">
      <c r="A20" s="55" t="s">
        <v>360</v>
      </c>
      <c r="B20" s="38" t="s">
        <v>358</v>
      </c>
      <c r="C20" s="38" t="s">
        <v>359</v>
      </c>
      <c r="D20" s="38" t="s">
        <v>699</v>
      </c>
      <c r="E20" s="38" t="s">
        <v>361</v>
      </c>
      <c r="F20" s="38" t="s">
        <v>362</v>
      </c>
      <c r="G20" s="38" t="s">
        <v>347</v>
      </c>
      <c r="H20" s="38" t="s">
        <v>349</v>
      </c>
    </row>
    <row r="21" spans="1:8">
      <c r="A21" s="50">
        <v>132052626378</v>
      </c>
      <c r="B21" s="34" t="s">
        <v>366</v>
      </c>
      <c r="C21" s="1" t="s">
        <v>700</v>
      </c>
      <c r="D21" s="39">
        <v>1380</v>
      </c>
      <c r="E21" s="34" t="s">
        <v>368</v>
      </c>
      <c r="F21" s="28" t="s">
        <v>701</v>
      </c>
      <c r="G21" s="35">
        <v>1380</v>
      </c>
      <c r="H21" s="35">
        <v>20.7</v>
      </c>
    </row>
    <row r="22" spans="1:8">
      <c r="A22" s="50">
        <v>132052976580</v>
      </c>
      <c r="B22" s="34" t="s">
        <v>366</v>
      </c>
      <c r="C22" s="1" t="s">
        <v>700</v>
      </c>
      <c r="D22" s="39">
        <v>2005</v>
      </c>
      <c r="E22" s="34" t="s">
        <v>368</v>
      </c>
      <c r="F22" s="28" t="s">
        <v>701</v>
      </c>
      <c r="G22" s="35">
        <v>2005</v>
      </c>
      <c r="H22" s="35">
        <v>30.08</v>
      </c>
    </row>
    <row r="23" spans="1:8">
      <c r="A23" s="50">
        <v>131457113189</v>
      </c>
      <c r="B23" s="34" t="s">
        <v>366</v>
      </c>
      <c r="C23" s="1" t="s">
        <v>700</v>
      </c>
      <c r="D23" s="39">
        <v>950</v>
      </c>
      <c r="E23" s="34" t="s">
        <v>368</v>
      </c>
      <c r="F23" s="28" t="s">
        <v>701</v>
      </c>
      <c r="G23" s="35">
        <v>950</v>
      </c>
      <c r="H23" s="35">
        <v>14.25</v>
      </c>
    </row>
    <row r="24" spans="1:8">
      <c r="A24" s="50">
        <v>132059678982</v>
      </c>
      <c r="B24" s="34" t="s">
        <v>368</v>
      </c>
      <c r="C24" s="1" t="s">
        <v>700</v>
      </c>
      <c r="D24" s="39">
        <v>1695</v>
      </c>
      <c r="E24" s="34" t="s">
        <v>368</v>
      </c>
      <c r="F24" s="28" t="s">
        <v>701</v>
      </c>
      <c r="G24" s="35">
        <v>1695</v>
      </c>
      <c r="H24" s="35">
        <v>25.43</v>
      </c>
    </row>
    <row r="25" spans="1:8">
      <c r="A25" s="50">
        <v>132158948686</v>
      </c>
      <c r="B25" s="34" t="s">
        <v>368</v>
      </c>
      <c r="C25" s="1" t="s">
        <v>700</v>
      </c>
      <c r="D25" s="39">
        <v>580</v>
      </c>
      <c r="E25" s="34" t="s">
        <v>368</v>
      </c>
      <c r="F25" s="28" t="s">
        <v>701</v>
      </c>
      <c r="G25" s="35">
        <v>580</v>
      </c>
      <c r="H25" s="35">
        <v>8.6999999999999993</v>
      </c>
    </row>
    <row r="26" spans="1:8">
      <c r="A26" s="50">
        <v>131558661393</v>
      </c>
      <c r="B26" s="34" t="s">
        <v>368</v>
      </c>
      <c r="C26" s="1" t="s">
        <v>700</v>
      </c>
      <c r="D26" s="39">
        <v>1470</v>
      </c>
      <c r="E26" s="34" t="s">
        <v>368</v>
      </c>
      <c r="F26" s="28" t="s">
        <v>701</v>
      </c>
      <c r="G26" s="35">
        <v>1470</v>
      </c>
      <c r="H26" s="35">
        <v>22.05</v>
      </c>
    </row>
    <row r="27" spans="1:8">
      <c r="A27" s="50">
        <v>132173925278</v>
      </c>
      <c r="B27" s="34" t="s">
        <v>368</v>
      </c>
      <c r="C27" s="1" t="s">
        <v>700</v>
      </c>
      <c r="D27" s="39">
        <v>3870</v>
      </c>
      <c r="E27" s="34" t="s">
        <v>368</v>
      </c>
      <c r="F27" s="28" t="s">
        <v>701</v>
      </c>
      <c r="G27" s="35">
        <v>3870</v>
      </c>
      <c r="H27" s="35">
        <v>58.05</v>
      </c>
    </row>
    <row r="28" spans="1:8">
      <c r="A28" s="50">
        <v>132178747024</v>
      </c>
      <c r="B28" s="34" t="s">
        <v>378</v>
      </c>
      <c r="C28" s="1" t="s">
        <v>700</v>
      </c>
      <c r="D28" s="39">
        <v>795</v>
      </c>
      <c r="E28" s="34" t="s">
        <v>378</v>
      </c>
      <c r="F28" s="28" t="s">
        <v>701</v>
      </c>
      <c r="G28" s="35">
        <v>795</v>
      </c>
      <c r="H28" s="35">
        <v>11.93</v>
      </c>
    </row>
    <row r="29" spans="1:8">
      <c r="A29" s="50">
        <v>131581475387</v>
      </c>
      <c r="B29" s="34" t="s">
        <v>378</v>
      </c>
      <c r="C29" s="1" t="s">
        <v>700</v>
      </c>
      <c r="D29" s="39">
        <v>320</v>
      </c>
      <c r="E29" s="34" t="s">
        <v>378</v>
      </c>
      <c r="F29" s="28" t="s">
        <v>701</v>
      </c>
      <c r="G29" s="35">
        <v>320</v>
      </c>
      <c r="H29" s="35">
        <v>4.8</v>
      </c>
    </row>
    <row r="30" spans="1:8">
      <c r="A30" s="50">
        <v>131581635255</v>
      </c>
      <c r="B30" s="34" t="s">
        <v>378</v>
      </c>
      <c r="C30" s="1" t="s">
        <v>700</v>
      </c>
      <c r="D30" s="39">
        <v>1320</v>
      </c>
      <c r="E30" s="34" t="s">
        <v>378</v>
      </c>
      <c r="F30" s="28" t="s">
        <v>701</v>
      </c>
      <c r="G30" s="35">
        <v>1320</v>
      </c>
      <c r="H30" s="35">
        <v>19.8</v>
      </c>
    </row>
    <row r="31" spans="1:8">
      <c r="A31" s="50">
        <v>131582322803</v>
      </c>
      <c r="B31" s="34" t="s">
        <v>378</v>
      </c>
      <c r="C31" s="1" t="s">
        <v>700</v>
      </c>
      <c r="D31" s="39">
        <v>995</v>
      </c>
      <c r="E31" s="34" t="s">
        <v>378</v>
      </c>
      <c r="F31" s="28" t="s">
        <v>701</v>
      </c>
      <c r="G31" s="35">
        <v>995</v>
      </c>
      <c r="H31" s="35">
        <v>14.93</v>
      </c>
    </row>
    <row r="32" spans="1:8">
      <c r="A32" s="50">
        <v>132181831094</v>
      </c>
      <c r="B32" s="34" t="s">
        <v>378</v>
      </c>
      <c r="C32" s="1" t="s">
        <v>700</v>
      </c>
      <c r="D32" s="39">
        <v>275</v>
      </c>
      <c r="E32" s="34" t="s">
        <v>378</v>
      </c>
      <c r="F32" s="28" t="s">
        <v>701</v>
      </c>
      <c r="G32" s="35">
        <v>275</v>
      </c>
      <c r="H32" s="35">
        <v>4.13</v>
      </c>
    </row>
    <row r="33" spans="1:8">
      <c r="A33" s="50">
        <v>131573770809</v>
      </c>
      <c r="B33" s="34" t="s">
        <v>368</v>
      </c>
      <c r="C33" s="1" t="s">
        <v>700</v>
      </c>
      <c r="D33" s="39">
        <v>1500</v>
      </c>
      <c r="E33" s="34" t="s">
        <v>368</v>
      </c>
      <c r="F33" s="28" t="s">
        <v>701</v>
      </c>
      <c r="G33" s="35">
        <v>1500</v>
      </c>
      <c r="H33" s="35">
        <v>22.5</v>
      </c>
    </row>
    <row r="34" spans="1:8">
      <c r="A34" s="50">
        <v>131575665545</v>
      </c>
      <c r="B34" s="34" t="s">
        <v>368</v>
      </c>
      <c r="C34" s="1" t="s">
        <v>700</v>
      </c>
      <c r="D34" s="39">
        <v>1480</v>
      </c>
      <c r="E34" s="34" t="s">
        <v>368</v>
      </c>
      <c r="F34" s="28" t="s">
        <v>701</v>
      </c>
      <c r="G34" s="35">
        <v>1480</v>
      </c>
      <c r="H34" s="35">
        <v>22.2</v>
      </c>
    </row>
    <row r="35" spans="1:8">
      <c r="A35" s="50">
        <v>131576931327</v>
      </c>
      <c r="B35" s="34" t="s">
        <v>368</v>
      </c>
      <c r="C35" s="1" t="s">
        <v>700</v>
      </c>
      <c r="D35" s="39">
        <v>1230</v>
      </c>
      <c r="E35" s="34" t="s">
        <v>368</v>
      </c>
      <c r="F35" s="28" t="s">
        <v>701</v>
      </c>
      <c r="G35" s="35">
        <v>1230</v>
      </c>
      <c r="H35" s="35">
        <v>18.45</v>
      </c>
    </row>
    <row r="36" spans="1:8">
      <c r="A36" s="50">
        <v>132175148224</v>
      </c>
      <c r="B36" s="34" t="s">
        <v>368</v>
      </c>
      <c r="C36" s="1" t="s">
        <v>700</v>
      </c>
      <c r="D36" s="39">
        <v>1500</v>
      </c>
      <c r="E36" s="34" t="s">
        <v>378</v>
      </c>
      <c r="F36" s="28" t="s">
        <v>701</v>
      </c>
      <c r="G36" s="35">
        <v>1500</v>
      </c>
      <c r="H36" s="35">
        <v>22.5</v>
      </c>
    </row>
    <row r="37" spans="1:8">
      <c r="A37" s="50">
        <v>131577794559</v>
      </c>
      <c r="B37" s="34" t="s">
        <v>368</v>
      </c>
      <c r="C37" s="1" t="s">
        <v>700</v>
      </c>
      <c r="D37" s="39">
        <v>1995</v>
      </c>
      <c r="E37" s="34" t="s">
        <v>378</v>
      </c>
      <c r="F37" s="28" t="s">
        <v>701</v>
      </c>
      <c r="G37" s="35">
        <v>1995</v>
      </c>
      <c r="H37" s="35">
        <v>29.93</v>
      </c>
    </row>
    <row r="38" spans="1:8">
      <c r="A38" s="50">
        <v>132177145798</v>
      </c>
      <c r="B38" s="34" t="s">
        <v>368</v>
      </c>
      <c r="C38" s="1" t="s">
        <v>700</v>
      </c>
      <c r="D38" s="39">
        <v>2260</v>
      </c>
      <c r="E38" s="34" t="s">
        <v>378</v>
      </c>
      <c r="F38" s="28" t="s">
        <v>701</v>
      </c>
      <c r="G38" s="35">
        <v>2260</v>
      </c>
      <c r="H38" s="35">
        <v>33.9</v>
      </c>
    </row>
    <row r="39" spans="1:8">
      <c r="A39" s="50">
        <v>132180304330</v>
      </c>
      <c r="B39" s="34" t="s">
        <v>378</v>
      </c>
      <c r="C39" s="1" t="s">
        <v>700</v>
      </c>
      <c r="D39" s="39">
        <v>720</v>
      </c>
      <c r="E39" s="34" t="s">
        <v>378</v>
      </c>
      <c r="F39" s="28" t="s">
        <v>701</v>
      </c>
      <c r="G39" s="35">
        <v>720</v>
      </c>
      <c r="H39" s="35">
        <v>10.8</v>
      </c>
    </row>
    <row r="40" spans="1:8">
      <c r="A40" s="50">
        <v>132257284508</v>
      </c>
      <c r="B40" s="34" t="s">
        <v>378</v>
      </c>
      <c r="C40" s="1" t="s">
        <v>700</v>
      </c>
      <c r="D40" s="39">
        <v>905</v>
      </c>
      <c r="E40" s="34" t="s">
        <v>378</v>
      </c>
      <c r="F40" s="28" t="s">
        <v>701</v>
      </c>
      <c r="G40" s="35">
        <v>905</v>
      </c>
      <c r="H40" s="35">
        <v>13.58</v>
      </c>
    </row>
    <row r="41" spans="1:8">
      <c r="A41" s="50">
        <v>132248382250</v>
      </c>
      <c r="B41" s="34" t="s">
        <v>378</v>
      </c>
      <c r="C41" s="1" t="s">
        <v>700</v>
      </c>
      <c r="D41" s="39">
        <v>237</v>
      </c>
      <c r="E41" s="34" t="s">
        <v>378</v>
      </c>
      <c r="F41" s="28" t="s">
        <v>701</v>
      </c>
      <c r="G41" s="35">
        <v>237</v>
      </c>
      <c r="H41" s="35">
        <v>3.56</v>
      </c>
    </row>
    <row r="42" spans="1:8">
      <c r="A42" s="50">
        <v>132263998498</v>
      </c>
      <c r="B42" s="34" t="s">
        <v>378</v>
      </c>
      <c r="C42" s="1" t="s">
        <v>700</v>
      </c>
      <c r="D42" s="39">
        <v>4620</v>
      </c>
      <c r="E42" s="34" t="s">
        <v>378</v>
      </c>
      <c r="F42" s="28" t="s">
        <v>701</v>
      </c>
      <c r="G42" s="35">
        <v>4620</v>
      </c>
      <c r="H42" s="35">
        <v>69.3</v>
      </c>
    </row>
    <row r="43" spans="1:8">
      <c r="A43" s="50">
        <v>132261081866</v>
      </c>
      <c r="B43" s="34" t="s">
        <v>378</v>
      </c>
      <c r="C43" s="1" t="s">
        <v>700</v>
      </c>
      <c r="D43" s="39">
        <v>1225</v>
      </c>
      <c r="E43" s="34" t="s">
        <v>378</v>
      </c>
      <c r="F43" s="28" t="s">
        <v>701</v>
      </c>
      <c r="G43" s="35">
        <v>1225</v>
      </c>
      <c r="H43" s="35">
        <v>18.38</v>
      </c>
    </row>
    <row r="44" spans="1:8">
      <c r="A44" s="50">
        <v>132267363870</v>
      </c>
      <c r="B44" s="34" t="s">
        <v>378</v>
      </c>
      <c r="C44" s="1" t="s">
        <v>700</v>
      </c>
      <c r="D44" s="39">
        <v>1455</v>
      </c>
      <c r="E44" s="34" t="s">
        <v>394</v>
      </c>
      <c r="F44" s="28" t="s">
        <v>701</v>
      </c>
      <c r="G44" s="35">
        <v>1455</v>
      </c>
      <c r="H44" s="35">
        <v>21.83</v>
      </c>
    </row>
    <row r="45" spans="1:8">
      <c r="A45" s="50">
        <v>132082191399</v>
      </c>
      <c r="B45" s="34" t="s">
        <v>407</v>
      </c>
      <c r="C45" s="1" t="s">
        <v>700</v>
      </c>
      <c r="D45" s="39">
        <v>6259</v>
      </c>
      <c r="E45" s="34" t="s">
        <v>407</v>
      </c>
      <c r="F45" s="28" t="s">
        <v>701</v>
      </c>
      <c r="G45" s="35">
        <v>6259</v>
      </c>
      <c r="H45" s="35">
        <v>93.89</v>
      </c>
    </row>
    <row r="46" spans="1:8">
      <c r="A46" s="50">
        <v>132682292644</v>
      </c>
      <c r="B46" s="34" t="s">
        <v>407</v>
      </c>
      <c r="C46" s="1" t="s">
        <v>700</v>
      </c>
      <c r="D46" s="39">
        <v>2250</v>
      </c>
      <c r="E46" s="34" t="s">
        <v>407</v>
      </c>
      <c r="F46" s="28" t="s">
        <v>701</v>
      </c>
      <c r="G46" s="35">
        <v>2250</v>
      </c>
      <c r="H46" s="35">
        <v>33.75</v>
      </c>
    </row>
    <row r="47" spans="1:8">
      <c r="A47" s="50">
        <v>132811449050</v>
      </c>
      <c r="B47" s="34" t="s">
        <v>410</v>
      </c>
      <c r="C47" s="1" t="s">
        <v>700</v>
      </c>
      <c r="D47" s="39">
        <v>1530</v>
      </c>
      <c r="E47" s="34" t="s">
        <v>410</v>
      </c>
      <c r="F47" s="28" t="s">
        <v>701</v>
      </c>
      <c r="G47" s="35">
        <v>1530</v>
      </c>
      <c r="H47" s="35">
        <v>22.95</v>
      </c>
    </row>
    <row r="48" spans="1:8">
      <c r="A48" s="50">
        <v>132817771636</v>
      </c>
      <c r="B48" s="34" t="s">
        <v>410</v>
      </c>
      <c r="C48" s="1" t="s">
        <v>700</v>
      </c>
      <c r="D48" s="39">
        <v>2210</v>
      </c>
      <c r="E48" s="34" t="s">
        <v>410</v>
      </c>
      <c r="F48" s="28" t="s">
        <v>701</v>
      </c>
      <c r="G48" s="35">
        <v>2210</v>
      </c>
      <c r="H48" s="35">
        <v>33.15</v>
      </c>
    </row>
    <row r="49" spans="1:8">
      <c r="A49" s="50">
        <v>132829014108</v>
      </c>
      <c r="B49" s="34" t="s">
        <v>414</v>
      </c>
      <c r="C49" s="1" t="s">
        <v>700</v>
      </c>
      <c r="D49" s="39">
        <v>5030</v>
      </c>
      <c r="E49" s="34" t="s">
        <v>414</v>
      </c>
      <c r="F49" s="28" t="s">
        <v>701</v>
      </c>
      <c r="G49" s="35">
        <v>5030</v>
      </c>
      <c r="H49" s="35">
        <v>75.45</v>
      </c>
    </row>
    <row r="50" spans="1:8">
      <c r="A50" s="50">
        <v>132830675142</v>
      </c>
      <c r="B50" s="34" t="s">
        <v>414</v>
      </c>
      <c r="C50" s="1" t="s">
        <v>700</v>
      </c>
      <c r="D50" s="39">
        <v>240</v>
      </c>
      <c r="E50" s="34" t="s">
        <v>414</v>
      </c>
      <c r="F50" s="28" t="s">
        <v>701</v>
      </c>
      <c r="G50" s="35">
        <v>240</v>
      </c>
      <c r="H50" s="35">
        <v>3.6</v>
      </c>
    </row>
    <row r="51" spans="1:8">
      <c r="A51" s="50">
        <v>132832576994</v>
      </c>
      <c r="B51" s="34" t="s">
        <v>414</v>
      </c>
      <c r="C51" s="1" t="s">
        <v>700</v>
      </c>
      <c r="D51" s="39">
        <v>800</v>
      </c>
      <c r="E51" s="34" t="s">
        <v>414</v>
      </c>
      <c r="F51" s="28" t="s">
        <v>701</v>
      </c>
      <c r="G51" s="35">
        <v>800</v>
      </c>
      <c r="H51" s="35">
        <v>12</v>
      </c>
    </row>
    <row r="52" spans="1:8">
      <c r="A52" s="50">
        <v>132224319253</v>
      </c>
      <c r="B52" s="34" t="s">
        <v>410</v>
      </c>
      <c r="C52" s="1" t="s">
        <v>700</v>
      </c>
      <c r="D52" s="39">
        <v>420</v>
      </c>
      <c r="E52" s="34" t="s">
        <v>414</v>
      </c>
      <c r="F52" s="28" t="s">
        <v>701</v>
      </c>
      <c r="G52" s="35">
        <v>420</v>
      </c>
      <c r="H52" s="35">
        <v>6.3</v>
      </c>
    </row>
    <row r="53" spans="1:8">
      <c r="A53" s="50">
        <v>132225790785</v>
      </c>
      <c r="B53" s="34" t="s">
        <v>410</v>
      </c>
      <c r="C53" s="1" t="s">
        <v>700</v>
      </c>
      <c r="D53" s="39">
        <v>600</v>
      </c>
      <c r="E53" s="34" t="s">
        <v>414</v>
      </c>
      <c r="F53" s="28" t="s">
        <v>701</v>
      </c>
      <c r="G53" s="35">
        <v>600</v>
      </c>
      <c r="H53" s="35">
        <v>9</v>
      </c>
    </row>
    <row r="54" spans="1:8">
      <c r="A54" s="50">
        <v>132828289854</v>
      </c>
      <c r="B54" s="34" t="s">
        <v>414</v>
      </c>
      <c r="C54" s="1" t="s">
        <v>700</v>
      </c>
      <c r="D54" s="39">
        <v>1045</v>
      </c>
      <c r="E54" s="34" t="s">
        <v>414</v>
      </c>
      <c r="F54" s="28" t="s">
        <v>701</v>
      </c>
      <c r="G54" s="35">
        <v>1045</v>
      </c>
      <c r="H54" s="35">
        <v>15.68</v>
      </c>
    </row>
    <row r="55" spans="1:8">
      <c r="A55" s="50">
        <v>132230456657</v>
      </c>
      <c r="B55" s="34" t="s">
        <v>414</v>
      </c>
      <c r="C55" s="1" t="s">
        <v>700</v>
      </c>
      <c r="D55" s="39">
        <v>10000</v>
      </c>
      <c r="E55" s="34" t="s">
        <v>414</v>
      </c>
      <c r="F55" s="28" t="s">
        <v>701</v>
      </c>
      <c r="G55" s="35">
        <v>10000</v>
      </c>
      <c r="H55" s="35">
        <v>150</v>
      </c>
    </row>
    <row r="56" spans="1:8">
      <c r="A56" s="50">
        <v>132349252045</v>
      </c>
      <c r="B56" s="34" t="s">
        <v>414</v>
      </c>
      <c r="C56" s="1" t="s">
        <v>700</v>
      </c>
      <c r="D56" s="39">
        <v>3060</v>
      </c>
      <c r="E56" s="34" t="s">
        <v>414</v>
      </c>
      <c r="F56" s="28" t="s">
        <v>701</v>
      </c>
      <c r="G56" s="35">
        <v>3060</v>
      </c>
      <c r="H56" s="35">
        <v>45.9</v>
      </c>
    </row>
    <row r="57" spans="1:8">
      <c r="A57" s="50">
        <v>132970060548</v>
      </c>
      <c r="B57" s="34" t="s">
        <v>414</v>
      </c>
      <c r="C57" s="1" t="s">
        <v>700</v>
      </c>
      <c r="D57" s="39">
        <v>480</v>
      </c>
      <c r="E57" s="34" t="s">
        <v>414</v>
      </c>
      <c r="F57" s="28" t="s">
        <v>701</v>
      </c>
      <c r="G57" s="35">
        <v>480</v>
      </c>
      <c r="H57" s="35">
        <v>7.2</v>
      </c>
    </row>
    <row r="58" spans="1:8">
      <c r="A58" s="50">
        <v>132979007390</v>
      </c>
      <c r="B58" s="34" t="s">
        <v>414</v>
      </c>
      <c r="C58" s="1" t="s">
        <v>700</v>
      </c>
      <c r="D58" s="39">
        <v>2065</v>
      </c>
      <c r="E58" s="34" t="s">
        <v>424</v>
      </c>
      <c r="F58" s="28" t="s">
        <v>701</v>
      </c>
      <c r="G58" s="35">
        <v>2065</v>
      </c>
      <c r="H58" s="35">
        <v>30.98</v>
      </c>
    </row>
    <row r="59" spans="1:8">
      <c r="A59" s="50">
        <v>132378094829</v>
      </c>
      <c r="B59" s="34" t="s">
        <v>424</v>
      </c>
      <c r="C59" s="1" t="s">
        <v>700</v>
      </c>
      <c r="D59" s="39">
        <v>7670</v>
      </c>
      <c r="E59" s="34" t="s">
        <v>424</v>
      </c>
      <c r="F59" s="28" t="s">
        <v>701</v>
      </c>
      <c r="G59" s="35">
        <v>7670</v>
      </c>
      <c r="H59" s="35">
        <v>115.05</v>
      </c>
    </row>
    <row r="60" spans="1:8">
      <c r="A60" s="50">
        <v>132975253282</v>
      </c>
      <c r="B60" s="34" t="s">
        <v>414</v>
      </c>
      <c r="C60" s="1" t="s">
        <v>700</v>
      </c>
      <c r="D60" s="39">
        <v>5460</v>
      </c>
      <c r="E60" s="34" t="s">
        <v>414</v>
      </c>
      <c r="F60" s="28" t="s">
        <v>701</v>
      </c>
      <c r="G60" s="35">
        <v>5460</v>
      </c>
      <c r="H60" s="35">
        <v>81.900000000000006</v>
      </c>
    </row>
    <row r="61" spans="1:8">
      <c r="A61" s="50">
        <v>132376992909</v>
      </c>
      <c r="B61" s="34" t="s">
        <v>414</v>
      </c>
      <c r="C61" s="1" t="s">
        <v>700</v>
      </c>
      <c r="D61" s="39">
        <v>3775</v>
      </c>
      <c r="E61" s="34" t="s">
        <v>424</v>
      </c>
      <c r="F61" s="28" t="s">
        <v>701</v>
      </c>
      <c r="G61" s="35">
        <v>3775</v>
      </c>
      <c r="H61" s="35">
        <v>56.63</v>
      </c>
    </row>
    <row r="62" spans="1:8">
      <c r="A62" s="50">
        <v>132377130505</v>
      </c>
      <c r="B62" s="34" t="s">
        <v>414</v>
      </c>
      <c r="C62" s="1" t="s">
        <v>700</v>
      </c>
      <c r="D62" s="39">
        <v>4490</v>
      </c>
      <c r="E62" s="34" t="s">
        <v>424</v>
      </c>
      <c r="F62" s="28" t="s">
        <v>701</v>
      </c>
      <c r="G62" s="35">
        <v>4490</v>
      </c>
      <c r="H62" s="35">
        <v>67.349999999999994</v>
      </c>
    </row>
    <row r="63" spans="1:8">
      <c r="A63" s="50">
        <v>132980670258</v>
      </c>
      <c r="B63" s="34" t="s">
        <v>414</v>
      </c>
      <c r="C63" s="1" t="s">
        <v>700</v>
      </c>
      <c r="D63" s="39">
        <v>2180</v>
      </c>
      <c r="E63" s="34" t="s">
        <v>424</v>
      </c>
      <c r="F63" s="28" t="s">
        <v>701</v>
      </c>
      <c r="G63" s="35">
        <v>2180</v>
      </c>
      <c r="H63" s="35">
        <v>32.700000000000003</v>
      </c>
    </row>
    <row r="64" spans="1:8">
      <c r="A64" s="50">
        <v>132378774395</v>
      </c>
      <c r="B64" s="34" t="s">
        <v>424</v>
      </c>
      <c r="C64" s="1" t="s">
        <v>700</v>
      </c>
      <c r="D64" s="39">
        <v>460</v>
      </c>
      <c r="E64" s="34" t="s">
        <v>424</v>
      </c>
      <c r="F64" s="28" t="s">
        <v>701</v>
      </c>
      <c r="G64" s="35">
        <v>460</v>
      </c>
      <c r="H64" s="35">
        <v>6.9</v>
      </c>
    </row>
    <row r="65" spans="1:8">
      <c r="A65" s="50">
        <v>132487952867</v>
      </c>
      <c r="B65" s="34" t="s">
        <v>424</v>
      </c>
      <c r="C65" s="1" t="s">
        <v>700</v>
      </c>
      <c r="D65" s="39">
        <v>690</v>
      </c>
      <c r="E65" s="34" t="s">
        <v>424</v>
      </c>
      <c r="F65" s="28" t="s">
        <v>701</v>
      </c>
      <c r="G65" s="35">
        <v>690</v>
      </c>
      <c r="H65" s="35">
        <v>10.35</v>
      </c>
    </row>
    <row r="66" spans="1:8">
      <c r="A66" s="50">
        <v>133096864830</v>
      </c>
      <c r="B66" s="34" t="s">
        <v>424</v>
      </c>
      <c r="C66" s="1" t="s">
        <v>700</v>
      </c>
      <c r="D66" s="39">
        <v>2765</v>
      </c>
      <c r="E66" s="34" t="s">
        <v>424</v>
      </c>
      <c r="F66" s="28" t="s">
        <v>701</v>
      </c>
      <c r="G66" s="35">
        <v>2765</v>
      </c>
      <c r="H66" s="35">
        <v>41.48</v>
      </c>
    </row>
    <row r="67" spans="1:8">
      <c r="A67" s="50">
        <v>133098707498</v>
      </c>
      <c r="B67" s="34" t="s">
        <v>424</v>
      </c>
      <c r="C67" s="1" t="s">
        <v>700</v>
      </c>
      <c r="D67" s="39">
        <v>600</v>
      </c>
      <c r="E67" s="34" t="s">
        <v>424</v>
      </c>
      <c r="F67" s="28" t="s">
        <v>701</v>
      </c>
      <c r="G67" s="35">
        <v>600</v>
      </c>
      <c r="H67" s="35">
        <v>9</v>
      </c>
    </row>
    <row r="68" spans="1:8">
      <c r="A68" s="50">
        <v>132484034847</v>
      </c>
      <c r="B68" s="34" t="s">
        <v>424</v>
      </c>
      <c r="C68" s="1" t="s">
        <v>700</v>
      </c>
      <c r="D68" s="39">
        <v>680</v>
      </c>
      <c r="E68" s="34" t="s">
        <v>424</v>
      </c>
      <c r="F68" s="28" t="s">
        <v>701</v>
      </c>
      <c r="G68" s="35">
        <v>680</v>
      </c>
      <c r="H68" s="35">
        <v>10.199999999999999</v>
      </c>
    </row>
    <row r="69" spans="1:8">
      <c r="A69" s="50">
        <v>132509213025</v>
      </c>
      <c r="B69" s="34" t="s">
        <v>436</v>
      </c>
      <c r="C69" s="1" t="s">
        <v>700</v>
      </c>
      <c r="D69" s="39">
        <v>1545</v>
      </c>
      <c r="E69" s="34" t="s">
        <v>436</v>
      </c>
      <c r="F69" s="28" t="s">
        <v>701</v>
      </c>
      <c r="G69" s="35">
        <v>1545</v>
      </c>
      <c r="H69" s="35">
        <v>23.18</v>
      </c>
    </row>
    <row r="70" spans="1:8">
      <c r="A70" s="50">
        <v>133113636872</v>
      </c>
      <c r="B70" s="34" t="s">
        <v>436</v>
      </c>
      <c r="C70" s="1" t="s">
        <v>700</v>
      </c>
      <c r="D70" s="39">
        <v>1100</v>
      </c>
      <c r="E70" s="34" t="s">
        <v>436</v>
      </c>
      <c r="F70" s="28" t="s">
        <v>701</v>
      </c>
      <c r="G70" s="35">
        <v>1100</v>
      </c>
      <c r="H70" s="35">
        <v>16.5</v>
      </c>
    </row>
    <row r="71" spans="1:8">
      <c r="A71" s="50">
        <v>132501050809</v>
      </c>
      <c r="B71" s="34" t="s">
        <v>424</v>
      </c>
      <c r="C71" s="1" t="s">
        <v>700</v>
      </c>
      <c r="D71" s="39">
        <v>2745</v>
      </c>
      <c r="E71" s="34" t="s">
        <v>424</v>
      </c>
      <c r="F71" s="28" t="s">
        <v>701</v>
      </c>
      <c r="G71" s="35">
        <v>2745</v>
      </c>
      <c r="H71" s="35">
        <v>41.18</v>
      </c>
    </row>
    <row r="72" spans="1:8">
      <c r="A72" s="50">
        <v>133108674214</v>
      </c>
      <c r="B72" s="34" t="s">
        <v>424</v>
      </c>
      <c r="C72" s="1" t="s">
        <v>700</v>
      </c>
      <c r="D72" s="39">
        <v>1080</v>
      </c>
      <c r="E72" s="34" t="s">
        <v>436</v>
      </c>
      <c r="F72" s="28" t="s">
        <v>701</v>
      </c>
      <c r="G72" s="35">
        <v>1080</v>
      </c>
      <c r="H72" s="35">
        <v>16.2</v>
      </c>
    </row>
    <row r="73" spans="1:8">
      <c r="A73" s="50">
        <v>133111758920</v>
      </c>
      <c r="B73" s="34" t="s">
        <v>436</v>
      </c>
      <c r="C73" s="1" t="s">
        <v>700</v>
      </c>
      <c r="D73" s="39">
        <v>435</v>
      </c>
      <c r="E73" s="34" t="s">
        <v>436</v>
      </c>
      <c r="F73" s="28" t="s">
        <v>701</v>
      </c>
      <c r="G73" s="35">
        <v>435</v>
      </c>
      <c r="H73" s="35">
        <v>6.53</v>
      </c>
    </row>
    <row r="74" spans="1:8">
      <c r="A74" s="50">
        <v>132509396271</v>
      </c>
      <c r="B74" s="34" t="s">
        <v>436</v>
      </c>
      <c r="C74" s="1" t="s">
        <v>700</v>
      </c>
      <c r="D74" s="39">
        <v>1445</v>
      </c>
      <c r="E74" s="34" t="s">
        <v>436</v>
      </c>
      <c r="F74" s="28" t="s">
        <v>701</v>
      </c>
      <c r="G74" s="35">
        <v>1445</v>
      </c>
      <c r="H74" s="35">
        <v>21.68</v>
      </c>
    </row>
    <row r="75" spans="1:8">
      <c r="A75" s="50">
        <v>132511786825</v>
      </c>
      <c r="B75" s="34" t="s">
        <v>436</v>
      </c>
      <c r="C75" s="1" t="s">
        <v>700</v>
      </c>
      <c r="D75" s="39">
        <v>870</v>
      </c>
      <c r="E75" s="34" t="s">
        <v>436</v>
      </c>
      <c r="F75" s="28" t="s">
        <v>701</v>
      </c>
      <c r="G75" s="35">
        <v>870</v>
      </c>
      <c r="H75" s="35">
        <v>13.05</v>
      </c>
    </row>
    <row r="76" spans="1:8">
      <c r="A76" s="50">
        <v>133195602748</v>
      </c>
      <c r="B76" s="34" t="s">
        <v>436</v>
      </c>
      <c r="C76" s="1" t="s">
        <v>700</v>
      </c>
      <c r="D76" s="39">
        <v>4020</v>
      </c>
      <c r="E76" s="34" t="s">
        <v>436</v>
      </c>
      <c r="F76" s="28" t="s">
        <v>701</v>
      </c>
      <c r="G76" s="35">
        <v>4020</v>
      </c>
      <c r="H76" s="35">
        <v>60.3</v>
      </c>
    </row>
    <row r="77" spans="1:8">
      <c r="A77" s="50">
        <v>132595710895</v>
      </c>
      <c r="B77" s="34" t="s">
        <v>436</v>
      </c>
      <c r="C77" s="1" t="s">
        <v>700</v>
      </c>
      <c r="D77" s="39">
        <v>2145</v>
      </c>
      <c r="E77" s="34" t="s">
        <v>436</v>
      </c>
      <c r="F77" s="28" t="s">
        <v>701</v>
      </c>
      <c r="G77" s="35">
        <v>2145</v>
      </c>
      <c r="H77" s="35">
        <v>32.18</v>
      </c>
    </row>
    <row r="78" spans="1:8">
      <c r="A78" s="50">
        <v>132598702061</v>
      </c>
      <c r="B78" s="34" t="s">
        <v>436</v>
      </c>
      <c r="C78" s="1" t="s">
        <v>700</v>
      </c>
      <c r="D78" s="39">
        <v>1640</v>
      </c>
      <c r="E78" s="34" t="s">
        <v>436</v>
      </c>
      <c r="F78" s="28" t="s">
        <v>701</v>
      </c>
      <c r="G78" s="35">
        <v>1640</v>
      </c>
      <c r="H78" s="35">
        <v>24.6</v>
      </c>
    </row>
    <row r="79" spans="1:8">
      <c r="A79" s="50">
        <v>133187794080</v>
      </c>
      <c r="B79" s="34" t="s">
        <v>436</v>
      </c>
      <c r="C79" s="1" t="s">
        <v>700</v>
      </c>
      <c r="D79" s="39">
        <v>3420</v>
      </c>
      <c r="E79" s="34" t="s">
        <v>436</v>
      </c>
      <c r="F79" s="28" t="s">
        <v>701</v>
      </c>
      <c r="G79" s="35">
        <v>3420</v>
      </c>
      <c r="H79" s="35">
        <v>51.3</v>
      </c>
    </row>
    <row r="80" spans="1:8">
      <c r="A80" s="50">
        <v>133205588694</v>
      </c>
      <c r="B80" s="34" t="s">
        <v>436</v>
      </c>
      <c r="C80" s="1" t="s">
        <v>700</v>
      </c>
      <c r="D80" s="39">
        <v>2520</v>
      </c>
      <c r="E80" s="34" t="s">
        <v>436</v>
      </c>
      <c r="F80" s="28" t="s">
        <v>701</v>
      </c>
      <c r="G80" s="35">
        <v>2520</v>
      </c>
      <c r="H80" s="35">
        <v>37.799999999999997</v>
      </c>
    </row>
    <row r="81" spans="1:8">
      <c r="A81" s="50">
        <v>133196351732</v>
      </c>
      <c r="B81" s="34" t="s">
        <v>436</v>
      </c>
      <c r="C81" s="1" t="s">
        <v>700</v>
      </c>
      <c r="D81" s="39">
        <v>1315</v>
      </c>
      <c r="E81" s="34" t="s">
        <v>436</v>
      </c>
      <c r="F81" s="28" t="s">
        <v>701</v>
      </c>
      <c r="G81" s="35">
        <v>1315</v>
      </c>
      <c r="H81" s="35">
        <v>19.73</v>
      </c>
    </row>
    <row r="82" spans="1:8">
      <c r="A82" s="50">
        <v>132599784003</v>
      </c>
      <c r="B82" s="34" t="s">
        <v>436</v>
      </c>
      <c r="C82" s="1" t="s">
        <v>700</v>
      </c>
      <c r="D82" s="39">
        <v>1920</v>
      </c>
      <c r="E82" s="34" t="s">
        <v>436</v>
      </c>
      <c r="F82" s="28" t="s">
        <v>701</v>
      </c>
      <c r="G82" s="35">
        <v>1920</v>
      </c>
      <c r="H82" s="35">
        <v>28.8</v>
      </c>
    </row>
    <row r="83" spans="1:8">
      <c r="A83" s="50">
        <v>133624267978</v>
      </c>
      <c r="B83" s="34" t="s">
        <v>457</v>
      </c>
      <c r="C83" s="1" t="s">
        <v>700</v>
      </c>
      <c r="D83" s="39">
        <v>6089</v>
      </c>
      <c r="E83" s="34" t="s">
        <v>457</v>
      </c>
      <c r="F83" s="28" t="s">
        <v>701</v>
      </c>
      <c r="G83" s="35">
        <v>6089</v>
      </c>
      <c r="H83" s="35">
        <v>91.34</v>
      </c>
    </row>
    <row r="84" spans="1:8">
      <c r="A84" s="50">
        <v>133636853386</v>
      </c>
      <c r="B84" s="34" t="s">
        <v>459</v>
      </c>
      <c r="C84" s="1" t="s">
        <v>700</v>
      </c>
      <c r="D84" s="39">
        <v>1400</v>
      </c>
      <c r="E84" s="34" t="s">
        <v>459</v>
      </c>
      <c r="F84" s="28" t="s">
        <v>701</v>
      </c>
      <c r="G84" s="35">
        <v>1400</v>
      </c>
      <c r="H84" s="35">
        <v>21</v>
      </c>
    </row>
    <row r="85" spans="1:8">
      <c r="A85" s="50">
        <v>133754674250</v>
      </c>
      <c r="B85" s="34" t="s">
        <v>459</v>
      </c>
      <c r="C85" s="1" t="s">
        <v>700</v>
      </c>
      <c r="D85" s="39">
        <v>240</v>
      </c>
      <c r="E85" s="34" t="s">
        <v>459</v>
      </c>
      <c r="F85" s="28" t="s">
        <v>701</v>
      </c>
      <c r="G85" s="35">
        <v>240</v>
      </c>
      <c r="H85" s="35">
        <v>3.6</v>
      </c>
    </row>
    <row r="86" spans="1:8">
      <c r="A86" s="50">
        <v>133758919316</v>
      </c>
      <c r="B86" s="34" t="s">
        <v>459</v>
      </c>
      <c r="C86" s="1" t="s">
        <v>700</v>
      </c>
      <c r="D86" s="39">
        <v>2920</v>
      </c>
      <c r="E86" s="34" t="s">
        <v>459</v>
      </c>
      <c r="F86" s="28" t="s">
        <v>701</v>
      </c>
      <c r="G86" s="35">
        <v>2920</v>
      </c>
      <c r="H86" s="35">
        <v>43.8</v>
      </c>
    </row>
    <row r="87" spans="1:8">
      <c r="A87" s="50">
        <v>133166551843</v>
      </c>
      <c r="B87" s="34" t="s">
        <v>462</v>
      </c>
      <c r="C87" s="1" t="s">
        <v>700</v>
      </c>
      <c r="D87" s="39">
        <v>1370</v>
      </c>
      <c r="E87" s="34" t="s">
        <v>462</v>
      </c>
      <c r="F87" s="28" t="s">
        <v>701</v>
      </c>
      <c r="G87" s="35">
        <v>1370</v>
      </c>
      <c r="H87" s="35">
        <v>20.55</v>
      </c>
    </row>
    <row r="88" spans="1:8">
      <c r="A88" s="50">
        <v>133154013795</v>
      </c>
      <c r="B88" s="34" t="s">
        <v>459</v>
      </c>
      <c r="C88" s="1" t="s">
        <v>700</v>
      </c>
      <c r="D88" s="39">
        <v>220</v>
      </c>
      <c r="E88" s="34" t="s">
        <v>459</v>
      </c>
      <c r="F88" s="28" t="s">
        <v>701</v>
      </c>
      <c r="G88" s="35">
        <v>220</v>
      </c>
      <c r="H88" s="35">
        <v>3.3</v>
      </c>
    </row>
    <row r="89" spans="1:8">
      <c r="A89" s="50">
        <v>133167494851</v>
      </c>
      <c r="B89" s="34" t="s">
        <v>462</v>
      </c>
      <c r="C89" s="1" t="s">
        <v>700</v>
      </c>
      <c r="D89" s="39">
        <v>405</v>
      </c>
      <c r="E89" s="34" t="s">
        <v>462</v>
      </c>
      <c r="F89" s="28" t="s">
        <v>701</v>
      </c>
      <c r="G89" s="35">
        <v>405</v>
      </c>
      <c r="H89" s="35">
        <v>6.08</v>
      </c>
    </row>
    <row r="90" spans="1:8">
      <c r="A90" s="50">
        <v>133169682747</v>
      </c>
      <c r="B90" s="34" t="s">
        <v>462</v>
      </c>
      <c r="C90" s="1" t="s">
        <v>700</v>
      </c>
      <c r="D90" s="39">
        <v>1025</v>
      </c>
      <c r="E90" s="34" t="s">
        <v>462</v>
      </c>
      <c r="F90" s="28" t="s">
        <v>701</v>
      </c>
      <c r="G90" s="35">
        <v>1025</v>
      </c>
      <c r="H90" s="35">
        <v>15.38</v>
      </c>
    </row>
    <row r="91" spans="1:8">
      <c r="A91" s="50">
        <v>133778296360</v>
      </c>
      <c r="B91" s="34" t="s">
        <v>462</v>
      </c>
      <c r="C91" s="1" t="s">
        <v>700</v>
      </c>
      <c r="D91" s="39">
        <v>480</v>
      </c>
      <c r="E91" s="34" t="s">
        <v>462</v>
      </c>
      <c r="F91" s="28" t="s">
        <v>701</v>
      </c>
      <c r="G91" s="35">
        <v>480</v>
      </c>
      <c r="H91" s="35">
        <v>7.2</v>
      </c>
    </row>
    <row r="92" spans="1:8">
      <c r="A92" s="50">
        <v>133296204377</v>
      </c>
      <c r="B92" s="34" t="s">
        <v>462</v>
      </c>
      <c r="C92" s="1" t="s">
        <v>700</v>
      </c>
      <c r="D92" s="39">
        <v>810</v>
      </c>
      <c r="E92" s="34" t="s">
        <v>462</v>
      </c>
      <c r="F92" s="28" t="s">
        <v>701</v>
      </c>
      <c r="G92" s="35">
        <v>810</v>
      </c>
      <c r="H92" s="35">
        <v>12.15</v>
      </c>
    </row>
    <row r="93" spans="1:8">
      <c r="A93" s="50">
        <v>133296498451</v>
      </c>
      <c r="B93" s="34" t="s">
        <v>462</v>
      </c>
      <c r="C93" s="1" t="s">
        <v>700</v>
      </c>
      <c r="D93" s="39">
        <v>1145</v>
      </c>
      <c r="E93" s="34" t="s">
        <v>462</v>
      </c>
      <c r="F93" s="28" t="s">
        <v>701</v>
      </c>
      <c r="G93" s="35">
        <v>1145</v>
      </c>
      <c r="H93" s="35">
        <v>17.18</v>
      </c>
    </row>
    <row r="94" spans="1:8">
      <c r="A94" s="50">
        <v>133925663068</v>
      </c>
      <c r="B94" s="34" t="s">
        <v>462</v>
      </c>
      <c r="C94" s="1" t="s">
        <v>700</v>
      </c>
      <c r="D94" s="39">
        <v>4700</v>
      </c>
      <c r="E94" s="34" t="s">
        <v>472</v>
      </c>
      <c r="F94" s="28" t="s">
        <v>701</v>
      </c>
      <c r="G94" s="35">
        <v>4700</v>
      </c>
      <c r="H94" s="35">
        <v>70.5</v>
      </c>
    </row>
    <row r="95" spans="1:8">
      <c r="A95" s="50">
        <v>133319151481</v>
      </c>
      <c r="B95" s="34" t="s">
        <v>472</v>
      </c>
      <c r="C95" s="1" t="s">
        <v>700</v>
      </c>
      <c r="D95" s="39">
        <v>2535</v>
      </c>
      <c r="E95" s="34" t="s">
        <v>472</v>
      </c>
      <c r="F95" s="28" t="s">
        <v>701</v>
      </c>
      <c r="G95" s="35">
        <v>2535</v>
      </c>
      <c r="H95" s="35">
        <v>38.03</v>
      </c>
    </row>
    <row r="96" spans="1:8">
      <c r="A96" s="50">
        <v>133313747919</v>
      </c>
      <c r="B96" s="34" t="s">
        <v>462</v>
      </c>
      <c r="C96" s="1" t="s">
        <v>700</v>
      </c>
      <c r="D96" s="39">
        <v>10880</v>
      </c>
      <c r="E96" s="34" t="s">
        <v>472</v>
      </c>
      <c r="F96" s="28" t="s">
        <v>701</v>
      </c>
      <c r="G96" s="35">
        <v>10880</v>
      </c>
      <c r="H96" s="35">
        <v>163.19999999999999</v>
      </c>
    </row>
    <row r="97" spans="1:8">
      <c r="A97" s="50">
        <v>133926133618</v>
      </c>
      <c r="B97" s="34" t="s">
        <v>462</v>
      </c>
      <c r="C97" s="1" t="s">
        <v>700</v>
      </c>
      <c r="D97" s="39">
        <v>1030</v>
      </c>
      <c r="E97" s="34" t="s">
        <v>472</v>
      </c>
      <c r="F97" s="28" t="s">
        <v>701</v>
      </c>
      <c r="G97" s="35">
        <v>1030</v>
      </c>
      <c r="H97" s="35">
        <v>15.45</v>
      </c>
    </row>
    <row r="98" spans="1:8">
      <c r="A98" s="50">
        <v>133319480139</v>
      </c>
      <c r="B98" s="34" t="s">
        <v>472</v>
      </c>
      <c r="C98" s="1" t="s">
        <v>700</v>
      </c>
      <c r="D98" s="39">
        <v>300</v>
      </c>
      <c r="E98" s="34" t="s">
        <v>472</v>
      </c>
      <c r="F98" s="28" t="s">
        <v>701</v>
      </c>
      <c r="G98" s="35">
        <v>300</v>
      </c>
      <c r="H98" s="35">
        <v>4.5</v>
      </c>
    </row>
    <row r="99" spans="1:8">
      <c r="A99" s="50">
        <v>133417712521</v>
      </c>
      <c r="B99" s="34" t="s">
        <v>472</v>
      </c>
      <c r="C99" s="1" t="s">
        <v>700</v>
      </c>
      <c r="D99" s="39">
        <v>735</v>
      </c>
      <c r="E99" s="34" t="s">
        <v>472</v>
      </c>
      <c r="F99" s="28" t="s">
        <v>701</v>
      </c>
      <c r="G99" s="35">
        <v>735</v>
      </c>
      <c r="H99" s="35">
        <v>11.03</v>
      </c>
    </row>
    <row r="100" spans="1:8">
      <c r="A100" s="50">
        <v>134041733840</v>
      </c>
      <c r="B100" s="34" t="s">
        <v>472</v>
      </c>
      <c r="C100" s="1" t="s">
        <v>700</v>
      </c>
      <c r="D100" s="39">
        <v>8130</v>
      </c>
      <c r="E100" s="34" t="s">
        <v>472</v>
      </c>
      <c r="F100" s="28" t="s">
        <v>701</v>
      </c>
      <c r="G100" s="35">
        <v>8130</v>
      </c>
      <c r="H100" s="35">
        <v>121.95</v>
      </c>
    </row>
    <row r="101" spans="1:8">
      <c r="A101" s="50">
        <v>133425540549</v>
      </c>
      <c r="B101" s="34" t="s">
        <v>472</v>
      </c>
      <c r="C101" s="1" t="s">
        <v>700</v>
      </c>
      <c r="D101" s="39">
        <v>8235</v>
      </c>
      <c r="E101" s="34" t="s">
        <v>472</v>
      </c>
      <c r="F101" s="28" t="s">
        <v>701</v>
      </c>
      <c r="G101" s="35">
        <v>8235</v>
      </c>
      <c r="H101" s="35">
        <v>123.53</v>
      </c>
    </row>
    <row r="102" spans="1:8">
      <c r="A102" s="50">
        <v>133443455413</v>
      </c>
      <c r="B102" s="34" t="s">
        <v>480</v>
      </c>
      <c r="C102" s="1" t="s">
        <v>700</v>
      </c>
      <c r="D102" s="39">
        <v>210</v>
      </c>
      <c r="E102" s="34" t="s">
        <v>480</v>
      </c>
      <c r="F102" s="28" t="s">
        <v>701</v>
      </c>
      <c r="G102" s="35">
        <v>210</v>
      </c>
      <c r="H102" s="35">
        <v>3.15</v>
      </c>
    </row>
    <row r="103" spans="1:8">
      <c r="A103" s="50">
        <v>134053998916</v>
      </c>
      <c r="B103" s="34" t="s">
        <v>480</v>
      </c>
      <c r="C103" s="1" t="s">
        <v>700</v>
      </c>
      <c r="D103" s="39">
        <v>1625</v>
      </c>
      <c r="E103" s="34" t="s">
        <v>480</v>
      </c>
      <c r="F103" s="28" t="s">
        <v>701</v>
      </c>
      <c r="G103" s="35">
        <v>1625</v>
      </c>
      <c r="H103" s="35">
        <v>24.38</v>
      </c>
    </row>
    <row r="104" spans="1:8">
      <c r="A104" s="50">
        <v>133431861813</v>
      </c>
      <c r="B104" s="34" t="s">
        <v>472</v>
      </c>
      <c r="C104" s="1" t="s">
        <v>700</v>
      </c>
      <c r="D104" s="39">
        <v>2445</v>
      </c>
      <c r="E104" s="34" t="s">
        <v>472</v>
      </c>
      <c r="F104" s="28" t="s">
        <v>701</v>
      </c>
      <c r="G104" s="35">
        <v>2445</v>
      </c>
      <c r="H104" s="35">
        <v>36.68</v>
      </c>
    </row>
    <row r="105" spans="1:8">
      <c r="A105" s="50">
        <v>134045186634</v>
      </c>
      <c r="B105" s="34" t="s">
        <v>472</v>
      </c>
      <c r="C105" s="1" t="s">
        <v>700</v>
      </c>
      <c r="D105" s="39">
        <v>3900</v>
      </c>
      <c r="E105" s="34" t="s">
        <v>472</v>
      </c>
      <c r="F105" s="28" t="s">
        <v>701</v>
      </c>
      <c r="G105" s="35">
        <v>3900</v>
      </c>
      <c r="H105" s="35">
        <v>58.5</v>
      </c>
    </row>
    <row r="106" spans="1:8">
      <c r="A106" s="50">
        <v>134049554774</v>
      </c>
      <c r="B106" s="34" t="s">
        <v>472</v>
      </c>
      <c r="C106" s="1" t="s">
        <v>700</v>
      </c>
      <c r="D106" s="39">
        <v>2090</v>
      </c>
      <c r="E106" s="34" t="s">
        <v>480</v>
      </c>
      <c r="F106" s="28" t="s">
        <v>701</v>
      </c>
      <c r="G106" s="35">
        <v>2090</v>
      </c>
      <c r="H106" s="35">
        <v>31.35</v>
      </c>
    </row>
    <row r="107" spans="1:8">
      <c r="A107" s="50">
        <v>134049706598</v>
      </c>
      <c r="B107" s="34" t="s">
        <v>472</v>
      </c>
      <c r="C107" s="1" t="s">
        <v>700</v>
      </c>
      <c r="D107" s="39">
        <v>4795</v>
      </c>
      <c r="E107" s="34" t="s">
        <v>480</v>
      </c>
      <c r="F107" s="28" t="s">
        <v>701</v>
      </c>
      <c r="G107" s="35">
        <v>4795</v>
      </c>
      <c r="H107" s="35">
        <v>71.930000000000007</v>
      </c>
    </row>
    <row r="108" spans="1:8">
      <c r="A108" s="50">
        <v>134050393778</v>
      </c>
      <c r="B108" s="34" t="s">
        <v>472</v>
      </c>
      <c r="C108" s="1" t="s">
        <v>700</v>
      </c>
      <c r="D108" s="39">
        <v>1030</v>
      </c>
      <c r="E108" s="34" t="s">
        <v>480</v>
      </c>
      <c r="F108" s="28" t="s">
        <v>701</v>
      </c>
      <c r="G108" s="35">
        <v>1030</v>
      </c>
      <c r="H108" s="35">
        <v>15.45</v>
      </c>
    </row>
    <row r="109" spans="1:8">
      <c r="A109" s="50">
        <v>133444984139</v>
      </c>
      <c r="B109" s="34" t="s">
        <v>480</v>
      </c>
      <c r="C109" s="1" t="s">
        <v>700</v>
      </c>
      <c r="D109" s="39">
        <v>1100</v>
      </c>
      <c r="E109" s="34" t="s">
        <v>480</v>
      </c>
      <c r="F109" s="28" t="s">
        <v>701</v>
      </c>
      <c r="G109" s="35">
        <v>1100</v>
      </c>
      <c r="H109" s="35">
        <v>16.5</v>
      </c>
    </row>
    <row r="110" spans="1:8">
      <c r="A110" s="50">
        <v>134055107656</v>
      </c>
      <c r="B110" s="34" t="s">
        <v>480</v>
      </c>
      <c r="C110" s="1" t="s">
        <v>700</v>
      </c>
      <c r="D110" s="39">
        <v>1740</v>
      </c>
      <c r="E110" s="34" t="s">
        <v>480</v>
      </c>
      <c r="F110" s="28" t="s">
        <v>701</v>
      </c>
      <c r="G110" s="35">
        <v>1740</v>
      </c>
      <c r="H110" s="35">
        <v>26.1</v>
      </c>
    </row>
    <row r="111" spans="1:8">
      <c r="A111" s="50">
        <v>133526070677</v>
      </c>
      <c r="B111" s="34" t="s">
        <v>480</v>
      </c>
      <c r="C111" s="1" t="s">
        <v>700</v>
      </c>
      <c r="D111" s="39">
        <v>1465</v>
      </c>
      <c r="E111" s="34" t="s">
        <v>480</v>
      </c>
      <c r="F111" s="28" t="s">
        <v>701</v>
      </c>
      <c r="G111" s="35">
        <v>1465</v>
      </c>
      <c r="H111" s="35">
        <v>21.98</v>
      </c>
    </row>
    <row r="112" spans="1:8">
      <c r="A112" s="50">
        <v>133535529277</v>
      </c>
      <c r="B112" s="34" t="s">
        <v>480</v>
      </c>
      <c r="C112" s="1" t="s">
        <v>700</v>
      </c>
      <c r="D112" s="39">
        <v>960</v>
      </c>
      <c r="E112" s="34" t="s">
        <v>480</v>
      </c>
      <c r="F112" s="28" t="s">
        <v>701</v>
      </c>
      <c r="G112" s="35">
        <v>960</v>
      </c>
      <c r="H112" s="35">
        <v>14.4</v>
      </c>
    </row>
    <row r="113" spans="1:8">
      <c r="A113" s="50">
        <v>133526016855</v>
      </c>
      <c r="B113" s="34" t="s">
        <v>480</v>
      </c>
      <c r="C113" s="1" t="s">
        <v>700</v>
      </c>
      <c r="D113" s="39">
        <v>1380</v>
      </c>
      <c r="E113" s="34" t="s">
        <v>480</v>
      </c>
      <c r="F113" s="28" t="s">
        <v>701</v>
      </c>
      <c r="G113" s="35">
        <v>1380</v>
      </c>
      <c r="H113" s="35">
        <v>20.7</v>
      </c>
    </row>
    <row r="114" spans="1:8">
      <c r="A114" s="50">
        <v>133530750815</v>
      </c>
      <c r="B114" s="34" t="s">
        <v>480</v>
      </c>
      <c r="C114" s="1" t="s">
        <v>700</v>
      </c>
      <c r="D114" s="39">
        <v>2180</v>
      </c>
      <c r="E114" s="34" t="s">
        <v>480</v>
      </c>
      <c r="F114" s="28" t="s">
        <v>701</v>
      </c>
      <c r="G114" s="35">
        <v>2180</v>
      </c>
      <c r="H114" s="35">
        <v>32.700000000000003</v>
      </c>
    </row>
    <row r="115" spans="1:8">
      <c r="A115" s="50">
        <v>133536861483</v>
      </c>
      <c r="B115" s="34" t="s">
        <v>480</v>
      </c>
      <c r="C115" s="1" t="s">
        <v>700</v>
      </c>
      <c r="D115" s="39">
        <v>455</v>
      </c>
      <c r="E115" s="34" t="s">
        <v>493</v>
      </c>
      <c r="F115" s="28" t="s">
        <v>701</v>
      </c>
      <c r="G115" s="35">
        <v>455</v>
      </c>
      <c r="H115" s="35">
        <v>6.83</v>
      </c>
    </row>
    <row r="116" spans="1:8">
      <c r="A116" s="50">
        <v>133921112829</v>
      </c>
      <c r="B116" s="34" t="s">
        <v>497</v>
      </c>
      <c r="C116" s="1" t="s">
        <v>700</v>
      </c>
      <c r="D116" s="39">
        <v>720</v>
      </c>
      <c r="E116" s="34" t="s">
        <v>497</v>
      </c>
      <c r="F116" s="28" t="s">
        <v>701</v>
      </c>
      <c r="G116" s="35">
        <v>720</v>
      </c>
      <c r="H116" s="35">
        <v>10.8</v>
      </c>
    </row>
    <row r="117" spans="1:8">
      <c r="A117" s="50">
        <v>134544751966</v>
      </c>
      <c r="B117" s="34" t="s">
        <v>497</v>
      </c>
      <c r="C117" s="1" t="s">
        <v>700</v>
      </c>
      <c r="D117" s="39">
        <v>4179</v>
      </c>
      <c r="E117" s="34" t="s">
        <v>497</v>
      </c>
      <c r="F117" s="28" t="s">
        <v>701</v>
      </c>
      <c r="G117" s="35">
        <v>4179</v>
      </c>
      <c r="H117" s="35">
        <v>62.69</v>
      </c>
    </row>
    <row r="118" spans="1:8">
      <c r="A118" s="50">
        <v>134552830052</v>
      </c>
      <c r="B118" s="34" t="s">
        <v>497</v>
      </c>
      <c r="C118" s="1" t="s">
        <v>700</v>
      </c>
      <c r="D118" s="39">
        <v>1690</v>
      </c>
      <c r="E118" s="34" t="s">
        <v>499</v>
      </c>
      <c r="F118" s="28" t="s">
        <v>701</v>
      </c>
      <c r="G118" s="35">
        <v>1690</v>
      </c>
      <c r="H118" s="35">
        <v>25.35</v>
      </c>
    </row>
    <row r="119" spans="1:8">
      <c r="A119" s="50">
        <v>134666904488</v>
      </c>
      <c r="B119" s="34" t="s">
        <v>499</v>
      </c>
      <c r="C119" s="1" t="s">
        <v>700</v>
      </c>
      <c r="D119" s="39">
        <v>690</v>
      </c>
      <c r="E119" s="34" t="s">
        <v>499</v>
      </c>
      <c r="F119" s="28" t="s">
        <v>701</v>
      </c>
      <c r="G119" s="35">
        <v>690</v>
      </c>
      <c r="H119" s="35">
        <v>10.35</v>
      </c>
    </row>
    <row r="120" spans="1:8">
      <c r="A120" s="50">
        <v>134686653156</v>
      </c>
      <c r="B120" s="34" t="s">
        <v>503</v>
      </c>
      <c r="C120" s="1" t="s">
        <v>700</v>
      </c>
      <c r="D120" s="39">
        <v>600</v>
      </c>
      <c r="E120" s="34" t="s">
        <v>503</v>
      </c>
      <c r="F120" s="28" t="s">
        <v>701</v>
      </c>
      <c r="G120" s="35">
        <v>600</v>
      </c>
      <c r="H120" s="35">
        <v>9</v>
      </c>
    </row>
    <row r="121" spans="1:8">
      <c r="A121" s="50">
        <v>134688338430</v>
      </c>
      <c r="B121" s="34" t="s">
        <v>503</v>
      </c>
      <c r="C121" s="1" t="s">
        <v>700</v>
      </c>
      <c r="D121" s="39">
        <v>550</v>
      </c>
      <c r="E121" s="34" t="s">
        <v>503</v>
      </c>
      <c r="F121" s="28" t="s">
        <v>701</v>
      </c>
      <c r="G121" s="35">
        <v>550</v>
      </c>
      <c r="H121" s="35">
        <v>8.25</v>
      </c>
    </row>
    <row r="122" spans="1:8">
      <c r="A122" s="50">
        <v>134071571631</v>
      </c>
      <c r="B122" s="34" t="s">
        <v>499</v>
      </c>
      <c r="C122" s="1" t="s">
        <v>700</v>
      </c>
      <c r="D122" s="39">
        <v>720</v>
      </c>
      <c r="E122" s="34" t="s">
        <v>503</v>
      </c>
      <c r="F122" s="28" t="s">
        <v>701</v>
      </c>
      <c r="G122" s="35">
        <v>720</v>
      </c>
      <c r="H122" s="35">
        <v>10.8</v>
      </c>
    </row>
    <row r="123" spans="1:8">
      <c r="A123" s="50">
        <v>134074265457</v>
      </c>
      <c r="B123" s="34" t="s">
        <v>503</v>
      </c>
      <c r="C123" s="1" t="s">
        <v>700</v>
      </c>
      <c r="D123" s="39">
        <v>5880</v>
      </c>
      <c r="E123" s="34" t="s">
        <v>503</v>
      </c>
      <c r="F123" s="28" t="s">
        <v>701</v>
      </c>
      <c r="G123" s="35">
        <v>5880</v>
      </c>
      <c r="H123" s="35">
        <v>88.2</v>
      </c>
    </row>
    <row r="124" spans="1:8">
      <c r="A124" s="50">
        <v>134075074427</v>
      </c>
      <c r="B124" s="34" t="s">
        <v>503</v>
      </c>
      <c r="C124" s="1" t="s">
        <v>700</v>
      </c>
      <c r="D124" s="39">
        <v>1220</v>
      </c>
      <c r="E124" s="34" t="s">
        <v>503</v>
      </c>
      <c r="F124" s="28" t="s">
        <v>701</v>
      </c>
      <c r="G124" s="35">
        <v>1220</v>
      </c>
      <c r="H124" s="35">
        <v>18.3</v>
      </c>
    </row>
    <row r="125" spans="1:8">
      <c r="A125" s="50">
        <v>134183210843</v>
      </c>
      <c r="B125" s="34" t="s">
        <v>503</v>
      </c>
      <c r="C125" s="1" t="s">
        <v>700</v>
      </c>
      <c r="D125" s="39">
        <v>3880</v>
      </c>
      <c r="E125" s="34" t="s">
        <v>503</v>
      </c>
      <c r="F125" s="28" t="s">
        <v>701</v>
      </c>
      <c r="G125" s="35">
        <v>3880</v>
      </c>
      <c r="H125" s="35">
        <v>58.2</v>
      </c>
    </row>
    <row r="126" spans="1:8">
      <c r="A126" s="50">
        <v>134810770392</v>
      </c>
      <c r="B126" s="34" t="s">
        <v>503</v>
      </c>
      <c r="C126" s="1" t="s">
        <v>700</v>
      </c>
      <c r="D126" s="39">
        <v>2030</v>
      </c>
      <c r="E126" s="34" t="s">
        <v>503</v>
      </c>
      <c r="F126" s="28" t="s">
        <v>701</v>
      </c>
      <c r="G126" s="35">
        <v>2030</v>
      </c>
      <c r="H126" s="35">
        <v>30.45</v>
      </c>
    </row>
    <row r="127" spans="1:8">
      <c r="A127" s="50">
        <v>134813227706</v>
      </c>
      <c r="B127" s="34" t="s">
        <v>503</v>
      </c>
      <c r="C127" s="1" t="s">
        <v>700</v>
      </c>
      <c r="D127" s="39">
        <v>3050</v>
      </c>
      <c r="E127" s="34" t="s">
        <v>503</v>
      </c>
      <c r="F127" s="28" t="s">
        <v>701</v>
      </c>
      <c r="G127" s="35">
        <v>3050</v>
      </c>
      <c r="H127" s="35">
        <v>45.75</v>
      </c>
    </row>
    <row r="128" spans="1:8">
      <c r="A128" s="50">
        <v>134813757104</v>
      </c>
      <c r="B128" s="34" t="s">
        <v>503</v>
      </c>
      <c r="C128" s="1" t="s">
        <v>700</v>
      </c>
      <c r="D128" s="39">
        <v>3180</v>
      </c>
      <c r="E128" s="34" t="s">
        <v>503</v>
      </c>
      <c r="F128" s="28" t="s">
        <v>701</v>
      </c>
      <c r="G128" s="35">
        <v>3180</v>
      </c>
      <c r="H128" s="35">
        <v>47.7</v>
      </c>
    </row>
    <row r="129" spans="1:8">
      <c r="A129" s="50">
        <v>134820060952</v>
      </c>
      <c r="B129" s="34" t="s">
        <v>515</v>
      </c>
      <c r="C129" s="1" t="s">
        <v>700</v>
      </c>
      <c r="D129" s="39">
        <v>5880</v>
      </c>
      <c r="E129" s="34" t="s">
        <v>515</v>
      </c>
      <c r="F129" s="28" t="s">
        <v>701</v>
      </c>
      <c r="G129" s="35">
        <v>5880</v>
      </c>
      <c r="H129" s="35">
        <v>88.2</v>
      </c>
    </row>
    <row r="130" spans="1:8">
      <c r="A130" s="50">
        <v>134820903938</v>
      </c>
      <c r="B130" s="34" t="s">
        <v>515</v>
      </c>
      <c r="C130" s="1" t="s">
        <v>700</v>
      </c>
      <c r="D130" s="39">
        <v>1330</v>
      </c>
      <c r="E130" s="34" t="s">
        <v>515</v>
      </c>
      <c r="F130" s="28" t="s">
        <v>701</v>
      </c>
      <c r="G130" s="35">
        <v>1330</v>
      </c>
      <c r="H130" s="35">
        <v>19.95</v>
      </c>
    </row>
    <row r="131" spans="1:8">
      <c r="A131" s="50">
        <v>134207472443</v>
      </c>
      <c r="B131" s="34" t="s">
        <v>515</v>
      </c>
      <c r="C131" s="1" t="s">
        <v>700</v>
      </c>
      <c r="D131" s="39">
        <v>2735</v>
      </c>
      <c r="E131" s="34" t="s">
        <v>515</v>
      </c>
      <c r="F131" s="28" t="s">
        <v>701</v>
      </c>
      <c r="G131" s="35">
        <v>2735</v>
      </c>
      <c r="H131" s="35">
        <v>41.03</v>
      </c>
    </row>
    <row r="132" spans="1:8">
      <c r="A132" s="50">
        <v>134821377484</v>
      </c>
      <c r="B132" s="34" t="s">
        <v>515</v>
      </c>
      <c r="C132" s="1" t="s">
        <v>700</v>
      </c>
      <c r="D132" s="39">
        <v>5800</v>
      </c>
      <c r="E132" s="34" t="s">
        <v>515</v>
      </c>
      <c r="F132" s="28" t="s">
        <v>701</v>
      </c>
      <c r="G132" s="35">
        <v>5800</v>
      </c>
      <c r="H132" s="35">
        <v>87</v>
      </c>
    </row>
    <row r="133" spans="1:8">
      <c r="A133" s="50">
        <v>134822781928</v>
      </c>
      <c r="B133" s="34" t="s">
        <v>515</v>
      </c>
      <c r="C133" s="1" t="s">
        <v>700</v>
      </c>
      <c r="D133" s="39">
        <v>1600</v>
      </c>
      <c r="E133" s="34" t="s">
        <v>515</v>
      </c>
      <c r="F133" s="28" t="s">
        <v>701</v>
      </c>
      <c r="G133" s="35">
        <v>1600</v>
      </c>
      <c r="H133" s="35">
        <v>24</v>
      </c>
    </row>
    <row r="134" spans="1:8">
      <c r="A134" s="50">
        <v>134209279537</v>
      </c>
      <c r="B134" s="34" t="s">
        <v>515</v>
      </c>
      <c r="C134" s="1" t="s">
        <v>700</v>
      </c>
      <c r="D134" s="39">
        <v>400</v>
      </c>
      <c r="E134" s="34" t="s">
        <v>515</v>
      </c>
      <c r="F134" s="28" t="s">
        <v>701</v>
      </c>
      <c r="G134" s="35">
        <v>400</v>
      </c>
      <c r="H134" s="35">
        <v>6</v>
      </c>
    </row>
    <row r="135" spans="1:8">
      <c r="A135" s="50">
        <v>134302835655</v>
      </c>
      <c r="B135" s="34" t="s">
        <v>515</v>
      </c>
      <c r="C135" s="1" t="s">
        <v>700</v>
      </c>
      <c r="D135" s="39">
        <v>1300</v>
      </c>
      <c r="E135" s="34" t="s">
        <v>515</v>
      </c>
      <c r="F135" s="28" t="s">
        <v>701</v>
      </c>
      <c r="G135" s="35">
        <v>1300</v>
      </c>
      <c r="H135" s="35">
        <v>19.5</v>
      </c>
    </row>
    <row r="136" spans="1:8">
      <c r="A136" s="50">
        <v>134303562651</v>
      </c>
      <c r="B136" s="34" t="s">
        <v>515</v>
      </c>
      <c r="C136" s="1" t="s">
        <v>700</v>
      </c>
      <c r="D136" s="39">
        <v>300</v>
      </c>
      <c r="E136" s="34" t="s">
        <v>515</v>
      </c>
      <c r="F136" s="28" t="s">
        <v>701</v>
      </c>
      <c r="G136" s="35">
        <v>300</v>
      </c>
      <c r="H136" s="35">
        <v>4.5</v>
      </c>
    </row>
    <row r="137" spans="1:8">
      <c r="A137" s="50">
        <v>134309103739</v>
      </c>
      <c r="B137" s="34" t="s">
        <v>515</v>
      </c>
      <c r="C137" s="1" t="s">
        <v>700</v>
      </c>
      <c r="D137" s="39">
        <v>955</v>
      </c>
      <c r="E137" s="34" t="s">
        <v>515</v>
      </c>
      <c r="F137" s="28" t="s">
        <v>701</v>
      </c>
      <c r="G137" s="35">
        <v>955</v>
      </c>
      <c r="H137" s="35">
        <v>14.33</v>
      </c>
    </row>
    <row r="138" spans="1:8">
      <c r="A138" s="50">
        <v>134314407147</v>
      </c>
      <c r="B138" s="34" t="s">
        <v>515</v>
      </c>
      <c r="C138" s="1" t="s">
        <v>700</v>
      </c>
      <c r="D138" s="39">
        <v>5380</v>
      </c>
      <c r="E138" s="34" t="s">
        <v>515</v>
      </c>
      <c r="F138" s="28" t="s">
        <v>701</v>
      </c>
      <c r="G138" s="35">
        <v>5380</v>
      </c>
      <c r="H138" s="35">
        <v>80.7</v>
      </c>
    </row>
    <row r="139" spans="1:8">
      <c r="A139" s="50">
        <v>134928553930</v>
      </c>
      <c r="B139" s="34" t="s">
        <v>515</v>
      </c>
      <c r="C139" s="1" t="s">
        <v>700</v>
      </c>
      <c r="D139" s="39">
        <v>300</v>
      </c>
      <c r="E139" s="34" t="s">
        <v>515</v>
      </c>
      <c r="F139" s="28" t="s">
        <v>701</v>
      </c>
      <c r="G139" s="35">
        <v>300</v>
      </c>
      <c r="H139" s="35">
        <v>4.5</v>
      </c>
    </row>
    <row r="140" spans="1:8">
      <c r="A140" s="50">
        <v>134314683375</v>
      </c>
      <c r="B140" s="34" t="s">
        <v>515</v>
      </c>
      <c r="C140" s="1" t="s">
        <v>700</v>
      </c>
      <c r="D140" s="39">
        <v>5130</v>
      </c>
      <c r="E140" s="34" t="s">
        <v>515</v>
      </c>
      <c r="F140" s="28" t="s">
        <v>701</v>
      </c>
      <c r="G140" s="35">
        <v>5130</v>
      </c>
      <c r="H140" s="35">
        <v>76.95</v>
      </c>
    </row>
    <row r="141" spans="1:8">
      <c r="A141" s="50">
        <v>134929093318</v>
      </c>
      <c r="B141" s="34" t="s">
        <v>515</v>
      </c>
      <c r="C141" s="1" t="s">
        <v>700</v>
      </c>
      <c r="D141" s="39">
        <v>2045</v>
      </c>
      <c r="E141" s="34" t="s">
        <v>515</v>
      </c>
      <c r="F141" s="28" t="s">
        <v>701</v>
      </c>
      <c r="G141" s="35">
        <v>2045</v>
      </c>
      <c r="H141" s="35">
        <v>30.68</v>
      </c>
    </row>
    <row r="142" spans="1:8">
      <c r="A142" s="50">
        <v>134929410670</v>
      </c>
      <c r="B142" s="34" t="s">
        <v>515</v>
      </c>
      <c r="C142" s="1" t="s">
        <v>700</v>
      </c>
      <c r="D142" s="39">
        <v>975</v>
      </c>
      <c r="E142" s="34" t="s">
        <v>515</v>
      </c>
      <c r="F142" s="28" t="s">
        <v>701</v>
      </c>
      <c r="G142" s="35">
        <v>975</v>
      </c>
      <c r="H142" s="35">
        <v>14.63</v>
      </c>
    </row>
    <row r="143" spans="1:8">
      <c r="A143" s="50">
        <v>134930292336</v>
      </c>
      <c r="B143" s="34" t="s">
        <v>515</v>
      </c>
      <c r="C143" s="1" t="s">
        <v>700</v>
      </c>
      <c r="D143" s="39">
        <v>2940</v>
      </c>
      <c r="E143" s="34" t="s">
        <v>515</v>
      </c>
      <c r="F143" s="28" t="s">
        <v>701</v>
      </c>
      <c r="G143" s="35">
        <v>2940</v>
      </c>
      <c r="H143" s="35">
        <v>44.1</v>
      </c>
    </row>
    <row r="144" spans="1:8">
      <c r="A144" s="50">
        <v>134930774018</v>
      </c>
      <c r="B144" s="34" t="s">
        <v>515</v>
      </c>
      <c r="C144" s="1" t="s">
        <v>700</v>
      </c>
      <c r="D144" s="39">
        <v>10000</v>
      </c>
      <c r="E144" s="34" t="s">
        <v>515</v>
      </c>
      <c r="F144" s="28" t="s">
        <v>701</v>
      </c>
      <c r="G144" s="35">
        <v>10000</v>
      </c>
      <c r="H144" s="35">
        <v>150</v>
      </c>
    </row>
    <row r="145" spans="1:8">
      <c r="A145" s="50">
        <v>134317722679</v>
      </c>
      <c r="B145" s="34" t="s">
        <v>515</v>
      </c>
      <c r="C145" s="1" t="s">
        <v>700</v>
      </c>
      <c r="D145" s="39">
        <v>20000</v>
      </c>
      <c r="E145" s="34" t="s">
        <v>515</v>
      </c>
      <c r="F145" s="28" t="s">
        <v>701</v>
      </c>
      <c r="G145" s="35">
        <v>20000</v>
      </c>
      <c r="H145" s="35">
        <v>300</v>
      </c>
    </row>
    <row r="146" spans="1:8">
      <c r="A146" s="50">
        <v>134933775770</v>
      </c>
      <c r="B146" s="34" t="s">
        <v>515</v>
      </c>
      <c r="C146" s="1" t="s">
        <v>700</v>
      </c>
      <c r="D146" s="39">
        <v>12000</v>
      </c>
      <c r="E146" s="34" t="s">
        <v>515</v>
      </c>
      <c r="F146" s="28" t="s">
        <v>701</v>
      </c>
      <c r="G146" s="35">
        <v>12000</v>
      </c>
      <c r="H146" s="35">
        <v>180</v>
      </c>
    </row>
    <row r="147" spans="1:8">
      <c r="A147" s="50">
        <v>134935105560</v>
      </c>
      <c r="B147" s="34" t="s">
        <v>515</v>
      </c>
      <c r="C147" s="1" t="s">
        <v>700</v>
      </c>
      <c r="D147" s="39">
        <v>550</v>
      </c>
      <c r="E147" s="34" t="s">
        <v>534</v>
      </c>
      <c r="F147" s="28" t="s">
        <v>701</v>
      </c>
      <c r="G147" s="35">
        <v>550</v>
      </c>
      <c r="H147" s="35">
        <v>8.25</v>
      </c>
    </row>
    <row r="148" spans="1:8">
      <c r="A148" s="50">
        <v>134935193438</v>
      </c>
      <c r="B148" s="34" t="s">
        <v>515</v>
      </c>
      <c r="C148" s="1" t="s">
        <v>700</v>
      </c>
      <c r="D148" s="39">
        <v>1290</v>
      </c>
      <c r="E148" s="34" t="s">
        <v>534</v>
      </c>
      <c r="F148" s="28" t="s">
        <v>701</v>
      </c>
      <c r="G148" s="35">
        <v>1290</v>
      </c>
      <c r="H148" s="35">
        <v>19.350000000000001</v>
      </c>
    </row>
    <row r="149" spans="1:8">
      <c r="A149" s="50">
        <v>134935322648</v>
      </c>
      <c r="B149" s="34" t="s">
        <v>515</v>
      </c>
      <c r="C149" s="1" t="s">
        <v>700</v>
      </c>
      <c r="D149" s="39">
        <v>20000</v>
      </c>
      <c r="E149" s="34" t="s">
        <v>534</v>
      </c>
      <c r="F149" s="28" t="s">
        <v>701</v>
      </c>
      <c r="G149" s="35">
        <v>20000</v>
      </c>
      <c r="H149" s="35">
        <v>300</v>
      </c>
    </row>
    <row r="150" spans="1:8">
      <c r="A150" s="50">
        <v>134935423998</v>
      </c>
      <c r="B150" s="34" t="s">
        <v>515</v>
      </c>
      <c r="C150" s="1" t="s">
        <v>700</v>
      </c>
      <c r="D150" s="39">
        <v>15000</v>
      </c>
      <c r="E150" s="34" t="s">
        <v>534</v>
      </c>
      <c r="F150" s="28" t="s">
        <v>701</v>
      </c>
      <c r="G150" s="35">
        <v>15000</v>
      </c>
      <c r="H150" s="35">
        <v>225</v>
      </c>
    </row>
    <row r="151" spans="1:8">
      <c r="A151" s="50">
        <v>134935789778</v>
      </c>
      <c r="B151" s="34" t="s">
        <v>515</v>
      </c>
      <c r="C151" s="1" t="s">
        <v>700</v>
      </c>
      <c r="D151" s="39">
        <v>15000</v>
      </c>
      <c r="E151" s="34" t="s">
        <v>534</v>
      </c>
      <c r="F151" s="28" t="s">
        <v>701</v>
      </c>
      <c r="G151" s="35">
        <v>15000</v>
      </c>
      <c r="H151" s="35">
        <v>225</v>
      </c>
    </row>
    <row r="152" spans="1:8">
      <c r="A152" s="50">
        <v>134321700065</v>
      </c>
      <c r="B152" s="34" t="s">
        <v>515</v>
      </c>
      <c r="C152" s="1" t="s">
        <v>700</v>
      </c>
      <c r="D152" s="39">
        <v>250</v>
      </c>
      <c r="E152" s="34" t="s">
        <v>534</v>
      </c>
      <c r="F152" s="28" t="s">
        <v>701</v>
      </c>
      <c r="G152" s="35">
        <v>250</v>
      </c>
      <c r="H152" s="35">
        <v>3.75</v>
      </c>
    </row>
    <row r="153" spans="1:8">
      <c r="A153" s="50">
        <v>134322208477</v>
      </c>
      <c r="B153" s="34" t="s">
        <v>515</v>
      </c>
      <c r="C153" s="1" t="s">
        <v>700</v>
      </c>
      <c r="D153" s="39">
        <v>10000</v>
      </c>
      <c r="E153" s="34" t="s">
        <v>534</v>
      </c>
      <c r="F153" s="28" t="s">
        <v>701</v>
      </c>
      <c r="G153" s="35">
        <v>10000</v>
      </c>
      <c r="H153" s="35">
        <v>150</v>
      </c>
    </row>
    <row r="154" spans="1:8">
      <c r="A154" s="50">
        <v>134936606084</v>
      </c>
      <c r="B154" s="34" t="s">
        <v>515</v>
      </c>
      <c r="C154" s="1" t="s">
        <v>700</v>
      </c>
      <c r="D154" s="39">
        <v>250</v>
      </c>
      <c r="E154" s="34" t="s">
        <v>534</v>
      </c>
      <c r="F154" s="28" t="s">
        <v>701</v>
      </c>
      <c r="G154" s="35">
        <v>250</v>
      </c>
      <c r="H154" s="35">
        <v>3.75</v>
      </c>
    </row>
    <row r="155" spans="1:8">
      <c r="A155" s="50">
        <v>134936893944</v>
      </c>
      <c r="B155" s="34" t="s">
        <v>515</v>
      </c>
      <c r="C155" s="1" t="s">
        <v>700</v>
      </c>
      <c r="D155" s="39">
        <v>15000</v>
      </c>
      <c r="E155" s="34" t="s">
        <v>534</v>
      </c>
      <c r="F155" s="28" t="s">
        <v>701</v>
      </c>
      <c r="G155" s="35">
        <v>15000</v>
      </c>
      <c r="H155" s="35">
        <v>225</v>
      </c>
    </row>
    <row r="156" spans="1:8">
      <c r="A156" s="50">
        <v>134937124088</v>
      </c>
      <c r="B156" s="34" t="s">
        <v>515</v>
      </c>
      <c r="C156" s="1" t="s">
        <v>700</v>
      </c>
      <c r="D156" s="39">
        <v>16000</v>
      </c>
      <c r="E156" s="34" t="s">
        <v>534</v>
      </c>
      <c r="F156" s="28" t="s">
        <v>701</v>
      </c>
      <c r="G156" s="35">
        <v>16000</v>
      </c>
      <c r="H156" s="35">
        <v>240</v>
      </c>
    </row>
    <row r="157" spans="1:8">
      <c r="A157" s="50">
        <v>134937527224</v>
      </c>
      <c r="B157" s="34" t="s">
        <v>515</v>
      </c>
      <c r="C157" s="1" t="s">
        <v>700</v>
      </c>
      <c r="D157" s="39">
        <v>1</v>
      </c>
      <c r="E157" s="34" t="s">
        <v>534</v>
      </c>
      <c r="F157" s="28" t="s">
        <v>701</v>
      </c>
      <c r="G157" s="35">
        <v>1</v>
      </c>
      <c r="H157" s="35">
        <v>0.02</v>
      </c>
    </row>
    <row r="158" spans="1:8">
      <c r="A158" s="50">
        <v>134323877419</v>
      </c>
      <c r="B158" s="34" t="s">
        <v>534</v>
      </c>
      <c r="C158" s="1" t="s">
        <v>700</v>
      </c>
      <c r="D158" s="39">
        <v>600</v>
      </c>
      <c r="E158" s="34" t="s">
        <v>534</v>
      </c>
      <c r="F158" s="28" t="s">
        <v>701</v>
      </c>
      <c r="G158" s="35">
        <v>600</v>
      </c>
      <c r="H158" s="35">
        <v>9</v>
      </c>
    </row>
    <row r="159" spans="1:8">
      <c r="A159" s="50">
        <v>134324938349</v>
      </c>
      <c r="B159" s="34" t="s">
        <v>534</v>
      </c>
      <c r="C159" s="1" t="s">
        <v>700</v>
      </c>
      <c r="D159" s="39">
        <v>15000</v>
      </c>
      <c r="E159" s="34" t="s">
        <v>534</v>
      </c>
      <c r="F159" s="28" t="s">
        <v>701</v>
      </c>
      <c r="G159" s="35">
        <v>15000</v>
      </c>
      <c r="H159" s="35">
        <v>225</v>
      </c>
    </row>
    <row r="160" spans="1:8">
      <c r="A160" s="50">
        <v>134939301104</v>
      </c>
      <c r="B160" s="34" t="s">
        <v>534</v>
      </c>
      <c r="C160" s="1" t="s">
        <v>700</v>
      </c>
      <c r="D160" s="39">
        <v>10000</v>
      </c>
      <c r="E160" s="34" t="s">
        <v>534</v>
      </c>
      <c r="F160" s="28" t="s">
        <v>701</v>
      </c>
      <c r="G160" s="35">
        <v>10000</v>
      </c>
      <c r="H160" s="35">
        <v>150</v>
      </c>
    </row>
    <row r="161" spans="1:8">
      <c r="A161" s="50">
        <v>134325060649</v>
      </c>
      <c r="B161" s="34" t="s">
        <v>534</v>
      </c>
      <c r="C161" s="1" t="s">
        <v>700</v>
      </c>
      <c r="D161" s="39">
        <v>5000</v>
      </c>
      <c r="E161" s="34" t="s">
        <v>534</v>
      </c>
      <c r="F161" s="28" t="s">
        <v>701</v>
      </c>
      <c r="G161" s="35">
        <v>5000</v>
      </c>
      <c r="H161" s="35">
        <v>75</v>
      </c>
    </row>
    <row r="162" spans="1:8">
      <c r="A162" s="50">
        <v>134325036873</v>
      </c>
      <c r="B162" s="34" t="s">
        <v>534</v>
      </c>
      <c r="C162" s="1" t="s">
        <v>700</v>
      </c>
      <c r="D162" s="39">
        <v>250</v>
      </c>
      <c r="E162" s="34" t="s">
        <v>534</v>
      </c>
      <c r="F162" s="28" t="s">
        <v>701</v>
      </c>
      <c r="G162" s="35">
        <v>250</v>
      </c>
      <c r="H162" s="35">
        <v>3.75</v>
      </c>
    </row>
    <row r="163" spans="1:8">
      <c r="A163" s="50">
        <v>134939708918</v>
      </c>
      <c r="B163" s="34" t="s">
        <v>534</v>
      </c>
      <c r="C163" s="1" t="s">
        <v>700</v>
      </c>
      <c r="D163" s="39">
        <v>500</v>
      </c>
      <c r="E163" s="34" t="s">
        <v>534</v>
      </c>
      <c r="F163" s="28" t="s">
        <v>701</v>
      </c>
      <c r="G163" s="35">
        <v>500</v>
      </c>
      <c r="H163" s="35">
        <v>7.5</v>
      </c>
    </row>
    <row r="164" spans="1:8">
      <c r="A164" s="50">
        <v>134939739486</v>
      </c>
      <c r="B164" s="34" t="s">
        <v>534</v>
      </c>
      <c r="C164" s="1" t="s">
        <v>700</v>
      </c>
      <c r="D164" s="39">
        <v>5000</v>
      </c>
      <c r="E164" s="34" t="s">
        <v>534</v>
      </c>
      <c r="F164" s="28" t="s">
        <v>701</v>
      </c>
      <c r="G164" s="35">
        <v>5000</v>
      </c>
      <c r="H164" s="35">
        <v>75</v>
      </c>
    </row>
    <row r="165" spans="1:8">
      <c r="A165" s="50">
        <v>134940180248</v>
      </c>
      <c r="B165" s="34" t="s">
        <v>534</v>
      </c>
      <c r="C165" s="1" t="s">
        <v>700</v>
      </c>
      <c r="D165" s="39">
        <v>10000</v>
      </c>
      <c r="E165" s="34" t="s">
        <v>534</v>
      </c>
      <c r="F165" s="28" t="s">
        <v>701</v>
      </c>
      <c r="G165" s="35">
        <v>10000</v>
      </c>
      <c r="H165" s="35">
        <v>150</v>
      </c>
    </row>
    <row r="166" spans="1:8">
      <c r="A166" s="50">
        <v>134940426502</v>
      </c>
      <c r="B166" s="34" t="s">
        <v>534</v>
      </c>
      <c r="C166" s="1" t="s">
        <v>700</v>
      </c>
      <c r="D166" s="39">
        <v>10000</v>
      </c>
      <c r="E166" s="34" t="s">
        <v>534</v>
      </c>
      <c r="F166" s="28" t="s">
        <v>701</v>
      </c>
      <c r="G166" s="35">
        <v>10000</v>
      </c>
      <c r="H166" s="35">
        <v>150</v>
      </c>
    </row>
    <row r="167" spans="1:8">
      <c r="A167" s="50">
        <v>134940625220</v>
      </c>
      <c r="B167" s="34" t="s">
        <v>534</v>
      </c>
      <c r="C167" s="1" t="s">
        <v>700</v>
      </c>
      <c r="D167" s="39">
        <v>5000</v>
      </c>
      <c r="E167" s="34" t="s">
        <v>534</v>
      </c>
      <c r="F167" s="28" t="s">
        <v>701</v>
      </c>
      <c r="G167" s="35">
        <v>5000</v>
      </c>
      <c r="H167" s="35">
        <v>75</v>
      </c>
    </row>
    <row r="168" spans="1:8">
      <c r="A168" s="50">
        <v>134327386185</v>
      </c>
      <c r="B168" s="34" t="s">
        <v>534</v>
      </c>
      <c r="C168" s="1" t="s">
        <v>700</v>
      </c>
      <c r="D168" s="39">
        <v>10000</v>
      </c>
      <c r="E168" s="34" t="s">
        <v>534</v>
      </c>
      <c r="F168" s="28" t="s">
        <v>701</v>
      </c>
      <c r="G168" s="35">
        <v>10000</v>
      </c>
      <c r="H168" s="35">
        <v>150</v>
      </c>
    </row>
    <row r="169" spans="1:8">
      <c r="A169" s="50">
        <v>134941249820</v>
      </c>
      <c r="B169" s="34" t="s">
        <v>534</v>
      </c>
      <c r="C169" s="1" t="s">
        <v>700</v>
      </c>
      <c r="D169" s="39">
        <v>10000</v>
      </c>
      <c r="E169" s="34" t="s">
        <v>534</v>
      </c>
      <c r="F169" s="28" t="s">
        <v>701</v>
      </c>
      <c r="G169" s="35">
        <v>10000</v>
      </c>
      <c r="H169" s="35">
        <v>150</v>
      </c>
    </row>
    <row r="170" spans="1:8">
      <c r="A170" s="50">
        <v>134941329440</v>
      </c>
      <c r="B170" s="34" t="s">
        <v>534</v>
      </c>
      <c r="C170" s="1" t="s">
        <v>700</v>
      </c>
      <c r="D170" s="39">
        <v>5000</v>
      </c>
      <c r="E170" s="34" t="s">
        <v>534</v>
      </c>
      <c r="F170" s="28" t="s">
        <v>701</v>
      </c>
      <c r="G170" s="35">
        <v>5000</v>
      </c>
      <c r="H170" s="35">
        <v>75</v>
      </c>
    </row>
    <row r="171" spans="1:8">
      <c r="A171" s="50">
        <v>134941676542</v>
      </c>
      <c r="B171" s="34" t="s">
        <v>534</v>
      </c>
      <c r="C171" s="1" t="s">
        <v>700</v>
      </c>
      <c r="D171" s="39">
        <v>20000</v>
      </c>
      <c r="E171" s="34" t="s">
        <v>534</v>
      </c>
      <c r="F171" s="28" t="s">
        <v>701</v>
      </c>
      <c r="G171" s="35">
        <v>20000</v>
      </c>
      <c r="H171" s="35">
        <v>300</v>
      </c>
    </row>
    <row r="172" spans="1:8">
      <c r="A172" s="50">
        <v>134941505718</v>
      </c>
      <c r="B172" s="34" t="s">
        <v>534</v>
      </c>
      <c r="C172" s="1" t="s">
        <v>700</v>
      </c>
      <c r="D172" s="39">
        <v>10000</v>
      </c>
      <c r="E172" s="34" t="s">
        <v>534</v>
      </c>
      <c r="F172" s="28" t="s">
        <v>701</v>
      </c>
      <c r="G172" s="35">
        <v>10000</v>
      </c>
      <c r="H172" s="35">
        <v>150</v>
      </c>
    </row>
    <row r="173" spans="1:8">
      <c r="A173" s="50">
        <v>134327964395</v>
      </c>
      <c r="B173" s="34" t="s">
        <v>534</v>
      </c>
      <c r="C173" s="1" t="s">
        <v>700</v>
      </c>
      <c r="D173" s="39">
        <v>15000</v>
      </c>
      <c r="E173" s="34" t="s">
        <v>534</v>
      </c>
      <c r="F173" s="28" t="s">
        <v>701</v>
      </c>
      <c r="G173" s="35">
        <v>15000</v>
      </c>
      <c r="H173" s="35">
        <v>225</v>
      </c>
    </row>
    <row r="174" spans="1:8">
      <c r="A174" s="50">
        <v>134327958235</v>
      </c>
      <c r="B174" s="34" t="s">
        <v>534</v>
      </c>
      <c r="C174" s="1" t="s">
        <v>700</v>
      </c>
      <c r="D174" s="39">
        <v>500</v>
      </c>
      <c r="E174" s="34" t="s">
        <v>534</v>
      </c>
      <c r="F174" s="28" t="s">
        <v>701</v>
      </c>
      <c r="G174" s="35">
        <v>500</v>
      </c>
      <c r="H174" s="35">
        <v>7.5</v>
      </c>
    </row>
    <row r="175" spans="1:8">
      <c r="A175" s="50">
        <v>134328152407</v>
      </c>
      <c r="B175" s="34" t="s">
        <v>534</v>
      </c>
      <c r="C175" s="1" t="s">
        <v>700</v>
      </c>
      <c r="D175" s="39">
        <v>15000</v>
      </c>
      <c r="E175" s="34" t="s">
        <v>534</v>
      </c>
      <c r="F175" s="28" t="s">
        <v>701</v>
      </c>
      <c r="G175" s="35">
        <v>15000</v>
      </c>
      <c r="H175" s="35">
        <v>225</v>
      </c>
    </row>
    <row r="176" spans="1:8">
      <c r="A176" s="50">
        <v>134328146631</v>
      </c>
      <c r="B176" s="34" t="s">
        <v>534</v>
      </c>
      <c r="C176" s="1" t="s">
        <v>700</v>
      </c>
      <c r="D176" s="39">
        <v>5000</v>
      </c>
      <c r="E176" s="34" t="s">
        <v>534</v>
      </c>
      <c r="F176" s="28" t="s">
        <v>701</v>
      </c>
      <c r="G176" s="35">
        <v>5000</v>
      </c>
      <c r="H176" s="35">
        <v>75</v>
      </c>
    </row>
    <row r="177" spans="1:8">
      <c r="A177" s="50">
        <v>134310315017</v>
      </c>
      <c r="B177" s="34" t="s">
        <v>515</v>
      </c>
      <c r="C177" s="1" t="s">
        <v>700</v>
      </c>
      <c r="D177" s="39">
        <v>300</v>
      </c>
      <c r="E177" s="34" t="s">
        <v>515</v>
      </c>
      <c r="F177" s="28" t="s">
        <v>701</v>
      </c>
      <c r="G177" s="35">
        <v>300</v>
      </c>
      <c r="H177" s="35">
        <v>4.5</v>
      </c>
    </row>
    <row r="178" spans="1:8">
      <c r="A178" s="50">
        <v>134311953811</v>
      </c>
      <c r="B178" s="34" t="s">
        <v>515</v>
      </c>
      <c r="C178" s="1" t="s">
        <v>700</v>
      </c>
      <c r="D178" s="39">
        <v>18000</v>
      </c>
      <c r="E178" s="34" t="s">
        <v>515</v>
      </c>
      <c r="F178" s="28" t="s">
        <v>701</v>
      </c>
      <c r="G178" s="35">
        <v>18000</v>
      </c>
      <c r="H178" s="35">
        <v>270</v>
      </c>
    </row>
    <row r="179" spans="1:8">
      <c r="A179" s="50">
        <v>134314272897</v>
      </c>
      <c r="B179" s="34" t="s">
        <v>515</v>
      </c>
      <c r="C179" s="1" t="s">
        <v>700</v>
      </c>
      <c r="D179" s="39">
        <v>17000</v>
      </c>
      <c r="E179" s="34" t="s">
        <v>515</v>
      </c>
      <c r="F179" s="28" t="s">
        <v>701</v>
      </c>
      <c r="G179" s="35">
        <v>17000</v>
      </c>
      <c r="H179" s="35">
        <v>255</v>
      </c>
    </row>
    <row r="180" spans="1:8">
      <c r="A180" s="50">
        <v>134928784582</v>
      </c>
      <c r="B180" s="34" t="s">
        <v>515</v>
      </c>
      <c r="C180" s="1" t="s">
        <v>700</v>
      </c>
      <c r="D180" s="39">
        <v>300</v>
      </c>
      <c r="E180" s="34" t="s">
        <v>515</v>
      </c>
      <c r="F180" s="28" t="s">
        <v>701</v>
      </c>
      <c r="G180" s="35">
        <v>300</v>
      </c>
      <c r="H180" s="35">
        <v>4.5</v>
      </c>
    </row>
    <row r="181" spans="1:8">
      <c r="A181" s="50">
        <v>134929916054</v>
      </c>
      <c r="B181" s="34" t="s">
        <v>515</v>
      </c>
      <c r="C181" s="1" t="s">
        <v>700</v>
      </c>
      <c r="D181" s="39">
        <v>1050</v>
      </c>
      <c r="E181" s="34" t="s">
        <v>515</v>
      </c>
      <c r="F181" s="28" t="s">
        <v>701</v>
      </c>
      <c r="G181" s="35">
        <v>1050</v>
      </c>
      <c r="H181" s="35">
        <v>15.75</v>
      </c>
    </row>
    <row r="182" spans="1:8">
      <c r="A182" s="50">
        <v>134931430800</v>
      </c>
      <c r="B182" s="34" t="s">
        <v>515</v>
      </c>
      <c r="C182" s="1" t="s">
        <v>700</v>
      </c>
      <c r="D182" s="39">
        <v>550</v>
      </c>
      <c r="E182" s="34" t="s">
        <v>515</v>
      </c>
      <c r="F182" s="28" t="s">
        <v>701</v>
      </c>
      <c r="G182" s="35">
        <v>550</v>
      </c>
      <c r="H182" s="35">
        <v>8.25</v>
      </c>
    </row>
    <row r="183" spans="1:8">
      <c r="A183" s="50">
        <v>134931413370</v>
      </c>
      <c r="B183" s="34" t="s">
        <v>515</v>
      </c>
      <c r="C183" s="1" t="s">
        <v>700</v>
      </c>
      <c r="D183" s="39">
        <v>750</v>
      </c>
      <c r="E183" s="34" t="s">
        <v>515</v>
      </c>
      <c r="F183" s="28" t="s">
        <v>701</v>
      </c>
      <c r="G183" s="35">
        <v>750</v>
      </c>
      <c r="H183" s="35">
        <v>11.25</v>
      </c>
    </row>
    <row r="184" spans="1:8">
      <c r="A184" s="50">
        <v>134931653336</v>
      </c>
      <c r="B184" s="34" t="s">
        <v>515</v>
      </c>
      <c r="C184" s="1" t="s">
        <v>700</v>
      </c>
      <c r="D184" s="39">
        <v>600</v>
      </c>
      <c r="E184" s="34" t="s">
        <v>515</v>
      </c>
      <c r="F184" s="28" t="s">
        <v>701</v>
      </c>
      <c r="G184" s="35">
        <v>600</v>
      </c>
      <c r="H184" s="35">
        <v>9</v>
      </c>
    </row>
    <row r="185" spans="1:8">
      <c r="A185" s="50">
        <v>134318019319</v>
      </c>
      <c r="B185" s="34" t="s">
        <v>515</v>
      </c>
      <c r="C185" s="1" t="s">
        <v>700</v>
      </c>
      <c r="D185" s="39">
        <v>1610</v>
      </c>
      <c r="E185" s="34" t="s">
        <v>515</v>
      </c>
      <c r="F185" s="28" t="s">
        <v>701</v>
      </c>
      <c r="G185" s="35">
        <v>1610</v>
      </c>
      <c r="H185" s="35">
        <v>24.15</v>
      </c>
    </row>
    <row r="186" spans="1:8">
      <c r="A186" s="50">
        <v>134319368275</v>
      </c>
      <c r="B186" s="34" t="s">
        <v>515</v>
      </c>
      <c r="C186" s="1" t="s">
        <v>700</v>
      </c>
      <c r="D186" s="39">
        <v>300</v>
      </c>
      <c r="E186" s="34" t="s">
        <v>515</v>
      </c>
      <c r="F186" s="28" t="s">
        <v>701</v>
      </c>
      <c r="G186" s="35">
        <v>300</v>
      </c>
      <c r="H186" s="35">
        <v>4.5</v>
      </c>
    </row>
    <row r="187" spans="1:8">
      <c r="A187" s="50">
        <v>134934090998</v>
      </c>
      <c r="B187" s="34" t="s">
        <v>515</v>
      </c>
      <c r="C187" s="1" t="s">
        <v>700</v>
      </c>
      <c r="D187" s="39">
        <v>10000</v>
      </c>
      <c r="E187" s="34" t="s">
        <v>515</v>
      </c>
      <c r="F187" s="28" t="s">
        <v>701</v>
      </c>
      <c r="G187" s="35">
        <v>10000</v>
      </c>
      <c r="H187" s="35">
        <v>150</v>
      </c>
    </row>
    <row r="188" spans="1:8">
      <c r="A188" s="50">
        <v>134319927509</v>
      </c>
      <c r="B188" s="34" t="s">
        <v>515</v>
      </c>
      <c r="C188" s="1" t="s">
        <v>700</v>
      </c>
      <c r="D188" s="39">
        <v>4920</v>
      </c>
      <c r="E188" s="34" t="s">
        <v>515</v>
      </c>
      <c r="F188" s="28" t="s">
        <v>701</v>
      </c>
      <c r="G188" s="35">
        <v>4920</v>
      </c>
      <c r="H188" s="35">
        <v>73.8</v>
      </c>
    </row>
    <row r="189" spans="1:8">
      <c r="A189" s="50">
        <v>134321055597</v>
      </c>
      <c r="B189" s="34" t="s">
        <v>515</v>
      </c>
      <c r="C189" s="1" t="s">
        <v>700</v>
      </c>
      <c r="D189" s="39">
        <v>6000</v>
      </c>
      <c r="E189" s="34" t="s">
        <v>534</v>
      </c>
      <c r="F189" s="28" t="s">
        <v>701</v>
      </c>
      <c r="G189" s="35">
        <v>6000</v>
      </c>
      <c r="H189" s="35">
        <v>90</v>
      </c>
    </row>
    <row r="190" spans="1:8">
      <c r="A190" s="50">
        <v>134935570502</v>
      </c>
      <c r="B190" s="34" t="s">
        <v>515</v>
      </c>
      <c r="C190" s="1" t="s">
        <v>700</v>
      </c>
      <c r="D190" s="39">
        <v>10000</v>
      </c>
      <c r="E190" s="34" t="s">
        <v>534</v>
      </c>
      <c r="F190" s="28" t="s">
        <v>701</v>
      </c>
      <c r="G190" s="35">
        <v>10000</v>
      </c>
      <c r="H190" s="35">
        <v>150</v>
      </c>
    </row>
    <row r="191" spans="1:8">
      <c r="A191" s="50">
        <v>134935684444</v>
      </c>
      <c r="B191" s="34" t="s">
        <v>515</v>
      </c>
      <c r="C191" s="1" t="s">
        <v>700</v>
      </c>
      <c r="D191" s="39">
        <v>10000</v>
      </c>
      <c r="E191" s="34" t="s">
        <v>534</v>
      </c>
      <c r="F191" s="28" t="s">
        <v>701</v>
      </c>
      <c r="G191" s="35">
        <v>10000</v>
      </c>
      <c r="H191" s="35">
        <v>150</v>
      </c>
    </row>
    <row r="192" spans="1:8">
      <c r="A192" s="50">
        <v>134322244309</v>
      </c>
      <c r="B192" s="34" t="s">
        <v>515</v>
      </c>
      <c r="C192" s="1" t="s">
        <v>700</v>
      </c>
      <c r="D192" s="39">
        <v>10000</v>
      </c>
      <c r="E192" s="34" t="s">
        <v>534</v>
      </c>
      <c r="F192" s="28" t="s">
        <v>701</v>
      </c>
      <c r="G192" s="35">
        <v>10000</v>
      </c>
      <c r="H192" s="35">
        <v>150</v>
      </c>
    </row>
    <row r="193" spans="1:8">
      <c r="A193" s="50">
        <v>134322400961</v>
      </c>
      <c r="B193" s="34" t="s">
        <v>515</v>
      </c>
      <c r="C193" s="1" t="s">
        <v>700</v>
      </c>
      <c r="D193" s="39">
        <v>5000</v>
      </c>
      <c r="E193" s="34" t="s">
        <v>534</v>
      </c>
      <c r="F193" s="28" t="s">
        <v>701</v>
      </c>
      <c r="G193" s="35">
        <v>5000</v>
      </c>
      <c r="H193" s="35">
        <v>75</v>
      </c>
    </row>
    <row r="194" spans="1:8">
      <c r="A194" s="50">
        <v>134322271951</v>
      </c>
      <c r="B194" s="34" t="s">
        <v>515</v>
      </c>
      <c r="C194" s="1" t="s">
        <v>700</v>
      </c>
      <c r="D194" s="39">
        <v>750</v>
      </c>
      <c r="E194" s="34" t="s">
        <v>534</v>
      </c>
      <c r="F194" s="28" t="s">
        <v>701</v>
      </c>
      <c r="G194" s="35">
        <v>750</v>
      </c>
      <c r="H194" s="35">
        <v>11.25</v>
      </c>
    </row>
    <row r="195" spans="1:8">
      <c r="A195" s="50">
        <v>134322474547</v>
      </c>
      <c r="B195" s="34" t="s">
        <v>515</v>
      </c>
      <c r="C195" s="1" t="s">
        <v>700</v>
      </c>
      <c r="D195" s="39">
        <v>10000</v>
      </c>
      <c r="E195" s="34" t="s">
        <v>534</v>
      </c>
      <c r="F195" s="28" t="s">
        <v>701</v>
      </c>
      <c r="G195" s="35">
        <v>10000</v>
      </c>
      <c r="H195" s="35">
        <v>150</v>
      </c>
    </row>
    <row r="196" spans="1:8">
      <c r="A196" s="50">
        <v>134322835299</v>
      </c>
      <c r="B196" s="34" t="s">
        <v>515</v>
      </c>
      <c r="C196" s="1" t="s">
        <v>700</v>
      </c>
      <c r="D196" s="39">
        <v>18000</v>
      </c>
      <c r="E196" s="34" t="s">
        <v>534</v>
      </c>
      <c r="F196" s="28" t="s">
        <v>701</v>
      </c>
      <c r="G196" s="35">
        <v>18000</v>
      </c>
      <c r="H196" s="35">
        <v>270</v>
      </c>
    </row>
    <row r="197" spans="1:8">
      <c r="A197" s="50">
        <v>134937219538</v>
      </c>
      <c r="B197" s="34" t="s">
        <v>515</v>
      </c>
      <c r="C197" s="1" t="s">
        <v>700</v>
      </c>
      <c r="D197" s="39">
        <v>5000</v>
      </c>
      <c r="E197" s="34" t="s">
        <v>534</v>
      </c>
      <c r="F197" s="28" t="s">
        <v>701</v>
      </c>
      <c r="G197" s="35">
        <v>5000</v>
      </c>
      <c r="H197" s="35">
        <v>75</v>
      </c>
    </row>
    <row r="198" spans="1:8">
      <c r="A198" s="50">
        <v>134937433044</v>
      </c>
      <c r="B198" s="34" t="s">
        <v>515</v>
      </c>
      <c r="C198" s="1" t="s">
        <v>700</v>
      </c>
      <c r="D198" s="39">
        <v>10000</v>
      </c>
      <c r="E198" s="34" t="s">
        <v>534</v>
      </c>
      <c r="F198" s="28" t="s">
        <v>701</v>
      </c>
      <c r="G198" s="35">
        <v>10000</v>
      </c>
      <c r="H198" s="35">
        <v>150</v>
      </c>
    </row>
    <row r="199" spans="1:8">
      <c r="A199" s="50">
        <v>134323237867</v>
      </c>
      <c r="B199" s="34" t="s">
        <v>515</v>
      </c>
      <c r="C199" s="1" t="s">
        <v>700</v>
      </c>
      <c r="D199" s="39">
        <v>10000</v>
      </c>
      <c r="E199" s="34" t="s">
        <v>534</v>
      </c>
      <c r="F199" s="28" t="s">
        <v>701</v>
      </c>
      <c r="G199" s="35">
        <v>10000</v>
      </c>
      <c r="H199" s="35">
        <v>150</v>
      </c>
    </row>
    <row r="200" spans="1:8">
      <c r="A200" s="50">
        <v>134937581594</v>
      </c>
      <c r="B200" s="34" t="s">
        <v>515</v>
      </c>
      <c r="C200" s="1" t="s">
        <v>700</v>
      </c>
      <c r="D200" s="39">
        <v>5000</v>
      </c>
      <c r="E200" s="34" t="s">
        <v>534</v>
      </c>
      <c r="F200" s="28" t="s">
        <v>701</v>
      </c>
      <c r="G200" s="35">
        <v>5000</v>
      </c>
      <c r="H200" s="35">
        <v>75</v>
      </c>
    </row>
    <row r="201" spans="1:8">
      <c r="A201" s="50">
        <v>134323742233</v>
      </c>
      <c r="B201" s="34" t="s">
        <v>515</v>
      </c>
      <c r="C201" s="1" t="s">
        <v>700</v>
      </c>
      <c r="D201" s="39">
        <v>500</v>
      </c>
      <c r="E201" s="34" t="s">
        <v>534</v>
      </c>
      <c r="F201" s="28" t="s">
        <v>701</v>
      </c>
      <c r="G201" s="35">
        <v>500</v>
      </c>
      <c r="H201" s="35">
        <v>7.5</v>
      </c>
    </row>
    <row r="202" spans="1:8">
      <c r="A202" s="50">
        <v>134937723394</v>
      </c>
      <c r="B202" s="34" t="s">
        <v>515</v>
      </c>
      <c r="C202" s="1" t="s">
        <v>700</v>
      </c>
      <c r="D202" s="39">
        <v>5000</v>
      </c>
      <c r="E202" s="34" t="s">
        <v>534</v>
      </c>
      <c r="F202" s="28" t="s">
        <v>701</v>
      </c>
      <c r="G202" s="35">
        <v>5000</v>
      </c>
      <c r="H202" s="35">
        <v>75</v>
      </c>
    </row>
    <row r="203" spans="1:8">
      <c r="A203" s="50">
        <v>134937874952</v>
      </c>
      <c r="B203" s="34" t="s">
        <v>515</v>
      </c>
      <c r="C203" s="1" t="s">
        <v>700</v>
      </c>
      <c r="D203" s="39">
        <v>5000</v>
      </c>
      <c r="E203" s="34" t="s">
        <v>534</v>
      </c>
      <c r="F203" s="28" t="s">
        <v>701</v>
      </c>
      <c r="G203" s="35">
        <v>5000</v>
      </c>
      <c r="H203" s="35">
        <v>75</v>
      </c>
    </row>
    <row r="204" spans="1:8">
      <c r="A204" s="50">
        <v>134323791043</v>
      </c>
      <c r="B204" s="34" t="s">
        <v>534</v>
      </c>
      <c r="C204" s="1" t="s">
        <v>700</v>
      </c>
      <c r="D204" s="39">
        <v>17000</v>
      </c>
      <c r="E204" s="34" t="s">
        <v>534</v>
      </c>
      <c r="F204" s="28" t="s">
        <v>701</v>
      </c>
      <c r="G204" s="35">
        <v>17000</v>
      </c>
      <c r="H204" s="35">
        <v>255</v>
      </c>
    </row>
    <row r="205" spans="1:8">
      <c r="A205" s="50">
        <v>134938245632</v>
      </c>
      <c r="B205" s="34" t="s">
        <v>534</v>
      </c>
      <c r="C205" s="1" t="s">
        <v>700</v>
      </c>
      <c r="D205" s="39">
        <v>5000</v>
      </c>
      <c r="E205" s="34" t="s">
        <v>534</v>
      </c>
      <c r="F205" s="28" t="s">
        <v>701</v>
      </c>
      <c r="G205" s="35">
        <v>5000</v>
      </c>
      <c r="H205" s="35">
        <v>75</v>
      </c>
    </row>
    <row r="206" spans="1:8">
      <c r="A206" s="50">
        <v>134324210723</v>
      </c>
      <c r="B206" s="34" t="s">
        <v>534</v>
      </c>
      <c r="C206" s="1" t="s">
        <v>700</v>
      </c>
      <c r="D206" s="39">
        <v>11000</v>
      </c>
      <c r="E206" s="34" t="s">
        <v>534</v>
      </c>
      <c r="F206" s="28" t="s">
        <v>701</v>
      </c>
      <c r="G206" s="35">
        <v>11000</v>
      </c>
      <c r="H206" s="35">
        <v>165</v>
      </c>
    </row>
    <row r="207" spans="1:8">
      <c r="A207" s="50">
        <v>134939144938</v>
      </c>
      <c r="B207" s="34" t="s">
        <v>534</v>
      </c>
      <c r="C207" s="1" t="s">
        <v>700</v>
      </c>
      <c r="D207" s="39">
        <v>6000</v>
      </c>
      <c r="E207" s="34" t="s">
        <v>534</v>
      </c>
      <c r="F207" s="28" t="s">
        <v>701</v>
      </c>
      <c r="G207" s="35">
        <v>6000</v>
      </c>
      <c r="H207" s="35">
        <v>90</v>
      </c>
    </row>
    <row r="208" spans="1:8">
      <c r="A208" s="50">
        <v>134939178834</v>
      </c>
      <c r="B208" s="34" t="s">
        <v>534</v>
      </c>
      <c r="C208" s="1" t="s">
        <v>700</v>
      </c>
      <c r="D208" s="39">
        <v>600</v>
      </c>
      <c r="E208" s="34" t="s">
        <v>534</v>
      </c>
      <c r="F208" s="28" t="s">
        <v>701</v>
      </c>
      <c r="G208" s="35">
        <v>600</v>
      </c>
      <c r="H208" s="35">
        <v>9</v>
      </c>
    </row>
    <row r="209" spans="1:8">
      <c r="A209" s="50">
        <v>134324931331</v>
      </c>
      <c r="B209" s="34" t="s">
        <v>534</v>
      </c>
      <c r="C209" s="1" t="s">
        <v>700</v>
      </c>
      <c r="D209" s="39">
        <v>5000</v>
      </c>
      <c r="E209" s="34" t="s">
        <v>534</v>
      </c>
      <c r="F209" s="28" t="s">
        <v>701</v>
      </c>
      <c r="G209" s="35">
        <v>5000</v>
      </c>
      <c r="H209" s="35">
        <v>75</v>
      </c>
    </row>
    <row r="210" spans="1:8">
      <c r="A210" s="50">
        <v>134325167653</v>
      </c>
      <c r="B210" s="34" t="s">
        <v>534</v>
      </c>
      <c r="C210" s="1" t="s">
        <v>700</v>
      </c>
      <c r="D210" s="39">
        <v>5000</v>
      </c>
      <c r="E210" s="34" t="s">
        <v>534</v>
      </c>
      <c r="F210" s="28" t="s">
        <v>701</v>
      </c>
      <c r="G210" s="35">
        <v>5000</v>
      </c>
      <c r="H210" s="35">
        <v>75</v>
      </c>
    </row>
    <row r="211" spans="1:8">
      <c r="A211" s="50">
        <v>134325139963</v>
      </c>
      <c r="B211" s="34" t="s">
        <v>534</v>
      </c>
      <c r="C211" s="1" t="s">
        <v>700</v>
      </c>
      <c r="D211" s="39">
        <v>10000</v>
      </c>
      <c r="E211" s="34" t="s">
        <v>534</v>
      </c>
      <c r="F211" s="28" t="s">
        <v>701</v>
      </c>
      <c r="G211" s="35">
        <v>10000</v>
      </c>
      <c r="H211" s="35">
        <v>150</v>
      </c>
    </row>
    <row r="212" spans="1:8">
      <c r="A212" s="50">
        <v>134325399541</v>
      </c>
      <c r="B212" s="34" t="s">
        <v>534</v>
      </c>
      <c r="C212" s="1" t="s">
        <v>700</v>
      </c>
      <c r="D212" s="39">
        <v>5000</v>
      </c>
      <c r="E212" s="34" t="s">
        <v>534</v>
      </c>
      <c r="F212" s="28" t="s">
        <v>701</v>
      </c>
      <c r="G212" s="35">
        <v>5000</v>
      </c>
      <c r="H212" s="35">
        <v>75</v>
      </c>
    </row>
    <row r="213" spans="1:8">
      <c r="A213" s="50">
        <v>134939792352</v>
      </c>
      <c r="B213" s="34" t="s">
        <v>534</v>
      </c>
      <c r="C213" s="1" t="s">
        <v>700</v>
      </c>
      <c r="D213" s="39">
        <v>5000</v>
      </c>
      <c r="E213" s="34" t="s">
        <v>534</v>
      </c>
      <c r="F213" s="28" t="s">
        <v>701</v>
      </c>
      <c r="G213" s="35">
        <v>5000</v>
      </c>
      <c r="H213" s="35">
        <v>75</v>
      </c>
    </row>
    <row r="214" spans="1:8">
      <c r="A214" s="50">
        <v>134325800441</v>
      </c>
      <c r="B214" s="34" t="s">
        <v>534</v>
      </c>
      <c r="C214" s="1" t="s">
        <v>700</v>
      </c>
      <c r="D214" s="39">
        <v>6000</v>
      </c>
      <c r="E214" s="34" t="s">
        <v>534</v>
      </c>
      <c r="F214" s="28" t="s">
        <v>701</v>
      </c>
      <c r="G214" s="35">
        <v>6000</v>
      </c>
      <c r="H214" s="35">
        <v>90</v>
      </c>
    </row>
    <row r="215" spans="1:8">
      <c r="A215" s="50">
        <v>134325818671</v>
      </c>
      <c r="B215" s="34" t="s">
        <v>534</v>
      </c>
      <c r="C215" s="1" t="s">
        <v>700</v>
      </c>
      <c r="D215" s="39">
        <v>10000</v>
      </c>
      <c r="E215" s="34" t="s">
        <v>534</v>
      </c>
      <c r="F215" s="28" t="s">
        <v>701</v>
      </c>
      <c r="G215" s="35">
        <v>10000</v>
      </c>
      <c r="H215" s="35">
        <v>150</v>
      </c>
    </row>
    <row r="216" spans="1:8">
      <c r="A216" s="50">
        <v>134939905182</v>
      </c>
      <c r="B216" s="34" t="s">
        <v>534</v>
      </c>
      <c r="C216" s="1" t="s">
        <v>700</v>
      </c>
      <c r="D216" s="39">
        <v>250</v>
      </c>
      <c r="E216" s="34" t="s">
        <v>534</v>
      </c>
      <c r="F216" s="28" t="s">
        <v>701</v>
      </c>
      <c r="G216" s="35">
        <v>250</v>
      </c>
      <c r="H216" s="35">
        <v>3.75</v>
      </c>
    </row>
    <row r="217" spans="1:8">
      <c r="A217" s="50">
        <v>134939930088</v>
      </c>
      <c r="B217" s="34" t="s">
        <v>534</v>
      </c>
      <c r="C217" s="1" t="s">
        <v>700</v>
      </c>
      <c r="D217" s="39">
        <v>10000</v>
      </c>
      <c r="E217" s="34" t="s">
        <v>534</v>
      </c>
      <c r="F217" s="28" t="s">
        <v>701</v>
      </c>
      <c r="G217" s="35">
        <v>10000</v>
      </c>
      <c r="H217" s="35">
        <v>150</v>
      </c>
    </row>
    <row r="218" spans="1:8">
      <c r="A218" s="50">
        <v>134326102153</v>
      </c>
      <c r="B218" s="34" t="s">
        <v>534</v>
      </c>
      <c r="C218" s="1" t="s">
        <v>700</v>
      </c>
      <c r="D218" s="39">
        <v>5000</v>
      </c>
      <c r="E218" s="34" t="s">
        <v>534</v>
      </c>
      <c r="F218" s="28" t="s">
        <v>701</v>
      </c>
      <c r="G218" s="35">
        <v>5000</v>
      </c>
      <c r="H218" s="35">
        <v>75</v>
      </c>
    </row>
    <row r="219" spans="1:8">
      <c r="A219" s="50">
        <v>134325903917</v>
      </c>
      <c r="B219" s="34" t="s">
        <v>534</v>
      </c>
      <c r="C219" s="1" t="s">
        <v>700</v>
      </c>
      <c r="D219" s="39">
        <v>15000</v>
      </c>
      <c r="E219" s="34" t="s">
        <v>534</v>
      </c>
      <c r="F219" s="28" t="s">
        <v>701</v>
      </c>
      <c r="G219" s="35">
        <v>15000</v>
      </c>
      <c r="H219" s="35">
        <v>225</v>
      </c>
    </row>
    <row r="220" spans="1:8">
      <c r="A220" s="50">
        <v>134940431484</v>
      </c>
      <c r="B220" s="34" t="s">
        <v>534</v>
      </c>
      <c r="C220" s="1" t="s">
        <v>700</v>
      </c>
      <c r="D220" s="39">
        <v>500</v>
      </c>
      <c r="E220" s="34" t="s">
        <v>534</v>
      </c>
      <c r="F220" s="28" t="s">
        <v>701</v>
      </c>
      <c r="G220" s="35">
        <v>500</v>
      </c>
      <c r="H220" s="35">
        <v>7.5</v>
      </c>
    </row>
    <row r="221" spans="1:8">
      <c r="A221" s="50">
        <v>134326407347</v>
      </c>
      <c r="B221" s="34" t="s">
        <v>534</v>
      </c>
      <c r="C221" s="1" t="s">
        <v>700</v>
      </c>
      <c r="D221" s="39">
        <v>10000</v>
      </c>
      <c r="E221" s="34" t="s">
        <v>534</v>
      </c>
      <c r="F221" s="28" t="s">
        <v>701</v>
      </c>
      <c r="G221" s="35">
        <v>10000</v>
      </c>
      <c r="H221" s="35">
        <v>150</v>
      </c>
    </row>
    <row r="222" spans="1:8">
      <c r="A222" s="50">
        <v>134941027660</v>
      </c>
      <c r="B222" s="34" t="s">
        <v>534</v>
      </c>
      <c r="C222" s="1" t="s">
        <v>700</v>
      </c>
      <c r="D222" s="39">
        <v>5000</v>
      </c>
      <c r="E222" s="34" t="s">
        <v>534</v>
      </c>
      <c r="F222" s="28" t="s">
        <v>701</v>
      </c>
      <c r="G222" s="35">
        <v>5000</v>
      </c>
      <c r="H222" s="35">
        <v>75</v>
      </c>
    </row>
    <row r="223" spans="1:8">
      <c r="A223" s="50">
        <v>134941322412</v>
      </c>
      <c r="B223" s="34" t="s">
        <v>534</v>
      </c>
      <c r="C223" s="1" t="s">
        <v>700</v>
      </c>
      <c r="D223" s="39">
        <v>480</v>
      </c>
      <c r="E223" s="34" t="s">
        <v>534</v>
      </c>
      <c r="F223" s="28" t="s">
        <v>701</v>
      </c>
      <c r="G223" s="35">
        <v>480</v>
      </c>
      <c r="H223" s="35">
        <v>7.2</v>
      </c>
    </row>
    <row r="224" spans="1:8">
      <c r="A224" s="50">
        <v>134941305268</v>
      </c>
      <c r="B224" s="34" t="s">
        <v>534</v>
      </c>
      <c r="C224" s="1" t="s">
        <v>700</v>
      </c>
      <c r="D224" s="39">
        <v>12000</v>
      </c>
      <c r="E224" s="34" t="s">
        <v>534</v>
      </c>
      <c r="F224" s="28" t="s">
        <v>701</v>
      </c>
      <c r="G224" s="35">
        <v>12000</v>
      </c>
      <c r="H224" s="35">
        <v>180</v>
      </c>
    </row>
    <row r="225" spans="1:8">
      <c r="A225" s="50">
        <v>134941534182</v>
      </c>
      <c r="B225" s="34" t="s">
        <v>534</v>
      </c>
      <c r="C225" s="1" t="s">
        <v>700</v>
      </c>
      <c r="D225" s="39">
        <v>5000</v>
      </c>
      <c r="E225" s="34" t="s">
        <v>534</v>
      </c>
      <c r="F225" s="28" t="s">
        <v>701</v>
      </c>
      <c r="G225" s="35">
        <v>5000</v>
      </c>
      <c r="H225" s="35">
        <v>75</v>
      </c>
    </row>
    <row r="226" spans="1:8">
      <c r="A226" s="50">
        <v>134941706296</v>
      </c>
      <c r="B226" s="34" t="s">
        <v>534</v>
      </c>
      <c r="C226" s="1" t="s">
        <v>700</v>
      </c>
      <c r="D226" s="39">
        <v>5000</v>
      </c>
      <c r="E226" s="34" t="s">
        <v>534</v>
      </c>
      <c r="F226" s="28" t="s">
        <v>701</v>
      </c>
      <c r="G226" s="35">
        <v>5000</v>
      </c>
      <c r="H226" s="35">
        <v>75</v>
      </c>
    </row>
    <row r="227" spans="1:8">
      <c r="A227" s="50">
        <v>134327387891</v>
      </c>
      <c r="B227" s="34" t="s">
        <v>534</v>
      </c>
      <c r="C227" s="1" t="s">
        <v>700</v>
      </c>
      <c r="D227" s="39">
        <v>5000</v>
      </c>
      <c r="E227" s="34" t="s">
        <v>534</v>
      </c>
      <c r="F227" s="28" t="s">
        <v>701</v>
      </c>
      <c r="G227" s="35">
        <v>5000</v>
      </c>
      <c r="H227" s="35">
        <v>75</v>
      </c>
    </row>
    <row r="228" spans="1:8">
      <c r="A228" s="50">
        <v>134941639122</v>
      </c>
      <c r="B228" s="34" t="s">
        <v>534</v>
      </c>
      <c r="C228" s="1" t="s">
        <v>700</v>
      </c>
      <c r="D228" s="39">
        <v>5000</v>
      </c>
      <c r="E228" s="34" t="s">
        <v>534</v>
      </c>
      <c r="F228" s="28" t="s">
        <v>701</v>
      </c>
      <c r="G228" s="35">
        <v>5000</v>
      </c>
      <c r="H228" s="35">
        <v>75</v>
      </c>
    </row>
    <row r="229" spans="1:8">
      <c r="A229" s="50">
        <v>134327505753</v>
      </c>
      <c r="B229" s="34" t="s">
        <v>534</v>
      </c>
      <c r="C229" s="1" t="s">
        <v>700</v>
      </c>
      <c r="D229" s="39">
        <v>10000</v>
      </c>
      <c r="E229" s="34" t="s">
        <v>534</v>
      </c>
      <c r="F229" s="28" t="s">
        <v>701</v>
      </c>
      <c r="G229" s="35">
        <v>10000</v>
      </c>
      <c r="H229" s="35">
        <v>150</v>
      </c>
    </row>
    <row r="230" spans="1:8">
      <c r="A230" s="50">
        <v>134327625211</v>
      </c>
      <c r="B230" s="34" t="s">
        <v>534</v>
      </c>
      <c r="C230" s="1" t="s">
        <v>700</v>
      </c>
      <c r="D230" s="39">
        <v>1650</v>
      </c>
      <c r="E230" s="34" t="s">
        <v>534</v>
      </c>
      <c r="F230" s="28" t="s">
        <v>701</v>
      </c>
      <c r="G230" s="35">
        <v>1650</v>
      </c>
      <c r="H230" s="35">
        <v>24.75</v>
      </c>
    </row>
    <row r="231" spans="1:8">
      <c r="A231" s="50">
        <v>134941844580</v>
      </c>
      <c r="B231" s="34" t="s">
        <v>534</v>
      </c>
      <c r="C231" s="1" t="s">
        <v>700</v>
      </c>
      <c r="D231" s="39">
        <v>4675</v>
      </c>
      <c r="E231" s="34" t="s">
        <v>534</v>
      </c>
      <c r="F231" s="28" t="s">
        <v>701</v>
      </c>
      <c r="G231" s="35">
        <v>4675</v>
      </c>
      <c r="H231" s="35">
        <v>70.13</v>
      </c>
    </row>
    <row r="232" spans="1:8">
      <c r="A232" s="50">
        <v>134942010130</v>
      </c>
      <c r="B232" s="34" t="s">
        <v>534</v>
      </c>
      <c r="C232" s="1" t="s">
        <v>700</v>
      </c>
      <c r="D232" s="39">
        <v>10000</v>
      </c>
      <c r="E232" s="34" t="s">
        <v>534</v>
      </c>
      <c r="F232" s="28" t="s">
        <v>701</v>
      </c>
      <c r="G232" s="35">
        <v>10000</v>
      </c>
      <c r="H232" s="35">
        <v>150</v>
      </c>
    </row>
    <row r="233" spans="1:8">
      <c r="A233" s="50">
        <v>134327641891</v>
      </c>
      <c r="B233" s="34" t="s">
        <v>534</v>
      </c>
      <c r="C233" s="1" t="s">
        <v>700</v>
      </c>
      <c r="D233" s="39">
        <v>10000</v>
      </c>
      <c r="E233" s="34" t="s">
        <v>534</v>
      </c>
      <c r="F233" s="28" t="s">
        <v>701</v>
      </c>
      <c r="G233" s="35">
        <v>10000</v>
      </c>
      <c r="H233" s="35">
        <v>150</v>
      </c>
    </row>
    <row r="234" spans="1:8">
      <c r="A234" s="50">
        <v>134942139828</v>
      </c>
      <c r="B234" s="34" t="s">
        <v>534</v>
      </c>
      <c r="C234" s="1" t="s">
        <v>700</v>
      </c>
      <c r="D234" s="39">
        <v>10000</v>
      </c>
      <c r="E234" s="34" t="s">
        <v>534</v>
      </c>
      <c r="F234" s="28" t="s">
        <v>701</v>
      </c>
      <c r="G234" s="35">
        <v>10000</v>
      </c>
      <c r="H234" s="35">
        <v>150</v>
      </c>
    </row>
    <row r="235" spans="1:8">
      <c r="A235" s="50">
        <v>135010192246</v>
      </c>
      <c r="B235" s="34" t="s">
        <v>534</v>
      </c>
      <c r="C235" s="1" t="s">
        <v>700</v>
      </c>
      <c r="D235" s="39">
        <v>1340</v>
      </c>
      <c r="E235" s="34" t="s">
        <v>534</v>
      </c>
      <c r="F235" s="28" t="s">
        <v>701</v>
      </c>
      <c r="G235" s="35">
        <v>1340</v>
      </c>
      <c r="H235" s="35">
        <v>20.100000000000001</v>
      </c>
    </row>
    <row r="236" spans="1:8">
      <c r="A236" s="50">
        <v>135012508764</v>
      </c>
      <c r="B236" s="34" t="s">
        <v>534</v>
      </c>
      <c r="C236" s="1" t="s">
        <v>700</v>
      </c>
      <c r="D236" s="39">
        <v>2540</v>
      </c>
      <c r="E236" s="34" t="s">
        <v>534</v>
      </c>
      <c r="F236" s="28" t="s">
        <v>701</v>
      </c>
      <c r="G236" s="35">
        <v>2540</v>
      </c>
      <c r="H236" s="35">
        <v>38.1</v>
      </c>
    </row>
    <row r="237" spans="1:8">
      <c r="A237" s="50">
        <v>135017256534</v>
      </c>
      <c r="B237" s="34" t="s">
        <v>534</v>
      </c>
      <c r="C237" s="1" t="s">
        <v>700</v>
      </c>
      <c r="D237" s="39">
        <v>11000</v>
      </c>
      <c r="E237" s="34" t="s">
        <v>534</v>
      </c>
      <c r="F237" s="28" t="s">
        <v>701</v>
      </c>
      <c r="G237" s="35">
        <v>11000</v>
      </c>
      <c r="H237" s="35">
        <v>165</v>
      </c>
    </row>
    <row r="238" spans="1:8">
      <c r="A238" s="50">
        <v>134403088539</v>
      </c>
      <c r="B238" s="34" t="s">
        <v>534</v>
      </c>
      <c r="C238" s="1" t="s">
        <v>700</v>
      </c>
      <c r="D238" s="39">
        <v>11000</v>
      </c>
      <c r="E238" s="34" t="s">
        <v>534</v>
      </c>
      <c r="F238" s="28" t="s">
        <v>701</v>
      </c>
      <c r="G238" s="35">
        <v>11000</v>
      </c>
      <c r="H238" s="35">
        <v>165</v>
      </c>
    </row>
    <row r="239" spans="1:8">
      <c r="A239" s="50">
        <v>134403331949</v>
      </c>
      <c r="B239" s="34" t="s">
        <v>534</v>
      </c>
      <c r="C239" s="1" t="s">
        <v>700</v>
      </c>
      <c r="D239" s="39">
        <v>12000</v>
      </c>
      <c r="E239" s="34" t="s">
        <v>534</v>
      </c>
      <c r="F239" s="28" t="s">
        <v>701</v>
      </c>
      <c r="G239" s="35">
        <v>12000</v>
      </c>
      <c r="H239" s="35">
        <v>180</v>
      </c>
    </row>
    <row r="240" spans="1:8">
      <c r="A240" s="50">
        <v>135017579210</v>
      </c>
      <c r="B240" s="34" t="s">
        <v>534</v>
      </c>
      <c r="C240" s="1" t="s">
        <v>700</v>
      </c>
      <c r="D240" s="39">
        <v>300</v>
      </c>
      <c r="E240" s="34" t="s">
        <v>534</v>
      </c>
      <c r="F240" s="28" t="s">
        <v>701</v>
      </c>
      <c r="G240" s="35">
        <v>300</v>
      </c>
      <c r="H240" s="35">
        <v>4.5</v>
      </c>
    </row>
    <row r="241" spans="1:8">
      <c r="A241" s="50">
        <v>135019772918</v>
      </c>
      <c r="B241" s="34" t="s">
        <v>534</v>
      </c>
      <c r="C241" s="1" t="s">
        <v>700</v>
      </c>
      <c r="D241" s="39">
        <v>250</v>
      </c>
      <c r="E241" s="34" t="s">
        <v>534</v>
      </c>
      <c r="F241" s="28" t="s">
        <v>701</v>
      </c>
      <c r="G241" s="35">
        <v>250</v>
      </c>
      <c r="H241" s="35">
        <v>3.75</v>
      </c>
    </row>
    <row r="242" spans="1:8">
      <c r="A242" s="50">
        <v>135019946090</v>
      </c>
      <c r="B242" s="34" t="s">
        <v>534</v>
      </c>
      <c r="C242" s="1" t="s">
        <v>700</v>
      </c>
      <c r="D242" s="39">
        <v>1100</v>
      </c>
      <c r="E242" s="34" t="s">
        <v>534</v>
      </c>
      <c r="F242" s="28" t="s">
        <v>701</v>
      </c>
      <c r="G242" s="35">
        <v>1100</v>
      </c>
      <c r="H242" s="35">
        <v>16.5</v>
      </c>
    </row>
    <row r="243" spans="1:8">
      <c r="A243" s="50">
        <v>134394161881</v>
      </c>
      <c r="B243" s="34" t="s">
        <v>534</v>
      </c>
      <c r="C243" s="1" t="s">
        <v>700</v>
      </c>
      <c r="D243" s="39">
        <v>367</v>
      </c>
      <c r="E243" s="34" t="s">
        <v>534</v>
      </c>
      <c r="F243" s="28" t="s">
        <v>701</v>
      </c>
      <c r="G243" s="35">
        <v>367</v>
      </c>
      <c r="H243" s="35">
        <v>5.51</v>
      </c>
    </row>
    <row r="244" spans="1:8">
      <c r="A244" s="50">
        <v>134414580417</v>
      </c>
      <c r="B244" s="34" t="s">
        <v>534</v>
      </c>
      <c r="C244" s="1" t="s">
        <v>700</v>
      </c>
      <c r="D244" s="39">
        <v>10000</v>
      </c>
      <c r="E244" s="34" t="s">
        <v>613</v>
      </c>
      <c r="F244" s="28" t="s">
        <v>701</v>
      </c>
      <c r="G244" s="35">
        <v>10000</v>
      </c>
      <c r="H244" s="35">
        <v>150</v>
      </c>
    </row>
    <row r="245" spans="1:8">
      <c r="A245" s="50">
        <v>134415142053</v>
      </c>
      <c r="B245" s="34" t="s">
        <v>534</v>
      </c>
      <c r="C245" s="1" t="s">
        <v>700</v>
      </c>
      <c r="D245" s="39">
        <v>5000</v>
      </c>
      <c r="E245" s="34" t="s">
        <v>613</v>
      </c>
      <c r="F245" s="28" t="s">
        <v>701</v>
      </c>
      <c r="G245" s="35">
        <v>5000</v>
      </c>
      <c r="H245" s="35">
        <v>75</v>
      </c>
    </row>
    <row r="246" spans="1:8">
      <c r="A246" s="50">
        <v>135029626590</v>
      </c>
      <c r="B246" s="34" t="s">
        <v>534</v>
      </c>
      <c r="C246" s="1" t="s">
        <v>700</v>
      </c>
      <c r="D246" s="39">
        <v>10000</v>
      </c>
      <c r="E246" s="34" t="s">
        <v>613</v>
      </c>
      <c r="F246" s="28" t="s">
        <v>701</v>
      </c>
      <c r="G246" s="35">
        <v>10000</v>
      </c>
      <c r="H246" s="35">
        <v>150</v>
      </c>
    </row>
    <row r="247" spans="1:8">
      <c r="A247" s="50">
        <v>135029551728</v>
      </c>
      <c r="B247" s="34" t="s">
        <v>534</v>
      </c>
      <c r="C247" s="1" t="s">
        <v>700</v>
      </c>
      <c r="D247" s="39">
        <v>1000</v>
      </c>
      <c r="E247" s="34" t="s">
        <v>613</v>
      </c>
      <c r="F247" s="28" t="s">
        <v>701</v>
      </c>
      <c r="G247" s="35">
        <v>1000</v>
      </c>
      <c r="H247" s="35">
        <v>15</v>
      </c>
    </row>
    <row r="248" spans="1:8">
      <c r="A248" s="50">
        <v>134416310231</v>
      </c>
      <c r="B248" s="34" t="s">
        <v>534</v>
      </c>
      <c r="C248" s="1" t="s">
        <v>700</v>
      </c>
      <c r="D248" s="39">
        <v>2360</v>
      </c>
      <c r="E248" s="34" t="s">
        <v>613</v>
      </c>
      <c r="F248" s="28" t="s">
        <v>701</v>
      </c>
      <c r="G248" s="35">
        <v>2360</v>
      </c>
      <c r="H248" s="35">
        <v>35.4</v>
      </c>
    </row>
    <row r="249" spans="1:8">
      <c r="A249" s="50">
        <v>134416287141</v>
      </c>
      <c r="B249" s="34" t="s">
        <v>534</v>
      </c>
      <c r="C249" s="1" t="s">
        <v>700</v>
      </c>
      <c r="D249" s="39">
        <v>2235</v>
      </c>
      <c r="E249" s="34" t="s">
        <v>613</v>
      </c>
      <c r="F249" s="28" t="s">
        <v>701</v>
      </c>
      <c r="G249" s="35">
        <v>2235</v>
      </c>
      <c r="H249" s="35">
        <v>33.53</v>
      </c>
    </row>
    <row r="250" spans="1:8">
      <c r="A250" s="50">
        <v>135031681138</v>
      </c>
      <c r="B250" s="34" t="s">
        <v>613</v>
      </c>
      <c r="C250" s="1" t="s">
        <v>700</v>
      </c>
      <c r="D250" s="39">
        <v>600</v>
      </c>
      <c r="E250" s="34" t="s">
        <v>613</v>
      </c>
      <c r="F250" s="28" t="s">
        <v>701</v>
      </c>
      <c r="G250" s="35">
        <v>600</v>
      </c>
      <c r="H250" s="35">
        <v>9</v>
      </c>
    </row>
    <row r="251" spans="1:8">
      <c r="A251" s="50">
        <v>134417589701</v>
      </c>
      <c r="B251" s="34" t="s">
        <v>613</v>
      </c>
      <c r="C251" s="1" t="s">
        <v>700</v>
      </c>
      <c r="D251" s="39">
        <v>250</v>
      </c>
      <c r="E251" s="34" t="s">
        <v>613</v>
      </c>
      <c r="F251" s="28" t="s">
        <v>701</v>
      </c>
      <c r="G251" s="35">
        <v>250</v>
      </c>
      <c r="H251" s="35">
        <v>3.75</v>
      </c>
    </row>
    <row r="252" spans="1:8">
      <c r="A252" s="50">
        <v>134418520529</v>
      </c>
      <c r="B252" s="34" t="s">
        <v>613</v>
      </c>
      <c r="C252" s="1" t="s">
        <v>700</v>
      </c>
      <c r="D252" s="39">
        <v>1500</v>
      </c>
      <c r="E252" s="34" t="s">
        <v>613</v>
      </c>
      <c r="F252" s="28" t="s">
        <v>701</v>
      </c>
      <c r="G252" s="35">
        <v>1500</v>
      </c>
      <c r="H252" s="35">
        <v>22.5</v>
      </c>
    </row>
    <row r="253" spans="1:8">
      <c r="A253" s="50">
        <v>135033364546</v>
      </c>
      <c r="B253" s="34" t="s">
        <v>613</v>
      </c>
      <c r="C253" s="1" t="s">
        <v>700</v>
      </c>
      <c r="D253" s="39">
        <v>15000</v>
      </c>
      <c r="E253" s="34" t="s">
        <v>613</v>
      </c>
      <c r="F253" s="28" t="s">
        <v>701</v>
      </c>
      <c r="G253" s="35">
        <v>15000</v>
      </c>
      <c r="H253" s="35">
        <v>225</v>
      </c>
    </row>
    <row r="254" spans="1:8">
      <c r="A254" s="50">
        <v>134411296899</v>
      </c>
      <c r="B254" s="34" t="s">
        <v>534</v>
      </c>
      <c r="C254" s="1" t="s">
        <v>700</v>
      </c>
      <c r="D254" s="39">
        <v>1000</v>
      </c>
      <c r="E254" s="34" t="s">
        <v>534</v>
      </c>
      <c r="F254" s="28" t="s">
        <v>701</v>
      </c>
      <c r="G254" s="35">
        <v>1000</v>
      </c>
      <c r="H254" s="35">
        <v>15</v>
      </c>
    </row>
    <row r="255" spans="1:8">
      <c r="A255" s="50">
        <v>135026673204</v>
      </c>
      <c r="B255" s="34" t="s">
        <v>534</v>
      </c>
      <c r="C255" s="1" t="s">
        <v>700</v>
      </c>
      <c r="D255" s="39">
        <v>4265</v>
      </c>
      <c r="E255" s="34" t="s">
        <v>534</v>
      </c>
      <c r="F255" s="28" t="s">
        <v>701</v>
      </c>
      <c r="G255" s="35">
        <v>4265</v>
      </c>
      <c r="H255" s="35">
        <v>63.98</v>
      </c>
    </row>
    <row r="256" spans="1:8">
      <c r="A256" s="50">
        <v>135028845376</v>
      </c>
      <c r="B256" s="34" t="s">
        <v>534</v>
      </c>
      <c r="C256" s="1" t="s">
        <v>700</v>
      </c>
      <c r="D256" s="39">
        <v>260</v>
      </c>
      <c r="E256" s="34" t="s">
        <v>613</v>
      </c>
      <c r="F256" s="28" t="s">
        <v>701</v>
      </c>
      <c r="G256" s="35">
        <v>260</v>
      </c>
      <c r="H256" s="35">
        <v>3.9</v>
      </c>
    </row>
    <row r="257" spans="1:8">
      <c r="A257" s="50">
        <v>135029673138</v>
      </c>
      <c r="B257" s="34" t="s">
        <v>534</v>
      </c>
      <c r="C257" s="1" t="s">
        <v>700</v>
      </c>
      <c r="D257" s="39">
        <v>1390</v>
      </c>
      <c r="E257" s="34" t="s">
        <v>613</v>
      </c>
      <c r="F257" s="28" t="s">
        <v>701</v>
      </c>
      <c r="G257" s="35">
        <v>1390</v>
      </c>
      <c r="H257" s="35">
        <v>20.85</v>
      </c>
    </row>
    <row r="258" spans="1:8">
      <c r="A258" s="50">
        <v>135029641944</v>
      </c>
      <c r="B258" s="34" t="s">
        <v>534</v>
      </c>
      <c r="C258" s="1" t="s">
        <v>700</v>
      </c>
      <c r="D258" s="39">
        <v>1930</v>
      </c>
      <c r="E258" s="34" t="s">
        <v>613</v>
      </c>
      <c r="F258" s="28" t="s">
        <v>701</v>
      </c>
      <c r="G258" s="35">
        <v>1930</v>
      </c>
      <c r="H258" s="35">
        <v>28.95</v>
      </c>
    </row>
    <row r="259" spans="1:8">
      <c r="A259" s="50">
        <v>135030575656</v>
      </c>
      <c r="B259" s="34" t="s">
        <v>613</v>
      </c>
      <c r="C259" s="1" t="s">
        <v>700</v>
      </c>
      <c r="D259" s="39">
        <v>6000</v>
      </c>
      <c r="E259" s="34" t="s">
        <v>613</v>
      </c>
      <c r="F259" s="28" t="s">
        <v>701</v>
      </c>
      <c r="G259" s="35">
        <v>6000</v>
      </c>
      <c r="H259" s="35">
        <v>90</v>
      </c>
    </row>
    <row r="260" spans="1:8">
      <c r="A260" s="50">
        <v>135030663358</v>
      </c>
      <c r="B260" s="34" t="s">
        <v>613</v>
      </c>
      <c r="C260" s="1" t="s">
        <v>700</v>
      </c>
      <c r="D260" s="39">
        <v>5000</v>
      </c>
      <c r="E260" s="34" t="s">
        <v>613</v>
      </c>
      <c r="F260" s="28" t="s">
        <v>701</v>
      </c>
      <c r="G260" s="35">
        <v>5000</v>
      </c>
      <c r="H260" s="35">
        <v>75</v>
      </c>
    </row>
    <row r="261" spans="1:8">
      <c r="A261" s="50">
        <v>135030882672</v>
      </c>
      <c r="B261" s="34" t="s">
        <v>613</v>
      </c>
      <c r="C261" s="1" t="s">
        <v>700</v>
      </c>
      <c r="D261" s="39">
        <v>5000</v>
      </c>
      <c r="E261" s="34" t="s">
        <v>613</v>
      </c>
      <c r="F261" s="28" t="s">
        <v>701</v>
      </c>
      <c r="G261" s="35">
        <v>5000</v>
      </c>
      <c r="H261" s="35">
        <v>75</v>
      </c>
    </row>
    <row r="262" spans="1:8">
      <c r="A262" s="50">
        <v>134417040129</v>
      </c>
      <c r="B262" s="34" t="s">
        <v>613</v>
      </c>
      <c r="C262" s="1" t="s">
        <v>700</v>
      </c>
      <c r="D262" s="39">
        <v>520</v>
      </c>
      <c r="E262" s="34" t="s">
        <v>613</v>
      </c>
      <c r="F262" s="28" t="s">
        <v>701</v>
      </c>
      <c r="G262" s="35">
        <v>520</v>
      </c>
      <c r="H262" s="35">
        <v>7.8</v>
      </c>
    </row>
    <row r="263" spans="1:8">
      <c r="A263" s="50">
        <v>134417605591</v>
      </c>
      <c r="B263" s="34" t="s">
        <v>613</v>
      </c>
      <c r="C263" s="1" t="s">
        <v>700</v>
      </c>
      <c r="D263" s="39">
        <v>5000</v>
      </c>
      <c r="E263" s="34" t="s">
        <v>613</v>
      </c>
      <c r="F263" s="28" t="s">
        <v>701</v>
      </c>
      <c r="G263" s="35">
        <v>5000</v>
      </c>
      <c r="H263" s="35">
        <v>75</v>
      </c>
    </row>
    <row r="264" spans="1:8">
      <c r="A264" s="50">
        <v>134419351525</v>
      </c>
      <c r="B264" s="34" t="s">
        <v>613</v>
      </c>
      <c r="C264" s="1" t="s">
        <v>700</v>
      </c>
      <c r="D264" s="39">
        <v>6000</v>
      </c>
      <c r="E264" s="34" t="s">
        <v>613</v>
      </c>
      <c r="F264" s="28" t="s">
        <v>701</v>
      </c>
      <c r="G264" s="35">
        <v>6000</v>
      </c>
      <c r="H264" s="35">
        <v>90</v>
      </c>
    </row>
    <row r="265" spans="1:8">
      <c r="A265" s="50">
        <v>135128522918</v>
      </c>
      <c r="B265" s="34" t="s">
        <v>613</v>
      </c>
      <c r="C265" s="1" t="s">
        <v>700</v>
      </c>
      <c r="D265" s="39">
        <v>1140</v>
      </c>
      <c r="E265" s="34" t="s">
        <v>613</v>
      </c>
      <c r="F265" s="28" t="s">
        <v>701</v>
      </c>
      <c r="G265" s="35">
        <v>1140</v>
      </c>
      <c r="H265" s="35">
        <v>17.100000000000001</v>
      </c>
    </row>
    <row r="266" spans="1:8">
      <c r="A266" s="50">
        <v>134777855059</v>
      </c>
      <c r="B266" s="34" t="s">
        <v>633</v>
      </c>
      <c r="C266" s="1" t="s">
        <v>700</v>
      </c>
      <c r="D266" s="39">
        <v>3510</v>
      </c>
      <c r="E266" s="34" t="s">
        <v>633</v>
      </c>
      <c r="F266" s="28" t="s">
        <v>701</v>
      </c>
      <c r="G266" s="35">
        <v>3510</v>
      </c>
      <c r="H266" s="35">
        <v>52.65</v>
      </c>
    </row>
    <row r="267" spans="1:8">
      <c r="A267" s="50">
        <v>135395972782</v>
      </c>
      <c r="B267" s="34" t="s">
        <v>633</v>
      </c>
      <c r="C267" s="1" t="s">
        <v>700</v>
      </c>
      <c r="D267" s="39">
        <v>1985</v>
      </c>
      <c r="E267" s="34" t="s">
        <v>633</v>
      </c>
      <c r="F267" s="28" t="s">
        <v>701</v>
      </c>
      <c r="G267" s="35">
        <v>1985</v>
      </c>
      <c r="H267" s="35">
        <v>29.78</v>
      </c>
    </row>
    <row r="268" spans="1:8">
      <c r="A268" s="50">
        <v>135401818842</v>
      </c>
      <c r="B268" s="34" t="s">
        <v>633</v>
      </c>
      <c r="C268" s="1" t="s">
        <v>700</v>
      </c>
      <c r="D268" s="39">
        <v>2565</v>
      </c>
      <c r="E268" s="34" t="s">
        <v>633</v>
      </c>
      <c r="F268" s="28" t="s">
        <v>701</v>
      </c>
      <c r="G268" s="35">
        <v>2565</v>
      </c>
      <c r="H268" s="35">
        <v>38.479999999999997</v>
      </c>
    </row>
    <row r="269" spans="1:8">
      <c r="A269" s="50">
        <v>134794338457</v>
      </c>
      <c r="B269" s="34" t="s">
        <v>637</v>
      </c>
      <c r="C269" s="1" t="s">
        <v>700</v>
      </c>
      <c r="D269" s="39">
        <v>2594</v>
      </c>
      <c r="E269" s="34" t="s">
        <v>637</v>
      </c>
      <c r="F269" s="28" t="s">
        <v>701</v>
      </c>
      <c r="G269" s="35">
        <v>2594</v>
      </c>
      <c r="H269" s="35">
        <v>38.909999999999997</v>
      </c>
    </row>
    <row r="270" spans="1:8">
      <c r="A270" s="50">
        <v>134783212489</v>
      </c>
      <c r="B270" s="34" t="s">
        <v>633</v>
      </c>
      <c r="C270" s="1" t="s">
        <v>700</v>
      </c>
      <c r="D270" s="39">
        <v>480</v>
      </c>
      <c r="E270" s="34" t="s">
        <v>633</v>
      </c>
      <c r="F270" s="28" t="s">
        <v>701</v>
      </c>
      <c r="G270" s="35">
        <v>480</v>
      </c>
      <c r="H270" s="35">
        <v>7.2</v>
      </c>
    </row>
    <row r="271" spans="1:8">
      <c r="A271" s="50">
        <v>135517382694</v>
      </c>
      <c r="B271" s="34" t="s">
        <v>637</v>
      </c>
      <c r="C271" s="1" t="s">
        <v>700</v>
      </c>
      <c r="D271" s="39">
        <v>580</v>
      </c>
      <c r="E271" s="34" t="s">
        <v>637</v>
      </c>
      <c r="F271" s="28" t="s">
        <v>701</v>
      </c>
      <c r="G271" s="35">
        <v>580</v>
      </c>
      <c r="H271" s="35">
        <v>8.6999999999999993</v>
      </c>
    </row>
    <row r="272" spans="1:8">
      <c r="A272" s="50">
        <v>135521877256</v>
      </c>
      <c r="B272" s="34" t="s">
        <v>637</v>
      </c>
      <c r="C272" s="1" t="s">
        <v>700</v>
      </c>
      <c r="D272" s="39">
        <v>240</v>
      </c>
      <c r="E272" s="34" t="s">
        <v>637</v>
      </c>
      <c r="F272" s="28" t="s">
        <v>701</v>
      </c>
      <c r="G272" s="35">
        <v>240</v>
      </c>
      <c r="H272" s="35">
        <v>3.6</v>
      </c>
    </row>
    <row r="273" spans="1:8">
      <c r="A273" s="50">
        <v>135541048646</v>
      </c>
      <c r="B273" s="34" t="s">
        <v>637</v>
      </c>
      <c r="C273" s="1" t="s">
        <v>700</v>
      </c>
      <c r="D273" s="39">
        <v>440</v>
      </c>
      <c r="E273" s="34" t="s">
        <v>637</v>
      </c>
      <c r="F273" s="28" t="s">
        <v>701</v>
      </c>
      <c r="G273" s="35">
        <v>440</v>
      </c>
      <c r="H273" s="35">
        <v>6.6</v>
      </c>
    </row>
    <row r="274" spans="1:8">
      <c r="A274" s="50">
        <v>135549017212</v>
      </c>
      <c r="B274" s="34" t="s">
        <v>644</v>
      </c>
      <c r="C274" s="1" t="s">
        <v>700</v>
      </c>
      <c r="D274" s="39">
        <v>190</v>
      </c>
      <c r="E274" s="34" t="s">
        <v>644</v>
      </c>
      <c r="F274" s="28" t="s">
        <v>701</v>
      </c>
      <c r="G274" s="35">
        <v>190</v>
      </c>
      <c r="H274" s="35">
        <v>2.85</v>
      </c>
    </row>
    <row r="275" spans="1:8">
      <c r="A275" s="50">
        <v>135534798796</v>
      </c>
      <c r="B275" s="34" t="s">
        <v>637</v>
      </c>
      <c r="C275" s="1" t="s">
        <v>700</v>
      </c>
      <c r="D275" s="39">
        <v>240</v>
      </c>
      <c r="E275" s="34" t="s">
        <v>637</v>
      </c>
      <c r="F275" s="28" t="s">
        <v>701</v>
      </c>
      <c r="G275" s="35">
        <v>240</v>
      </c>
      <c r="H275" s="35">
        <v>3.6</v>
      </c>
    </row>
    <row r="276" spans="1:8">
      <c r="A276" s="50">
        <v>134920323115</v>
      </c>
      <c r="B276" s="34" t="s">
        <v>637</v>
      </c>
      <c r="C276" s="1" t="s">
        <v>700</v>
      </c>
      <c r="D276" s="39">
        <v>2297</v>
      </c>
      <c r="E276" s="34" t="s">
        <v>637</v>
      </c>
      <c r="F276" s="28" t="s">
        <v>701</v>
      </c>
      <c r="G276" s="35">
        <v>2297</v>
      </c>
      <c r="H276" s="35">
        <v>34.46</v>
      </c>
    </row>
    <row r="277" spans="1:8">
      <c r="A277" s="50">
        <v>134935121183</v>
      </c>
      <c r="B277" s="34" t="s">
        <v>644</v>
      </c>
      <c r="C277" s="1" t="s">
        <v>700</v>
      </c>
      <c r="D277" s="39">
        <v>550</v>
      </c>
      <c r="E277" s="34" t="s">
        <v>644</v>
      </c>
      <c r="F277" s="28" t="s">
        <v>701</v>
      </c>
      <c r="G277" s="35">
        <v>550</v>
      </c>
      <c r="H277" s="35">
        <v>8.25</v>
      </c>
    </row>
    <row r="278" spans="1:8">
      <c r="A278" s="50">
        <v>134925989483</v>
      </c>
      <c r="B278" s="34" t="s">
        <v>637</v>
      </c>
      <c r="C278" s="1" t="s">
        <v>700</v>
      </c>
      <c r="D278" s="39">
        <v>4375</v>
      </c>
      <c r="E278" s="34" t="s">
        <v>637</v>
      </c>
      <c r="F278" s="28" t="s">
        <v>701</v>
      </c>
      <c r="G278" s="35">
        <v>4375</v>
      </c>
      <c r="H278" s="35">
        <v>65.63</v>
      </c>
    </row>
    <row r="279" spans="1:8">
      <c r="A279" s="50">
        <v>134927002451</v>
      </c>
      <c r="B279" s="34" t="s">
        <v>637</v>
      </c>
      <c r="C279" s="1" t="s">
        <v>700</v>
      </c>
      <c r="D279" s="39">
        <v>3150</v>
      </c>
      <c r="E279" s="34" t="s">
        <v>644</v>
      </c>
      <c r="F279" s="28" t="s">
        <v>701</v>
      </c>
      <c r="G279" s="35">
        <v>3150</v>
      </c>
      <c r="H279" s="35">
        <v>47.25</v>
      </c>
    </row>
    <row r="280" spans="1:8">
      <c r="A280" s="50">
        <v>135545457432</v>
      </c>
      <c r="B280" s="34" t="s">
        <v>637</v>
      </c>
      <c r="C280" s="1" t="s">
        <v>700</v>
      </c>
      <c r="D280" s="39">
        <v>1310</v>
      </c>
      <c r="E280" s="34" t="s">
        <v>644</v>
      </c>
      <c r="F280" s="28" t="s">
        <v>701</v>
      </c>
      <c r="G280" s="35">
        <v>1310</v>
      </c>
      <c r="H280" s="35">
        <v>19.649999999999999</v>
      </c>
    </row>
    <row r="281" spans="1:8">
      <c r="A281" s="50">
        <v>135546251160</v>
      </c>
      <c r="B281" s="34" t="s">
        <v>644</v>
      </c>
      <c r="C281" s="1" t="s">
        <v>700</v>
      </c>
      <c r="D281" s="39">
        <v>400</v>
      </c>
      <c r="E281" s="34" t="s">
        <v>644</v>
      </c>
      <c r="F281" s="28" t="s">
        <v>701</v>
      </c>
      <c r="G281" s="35">
        <v>400</v>
      </c>
      <c r="H281" s="35">
        <v>6</v>
      </c>
    </row>
    <row r="282" spans="1:8">
      <c r="A282" s="50">
        <v>135550302140</v>
      </c>
      <c r="B282" s="34" t="s">
        <v>644</v>
      </c>
      <c r="C282" s="1" t="s">
        <v>700</v>
      </c>
      <c r="D282" s="39">
        <v>400</v>
      </c>
      <c r="E282" s="34" t="s">
        <v>644</v>
      </c>
      <c r="F282" s="28" t="s">
        <v>701</v>
      </c>
      <c r="G282" s="35">
        <v>400</v>
      </c>
      <c r="H282" s="35">
        <v>6</v>
      </c>
    </row>
    <row r="283" spans="1:8">
      <c r="A283" s="50">
        <v>134935628287</v>
      </c>
      <c r="B283" s="34" t="s">
        <v>644</v>
      </c>
      <c r="C283" s="1" t="s">
        <v>700</v>
      </c>
      <c r="D283" s="39">
        <v>240</v>
      </c>
      <c r="E283" s="34" t="s">
        <v>644</v>
      </c>
      <c r="F283" s="28" t="s">
        <v>701</v>
      </c>
      <c r="G283" s="35">
        <v>240</v>
      </c>
      <c r="H283" s="35">
        <v>3.6</v>
      </c>
    </row>
    <row r="284" spans="1:8">
      <c r="A284" s="50">
        <v>135685138828</v>
      </c>
      <c r="B284" s="34" t="s">
        <v>644</v>
      </c>
      <c r="C284" s="1" t="s">
        <v>700</v>
      </c>
      <c r="D284" s="39">
        <v>475</v>
      </c>
      <c r="E284" s="34" t="s">
        <v>644</v>
      </c>
      <c r="F284" s="28" t="s">
        <v>701</v>
      </c>
      <c r="G284" s="35">
        <v>475</v>
      </c>
      <c r="H284" s="35">
        <v>7.13</v>
      </c>
    </row>
    <row r="285" spans="1:8">
      <c r="A285" s="50">
        <v>135076760543</v>
      </c>
      <c r="B285" s="34" t="s">
        <v>644</v>
      </c>
      <c r="C285" s="1" t="s">
        <v>700</v>
      </c>
      <c r="D285" s="39">
        <v>660</v>
      </c>
      <c r="E285" s="34" t="s">
        <v>644</v>
      </c>
      <c r="F285" s="28" t="s">
        <v>701</v>
      </c>
      <c r="G285" s="35">
        <v>660</v>
      </c>
      <c r="H285" s="35">
        <v>9.9</v>
      </c>
    </row>
    <row r="286" spans="1:8">
      <c r="A286" s="50">
        <v>135090062171</v>
      </c>
      <c r="B286" s="34" t="s">
        <v>644</v>
      </c>
      <c r="C286" s="1" t="s">
        <v>700</v>
      </c>
      <c r="D286" s="39">
        <v>960</v>
      </c>
      <c r="E286" s="34" t="s">
        <v>644</v>
      </c>
      <c r="F286" s="28" t="s">
        <v>701</v>
      </c>
      <c r="G286" s="35">
        <v>960</v>
      </c>
      <c r="H286" s="35">
        <v>14.4</v>
      </c>
    </row>
    <row r="287" spans="1:8">
      <c r="A287" s="50">
        <v>135707337416</v>
      </c>
      <c r="B287" s="34" t="s">
        <v>644</v>
      </c>
      <c r="C287" s="1" t="s">
        <v>700</v>
      </c>
      <c r="D287" s="39">
        <v>4380</v>
      </c>
      <c r="E287" s="34" t="s">
        <v>644</v>
      </c>
      <c r="F287" s="28" t="s">
        <v>701</v>
      </c>
      <c r="G287" s="35">
        <v>4380</v>
      </c>
      <c r="H287" s="35">
        <v>65.7</v>
      </c>
    </row>
    <row r="288" spans="1:8">
      <c r="A288" s="50">
        <v>135709429572</v>
      </c>
      <c r="B288" s="34" t="s">
        <v>644</v>
      </c>
      <c r="C288" s="1" t="s">
        <v>700</v>
      </c>
      <c r="D288" s="39">
        <v>3580</v>
      </c>
      <c r="E288" s="34" t="s">
        <v>659</v>
      </c>
      <c r="F288" s="28" t="s">
        <v>701</v>
      </c>
      <c r="G288" s="35">
        <v>3580</v>
      </c>
      <c r="H288" s="35">
        <v>53.7</v>
      </c>
    </row>
    <row r="289" spans="1:8">
      <c r="A289" s="50">
        <v>135078719671</v>
      </c>
      <c r="B289" s="34" t="s">
        <v>644</v>
      </c>
      <c r="C289" s="1" t="s">
        <v>700</v>
      </c>
      <c r="D289" s="39">
        <v>2650</v>
      </c>
      <c r="E289" s="34" t="s">
        <v>644</v>
      </c>
      <c r="F289" s="28" t="s">
        <v>701</v>
      </c>
      <c r="G289" s="35">
        <v>2650</v>
      </c>
      <c r="H289" s="35">
        <v>39.75</v>
      </c>
    </row>
    <row r="290" spans="1:8">
      <c r="A290" s="50">
        <v>135096554487</v>
      </c>
      <c r="B290" s="34" t="s">
        <v>644</v>
      </c>
      <c r="C290" s="1" t="s">
        <v>700</v>
      </c>
      <c r="D290" s="39">
        <v>240</v>
      </c>
      <c r="E290" s="34" t="s">
        <v>659</v>
      </c>
      <c r="F290" s="28" t="s">
        <v>701</v>
      </c>
      <c r="G290" s="35">
        <v>240</v>
      </c>
      <c r="H290" s="35">
        <v>3.6</v>
      </c>
    </row>
    <row r="291" spans="1:8">
      <c r="A291" s="50">
        <v>135701464102</v>
      </c>
      <c r="B291" s="34" t="s">
        <v>644</v>
      </c>
      <c r="C291" s="1" t="s">
        <v>700</v>
      </c>
      <c r="D291" s="39">
        <v>2505</v>
      </c>
      <c r="E291" s="34" t="s">
        <v>644</v>
      </c>
      <c r="F291" s="28" t="s">
        <v>701</v>
      </c>
      <c r="G291" s="35">
        <v>2505</v>
      </c>
      <c r="H291" s="35">
        <v>37.58</v>
      </c>
    </row>
    <row r="292" spans="1:8">
      <c r="A292" s="50">
        <v>135087486425</v>
      </c>
      <c r="B292" s="34" t="s">
        <v>644</v>
      </c>
      <c r="C292" s="1" t="s">
        <v>700</v>
      </c>
      <c r="D292" s="39">
        <v>450</v>
      </c>
      <c r="E292" s="34" t="s">
        <v>644</v>
      </c>
      <c r="F292" s="28" t="s">
        <v>701</v>
      </c>
      <c r="G292" s="35">
        <v>450</v>
      </c>
      <c r="H292" s="35">
        <v>6.75</v>
      </c>
    </row>
    <row r="293" spans="1:8">
      <c r="A293" s="50">
        <v>135707754366</v>
      </c>
      <c r="B293" s="34" t="s">
        <v>644</v>
      </c>
      <c r="C293" s="1" t="s">
        <v>700</v>
      </c>
      <c r="D293" s="39">
        <v>3025</v>
      </c>
      <c r="E293" s="34" t="s">
        <v>644</v>
      </c>
      <c r="F293" s="28" t="s">
        <v>701</v>
      </c>
      <c r="G293" s="35">
        <v>3025</v>
      </c>
      <c r="H293" s="35">
        <v>45.38</v>
      </c>
    </row>
    <row r="294" spans="1:8">
      <c r="A294" s="50">
        <v>135712327526</v>
      </c>
      <c r="B294" s="34" t="s">
        <v>644</v>
      </c>
      <c r="C294" s="1" t="s">
        <v>700</v>
      </c>
      <c r="D294" s="39">
        <v>500</v>
      </c>
      <c r="E294" s="34" t="s">
        <v>659</v>
      </c>
      <c r="F294" s="28" t="s">
        <v>701</v>
      </c>
      <c r="G294" s="35">
        <v>500</v>
      </c>
      <c r="H294" s="35">
        <v>7.5</v>
      </c>
    </row>
    <row r="295" spans="1:8">
      <c r="A295" s="50">
        <v>135713842474</v>
      </c>
      <c r="B295" s="34" t="s">
        <v>659</v>
      </c>
      <c r="C295" s="1" t="s">
        <v>700</v>
      </c>
      <c r="D295" s="39">
        <v>1175</v>
      </c>
      <c r="E295" s="34" t="s">
        <v>659</v>
      </c>
      <c r="F295" s="28" t="s">
        <v>701</v>
      </c>
      <c r="G295" s="35">
        <v>1175</v>
      </c>
      <c r="H295" s="35">
        <v>17.63</v>
      </c>
    </row>
    <row r="296" spans="1:8">
      <c r="A296" s="50">
        <v>135715297264</v>
      </c>
      <c r="B296" s="34" t="s">
        <v>659</v>
      </c>
      <c r="C296" s="1" t="s">
        <v>700</v>
      </c>
      <c r="D296" s="39">
        <v>1175</v>
      </c>
      <c r="E296" s="34" t="s">
        <v>659</v>
      </c>
      <c r="F296" s="28" t="s">
        <v>701</v>
      </c>
      <c r="G296" s="35">
        <v>1175</v>
      </c>
      <c r="H296" s="35">
        <v>17.63</v>
      </c>
    </row>
    <row r="297" spans="1:8">
      <c r="A297" s="50">
        <v>135206826309</v>
      </c>
      <c r="B297" s="34" t="s">
        <v>659</v>
      </c>
      <c r="C297" s="1" t="s">
        <v>700</v>
      </c>
      <c r="D297" s="39">
        <v>295</v>
      </c>
      <c r="E297" s="34" t="s">
        <v>659</v>
      </c>
      <c r="F297" s="28" t="s">
        <v>701</v>
      </c>
      <c r="G297" s="35">
        <v>295</v>
      </c>
      <c r="H297" s="35">
        <v>4.43</v>
      </c>
    </row>
    <row r="298" spans="1:8">
      <c r="A298" s="50">
        <v>135812555478</v>
      </c>
      <c r="B298" s="34" t="s">
        <v>659</v>
      </c>
      <c r="C298" s="1" t="s">
        <v>700</v>
      </c>
      <c r="D298" s="39">
        <v>2475</v>
      </c>
      <c r="E298" s="34" t="s">
        <v>659</v>
      </c>
      <c r="F298" s="28" t="s">
        <v>701</v>
      </c>
      <c r="G298" s="35">
        <v>2475</v>
      </c>
      <c r="H298" s="35">
        <v>37.130000000000003</v>
      </c>
    </row>
    <row r="299" spans="1:8">
      <c r="A299" s="50">
        <v>135225524371</v>
      </c>
      <c r="B299" s="34" t="s">
        <v>659</v>
      </c>
      <c r="C299" s="1" t="s">
        <v>700</v>
      </c>
      <c r="D299" s="39">
        <v>2425</v>
      </c>
      <c r="E299" s="34" t="s">
        <v>659</v>
      </c>
      <c r="F299" s="28" t="s">
        <v>701</v>
      </c>
      <c r="G299" s="35">
        <v>2425</v>
      </c>
      <c r="H299" s="35">
        <v>36.380000000000003</v>
      </c>
    </row>
    <row r="300" spans="1:8">
      <c r="A300" s="50">
        <v>135848599550</v>
      </c>
      <c r="B300" s="34" t="s">
        <v>672</v>
      </c>
      <c r="C300" s="1" t="s">
        <v>700</v>
      </c>
      <c r="D300" s="39">
        <v>2475</v>
      </c>
      <c r="E300" s="34" t="s">
        <v>672</v>
      </c>
      <c r="F300" s="28" t="s">
        <v>701</v>
      </c>
      <c r="G300" s="35">
        <v>2475</v>
      </c>
      <c r="H300" s="35">
        <v>37.130000000000003</v>
      </c>
    </row>
    <row r="301" spans="1:8">
      <c r="A301" s="50">
        <v>135848575872</v>
      </c>
      <c r="B301" s="34" t="s">
        <v>672</v>
      </c>
      <c r="C301" s="1" t="s">
        <v>700</v>
      </c>
      <c r="D301" s="39">
        <v>825</v>
      </c>
      <c r="E301" s="34" t="s">
        <v>672</v>
      </c>
      <c r="F301" s="28" t="s">
        <v>701</v>
      </c>
      <c r="G301" s="35">
        <v>825</v>
      </c>
      <c r="H301" s="35">
        <v>12.38</v>
      </c>
    </row>
    <row r="302" spans="1:8">
      <c r="A302" s="50">
        <v>135222548609</v>
      </c>
      <c r="B302" s="34" t="s">
        <v>659</v>
      </c>
      <c r="C302" s="1" t="s">
        <v>700</v>
      </c>
      <c r="D302" s="39">
        <v>1930</v>
      </c>
      <c r="E302" s="34" t="s">
        <v>659</v>
      </c>
      <c r="F302" s="28" t="s">
        <v>701</v>
      </c>
      <c r="G302" s="35">
        <v>1930</v>
      </c>
      <c r="H302" s="35">
        <v>28.95</v>
      </c>
    </row>
    <row r="303" spans="1:8">
      <c r="A303" s="50">
        <v>135839764636</v>
      </c>
      <c r="B303" s="34" t="s">
        <v>659</v>
      </c>
      <c r="C303" s="1" t="s">
        <v>700</v>
      </c>
      <c r="D303" s="39">
        <v>2595</v>
      </c>
      <c r="E303" s="34" t="s">
        <v>659</v>
      </c>
      <c r="F303" s="28" t="s">
        <v>701</v>
      </c>
      <c r="G303" s="35">
        <v>2595</v>
      </c>
      <c r="H303" s="35">
        <v>38.93</v>
      </c>
    </row>
    <row r="304" spans="1:8">
      <c r="A304" s="50">
        <v>135844406772</v>
      </c>
      <c r="B304" s="34" t="s">
        <v>659</v>
      </c>
      <c r="C304" s="1" t="s">
        <v>700</v>
      </c>
      <c r="D304" s="39">
        <v>1065</v>
      </c>
      <c r="E304" s="34" t="s">
        <v>672</v>
      </c>
      <c r="F304" s="28" t="s">
        <v>701</v>
      </c>
      <c r="G304" s="35">
        <v>1065</v>
      </c>
      <c r="H304" s="35">
        <v>15.98</v>
      </c>
    </row>
    <row r="305" spans="1:8">
      <c r="A305" s="50">
        <v>135232988321</v>
      </c>
      <c r="B305" s="34" t="s">
        <v>672</v>
      </c>
      <c r="C305" s="1" t="s">
        <v>700</v>
      </c>
      <c r="D305" s="39">
        <v>1225</v>
      </c>
      <c r="E305" s="34" t="s">
        <v>672</v>
      </c>
      <c r="F305" s="28" t="s">
        <v>701</v>
      </c>
      <c r="G305" s="35">
        <v>1225</v>
      </c>
      <c r="H305" s="35">
        <v>18.38</v>
      </c>
    </row>
    <row r="306" spans="1:8">
      <c r="A306" s="50">
        <v>135849280792</v>
      </c>
      <c r="B306" s="34" t="s">
        <v>672</v>
      </c>
      <c r="C306" s="1" t="s">
        <v>700</v>
      </c>
      <c r="D306" s="39">
        <v>480</v>
      </c>
      <c r="E306" s="34" t="s">
        <v>672</v>
      </c>
      <c r="F306" s="28" t="s">
        <v>701</v>
      </c>
      <c r="G306" s="35">
        <v>480</v>
      </c>
      <c r="H306" s="35">
        <v>7.2</v>
      </c>
    </row>
    <row r="307" spans="1:8">
      <c r="A307" s="50">
        <v>135233621445</v>
      </c>
      <c r="B307" s="34" t="s">
        <v>672</v>
      </c>
      <c r="C307" s="1" t="s">
        <v>700</v>
      </c>
      <c r="D307" s="39">
        <v>485</v>
      </c>
      <c r="E307" s="34" t="s">
        <v>672</v>
      </c>
      <c r="F307" s="28" t="s">
        <v>701</v>
      </c>
      <c r="G307" s="35">
        <v>485</v>
      </c>
      <c r="H307" s="35">
        <v>7.28</v>
      </c>
    </row>
    <row r="308" spans="1:8">
      <c r="A308" s="50">
        <v>135320947115</v>
      </c>
      <c r="B308" s="34" t="s">
        <v>672</v>
      </c>
      <c r="C308" s="1" t="s">
        <v>700</v>
      </c>
      <c r="D308" s="39">
        <v>400</v>
      </c>
      <c r="E308" s="34" t="s">
        <v>672</v>
      </c>
      <c r="F308" s="28" t="s">
        <v>701</v>
      </c>
      <c r="G308" s="35">
        <v>400</v>
      </c>
      <c r="H308" s="35">
        <v>6</v>
      </c>
    </row>
    <row r="309" spans="1:8">
      <c r="A309" s="50">
        <v>135944746702</v>
      </c>
      <c r="B309" s="34" t="s">
        <v>672</v>
      </c>
      <c r="C309" s="1" t="s">
        <v>700</v>
      </c>
      <c r="D309" s="39">
        <v>1840</v>
      </c>
      <c r="E309" s="34" t="s">
        <v>672</v>
      </c>
      <c r="F309" s="28" t="s">
        <v>701</v>
      </c>
      <c r="G309" s="35">
        <v>1840</v>
      </c>
      <c r="H309" s="35">
        <v>27.6</v>
      </c>
    </row>
    <row r="310" spans="1:8">
      <c r="A310" s="50">
        <v>135929279262</v>
      </c>
      <c r="B310" s="34" t="s">
        <v>672</v>
      </c>
      <c r="C310" s="1" t="s">
        <v>700</v>
      </c>
      <c r="D310" s="39">
        <v>1452</v>
      </c>
      <c r="E310" s="34" t="s">
        <v>672</v>
      </c>
      <c r="F310" s="28" t="s">
        <v>701</v>
      </c>
      <c r="G310" s="35">
        <v>1452</v>
      </c>
      <c r="H310" s="35">
        <v>21.78</v>
      </c>
    </row>
    <row r="311" spans="1:8">
      <c r="A311" s="50">
        <v>135930158102</v>
      </c>
      <c r="B311" s="34" t="s">
        <v>672</v>
      </c>
      <c r="C311" s="1" t="s">
        <v>700</v>
      </c>
      <c r="D311" s="39">
        <v>840</v>
      </c>
      <c r="E311" s="34" t="s">
        <v>672</v>
      </c>
      <c r="F311" s="28" t="s">
        <v>701</v>
      </c>
      <c r="G311" s="35">
        <v>840</v>
      </c>
      <c r="H311" s="35">
        <v>12.6</v>
      </c>
    </row>
    <row r="312" spans="1:8">
      <c r="A312" s="50">
        <v>135930672462</v>
      </c>
      <c r="B312" s="34" t="s">
        <v>672</v>
      </c>
      <c r="C312" s="1" t="s">
        <v>700</v>
      </c>
      <c r="D312" s="39">
        <v>820</v>
      </c>
      <c r="E312" s="34" t="s">
        <v>672</v>
      </c>
      <c r="F312" s="28" t="s">
        <v>701</v>
      </c>
      <c r="G312" s="35">
        <v>820</v>
      </c>
      <c r="H312" s="35">
        <v>12.3</v>
      </c>
    </row>
    <row r="313" spans="1:8">
      <c r="A313" s="50">
        <v>135932193190</v>
      </c>
      <c r="B313" s="34" t="s">
        <v>672</v>
      </c>
      <c r="C313" s="1" t="s">
        <v>700</v>
      </c>
      <c r="D313" s="39">
        <v>3980</v>
      </c>
      <c r="E313" s="34" t="s">
        <v>672</v>
      </c>
      <c r="F313" s="28" t="s">
        <v>701</v>
      </c>
      <c r="G313" s="35">
        <v>3980</v>
      </c>
      <c r="H313" s="35">
        <v>59.7</v>
      </c>
    </row>
    <row r="314" spans="1:8">
      <c r="A314" s="50"/>
      <c r="B314" s="34"/>
      <c r="D314" s="39"/>
      <c r="E314" s="34"/>
      <c r="F314" s="28"/>
      <c r="G314" s="35"/>
      <c r="H314" s="35"/>
    </row>
    <row r="315" spans="1:8">
      <c r="G315" s="54">
        <f>SUM(G21:G314)</f>
        <v>1130475</v>
      </c>
      <c r="H315" s="54">
        <f>SUM(H21:H314)</f>
        <v>16957.430000000004</v>
      </c>
    </row>
  </sheetData>
  <autoFilter ref="A20:H20"/>
  <mergeCells count="4">
    <mergeCell ref="A1:H1"/>
    <mergeCell ref="A16:D16"/>
    <mergeCell ref="A19:D19"/>
    <mergeCell ref="E19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074"/>
  <sheetViews>
    <sheetView topLeftCell="A2036" zoomScale="85" zoomScaleNormal="85" workbookViewId="0">
      <selection activeCell="B2074" sqref="B2074"/>
    </sheetView>
  </sheetViews>
  <sheetFormatPr baseColWidth="10" defaultColWidth="9.140625" defaultRowHeight="15"/>
  <cols>
    <col min="1" max="1" width="26.140625" style="1" customWidth="1"/>
    <col min="2" max="2" width="23" style="1" customWidth="1"/>
    <col min="3" max="3" width="19.28515625" style="1" bestFit="1" customWidth="1"/>
    <col min="4" max="4" width="30" style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96" t="s">
        <v>702</v>
      </c>
      <c r="B1" s="97"/>
      <c r="C1" s="97"/>
      <c r="D1" s="97"/>
      <c r="E1" s="97"/>
      <c r="F1" s="97"/>
      <c r="G1" s="97"/>
      <c r="H1" s="97"/>
    </row>
    <row r="2" spans="1:8">
      <c r="A2" s="27"/>
      <c r="B2" s="28"/>
    </row>
    <row r="3" spans="1:8">
      <c r="A3" s="27" t="s">
        <v>337</v>
      </c>
      <c r="B3" s="28" t="s">
        <v>338</v>
      </c>
    </row>
    <row r="4" spans="1:8">
      <c r="A4" s="27" t="s">
        <v>339</v>
      </c>
      <c r="B4" s="28" t="s">
        <v>703</v>
      </c>
    </row>
    <row r="5" spans="1:8">
      <c r="A5" s="27" t="s">
        <v>341</v>
      </c>
      <c r="B5" s="28" t="s">
        <v>342</v>
      </c>
    </row>
    <row r="6" spans="1:8">
      <c r="A6" s="27" t="s">
        <v>343</v>
      </c>
      <c r="B6" s="28" t="s">
        <v>704</v>
      </c>
    </row>
    <row r="8" spans="1:8">
      <c r="A8" s="29" t="s">
        <v>345</v>
      </c>
      <c r="B8" s="30" t="s">
        <v>346</v>
      </c>
    </row>
    <row r="9" spans="1:8">
      <c r="A9" s="1" t="s">
        <v>347</v>
      </c>
      <c r="B9" s="28" t="s">
        <v>705</v>
      </c>
    </row>
    <row r="10" spans="1:8">
      <c r="A10" s="1" t="s">
        <v>349</v>
      </c>
      <c r="B10" s="28" t="s">
        <v>706</v>
      </c>
    </row>
    <row r="11" spans="1:8">
      <c r="A11" s="1" t="s">
        <v>351</v>
      </c>
      <c r="B11" s="28" t="s">
        <v>697</v>
      </c>
    </row>
    <row r="12" spans="1:8">
      <c r="A12" s="32" t="s">
        <v>363</v>
      </c>
      <c r="B12" s="32"/>
      <c r="C12" s="32"/>
      <c r="D12" s="32" t="s">
        <v>364</v>
      </c>
      <c r="E12" s="33"/>
      <c r="F12" s="33"/>
      <c r="G12" s="33"/>
      <c r="H12" s="33"/>
    </row>
    <row r="14" spans="1:8">
      <c r="A14" s="99" t="s">
        <v>355</v>
      </c>
      <c r="B14" s="99"/>
      <c r="C14" s="99"/>
      <c r="D14" s="99"/>
      <c r="E14" s="100" t="s">
        <v>356</v>
      </c>
      <c r="F14" s="100"/>
      <c r="G14" s="100"/>
      <c r="H14" s="100"/>
    </row>
    <row r="15" spans="1:8">
      <c r="A15" s="51" t="s">
        <v>360</v>
      </c>
      <c r="B15" s="31" t="s">
        <v>357</v>
      </c>
      <c r="C15" s="31" t="s">
        <v>358</v>
      </c>
      <c r="D15" s="31" t="s">
        <v>359</v>
      </c>
      <c r="E15" s="31" t="s">
        <v>361</v>
      </c>
      <c r="F15" s="31" t="s">
        <v>362</v>
      </c>
      <c r="G15" s="31" t="s">
        <v>347</v>
      </c>
      <c r="H15" s="31" t="s">
        <v>349</v>
      </c>
    </row>
    <row r="16" spans="1:8">
      <c r="A16" s="52">
        <v>132052239804</v>
      </c>
      <c r="B16" s="1" t="s">
        <v>365</v>
      </c>
      <c r="C16" s="34" t="s">
        <v>366</v>
      </c>
      <c r="D16" s="1" t="s">
        <v>707</v>
      </c>
      <c r="E16" s="34" t="s">
        <v>368</v>
      </c>
      <c r="F16" s="28" t="s">
        <v>708</v>
      </c>
      <c r="G16" s="35">
        <v>39500</v>
      </c>
      <c r="H16" s="35">
        <v>395</v>
      </c>
    </row>
    <row r="17" spans="1:8">
      <c r="A17" s="52">
        <v>131455081763</v>
      </c>
      <c r="B17" s="1" t="s">
        <v>4</v>
      </c>
      <c r="C17" s="34" t="s">
        <v>366</v>
      </c>
      <c r="D17" s="1" t="s">
        <v>707</v>
      </c>
      <c r="E17" s="34" t="s">
        <v>368</v>
      </c>
      <c r="F17" s="28" t="s">
        <v>708</v>
      </c>
      <c r="G17" s="35">
        <v>27600</v>
      </c>
      <c r="H17" s="35">
        <v>276</v>
      </c>
    </row>
    <row r="18" spans="1:8">
      <c r="A18" s="52">
        <v>132052913658</v>
      </c>
      <c r="B18" s="1" t="s">
        <v>4</v>
      </c>
      <c r="C18" s="34" t="s">
        <v>366</v>
      </c>
      <c r="D18" s="1" t="s">
        <v>707</v>
      </c>
      <c r="E18" s="34" t="s">
        <v>368</v>
      </c>
      <c r="F18" s="28" t="s">
        <v>708</v>
      </c>
      <c r="G18" s="35">
        <v>40100</v>
      </c>
      <c r="H18" s="35">
        <v>401</v>
      </c>
    </row>
    <row r="19" spans="1:8">
      <c r="A19" s="52">
        <v>131456214529</v>
      </c>
      <c r="B19" s="1" t="s">
        <v>4</v>
      </c>
      <c r="C19" s="34" t="s">
        <v>366</v>
      </c>
      <c r="D19" s="1" t="s">
        <v>707</v>
      </c>
      <c r="E19" s="34" t="s">
        <v>368</v>
      </c>
      <c r="F19" s="28" t="s">
        <v>708</v>
      </c>
      <c r="G19" s="35">
        <v>130100</v>
      </c>
      <c r="H19" s="35">
        <v>1301</v>
      </c>
    </row>
    <row r="20" spans="1:8">
      <c r="A20" s="52">
        <v>132053623776</v>
      </c>
      <c r="B20" s="1" t="s">
        <v>4</v>
      </c>
      <c r="C20" s="34" t="s">
        <v>366</v>
      </c>
      <c r="D20" s="1" t="s">
        <v>707</v>
      </c>
      <c r="E20" s="34" t="s">
        <v>368</v>
      </c>
      <c r="F20" s="28" t="s">
        <v>708</v>
      </c>
      <c r="G20" s="35">
        <v>21700</v>
      </c>
      <c r="H20" s="35">
        <v>217</v>
      </c>
    </row>
    <row r="21" spans="1:8">
      <c r="A21" s="52">
        <v>132055115248</v>
      </c>
      <c r="B21" s="1" t="s">
        <v>4</v>
      </c>
      <c r="C21" s="34" t="s">
        <v>366</v>
      </c>
      <c r="D21" s="1" t="s">
        <v>707</v>
      </c>
      <c r="E21" s="34" t="s">
        <v>368</v>
      </c>
      <c r="F21" s="28" t="s">
        <v>708</v>
      </c>
      <c r="G21" s="35">
        <v>14600</v>
      </c>
      <c r="H21" s="35">
        <v>146</v>
      </c>
    </row>
    <row r="22" spans="1:8">
      <c r="A22" s="52">
        <v>132055387448</v>
      </c>
      <c r="B22" s="1" t="s">
        <v>365</v>
      </c>
      <c r="C22" s="34" t="s">
        <v>366</v>
      </c>
      <c r="D22" s="1" t="s">
        <v>707</v>
      </c>
      <c r="E22" s="34" t="s">
        <v>368</v>
      </c>
      <c r="F22" s="28" t="s">
        <v>708</v>
      </c>
      <c r="G22" s="35">
        <v>48900</v>
      </c>
      <c r="H22" s="35">
        <v>489</v>
      </c>
    </row>
    <row r="23" spans="1:8">
      <c r="A23" s="52">
        <v>131460056581</v>
      </c>
      <c r="B23" s="1" t="s">
        <v>4</v>
      </c>
      <c r="C23" s="34" t="s">
        <v>368</v>
      </c>
      <c r="D23" s="1" t="s">
        <v>707</v>
      </c>
      <c r="E23" s="34" t="s">
        <v>368</v>
      </c>
      <c r="F23" s="28" t="s">
        <v>708</v>
      </c>
      <c r="G23" s="35">
        <v>41100</v>
      </c>
      <c r="H23" s="35">
        <v>411</v>
      </c>
    </row>
    <row r="24" spans="1:8">
      <c r="A24" s="52">
        <v>132057557082</v>
      </c>
      <c r="B24" s="1" t="s">
        <v>4</v>
      </c>
      <c r="C24" s="34" t="s">
        <v>368</v>
      </c>
      <c r="D24" s="1" t="s">
        <v>707</v>
      </c>
      <c r="E24" s="34" t="s">
        <v>368</v>
      </c>
      <c r="F24" s="28" t="s">
        <v>708</v>
      </c>
      <c r="G24" s="35">
        <v>27600</v>
      </c>
      <c r="H24" s="35">
        <v>276</v>
      </c>
    </row>
    <row r="25" spans="1:8">
      <c r="A25" s="52">
        <v>132058425180</v>
      </c>
      <c r="B25" s="1" t="s">
        <v>4</v>
      </c>
      <c r="C25" s="34" t="s">
        <v>368</v>
      </c>
      <c r="D25" s="1" t="s">
        <v>707</v>
      </c>
      <c r="E25" s="34" t="s">
        <v>368</v>
      </c>
      <c r="F25" s="28" t="s">
        <v>708</v>
      </c>
      <c r="G25" s="35">
        <v>38400</v>
      </c>
      <c r="H25" s="35">
        <v>384</v>
      </c>
    </row>
    <row r="26" spans="1:8">
      <c r="A26" s="52">
        <v>131461068663</v>
      </c>
      <c r="B26" s="1" t="s">
        <v>4</v>
      </c>
      <c r="C26" s="34" t="s">
        <v>368</v>
      </c>
      <c r="D26" s="1" t="s">
        <v>707</v>
      </c>
      <c r="E26" s="34" t="s">
        <v>368</v>
      </c>
      <c r="F26" s="28" t="s">
        <v>708</v>
      </c>
      <c r="G26" s="35">
        <v>58600</v>
      </c>
      <c r="H26" s="35">
        <v>586</v>
      </c>
    </row>
    <row r="27" spans="1:8">
      <c r="A27" s="52">
        <v>131462014055</v>
      </c>
      <c r="B27" s="1" t="s">
        <v>4</v>
      </c>
      <c r="C27" s="34" t="s">
        <v>368</v>
      </c>
      <c r="D27" s="1" t="s">
        <v>707</v>
      </c>
      <c r="E27" s="34" t="s">
        <v>368</v>
      </c>
      <c r="F27" s="28" t="s">
        <v>708</v>
      </c>
      <c r="G27" s="35">
        <v>29400</v>
      </c>
      <c r="H27" s="35">
        <v>294</v>
      </c>
    </row>
    <row r="28" spans="1:8">
      <c r="A28" s="52">
        <v>132059566050</v>
      </c>
      <c r="B28" s="1" t="s">
        <v>4</v>
      </c>
      <c r="C28" s="34" t="s">
        <v>368</v>
      </c>
      <c r="D28" s="1" t="s">
        <v>707</v>
      </c>
      <c r="E28" s="34" t="s">
        <v>368</v>
      </c>
      <c r="F28" s="28" t="s">
        <v>708</v>
      </c>
      <c r="G28" s="35">
        <v>33900</v>
      </c>
      <c r="H28" s="35">
        <v>339</v>
      </c>
    </row>
    <row r="29" spans="1:8">
      <c r="A29" s="52">
        <v>132059906366</v>
      </c>
      <c r="B29" s="1" t="s">
        <v>4</v>
      </c>
      <c r="C29" s="34" t="s">
        <v>368</v>
      </c>
      <c r="D29" s="1" t="s">
        <v>707</v>
      </c>
      <c r="E29" s="34" t="s">
        <v>368</v>
      </c>
      <c r="F29" s="28" t="s">
        <v>708</v>
      </c>
      <c r="G29" s="35">
        <v>20600</v>
      </c>
      <c r="H29" s="35">
        <v>206</v>
      </c>
    </row>
    <row r="30" spans="1:8">
      <c r="A30" s="52">
        <v>131455026773</v>
      </c>
      <c r="B30" s="1" t="s">
        <v>4</v>
      </c>
      <c r="C30" s="34" t="s">
        <v>366</v>
      </c>
      <c r="D30" s="1" t="s">
        <v>707</v>
      </c>
      <c r="E30" s="34" t="s">
        <v>368</v>
      </c>
      <c r="F30" s="28" t="s">
        <v>708</v>
      </c>
      <c r="G30" s="35">
        <v>46200</v>
      </c>
      <c r="H30" s="35">
        <v>462</v>
      </c>
    </row>
    <row r="31" spans="1:8">
      <c r="A31" s="52">
        <v>131455763539</v>
      </c>
      <c r="B31" s="1" t="s">
        <v>4</v>
      </c>
      <c r="C31" s="34" t="s">
        <v>366</v>
      </c>
      <c r="D31" s="1" t="s">
        <v>707</v>
      </c>
      <c r="E31" s="34" t="s">
        <v>368</v>
      </c>
      <c r="F31" s="28" t="s">
        <v>708</v>
      </c>
      <c r="G31" s="35">
        <v>11000</v>
      </c>
      <c r="H31" s="35">
        <v>110</v>
      </c>
    </row>
    <row r="32" spans="1:8">
      <c r="A32" s="52">
        <v>131457190213</v>
      </c>
      <c r="B32" s="1" t="s">
        <v>4</v>
      </c>
      <c r="C32" s="34" t="s">
        <v>366</v>
      </c>
      <c r="D32" s="1" t="s">
        <v>707</v>
      </c>
      <c r="E32" s="34" t="s">
        <v>368</v>
      </c>
      <c r="F32" s="28" t="s">
        <v>708</v>
      </c>
      <c r="G32" s="35">
        <v>19000</v>
      </c>
      <c r="H32" s="35">
        <v>190</v>
      </c>
    </row>
    <row r="33" spans="1:8">
      <c r="A33" s="52">
        <v>131458138389</v>
      </c>
      <c r="B33" s="1" t="s">
        <v>365</v>
      </c>
      <c r="C33" s="34" t="s">
        <v>366</v>
      </c>
      <c r="D33" s="1" t="s">
        <v>707</v>
      </c>
      <c r="E33" s="34" t="s">
        <v>368</v>
      </c>
      <c r="F33" s="28" t="s">
        <v>708</v>
      </c>
      <c r="G33" s="35">
        <v>92100</v>
      </c>
      <c r="H33" s="35">
        <v>921</v>
      </c>
    </row>
    <row r="34" spans="1:8">
      <c r="A34" s="52">
        <v>132055965040</v>
      </c>
      <c r="B34" s="1" t="s">
        <v>4</v>
      </c>
      <c r="C34" s="34" t="s">
        <v>368</v>
      </c>
      <c r="D34" s="1" t="s">
        <v>707</v>
      </c>
      <c r="E34" s="34" t="s">
        <v>368</v>
      </c>
      <c r="F34" s="28" t="s">
        <v>708</v>
      </c>
      <c r="G34" s="35">
        <v>72800</v>
      </c>
      <c r="H34" s="35">
        <v>728</v>
      </c>
    </row>
    <row r="35" spans="1:8">
      <c r="A35" s="52">
        <v>132056029654</v>
      </c>
      <c r="B35" s="1" t="s">
        <v>4</v>
      </c>
      <c r="C35" s="34" t="s">
        <v>368</v>
      </c>
      <c r="D35" s="1" t="s">
        <v>707</v>
      </c>
      <c r="E35" s="34" t="s">
        <v>368</v>
      </c>
      <c r="F35" s="28" t="s">
        <v>708</v>
      </c>
      <c r="G35" s="35">
        <v>31200</v>
      </c>
      <c r="H35" s="35">
        <v>312</v>
      </c>
    </row>
    <row r="36" spans="1:8">
      <c r="A36" s="52">
        <v>131459408087</v>
      </c>
      <c r="B36" s="1" t="s">
        <v>4</v>
      </c>
      <c r="C36" s="34" t="s">
        <v>368</v>
      </c>
      <c r="D36" s="1" t="s">
        <v>707</v>
      </c>
      <c r="E36" s="34" t="s">
        <v>368</v>
      </c>
      <c r="F36" s="28" t="s">
        <v>708</v>
      </c>
      <c r="G36" s="35">
        <v>35100</v>
      </c>
      <c r="H36" s="35">
        <v>351</v>
      </c>
    </row>
    <row r="37" spans="1:8">
      <c r="A37" s="52">
        <v>132057028190</v>
      </c>
      <c r="B37" s="1" t="s">
        <v>4</v>
      </c>
      <c r="C37" s="34" t="s">
        <v>368</v>
      </c>
      <c r="D37" s="1" t="s">
        <v>707</v>
      </c>
      <c r="E37" s="34" t="s">
        <v>368</v>
      </c>
      <c r="F37" s="28" t="s">
        <v>708</v>
      </c>
      <c r="G37" s="35">
        <v>17900</v>
      </c>
      <c r="H37" s="35">
        <v>179</v>
      </c>
    </row>
    <row r="38" spans="1:8">
      <c r="A38" s="52">
        <v>131460571647</v>
      </c>
      <c r="B38" s="1" t="s">
        <v>4</v>
      </c>
      <c r="C38" s="34" t="s">
        <v>368</v>
      </c>
      <c r="D38" s="1" t="s">
        <v>707</v>
      </c>
      <c r="E38" s="34" t="s">
        <v>368</v>
      </c>
      <c r="F38" s="28" t="s">
        <v>708</v>
      </c>
      <c r="G38" s="35">
        <v>5500</v>
      </c>
      <c r="H38" s="35">
        <v>55</v>
      </c>
    </row>
    <row r="39" spans="1:8">
      <c r="A39" s="52">
        <v>131461803783</v>
      </c>
      <c r="B39" s="1" t="s">
        <v>4</v>
      </c>
      <c r="C39" s="34" t="s">
        <v>368</v>
      </c>
      <c r="D39" s="1" t="s">
        <v>707</v>
      </c>
      <c r="E39" s="34" t="s">
        <v>368</v>
      </c>
      <c r="F39" s="28" t="s">
        <v>708</v>
      </c>
      <c r="G39" s="35">
        <v>19900</v>
      </c>
      <c r="H39" s="35">
        <v>199</v>
      </c>
    </row>
    <row r="40" spans="1:8">
      <c r="A40" s="52">
        <v>132059777870</v>
      </c>
      <c r="B40" s="1" t="s">
        <v>4</v>
      </c>
      <c r="C40" s="34" t="s">
        <v>368</v>
      </c>
      <c r="D40" s="1" t="s">
        <v>707</v>
      </c>
      <c r="E40" s="34" t="s">
        <v>368</v>
      </c>
      <c r="F40" s="28" t="s">
        <v>708</v>
      </c>
      <c r="G40" s="35">
        <v>11000</v>
      </c>
      <c r="H40" s="35">
        <v>110</v>
      </c>
    </row>
    <row r="41" spans="1:8">
      <c r="A41" s="52">
        <v>132142231840</v>
      </c>
      <c r="B41" s="1" t="s">
        <v>365</v>
      </c>
      <c r="C41" s="34" t="s">
        <v>368</v>
      </c>
      <c r="D41" s="1" t="s">
        <v>707</v>
      </c>
      <c r="E41" s="34" t="s">
        <v>368</v>
      </c>
      <c r="F41" s="28" t="s">
        <v>708</v>
      </c>
      <c r="G41" s="35">
        <v>9600</v>
      </c>
      <c r="H41" s="35">
        <v>96</v>
      </c>
    </row>
    <row r="42" spans="1:8">
      <c r="A42" s="52">
        <v>131557771975</v>
      </c>
      <c r="B42" s="1" t="s">
        <v>365</v>
      </c>
      <c r="C42" s="34" t="s">
        <v>368</v>
      </c>
      <c r="D42" s="1" t="s">
        <v>707</v>
      </c>
      <c r="E42" s="34" t="s">
        <v>368</v>
      </c>
      <c r="F42" s="28" t="s">
        <v>708</v>
      </c>
      <c r="G42" s="35">
        <v>11600</v>
      </c>
      <c r="H42" s="35">
        <v>116</v>
      </c>
    </row>
    <row r="43" spans="1:8">
      <c r="A43" s="52">
        <v>132156161244</v>
      </c>
      <c r="B43" s="1" t="s">
        <v>365</v>
      </c>
      <c r="C43" s="34" t="s">
        <v>368</v>
      </c>
      <c r="D43" s="1" t="s">
        <v>707</v>
      </c>
      <c r="E43" s="34" t="s">
        <v>368</v>
      </c>
      <c r="F43" s="28" t="s">
        <v>708</v>
      </c>
      <c r="G43" s="35">
        <v>14400</v>
      </c>
      <c r="H43" s="35">
        <v>144</v>
      </c>
    </row>
    <row r="44" spans="1:8">
      <c r="A44" s="52">
        <v>132156880960</v>
      </c>
      <c r="B44" s="1" t="s">
        <v>365</v>
      </c>
      <c r="C44" s="34" t="s">
        <v>368</v>
      </c>
      <c r="D44" s="1" t="s">
        <v>707</v>
      </c>
      <c r="E44" s="34" t="s">
        <v>368</v>
      </c>
      <c r="F44" s="28" t="s">
        <v>708</v>
      </c>
      <c r="G44" s="35">
        <v>9800</v>
      </c>
      <c r="H44" s="35">
        <v>98</v>
      </c>
    </row>
    <row r="45" spans="1:8">
      <c r="A45" s="52">
        <v>132151858318</v>
      </c>
      <c r="B45" s="1" t="s">
        <v>365</v>
      </c>
      <c r="C45" s="34" t="s">
        <v>368</v>
      </c>
      <c r="D45" s="1" t="s">
        <v>707</v>
      </c>
      <c r="E45" s="34" t="s">
        <v>368</v>
      </c>
      <c r="F45" s="28" t="s">
        <v>708</v>
      </c>
      <c r="G45" s="35">
        <v>23400</v>
      </c>
      <c r="H45" s="35">
        <v>234</v>
      </c>
    </row>
    <row r="46" spans="1:8">
      <c r="A46" s="52">
        <v>132167577648</v>
      </c>
      <c r="B46" s="1" t="s">
        <v>365</v>
      </c>
      <c r="C46" s="34" t="s">
        <v>368</v>
      </c>
      <c r="D46" s="1" t="s">
        <v>707</v>
      </c>
      <c r="E46" s="34" t="s">
        <v>368</v>
      </c>
      <c r="F46" s="28" t="s">
        <v>708</v>
      </c>
      <c r="G46" s="35">
        <v>30300</v>
      </c>
      <c r="H46" s="35">
        <v>303</v>
      </c>
    </row>
    <row r="47" spans="1:8">
      <c r="A47" s="52">
        <v>131570532387</v>
      </c>
      <c r="B47" s="1" t="s">
        <v>365</v>
      </c>
      <c r="C47" s="34" t="s">
        <v>368</v>
      </c>
      <c r="D47" s="1" t="s">
        <v>707</v>
      </c>
      <c r="E47" s="34" t="s">
        <v>368</v>
      </c>
      <c r="F47" s="28" t="s">
        <v>708</v>
      </c>
      <c r="G47" s="35">
        <v>26600</v>
      </c>
      <c r="H47" s="35">
        <v>266</v>
      </c>
    </row>
    <row r="48" spans="1:8">
      <c r="A48" s="52">
        <v>132168375198</v>
      </c>
      <c r="B48" s="1" t="s">
        <v>365</v>
      </c>
      <c r="C48" s="34" t="s">
        <v>368</v>
      </c>
      <c r="D48" s="1" t="s">
        <v>707</v>
      </c>
      <c r="E48" s="34" t="s">
        <v>368</v>
      </c>
      <c r="F48" s="28" t="s">
        <v>708</v>
      </c>
      <c r="G48" s="35">
        <v>26000</v>
      </c>
      <c r="H48" s="35">
        <v>260</v>
      </c>
    </row>
    <row r="49" spans="1:8">
      <c r="A49" s="52">
        <v>131570693323</v>
      </c>
      <c r="B49" s="1" t="s">
        <v>365</v>
      </c>
      <c r="C49" s="34" t="s">
        <v>368</v>
      </c>
      <c r="D49" s="1" t="s">
        <v>707</v>
      </c>
      <c r="E49" s="34" t="s">
        <v>368</v>
      </c>
      <c r="F49" s="28" t="s">
        <v>708</v>
      </c>
      <c r="G49" s="35">
        <v>9600</v>
      </c>
      <c r="H49" s="35">
        <v>96</v>
      </c>
    </row>
    <row r="50" spans="1:8">
      <c r="A50" s="52">
        <v>131573655861</v>
      </c>
      <c r="B50" s="1" t="s">
        <v>4</v>
      </c>
      <c r="C50" s="34" t="s">
        <v>368</v>
      </c>
      <c r="D50" s="1" t="s">
        <v>707</v>
      </c>
      <c r="E50" s="34" t="s">
        <v>368</v>
      </c>
      <c r="F50" s="28" t="s">
        <v>708</v>
      </c>
      <c r="G50" s="35">
        <v>30000</v>
      </c>
      <c r="H50" s="35">
        <v>300</v>
      </c>
    </row>
    <row r="51" spans="1:8">
      <c r="A51" s="52">
        <v>132156526470</v>
      </c>
      <c r="B51" s="1" t="s">
        <v>4</v>
      </c>
      <c r="C51" s="34" t="s">
        <v>368</v>
      </c>
      <c r="D51" s="1" t="s">
        <v>707</v>
      </c>
      <c r="E51" s="34" t="s">
        <v>368</v>
      </c>
      <c r="F51" s="28" t="s">
        <v>708</v>
      </c>
      <c r="G51" s="35">
        <v>29400</v>
      </c>
      <c r="H51" s="35">
        <v>294</v>
      </c>
    </row>
    <row r="52" spans="1:8">
      <c r="A52" s="52">
        <v>132173642032</v>
      </c>
      <c r="B52" s="1" t="s">
        <v>365</v>
      </c>
      <c r="C52" s="34" t="s">
        <v>368</v>
      </c>
      <c r="D52" s="1" t="s">
        <v>707</v>
      </c>
      <c r="E52" s="34" t="s">
        <v>368</v>
      </c>
      <c r="F52" s="28" t="s">
        <v>708</v>
      </c>
      <c r="G52" s="35">
        <v>42400</v>
      </c>
      <c r="H52" s="35">
        <v>424</v>
      </c>
    </row>
    <row r="53" spans="1:8">
      <c r="A53" s="52">
        <v>131560760339</v>
      </c>
      <c r="B53" s="1" t="s">
        <v>4</v>
      </c>
      <c r="C53" s="34" t="s">
        <v>368</v>
      </c>
      <c r="D53" s="1" t="s">
        <v>707</v>
      </c>
      <c r="E53" s="34" t="s">
        <v>368</v>
      </c>
      <c r="F53" s="28" t="s">
        <v>708</v>
      </c>
      <c r="G53" s="35">
        <v>21100</v>
      </c>
      <c r="H53" s="35">
        <v>211</v>
      </c>
    </row>
    <row r="54" spans="1:8">
      <c r="A54" s="52">
        <v>131576573415</v>
      </c>
      <c r="B54" s="1" t="s">
        <v>365</v>
      </c>
      <c r="C54" s="34" t="s">
        <v>368</v>
      </c>
      <c r="D54" s="1" t="s">
        <v>707</v>
      </c>
      <c r="E54" s="34" t="s">
        <v>368</v>
      </c>
      <c r="F54" s="28" t="s">
        <v>708</v>
      </c>
      <c r="G54" s="35">
        <v>9600</v>
      </c>
      <c r="H54" s="35">
        <v>96</v>
      </c>
    </row>
    <row r="55" spans="1:8">
      <c r="A55" s="52">
        <v>131561116095</v>
      </c>
      <c r="B55" s="1" t="s">
        <v>4</v>
      </c>
      <c r="C55" s="34" t="s">
        <v>368</v>
      </c>
      <c r="D55" s="1" t="s">
        <v>707</v>
      </c>
      <c r="E55" s="34" t="s">
        <v>368</v>
      </c>
      <c r="F55" s="28" t="s">
        <v>708</v>
      </c>
      <c r="G55" s="35">
        <v>11600</v>
      </c>
      <c r="H55" s="35">
        <v>116</v>
      </c>
    </row>
    <row r="56" spans="1:8">
      <c r="A56" s="52">
        <v>131576856023</v>
      </c>
      <c r="B56" s="1" t="s">
        <v>4</v>
      </c>
      <c r="C56" s="34" t="s">
        <v>368</v>
      </c>
      <c r="D56" s="1" t="s">
        <v>707</v>
      </c>
      <c r="E56" s="34" t="s">
        <v>368</v>
      </c>
      <c r="F56" s="28" t="s">
        <v>708</v>
      </c>
      <c r="G56" s="35">
        <v>8200</v>
      </c>
      <c r="H56" s="35">
        <v>82</v>
      </c>
    </row>
    <row r="57" spans="1:8">
      <c r="A57" s="52">
        <v>132174941170</v>
      </c>
      <c r="B57" s="1" t="s">
        <v>365</v>
      </c>
      <c r="C57" s="34" t="s">
        <v>368</v>
      </c>
      <c r="D57" s="1" t="s">
        <v>707</v>
      </c>
      <c r="E57" s="34" t="s">
        <v>378</v>
      </c>
      <c r="F57" s="28" t="s">
        <v>708</v>
      </c>
      <c r="G57" s="35">
        <v>10300</v>
      </c>
      <c r="H57" s="35">
        <v>103</v>
      </c>
    </row>
    <row r="58" spans="1:8">
      <c r="A58" s="52">
        <v>131577618637</v>
      </c>
      <c r="B58" s="1" t="s">
        <v>365</v>
      </c>
      <c r="C58" s="34" t="s">
        <v>368</v>
      </c>
      <c r="D58" s="1" t="s">
        <v>707</v>
      </c>
      <c r="E58" s="34" t="s">
        <v>378</v>
      </c>
      <c r="F58" s="28" t="s">
        <v>708</v>
      </c>
      <c r="G58" s="35">
        <v>52800</v>
      </c>
      <c r="H58" s="35">
        <v>528</v>
      </c>
    </row>
    <row r="59" spans="1:8">
      <c r="A59" s="52">
        <v>132175561740</v>
      </c>
      <c r="B59" s="1" t="s">
        <v>365</v>
      </c>
      <c r="C59" s="34" t="s">
        <v>368</v>
      </c>
      <c r="D59" s="1" t="s">
        <v>707</v>
      </c>
      <c r="E59" s="34" t="s">
        <v>378</v>
      </c>
      <c r="F59" s="28" t="s">
        <v>708</v>
      </c>
      <c r="G59" s="35">
        <v>36300</v>
      </c>
      <c r="H59" s="35">
        <v>363</v>
      </c>
    </row>
    <row r="60" spans="1:8">
      <c r="A60" s="52">
        <v>131578681107</v>
      </c>
      <c r="B60" s="1" t="s">
        <v>4</v>
      </c>
      <c r="C60" s="34" t="s">
        <v>368</v>
      </c>
      <c r="D60" s="1" t="s">
        <v>707</v>
      </c>
      <c r="E60" s="34" t="s">
        <v>378</v>
      </c>
      <c r="F60" s="28" t="s">
        <v>708</v>
      </c>
      <c r="G60" s="35">
        <v>71900</v>
      </c>
      <c r="H60" s="35">
        <v>719</v>
      </c>
    </row>
    <row r="61" spans="1:8">
      <c r="A61" s="52">
        <v>132177096328</v>
      </c>
      <c r="B61" s="1" t="s">
        <v>4</v>
      </c>
      <c r="C61" s="34" t="s">
        <v>368</v>
      </c>
      <c r="D61" s="1" t="s">
        <v>707</v>
      </c>
      <c r="E61" s="34" t="s">
        <v>378</v>
      </c>
      <c r="F61" s="28" t="s">
        <v>708</v>
      </c>
      <c r="G61" s="35">
        <v>77200</v>
      </c>
      <c r="H61" s="35">
        <v>772</v>
      </c>
    </row>
    <row r="62" spans="1:8">
      <c r="A62" s="52">
        <v>131563913679</v>
      </c>
      <c r="B62" s="1" t="s">
        <v>4</v>
      </c>
      <c r="C62" s="34" t="s">
        <v>368</v>
      </c>
      <c r="D62" s="1" t="s">
        <v>707</v>
      </c>
      <c r="E62" s="34" t="s">
        <v>368</v>
      </c>
      <c r="F62" s="28" t="s">
        <v>708</v>
      </c>
      <c r="G62" s="35">
        <v>2300</v>
      </c>
      <c r="H62" s="35">
        <v>23</v>
      </c>
    </row>
    <row r="63" spans="1:8">
      <c r="A63" s="52">
        <v>131564596361</v>
      </c>
      <c r="B63" s="1" t="s">
        <v>365</v>
      </c>
      <c r="C63" s="34" t="s">
        <v>368</v>
      </c>
      <c r="D63" s="1" t="s">
        <v>707</v>
      </c>
      <c r="E63" s="34" t="s">
        <v>368</v>
      </c>
      <c r="F63" s="28" t="s">
        <v>708</v>
      </c>
      <c r="G63" s="35">
        <v>14600</v>
      </c>
      <c r="H63" s="35">
        <v>146</v>
      </c>
    </row>
    <row r="64" spans="1:8">
      <c r="A64" s="52">
        <v>132178184768</v>
      </c>
      <c r="B64" s="1" t="s">
        <v>365</v>
      </c>
      <c r="C64" s="34" t="s">
        <v>368</v>
      </c>
      <c r="D64" s="1" t="s">
        <v>707</v>
      </c>
      <c r="E64" s="34" t="s">
        <v>378</v>
      </c>
      <c r="F64" s="28" t="s">
        <v>708</v>
      </c>
      <c r="G64" s="35">
        <v>16000</v>
      </c>
      <c r="H64" s="35">
        <v>160</v>
      </c>
    </row>
    <row r="65" spans="1:8">
      <c r="A65" s="52">
        <v>132178648016</v>
      </c>
      <c r="B65" s="1" t="s">
        <v>4</v>
      </c>
      <c r="C65" s="34" t="s">
        <v>378</v>
      </c>
      <c r="D65" s="1" t="s">
        <v>707</v>
      </c>
      <c r="E65" s="34" t="s">
        <v>378</v>
      </c>
      <c r="F65" s="28" t="s">
        <v>708</v>
      </c>
      <c r="G65" s="35">
        <v>15900</v>
      </c>
      <c r="H65" s="35">
        <v>159</v>
      </c>
    </row>
    <row r="66" spans="1:8">
      <c r="A66" s="52">
        <v>132179069762</v>
      </c>
      <c r="B66" s="1" t="s">
        <v>4</v>
      </c>
      <c r="C66" s="34" t="s">
        <v>378</v>
      </c>
      <c r="D66" s="1" t="s">
        <v>707</v>
      </c>
      <c r="E66" s="34" t="s">
        <v>378</v>
      </c>
      <c r="F66" s="28" t="s">
        <v>708</v>
      </c>
      <c r="G66" s="35">
        <v>29500</v>
      </c>
      <c r="H66" s="35">
        <v>295</v>
      </c>
    </row>
    <row r="67" spans="1:8">
      <c r="A67" s="52">
        <v>131581454143</v>
      </c>
      <c r="B67" s="1" t="s">
        <v>4</v>
      </c>
      <c r="C67" s="34" t="s">
        <v>378</v>
      </c>
      <c r="D67" s="1" t="s">
        <v>707</v>
      </c>
      <c r="E67" s="34" t="s">
        <v>378</v>
      </c>
      <c r="F67" s="28" t="s">
        <v>708</v>
      </c>
      <c r="G67" s="35">
        <v>26900</v>
      </c>
      <c r="H67" s="35">
        <v>269</v>
      </c>
    </row>
    <row r="68" spans="1:8">
      <c r="A68" s="52">
        <v>131581570295</v>
      </c>
      <c r="B68" s="1" t="s">
        <v>4</v>
      </c>
      <c r="C68" s="34" t="s">
        <v>378</v>
      </c>
      <c r="D68" s="1" t="s">
        <v>707</v>
      </c>
      <c r="E68" s="34" t="s">
        <v>378</v>
      </c>
      <c r="F68" s="28" t="s">
        <v>708</v>
      </c>
      <c r="G68" s="35">
        <v>6400</v>
      </c>
      <c r="H68" s="35">
        <v>64</v>
      </c>
    </row>
    <row r="69" spans="1:8">
      <c r="A69" s="52">
        <v>132179457042</v>
      </c>
      <c r="B69" s="1" t="s">
        <v>4</v>
      </c>
      <c r="C69" s="34" t="s">
        <v>378</v>
      </c>
      <c r="D69" s="1" t="s">
        <v>707</v>
      </c>
      <c r="E69" s="34" t="s">
        <v>378</v>
      </c>
      <c r="F69" s="28" t="s">
        <v>708</v>
      </c>
      <c r="G69" s="35">
        <v>13200</v>
      </c>
      <c r="H69" s="35">
        <v>132</v>
      </c>
    </row>
    <row r="70" spans="1:8">
      <c r="A70" s="52">
        <v>132180177488</v>
      </c>
      <c r="B70" s="1" t="s">
        <v>4</v>
      </c>
      <c r="C70" s="34" t="s">
        <v>378</v>
      </c>
      <c r="D70" s="1" t="s">
        <v>707</v>
      </c>
      <c r="E70" s="34" t="s">
        <v>378</v>
      </c>
      <c r="F70" s="28" t="s">
        <v>708</v>
      </c>
      <c r="G70" s="35">
        <v>22000</v>
      </c>
      <c r="H70" s="35">
        <v>220</v>
      </c>
    </row>
    <row r="71" spans="1:8">
      <c r="A71" s="52">
        <v>132180129622</v>
      </c>
      <c r="B71" s="1" t="s">
        <v>4</v>
      </c>
      <c r="C71" s="34" t="s">
        <v>378</v>
      </c>
      <c r="D71" s="1" t="s">
        <v>707</v>
      </c>
      <c r="E71" s="34" t="s">
        <v>378</v>
      </c>
      <c r="F71" s="28" t="s">
        <v>708</v>
      </c>
      <c r="G71" s="35">
        <v>19900</v>
      </c>
      <c r="H71" s="35">
        <v>199</v>
      </c>
    </row>
    <row r="72" spans="1:8">
      <c r="A72" s="52">
        <v>132180740610</v>
      </c>
      <c r="B72" s="1" t="s">
        <v>365</v>
      </c>
      <c r="C72" s="34" t="s">
        <v>378</v>
      </c>
      <c r="D72" s="1" t="s">
        <v>707</v>
      </c>
      <c r="E72" s="34" t="s">
        <v>378</v>
      </c>
      <c r="F72" s="28" t="s">
        <v>708</v>
      </c>
      <c r="G72" s="35">
        <v>14600</v>
      </c>
      <c r="H72" s="35">
        <v>146</v>
      </c>
    </row>
    <row r="73" spans="1:8">
      <c r="A73" s="52">
        <v>131582934295</v>
      </c>
      <c r="B73" s="1" t="s">
        <v>4</v>
      </c>
      <c r="C73" s="34" t="s">
        <v>378</v>
      </c>
      <c r="D73" s="1" t="s">
        <v>707</v>
      </c>
      <c r="E73" s="34" t="s">
        <v>378</v>
      </c>
      <c r="F73" s="28" t="s">
        <v>708</v>
      </c>
      <c r="G73" s="35">
        <v>14600</v>
      </c>
      <c r="H73" s="35">
        <v>146</v>
      </c>
    </row>
    <row r="74" spans="1:8">
      <c r="A74" s="52">
        <v>131583431153</v>
      </c>
      <c r="B74" s="1" t="s">
        <v>4</v>
      </c>
      <c r="C74" s="34" t="s">
        <v>378</v>
      </c>
      <c r="D74" s="1" t="s">
        <v>707</v>
      </c>
      <c r="E74" s="34" t="s">
        <v>378</v>
      </c>
      <c r="F74" s="28" t="s">
        <v>708</v>
      </c>
      <c r="G74" s="35">
        <v>14400</v>
      </c>
      <c r="H74" s="35">
        <v>144</v>
      </c>
    </row>
    <row r="75" spans="1:8">
      <c r="A75" s="52">
        <v>132181431006</v>
      </c>
      <c r="B75" s="1" t="s">
        <v>4</v>
      </c>
      <c r="C75" s="34" t="s">
        <v>378</v>
      </c>
      <c r="D75" s="1" t="s">
        <v>707</v>
      </c>
      <c r="E75" s="34" t="s">
        <v>378</v>
      </c>
      <c r="F75" s="28" t="s">
        <v>708</v>
      </c>
      <c r="G75" s="35">
        <v>9600</v>
      </c>
      <c r="H75" s="35">
        <v>96</v>
      </c>
    </row>
    <row r="76" spans="1:8">
      <c r="A76" s="52">
        <v>131583691511</v>
      </c>
      <c r="B76" s="1" t="s">
        <v>4</v>
      </c>
      <c r="C76" s="34" t="s">
        <v>378</v>
      </c>
      <c r="D76" s="1" t="s">
        <v>707</v>
      </c>
      <c r="E76" s="34" t="s">
        <v>378</v>
      </c>
      <c r="F76" s="28" t="s">
        <v>708</v>
      </c>
      <c r="G76" s="35">
        <v>5500</v>
      </c>
      <c r="H76" s="35">
        <v>55</v>
      </c>
    </row>
    <row r="77" spans="1:8">
      <c r="A77" s="52">
        <v>131583831737</v>
      </c>
      <c r="B77" s="1" t="s">
        <v>365</v>
      </c>
      <c r="C77" s="34" t="s">
        <v>378</v>
      </c>
      <c r="D77" s="1" t="s">
        <v>707</v>
      </c>
      <c r="E77" s="34" t="s">
        <v>378</v>
      </c>
      <c r="F77" s="28" t="s">
        <v>708</v>
      </c>
      <c r="G77" s="35">
        <v>37200</v>
      </c>
      <c r="H77" s="35">
        <v>372</v>
      </c>
    </row>
    <row r="78" spans="1:8">
      <c r="A78" s="52">
        <v>132181912220</v>
      </c>
      <c r="B78" s="1" t="s">
        <v>4</v>
      </c>
      <c r="C78" s="34" t="s">
        <v>378</v>
      </c>
      <c r="D78" s="1" t="s">
        <v>707</v>
      </c>
      <c r="E78" s="34" t="s">
        <v>378</v>
      </c>
      <c r="F78" s="28" t="s">
        <v>708</v>
      </c>
      <c r="G78" s="35">
        <v>5500</v>
      </c>
      <c r="H78" s="35">
        <v>55</v>
      </c>
    </row>
    <row r="79" spans="1:8">
      <c r="A79" s="52">
        <v>131584069489</v>
      </c>
      <c r="B79" s="1" t="s">
        <v>4</v>
      </c>
      <c r="C79" s="34" t="s">
        <v>378</v>
      </c>
      <c r="D79" s="1" t="s">
        <v>707</v>
      </c>
      <c r="E79" s="34" t="s">
        <v>378</v>
      </c>
      <c r="F79" s="28" t="s">
        <v>708</v>
      </c>
      <c r="G79" s="35">
        <v>48500</v>
      </c>
      <c r="H79" s="35">
        <v>485</v>
      </c>
    </row>
    <row r="80" spans="1:8">
      <c r="A80" s="52">
        <v>132182077312</v>
      </c>
      <c r="B80" s="1" t="s">
        <v>4</v>
      </c>
      <c r="C80" s="34" t="s">
        <v>378</v>
      </c>
      <c r="D80" s="1" t="s">
        <v>707</v>
      </c>
      <c r="E80" s="34" t="s">
        <v>378</v>
      </c>
      <c r="F80" s="28" t="s">
        <v>708</v>
      </c>
      <c r="G80" s="35">
        <v>48500</v>
      </c>
      <c r="H80" s="35">
        <v>485</v>
      </c>
    </row>
    <row r="81" spans="1:8">
      <c r="A81" s="52">
        <v>131584332677</v>
      </c>
      <c r="B81" s="1" t="s">
        <v>4</v>
      </c>
      <c r="C81" s="34" t="s">
        <v>378</v>
      </c>
      <c r="D81" s="1" t="s">
        <v>707</v>
      </c>
      <c r="E81" s="34" t="s">
        <v>378</v>
      </c>
      <c r="F81" s="28" t="s">
        <v>708</v>
      </c>
      <c r="G81" s="35">
        <v>18900</v>
      </c>
      <c r="H81" s="35">
        <v>189</v>
      </c>
    </row>
    <row r="82" spans="1:8">
      <c r="A82" s="52">
        <v>131584416787</v>
      </c>
      <c r="B82" s="1" t="s">
        <v>4</v>
      </c>
      <c r="C82" s="34" t="s">
        <v>378</v>
      </c>
      <c r="D82" s="1" t="s">
        <v>707</v>
      </c>
      <c r="E82" s="34" t="s">
        <v>378</v>
      </c>
      <c r="F82" s="28" t="s">
        <v>708</v>
      </c>
      <c r="G82" s="35">
        <v>27000</v>
      </c>
      <c r="H82" s="35">
        <v>270</v>
      </c>
    </row>
    <row r="83" spans="1:8">
      <c r="A83" s="52">
        <v>132182344384</v>
      </c>
      <c r="B83" s="1" t="s">
        <v>4</v>
      </c>
      <c r="C83" s="34" t="s">
        <v>378</v>
      </c>
      <c r="D83" s="1" t="s">
        <v>707</v>
      </c>
      <c r="E83" s="34" t="s">
        <v>378</v>
      </c>
      <c r="F83" s="28" t="s">
        <v>708</v>
      </c>
      <c r="G83" s="35">
        <v>18400</v>
      </c>
      <c r="H83" s="35">
        <v>184</v>
      </c>
    </row>
    <row r="84" spans="1:8">
      <c r="A84" s="52">
        <v>132167613940</v>
      </c>
      <c r="B84" s="1" t="s">
        <v>4</v>
      </c>
      <c r="C84" s="34" t="s">
        <v>368</v>
      </c>
      <c r="D84" s="1" t="s">
        <v>707</v>
      </c>
      <c r="E84" s="34" t="s">
        <v>368</v>
      </c>
      <c r="F84" s="28" t="s">
        <v>708</v>
      </c>
      <c r="G84" s="35">
        <v>36200</v>
      </c>
      <c r="H84" s="35">
        <v>362</v>
      </c>
    </row>
    <row r="85" spans="1:8">
      <c r="A85" s="52">
        <v>132167850164</v>
      </c>
      <c r="B85" s="1" t="s">
        <v>365</v>
      </c>
      <c r="C85" s="34" t="s">
        <v>368</v>
      </c>
      <c r="D85" s="1" t="s">
        <v>707</v>
      </c>
      <c r="E85" s="34" t="s">
        <v>368</v>
      </c>
      <c r="F85" s="28" t="s">
        <v>708</v>
      </c>
      <c r="G85" s="35">
        <v>59100</v>
      </c>
      <c r="H85" s="35">
        <v>591</v>
      </c>
    </row>
    <row r="86" spans="1:8">
      <c r="A86" s="52">
        <v>132169724314</v>
      </c>
      <c r="B86" s="1" t="s">
        <v>4</v>
      </c>
      <c r="C86" s="34" t="s">
        <v>368</v>
      </c>
      <c r="D86" s="1" t="s">
        <v>707</v>
      </c>
      <c r="E86" s="34" t="s">
        <v>368</v>
      </c>
      <c r="F86" s="28" t="s">
        <v>708</v>
      </c>
      <c r="G86" s="35">
        <v>35400</v>
      </c>
      <c r="H86" s="35">
        <v>354</v>
      </c>
    </row>
    <row r="87" spans="1:8">
      <c r="A87" s="52">
        <v>131573182899</v>
      </c>
      <c r="B87" s="1" t="s">
        <v>4</v>
      </c>
      <c r="C87" s="34" t="s">
        <v>368</v>
      </c>
      <c r="D87" s="1" t="s">
        <v>707</v>
      </c>
      <c r="E87" s="34" t="s">
        <v>368</v>
      </c>
      <c r="F87" s="28" t="s">
        <v>708</v>
      </c>
      <c r="G87" s="35">
        <v>30600</v>
      </c>
      <c r="H87" s="35">
        <v>306</v>
      </c>
    </row>
    <row r="88" spans="1:8">
      <c r="A88" s="52">
        <v>132171323038</v>
      </c>
      <c r="B88" s="1" t="s">
        <v>4</v>
      </c>
      <c r="C88" s="34" t="s">
        <v>368</v>
      </c>
      <c r="D88" s="1" t="s">
        <v>707</v>
      </c>
      <c r="E88" s="34" t="s">
        <v>368</v>
      </c>
      <c r="F88" s="28" t="s">
        <v>708</v>
      </c>
      <c r="G88" s="35">
        <v>28100</v>
      </c>
      <c r="H88" s="35">
        <v>281</v>
      </c>
    </row>
    <row r="89" spans="1:8">
      <c r="A89" s="52">
        <v>132172242648</v>
      </c>
      <c r="B89" s="1" t="s">
        <v>365</v>
      </c>
      <c r="C89" s="34" t="s">
        <v>368</v>
      </c>
      <c r="D89" s="1" t="s">
        <v>707</v>
      </c>
      <c r="E89" s="34" t="s">
        <v>368</v>
      </c>
      <c r="F89" s="28" t="s">
        <v>708</v>
      </c>
      <c r="G89" s="35">
        <v>68800</v>
      </c>
      <c r="H89" s="35">
        <v>688</v>
      </c>
    </row>
    <row r="90" spans="1:8">
      <c r="A90" s="52">
        <v>131575087177</v>
      </c>
      <c r="B90" s="1" t="s">
        <v>4</v>
      </c>
      <c r="C90" s="34" t="s">
        <v>368</v>
      </c>
      <c r="D90" s="1" t="s">
        <v>707</v>
      </c>
      <c r="E90" s="34" t="s">
        <v>368</v>
      </c>
      <c r="F90" s="28" t="s">
        <v>708</v>
      </c>
      <c r="G90" s="35">
        <v>43600</v>
      </c>
      <c r="H90" s="35">
        <v>436</v>
      </c>
    </row>
    <row r="91" spans="1:8">
      <c r="A91" s="52">
        <v>132172960086</v>
      </c>
      <c r="B91" s="1" t="s">
        <v>365</v>
      </c>
      <c r="C91" s="34" t="s">
        <v>368</v>
      </c>
      <c r="D91" s="1" t="s">
        <v>707</v>
      </c>
      <c r="E91" s="34" t="s">
        <v>368</v>
      </c>
      <c r="F91" s="28" t="s">
        <v>708</v>
      </c>
      <c r="G91" s="35">
        <v>55400</v>
      </c>
      <c r="H91" s="35">
        <v>554</v>
      </c>
    </row>
    <row r="92" spans="1:8">
      <c r="A92" s="52">
        <v>131575571071</v>
      </c>
      <c r="B92" s="1" t="s">
        <v>4</v>
      </c>
      <c r="C92" s="34" t="s">
        <v>368</v>
      </c>
      <c r="D92" s="1" t="s">
        <v>707</v>
      </c>
      <c r="E92" s="34" t="s">
        <v>368</v>
      </c>
      <c r="F92" s="28" t="s">
        <v>708</v>
      </c>
      <c r="G92" s="35">
        <v>41500</v>
      </c>
      <c r="H92" s="35">
        <v>415</v>
      </c>
    </row>
    <row r="93" spans="1:8">
      <c r="A93" s="52">
        <v>131575758323</v>
      </c>
      <c r="B93" s="1" t="s">
        <v>4</v>
      </c>
      <c r="C93" s="34" t="s">
        <v>368</v>
      </c>
      <c r="D93" s="1" t="s">
        <v>707</v>
      </c>
      <c r="E93" s="34" t="s">
        <v>368</v>
      </c>
      <c r="F93" s="28" t="s">
        <v>708</v>
      </c>
      <c r="G93" s="35">
        <v>14800</v>
      </c>
      <c r="H93" s="35">
        <v>148</v>
      </c>
    </row>
    <row r="94" spans="1:8">
      <c r="A94" s="52">
        <v>131575921471</v>
      </c>
      <c r="B94" s="1" t="s">
        <v>365</v>
      </c>
      <c r="C94" s="34" t="s">
        <v>368</v>
      </c>
      <c r="D94" s="1" t="s">
        <v>707</v>
      </c>
      <c r="E94" s="34" t="s">
        <v>368</v>
      </c>
      <c r="F94" s="28" t="s">
        <v>708</v>
      </c>
      <c r="G94" s="35">
        <v>40900</v>
      </c>
      <c r="H94" s="35">
        <v>409</v>
      </c>
    </row>
    <row r="95" spans="1:8">
      <c r="A95" s="52">
        <v>132173998208</v>
      </c>
      <c r="B95" s="1" t="s">
        <v>4</v>
      </c>
      <c r="C95" s="34" t="s">
        <v>368</v>
      </c>
      <c r="D95" s="1" t="s">
        <v>707</v>
      </c>
      <c r="E95" s="34" t="s">
        <v>368</v>
      </c>
      <c r="F95" s="28" t="s">
        <v>708</v>
      </c>
      <c r="G95" s="35">
        <v>38700</v>
      </c>
      <c r="H95" s="35">
        <v>387</v>
      </c>
    </row>
    <row r="96" spans="1:8">
      <c r="A96" s="52">
        <v>131576487977</v>
      </c>
      <c r="B96" s="1" t="s">
        <v>4</v>
      </c>
      <c r="C96" s="34" t="s">
        <v>368</v>
      </c>
      <c r="D96" s="1" t="s">
        <v>707</v>
      </c>
      <c r="E96" s="34" t="s">
        <v>368</v>
      </c>
      <c r="F96" s="28" t="s">
        <v>708</v>
      </c>
      <c r="G96" s="35">
        <v>39800</v>
      </c>
      <c r="H96" s="35">
        <v>398</v>
      </c>
    </row>
    <row r="97" spans="1:8">
      <c r="A97" s="52">
        <v>131576778161</v>
      </c>
      <c r="B97" s="1" t="s">
        <v>4</v>
      </c>
      <c r="C97" s="34" t="s">
        <v>368</v>
      </c>
      <c r="D97" s="1" t="s">
        <v>707</v>
      </c>
      <c r="E97" s="34" t="s">
        <v>368</v>
      </c>
      <c r="F97" s="28" t="s">
        <v>708</v>
      </c>
      <c r="G97" s="35">
        <v>12400</v>
      </c>
      <c r="H97" s="35">
        <v>124</v>
      </c>
    </row>
    <row r="98" spans="1:8">
      <c r="A98" s="52">
        <v>131577259373</v>
      </c>
      <c r="B98" s="1" t="s">
        <v>4</v>
      </c>
      <c r="C98" s="34" t="s">
        <v>368</v>
      </c>
      <c r="D98" s="1" t="s">
        <v>707</v>
      </c>
      <c r="E98" s="34" t="s">
        <v>378</v>
      </c>
      <c r="F98" s="28" t="s">
        <v>708</v>
      </c>
      <c r="G98" s="35">
        <v>30000</v>
      </c>
      <c r="H98" s="35">
        <v>300</v>
      </c>
    </row>
    <row r="99" spans="1:8">
      <c r="A99" s="52">
        <v>131577658249</v>
      </c>
      <c r="B99" s="1" t="s">
        <v>4</v>
      </c>
      <c r="C99" s="34" t="s">
        <v>368</v>
      </c>
      <c r="D99" s="1" t="s">
        <v>707</v>
      </c>
      <c r="E99" s="34" t="s">
        <v>378</v>
      </c>
      <c r="F99" s="28" t="s">
        <v>708</v>
      </c>
      <c r="G99" s="35">
        <v>48400</v>
      </c>
      <c r="H99" s="35">
        <v>484</v>
      </c>
    </row>
    <row r="100" spans="1:8">
      <c r="A100" s="52">
        <v>132175628956</v>
      </c>
      <c r="B100" s="1" t="s">
        <v>4</v>
      </c>
      <c r="C100" s="34" t="s">
        <v>368</v>
      </c>
      <c r="D100" s="1" t="s">
        <v>707</v>
      </c>
      <c r="E100" s="34" t="s">
        <v>378</v>
      </c>
      <c r="F100" s="28" t="s">
        <v>708</v>
      </c>
      <c r="G100" s="35">
        <v>39900</v>
      </c>
      <c r="H100" s="35">
        <v>399</v>
      </c>
    </row>
    <row r="101" spans="1:8">
      <c r="A101" s="52">
        <v>132176170110</v>
      </c>
      <c r="B101" s="1" t="s">
        <v>365</v>
      </c>
      <c r="C101" s="34" t="s">
        <v>368</v>
      </c>
      <c r="D101" s="1" t="s">
        <v>707</v>
      </c>
      <c r="E101" s="34" t="s">
        <v>378</v>
      </c>
      <c r="F101" s="28" t="s">
        <v>708</v>
      </c>
      <c r="G101" s="35">
        <v>4800</v>
      </c>
      <c r="H101" s="35">
        <v>48</v>
      </c>
    </row>
    <row r="102" spans="1:8">
      <c r="A102" s="52">
        <v>132176598634</v>
      </c>
      <c r="B102" s="1" t="s">
        <v>4</v>
      </c>
      <c r="C102" s="34" t="s">
        <v>368</v>
      </c>
      <c r="D102" s="1" t="s">
        <v>707</v>
      </c>
      <c r="E102" s="34" t="s">
        <v>378</v>
      </c>
      <c r="F102" s="28" t="s">
        <v>708</v>
      </c>
      <c r="G102" s="35">
        <v>63300</v>
      </c>
      <c r="H102" s="35">
        <v>633</v>
      </c>
    </row>
    <row r="103" spans="1:8">
      <c r="A103" s="52">
        <v>132176782308</v>
      </c>
      <c r="B103" s="1" t="s">
        <v>4</v>
      </c>
      <c r="C103" s="34" t="s">
        <v>368</v>
      </c>
      <c r="D103" s="1" t="s">
        <v>707</v>
      </c>
      <c r="E103" s="34" t="s">
        <v>378</v>
      </c>
      <c r="F103" s="28" t="s">
        <v>708</v>
      </c>
      <c r="G103" s="35">
        <v>13400</v>
      </c>
      <c r="H103" s="35">
        <v>134</v>
      </c>
    </row>
    <row r="104" spans="1:8">
      <c r="A104" s="52">
        <v>131578979163</v>
      </c>
      <c r="B104" s="1" t="s">
        <v>4</v>
      </c>
      <c r="C104" s="34" t="s">
        <v>368</v>
      </c>
      <c r="D104" s="1" t="s">
        <v>707</v>
      </c>
      <c r="E104" s="34" t="s">
        <v>378</v>
      </c>
      <c r="F104" s="28" t="s">
        <v>708</v>
      </c>
      <c r="G104" s="35">
        <v>22900</v>
      </c>
      <c r="H104" s="35">
        <v>229</v>
      </c>
    </row>
    <row r="105" spans="1:8">
      <c r="A105" s="52">
        <v>132177107032</v>
      </c>
      <c r="B105" s="1" t="s">
        <v>4</v>
      </c>
      <c r="C105" s="34" t="s">
        <v>368</v>
      </c>
      <c r="D105" s="1" t="s">
        <v>707</v>
      </c>
      <c r="E105" s="34" t="s">
        <v>378</v>
      </c>
      <c r="F105" s="28" t="s">
        <v>708</v>
      </c>
      <c r="G105" s="35">
        <v>13500</v>
      </c>
      <c r="H105" s="35">
        <v>135</v>
      </c>
    </row>
    <row r="106" spans="1:8">
      <c r="A106" s="52">
        <v>131579321899</v>
      </c>
      <c r="B106" s="1" t="s">
        <v>4</v>
      </c>
      <c r="C106" s="34" t="s">
        <v>368</v>
      </c>
      <c r="D106" s="1" t="s">
        <v>707</v>
      </c>
      <c r="E106" s="34" t="s">
        <v>378</v>
      </c>
      <c r="F106" s="28" t="s">
        <v>708</v>
      </c>
      <c r="G106" s="35">
        <v>22600</v>
      </c>
      <c r="H106" s="35">
        <v>226</v>
      </c>
    </row>
    <row r="107" spans="1:8">
      <c r="A107" s="52">
        <v>131580064903</v>
      </c>
      <c r="B107" s="1" t="s">
        <v>4</v>
      </c>
      <c r="C107" s="34" t="s">
        <v>368</v>
      </c>
      <c r="D107" s="1" t="s">
        <v>707</v>
      </c>
      <c r="E107" s="34" t="s">
        <v>378</v>
      </c>
      <c r="F107" s="28" t="s">
        <v>708</v>
      </c>
      <c r="G107" s="35">
        <v>9200</v>
      </c>
      <c r="H107" s="35">
        <v>92</v>
      </c>
    </row>
    <row r="108" spans="1:8">
      <c r="A108" s="52">
        <v>132177869824</v>
      </c>
      <c r="B108" s="1" t="s">
        <v>365</v>
      </c>
      <c r="C108" s="34" t="s">
        <v>368</v>
      </c>
      <c r="D108" s="1" t="s">
        <v>707</v>
      </c>
      <c r="E108" s="34" t="s">
        <v>378</v>
      </c>
      <c r="F108" s="28" t="s">
        <v>708</v>
      </c>
      <c r="G108" s="35">
        <v>54000</v>
      </c>
      <c r="H108" s="35">
        <v>540</v>
      </c>
    </row>
    <row r="109" spans="1:8">
      <c r="A109" s="52">
        <v>131580718023</v>
      </c>
      <c r="B109" s="1" t="s">
        <v>365</v>
      </c>
      <c r="C109" s="34" t="s">
        <v>378</v>
      </c>
      <c r="D109" s="1" t="s">
        <v>707</v>
      </c>
      <c r="E109" s="34" t="s">
        <v>378</v>
      </c>
      <c r="F109" s="28" t="s">
        <v>708</v>
      </c>
      <c r="G109" s="35">
        <v>51200</v>
      </c>
      <c r="H109" s="35">
        <v>512</v>
      </c>
    </row>
    <row r="110" spans="1:8">
      <c r="A110" s="52">
        <v>132178656708</v>
      </c>
      <c r="B110" s="1" t="s">
        <v>4</v>
      </c>
      <c r="C110" s="34" t="s">
        <v>378</v>
      </c>
      <c r="D110" s="1" t="s">
        <v>707</v>
      </c>
      <c r="E110" s="34" t="s">
        <v>378</v>
      </c>
      <c r="F110" s="28" t="s">
        <v>708</v>
      </c>
      <c r="G110" s="35">
        <v>19100</v>
      </c>
      <c r="H110" s="35">
        <v>191</v>
      </c>
    </row>
    <row r="111" spans="1:8">
      <c r="A111" s="52">
        <v>131581362431</v>
      </c>
      <c r="B111" s="1" t="s">
        <v>4</v>
      </c>
      <c r="C111" s="34" t="s">
        <v>378</v>
      </c>
      <c r="D111" s="1" t="s">
        <v>707</v>
      </c>
      <c r="E111" s="34" t="s">
        <v>378</v>
      </c>
      <c r="F111" s="28" t="s">
        <v>708</v>
      </c>
      <c r="G111" s="35">
        <v>9000</v>
      </c>
      <c r="H111" s="35">
        <v>90</v>
      </c>
    </row>
    <row r="112" spans="1:8">
      <c r="A112" s="52">
        <v>131581735159</v>
      </c>
      <c r="B112" s="1" t="s">
        <v>4</v>
      </c>
      <c r="C112" s="34" t="s">
        <v>378</v>
      </c>
      <c r="D112" s="1" t="s">
        <v>707</v>
      </c>
      <c r="E112" s="34" t="s">
        <v>378</v>
      </c>
      <c r="F112" s="28" t="s">
        <v>708</v>
      </c>
      <c r="G112" s="35">
        <v>10300</v>
      </c>
      <c r="H112" s="35">
        <v>103</v>
      </c>
    </row>
    <row r="113" spans="1:8">
      <c r="A113" s="52">
        <v>131581842663</v>
      </c>
      <c r="B113" s="1" t="s">
        <v>4</v>
      </c>
      <c r="C113" s="34" t="s">
        <v>378</v>
      </c>
      <c r="D113" s="1" t="s">
        <v>707</v>
      </c>
      <c r="E113" s="34" t="s">
        <v>378</v>
      </c>
      <c r="F113" s="28" t="s">
        <v>708</v>
      </c>
      <c r="G113" s="35">
        <v>4800</v>
      </c>
      <c r="H113" s="35">
        <v>48</v>
      </c>
    </row>
    <row r="114" spans="1:8">
      <c r="A114" s="52">
        <v>131582062659</v>
      </c>
      <c r="B114" s="1" t="s">
        <v>4</v>
      </c>
      <c r="C114" s="34" t="s">
        <v>378</v>
      </c>
      <c r="D114" s="1" t="s">
        <v>707</v>
      </c>
      <c r="E114" s="34" t="s">
        <v>378</v>
      </c>
      <c r="F114" s="28" t="s">
        <v>708</v>
      </c>
      <c r="G114" s="35">
        <v>28600</v>
      </c>
      <c r="H114" s="35">
        <v>286</v>
      </c>
    </row>
    <row r="115" spans="1:8">
      <c r="A115" s="52">
        <v>132179996012</v>
      </c>
      <c r="B115" s="1" t="s">
        <v>4</v>
      </c>
      <c r="C115" s="34" t="s">
        <v>378</v>
      </c>
      <c r="D115" s="1" t="s">
        <v>707</v>
      </c>
      <c r="E115" s="34" t="s">
        <v>378</v>
      </c>
      <c r="F115" s="28" t="s">
        <v>708</v>
      </c>
      <c r="G115" s="35">
        <v>14700</v>
      </c>
      <c r="H115" s="35">
        <v>147</v>
      </c>
    </row>
    <row r="116" spans="1:8">
      <c r="A116" s="52">
        <v>131582444187</v>
      </c>
      <c r="B116" s="1" t="s">
        <v>4</v>
      </c>
      <c r="C116" s="34" t="s">
        <v>378</v>
      </c>
      <c r="D116" s="1" t="s">
        <v>707</v>
      </c>
      <c r="E116" s="34" t="s">
        <v>378</v>
      </c>
      <c r="F116" s="28" t="s">
        <v>708</v>
      </c>
      <c r="G116" s="35">
        <v>14400</v>
      </c>
      <c r="H116" s="35">
        <v>144</v>
      </c>
    </row>
    <row r="117" spans="1:8">
      <c r="A117" s="52">
        <v>132181289380</v>
      </c>
      <c r="B117" s="1" t="s">
        <v>365</v>
      </c>
      <c r="C117" s="34" t="s">
        <v>378</v>
      </c>
      <c r="D117" s="1" t="s">
        <v>707</v>
      </c>
      <c r="E117" s="34" t="s">
        <v>378</v>
      </c>
      <c r="F117" s="28" t="s">
        <v>708</v>
      </c>
      <c r="G117" s="35">
        <v>19200</v>
      </c>
      <c r="H117" s="35">
        <v>192</v>
      </c>
    </row>
    <row r="118" spans="1:8">
      <c r="A118" s="52">
        <v>132181655292</v>
      </c>
      <c r="B118" s="1" t="s">
        <v>4</v>
      </c>
      <c r="C118" s="34" t="s">
        <v>378</v>
      </c>
      <c r="D118" s="1" t="s">
        <v>707</v>
      </c>
      <c r="E118" s="34" t="s">
        <v>378</v>
      </c>
      <c r="F118" s="28" t="s">
        <v>708</v>
      </c>
      <c r="G118" s="35">
        <v>41900</v>
      </c>
      <c r="H118" s="35">
        <v>419</v>
      </c>
    </row>
    <row r="119" spans="1:8">
      <c r="A119" s="52">
        <v>131583864971</v>
      </c>
      <c r="B119" s="1" t="s">
        <v>4</v>
      </c>
      <c r="C119" s="34" t="s">
        <v>378</v>
      </c>
      <c r="D119" s="1" t="s">
        <v>707</v>
      </c>
      <c r="E119" s="34" t="s">
        <v>378</v>
      </c>
      <c r="F119" s="28" t="s">
        <v>708</v>
      </c>
      <c r="G119" s="35">
        <v>39900</v>
      </c>
      <c r="H119" s="35">
        <v>399</v>
      </c>
    </row>
    <row r="120" spans="1:8">
      <c r="A120" s="52">
        <v>131583950719</v>
      </c>
      <c r="B120" s="1" t="s">
        <v>365</v>
      </c>
      <c r="C120" s="34" t="s">
        <v>378</v>
      </c>
      <c r="D120" s="1" t="s">
        <v>707</v>
      </c>
      <c r="E120" s="34" t="s">
        <v>378</v>
      </c>
      <c r="F120" s="28" t="s">
        <v>708</v>
      </c>
      <c r="G120" s="35">
        <v>26000</v>
      </c>
      <c r="H120" s="35">
        <v>260</v>
      </c>
    </row>
    <row r="121" spans="1:8">
      <c r="A121" s="52">
        <v>131583847959</v>
      </c>
      <c r="B121" s="1" t="s">
        <v>4</v>
      </c>
      <c r="C121" s="34" t="s">
        <v>378</v>
      </c>
      <c r="D121" s="1" t="s">
        <v>707</v>
      </c>
      <c r="E121" s="34" t="s">
        <v>378</v>
      </c>
      <c r="F121" s="28" t="s">
        <v>708</v>
      </c>
      <c r="G121" s="35">
        <v>5500</v>
      </c>
      <c r="H121" s="35">
        <v>55</v>
      </c>
    </row>
    <row r="122" spans="1:8">
      <c r="A122" s="52">
        <v>132182486426</v>
      </c>
      <c r="B122" s="1" t="s">
        <v>4</v>
      </c>
      <c r="C122" s="34" t="s">
        <v>378</v>
      </c>
      <c r="D122" s="1" t="s">
        <v>707</v>
      </c>
      <c r="E122" s="34" t="s">
        <v>378</v>
      </c>
      <c r="F122" s="28" t="s">
        <v>708</v>
      </c>
      <c r="G122" s="35">
        <v>26900</v>
      </c>
      <c r="H122" s="35">
        <v>269</v>
      </c>
    </row>
    <row r="123" spans="1:8">
      <c r="A123" s="52">
        <v>132241970984</v>
      </c>
      <c r="B123" s="1" t="s">
        <v>4</v>
      </c>
      <c r="C123" s="34" t="s">
        <v>378</v>
      </c>
      <c r="D123" s="1" t="s">
        <v>707</v>
      </c>
      <c r="E123" s="34" t="s">
        <v>378</v>
      </c>
      <c r="F123" s="28" t="s">
        <v>708</v>
      </c>
      <c r="G123" s="35">
        <v>5800</v>
      </c>
      <c r="H123" s="35">
        <v>58</v>
      </c>
    </row>
    <row r="124" spans="1:8">
      <c r="A124" s="52">
        <v>132252626804</v>
      </c>
      <c r="B124" s="1" t="s">
        <v>365</v>
      </c>
      <c r="C124" s="34" t="s">
        <v>378</v>
      </c>
      <c r="D124" s="1" t="s">
        <v>707</v>
      </c>
      <c r="E124" s="34" t="s">
        <v>378</v>
      </c>
      <c r="F124" s="28" t="s">
        <v>708</v>
      </c>
      <c r="G124" s="35">
        <v>8800</v>
      </c>
      <c r="H124" s="35">
        <v>88</v>
      </c>
    </row>
    <row r="125" spans="1:8">
      <c r="A125" s="52">
        <v>131658079781</v>
      </c>
      <c r="B125" s="1" t="s">
        <v>4</v>
      </c>
      <c r="C125" s="34" t="s">
        <v>378</v>
      </c>
      <c r="D125" s="1" t="s">
        <v>707</v>
      </c>
      <c r="E125" s="34" t="s">
        <v>378</v>
      </c>
      <c r="F125" s="28" t="s">
        <v>708</v>
      </c>
      <c r="G125" s="35">
        <v>29500</v>
      </c>
      <c r="H125" s="35">
        <v>295</v>
      </c>
    </row>
    <row r="126" spans="1:8">
      <c r="A126" s="52">
        <v>131658215481</v>
      </c>
      <c r="B126" s="1" t="s">
        <v>4</v>
      </c>
      <c r="C126" s="34" t="s">
        <v>378</v>
      </c>
      <c r="D126" s="1" t="s">
        <v>707</v>
      </c>
      <c r="E126" s="34" t="s">
        <v>378</v>
      </c>
      <c r="F126" s="28" t="s">
        <v>708</v>
      </c>
      <c r="G126" s="35">
        <v>10800</v>
      </c>
      <c r="H126" s="35">
        <v>108</v>
      </c>
    </row>
    <row r="127" spans="1:8">
      <c r="A127" s="52">
        <v>132259500258</v>
      </c>
      <c r="B127" s="1" t="s">
        <v>365</v>
      </c>
      <c r="C127" s="34" t="s">
        <v>378</v>
      </c>
      <c r="D127" s="1" t="s">
        <v>707</v>
      </c>
      <c r="E127" s="34" t="s">
        <v>378</v>
      </c>
      <c r="F127" s="28" t="s">
        <v>708</v>
      </c>
      <c r="G127" s="35">
        <v>39200</v>
      </c>
      <c r="H127" s="35">
        <v>392</v>
      </c>
    </row>
    <row r="128" spans="1:8">
      <c r="A128" s="52">
        <v>132259780852</v>
      </c>
      <c r="B128" s="1" t="s">
        <v>4</v>
      </c>
      <c r="C128" s="34" t="s">
        <v>378</v>
      </c>
      <c r="D128" s="1" t="s">
        <v>707</v>
      </c>
      <c r="E128" s="34" t="s">
        <v>378</v>
      </c>
      <c r="F128" s="28" t="s">
        <v>708</v>
      </c>
      <c r="G128" s="35">
        <v>31400</v>
      </c>
      <c r="H128" s="35">
        <v>314</v>
      </c>
    </row>
    <row r="129" spans="1:8">
      <c r="A129" s="52">
        <v>131662277269</v>
      </c>
      <c r="B129" s="1" t="s">
        <v>4</v>
      </c>
      <c r="C129" s="34" t="s">
        <v>378</v>
      </c>
      <c r="D129" s="1" t="s">
        <v>707</v>
      </c>
      <c r="E129" s="34" t="s">
        <v>378</v>
      </c>
      <c r="F129" s="28" t="s">
        <v>708</v>
      </c>
      <c r="G129" s="35">
        <v>40700</v>
      </c>
      <c r="H129" s="35">
        <v>407</v>
      </c>
    </row>
    <row r="130" spans="1:8">
      <c r="A130" s="52">
        <v>132260745956</v>
      </c>
      <c r="B130" s="1" t="s">
        <v>365</v>
      </c>
      <c r="C130" s="34" t="s">
        <v>378</v>
      </c>
      <c r="D130" s="1" t="s">
        <v>707</v>
      </c>
      <c r="E130" s="34" t="s">
        <v>378</v>
      </c>
      <c r="F130" s="28" t="s">
        <v>708</v>
      </c>
      <c r="G130" s="35">
        <v>41300</v>
      </c>
      <c r="H130" s="35">
        <v>413</v>
      </c>
    </row>
    <row r="131" spans="1:8">
      <c r="A131" s="52">
        <v>132246545410</v>
      </c>
      <c r="B131" s="1" t="s">
        <v>4</v>
      </c>
      <c r="C131" s="34" t="s">
        <v>378</v>
      </c>
      <c r="D131" s="1" t="s">
        <v>707</v>
      </c>
      <c r="E131" s="34" t="s">
        <v>378</v>
      </c>
      <c r="F131" s="28" t="s">
        <v>708</v>
      </c>
      <c r="G131" s="35">
        <v>9100</v>
      </c>
      <c r="H131" s="35">
        <v>91</v>
      </c>
    </row>
    <row r="132" spans="1:8">
      <c r="A132" s="52">
        <v>132262120630</v>
      </c>
      <c r="B132" s="1" t="s">
        <v>4</v>
      </c>
      <c r="C132" s="34" t="s">
        <v>378</v>
      </c>
      <c r="D132" s="1" t="s">
        <v>707</v>
      </c>
      <c r="E132" s="34" t="s">
        <v>378</v>
      </c>
      <c r="F132" s="28" t="s">
        <v>708</v>
      </c>
      <c r="G132" s="35">
        <v>4900</v>
      </c>
      <c r="H132" s="35">
        <v>49</v>
      </c>
    </row>
    <row r="133" spans="1:8">
      <c r="A133" s="52">
        <v>132262760334</v>
      </c>
      <c r="B133" s="1" t="s">
        <v>4</v>
      </c>
      <c r="C133" s="34" t="s">
        <v>378</v>
      </c>
      <c r="D133" s="1" t="s">
        <v>707</v>
      </c>
      <c r="E133" s="34" t="s">
        <v>378</v>
      </c>
      <c r="F133" s="28" t="s">
        <v>708</v>
      </c>
      <c r="G133" s="35">
        <v>53100</v>
      </c>
      <c r="H133" s="35">
        <v>531</v>
      </c>
    </row>
    <row r="134" spans="1:8">
      <c r="A134" s="52">
        <v>131665036133</v>
      </c>
      <c r="B134" s="1" t="s">
        <v>4</v>
      </c>
      <c r="C134" s="34" t="s">
        <v>378</v>
      </c>
      <c r="D134" s="1" t="s">
        <v>707</v>
      </c>
      <c r="E134" s="34" t="s">
        <v>378</v>
      </c>
      <c r="F134" s="28" t="s">
        <v>708</v>
      </c>
      <c r="G134" s="35">
        <v>29000</v>
      </c>
      <c r="H134" s="35">
        <v>290</v>
      </c>
    </row>
    <row r="135" spans="1:8">
      <c r="A135" s="52">
        <v>132248382236</v>
      </c>
      <c r="B135" s="1" t="s">
        <v>4</v>
      </c>
      <c r="C135" s="34" t="s">
        <v>378</v>
      </c>
      <c r="D135" s="1" t="s">
        <v>707</v>
      </c>
      <c r="E135" s="34" t="s">
        <v>378</v>
      </c>
      <c r="F135" s="28" t="s">
        <v>708</v>
      </c>
      <c r="G135" s="35">
        <v>4750</v>
      </c>
      <c r="H135" s="35">
        <v>47.5</v>
      </c>
    </row>
    <row r="136" spans="1:8">
      <c r="A136" s="52">
        <v>131665531819</v>
      </c>
      <c r="B136" s="1" t="s">
        <v>4</v>
      </c>
      <c r="C136" s="34" t="s">
        <v>378</v>
      </c>
      <c r="D136" s="1" t="s">
        <v>707</v>
      </c>
      <c r="E136" s="34" t="s">
        <v>378</v>
      </c>
      <c r="F136" s="28" t="s">
        <v>708</v>
      </c>
      <c r="G136" s="35">
        <v>46200</v>
      </c>
      <c r="H136" s="35">
        <v>462</v>
      </c>
    </row>
    <row r="137" spans="1:8">
      <c r="A137" s="52">
        <v>132251159254</v>
      </c>
      <c r="B137" s="1" t="s">
        <v>365</v>
      </c>
      <c r="C137" s="34" t="s">
        <v>378</v>
      </c>
      <c r="D137" s="1" t="s">
        <v>707</v>
      </c>
      <c r="E137" s="34" t="s">
        <v>378</v>
      </c>
      <c r="F137" s="28" t="s">
        <v>708</v>
      </c>
      <c r="G137" s="35">
        <v>8400</v>
      </c>
      <c r="H137" s="35">
        <v>84</v>
      </c>
    </row>
    <row r="138" spans="1:8">
      <c r="A138" s="52">
        <v>131668017119</v>
      </c>
      <c r="B138" s="1" t="s">
        <v>365</v>
      </c>
      <c r="C138" s="34" t="s">
        <v>378</v>
      </c>
      <c r="D138" s="1" t="s">
        <v>707</v>
      </c>
      <c r="E138" s="34" t="s">
        <v>378</v>
      </c>
      <c r="F138" s="28" t="s">
        <v>708</v>
      </c>
      <c r="G138" s="35">
        <v>66300</v>
      </c>
      <c r="H138" s="35">
        <v>663</v>
      </c>
    </row>
    <row r="139" spans="1:8">
      <c r="A139" s="52">
        <v>132266415460</v>
      </c>
      <c r="B139" s="1" t="s">
        <v>365</v>
      </c>
      <c r="C139" s="34" t="s">
        <v>378</v>
      </c>
      <c r="D139" s="1" t="s">
        <v>707</v>
      </c>
      <c r="E139" s="34" t="s">
        <v>378</v>
      </c>
      <c r="F139" s="28" t="s">
        <v>708</v>
      </c>
      <c r="G139" s="35">
        <v>29500</v>
      </c>
      <c r="H139" s="35">
        <v>295</v>
      </c>
    </row>
    <row r="140" spans="1:8">
      <c r="A140" s="52">
        <v>132267056838</v>
      </c>
      <c r="B140" s="1" t="s">
        <v>4</v>
      </c>
      <c r="C140" s="34" t="s">
        <v>378</v>
      </c>
      <c r="D140" s="1" t="s">
        <v>707</v>
      </c>
      <c r="E140" s="34" t="s">
        <v>378</v>
      </c>
      <c r="F140" s="28" t="s">
        <v>708</v>
      </c>
      <c r="G140" s="35">
        <v>45600</v>
      </c>
      <c r="H140" s="35">
        <v>456</v>
      </c>
    </row>
    <row r="141" spans="1:8">
      <c r="A141" s="52">
        <v>132267494712</v>
      </c>
      <c r="B141" s="1" t="s">
        <v>365</v>
      </c>
      <c r="C141" s="34" t="s">
        <v>378</v>
      </c>
      <c r="D141" s="1" t="s">
        <v>707</v>
      </c>
      <c r="E141" s="34" t="s">
        <v>394</v>
      </c>
      <c r="F141" s="28" t="s">
        <v>708</v>
      </c>
      <c r="G141" s="35">
        <v>14100</v>
      </c>
      <c r="H141" s="35">
        <v>141</v>
      </c>
    </row>
    <row r="142" spans="1:8">
      <c r="A142" s="52">
        <v>132254584764</v>
      </c>
      <c r="B142" s="1" t="s">
        <v>365</v>
      </c>
      <c r="C142" s="34" t="s">
        <v>378</v>
      </c>
      <c r="D142" s="1" t="s">
        <v>707</v>
      </c>
      <c r="E142" s="34" t="s">
        <v>378</v>
      </c>
      <c r="F142" s="28" t="s">
        <v>708</v>
      </c>
      <c r="G142" s="35">
        <v>4500</v>
      </c>
      <c r="H142" s="35">
        <v>45</v>
      </c>
    </row>
    <row r="143" spans="1:8">
      <c r="A143" s="52">
        <v>132256079702</v>
      </c>
      <c r="B143" s="1" t="s">
        <v>4</v>
      </c>
      <c r="C143" s="34" t="s">
        <v>378</v>
      </c>
      <c r="D143" s="1" t="s">
        <v>707</v>
      </c>
      <c r="E143" s="34" t="s">
        <v>378</v>
      </c>
      <c r="F143" s="28" t="s">
        <v>708</v>
      </c>
      <c r="G143" s="35">
        <v>9800</v>
      </c>
      <c r="H143" s="35">
        <v>98</v>
      </c>
    </row>
    <row r="144" spans="1:8">
      <c r="A144" s="52">
        <v>132257055696</v>
      </c>
      <c r="B144" s="1" t="s">
        <v>4</v>
      </c>
      <c r="C144" s="34" t="s">
        <v>378</v>
      </c>
      <c r="D144" s="1" t="s">
        <v>707</v>
      </c>
      <c r="E144" s="34" t="s">
        <v>378</v>
      </c>
      <c r="F144" s="28" t="s">
        <v>708</v>
      </c>
      <c r="G144" s="35">
        <v>18100</v>
      </c>
      <c r="H144" s="35">
        <v>181</v>
      </c>
    </row>
    <row r="145" spans="1:8">
      <c r="A145" s="52">
        <v>131659104285</v>
      </c>
      <c r="B145" s="1" t="s">
        <v>4</v>
      </c>
      <c r="C145" s="34" t="s">
        <v>378</v>
      </c>
      <c r="D145" s="1" t="s">
        <v>707</v>
      </c>
      <c r="E145" s="34" t="s">
        <v>378</v>
      </c>
      <c r="F145" s="28" t="s">
        <v>708</v>
      </c>
      <c r="G145" s="35">
        <v>4900</v>
      </c>
      <c r="H145" s="35">
        <v>49</v>
      </c>
    </row>
    <row r="146" spans="1:8">
      <c r="A146" s="52">
        <v>131658947565</v>
      </c>
      <c r="B146" s="1" t="s">
        <v>4</v>
      </c>
      <c r="C146" s="34" t="s">
        <v>378</v>
      </c>
      <c r="D146" s="1" t="s">
        <v>707</v>
      </c>
      <c r="E146" s="34" t="s">
        <v>378</v>
      </c>
      <c r="F146" s="28" t="s">
        <v>708</v>
      </c>
      <c r="G146" s="35">
        <v>30200</v>
      </c>
      <c r="H146" s="35">
        <v>302</v>
      </c>
    </row>
    <row r="147" spans="1:8">
      <c r="A147" s="52">
        <v>131661892121</v>
      </c>
      <c r="B147" s="1" t="s">
        <v>4</v>
      </c>
      <c r="C147" s="34" t="s">
        <v>378</v>
      </c>
      <c r="D147" s="1" t="s">
        <v>707</v>
      </c>
      <c r="E147" s="34" t="s">
        <v>378</v>
      </c>
      <c r="F147" s="28" t="s">
        <v>708</v>
      </c>
      <c r="G147" s="35">
        <v>4400</v>
      </c>
      <c r="H147" s="35">
        <v>44</v>
      </c>
    </row>
    <row r="148" spans="1:8">
      <c r="A148" s="52">
        <v>131662757637</v>
      </c>
      <c r="B148" s="1" t="s">
        <v>4</v>
      </c>
      <c r="C148" s="34" t="s">
        <v>378</v>
      </c>
      <c r="D148" s="1" t="s">
        <v>707</v>
      </c>
      <c r="E148" s="34" t="s">
        <v>378</v>
      </c>
      <c r="F148" s="28" t="s">
        <v>708</v>
      </c>
      <c r="G148" s="35">
        <v>24500</v>
      </c>
      <c r="H148" s="35">
        <v>245</v>
      </c>
    </row>
    <row r="149" spans="1:8">
      <c r="A149" s="52">
        <v>131664427965</v>
      </c>
      <c r="B149" s="1" t="s">
        <v>4</v>
      </c>
      <c r="C149" s="34" t="s">
        <v>378</v>
      </c>
      <c r="D149" s="1" t="s">
        <v>707</v>
      </c>
      <c r="E149" s="34" t="s">
        <v>378</v>
      </c>
      <c r="F149" s="28" t="s">
        <v>708</v>
      </c>
      <c r="G149" s="35">
        <v>42100</v>
      </c>
      <c r="H149" s="35">
        <v>421</v>
      </c>
    </row>
    <row r="150" spans="1:8">
      <c r="A150" s="52">
        <v>132263059166</v>
      </c>
      <c r="B150" s="1" t="s">
        <v>365</v>
      </c>
      <c r="C150" s="34" t="s">
        <v>378</v>
      </c>
      <c r="D150" s="1" t="s">
        <v>707</v>
      </c>
      <c r="E150" s="34" t="s">
        <v>378</v>
      </c>
      <c r="F150" s="28" t="s">
        <v>708</v>
      </c>
      <c r="G150" s="35">
        <v>16900</v>
      </c>
      <c r="H150" s="35">
        <v>169</v>
      </c>
    </row>
    <row r="151" spans="1:8">
      <c r="A151" s="52">
        <v>131665420097</v>
      </c>
      <c r="B151" s="1" t="s">
        <v>4</v>
      </c>
      <c r="C151" s="34" t="s">
        <v>378</v>
      </c>
      <c r="D151" s="1" t="s">
        <v>707</v>
      </c>
      <c r="E151" s="34" t="s">
        <v>378</v>
      </c>
      <c r="F151" s="28" t="s">
        <v>708</v>
      </c>
      <c r="G151" s="35">
        <v>32500</v>
      </c>
      <c r="H151" s="35">
        <v>325</v>
      </c>
    </row>
    <row r="152" spans="1:8">
      <c r="A152" s="52">
        <v>131667192349</v>
      </c>
      <c r="B152" s="1" t="s">
        <v>365</v>
      </c>
      <c r="C152" s="34" t="s">
        <v>378</v>
      </c>
      <c r="D152" s="1" t="s">
        <v>707</v>
      </c>
      <c r="E152" s="34" t="s">
        <v>378</v>
      </c>
      <c r="F152" s="28" t="s">
        <v>708</v>
      </c>
      <c r="G152" s="35">
        <v>29100</v>
      </c>
      <c r="H152" s="35">
        <v>291</v>
      </c>
    </row>
    <row r="153" spans="1:8">
      <c r="A153" s="52">
        <v>131668874411</v>
      </c>
      <c r="B153" s="1" t="s">
        <v>365</v>
      </c>
      <c r="C153" s="34" t="s">
        <v>378</v>
      </c>
      <c r="D153" s="1" t="s">
        <v>707</v>
      </c>
      <c r="E153" s="34" t="s">
        <v>394</v>
      </c>
      <c r="F153" s="28" t="s">
        <v>708</v>
      </c>
      <c r="G153" s="35">
        <v>33000</v>
      </c>
      <c r="H153" s="35">
        <v>330</v>
      </c>
    </row>
    <row r="154" spans="1:8">
      <c r="A154" s="52">
        <v>131669102541</v>
      </c>
      <c r="B154" s="1" t="s">
        <v>4</v>
      </c>
      <c r="C154" s="34" t="s">
        <v>378</v>
      </c>
      <c r="D154" s="1" t="s">
        <v>707</v>
      </c>
      <c r="E154" s="34" t="s">
        <v>394</v>
      </c>
      <c r="F154" s="28" t="s">
        <v>708</v>
      </c>
      <c r="G154" s="35">
        <v>29100</v>
      </c>
      <c r="H154" s="35">
        <v>291</v>
      </c>
    </row>
    <row r="155" spans="1:8">
      <c r="A155" s="52">
        <v>131669620427</v>
      </c>
      <c r="B155" s="1" t="s">
        <v>4</v>
      </c>
      <c r="C155" s="34" t="s">
        <v>378</v>
      </c>
      <c r="D155" s="1" t="s">
        <v>707</v>
      </c>
      <c r="E155" s="34" t="s">
        <v>394</v>
      </c>
      <c r="F155" s="28" t="s">
        <v>708</v>
      </c>
      <c r="G155" s="35">
        <v>57700</v>
      </c>
      <c r="H155" s="35">
        <v>577</v>
      </c>
    </row>
    <row r="156" spans="1:8">
      <c r="A156" s="52">
        <v>131673072753</v>
      </c>
      <c r="B156" s="1" t="s">
        <v>4</v>
      </c>
      <c r="C156" s="34" t="s">
        <v>394</v>
      </c>
      <c r="D156" s="1" t="s">
        <v>707</v>
      </c>
      <c r="E156" s="34" t="s">
        <v>394</v>
      </c>
      <c r="F156" s="28" t="s">
        <v>708</v>
      </c>
      <c r="G156" s="35">
        <v>27400</v>
      </c>
      <c r="H156" s="35">
        <v>274</v>
      </c>
    </row>
    <row r="157" spans="1:8">
      <c r="A157" s="52">
        <v>132676210044</v>
      </c>
      <c r="B157" s="1" t="s">
        <v>365</v>
      </c>
      <c r="C157" s="34" t="s">
        <v>407</v>
      </c>
      <c r="D157" s="1" t="s">
        <v>707</v>
      </c>
      <c r="E157" s="34" t="s">
        <v>407</v>
      </c>
      <c r="F157" s="28" t="s">
        <v>708</v>
      </c>
      <c r="G157" s="35">
        <v>59900</v>
      </c>
      <c r="H157" s="35">
        <v>599</v>
      </c>
    </row>
    <row r="158" spans="1:8">
      <c r="A158" s="52">
        <v>132063320073</v>
      </c>
      <c r="B158" s="1" t="s">
        <v>365</v>
      </c>
      <c r="C158" s="34" t="s">
        <v>407</v>
      </c>
      <c r="D158" s="1" t="s">
        <v>707</v>
      </c>
      <c r="E158" s="34" t="s">
        <v>407</v>
      </c>
      <c r="F158" s="28" t="s">
        <v>708</v>
      </c>
      <c r="G158" s="35">
        <v>56999</v>
      </c>
      <c r="H158" s="35">
        <v>569.99</v>
      </c>
    </row>
    <row r="159" spans="1:8">
      <c r="A159" s="52">
        <v>132082022157</v>
      </c>
      <c r="B159" s="1" t="s">
        <v>4</v>
      </c>
      <c r="C159" s="34" t="s">
        <v>407</v>
      </c>
      <c r="D159" s="1" t="s">
        <v>707</v>
      </c>
      <c r="E159" s="34" t="s">
        <v>407</v>
      </c>
      <c r="F159" s="28" t="s">
        <v>708</v>
      </c>
      <c r="G159" s="35">
        <v>56800</v>
      </c>
      <c r="H159" s="35">
        <v>568</v>
      </c>
    </row>
    <row r="160" spans="1:8">
      <c r="A160" s="52">
        <v>132082714449</v>
      </c>
      <c r="B160" s="1" t="s">
        <v>4</v>
      </c>
      <c r="C160" s="34" t="s">
        <v>407</v>
      </c>
      <c r="D160" s="1" t="s">
        <v>707</v>
      </c>
      <c r="E160" s="34" t="s">
        <v>410</v>
      </c>
      <c r="F160" s="28" t="s">
        <v>708</v>
      </c>
      <c r="G160" s="35">
        <v>42999</v>
      </c>
      <c r="H160" s="35">
        <v>429.99</v>
      </c>
    </row>
    <row r="161" spans="1:8">
      <c r="A161" s="52">
        <v>132684631042</v>
      </c>
      <c r="B161" s="1" t="s">
        <v>4</v>
      </c>
      <c r="C161" s="34" t="s">
        <v>407</v>
      </c>
      <c r="D161" s="1" t="s">
        <v>707</v>
      </c>
      <c r="E161" s="34" t="s">
        <v>410</v>
      </c>
      <c r="F161" s="28" t="s">
        <v>708</v>
      </c>
      <c r="G161" s="35">
        <v>9700</v>
      </c>
      <c r="H161" s="35">
        <v>97</v>
      </c>
    </row>
    <row r="162" spans="1:8">
      <c r="A162" s="52">
        <v>132675569176</v>
      </c>
      <c r="B162" s="1" t="s">
        <v>365</v>
      </c>
      <c r="C162" s="34" t="s">
        <v>407</v>
      </c>
      <c r="D162" s="1" t="s">
        <v>707</v>
      </c>
      <c r="E162" s="34" t="s">
        <v>407</v>
      </c>
      <c r="F162" s="28" t="s">
        <v>708</v>
      </c>
      <c r="G162" s="35">
        <v>21899</v>
      </c>
      <c r="H162" s="35">
        <v>218.99</v>
      </c>
    </row>
    <row r="163" spans="1:8">
      <c r="A163" s="52">
        <v>132077808163</v>
      </c>
      <c r="B163" s="1" t="s">
        <v>4</v>
      </c>
      <c r="C163" s="34" t="s">
        <v>407</v>
      </c>
      <c r="D163" s="1" t="s">
        <v>707</v>
      </c>
      <c r="E163" s="34" t="s">
        <v>407</v>
      </c>
      <c r="F163" s="28" t="s">
        <v>708</v>
      </c>
      <c r="G163" s="35">
        <v>28000</v>
      </c>
      <c r="H163" s="35">
        <v>280</v>
      </c>
    </row>
    <row r="164" spans="1:8">
      <c r="A164" s="52">
        <v>132677945654</v>
      </c>
      <c r="B164" s="1" t="s">
        <v>365</v>
      </c>
      <c r="C164" s="34" t="s">
        <v>407</v>
      </c>
      <c r="D164" s="1" t="s">
        <v>707</v>
      </c>
      <c r="E164" s="34" t="s">
        <v>407</v>
      </c>
      <c r="F164" s="28" t="s">
        <v>708</v>
      </c>
      <c r="G164" s="35">
        <v>11999</v>
      </c>
      <c r="H164" s="35">
        <v>119.99</v>
      </c>
    </row>
    <row r="165" spans="1:8">
      <c r="A165" s="52">
        <v>132078512753</v>
      </c>
      <c r="B165" s="1" t="s">
        <v>365</v>
      </c>
      <c r="C165" s="34" t="s">
        <v>407</v>
      </c>
      <c r="D165" s="1" t="s">
        <v>707</v>
      </c>
      <c r="E165" s="34" t="s">
        <v>407</v>
      </c>
      <c r="F165" s="28" t="s">
        <v>708</v>
      </c>
      <c r="G165" s="35">
        <v>35600</v>
      </c>
      <c r="H165" s="35">
        <v>356</v>
      </c>
    </row>
    <row r="166" spans="1:8">
      <c r="A166" s="52">
        <v>132078853589</v>
      </c>
      <c r="B166" s="1" t="s">
        <v>365</v>
      </c>
      <c r="C166" s="34" t="s">
        <v>407</v>
      </c>
      <c r="D166" s="1" t="s">
        <v>707</v>
      </c>
      <c r="E166" s="34" t="s">
        <v>407</v>
      </c>
      <c r="F166" s="28" t="s">
        <v>708</v>
      </c>
      <c r="G166" s="35">
        <v>45655</v>
      </c>
      <c r="H166" s="35">
        <v>456.55</v>
      </c>
    </row>
    <row r="167" spans="1:8">
      <c r="A167" s="52">
        <v>132082316453</v>
      </c>
      <c r="B167" s="1" t="s">
        <v>4</v>
      </c>
      <c r="C167" s="34" t="s">
        <v>407</v>
      </c>
      <c r="D167" s="1" t="s">
        <v>707</v>
      </c>
      <c r="E167" s="34" t="s">
        <v>407</v>
      </c>
      <c r="F167" s="28" t="s">
        <v>708</v>
      </c>
      <c r="G167" s="35">
        <v>62597</v>
      </c>
      <c r="H167" s="35">
        <v>625.97</v>
      </c>
    </row>
    <row r="168" spans="1:8">
      <c r="A168" s="52">
        <v>132682137908</v>
      </c>
      <c r="B168" s="1" t="s">
        <v>4</v>
      </c>
      <c r="C168" s="34" t="s">
        <v>407</v>
      </c>
      <c r="D168" s="1" t="s">
        <v>707</v>
      </c>
      <c r="E168" s="34" t="s">
        <v>407</v>
      </c>
      <c r="F168" s="28" t="s">
        <v>708</v>
      </c>
      <c r="G168" s="35">
        <v>15000</v>
      </c>
      <c r="H168" s="35">
        <v>150</v>
      </c>
    </row>
    <row r="169" spans="1:8">
      <c r="A169" s="52">
        <v>132082623805</v>
      </c>
      <c r="B169" s="1" t="s">
        <v>4</v>
      </c>
      <c r="C169" s="34" t="s">
        <v>407</v>
      </c>
      <c r="D169" s="1" t="s">
        <v>707</v>
      </c>
      <c r="E169" s="34" t="s">
        <v>410</v>
      </c>
      <c r="F169" s="28" t="s">
        <v>708</v>
      </c>
      <c r="G169" s="35">
        <v>11999</v>
      </c>
      <c r="H169" s="35">
        <v>119.99</v>
      </c>
    </row>
    <row r="170" spans="1:8">
      <c r="A170" s="52">
        <v>132684515592</v>
      </c>
      <c r="B170" s="1" t="s">
        <v>4</v>
      </c>
      <c r="C170" s="34" t="s">
        <v>407</v>
      </c>
      <c r="D170" s="1" t="s">
        <v>707</v>
      </c>
      <c r="E170" s="34" t="s">
        <v>410</v>
      </c>
      <c r="F170" s="28" t="s">
        <v>708</v>
      </c>
      <c r="G170" s="35">
        <v>40100</v>
      </c>
      <c r="H170" s="35">
        <v>401</v>
      </c>
    </row>
    <row r="171" spans="1:8">
      <c r="A171" s="52">
        <v>132687108450</v>
      </c>
      <c r="B171" s="1" t="s">
        <v>4</v>
      </c>
      <c r="C171" s="34" t="s">
        <v>410</v>
      </c>
      <c r="D171" s="1" t="s">
        <v>707</v>
      </c>
      <c r="E171" s="34" t="s">
        <v>410</v>
      </c>
      <c r="F171" s="28" t="s">
        <v>708</v>
      </c>
      <c r="G171" s="35">
        <v>9700</v>
      </c>
      <c r="H171" s="35">
        <v>97</v>
      </c>
    </row>
    <row r="172" spans="1:8">
      <c r="A172" s="52">
        <v>132795000846</v>
      </c>
      <c r="B172" s="1" t="s">
        <v>365</v>
      </c>
      <c r="C172" s="34" t="s">
        <v>410</v>
      </c>
      <c r="D172" s="1" t="s">
        <v>707</v>
      </c>
      <c r="E172" s="34" t="s">
        <v>410</v>
      </c>
      <c r="F172" s="28" t="s">
        <v>708</v>
      </c>
      <c r="G172" s="35">
        <v>8400</v>
      </c>
      <c r="H172" s="35">
        <v>84</v>
      </c>
    </row>
    <row r="173" spans="1:8">
      <c r="A173" s="52">
        <v>132197936925</v>
      </c>
      <c r="B173" s="1" t="s">
        <v>365</v>
      </c>
      <c r="C173" s="34" t="s">
        <v>410</v>
      </c>
      <c r="D173" s="1" t="s">
        <v>707</v>
      </c>
      <c r="E173" s="34" t="s">
        <v>410</v>
      </c>
      <c r="F173" s="28" t="s">
        <v>708</v>
      </c>
      <c r="G173" s="35">
        <v>62600</v>
      </c>
      <c r="H173" s="35">
        <v>626</v>
      </c>
    </row>
    <row r="174" spans="1:8">
      <c r="A174" s="52">
        <v>132809559458</v>
      </c>
      <c r="B174" s="1" t="s">
        <v>365</v>
      </c>
      <c r="C174" s="34" t="s">
        <v>410</v>
      </c>
      <c r="D174" s="1" t="s">
        <v>707</v>
      </c>
      <c r="E174" s="34" t="s">
        <v>410</v>
      </c>
      <c r="F174" s="28" t="s">
        <v>708</v>
      </c>
      <c r="G174" s="35">
        <v>9600</v>
      </c>
      <c r="H174" s="35">
        <v>96</v>
      </c>
    </row>
    <row r="175" spans="1:8">
      <c r="A175" s="52">
        <v>132207780915</v>
      </c>
      <c r="B175" s="1" t="s">
        <v>365</v>
      </c>
      <c r="C175" s="34" t="s">
        <v>410</v>
      </c>
      <c r="D175" s="1" t="s">
        <v>707</v>
      </c>
      <c r="E175" s="34" t="s">
        <v>410</v>
      </c>
      <c r="F175" s="28" t="s">
        <v>708</v>
      </c>
      <c r="G175" s="35">
        <v>51200</v>
      </c>
      <c r="H175" s="35">
        <v>512</v>
      </c>
    </row>
    <row r="176" spans="1:8">
      <c r="A176" s="52">
        <v>132208493469</v>
      </c>
      <c r="B176" s="1" t="s">
        <v>4</v>
      </c>
      <c r="C176" s="34" t="s">
        <v>410</v>
      </c>
      <c r="D176" s="1" t="s">
        <v>707</v>
      </c>
      <c r="E176" s="34" t="s">
        <v>410</v>
      </c>
      <c r="F176" s="28" t="s">
        <v>708</v>
      </c>
      <c r="G176" s="35">
        <v>80500</v>
      </c>
      <c r="H176" s="35">
        <v>805</v>
      </c>
    </row>
    <row r="177" spans="1:8">
      <c r="A177" s="52">
        <v>132208826667</v>
      </c>
      <c r="B177" s="1" t="s">
        <v>365</v>
      </c>
      <c r="C177" s="34" t="s">
        <v>410</v>
      </c>
      <c r="D177" s="1" t="s">
        <v>707</v>
      </c>
      <c r="E177" s="34" t="s">
        <v>410</v>
      </c>
      <c r="F177" s="28" t="s">
        <v>708</v>
      </c>
      <c r="G177" s="35">
        <v>11000</v>
      </c>
      <c r="H177" s="35">
        <v>110</v>
      </c>
    </row>
    <row r="178" spans="1:8">
      <c r="A178" s="52">
        <v>132208858013</v>
      </c>
      <c r="B178" s="1" t="s">
        <v>4</v>
      </c>
      <c r="C178" s="34" t="s">
        <v>410</v>
      </c>
      <c r="D178" s="1" t="s">
        <v>707</v>
      </c>
      <c r="E178" s="34" t="s">
        <v>410</v>
      </c>
      <c r="F178" s="28" t="s">
        <v>708</v>
      </c>
      <c r="G178" s="35">
        <v>6900</v>
      </c>
      <c r="H178" s="35">
        <v>69</v>
      </c>
    </row>
    <row r="179" spans="1:8">
      <c r="A179" s="52">
        <v>132209051485</v>
      </c>
      <c r="B179" s="1" t="s">
        <v>4</v>
      </c>
      <c r="C179" s="34" t="s">
        <v>410</v>
      </c>
      <c r="D179" s="1" t="s">
        <v>707</v>
      </c>
      <c r="E179" s="34" t="s">
        <v>410</v>
      </c>
      <c r="F179" s="28" t="s">
        <v>708</v>
      </c>
      <c r="G179" s="35">
        <v>18300</v>
      </c>
      <c r="H179" s="35">
        <v>183</v>
      </c>
    </row>
    <row r="180" spans="1:8">
      <c r="A180" s="52">
        <v>132811669512</v>
      </c>
      <c r="B180" s="1" t="s">
        <v>365</v>
      </c>
      <c r="C180" s="34" t="s">
        <v>410</v>
      </c>
      <c r="D180" s="1" t="s">
        <v>707</v>
      </c>
      <c r="E180" s="34" t="s">
        <v>410</v>
      </c>
      <c r="F180" s="28" t="s">
        <v>708</v>
      </c>
      <c r="G180" s="35">
        <v>40600</v>
      </c>
      <c r="H180" s="35">
        <v>406</v>
      </c>
    </row>
    <row r="181" spans="1:8">
      <c r="A181" s="52">
        <v>132211269417</v>
      </c>
      <c r="B181" s="1" t="s">
        <v>365</v>
      </c>
      <c r="C181" s="34" t="s">
        <v>410</v>
      </c>
      <c r="D181" s="1" t="s">
        <v>707</v>
      </c>
      <c r="E181" s="34" t="s">
        <v>410</v>
      </c>
      <c r="F181" s="28" t="s">
        <v>708</v>
      </c>
      <c r="G181" s="35">
        <v>11400</v>
      </c>
      <c r="H181" s="35">
        <v>114</v>
      </c>
    </row>
    <row r="182" spans="1:8">
      <c r="A182" s="52">
        <v>132813651742</v>
      </c>
      <c r="B182" s="1" t="s">
        <v>4</v>
      </c>
      <c r="C182" s="34" t="s">
        <v>410</v>
      </c>
      <c r="D182" s="1" t="s">
        <v>707</v>
      </c>
      <c r="E182" s="34" t="s">
        <v>410</v>
      </c>
      <c r="F182" s="28" t="s">
        <v>708</v>
      </c>
      <c r="G182" s="35">
        <v>11900</v>
      </c>
      <c r="H182" s="35">
        <v>119</v>
      </c>
    </row>
    <row r="183" spans="1:8">
      <c r="A183" s="52">
        <v>132211535569</v>
      </c>
      <c r="B183" s="1" t="s">
        <v>4</v>
      </c>
      <c r="C183" s="34" t="s">
        <v>410</v>
      </c>
      <c r="D183" s="1" t="s">
        <v>707</v>
      </c>
      <c r="E183" s="34" t="s">
        <v>410</v>
      </c>
      <c r="F183" s="28" t="s">
        <v>708</v>
      </c>
      <c r="G183" s="35">
        <v>6800</v>
      </c>
      <c r="H183" s="35">
        <v>68</v>
      </c>
    </row>
    <row r="184" spans="1:8">
      <c r="A184" s="52">
        <v>132212466015</v>
      </c>
      <c r="B184" s="1" t="s">
        <v>4</v>
      </c>
      <c r="C184" s="34" t="s">
        <v>410</v>
      </c>
      <c r="D184" s="1" t="s">
        <v>707</v>
      </c>
      <c r="E184" s="34" t="s">
        <v>410</v>
      </c>
      <c r="F184" s="28" t="s">
        <v>708</v>
      </c>
      <c r="G184" s="35">
        <v>5500</v>
      </c>
      <c r="H184" s="35">
        <v>55</v>
      </c>
    </row>
    <row r="185" spans="1:8">
      <c r="A185" s="52">
        <v>132816272866</v>
      </c>
      <c r="B185" s="1" t="s">
        <v>365</v>
      </c>
      <c r="C185" s="34" t="s">
        <v>410</v>
      </c>
      <c r="D185" s="1" t="s">
        <v>707</v>
      </c>
      <c r="E185" s="34" t="s">
        <v>410</v>
      </c>
      <c r="F185" s="28" t="s">
        <v>708</v>
      </c>
      <c r="G185" s="35">
        <v>4800</v>
      </c>
      <c r="H185" s="35">
        <v>48</v>
      </c>
    </row>
    <row r="186" spans="1:8">
      <c r="A186" s="52">
        <v>132816282046</v>
      </c>
      <c r="B186" s="1" t="s">
        <v>4</v>
      </c>
      <c r="C186" s="34" t="s">
        <v>410</v>
      </c>
      <c r="D186" s="1" t="s">
        <v>707</v>
      </c>
      <c r="E186" s="34" t="s">
        <v>410</v>
      </c>
      <c r="F186" s="28" t="s">
        <v>708</v>
      </c>
      <c r="G186" s="35">
        <v>24800</v>
      </c>
      <c r="H186" s="35">
        <v>248</v>
      </c>
    </row>
    <row r="187" spans="1:8">
      <c r="A187" s="52">
        <v>132215368679</v>
      </c>
      <c r="B187" s="1" t="s">
        <v>4</v>
      </c>
      <c r="C187" s="34" t="s">
        <v>410</v>
      </c>
      <c r="D187" s="1" t="s">
        <v>707</v>
      </c>
      <c r="E187" s="34" t="s">
        <v>410</v>
      </c>
      <c r="F187" s="28" t="s">
        <v>708</v>
      </c>
      <c r="G187" s="35">
        <v>13400</v>
      </c>
      <c r="H187" s="35">
        <v>134</v>
      </c>
    </row>
    <row r="188" spans="1:8">
      <c r="A188" s="52">
        <v>132817789350</v>
      </c>
      <c r="B188" s="1" t="s">
        <v>4</v>
      </c>
      <c r="C188" s="34" t="s">
        <v>410</v>
      </c>
      <c r="D188" s="1" t="s">
        <v>707</v>
      </c>
      <c r="E188" s="34" t="s">
        <v>410</v>
      </c>
      <c r="F188" s="28" t="s">
        <v>708</v>
      </c>
      <c r="G188" s="35">
        <v>22100</v>
      </c>
      <c r="H188" s="35">
        <v>221</v>
      </c>
    </row>
    <row r="189" spans="1:8">
      <c r="A189" s="52">
        <v>132818962824</v>
      </c>
      <c r="B189" s="1" t="s">
        <v>4</v>
      </c>
      <c r="C189" s="34" t="s">
        <v>410</v>
      </c>
      <c r="D189" s="1" t="s">
        <v>707</v>
      </c>
      <c r="E189" s="34" t="s">
        <v>410</v>
      </c>
      <c r="F189" s="28" t="s">
        <v>708</v>
      </c>
      <c r="G189" s="35">
        <v>13400</v>
      </c>
      <c r="H189" s="35">
        <v>134</v>
      </c>
    </row>
    <row r="190" spans="1:8">
      <c r="A190" s="52">
        <v>132216811717</v>
      </c>
      <c r="B190" s="1" t="s">
        <v>4</v>
      </c>
      <c r="C190" s="34" t="s">
        <v>410</v>
      </c>
      <c r="D190" s="1" t="s">
        <v>707</v>
      </c>
      <c r="E190" s="34" t="s">
        <v>410</v>
      </c>
      <c r="F190" s="28" t="s">
        <v>708</v>
      </c>
      <c r="G190" s="35">
        <v>5500</v>
      </c>
      <c r="H190" s="35">
        <v>55</v>
      </c>
    </row>
    <row r="191" spans="1:8">
      <c r="A191" s="52">
        <v>132819305706</v>
      </c>
      <c r="B191" s="1" t="s">
        <v>365</v>
      </c>
      <c r="C191" s="34" t="s">
        <v>410</v>
      </c>
      <c r="D191" s="1" t="s">
        <v>707</v>
      </c>
      <c r="E191" s="34" t="s">
        <v>410</v>
      </c>
      <c r="F191" s="28" t="s">
        <v>708</v>
      </c>
      <c r="G191" s="35">
        <v>15100</v>
      </c>
      <c r="H191" s="35">
        <v>151</v>
      </c>
    </row>
    <row r="192" spans="1:8">
      <c r="A192" s="52">
        <v>132217354895</v>
      </c>
      <c r="B192" s="1" t="s">
        <v>365</v>
      </c>
      <c r="C192" s="34" t="s">
        <v>410</v>
      </c>
      <c r="D192" s="1" t="s">
        <v>707</v>
      </c>
      <c r="E192" s="34" t="s">
        <v>410</v>
      </c>
      <c r="F192" s="28" t="s">
        <v>708</v>
      </c>
      <c r="G192" s="35">
        <v>4800</v>
      </c>
      <c r="H192" s="35">
        <v>48</v>
      </c>
    </row>
    <row r="193" spans="1:8">
      <c r="A193" s="52">
        <v>132217703339</v>
      </c>
      <c r="B193" s="1" t="s">
        <v>4</v>
      </c>
      <c r="C193" s="34" t="s">
        <v>410</v>
      </c>
      <c r="D193" s="1" t="s">
        <v>707</v>
      </c>
      <c r="E193" s="34" t="s">
        <v>410</v>
      </c>
      <c r="F193" s="28" t="s">
        <v>708</v>
      </c>
      <c r="G193" s="35">
        <v>9600</v>
      </c>
      <c r="H193" s="35">
        <v>96</v>
      </c>
    </row>
    <row r="194" spans="1:8">
      <c r="A194" s="52">
        <v>132820079764</v>
      </c>
      <c r="B194" s="1" t="s">
        <v>4</v>
      </c>
      <c r="C194" s="34" t="s">
        <v>410</v>
      </c>
      <c r="D194" s="1" t="s">
        <v>707</v>
      </c>
      <c r="E194" s="34" t="s">
        <v>410</v>
      </c>
      <c r="F194" s="28" t="s">
        <v>708</v>
      </c>
      <c r="G194" s="35">
        <v>5900</v>
      </c>
      <c r="H194" s="35">
        <v>59</v>
      </c>
    </row>
    <row r="195" spans="1:8">
      <c r="A195" s="52">
        <v>132820313342</v>
      </c>
      <c r="B195" s="1" t="s">
        <v>4</v>
      </c>
      <c r="C195" s="34" t="s">
        <v>410</v>
      </c>
      <c r="D195" s="1" t="s">
        <v>707</v>
      </c>
      <c r="E195" s="34" t="s">
        <v>410</v>
      </c>
      <c r="F195" s="28" t="s">
        <v>708</v>
      </c>
      <c r="G195" s="35">
        <v>7900</v>
      </c>
      <c r="H195" s="35">
        <v>79</v>
      </c>
    </row>
    <row r="196" spans="1:8">
      <c r="A196" s="52">
        <v>132219114199</v>
      </c>
      <c r="B196" s="1" t="s">
        <v>4</v>
      </c>
      <c r="C196" s="34" t="s">
        <v>410</v>
      </c>
      <c r="D196" s="1" t="s">
        <v>707</v>
      </c>
      <c r="E196" s="34" t="s">
        <v>410</v>
      </c>
      <c r="F196" s="28" t="s">
        <v>708</v>
      </c>
      <c r="G196" s="35">
        <v>9000</v>
      </c>
      <c r="H196" s="35">
        <v>90</v>
      </c>
    </row>
    <row r="197" spans="1:8">
      <c r="A197" s="52">
        <v>132821257212</v>
      </c>
      <c r="B197" s="1" t="s">
        <v>365</v>
      </c>
      <c r="C197" s="34" t="s">
        <v>410</v>
      </c>
      <c r="D197" s="1" t="s">
        <v>707</v>
      </c>
      <c r="E197" s="34" t="s">
        <v>410</v>
      </c>
      <c r="F197" s="28" t="s">
        <v>708</v>
      </c>
      <c r="G197" s="35">
        <v>35997</v>
      </c>
      <c r="H197" s="35">
        <v>359.97</v>
      </c>
    </row>
    <row r="198" spans="1:8">
      <c r="A198" s="52">
        <v>132806216938</v>
      </c>
      <c r="B198" s="1" t="s">
        <v>365</v>
      </c>
      <c r="C198" s="34" t="s">
        <v>410</v>
      </c>
      <c r="D198" s="1" t="s">
        <v>707</v>
      </c>
      <c r="E198" s="34" t="s">
        <v>410</v>
      </c>
      <c r="F198" s="28" t="s">
        <v>708</v>
      </c>
      <c r="G198" s="35">
        <v>23900</v>
      </c>
      <c r="H198" s="35">
        <v>239</v>
      </c>
    </row>
    <row r="199" spans="1:8">
      <c r="A199" s="52">
        <v>132821794862</v>
      </c>
      <c r="B199" s="1" t="s">
        <v>4</v>
      </c>
      <c r="C199" s="34" t="s">
        <v>410</v>
      </c>
      <c r="D199" s="1" t="s">
        <v>707</v>
      </c>
      <c r="E199" s="34" t="s">
        <v>410</v>
      </c>
      <c r="F199" s="28" t="s">
        <v>708</v>
      </c>
      <c r="G199" s="35">
        <v>4800</v>
      </c>
      <c r="H199" s="35">
        <v>48</v>
      </c>
    </row>
    <row r="200" spans="1:8">
      <c r="A200" s="52">
        <v>132219800973</v>
      </c>
      <c r="B200" s="1" t="s">
        <v>4</v>
      </c>
      <c r="C200" s="34" t="s">
        <v>410</v>
      </c>
      <c r="D200" s="1" t="s">
        <v>707</v>
      </c>
      <c r="E200" s="34" t="s">
        <v>410</v>
      </c>
      <c r="F200" s="28" t="s">
        <v>708</v>
      </c>
      <c r="G200" s="35">
        <v>9400</v>
      </c>
      <c r="H200" s="35">
        <v>94</v>
      </c>
    </row>
    <row r="201" spans="1:8">
      <c r="A201" s="52">
        <v>132220022449</v>
      </c>
      <c r="B201" s="1" t="s">
        <v>4</v>
      </c>
      <c r="C201" s="34" t="s">
        <v>410</v>
      </c>
      <c r="D201" s="1" t="s">
        <v>707</v>
      </c>
      <c r="E201" s="34" t="s">
        <v>410</v>
      </c>
      <c r="F201" s="28" t="s">
        <v>708</v>
      </c>
      <c r="G201" s="35">
        <v>20600</v>
      </c>
      <c r="H201" s="35">
        <v>206</v>
      </c>
    </row>
    <row r="202" spans="1:8">
      <c r="A202" s="52">
        <v>132220233401</v>
      </c>
      <c r="B202" s="1" t="s">
        <v>4</v>
      </c>
      <c r="C202" s="34" t="s">
        <v>410</v>
      </c>
      <c r="D202" s="1" t="s">
        <v>707</v>
      </c>
      <c r="E202" s="34" t="s">
        <v>410</v>
      </c>
      <c r="F202" s="28" t="s">
        <v>708</v>
      </c>
      <c r="G202" s="35">
        <v>7500</v>
      </c>
      <c r="H202" s="35">
        <v>75</v>
      </c>
    </row>
    <row r="203" spans="1:8">
      <c r="A203" s="52">
        <v>132822568896</v>
      </c>
      <c r="B203" s="1" t="s">
        <v>4</v>
      </c>
      <c r="C203" s="34" t="s">
        <v>410</v>
      </c>
      <c r="D203" s="1" t="s">
        <v>707</v>
      </c>
      <c r="E203" s="34" t="s">
        <v>410</v>
      </c>
      <c r="F203" s="28" t="s">
        <v>708</v>
      </c>
      <c r="G203" s="35">
        <v>38900</v>
      </c>
      <c r="H203" s="35">
        <v>389</v>
      </c>
    </row>
    <row r="204" spans="1:8">
      <c r="A204" s="52">
        <v>132823818218</v>
      </c>
      <c r="B204" s="1" t="s">
        <v>4</v>
      </c>
      <c r="C204" s="34" t="s">
        <v>410</v>
      </c>
      <c r="D204" s="1" t="s">
        <v>707</v>
      </c>
      <c r="E204" s="34" t="s">
        <v>410</v>
      </c>
      <c r="F204" s="28" t="s">
        <v>708</v>
      </c>
      <c r="G204" s="35">
        <v>18000</v>
      </c>
      <c r="H204" s="35">
        <v>180</v>
      </c>
    </row>
    <row r="205" spans="1:8">
      <c r="A205" s="52">
        <v>132823932344</v>
      </c>
      <c r="B205" s="1" t="s">
        <v>365</v>
      </c>
      <c r="C205" s="34" t="s">
        <v>410</v>
      </c>
      <c r="D205" s="1" t="s">
        <v>707</v>
      </c>
      <c r="E205" s="34" t="s">
        <v>410</v>
      </c>
      <c r="F205" s="28" t="s">
        <v>708</v>
      </c>
      <c r="G205" s="35">
        <v>4800</v>
      </c>
      <c r="H205" s="35">
        <v>48</v>
      </c>
    </row>
    <row r="206" spans="1:8">
      <c r="A206" s="52">
        <v>132823897644</v>
      </c>
      <c r="B206" s="1" t="s">
        <v>4</v>
      </c>
      <c r="C206" s="34" t="s">
        <v>410</v>
      </c>
      <c r="D206" s="1" t="s">
        <v>707</v>
      </c>
      <c r="E206" s="34" t="s">
        <v>410</v>
      </c>
      <c r="F206" s="28" t="s">
        <v>708</v>
      </c>
      <c r="G206" s="35">
        <v>96600</v>
      </c>
      <c r="H206" s="35">
        <v>966</v>
      </c>
    </row>
    <row r="207" spans="1:8">
      <c r="A207" s="52">
        <v>132823933910</v>
      </c>
      <c r="B207" s="1" t="s">
        <v>4</v>
      </c>
      <c r="C207" s="34" t="s">
        <v>410</v>
      </c>
      <c r="D207" s="1" t="s">
        <v>707</v>
      </c>
      <c r="E207" s="34" t="s">
        <v>410</v>
      </c>
      <c r="F207" s="28" t="s">
        <v>708</v>
      </c>
      <c r="G207" s="35">
        <v>11000</v>
      </c>
      <c r="H207" s="35">
        <v>110</v>
      </c>
    </row>
    <row r="208" spans="1:8">
      <c r="A208" s="52">
        <v>132825078582</v>
      </c>
      <c r="B208" s="1" t="s">
        <v>4</v>
      </c>
      <c r="C208" s="34" t="s">
        <v>410</v>
      </c>
      <c r="D208" s="1" t="s">
        <v>707</v>
      </c>
      <c r="E208" s="34" t="s">
        <v>414</v>
      </c>
      <c r="F208" s="28" t="s">
        <v>708</v>
      </c>
      <c r="G208" s="35">
        <v>10100</v>
      </c>
      <c r="H208" s="35">
        <v>101</v>
      </c>
    </row>
    <row r="209" spans="1:8">
      <c r="A209" s="52">
        <v>132223559041</v>
      </c>
      <c r="B209" s="1" t="s">
        <v>365</v>
      </c>
      <c r="C209" s="34" t="s">
        <v>410</v>
      </c>
      <c r="D209" s="1" t="s">
        <v>707</v>
      </c>
      <c r="E209" s="34" t="s">
        <v>414</v>
      </c>
      <c r="F209" s="28" t="s">
        <v>708</v>
      </c>
      <c r="G209" s="35">
        <v>13200</v>
      </c>
      <c r="H209" s="35">
        <v>132</v>
      </c>
    </row>
    <row r="210" spans="1:8">
      <c r="A210" s="52">
        <v>132223810495</v>
      </c>
      <c r="B210" s="1" t="s">
        <v>365</v>
      </c>
      <c r="C210" s="34" t="s">
        <v>410</v>
      </c>
      <c r="D210" s="1" t="s">
        <v>707</v>
      </c>
      <c r="E210" s="34" t="s">
        <v>414</v>
      </c>
      <c r="F210" s="28" t="s">
        <v>708</v>
      </c>
      <c r="G210" s="35">
        <v>13900</v>
      </c>
      <c r="H210" s="35">
        <v>139</v>
      </c>
    </row>
    <row r="211" spans="1:8">
      <c r="A211" s="52">
        <v>132224012365</v>
      </c>
      <c r="B211" s="1" t="s">
        <v>365</v>
      </c>
      <c r="C211" s="34" t="s">
        <v>410</v>
      </c>
      <c r="D211" s="1" t="s">
        <v>707</v>
      </c>
      <c r="E211" s="34" t="s">
        <v>414</v>
      </c>
      <c r="F211" s="28" t="s">
        <v>708</v>
      </c>
      <c r="G211" s="35">
        <v>8800</v>
      </c>
      <c r="H211" s="35">
        <v>88</v>
      </c>
    </row>
    <row r="212" spans="1:8">
      <c r="A212" s="52">
        <v>132224321437</v>
      </c>
      <c r="B212" s="1" t="s">
        <v>4</v>
      </c>
      <c r="C212" s="34" t="s">
        <v>410</v>
      </c>
      <c r="D212" s="1" t="s">
        <v>707</v>
      </c>
      <c r="E212" s="34" t="s">
        <v>414</v>
      </c>
      <c r="F212" s="28" t="s">
        <v>708</v>
      </c>
      <c r="G212" s="35">
        <v>8400</v>
      </c>
      <c r="H212" s="35">
        <v>84</v>
      </c>
    </row>
    <row r="213" spans="1:8">
      <c r="A213" s="52">
        <v>132811373802</v>
      </c>
      <c r="B213" s="1" t="s">
        <v>4</v>
      </c>
      <c r="C213" s="34" t="s">
        <v>410</v>
      </c>
      <c r="D213" s="1" t="s">
        <v>707</v>
      </c>
      <c r="E213" s="34" t="s">
        <v>410</v>
      </c>
      <c r="F213" s="28" t="s">
        <v>708</v>
      </c>
      <c r="G213" s="35">
        <v>15300</v>
      </c>
      <c r="H213" s="35">
        <v>153</v>
      </c>
    </row>
    <row r="214" spans="1:8">
      <c r="A214" s="52">
        <v>132225014287</v>
      </c>
      <c r="B214" s="1" t="s">
        <v>4</v>
      </c>
      <c r="C214" s="34" t="s">
        <v>410</v>
      </c>
      <c r="D214" s="1" t="s">
        <v>707</v>
      </c>
      <c r="E214" s="34" t="s">
        <v>414</v>
      </c>
      <c r="F214" s="28" t="s">
        <v>708</v>
      </c>
      <c r="G214" s="35">
        <v>13600</v>
      </c>
      <c r="H214" s="35">
        <v>136</v>
      </c>
    </row>
    <row r="215" spans="1:8">
      <c r="A215" s="52">
        <v>132827248402</v>
      </c>
      <c r="B215" s="1" t="s">
        <v>4</v>
      </c>
      <c r="C215" s="34" t="s">
        <v>410</v>
      </c>
      <c r="D215" s="1" t="s">
        <v>707</v>
      </c>
      <c r="E215" s="34" t="s">
        <v>414</v>
      </c>
      <c r="F215" s="28" t="s">
        <v>708</v>
      </c>
      <c r="G215" s="35">
        <v>17500</v>
      </c>
      <c r="H215" s="35">
        <v>175</v>
      </c>
    </row>
    <row r="216" spans="1:8">
      <c r="A216" s="52">
        <v>132225764631</v>
      </c>
      <c r="B216" s="1" t="s">
        <v>4</v>
      </c>
      <c r="C216" s="34" t="s">
        <v>410</v>
      </c>
      <c r="D216" s="1" t="s">
        <v>707</v>
      </c>
      <c r="E216" s="34" t="s">
        <v>414</v>
      </c>
      <c r="F216" s="28" t="s">
        <v>708</v>
      </c>
      <c r="G216" s="35">
        <v>15600</v>
      </c>
      <c r="H216" s="35">
        <v>156</v>
      </c>
    </row>
    <row r="217" spans="1:8">
      <c r="A217" s="52">
        <v>132210351545</v>
      </c>
      <c r="B217" s="1" t="s">
        <v>365</v>
      </c>
      <c r="C217" s="34" t="s">
        <v>410</v>
      </c>
      <c r="D217" s="1" t="s">
        <v>707</v>
      </c>
      <c r="E217" s="34" t="s">
        <v>410</v>
      </c>
      <c r="F217" s="28" t="s">
        <v>708</v>
      </c>
      <c r="G217" s="35">
        <v>13600</v>
      </c>
      <c r="H217" s="35">
        <v>136</v>
      </c>
    </row>
    <row r="218" spans="1:8">
      <c r="A218" s="52">
        <v>132210557029</v>
      </c>
      <c r="B218" s="1" t="s">
        <v>4</v>
      </c>
      <c r="C218" s="34" t="s">
        <v>410</v>
      </c>
      <c r="D218" s="1" t="s">
        <v>707</v>
      </c>
      <c r="E218" s="34" t="s">
        <v>410</v>
      </c>
      <c r="F218" s="28" t="s">
        <v>708</v>
      </c>
      <c r="G218" s="35">
        <v>4800</v>
      </c>
      <c r="H218" s="35">
        <v>48</v>
      </c>
    </row>
    <row r="219" spans="1:8">
      <c r="A219" s="52">
        <v>132828139110</v>
      </c>
      <c r="B219" s="1" t="s">
        <v>4</v>
      </c>
      <c r="C219" s="34" t="s">
        <v>414</v>
      </c>
      <c r="D219" s="1" t="s">
        <v>707</v>
      </c>
      <c r="E219" s="34" t="s">
        <v>414</v>
      </c>
      <c r="F219" s="28" t="s">
        <v>708</v>
      </c>
      <c r="G219" s="35">
        <v>22500</v>
      </c>
      <c r="H219" s="35">
        <v>225</v>
      </c>
    </row>
    <row r="220" spans="1:8">
      <c r="A220" s="52">
        <v>132226228067</v>
      </c>
      <c r="B220" s="1" t="s">
        <v>365</v>
      </c>
      <c r="C220" s="34" t="s">
        <v>414</v>
      </c>
      <c r="D220" s="1" t="s">
        <v>707</v>
      </c>
      <c r="E220" s="34" t="s">
        <v>414</v>
      </c>
      <c r="F220" s="28" t="s">
        <v>708</v>
      </c>
      <c r="G220" s="35">
        <v>40100</v>
      </c>
      <c r="H220" s="35">
        <v>401</v>
      </c>
    </row>
    <row r="221" spans="1:8">
      <c r="A221" s="52">
        <v>132210978231</v>
      </c>
      <c r="B221" s="1" t="s">
        <v>365</v>
      </c>
      <c r="C221" s="34" t="s">
        <v>410</v>
      </c>
      <c r="D221" s="1" t="s">
        <v>707</v>
      </c>
      <c r="E221" s="34" t="s">
        <v>410</v>
      </c>
      <c r="F221" s="28" t="s">
        <v>708</v>
      </c>
      <c r="G221" s="35">
        <v>23300</v>
      </c>
      <c r="H221" s="35">
        <v>233</v>
      </c>
    </row>
    <row r="222" spans="1:8">
      <c r="A222" s="52">
        <v>132813328738</v>
      </c>
      <c r="B222" s="1" t="s">
        <v>4</v>
      </c>
      <c r="C222" s="34" t="s">
        <v>410</v>
      </c>
      <c r="D222" s="1" t="s">
        <v>707</v>
      </c>
      <c r="E222" s="34" t="s">
        <v>410</v>
      </c>
      <c r="F222" s="28" t="s">
        <v>708</v>
      </c>
      <c r="G222" s="35">
        <v>7200</v>
      </c>
      <c r="H222" s="35">
        <v>72</v>
      </c>
    </row>
    <row r="223" spans="1:8">
      <c r="A223" s="52">
        <v>132226797501</v>
      </c>
      <c r="B223" s="1" t="s">
        <v>365</v>
      </c>
      <c r="C223" s="34" t="s">
        <v>414</v>
      </c>
      <c r="D223" s="1" t="s">
        <v>707</v>
      </c>
      <c r="E223" s="34" t="s">
        <v>414</v>
      </c>
      <c r="F223" s="28" t="s">
        <v>708</v>
      </c>
      <c r="G223" s="35">
        <v>23100</v>
      </c>
      <c r="H223" s="35">
        <v>231</v>
      </c>
    </row>
    <row r="224" spans="1:8">
      <c r="A224" s="52">
        <v>132829010154</v>
      </c>
      <c r="B224" s="1" t="s">
        <v>4</v>
      </c>
      <c r="C224" s="34" t="s">
        <v>414</v>
      </c>
      <c r="D224" s="1" t="s">
        <v>707</v>
      </c>
      <c r="E224" s="34" t="s">
        <v>414</v>
      </c>
      <c r="F224" s="28" t="s">
        <v>708</v>
      </c>
      <c r="G224" s="35">
        <v>50300</v>
      </c>
      <c r="H224" s="35">
        <v>503</v>
      </c>
    </row>
    <row r="225" spans="1:8">
      <c r="A225" s="52">
        <v>132227177029</v>
      </c>
      <c r="B225" s="1" t="s">
        <v>4</v>
      </c>
      <c r="C225" s="34" t="s">
        <v>414</v>
      </c>
      <c r="D225" s="1" t="s">
        <v>707</v>
      </c>
      <c r="E225" s="34" t="s">
        <v>414</v>
      </c>
      <c r="F225" s="28" t="s">
        <v>708</v>
      </c>
      <c r="G225" s="35">
        <v>7200</v>
      </c>
      <c r="H225" s="35">
        <v>72</v>
      </c>
    </row>
    <row r="226" spans="1:8">
      <c r="A226" s="52">
        <v>132227173687</v>
      </c>
      <c r="B226" s="1" t="s">
        <v>4</v>
      </c>
      <c r="C226" s="34" t="s">
        <v>414</v>
      </c>
      <c r="D226" s="1" t="s">
        <v>707</v>
      </c>
      <c r="E226" s="34" t="s">
        <v>414</v>
      </c>
      <c r="F226" s="28" t="s">
        <v>708</v>
      </c>
      <c r="G226" s="35">
        <v>9900</v>
      </c>
      <c r="H226" s="35">
        <v>99</v>
      </c>
    </row>
    <row r="227" spans="1:8">
      <c r="A227" s="52">
        <v>132211809365</v>
      </c>
      <c r="B227" s="1" t="s">
        <v>4</v>
      </c>
      <c r="C227" s="34" t="s">
        <v>410</v>
      </c>
      <c r="D227" s="1" t="s">
        <v>707</v>
      </c>
      <c r="E227" s="34" t="s">
        <v>410</v>
      </c>
      <c r="F227" s="28" t="s">
        <v>708</v>
      </c>
      <c r="G227" s="35">
        <v>6300</v>
      </c>
      <c r="H227" s="35">
        <v>63</v>
      </c>
    </row>
    <row r="228" spans="1:8">
      <c r="A228" s="52">
        <v>132829349480</v>
      </c>
      <c r="B228" s="1" t="s">
        <v>4</v>
      </c>
      <c r="C228" s="34" t="s">
        <v>414</v>
      </c>
      <c r="D228" s="1" t="s">
        <v>707</v>
      </c>
      <c r="E228" s="34" t="s">
        <v>414</v>
      </c>
      <c r="F228" s="28" t="s">
        <v>708</v>
      </c>
      <c r="G228" s="35">
        <v>42200</v>
      </c>
      <c r="H228" s="35">
        <v>422</v>
      </c>
    </row>
    <row r="229" spans="1:8">
      <c r="A229" s="52">
        <v>132814097560</v>
      </c>
      <c r="B229" s="1" t="s">
        <v>365</v>
      </c>
      <c r="C229" s="34" t="s">
        <v>410</v>
      </c>
      <c r="D229" s="1" t="s">
        <v>707</v>
      </c>
      <c r="E229" s="34" t="s">
        <v>410</v>
      </c>
      <c r="F229" s="28" t="s">
        <v>708</v>
      </c>
      <c r="G229" s="35">
        <v>12900</v>
      </c>
      <c r="H229" s="35">
        <v>129</v>
      </c>
    </row>
    <row r="230" spans="1:8">
      <c r="A230" s="52">
        <v>132814370564</v>
      </c>
      <c r="B230" s="1" t="s">
        <v>365</v>
      </c>
      <c r="C230" s="34" t="s">
        <v>410</v>
      </c>
      <c r="D230" s="1" t="s">
        <v>707</v>
      </c>
      <c r="E230" s="34" t="s">
        <v>410</v>
      </c>
      <c r="F230" s="28" t="s">
        <v>708</v>
      </c>
      <c r="G230" s="35">
        <v>22500</v>
      </c>
      <c r="H230" s="35">
        <v>225</v>
      </c>
    </row>
    <row r="231" spans="1:8">
      <c r="A231" s="52">
        <v>132227464067</v>
      </c>
      <c r="B231" s="1" t="s">
        <v>4</v>
      </c>
      <c r="C231" s="34" t="s">
        <v>414</v>
      </c>
      <c r="D231" s="1" t="s">
        <v>707</v>
      </c>
      <c r="E231" s="34" t="s">
        <v>414</v>
      </c>
      <c r="F231" s="28" t="s">
        <v>708</v>
      </c>
      <c r="G231" s="35">
        <v>4800</v>
      </c>
      <c r="H231" s="35">
        <v>48</v>
      </c>
    </row>
    <row r="232" spans="1:8">
      <c r="A232" s="52">
        <v>132227789939</v>
      </c>
      <c r="B232" s="1" t="s">
        <v>365</v>
      </c>
      <c r="C232" s="34" t="s">
        <v>414</v>
      </c>
      <c r="D232" s="1" t="s">
        <v>707</v>
      </c>
      <c r="E232" s="34" t="s">
        <v>414</v>
      </c>
      <c r="F232" s="28" t="s">
        <v>708</v>
      </c>
      <c r="G232" s="35">
        <v>2100</v>
      </c>
      <c r="H232" s="35">
        <v>21</v>
      </c>
    </row>
    <row r="233" spans="1:8">
      <c r="A233" s="52">
        <v>132830200240</v>
      </c>
      <c r="B233" s="1" t="s">
        <v>4</v>
      </c>
      <c r="C233" s="34" t="s">
        <v>414</v>
      </c>
      <c r="D233" s="1" t="s">
        <v>707</v>
      </c>
      <c r="E233" s="34" t="s">
        <v>414</v>
      </c>
      <c r="F233" s="28" t="s">
        <v>708</v>
      </c>
      <c r="G233" s="35">
        <v>27700</v>
      </c>
      <c r="H233" s="35">
        <v>277</v>
      </c>
    </row>
    <row r="234" spans="1:8">
      <c r="A234" s="52">
        <v>132830694270</v>
      </c>
      <c r="B234" s="1" t="s">
        <v>4</v>
      </c>
      <c r="C234" s="34" t="s">
        <v>414</v>
      </c>
      <c r="D234" s="1" t="s">
        <v>707</v>
      </c>
      <c r="E234" s="34" t="s">
        <v>414</v>
      </c>
      <c r="F234" s="28" t="s">
        <v>708</v>
      </c>
      <c r="G234" s="35">
        <v>4800</v>
      </c>
      <c r="H234" s="35">
        <v>48</v>
      </c>
    </row>
    <row r="235" spans="1:8">
      <c r="A235" s="52">
        <v>132830714560</v>
      </c>
      <c r="B235" s="1" t="s">
        <v>4</v>
      </c>
      <c r="C235" s="34" t="s">
        <v>414</v>
      </c>
      <c r="D235" s="1" t="s">
        <v>707</v>
      </c>
      <c r="E235" s="34" t="s">
        <v>414</v>
      </c>
      <c r="F235" s="28" t="s">
        <v>708</v>
      </c>
      <c r="G235" s="35">
        <v>4800</v>
      </c>
      <c r="H235" s="35">
        <v>48</v>
      </c>
    </row>
    <row r="236" spans="1:8">
      <c r="A236" s="52">
        <v>132831105960</v>
      </c>
      <c r="B236" s="1" t="s">
        <v>4</v>
      </c>
      <c r="C236" s="34" t="s">
        <v>414</v>
      </c>
      <c r="D236" s="1" t="s">
        <v>707</v>
      </c>
      <c r="E236" s="34" t="s">
        <v>414</v>
      </c>
      <c r="F236" s="28" t="s">
        <v>708</v>
      </c>
      <c r="G236" s="35">
        <v>19300</v>
      </c>
      <c r="H236" s="35">
        <v>193</v>
      </c>
    </row>
    <row r="237" spans="1:8">
      <c r="A237" s="52">
        <v>132228951795</v>
      </c>
      <c r="B237" s="1" t="s">
        <v>4</v>
      </c>
      <c r="C237" s="34" t="s">
        <v>414</v>
      </c>
      <c r="D237" s="1" t="s">
        <v>707</v>
      </c>
      <c r="E237" s="34" t="s">
        <v>414</v>
      </c>
      <c r="F237" s="28" t="s">
        <v>708</v>
      </c>
      <c r="G237" s="35">
        <v>4700</v>
      </c>
      <c r="H237" s="35">
        <v>47</v>
      </c>
    </row>
    <row r="238" spans="1:8">
      <c r="A238" s="52">
        <v>132831290448</v>
      </c>
      <c r="B238" s="1" t="s">
        <v>365</v>
      </c>
      <c r="C238" s="34" t="s">
        <v>414</v>
      </c>
      <c r="D238" s="1" t="s">
        <v>707</v>
      </c>
      <c r="E238" s="34" t="s">
        <v>414</v>
      </c>
      <c r="F238" s="28" t="s">
        <v>708</v>
      </c>
      <c r="G238" s="35">
        <v>4200</v>
      </c>
      <c r="H238" s="35">
        <v>42</v>
      </c>
    </row>
    <row r="239" spans="1:8">
      <c r="A239" s="52">
        <v>132229279071</v>
      </c>
      <c r="B239" s="1" t="s">
        <v>4</v>
      </c>
      <c r="C239" s="34" t="s">
        <v>414</v>
      </c>
      <c r="D239" s="1" t="s">
        <v>707</v>
      </c>
      <c r="E239" s="34" t="s">
        <v>414</v>
      </c>
      <c r="F239" s="28" t="s">
        <v>708</v>
      </c>
      <c r="G239" s="35">
        <v>14400</v>
      </c>
      <c r="H239" s="35">
        <v>144</v>
      </c>
    </row>
    <row r="240" spans="1:8">
      <c r="A240" s="52">
        <v>132216391177</v>
      </c>
      <c r="B240" s="1" t="s">
        <v>4</v>
      </c>
      <c r="C240" s="34" t="s">
        <v>410</v>
      </c>
      <c r="D240" s="1" t="s">
        <v>707</v>
      </c>
      <c r="E240" s="34" t="s">
        <v>410</v>
      </c>
      <c r="F240" s="28" t="s">
        <v>708</v>
      </c>
      <c r="G240" s="35">
        <v>34200</v>
      </c>
      <c r="H240" s="35">
        <v>342</v>
      </c>
    </row>
    <row r="241" spans="1:8">
      <c r="A241" s="52">
        <v>132831965594</v>
      </c>
      <c r="B241" s="1" t="s">
        <v>4</v>
      </c>
      <c r="C241" s="34" t="s">
        <v>414</v>
      </c>
      <c r="D241" s="1" t="s">
        <v>707</v>
      </c>
      <c r="E241" s="34" t="s">
        <v>414</v>
      </c>
      <c r="F241" s="28" t="s">
        <v>708</v>
      </c>
      <c r="G241" s="35">
        <v>15100</v>
      </c>
      <c r="H241" s="35">
        <v>151</v>
      </c>
    </row>
    <row r="242" spans="1:8">
      <c r="A242" s="52">
        <v>132217460737</v>
      </c>
      <c r="B242" s="1" t="s">
        <v>4</v>
      </c>
      <c r="C242" s="34" t="s">
        <v>410</v>
      </c>
      <c r="D242" s="1" t="s">
        <v>707</v>
      </c>
      <c r="E242" s="34" t="s">
        <v>410</v>
      </c>
      <c r="F242" s="28" t="s">
        <v>708</v>
      </c>
      <c r="G242" s="35">
        <v>27400</v>
      </c>
      <c r="H242" s="35">
        <v>274</v>
      </c>
    </row>
    <row r="243" spans="1:8">
      <c r="A243" s="52">
        <v>132832393602</v>
      </c>
      <c r="B243" s="1" t="s">
        <v>4</v>
      </c>
      <c r="C243" s="34" t="s">
        <v>414</v>
      </c>
      <c r="D243" s="1" t="s">
        <v>707</v>
      </c>
      <c r="E243" s="34" t="s">
        <v>414</v>
      </c>
      <c r="F243" s="28" t="s">
        <v>708</v>
      </c>
      <c r="G243" s="35">
        <v>83300</v>
      </c>
      <c r="H243" s="35">
        <v>833</v>
      </c>
    </row>
    <row r="244" spans="1:8">
      <c r="A244" s="52">
        <v>132832441938</v>
      </c>
      <c r="B244" s="1" t="s">
        <v>4</v>
      </c>
      <c r="C244" s="34" t="s">
        <v>414</v>
      </c>
      <c r="D244" s="1" t="s">
        <v>707</v>
      </c>
      <c r="E244" s="34" t="s">
        <v>414</v>
      </c>
      <c r="F244" s="28" t="s">
        <v>708</v>
      </c>
      <c r="G244" s="35">
        <v>16000</v>
      </c>
      <c r="H244" s="35">
        <v>160</v>
      </c>
    </row>
    <row r="245" spans="1:8">
      <c r="A245" s="52">
        <v>132218020663</v>
      </c>
      <c r="B245" s="1" t="s">
        <v>4</v>
      </c>
      <c r="C245" s="34" t="s">
        <v>410</v>
      </c>
      <c r="D245" s="1" t="s">
        <v>707</v>
      </c>
      <c r="E245" s="34" t="s">
        <v>410</v>
      </c>
      <c r="F245" s="28" t="s">
        <v>708</v>
      </c>
      <c r="G245" s="35">
        <v>4400</v>
      </c>
      <c r="H245" s="35">
        <v>44</v>
      </c>
    </row>
    <row r="246" spans="1:8">
      <c r="A246" s="52">
        <v>132821507150</v>
      </c>
      <c r="B246" s="1" t="s">
        <v>365</v>
      </c>
      <c r="C246" s="34" t="s">
        <v>410</v>
      </c>
      <c r="D246" s="1" t="s">
        <v>707</v>
      </c>
      <c r="E246" s="34" t="s">
        <v>410</v>
      </c>
      <c r="F246" s="28" t="s">
        <v>708</v>
      </c>
      <c r="G246" s="35">
        <v>11000</v>
      </c>
      <c r="H246" s="35">
        <v>110</v>
      </c>
    </row>
    <row r="247" spans="1:8">
      <c r="A247" s="52">
        <v>132219492745</v>
      </c>
      <c r="B247" s="1" t="s">
        <v>4</v>
      </c>
      <c r="C247" s="34" t="s">
        <v>410</v>
      </c>
      <c r="D247" s="1" t="s">
        <v>707</v>
      </c>
      <c r="E247" s="34" t="s">
        <v>410</v>
      </c>
      <c r="F247" s="28" t="s">
        <v>708</v>
      </c>
      <c r="G247" s="35">
        <v>2400</v>
      </c>
      <c r="H247" s="35">
        <v>24</v>
      </c>
    </row>
    <row r="248" spans="1:8">
      <c r="A248" s="52">
        <v>132822169358</v>
      </c>
      <c r="B248" s="1" t="s">
        <v>4</v>
      </c>
      <c r="C248" s="34" t="s">
        <v>410</v>
      </c>
      <c r="D248" s="1" t="s">
        <v>707</v>
      </c>
      <c r="E248" s="34" t="s">
        <v>410</v>
      </c>
      <c r="F248" s="28" t="s">
        <v>708</v>
      </c>
      <c r="G248" s="35">
        <v>9900</v>
      </c>
      <c r="H248" s="35">
        <v>99</v>
      </c>
    </row>
    <row r="249" spans="1:8">
      <c r="A249" s="52">
        <v>132823157814</v>
      </c>
      <c r="B249" s="1" t="s">
        <v>365</v>
      </c>
      <c r="C249" s="34" t="s">
        <v>410</v>
      </c>
      <c r="D249" s="1" t="s">
        <v>707</v>
      </c>
      <c r="E249" s="34" t="s">
        <v>410</v>
      </c>
      <c r="F249" s="28" t="s">
        <v>708</v>
      </c>
      <c r="G249" s="35">
        <v>13300</v>
      </c>
      <c r="H249" s="35">
        <v>133</v>
      </c>
    </row>
    <row r="250" spans="1:8">
      <c r="A250" s="52">
        <v>132823296662</v>
      </c>
      <c r="B250" s="1" t="s">
        <v>4</v>
      </c>
      <c r="C250" s="34" t="s">
        <v>410</v>
      </c>
      <c r="D250" s="1" t="s">
        <v>707</v>
      </c>
      <c r="E250" s="34" t="s">
        <v>410</v>
      </c>
      <c r="F250" s="28" t="s">
        <v>708</v>
      </c>
      <c r="G250" s="35">
        <v>28550</v>
      </c>
      <c r="H250" s="35">
        <v>285.5</v>
      </c>
    </row>
    <row r="251" spans="1:8">
      <c r="A251" s="52">
        <v>132823270094</v>
      </c>
      <c r="B251" s="1" t="s">
        <v>365</v>
      </c>
      <c r="C251" s="34" t="s">
        <v>410</v>
      </c>
      <c r="D251" s="1" t="s">
        <v>707</v>
      </c>
      <c r="E251" s="34" t="s">
        <v>410</v>
      </c>
      <c r="F251" s="28" t="s">
        <v>708</v>
      </c>
      <c r="G251" s="35">
        <v>4200</v>
      </c>
      <c r="H251" s="35">
        <v>42</v>
      </c>
    </row>
    <row r="252" spans="1:8">
      <c r="A252" s="52">
        <v>132823421892</v>
      </c>
      <c r="B252" s="1" t="s">
        <v>4</v>
      </c>
      <c r="C252" s="34" t="s">
        <v>410</v>
      </c>
      <c r="D252" s="1" t="s">
        <v>707</v>
      </c>
      <c r="E252" s="34" t="s">
        <v>410</v>
      </c>
      <c r="F252" s="28" t="s">
        <v>708</v>
      </c>
      <c r="G252" s="35">
        <v>16000</v>
      </c>
      <c r="H252" s="35">
        <v>160</v>
      </c>
    </row>
    <row r="253" spans="1:8">
      <c r="A253" s="52">
        <v>132824083742</v>
      </c>
      <c r="B253" s="1" t="s">
        <v>4</v>
      </c>
      <c r="C253" s="34" t="s">
        <v>410</v>
      </c>
      <c r="D253" s="1" t="s">
        <v>707</v>
      </c>
      <c r="E253" s="34" t="s">
        <v>410</v>
      </c>
      <c r="F253" s="28" t="s">
        <v>708</v>
      </c>
      <c r="G253" s="35">
        <v>23900</v>
      </c>
      <c r="H253" s="35">
        <v>239</v>
      </c>
    </row>
    <row r="254" spans="1:8">
      <c r="A254" s="52">
        <v>132222263377</v>
      </c>
      <c r="B254" s="1" t="s">
        <v>4</v>
      </c>
      <c r="C254" s="34" t="s">
        <v>410</v>
      </c>
      <c r="D254" s="1" t="s">
        <v>707</v>
      </c>
      <c r="E254" s="34" t="s">
        <v>410</v>
      </c>
      <c r="F254" s="28" t="s">
        <v>708</v>
      </c>
      <c r="G254" s="35">
        <v>6900</v>
      </c>
      <c r="H254" s="35">
        <v>69</v>
      </c>
    </row>
    <row r="255" spans="1:8">
      <c r="A255" s="52">
        <v>132223078057</v>
      </c>
      <c r="B255" s="1" t="s">
        <v>4</v>
      </c>
      <c r="C255" s="34" t="s">
        <v>410</v>
      </c>
      <c r="D255" s="1" t="s">
        <v>707</v>
      </c>
      <c r="E255" s="34" t="s">
        <v>414</v>
      </c>
      <c r="F255" s="28" t="s">
        <v>708</v>
      </c>
      <c r="G255" s="35">
        <v>8800</v>
      </c>
      <c r="H255" s="35">
        <v>88</v>
      </c>
    </row>
    <row r="256" spans="1:8">
      <c r="A256" s="52">
        <v>132826101390</v>
      </c>
      <c r="B256" s="1" t="s">
        <v>4</v>
      </c>
      <c r="C256" s="34" t="s">
        <v>410</v>
      </c>
      <c r="D256" s="1" t="s">
        <v>707</v>
      </c>
      <c r="E256" s="34" t="s">
        <v>414</v>
      </c>
      <c r="F256" s="28" t="s">
        <v>708</v>
      </c>
      <c r="G256" s="35">
        <v>34000</v>
      </c>
      <c r="H256" s="35">
        <v>340</v>
      </c>
    </row>
    <row r="257" spans="1:8">
      <c r="A257" s="52">
        <v>132224576879</v>
      </c>
      <c r="B257" s="1" t="s">
        <v>365</v>
      </c>
      <c r="C257" s="34" t="s">
        <v>410</v>
      </c>
      <c r="D257" s="1" t="s">
        <v>707</v>
      </c>
      <c r="E257" s="34" t="s">
        <v>414</v>
      </c>
      <c r="F257" s="28" t="s">
        <v>708</v>
      </c>
      <c r="G257" s="35">
        <v>26600</v>
      </c>
      <c r="H257" s="35">
        <v>266</v>
      </c>
    </row>
    <row r="258" spans="1:8">
      <c r="A258" s="52">
        <v>132224655621</v>
      </c>
      <c r="B258" s="1" t="s">
        <v>4</v>
      </c>
      <c r="C258" s="34" t="s">
        <v>410</v>
      </c>
      <c r="D258" s="1" t="s">
        <v>707</v>
      </c>
      <c r="E258" s="34" t="s">
        <v>414</v>
      </c>
      <c r="F258" s="28" t="s">
        <v>708</v>
      </c>
      <c r="G258" s="35">
        <v>112000</v>
      </c>
      <c r="H258" s="35">
        <v>1120</v>
      </c>
    </row>
    <row r="259" spans="1:8">
      <c r="A259" s="52">
        <v>132826813750</v>
      </c>
      <c r="B259" s="1" t="s">
        <v>4</v>
      </c>
      <c r="C259" s="34" t="s">
        <v>410</v>
      </c>
      <c r="D259" s="1" t="s">
        <v>707</v>
      </c>
      <c r="E259" s="34" t="s">
        <v>414</v>
      </c>
      <c r="F259" s="28" t="s">
        <v>708</v>
      </c>
      <c r="G259" s="35">
        <v>11900</v>
      </c>
      <c r="H259" s="35">
        <v>119</v>
      </c>
    </row>
    <row r="260" spans="1:8">
      <c r="A260" s="52">
        <v>132827263696</v>
      </c>
      <c r="B260" s="1" t="s">
        <v>4</v>
      </c>
      <c r="C260" s="34" t="s">
        <v>410</v>
      </c>
      <c r="D260" s="1" t="s">
        <v>707</v>
      </c>
      <c r="E260" s="34" t="s">
        <v>414</v>
      </c>
      <c r="F260" s="28" t="s">
        <v>708</v>
      </c>
      <c r="G260" s="35">
        <v>9400</v>
      </c>
      <c r="H260" s="35">
        <v>94</v>
      </c>
    </row>
    <row r="261" spans="1:8">
      <c r="A261" s="52">
        <v>132827290044</v>
      </c>
      <c r="B261" s="1" t="s">
        <v>4</v>
      </c>
      <c r="C261" s="34" t="s">
        <v>410</v>
      </c>
      <c r="D261" s="1" t="s">
        <v>707</v>
      </c>
      <c r="E261" s="34" t="s">
        <v>414</v>
      </c>
      <c r="F261" s="28" t="s">
        <v>708</v>
      </c>
      <c r="G261" s="35">
        <v>19200</v>
      </c>
      <c r="H261" s="35">
        <v>192</v>
      </c>
    </row>
    <row r="262" spans="1:8">
      <c r="A262" s="52">
        <v>132225614983</v>
      </c>
      <c r="B262" s="1" t="s">
        <v>4</v>
      </c>
      <c r="C262" s="34" t="s">
        <v>410</v>
      </c>
      <c r="D262" s="1" t="s">
        <v>707</v>
      </c>
      <c r="E262" s="34" t="s">
        <v>414</v>
      </c>
      <c r="F262" s="28" t="s">
        <v>708</v>
      </c>
      <c r="G262" s="35">
        <v>48200</v>
      </c>
      <c r="H262" s="35">
        <v>482</v>
      </c>
    </row>
    <row r="263" spans="1:8">
      <c r="A263" s="52">
        <v>132827585952</v>
      </c>
      <c r="B263" s="1" t="s">
        <v>4</v>
      </c>
      <c r="C263" s="34" t="s">
        <v>410</v>
      </c>
      <c r="D263" s="1" t="s">
        <v>707</v>
      </c>
      <c r="E263" s="34" t="s">
        <v>414</v>
      </c>
      <c r="F263" s="28" t="s">
        <v>708</v>
      </c>
      <c r="G263" s="35">
        <v>7800</v>
      </c>
      <c r="H263" s="35">
        <v>78</v>
      </c>
    </row>
    <row r="264" spans="1:8">
      <c r="A264" s="52">
        <v>132827766812</v>
      </c>
      <c r="B264" s="1" t="s">
        <v>4</v>
      </c>
      <c r="C264" s="34" t="s">
        <v>410</v>
      </c>
      <c r="D264" s="1" t="s">
        <v>707</v>
      </c>
      <c r="E264" s="34" t="s">
        <v>414</v>
      </c>
      <c r="F264" s="28" t="s">
        <v>708</v>
      </c>
      <c r="G264" s="35">
        <v>12000</v>
      </c>
      <c r="H264" s="35">
        <v>120</v>
      </c>
    </row>
    <row r="265" spans="1:8">
      <c r="A265" s="52">
        <v>132226074451</v>
      </c>
      <c r="B265" s="1" t="s">
        <v>365</v>
      </c>
      <c r="C265" s="34" t="s">
        <v>414</v>
      </c>
      <c r="D265" s="1" t="s">
        <v>707</v>
      </c>
      <c r="E265" s="34" t="s">
        <v>414</v>
      </c>
      <c r="F265" s="28" t="s">
        <v>708</v>
      </c>
      <c r="G265" s="35">
        <v>4800</v>
      </c>
      <c r="H265" s="35">
        <v>48</v>
      </c>
    </row>
    <row r="266" spans="1:8">
      <c r="A266" s="52">
        <v>132828263222</v>
      </c>
      <c r="B266" s="1" t="s">
        <v>4</v>
      </c>
      <c r="C266" s="34" t="s">
        <v>414</v>
      </c>
      <c r="D266" s="1" t="s">
        <v>707</v>
      </c>
      <c r="E266" s="34" t="s">
        <v>414</v>
      </c>
      <c r="F266" s="28" t="s">
        <v>708</v>
      </c>
      <c r="G266" s="35">
        <v>42800</v>
      </c>
      <c r="H266" s="35">
        <v>428</v>
      </c>
    </row>
    <row r="267" spans="1:8">
      <c r="A267" s="52">
        <v>132226217099</v>
      </c>
      <c r="B267" s="1" t="s">
        <v>4</v>
      </c>
      <c r="C267" s="34" t="s">
        <v>414</v>
      </c>
      <c r="D267" s="1" t="s">
        <v>707</v>
      </c>
      <c r="E267" s="34" t="s">
        <v>414</v>
      </c>
      <c r="F267" s="28" t="s">
        <v>708</v>
      </c>
      <c r="G267" s="35">
        <v>20900</v>
      </c>
      <c r="H267" s="35">
        <v>209</v>
      </c>
    </row>
    <row r="268" spans="1:8">
      <c r="A268" s="52">
        <v>132226528561</v>
      </c>
      <c r="B268" s="1" t="s">
        <v>4</v>
      </c>
      <c r="C268" s="34" t="s">
        <v>414</v>
      </c>
      <c r="D268" s="1" t="s">
        <v>707</v>
      </c>
      <c r="E268" s="34" t="s">
        <v>414</v>
      </c>
      <c r="F268" s="28" t="s">
        <v>708</v>
      </c>
      <c r="G268" s="35">
        <v>11300</v>
      </c>
      <c r="H268" s="35">
        <v>113</v>
      </c>
    </row>
    <row r="269" spans="1:8">
      <c r="A269" s="52">
        <v>132226606321</v>
      </c>
      <c r="B269" s="1" t="s">
        <v>4</v>
      </c>
      <c r="C269" s="34" t="s">
        <v>414</v>
      </c>
      <c r="D269" s="1" t="s">
        <v>707</v>
      </c>
      <c r="E269" s="34" t="s">
        <v>414</v>
      </c>
      <c r="F269" s="28" t="s">
        <v>708</v>
      </c>
      <c r="G269" s="35">
        <v>118200</v>
      </c>
      <c r="H269" s="35">
        <v>1182</v>
      </c>
    </row>
    <row r="270" spans="1:8">
      <c r="A270" s="52">
        <v>132828808634</v>
      </c>
      <c r="B270" s="1" t="s">
        <v>4</v>
      </c>
      <c r="C270" s="34" t="s">
        <v>414</v>
      </c>
      <c r="D270" s="1" t="s">
        <v>707</v>
      </c>
      <c r="E270" s="34" t="s">
        <v>414</v>
      </c>
      <c r="F270" s="28" t="s">
        <v>708</v>
      </c>
      <c r="G270" s="35">
        <v>3000</v>
      </c>
      <c r="H270" s="35">
        <v>30</v>
      </c>
    </row>
    <row r="271" spans="1:8">
      <c r="A271" s="52">
        <v>132226788587</v>
      </c>
      <c r="B271" s="1" t="s">
        <v>4</v>
      </c>
      <c r="C271" s="34" t="s">
        <v>414</v>
      </c>
      <c r="D271" s="1" t="s">
        <v>707</v>
      </c>
      <c r="E271" s="34" t="s">
        <v>414</v>
      </c>
      <c r="F271" s="28" t="s">
        <v>708</v>
      </c>
      <c r="G271" s="35">
        <v>18900</v>
      </c>
      <c r="H271" s="35">
        <v>189</v>
      </c>
    </row>
    <row r="272" spans="1:8">
      <c r="A272" s="52">
        <v>132226979987</v>
      </c>
      <c r="B272" s="1" t="s">
        <v>4</v>
      </c>
      <c r="C272" s="34" t="s">
        <v>414</v>
      </c>
      <c r="D272" s="1" t="s">
        <v>707</v>
      </c>
      <c r="E272" s="34" t="s">
        <v>414</v>
      </c>
      <c r="F272" s="28" t="s">
        <v>708</v>
      </c>
      <c r="G272" s="35">
        <v>7100</v>
      </c>
      <c r="H272" s="35">
        <v>71</v>
      </c>
    </row>
    <row r="273" spans="1:8">
      <c r="A273" s="52">
        <v>132227365575</v>
      </c>
      <c r="B273" s="1" t="s">
        <v>4</v>
      </c>
      <c r="C273" s="34" t="s">
        <v>414</v>
      </c>
      <c r="D273" s="1" t="s">
        <v>707</v>
      </c>
      <c r="E273" s="34" t="s">
        <v>414</v>
      </c>
      <c r="F273" s="28" t="s">
        <v>708</v>
      </c>
      <c r="G273" s="35">
        <v>27500</v>
      </c>
      <c r="H273" s="35">
        <v>275</v>
      </c>
    </row>
    <row r="274" spans="1:8">
      <c r="A274" s="52">
        <v>132829636628</v>
      </c>
      <c r="B274" s="1" t="s">
        <v>4</v>
      </c>
      <c r="C274" s="34" t="s">
        <v>414</v>
      </c>
      <c r="D274" s="1" t="s">
        <v>707</v>
      </c>
      <c r="E274" s="34" t="s">
        <v>414</v>
      </c>
      <c r="F274" s="28" t="s">
        <v>708</v>
      </c>
      <c r="G274" s="35">
        <v>8800</v>
      </c>
      <c r="H274" s="35">
        <v>88</v>
      </c>
    </row>
    <row r="275" spans="1:8">
      <c r="A275" s="52">
        <v>132227600739</v>
      </c>
      <c r="B275" s="1" t="s">
        <v>4</v>
      </c>
      <c r="C275" s="34" t="s">
        <v>414</v>
      </c>
      <c r="D275" s="1" t="s">
        <v>707</v>
      </c>
      <c r="E275" s="34" t="s">
        <v>414</v>
      </c>
      <c r="F275" s="28" t="s">
        <v>708</v>
      </c>
      <c r="G275" s="35">
        <v>8800</v>
      </c>
      <c r="H275" s="35">
        <v>88</v>
      </c>
    </row>
    <row r="276" spans="1:8">
      <c r="A276" s="52">
        <v>132227836099</v>
      </c>
      <c r="B276" s="1" t="s">
        <v>365</v>
      </c>
      <c r="C276" s="34" t="s">
        <v>414</v>
      </c>
      <c r="D276" s="1" t="s">
        <v>707</v>
      </c>
      <c r="E276" s="34" t="s">
        <v>414</v>
      </c>
      <c r="F276" s="28" t="s">
        <v>708</v>
      </c>
      <c r="G276" s="35">
        <v>19700</v>
      </c>
      <c r="H276" s="35">
        <v>197</v>
      </c>
    </row>
    <row r="277" spans="1:8">
      <c r="A277" s="52">
        <v>132227999057</v>
      </c>
      <c r="B277" s="1" t="s">
        <v>365</v>
      </c>
      <c r="C277" s="34" t="s">
        <v>414</v>
      </c>
      <c r="D277" s="1" t="s">
        <v>707</v>
      </c>
      <c r="E277" s="34" t="s">
        <v>414</v>
      </c>
      <c r="F277" s="28" t="s">
        <v>708</v>
      </c>
      <c r="G277" s="35">
        <v>6900</v>
      </c>
      <c r="H277" s="35">
        <v>69</v>
      </c>
    </row>
    <row r="278" spans="1:8">
      <c r="A278" s="52">
        <v>132228021785</v>
      </c>
      <c r="B278" s="1" t="s">
        <v>4</v>
      </c>
      <c r="C278" s="34" t="s">
        <v>414</v>
      </c>
      <c r="D278" s="1" t="s">
        <v>707</v>
      </c>
      <c r="E278" s="34" t="s">
        <v>414</v>
      </c>
      <c r="F278" s="28" t="s">
        <v>708</v>
      </c>
      <c r="G278" s="35">
        <v>7900</v>
      </c>
      <c r="H278" s="35">
        <v>79</v>
      </c>
    </row>
    <row r="279" spans="1:8">
      <c r="A279" s="52">
        <v>132830227590</v>
      </c>
      <c r="B279" s="1" t="s">
        <v>4</v>
      </c>
      <c r="C279" s="34" t="s">
        <v>414</v>
      </c>
      <c r="D279" s="1" t="s">
        <v>707</v>
      </c>
      <c r="E279" s="34" t="s">
        <v>414</v>
      </c>
      <c r="F279" s="28" t="s">
        <v>708</v>
      </c>
      <c r="G279" s="35">
        <v>7200</v>
      </c>
      <c r="H279" s="35">
        <v>72</v>
      </c>
    </row>
    <row r="280" spans="1:8">
      <c r="A280" s="52">
        <v>132830428996</v>
      </c>
      <c r="B280" s="1" t="s">
        <v>4</v>
      </c>
      <c r="C280" s="34" t="s">
        <v>414</v>
      </c>
      <c r="D280" s="1" t="s">
        <v>707</v>
      </c>
      <c r="E280" s="34" t="s">
        <v>414</v>
      </c>
      <c r="F280" s="28" t="s">
        <v>708</v>
      </c>
      <c r="G280" s="35">
        <v>4600</v>
      </c>
      <c r="H280" s="35">
        <v>46</v>
      </c>
    </row>
    <row r="281" spans="1:8">
      <c r="A281" s="52">
        <v>132228558537</v>
      </c>
      <c r="B281" s="1" t="s">
        <v>4</v>
      </c>
      <c r="C281" s="34" t="s">
        <v>414</v>
      </c>
      <c r="D281" s="1" t="s">
        <v>707</v>
      </c>
      <c r="E281" s="34" t="s">
        <v>414</v>
      </c>
      <c r="F281" s="28" t="s">
        <v>708</v>
      </c>
      <c r="G281" s="35">
        <v>5500</v>
      </c>
      <c r="H281" s="35">
        <v>55</v>
      </c>
    </row>
    <row r="282" spans="1:8">
      <c r="A282" s="52">
        <v>132830704026</v>
      </c>
      <c r="B282" s="1" t="s">
        <v>365</v>
      </c>
      <c r="C282" s="34" t="s">
        <v>414</v>
      </c>
      <c r="D282" s="1" t="s">
        <v>707</v>
      </c>
      <c r="E282" s="34" t="s">
        <v>414</v>
      </c>
      <c r="F282" s="28" t="s">
        <v>708</v>
      </c>
      <c r="G282" s="35">
        <v>13200</v>
      </c>
      <c r="H282" s="35">
        <v>132</v>
      </c>
    </row>
    <row r="283" spans="1:8">
      <c r="A283" s="52">
        <v>132228809149</v>
      </c>
      <c r="B283" s="1" t="s">
        <v>4</v>
      </c>
      <c r="C283" s="34" t="s">
        <v>414</v>
      </c>
      <c r="D283" s="1" t="s">
        <v>707</v>
      </c>
      <c r="E283" s="34" t="s">
        <v>414</v>
      </c>
      <c r="F283" s="28" t="s">
        <v>708</v>
      </c>
      <c r="G283" s="35">
        <v>9400</v>
      </c>
      <c r="H283" s="35">
        <v>94</v>
      </c>
    </row>
    <row r="284" spans="1:8">
      <c r="A284" s="52">
        <v>132830924598</v>
      </c>
      <c r="B284" s="1" t="s">
        <v>4</v>
      </c>
      <c r="C284" s="34" t="s">
        <v>414</v>
      </c>
      <c r="D284" s="1" t="s">
        <v>707</v>
      </c>
      <c r="E284" s="34" t="s">
        <v>414</v>
      </c>
      <c r="F284" s="28" t="s">
        <v>708</v>
      </c>
      <c r="G284" s="35">
        <v>3800</v>
      </c>
      <c r="H284" s="35">
        <v>38</v>
      </c>
    </row>
    <row r="285" spans="1:8">
      <c r="A285" s="52">
        <v>132229305565</v>
      </c>
      <c r="B285" s="1" t="s">
        <v>4</v>
      </c>
      <c r="C285" s="34" t="s">
        <v>414</v>
      </c>
      <c r="D285" s="1" t="s">
        <v>707</v>
      </c>
      <c r="E285" s="34" t="s">
        <v>414</v>
      </c>
      <c r="F285" s="28" t="s">
        <v>708</v>
      </c>
      <c r="G285" s="35">
        <v>41200</v>
      </c>
      <c r="H285" s="35">
        <v>412</v>
      </c>
    </row>
    <row r="286" spans="1:8">
      <c r="A286" s="52">
        <v>132229311947</v>
      </c>
      <c r="B286" s="1" t="s">
        <v>4</v>
      </c>
      <c r="C286" s="34" t="s">
        <v>414</v>
      </c>
      <c r="D286" s="1" t="s">
        <v>707</v>
      </c>
      <c r="E286" s="34" t="s">
        <v>414</v>
      </c>
      <c r="F286" s="28" t="s">
        <v>708</v>
      </c>
      <c r="G286" s="35">
        <v>13500</v>
      </c>
      <c r="H286" s="35">
        <v>135</v>
      </c>
    </row>
    <row r="287" spans="1:8">
      <c r="A287" s="52">
        <v>132831951424</v>
      </c>
      <c r="B287" s="1" t="s">
        <v>4</v>
      </c>
      <c r="C287" s="34" t="s">
        <v>414</v>
      </c>
      <c r="D287" s="1" t="s">
        <v>707</v>
      </c>
      <c r="E287" s="34" t="s">
        <v>414</v>
      </c>
      <c r="F287" s="28" t="s">
        <v>708</v>
      </c>
      <c r="G287" s="35">
        <v>30300</v>
      </c>
      <c r="H287" s="35">
        <v>303</v>
      </c>
    </row>
    <row r="288" spans="1:8">
      <c r="A288" s="52">
        <v>132353698805</v>
      </c>
      <c r="B288" s="1" t="s">
        <v>365</v>
      </c>
      <c r="C288" s="34" t="s">
        <v>414</v>
      </c>
      <c r="D288" s="1" t="s">
        <v>707</v>
      </c>
      <c r="E288" s="34" t="s">
        <v>414</v>
      </c>
      <c r="F288" s="28" t="s">
        <v>708</v>
      </c>
      <c r="G288" s="35">
        <v>7200</v>
      </c>
      <c r="H288" s="35">
        <v>72</v>
      </c>
    </row>
    <row r="289" spans="1:8">
      <c r="A289" s="52">
        <v>132956783538</v>
      </c>
      <c r="B289" s="1" t="s">
        <v>365</v>
      </c>
      <c r="C289" s="34" t="s">
        <v>414</v>
      </c>
      <c r="D289" s="1" t="s">
        <v>707</v>
      </c>
      <c r="E289" s="34" t="s">
        <v>414</v>
      </c>
      <c r="F289" s="28" t="s">
        <v>708</v>
      </c>
      <c r="G289" s="35">
        <v>8900</v>
      </c>
      <c r="H289" s="35">
        <v>89</v>
      </c>
    </row>
    <row r="290" spans="1:8">
      <c r="A290" s="52">
        <v>132961351500</v>
      </c>
      <c r="B290" s="1" t="s">
        <v>365</v>
      </c>
      <c r="C290" s="34" t="s">
        <v>414</v>
      </c>
      <c r="D290" s="1" t="s">
        <v>707</v>
      </c>
      <c r="E290" s="34" t="s">
        <v>414</v>
      </c>
      <c r="F290" s="28" t="s">
        <v>708</v>
      </c>
      <c r="G290" s="35">
        <v>4800</v>
      </c>
      <c r="H290" s="35">
        <v>48</v>
      </c>
    </row>
    <row r="291" spans="1:8">
      <c r="A291" s="52">
        <v>132360509991</v>
      </c>
      <c r="B291" s="1" t="s">
        <v>365</v>
      </c>
      <c r="C291" s="34" t="s">
        <v>414</v>
      </c>
      <c r="D291" s="1" t="s">
        <v>707</v>
      </c>
      <c r="E291" s="34" t="s">
        <v>414</v>
      </c>
      <c r="F291" s="28" t="s">
        <v>708</v>
      </c>
      <c r="G291" s="35">
        <v>19200</v>
      </c>
      <c r="H291" s="35">
        <v>192</v>
      </c>
    </row>
    <row r="292" spans="1:8">
      <c r="A292" s="52">
        <v>132964226618</v>
      </c>
      <c r="B292" s="1" t="s">
        <v>4</v>
      </c>
      <c r="C292" s="34" t="s">
        <v>414</v>
      </c>
      <c r="D292" s="1" t="s">
        <v>707</v>
      </c>
      <c r="E292" s="34" t="s">
        <v>414</v>
      </c>
      <c r="F292" s="28" t="s">
        <v>708</v>
      </c>
      <c r="G292" s="35">
        <v>100400</v>
      </c>
      <c r="H292" s="35">
        <v>1004</v>
      </c>
    </row>
    <row r="293" spans="1:8">
      <c r="A293" s="52">
        <v>132349247981</v>
      </c>
      <c r="B293" s="1" t="s">
        <v>4</v>
      </c>
      <c r="C293" s="34" t="s">
        <v>414</v>
      </c>
      <c r="D293" s="1" t="s">
        <v>707</v>
      </c>
      <c r="E293" s="34" t="s">
        <v>414</v>
      </c>
      <c r="F293" s="28" t="s">
        <v>708</v>
      </c>
      <c r="G293" s="35">
        <v>30600</v>
      </c>
      <c r="H293" s="35">
        <v>306</v>
      </c>
    </row>
    <row r="294" spans="1:8">
      <c r="A294" s="52">
        <v>132365513809</v>
      </c>
      <c r="B294" s="1" t="s">
        <v>4</v>
      </c>
      <c r="C294" s="34" t="s">
        <v>414</v>
      </c>
      <c r="D294" s="1" t="s">
        <v>707</v>
      </c>
      <c r="E294" s="34" t="s">
        <v>414</v>
      </c>
      <c r="F294" s="28" t="s">
        <v>708</v>
      </c>
      <c r="G294" s="35">
        <v>9600</v>
      </c>
      <c r="H294" s="35">
        <v>96</v>
      </c>
    </row>
    <row r="295" spans="1:8">
      <c r="A295" s="52">
        <v>132969991272</v>
      </c>
      <c r="B295" s="1" t="s">
        <v>4</v>
      </c>
      <c r="C295" s="34" t="s">
        <v>414</v>
      </c>
      <c r="D295" s="1" t="s">
        <v>707</v>
      </c>
      <c r="E295" s="34" t="s">
        <v>414</v>
      </c>
      <c r="F295" s="28" t="s">
        <v>708</v>
      </c>
      <c r="G295" s="35">
        <v>4800</v>
      </c>
      <c r="H295" s="35">
        <v>48</v>
      </c>
    </row>
    <row r="296" spans="1:8">
      <c r="A296" s="52">
        <v>132956321660</v>
      </c>
      <c r="B296" s="1" t="s">
        <v>365</v>
      </c>
      <c r="C296" s="34" t="s">
        <v>414</v>
      </c>
      <c r="D296" s="1" t="s">
        <v>707</v>
      </c>
      <c r="E296" s="34" t="s">
        <v>414</v>
      </c>
      <c r="F296" s="28" t="s">
        <v>708</v>
      </c>
      <c r="G296" s="35">
        <v>9100</v>
      </c>
      <c r="H296" s="35">
        <v>91</v>
      </c>
    </row>
    <row r="297" spans="1:8">
      <c r="A297" s="52">
        <v>132357548107</v>
      </c>
      <c r="B297" s="1" t="s">
        <v>365</v>
      </c>
      <c r="C297" s="34" t="s">
        <v>414</v>
      </c>
      <c r="D297" s="1" t="s">
        <v>707</v>
      </c>
      <c r="E297" s="34" t="s">
        <v>414</v>
      </c>
      <c r="F297" s="28" t="s">
        <v>708</v>
      </c>
      <c r="G297" s="35">
        <v>47200</v>
      </c>
      <c r="H297" s="35">
        <v>472</v>
      </c>
    </row>
    <row r="298" spans="1:8">
      <c r="A298" s="52">
        <v>132975314710</v>
      </c>
      <c r="B298" s="1" t="s">
        <v>4</v>
      </c>
      <c r="C298" s="34" t="s">
        <v>414</v>
      </c>
      <c r="D298" s="1" t="s">
        <v>707</v>
      </c>
      <c r="E298" s="34" t="s">
        <v>414</v>
      </c>
      <c r="F298" s="28" t="s">
        <v>708</v>
      </c>
      <c r="G298" s="35">
        <v>54600</v>
      </c>
      <c r="H298" s="35">
        <v>546</v>
      </c>
    </row>
    <row r="299" spans="1:8">
      <c r="A299" s="52">
        <v>132977463660</v>
      </c>
      <c r="B299" s="1" t="s">
        <v>4</v>
      </c>
      <c r="C299" s="34" t="s">
        <v>414</v>
      </c>
      <c r="D299" s="1" t="s">
        <v>707</v>
      </c>
      <c r="E299" s="34" t="s">
        <v>424</v>
      </c>
      <c r="F299" s="28" t="s">
        <v>708</v>
      </c>
      <c r="G299" s="35">
        <v>34600</v>
      </c>
      <c r="H299" s="35">
        <v>346</v>
      </c>
    </row>
    <row r="300" spans="1:8">
      <c r="A300" s="52">
        <v>132978068438</v>
      </c>
      <c r="B300" s="1" t="s">
        <v>4</v>
      </c>
      <c r="C300" s="34" t="s">
        <v>414</v>
      </c>
      <c r="D300" s="1" t="s">
        <v>707</v>
      </c>
      <c r="E300" s="34" t="s">
        <v>424</v>
      </c>
      <c r="F300" s="28" t="s">
        <v>708</v>
      </c>
      <c r="G300" s="35">
        <v>28000</v>
      </c>
      <c r="H300" s="35">
        <v>280</v>
      </c>
    </row>
    <row r="301" spans="1:8">
      <c r="A301" s="52">
        <v>132377575063</v>
      </c>
      <c r="B301" s="1" t="s">
        <v>4</v>
      </c>
      <c r="C301" s="34" t="s">
        <v>414</v>
      </c>
      <c r="D301" s="1" t="s">
        <v>707</v>
      </c>
      <c r="E301" s="34" t="s">
        <v>424</v>
      </c>
      <c r="F301" s="28" t="s">
        <v>708</v>
      </c>
      <c r="G301" s="35">
        <v>44500</v>
      </c>
      <c r="H301" s="35">
        <v>445</v>
      </c>
    </row>
    <row r="302" spans="1:8">
      <c r="A302" s="52">
        <v>132980486586</v>
      </c>
      <c r="B302" s="1" t="s">
        <v>365</v>
      </c>
      <c r="C302" s="34" t="s">
        <v>414</v>
      </c>
      <c r="D302" s="1" t="s">
        <v>707</v>
      </c>
      <c r="E302" s="34" t="s">
        <v>424</v>
      </c>
      <c r="F302" s="28" t="s">
        <v>708</v>
      </c>
      <c r="G302" s="35">
        <v>43700</v>
      </c>
      <c r="H302" s="35">
        <v>437</v>
      </c>
    </row>
    <row r="303" spans="1:8">
      <c r="A303" s="52">
        <v>132377583459</v>
      </c>
      <c r="B303" s="1" t="s">
        <v>4</v>
      </c>
      <c r="C303" s="34" t="s">
        <v>414</v>
      </c>
      <c r="D303" s="1" t="s">
        <v>707</v>
      </c>
      <c r="E303" s="34" t="s">
        <v>424</v>
      </c>
      <c r="F303" s="28" t="s">
        <v>708</v>
      </c>
      <c r="G303" s="35">
        <v>104500</v>
      </c>
      <c r="H303" s="35">
        <v>1045</v>
      </c>
    </row>
    <row r="304" spans="1:8">
      <c r="A304" s="52">
        <v>132981178180</v>
      </c>
      <c r="B304" s="1" t="s">
        <v>4</v>
      </c>
      <c r="C304" s="34" t="s">
        <v>424</v>
      </c>
      <c r="D304" s="1" t="s">
        <v>707</v>
      </c>
      <c r="E304" s="34" t="s">
        <v>424</v>
      </c>
      <c r="F304" s="28" t="s">
        <v>708</v>
      </c>
      <c r="G304" s="35">
        <v>153400</v>
      </c>
      <c r="H304" s="35">
        <v>1534</v>
      </c>
    </row>
    <row r="305" spans="1:8">
      <c r="A305" s="52">
        <v>132981509982</v>
      </c>
      <c r="B305" s="1" t="s">
        <v>365</v>
      </c>
      <c r="C305" s="34" t="s">
        <v>424</v>
      </c>
      <c r="D305" s="1" t="s">
        <v>707</v>
      </c>
      <c r="E305" s="34" t="s">
        <v>424</v>
      </c>
      <c r="F305" s="28" t="s">
        <v>708</v>
      </c>
      <c r="G305" s="35">
        <v>61500</v>
      </c>
      <c r="H305" s="35">
        <v>615</v>
      </c>
    </row>
    <row r="306" spans="1:8">
      <c r="A306" s="52">
        <v>132981679508</v>
      </c>
      <c r="B306" s="1" t="s">
        <v>4</v>
      </c>
      <c r="C306" s="34" t="s">
        <v>424</v>
      </c>
      <c r="D306" s="1" t="s">
        <v>707</v>
      </c>
      <c r="E306" s="34" t="s">
        <v>424</v>
      </c>
      <c r="F306" s="28" t="s">
        <v>708</v>
      </c>
      <c r="G306" s="35">
        <v>9200</v>
      </c>
      <c r="H306" s="35">
        <v>92</v>
      </c>
    </row>
    <row r="307" spans="1:8">
      <c r="A307" s="52">
        <v>132982654210</v>
      </c>
      <c r="B307" s="1" t="s">
        <v>4</v>
      </c>
      <c r="C307" s="34" t="s">
        <v>424</v>
      </c>
      <c r="D307" s="1" t="s">
        <v>707</v>
      </c>
      <c r="E307" s="34" t="s">
        <v>424</v>
      </c>
      <c r="F307" s="28" t="s">
        <v>708</v>
      </c>
      <c r="G307" s="35">
        <v>65200</v>
      </c>
      <c r="H307" s="35">
        <v>652</v>
      </c>
    </row>
    <row r="308" spans="1:8">
      <c r="A308" s="52">
        <v>132380546263</v>
      </c>
      <c r="B308" s="1" t="s">
        <v>4</v>
      </c>
      <c r="C308" s="34" t="s">
        <v>424</v>
      </c>
      <c r="D308" s="1" t="s">
        <v>707</v>
      </c>
      <c r="E308" s="34" t="s">
        <v>424</v>
      </c>
      <c r="F308" s="28" t="s">
        <v>708</v>
      </c>
      <c r="G308" s="35">
        <v>38500</v>
      </c>
      <c r="H308" s="35">
        <v>385</v>
      </c>
    </row>
    <row r="309" spans="1:8">
      <c r="A309" s="52">
        <v>132380491249</v>
      </c>
      <c r="B309" s="1" t="s">
        <v>4</v>
      </c>
      <c r="C309" s="34" t="s">
        <v>424</v>
      </c>
      <c r="D309" s="1" t="s">
        <v>707</v>
      </c>
      <c r="E309" s="34" t="s">
        <v>424</v>
      </c>
      <c r="F309" s="28" t="s">
        <v>708</v>
      </c>
      <c r="G309" s="35">
        <v>18200</v>
      </c>
      <c r="H309" s="35">
        <v>182</v>
      </c>
    </row>
    <row r="310" spans="1:8">
      <c r="A310" s="52">
        <v>132983844756</v>
      </c>
      <c r="B310" s="1" t="s">
        <v>365</v>
      </c>
      <c r="C310" s="34" t="s">
        <v>424</v>
      </c>
      <c r="D310" s="1" t="s">
        <v>707</v>
      </c>
      <c r="E310" s="34" t="s">
        <v>424</v>
      </c>
      <c r="F310" s="28" t="s">
        <v>708</v>
      </c>
      <c r="G310" s="35">
        <v>38400</v>
      </c>
      <c r="H310" s="35">
        <v>384</v>
      </c>
    </row>
    <row r="311" spans="1:8">
      <c r="A311" s="52">
        <v>132381108459</v>
      </c>
      <c r="B311" s="1" t="s">
        <v>365</v>
      </c>
      <c r="C311" s="34" t="s">
        <v>424</v>
      </c>
      <c r="D311" s="1" t="s">
        <v>707</v>
      </c>
      <c r="E311" s="34" t="s">
        <v>424</v>
      </c>
      <c r="F311" s="28" t="s">
        <v>708</v>
      </c>
      <c r="G311" s="35">
        <v>9600</v>
      </c>
      <c r="H311" s="35">
        <v>96</v>
      </c>
    </row>
    <row r="312" spans="1:8">
      <c r="A312" s="52">
        <v>132381692411</v>
      </c>
      <c r="B312" s="1" t="s">
        <v>4</v>
      </c>
      <c r="C312" s="34" t="s">
        <v>424</v>
      </c>
      <c r="D312" s="1" t="s">
        <v>707</v>
      </c>
      <c r="E312" s="34" t="s">
        <v>424</v>
      </c>
      <c r="F312" s="28" t="s">
        <v>708</v>
      </c>
      <c r="G312" s="35">
        <v>19600</v>
      </c>
      <c r="H312" s="35">
        <v>196</v>
      </c>
    </row>
    <row r="313" spans="1:8">
      <c r="A313" s="52">
        <v>132381809713</v>
      </c>
      <c r="B313" s="1" t="s">
        <v>365</v>
      </c>
      <c r="C313" s="34" t="s">
        <v>424</v>
      </c>
      <c r="D313" s="1" t="s">
        <v>707</v>
      </c>
      <c r="E313" s="34" t="s">
        <v>424</v>
      </c>
      <c r="F313" s="28" t="s">
        <v>708</v>
      </c>
      <c r="G313" s="35">
        <v>35700</v>
      </c>
      <c r="H313" s="35">
        <v>357</v>
      </c>
    </row>
    <row r="314" spans="1:8">
      <c r="A314" s="52">
        <v>132367020581</v>
      </c>
      <c r="B314" s="1" t="s">
        <v>4</v>
      </c>
      <c r="C314" s="34" t="s">
        <v>414</v>
      </c>
      <c r="D314" s="1" t="s">
        <v>707</v>
      </c>
      <c r="E314" s="34" t="s">
        <v>414</v>
      </c>
      <c r="F314" s="28" t="s">
        <v>708</v>
      </c>
      <c r="G314" s="35">
        <v>33600</v>
      </c>
      <c r="H314" s="35">
        <v>336</v>
      </c>
    </row>
    <row r="315" spans="1:8">
      <c r="A315" s="52">
        <v>132971422366</v>
      </c>
      <c r="B315" s="1" t="s">
        <v>4</v>
      </c>
      <c r="C315" s="34" t="s">
        <v>414</v>
      </c>
      <c r="D315" s="1" t="s">
        <v>707</v>
      </c>
      <c r="E315" s="34" t="s">
        <v>414</v>
      </c>
      <c r="F315" s="28" t="s">
        <v>708</v>
      </c>
      <c r="G315" s="35">
        <v>89900</v>
      </c>
      <c r="H315" s="35">
        <v>899</v>
      </c>
    </row>
    <row r="316" spans="1:8">
      <c r="A316" s="52">
        <v>132974144020</v>
      </c>
      <c r="B316" s="1" t="s">
        <v>4</v>
      </c>
      <c r="C316" s="34" t="s">
        <v>414</v>
      </c>
      <c r="D316" s="1" t="s">
        <v>707</v>
      </c>
      <c r="E316" s="34" t="s">
        <v>414</v>
      </c>
      <c r="F316" s="28" t="s">
        <v>708</v>
      </c>
      <c r="G316" s="35">
        <v>28100</v>
      </c>
      <c r="H316" s="35">
        <v>281</v>
      </c>
    </row>
    <row r="317" spans="1:8">
      <c r="A317" s="52">
        <v>132371265825</v>
      </c>
      <c r="B317" s="1" t="s">
        <v>4</v>
      </c>
      <c r="C317" s="34" t="s">
        <v>414</v>
      </c>
      <c r="D317" s="1" t="s">
        <v>707</v>
      </c>
      <c r="E317" s="34" t="s">
        <v>414</v>
      </c>
      <c r="F317" s="28" t="s">
        <v>708</v>
      </c>
      <c r="G317" s="35">
        <v>37600</v>
      </c>
      <c r="H317" s="35">
        <v>376</v>
      </c>
    </row>
    <row r="318" spans="1:8">
      <c r="A318" s="52">
        <v>132371767073</v>
      </c>
      <c r="B318" s="1" t="s">
        <v>365</v>
      </c>
      <c r="C318" s="34" t="s">
        <v>414</v>
      </c>
      <c r="D318" s="1" t="s">
        <v>707</v>
      </c>
      <c r="E318" s="34" t="s">
        <v>414</v>
      </c>
      <c r="F318" s="28" t="s">
        <v>708</v>
      </c>
      <c r="G318" s="35">
        <v>19300</v>
      </c>
      <c r="H318" s="35">
        <v>193</v>
      </c>
    </row>
    <row r="319" spans="1:8">
      <c r="A319" s="52">
        <v>132372783465</v>
      </c>
      <c r="B319" s="1" t="s">
        <v>365</v>
      </c>
      <c r="C319" s="34" t="s">
        <v>414</v>
      </c>
      <c r="D319" s="1" t="s">
        <v>707</v>
      </c>
      <c r="E319" s="34" t="s">
        <v>414</v>
      </c>
      <c r="F319" s="28" t="s">
        <v>708</v>
      </c>
      <c r="G319" s="35">
        <v>9800</v>
      </c>
      <c r="H319" s="35">
        <v>98</v>
      </c>
    </row>
    <row r="320" spans="1:8">
      <c r="A320" s="52">
        <v>132373698143</v>
      </c>
      <c r="B320" s="1" t="s">
        <v>365</v>
      </c>
      <c r="C320" s="34" t="s">
        <v>414</v>
      </c>
      <c r="D320" s="1" t="s">
        <v>707</v>
      </c>
      <c r="E320" s="34" t="s">
        <v>414</v>
      </c>
      <c r="F320" s="28" t="s">
        <v>708</v>
      </c>
      <c r="G320" s="35">
        <v>38100</v>
      </c>
      <c r="H320" s="35">
        <v>381</v>
      </c>
    </row>
    <row r="321" spans="1:8">
      <c r="A321" s="52">
        <v>132373763567</v>
      </c>
      <c r="B321" s="1" t="s">
        <v>365</v>
      </c>
      <c r="C321" s="34" t="s">
        <v>414</v>
      </c>
      <c r="D321" s="1" t="s">
        <v>707</v>
      </c>
      <c r="E321" s="34" t="s">
        <v>414</v>
      </c>
      <c r="F321" s="28" t="s">
        <v>708</v>
      </c>
      <c r="G321" s="35">
        <v>10000</v>
      </c>
      <c r="H321" s="35">
        <v>100</v>
      </c>
    </row>
    <row r="322" spans="1:8">
      <c r="A322" s="52">
        <v>132374061959</v>
      </c>
      <c r="B322" s="1" t="s">
        <v>4</v>
      </c>
      <c r="C322" s="34" t="s">
        <v>414</v>
      </c>
      <c r="D322" s="1" t="s">
        <v>707</v>
      </c>
      <c r="E322" s="34" t="s">
        <v>414</v>
      </c>
      <c r="F322" s="28" t="s">
        <v>708</v>
      </c>
      <c r="G322" s="35">
        <v>36900</v>
      </c>
      <c r="H322" s="35">
        <v>369</v>
      </c>
    </row>
    <row r="323" spans="1:8">
      <c r="A323" s="52">
        <v>132977217682</v>
      </c>
      <c r="B323" s="1" t="s">
        <v>4</v>
      </c>
      <c r="C323" s="34" t="s">
        <v>414</v>
      </c>
      <c r="D323" s="1" t="s">
        <v>707</v>
      </c>
      <c r="E323" s="34" t="s">
        <v>414</v>
      </c>
      <c r="F323" s="28" t="s">
        <v>708</v>
      </c>
      <c r="G323" s="35">
        <v>53700</v>
      </c>
      <c r="H323" s="35">
        <v>537</v>
      </c>
    </row>
    <row r="324" spans="1:8">
      <c r="A324" s="52">
        <v>132977847968</v>
      </c>
      <c r="B324" s="1" t="s">
        <v>4</v>
      </c>
      <c r="C324" s="34" t="s">
        <v>414</v>
      </c>
      <c r="D324" s="1" t="s">
        <v>707</v>
      </c>
      <c r="E324" s="34" t="s">
        <v>424</v>
      </c>
      <c r="F324" s="28" t="s">
        <v>708</v>
      </c>
      <c r="G324" s="35">
        <v>14400</v>
      </c>
      <c r="H324" s="35">
        <v>144</v>
      </c>
    </row>
    <row r="325" spans="1:8">
      <c r="A325" s="52">
        <v>132978047970</v>
      </c>
      <c r="B325" s="1" t="s">
        <v>4</v>
      </c>
      <c r="C325" s="34" t="s">
        <v>414</v>
      </c>
      <c r="D325" s="1" t="s">
        <v>707</v>
      </c>
      <c r="E325" s="34" t="s">
        <v>424</v>
      </c>
      <c r="F325" s="28" t="s">
        <v>708</v>
      </c>
      <c r="G325" s="35">
        <v>62600</v>
      </c>
      <c r="H325" s="35">
        <v>626</v>
      </c>
    </row>
    <row r="326" spans="1:8">
      <c r="A326" s="52">
        <v>132376145319</v>
      </c>
      <c r="B326" s="1" t="s">
        <v>4</v>
      </c>
      <c r="C326" s="34" t="s">
        <v>414</v>
      </c>
      <c r="D326" s="1" t="s">
        <v>707</v>
      </c>
      <c r="E326" s="34" t="s">
        <v>424</v>
      </c>
      <c r="F326" s="28" t="s">
        <v>708</v>
      </c>
      <c r="G326" s="35">
        <v>41300</v>
      </c>
      <c r="H326" s="35">
        <v>413</v>
      </c>
    </row>
    <row r="327" spans="1:8">
      <c r="A327" s="52">
        <v>132376262207</v>
      </c>
      <c r="B327" s="1" t="s">
        <v>365</v>
      </c>
      <c r="C327" s="34" t="s">
        <v>414</v>
      </c>
      <c r="D327" s="1" t="s">
        <v>707</v>
      </c>
      <c r="E327" s="34" t="s">
        <v>424</v>
      </c>
      <c r="F327" s="28" t="s">
        <v>708</v>
      </c>
      <c r="G327" s="35">
        <v>59800</v>
      </c>
      <c r="H327" s="35">
        <v>598</v>
      </c>
    </row>
    <row r="328" spans="1:8">
      <c r="A328" s="52">
        <v>132376967049</v>
      </c>
      <c r="B328" s="1" t="s">
        <v>4</v>
      </c>
      <c r="C328" s="34" t="s">
        <v>414</v>
      </c>
      <c r="D328" s="1" t="s">
        <v>707</v>
      </c>
      <c r="E328" s="34" t="s">
        <v>424</v>
      </c>
      <c r="F328" s="28" t="s">
        <v>708</v>
      </c>
      <c r="G328" s="35">
        <v>75500</v>
      </c>
      <c r="H328" s="35">
        <v>755</v>
      </c>
    </row>
    <row r="329" spans="1:8">
      <c r="A329" s="52">
        <v>132980041460</v>
      </c>
      <c r="B329" s="1" t="s">
        <v>4</v>
      </c>
      <c r="C329" s="34" t="s">
        <v>414</v>
      </c>
      <c r="D329" s="1" t="s">
        <v>707</v>
      </c>
      <c r="E329" s="34" t="s">
        <v>424</v>
      </c>
      <c r="F329" s="28" t="s">
        <v>708</v>
      </c>
      <c r="G329" s="35">
        <v>44900</v>
      </c>
      <c r="H329" s="35">
        <v>449</v>
      </c>
    </row>
    <row r="330" spans="1:8">
      <c r="A330" s="52">
        <v>132980376786</v>
      </c>
      <c r="B330" s="1" t="s">
        <v>4</v>
      </c>
      <c r="C330" s="34" t="s">
        <v>414</v>
      </c>
      <c r="D330" s="1" t="s">
        <v>707</v>
      </c>
      <c r="E330" s="34" t="s">
        <v>424</v>
      </c>
      <c r="F330" s="28" t="s">
        <v>708</v>
      </c>
      <c r="G330" s="35">
        <v>31700</v>
      </c>
      <c r="H330" s="35">
        <v>317</v>
      </c>
    </row>
    <row r="331" spans="1:8">
      <c r="A331" s="52">
        <v>132377772637</v>
      </c>
      <c r="B331" s="1" t="s">
        <v>4</v>
      </c>
      <c r="C331" s="34" t="s">
        <v>414</v>
      </c>
      <c r="D331" s="1" t="s">
        <v>707</v>
      </c>
      <c r="E331" s="34" t="s">
        <v>424</v>
      </c>
      <c r="F331" s="28" t="s">
        <v>708</v>
      </c>
      <c r="G331" s="35">
        <v>43600</v>
      </c>
      <c r="H331" s="35">
        <v>436</v>
      </c>
    </row>
    <row r="332" spans="1:8">
      <c r="A332" s="52">
        <v>132378301579</v>
      </c>
      <c r="B332" s="1" t="s">
        <v>365</v>
      </c>
      <c r="C332" s="34" t="s">
        <v>424</v>
      </c>
      <c r="D332" s="1" t="s">
        <v>707</v>
      </c>
      <c r="E332" s="34" t="s">
        <v>424</v>
      </c>
      <c r="F332" s="28" t="s">
        <v>708</v>
      </c>
      <c r="G332" s="35">
        <v>61500</v>
      </c>
      <c r="H332" s="35">
        <v>615</v>
      </c>
    </row>
    <row r="333" spans="1:8">
      <c r="A333" s="52">
        <v>132981645460</v>
      </c>
      <c r="B333" s="1" t="s">
        <v>365</v>
      </c>
      <c r="C333" s="34" t="s">
        <v>424</v>
      </c>
      <c r="D333" s="1" t="s">
        <v>707</v>
      </c>
      <c r="E333" s="34" t="s">
        <v>424</v>
      </c>
      <c r="F333" s="28" t="s">
        <v>708</v>
      </c>
      <c r="G333" s="35">
        <v>7800</v>
      </c>
      <c r="H333" s="35">
        <v>78</v>
      </c>
    </row>
    <row r="334" spans="1:8">
      <c r="A334" s="52">
        <v>132981868660</v>
      </c>
      <c r="B334" s="1" t="s">
        <v>4</v>
      </c>
      <c r="C334" s="34" t="s">
        <v>424</v>
      </c>
      <c r="D334" s="1" t="s">
        <v>707</v>
      </c>
      <c r="E334" s="34" t="s">
        <v>424</v>
      </c>
      <c r="F334" s="28" t="s">
        <v>708</v>
      </c>
      <c r="G334" s="35">
        <v>37500</v>
      </c>
      <c r="H334" s="35">
        <v>375</v>
      </c>
    </row>
    <row r="335" spans="1:8">
      <c r="A335" s="52">
        <v>132380248159</v>
      </c>
      <c r="B335" s="1" t="s">
        <v>4</v>
      </c>
      <c r="C335" s="34" t="s">
        <v>424</v>
      </c>
      <c r="D335" s="1" t="s">
        <v>707</v>
      </c>
      <c r="E335" s="34" t="s">
        <v>424</v>
      </c>
      <c r="F335" s="28" t="s">
        <v>708</v>
      </c>
      <c r="G335" s="35">
        <v>9700</v>
      </c>
      <c r="H335" s="35">
        <v>97</v>
      </c>
    </row>
    <row r="336" spans="1:8">
      <c r="A336" s="52">
        <v>132984637210</v>
      </c>
      <c r="B336" s="1" t="s">
        <v>365</v>
      </c>
      <c r="C336" s="34" t="s">
        <v>424</v>
      </c>
      <c r="D336" s="1" t="s">
        <v>707</v>
      </c>
      <c r="E336" s="34" t="s">
        <v>424</v>
      </c>
      <c r="F336" s="28" t="s">
        <v>708</v>
      </c>
      <c r="G336" s="35">
        <v>13500</v>
      </c>
      <c r="H336" s="35">
        <v>135</v>
      </c>
    </row>
    <row r="337" spans="1:8">
      <c r="A337" s="52">
        <v>133080748404</v>
      </c>
      <c r="B337" s="1" t="s">
        <v>4</v>
      </c>
      <c r="C337" s="34" t="s">
        <v>424</v>
      </c>
      <c r="D337" s="1" t="s">
        <v>707</v>
      </c>
      <c r="E337" s="34" t="s">
        <v>424</v>
      </c>
      <c r="F337" s="28" t="s">
        <v>708</v>
      </c>
      <c r="G337" s="35">
        <v>16300</v>
      </c>
      <c r="H337" s="35">
        <v>163</v>
      </c>
    </row>
    <row r="338" spans="1:8">
      <c r="A338" s="52">
        <v>132484172189</v>
      </c>
      <c r="B338" s="1" t="s">
        <v>4</v>
      </c>
      <c r="C338" s="34" t="s">
        <v>424</v>
      </c>
      <c r="D338" s="1" t="s">
        <v>707</v>
      </c>
      <c r="E338" s="34" t="s">
        <v>424</v>
      </c>
      <c r="F338" s="28" t="s">
        <v>708</v>
      </c>
      <c r="G338" s="35">
        <v>13600</v>
      </c>
      <c r="H338" s="35">
        <v>136</v>
      </c>
    </row>
    <row r="339" spans="1:8">
      <c r="A339" s="52">
        <v>132487226393</v>
      </c>
      <c r="B339" s="1" t="s">
        <v>4</v>
      </c>
      <c r="C339" s="34" t="s">
        <v>424</v>
      </c>
      <c r="D339" s="1" t="s">
        <v>707</v>
      </c>
      <c r="E339" s="34" t="s">
        <v>424</v>
      </c>
      <c r="F339" s="28" t="s">
        <v>708</v>
      </c>
      <c r="G339" s="35">
        <v>8400</v>
      </c>
      <c r="H339" s="35">
        <v>84</v>
      </c>
    </row>
    <row r="340" spans="1:8">
      <c r="A340" s="52">
        <v>132487258563</v>
      </c>
      <c r="B340" s="1" t="s">
        <v>365</v>
      </c>
      <c r="C340" s="34" t="s">
        <v>424</v>
      </c>
      <c r="D340" s="1" t="s">
        <v>707</v>
      </c>
      <c r="E340" s="34" t="s">
        <v>424</v>
      </c>
      <c r="F340" s="28" t="s">
        <v>708</v>
      </c>
      <c r="G340" s="35">
        <v>38800</v>
      </c>
      <c r="H340" s="35">
        <v>388</v>
      </c>
    </row>
    <row r="341" spans="1:8">
      <c r="A341" s="52">
        <v>133075253164</v>
      </c>
      <c r="B341" s="1" t="s">
        <v>365</v>
      </c>
      <c r="C341" s="34" t="s">
        <v>424</v>
      </c>
      <c r="D341" s="1" t="s">
        <v>707</v>
      </c>
      <c r="E341" s="34" t="s">
        <v>424</v>
      </c>
      <c r="F341" s="28" t="s">
        <v>708</v>
      </c>
      <c r="G341" s="35">
        <v>4800</v>
      </c>
      <c r="H341" s="35">
        <v>48</v>
      </c>
    </row>
    <row r="342" spans="1:8">
      <c r="A342" s="52">
        <v>133094640006</v>
      </c>
      <c r="B342" s="1" t="s">
        <v>4</v>
      </c>
      <c r="C342" s="34" t="s">
        <v>424</v>
      </c>
      <c r="D342" s="1" t="s">
        <v>707</v>
      </c>
      <c r="E342" s="34" t="s">
        <v>424</v>
      </c>
      <c r="F342" s="28" t="s">
        <v>708</v>
      </c>
      <c r="G342" s="35">
        <v>15300</v>
      </c>
      <c r="H342" s="35">
        <v>153</v>
      </c>
    </row>
    <row r="343" spans="1:8">
      <c r="A343" s="52">
        <v>132493455147</v>
      </c>
      <c r="B343" s="1" t="s">
        <v>365</v>
      </c>
      <c r="C343" s="34" t="s">
        <v>424</v>
      </c>
      <c r="D343" s="1" t="s">
        <v>707</v>
      </c>
      <c r="E343" s="34" t="s">
        <v>424</v>
      </c>
      <c r="F343" s="28" t="s">
        <v>708</v>
      </c>
      <c r="G343" s="35">
        <v>32000</v>
      </c>
      <c r="H343" s="35">
        <v>320</v>
      </c>
    </row>
    <row r="344" spans="1:8">
      <c r="A344" s="52">
        <v>132478309099</v>
      </c>
      <c r="B344" s="1" t="s">
        <v>4</v>
      </c>
      <c r="C344" s="34" t="s">
        <v>424</v>
      </c>
      <c r="D344" s="1" t="s">
        <v>707</v>
      </c>
      <c r="E344" s="34" t="s">
        <v>424</v>
      </c>
      <c r="F344" s="28" t="s">
        <v>708</v>
      </c>
      <c r="G344" s="35">
        <v>9800</v>
      </c>
      <c r="H344" s="35">
        <v>98</v>
      </c>
    </row>
    <row r="345" spans="1:8">
      <c r="A345" s="52">
        <v>132496784453</v>
      </c>
      <c r="B345" s="1" t="s">
        <v>365</v>
      </c>
      <c r="C345" s="34" t="s">
        <v>424</v>
      </c>
      <c r="D345" s="1" t="s">
        <v>707</v>
      </c>
      <c r="E345" s="34" t="s">
        <v>424</v>
      </c>
      <c r="F345" s="28" t="s">
        <v>708</v>
      </c>
      <c r="G345" s="35">
        <v>25800</v>
      </c>
      <c r="H345" s="35">
        <v>258</v>
      </c>
    </row>
    <row r="346" spans="1:8">
      <c r="A346" s="52">
        <v>132496721649</v>
      </c>
      <c r="B346" s="1" t="s">
        <v>4</v>
      </c>
      <c r="C346" s="34" t="s">
        <v>424</v>
      </c>
      <c r="D346" s="1" t="s">
        <v>707</v>
      </c>
      <c r="E346" s="34" t="s">
        <v>424</v>
      </c>
      <c r="F346" s="28" t="s">
        <v>708</v>
      </c>
      <c r="G346" s="35">
        <v>119300</v>
      </c>
      <c r="H346" s="35">
        <v>1193</v>
      </c>
    </row>
    <row r="347" spans="1:8">
      <c r="A347" s="52">
        <v>132497510973</v>
      </c>
      <c r="B347" s="1" t="s">
        <v>4</v>
      </c>
      <c r="C347" s="34" t="s">
        <v>424</v>
      </c>
      <c r="D347" s="1" t="s">
        <v>707</v>
      </c>
      <c r="E347" s="34" t="s">
        <v>424</v>
      </c>
      <c r="F347" s="28" t="s">
        <v>708</v>
      </c>
      <c r="G347" s="35">
        <v>29400</v>
      </c>
      <c r="H347" s="35">
        <v>294</v>
      </c>
    </row>
    <row r="348" spans="1:8">
      <c r="A348" s="52">
        <v>132497635211</v>
      </c>
      <c r="B348" s="1" t="s">
        <v>365</v>
      </c>
      <c r="C348" s="34" t="s">
        <v>424</v>
      </c>
      <c r="D348" s="1" t="s">
        <v>707</v>
      </c>
      <c r="E348" s="34" t="s">
        <v>424</v>
      </c>
      <c r="F348" s="28" t="s">
        <v>708</v>
      </c>
      <c r="G348" s="35">
        <v>45600</v>
      </c>
      <c r="H348" s="35">
        <v>456</v>
      </c>
    </row>
    <row r="349" spans="1:8">
      <c r="A349" s="52">
        <v>133101470796</v>
      </c>
      <c r="B349" s="1" t="s">
        <v>4</v>
      </c>
      <c r="C349" s="34" t="s">
        <v>424</v>
      </c>
      <c r="D349" s="1" t="s">
        <v>707</v>
      </c>
      <c r="E349" s="34" t="s">
        <v>424</v>
      </c>
      <c r="F349" s="28" t="s">
        <v>708</v>
      </c>
      <c r="G349" s="35">
        <v>51900</v>
      </c>
      <c r="H349" s="35">
        <v>519</v>
      </c>
    </row>
    <row r="350" spans="1:8">
      <c r="A350" s="52">
        <v>133101764568</v>
      </c>
      <c r="B350" s="1" t="s">
        <v>4</v>
      </c>
      <c r="C350" s="34" t="s">
        <v>424</v>
      </c>
      <c r="D350" s="1" t="s">
        <v>707</v>
      </c>
      <c r="E350" s="34" t="s">
        <v>424</v>
      </c>
      <c r="F350" s="28" t="s">
        <v>708</v>
      </c>
      <c r="G350" s="35">
        <v>7900</v>
      </c>
      <c r="H350" s="35">
        <v>79</v>
      </c>
    </row>
    <row r="351" spans="1:8">
      <c r="A351" s="52">
        <v>132498291701</v>
      </c>
      <c r="B351" s="1" t="s">
        <v>4</v>
      </c>
      <c r="C351" s="34" t="s">
        <v>424</v>
      </c>
      <c r="D351" s="1" t="s">
        <v>707</v>
      </c>
      <c r="E351" s="34" t="s">
        <v>424</v>
      </c>
      <c r="F351" s="28" t="s">
        <v>708</v>
      </c>
      <c r="G351" s="35">
        <v>7900</v>
      </c>
      <c r="H351" s="35">
        <v>79</v>
      </c>
    </row>
    <row r="352" spans="1:8">
      <c r="A352" s="52">
        <v>132498608513</v>
      </c>
      <c r="B352" s="1" t="s">
        <v>365</v>
      </c>
      <c r="C352" s="34" t="s">
        <v>424</v>
      </c>
      <c r="D352" s="1" t="s">
        <v>707</v>
      </c>
      <c r="E352" s="34" t="s">
        <v>424</v>
      </c>
      <c r="F352" s="28" t="s">
        <v>708</v>
      </c>
      <c r="G352" s="35">
        <v>10300</v>
      </c>
      <c r="H352" s="35">
        <v>103</v>
      </c>
    </row>
    <row r="353" spans="1:8">
      <c r="A353" s="52">
        <v>132498835269</v>
      </c>
      <c r="B353" s="1" t="s">
        <v>4</v>
      </c>
      <c r="C353" s="34" t="s">
        <v>424</v>
      </c>
      <c r="D353" s="1" t="s">
        <v>707</v>
      </c>
      <c r="E353" s="34" t="s">
        <v>424</v>
      </c>
      <c r="F353" s="28" t="s">
        <v>708</v>
      </c>
      <c r="G353" s="35">
        <v>31600</v>
      </c>
      <c r="H353" s="35">
        <v>316</v>
      </c>
    </row>
    <row r="354" spans="1:8">
      <c r="A354" s="52">
        <v>133104579176</v>
      </c>
      <c r="B354" s="1" t="s">
        <v>4</v>
      </c>
      <c r="C354" s="34" t="s">
        <v>424</v>
      </c>
      <c r="D354" s="1" t="s">
        <v>707</v>
      </c>
      <c r="E354" s="34" t="s">
        <v>424</v>
      </c>
      <c r="F354" s="28" t="s">
        <v>708</v>
      </c>
      <c r="G354" s="35">
        <v>26900</v>
      </c>
      <c r="H354" s="35">
        <v>269</v>
      </c>
    </row>
    <row r="355" spans="1:8">
      <c r="A355" s="52">
        <v>132501056429</v>
      </c>
      <c r="B355" s="1" t="s">
        <v>4</v>
      </c>
      <c r="C355" s="34" t="s">
        <v>424</v>
      </c>
      <c r="D355" s="1" t="s">
        <v>707</v>
      </c>
      <c r="E355" s="34" t="s">
        <v>424</v>
      </c>
      <c r="F355" s="28" t="s">
        <v>708</v>
      </c>
      <c r="G355" s="35">
        <v>7800</v>
      </c>
      <c r="H355" s="35">
        <v>78</v>
      </c>
    </row>
    <row r="356" spans="1:8">
      <c r="A356" s="52">
        <v>132501265123</v>
      </c>
      <c r="B356" s="1" t="s">
        <v>365</v>
      </c>
      <c r="C356" s="34" t="s">
        <v>424</v>
      </c>
      <c r="D356" s="1" t="s">
        <v>707</v>
      </c>
      <c r="E356" s="34" t="s">
        <v>424</v>
      </c>
      <c r="F356" s="28" t="s">
        <v>708</v>
      </c>
      <c r="G356" s="35">
        <v>33300</v>
      </c>
      <c r="H356" s="35">
        <v>333</v>
      </c>
    </row>
    <row r="357" spans="1:8">
      <c r="A357" s="52">
        <v>133105445164</v>
      </c>
      <c r="B357" s="1" t="s">
        <v>4</v>
      </c>
      <c r="C357" s="34" t="s">
        <v>424</v>
      </c>
      <c r="D357" s="1" t="s">
        <v>707</v>
      </c>
      <c r="E357" s="34" t="s">
        <v>424</v>
      </c>
      <c r="F357" s="28" t="s">
        <v>708</v>
      </c>
      <c r="G357" s="35">
        <v>11000</v>
      </c>
      <c r="H357" s="35">
        <v>110</v>
      </c>
    </row>
    <row r="358" spans="1:8">
      <c r="A358" s="52">
        <v>132502072979</v>
      </c>
      <c r="B358" s="1" t="s">
        <v>4</v>
      </c>
      <c r="C358" s="34" t="s">
        <v>424</v>
      </c>
      <c r="D358" s="1" t="s">
        <v>707</v>
      </c>
      <c r="E358" s="34" t="s">
        <v>424</v>
      </c>
      <c r="F358" s="28" t="s">
        <v>708</v>
      </c>
      <c r="G358" s="35">
        <v>9600</v>
      </c>
      <c r="H358" s="35">
        <v>96</v>
      </c>
    </row>
    <row r="359" spans="1:8">
      <c r="A359" s="52">
        <v>132502314847</v>
      </c>
      <c r="B359" s="1" t="s">
        <v>365</v>
      </c>
      <c r="C359" s="34" t="s">
        <v>424</v>
      </c>
      <c r="D359" s="1" t="s">
        <v>707</v>
      </c>
      <c r="E359" s="34" t="s">
        <v>424</v>
      </c>
      <c r="F359" s="28" t="s">
        <v>708</v>
      </c>
      <c r="G359" s="35">
        <v>13500</v>
      </c>
      <c r="H359" s="35">
        <v>135</v>
      </c>
    </row>
    <row r="360" spans="1:8">
      <c r="A360" s="52">
        <v>132485288709</v>
      </c>
      <c r="B360" s="1" t="s">
        <v>365</v>
      </c>
      <c r="C360" s="34" t="s">
        <v>424</v>
      </c>
      <c r="D360" s="1" t="s">
        <v>707</v>
      </c>
      <c r="E360" s="34" t="s">
        <v>424</v>
      </c>
      <c r="F360" s="28" t="s">
        <v>708</v>
      </c>
      <c r="G360" s="35">
        <v>9800</v>
      </c>
      <c r="H360" s="35">
        <v>98</v>
      </c>
    </row>
    <row r="361" spans="1:8">
      <c r="A361" s="52">
        <v>133105969004</v>
      </c>
      <c r="B361" s="1" t="s">
        <v>4</v>
      </c>
      <c r="C361" s="34" t="s">
        <v>424</v>
      </c>
      <c r="D361" s="1" t="s">
        <v>707</v>
      </c>
      <c r="E361" s="34" t="s">
        <v>424</v>
      </c>
      <c r="F361" s="28" t="s">
        <v>708</v>
      </c>
      <c r="G361" s="35">
        <v>11000</v>
      </c>
      <c r="H361" s="35">
        <v>110</v>
      </c>
    </row>
    <row r="362" spans="1:8">
      <c r="A362" s="52">
        <v>133106336608</v>
      </c>
      <c r="B362" s="1" t="s">
        <v>4</v>
      </c>
      <c r="C362" s="34" t="s">
        <v>424</v>
      </c>
      <c r="D362" s="1" t="s">
        <v>707</v>
      </c>
      <c r="E362" s="34" t="s">
        <v>424</v>
      </c>
      <c r="F362" s="28" t="s">
        <v>708</v>
      </c>
      <c r="G362" s="35">
        <v>8800</v>
      </c>
      <c r="H362" s="35">
        <v>88</v>
      </c>
    </row>
    <row r="363" spans="1:8">
      <c r="A363" s="52">
        <v>132502928161</v>
      </c>
      <c r="B363" s="1" t="s">
        <v>4</v>
      </c>
      <c r="C363" s="34" t="s">
        <v>424</v>
      </c>
      <c r="D363" s="1" t="s">
        <v>707</v>
      </c>
      <c r="E363" s="34" t="s">
        <v>424</v>
      </c>
      <c r="F363" s="28" t="s">
        <v>708</v>
      </c>
      <c r="G363" s="35">
        <v>29600</v>
      </c>
      <c r="H363" s="35">
        <v>296</v>
      </c>
    </row>
    <row r="364" spans="1:8">
      <c r="A364" s="52">
        <v>132502925909</v>
      </c>
      <c r="B364" s="1" t="s">
        <v>4</v>
      </c>
      <c r="C364" s="34" t="s">
        <v>424</v>
      </c>
      <c r="D364" s="1" t="s">
        <v>707</v>
      </c>
      <c r="E364" s="34" t="s">
        <v>424</v>
      </c>
      <c r="F364" s="28" t="s">
        <v>708</v>
      </c>
      <c r="G364" s="35">
        <v>50000</v>
      </c>
      <c r="H364" s="35">
        <v>500</v>
      </c>
    </row>
    <row r="365" spans="1:8">
      <c r="A365" s="52">
        <v>133107237670</v>
      </c>
      <c r="B365" s="1" t="s">
        <v>365</v>
      </c>
      <c r="C365" s="34" t="s">
        <v>424</v>
      </c>
      <c r="D365" s="1" t="s">
        <v>707</v>
      </c>
      <c r="E365" s="34" t="s">
        <v>424</v>
      </c>
      <c r="F365" s="28" t="s">
        <v>708</v>
      </c>
      <c r="G365" s="35">
        <v>51900</v>
      </c>
      <c r="H365" s="35">
        <v>519</v>
      </c>
    </row>
    <row r="366" spans="1:8">
      <c r="A366" s="52">
        <v>132503679087</v>
      </c>
      <c r="B366" s="1" t="s">
        <v>4</v>
      </c>
      <c r="C366" s="34" t="s">
        <v>424</v>
      </c>
      <c r="D366" s="1" t="s">
        <v>707</v>
      </c>
      <c r="E366" s="34" t="s">
        <v>436</v>
      </c>
      <c r="F366" s="28" t="s">
        <v>708</v>
      </c>
      <c r="G366" s="35">
        <v>11000</v>
      </c>
      <c r="H366" s="35">
        <v>110</v>
      </c>
    </row>
    <row r="367" spans="1:8">
      <c r="A367" s="52">
        <v>133091120228</v>
      </c>
      <c r="B367" s="1" t="s">
        <v>365</v>
      </c>
      <c r="C367" s="34" t="s">
        <v>424</v>
      </c>
      <c r="D367" s="1" t="s">
        <v>707</v>
      </c>
      <c r="E367" s="34" t="s">
        <v>424</v>
      </c>
      <c r="F367" s="28" t="s">
        <v>708</v>
      </c>
      <c r="G367" s="35">
        <v>22550</v>
      </c>
      <c r="H367" s="35">
        <v>225.5</v>
      </c>
    </row>
    <row r="368" spans="1:8">
      <c r="A368" s="52">
        <v>132487697945</v>
      </c>
      <c r="B368" s="1" t="s">
        <v>4</v>
      </c>
      <c r="C368" s="34" t="s">
        <v>424</v>
      </c>
      <c r="D368" s="1" t="s">
        <v>707</v>
      </c>
      <c r="E368" s="34" t="s">
        <v>424</v>
      </c>
      <c r="F368" s="28" t="s">
        <v>708</v>
      </c>
      <c r="G368" s="35">
        <v>34200</v>
      </c>
      <c r="H368" s="35">
        <v>342</v>
      </c>
    </row>
    <row r="369" spans="1:8">
      <c r="A369" s="52">
        <v>132504759179</v>
      </c>
      <c r="B369" s="1" t="s">
        <v>4</v>
      </c>
      <c r="C369" s="34" t="s">
        <v>424</v>
      </c>
      <c r="D369" s="1" t="s">
        <v>707</v>
      </c>
      <c r="E369" s="34" t="s">
        <v>436</v>
      </c>
      <c r="F369" s="28" t="s">
        <v>708</v>
      </c>
      <c r="G369" s="35">
        <v>21600</v>
      </c>
      <c r="H369" s="35">
        <v>216</v>
      </c>
    </row>
    <row r="370" spans="1:8">
      <c r="A370" s="52">
        <v>132487877625</v>
      </c>
      <c r="B370" s="1" t="s">
        <v>4</v>
      </c>
      <c r="C370" s="34" t="s">
        <v>424</v>
      </c>
      <c r="D370" s="1" t="s">
        <v>707</v>
      </c>
      <c r="E370" s="34" t="s">
        <v>424</v>
      </c>
      <c r="F370" s="28" t="s">
        <v>708</v>
      </c>
      <c r="G370" s="35">
        <v>13800</v>
      </c>
      <c r="H370" s="35">
        <v>138</v>
      </c>
    </row>
    <row r="371" spans="1:8">
      <c r="A371" s="52">
        <v>133109079898</v>
      </c>
      <c r="B371" s="1" t="s">
        <v>365</v>
      </c>
      <c r="C371" s="34" t="s">
        <v>424</v>
      </c>
      <c r="D371" s="1" t="s">
        <v>707</v>
      </c>
      <c r="E371" s="34" t="s">
        <v>436</v>
      </c>
      <c r="F371" s="28" t="s">
        <v>708</v>
      </c>
      <c r="G371" s="35">
        <v>35100</v>
      </c>
      <c r="H371" s="35">
        <v>351</v>
      </c>
    </row>
    <row r="372" spans="1:8">
      <c r="A372" s="52">
        <v>133109339780</v>
      </c>
      <c r="B372" s="1" t="s">
        <v>4</v>
      </c>
      <c r="C372" s="34" t="s">
        <v>424</v>
      </c>
      <c r="D372" s="1" t="s">
        <v>707</v>
      </c>
      <c r="E372" s="34" t="s">
        <v>436</v>
      </c>
      <c r="F372" s="28" t="s">
        <v>708</v>
      </c>
      <c r="G372" s="35">
        <v>4900</v>
      </c>
      <c r="H372" s="35">
        <v>49</v>
      </c>
    </row>
    <row r="373" spans="1:8">
      <c r="A373" s="52">
        <v>133109361894</v>
      </c>
      <c r="B373" s="1" t="s">
        <v>4</v>
      </c>
      <c r="C373" s="34" t="s">
        <v>424</v>
      </c>
      <c r="D373" s="1" t="s">
        <v>707</v>
      </c>
      <c r="E373" s="34" t="s">
        <v>436</v>
      </c>
      <c r="F373" s="28" t="s">
        <v>708</v>
      </c>
      <c r="G373" s="35">
        <v>47400</v>
      </c>
      <c r="H373" s="35">
        <v>474</v>
      </c>
    </row>
    <row r="374" spans="1:8">
      <c r="A374" s="52">
        <v>132505959603</v>
      </c>
      <c r="B374" s="1" t="s">
        <v>4</v>
      </c>
      <c r="C374" s="34" t="s">
        <v>424</v>
      </c>
      <c r="D374" s="1" t="s">
        <v>707</v>
      </c>
      <c r="E374" s="34" t="s">
        <v>436</v>
      </c>
      <c r="F374" s="28" t="s">
        <v>708</v>
      </c>
      <c r="G374" s="35">
        <v>37000</v>
      </c>
      <c r="H374" s="35">
        <v>370</v>
      </c>
    </row>
    <row r="375" spans="1:8">
      <c r="A375" s="52">
        <v>133110490832</v>
      </c>
      <c r="B375" s="1" t="s">
        <v>4</v>
      </c>
      <c r="C375" s="34" t="s">
        <v>424</v>
      </c>
      <c r="D375" s="1" t="s">
        <v>707</v>
      </c>
      <c r="E375" s="34" t="s">
        <v>436</v>
      </c>
      <c r="F375" s="28" t="s">
        <v>708</v>
      </c>
      <c r="G375" s="35">
        <v>19000</v>
      </c>
      <c r="H375" s="35">
        <v>190</v>
      </c>
    </row>
    <row r="376" spans="1:8">
      <c r="A376" s="52">
        <v>133110517096</v>
      </c>
      <c r="B376" s="1" t="s">
        <v>4</v>
      </c>
      <c r="C376" s="34" t="s">
        <v>424</v>
      </c>
      <c r="D376" s="1" t="s">
        <v>707</v>
      </c>
      <c r="E376" s="34" t="s">
        <v>436</v>
      </c>
      <c r="F376" s="28" t="s">
        <v>708</v>
      </c>
      <c r="G376" s="35">
        <v>36100</v>
      </c>
      <c r="H376" s="35">
        <v>361</v>
      </c>
    </row>
    <row r="377" spans="1:8">
      <c r="A377" s="52">
        <v>133110533870</v>
      </c>
      <c r="B377" s="1" t="s">
        <v>4</v>
      </c>
      <c r="C377" s="34" t="s">
        <v>424</v>
      </c>
      <c r="D377" s="1" t="s">
        <v>707</v>
      </c>
      <c r="E377" s="34" t="s">
        <v>436</v>
      </c>
      <c r="F377" s="28" t="s">
        <v>708</v>
      </c>
      <c r="G377" s="35">
        <v>9600</v>
      </c>
      <c r="H377" s="35">
        <v>96</v>
      </c>
    </row>
    <row r="378" spans="1:8">
      <c r="A378" s="52">
        <v>132506885099</v>
      </c>
      <c r="B378" s="1" t="s">
        <v>4</v>
      </c>
      <c r="C378" s="34" t="s">
        <v>424</v>
      </c>
      <c r="D378" s="1" t="s">
        <v>707</v>
      </c>
      <c r="E378" s="34" t="s">
        <v>436</v>
      </c>
      <c r="F378" s="28" t="s">
        <v>708</v>
      </c>
      <c r="G378" s="35">
        <v>64700</v>
      </c>
      <c r="H378" s="35">
        <v>647</v>
      </c>
    </row>
    <row r="379" spans="1:8">
      <c r="A379" s="52">
        <v>133111674422</v>
      </c>
      <c r="B379" s="1" t="s">
        <v>4</v>
      </c>
      <c r="C379" s="34" t="s">
        <v>436</v>
      </c>
      <c r="D379" s="1" t="s">
        <v>707</v>
      </c>
      <c r="E379" s="34" t="s">
        <v>436</v>
      </c>
      <c r="F379" s="28" t="s">
        <v>708</v>
      </c>
      <c r="G379" s="35">
        <v>28400</v>
      </c>
      <c r="H379" s="35">
        <v>284</v>
      </c>
    </row>
    <row r="380" spans="1:8">
      <c r="A380" s="52">
        <v>133111719292</v>
      </c>
      <c r="B380" s="1" t="s">
        <v>4</v>
      </c>
      <c r="C380" s="34" t="s">
        <v>436</v>
      </c>
      <c r="D380" s="1" t="s">
        <v>707</v>
      </c>
      <c r="E380" s="34" t="s">
        <v>436</v>
      </c>
      <c r="F380" s="28" t="s">
        <v>708</v>
      </c>
      <c r="G380" s="35">
        <v>8700</v>
      </c>
      <c r="H380" s="35">
        <v>87</v>
      </c>
    </row>
    <row r="381" spans="1:8">
      <c r="A381" s="52">
        <v>133112230902</v>
      </c>
      <c r="B381" s="1" t="s">
        <v>4</v>
      </c>
      <c r="C381" s="34" t="s">
        <v>436</v>
      </c>
      <c r="D381" s="1" t="s">
        <v>707</v>
      </c>
      <c r="E381" s="34" t="s">
        <v>436</v>
      </c>
      <c r="F381" s="28" t="s">
        <v>708</v>
      </c>
      <c r="G381" s="35">
        <v>41500</v>
      </c>
      <c r="H381" s="35">
        <v>415</v>
      </c>
    </row>
    <row r="382" spans="1:8">
      <c r="A382" s="52">
        <v>133112803074</v>
      </c>
      <c r="B382" s="1" t="s">
        <v>4</v>
      </c>
      <c r="C382" s="34" t="s">
        <v>436</v>
      </c>
      <c r="D382" s="1" t="s">
        <v>707</v>
      </c>
      <c r="E382" s="34" t="s">
        <v>436</v>
      </c>
      <c r="F382" s="28" t="s">
        <v>708</v>
      </c>
      <c r="G382" s="35">
        <v>10300</v>
      </c>
      <c r="H382" s="35">
        <v>103</v>
      </c>
    </row>
    <row r="383" spans="1:8">
      <c r="A383" s="52">
        <v>133113160714</v>
      </c>
      <c r="B383" s="1" t="s">
        <v>4</v>
      </c>
      <c r="C383" s="34" t="s">
        <v>436</v>
      </c>
      <c r="D383" s="1" t="s">
        <v>707</v>
      </c>
      <c r="E383" s="34" t="s">
        <v>436</v>
      </c>
      <c r="F383" s="28" t="s">
        <v>708</v>
      </c>
      <c r="G383" s="35">
        <v>4800</v>
      </c>
      <c r="H383" s="35">
        <v>48</v>
      </c>
    </row>
    <row r="384" spans="1:8">
      <c r="A384" s="52">
        <v>133113390810</v>
      </c>
      <c r="B384" s="1" t="s">
        <v>4</v>
      </c>
      <c r="C384" s="34" t="s">
        <v>436</v>
      </c>
      <c r="D384" s="1" t="s">
        <v>707</v>
      </c>
      <c r="E384" s="34" t="s">
        <v>436</v>
      </c>
      <c r="F384" s="28" t="s">
        <v>708</v>
      </c>
      <c r="G384" s="35">
        <v>38500</v>
      </c>
      <c r="H384" s="35">
        <v>385</v>
      </c>
    </row>
    <row r="385" spans="1:8">
      <c r="A385" s="52">
        <v>133113522144</v>
      </c>
      <c r="B385" s="1" t="s">
        <v>4</v>
      </c>
      <c r="C385" s="34" t="s">
        <v>436</v>
      </c>
      <c r="D385" s="1" t="s">
        <v>707</v>
      </c>
      <c r="E385" s="34" t="s">
        <v>436</v>
      </c>
      <c r="F385" s="28" t="s">
        <v>708</v>
      </c>
      <c r="G385" s="35">
        <v>9600</v>
      </c>
      <c r="H385" s="35">
        <v>96</v>
      </c>
    </row>
    <row r="386" spans="1:8">
      <c r="A386" s="52">
        <v>132492813347</v>
      </c>
      <c r="B386" s="1" t="s">
        <v>365</v>
      </c>
      <c r="C386" s="34" t="s">
        <v>424</v>
      </c>
      <c r="D386" s="1" t="s">
        <v>707</v>
      </c>
      <c r="E386" s="34" t="s">
        <v>424</v>
      </c>
      <c r="F386" s="28" t="s">
        <v>708</v>
      </c>
      <c r="G386" s="35">
        <v>9600</v>
      </c>
      <c r="H386" s="35">
        <v>96</v>
      </c>
    </row>
    <row r="387" spans="1:8">
      <c r="A387" s="52">
        <v>133096759590</v>
      </c>
      <c r="B387" s="1" t="s">
        <v>4</v>
      </c>
      <c r="C387" s="34" t="s">
        <v>424</v>
      </c>
      <c r="D387" s="1" t="s">
        <v>707</v>
      </c>
      <c r="E387" s="34" t="s">
        <v>424</v>
      </c>
      <c r="F387" s="28" t="s">
        <v>708</v>
      </c>
      <c r="G387" s="35">
        <v>27650</v>
      </c>
      <c r="H387" s="35">
        <v>276.5</v>
      </c>
    </row>
    <row r="388" spans="1:8">
      <c r="A388" s="52">
        <v>132511154851</v>
      </c>
      <c r="B388" s="1" t="s">
        <v>4</v>
      </c>
      <c r="C388" s="34" t="s">
        <v>436</v>
      </c>
      <c r="D388" s="1" t="s">
        <v>707</v>
      </c>
      <c r="E388" s="34" t="s">
        <v>436</v>
      </c>
      <c r="F388" s="28" t="s">
        <v>708</v>
      </c>
      <c r="G388" s="35">
        <v>32200</v>
      </c>
      <c r="H388" s="35">
        <v>322</v>
      </c>
    </row>
    <row r="389" spans="1:8">
      <c r="A389" s="52">
        <v>133114733590</v>
      </c>
      <c r="B389" s="1" t="s">
        <v>4</v>
      </c>
      <c r="C389" s="34" t="s">
        <v>436</v>
      </c>
      <c r="D389" s="1" t="s">
        <v>707</v>
      </c>
      <c r="E389" s="34" t="s">
        <v>436</v>
      </c>
      <c r="F389" s="28" t="s">
        <v>708</v>
      </c>
      <c r="G389" s="35">
        <v>58700</v>
      </c>
      <c r="H389" s="35">
        <v>587</v>
      </c>
    </row>
    <row r="390" spans="1:8">
      <c r="A390" s="52">
        <v>132511351061</v>
      </c>
      <c r="B390" s="1" t="s">
        <v>365</v>
      </c>
      <c r="C390" s="34" t="s">
        <v>436</v>
      </c>
      <c r="D390" s="1" t="s">
        <v>707</v>
      </c>
      <c r="E390" s="34" t="s">
        <v>436</v>
      </c>
      <c r="F390" s="28" t="s">
        <v>708</v>
      </c>
      <c r="G390" s="35">
        <v>17500</v>
      </c>
      <c r="H390" s="35">
        <v>175</v>
      </c>
    </row>
    <row r="391" spans="1:8">
      <c r="A391" s="52">
        <v>133114964440</v>
      </c>
      <c r="B391" s="1" t="s">
        <v>365</v>
      </c>
      <c r="C391" s="34" t="s">
        <v>436</v>
      </c>
      <c r="D391" s="1" t="s">
        <v>707</v>
      </c>
      <c r="E391" s="34" t="s">
        <v>436</v>
      </c>
      <c r="F391" s="28" t="s">
        <v>708</v>
      </c>
      <c r="G391" s="35">
        <v>21200</v>
      </c>
      <c r="H391" s="35">
        <v>212</v>
      </c>
    </row>
    <row r="392" spans="1:8">
      <c r="A392" s="52">
        <v>133114957958</v>
      </c>
      <c r="B392" s="1" t="s">
        <v>4</v>
      </c>
      <c r="C392" s="34" t="s">
        <v>436</v>
      </c>
      <c r="D392" s="1" t="s">
        <v>707</v>
      </c>
      <c r="E392" s="34" t="s">
        <v>436</v>
      </c>
      <c r="F392" s="28" t="s">
        <v>708</v>
      </c>
      <c r="G392" s="35">
        <v>4900</v>
      </c>
      <c r="H392" s="35">
        <v>49</v>
      </c>
    </row>
    <row r="393" spans="1:8">
      <c r="A393" s="52">
        <v>132511481281</v>
      </c>
      <c r="B393" s="1" t="s">
        <v>4</v>
      </c>
      <c r="C393" s="34" t="s">
        <v>436</v>
      </c>
      <c r="D393" s="1" t="s">
        <v>707</v>
      </c>
      <c r="E393" s="34" t="s">
        <v>436</v>
      </c>
      <c r="F393" s="28" t="s">
        <v>708</v>
      </c>
      <c r="G393" s="35">
        <v>35600</v>
      </c>
      <c r="H393" s="35">
        <v>356</v>
      </c>
    </row>
    <row r="394" spans="1:8">
      <c r="A394" s="52">
        <v>132511587677</v>
      </c>
      <c r="B394" s="1" t="s">
        <v>4</v>
      </c>
      <c r="C394" s="34" t="s">
        <v>436</v>
      </c>
      <c r="D394" s="1" t="s">
        <v>707</v>
      </c>
      <c r="E394" s="34" t="s">
        <v>436</v>
      </c>
      <c r="F394" s="28" t="s">
        <v>708</v>
      </c>
      <c r="G394" s="35">
        <v>18000</v>
      </c>
      <c r="H394" s="35">
        <v>180</v>
      </c>
    </row>
    <row r="395" spans="1:8">
      <c r="A395" s="52">
        <v>133115369144</v>
      </c>
      <c r="B395" s="1" t="s">
        <v>365</v>
      </c>
      <c r="C395" s="34" t="s">
        <v>436</v>
      </c>
      <c r="D395" s="1" t="s">
        <v>707</v>
      </c>
      <c r="E395" s="34" t="s">
        <v>436</v>
      </c>
      <c r="F395" s="28" t="s">
        <v>708</v>
      </c>
      <c r="G395" s="35">
        <v>61900</v>
      </c>
      <c r="H395" s="35">
        <v>619</v>
      </c>
    </row>
    <row r="396" spans="1:8">
      <c r="A396" s="52">
        <v>132511784637</v>
      </c>
      <c r="B396" s="1" t="s">
        <v>4</v>
      </c>
      <c r="C396" s="34" t="s">
        <v>436</v>
      </c>
      <c r="D396" s="1" t="s">
        <v>707</v>
      </c>
      <c r="E396" s="34" t="s">
        <v>436</v>
      </c>
      <c r="F396" s="28" t="s">
        <v>708</v>
      </c>
      <c r="G396" s="35">
        <v>26800</v>
      </c>
      <c r="H396" s="35">
        <v>268</v>
      </c>
    </row>
    <row r="397" spans="1:8">
      <c r="A397" s="52">
        <v>132511701987</v>
      </c>
      <c r="B397" s="1" t="s">
        <v>4</v>
      </c>
      <c r="C397" s="34" t="s">
        <v>436</v>
      </c>
      <c r="D397" s="1" t="s">
        <v>707</v>
      </c>
      <c r="E397" s="34" t="s">
        <v>436</v>
      </c>
      <c r="F397" s="28" t="s">
        <v>708</v>
      </c>
      <c r="G397" s="35">
        <v>8700</v>
      </c>
      <c r="H397" s="35">
        <v>87</v>
      </c>
    </row>
    <row r="398" spans="1:8">
      <c r="A398" s="52">
        <v>133098804734</v>
      </c>
      <c r="B398" s="1" t="s">
        <v>4</v>
      </c>
      <c r="C398" s="34" t="s">
        <v>424</v>
      </c>
      <c r="D398" s="1" t="s">
        <v>707</v>
      </c>
      <c r="E398" s="34" t="s">
        <v>424</v>
      </c>
      <c r="F398" s="28" t="s">
        <v>708</v>
      </c>
      <c r="G398" s="35">
        <v>4000</v>
      </c>
      <c r="H398" s="35">
        <v>40</v>
      </c>
    </row>
    <row r="399" spans="1:8">
      <c r="A399" s="52">
        <v>133100817406</v>
      </c>
      <c r="B399" s="1" t="s">
        <v>365</v>
      </c>
      <c r="C399" s="34" t="s">
        <v>424</v>
      </c>
      <c r="D399" s="1" t="s">
        <v>707</v>
      </c>
      <c r="E399" s="34" t="s">
        <v>424</v>
      </c>
      <c r="F399" s="28" t="s">
        <v>708</v>
      </c>
      <c r="G399" s="35">
        <v>38300</v>
      </c>
      <c r="H399" s="35">
        <v>383</v>
      </c>
    </row>
    <row r="400" spans="1:8">
      <c r="A400" s="52">
        <v>133104125094</v>
      </c>
      <c r="B400" s="1" t="s">
        <v>4</v>
      </c>
      <c r="C400" s="34" t="s">
        <v>424</v>
      </c>
      <c r="D400" s="1" t="s">
        <v>707</v>
      </c>
      <c r="E400" s="34" t="s">
        <v>424</v>
      </c>
      <c r="F400" s="28" t="s">
        <v>708</v>
      </c>
      <c r="G400" s="35">
        <v>7900</v>
      </c>
      <c r="H400" s="35">
        <v>79</v>
      </c>
    </row>
    <row r="401" spans="1:8">
      <c r="A401" s="52">
        <v>133104118078</v>
      </c>
      <c r="B401" s="1" t="s">
        <v>4</v>
      </c>
      <c r="C401" s="34" t="s">
        <v>424</v>
      </c>
      <c r="D401" s="1" t="s">
        <v>707</v>
      </c>
      <c r="E401" s="34" t="s">
        <v>424</v>
      </c>
      <c r="F401" s="28" t="s">
        <v>708</v>
      </c>
      <c r="G401" s="35">
        <v>65700</v>
      </c>
      <c r="H401" s="35">
        <v>657</v>
      </c>
    </row>
    <row r="402" spans="1:8">
      <c r="A402" s="52">
        <v>132501021079</v>
      </c>
      <c r="B402" s="1" t="s">
        <v>4</v>
      </c>
      <c r="C402" s="34" t="s">
        <v>424</v>
      </c>
      <c r="D402" s="1" t="s">
        <v>707</v>
      </c>
      <c r="E402" s="34" t="s">
        <v>424</v>
      </c>
      <c r="F402" s="28" t="s">
        <v>708</v>
      </c>
      <c r="G402" s="35">
        <v>54900</v>
      </c>
      <c r="H402" s="35">
        <v>549</v>
      </c>
    </row>
    <row r="403" spans="1:8">
      <c r="A403" s="52">
        <v>133106519974</v>
      </c>
      <c r="B403" s="1" t="s">
        <v>365</v>
      </c>
      <c r="C403" s="34" t="s">
        <v>424</v>
      </c>
      <c r="D403" s="1" t="s">
        <v>707</v>
      </c>
      <c r="E403" s="34" t="s">
        <v>424</v>
      </c>
      <c r="F403" s="28" t="s">
        <v>708</v>
      </c>
      <c r="G403" s="35">
        <v>34500</v>
      </c>
      <c r="H403" s="35">
        <v>345</v>
      </c>
    </row>
    <row r="404" spans="1:8">
      <c r="A404" s="52">
        <v>132503267021</v>
      </c>
      <c r="B404" s="1" t="s">
        <v>365</v>
      </c>
      <c r="C404" s="34" t="s">
        <v>424</v>
      </c>
      <c r="D404" s="1" t="s">
        <v>707</v>
      </c>
      <c r="E404" s="34" t="s">
        <v>424</v>
      </c>
      <c r="F404" s="28" t="s">
        <v>708</v>
      </c>
      <c r="G404" s="35">
        <v>36800</v>
      </c>
      <c r="H404" s="35">
        <v>368</v>
      </c>
    </row>
    <row r="405" spans="1:8">
      <c r="A405" s="52">
        <v>132503340797</v>
      </c>
      <c r="B405" s="1" t="s">
        <v>365</v>
      </c>
      <c r="C405" s="34" t="s">
        <v>424</v>
      </c>
      <c r="D405" s="1" t="s">
        <v>707</v>
      </c>
      <c r="E405" s="34" t="s">
        <v>424</v>
      </c>
      <c r="F405" s="28" t="s">
        <v>708</v>
      </c>
      <c r="G405" s="35">
        <v>16900</v>
      </c>
      <c r="H405" s="35">
        <v>169</v>
      </c>
    </row>
    <row r="406" spans="1:8">
      <c r="A406" s="52">
        <v>133107871608</v>
      </c>
      <c r="B406" s="1" t="s">
        <v>365</v>
      </c>
      <c r="C406" s="34" t="s">
        <v>424</v>
      </c>
      <c r="D406" s="1" t="s">
        <v>707</v>
      </c>
      <c r="E406" s="34" t="s">
        <v>436</v>
      </c>
      <c r="F406" s="28" t="s">
        <v>708</v>
      </c>
      <c r="G406" s="35">
        <v>12400</v>
      </c>
      <c r="H406" s="35">
        <v>124</v>
      </c>
    </row>
    <row r="407" spans="1:8">
      <c r="A407" s="52">
        <v>132504551683</v>
      </c>
      <c r="B407" s="1" t="s">
        <v>4</v>
      </c>
      <c r="C407" s="34" t="s">
        <v>424</v>
      </c>
      <c r="D407" s="1" t="s">
        <v>707</v>
      </c>
      <c r="E407" s="34" t="s">
        <v>436</v>
      </c>
      <c r="F407" s="28" t="s">
        <v>708</v>
      </c>
      <c r="G407" s="35">
        <v>41000</v>
      </c>
      <c r="H407" s="35">
        <v>410</v>
      </c>
    </row>
    <row r="408" spans="1:8">
      <c r="A408" s="52">
        <v>133109682140</v>
      </c>
      <c r="B408" s="1" t="s">
        <v>365</v>
      </c>
      <c r="C408" s="34" t="s">
        <v>424</v>
      </c>
      <c r="D408" s="1" t="s">
        <v>707</v>
      </c>
      <c r="E408" s="34" t="s">
        <v>436</v>
      </c>
      <c r="F408" s="28" t="s">
        <v>708</v>
      </c>
      <c r="G408" s="35">
        <v>8400</v>
      </c>
      <c r="H408" s="35">
        <v>84</v>
      </c>
    </row>
    <row r="409" spans="1:8">
      <c r="A409" s="52">
        <v>132506657013</v>
      </c>
      <c r="B409" s="1" t="s">
        <v>4</v>
      </c>
      <c r="C409" s="34" t="s">
        <v>424</v>
      </c>
      <c r="D409" s="1" t="s">
        <v>707</v>
      </c>
      <c r="E409" s="34" t="s">
        <v>436</v>
      </c>
      <c r="F409" s="28" t="s">
        <v>708</v>
      </c>
      <c r="G409" s="35">
        <v>38000</v>
      </c>
      <c r="H409" s="35">
        <v>380</v>
      </c>
    </row>
    <row r="410" spans="1:8">
      <c r="A410" s="52">
        <v>133110924772</v>
      </c>
      <c r="B410" s="1" t="s">
        <v>365</v>
      </c>
      <c r="C410" s="34" t="s">
        <v>424</v>
      </c>
      <c r="D410" s="1" t="s">
        <v>707</v>
      </c>
      <c r="E410" s="34" t="s">
        <v>436</v>
      </c>
      <c r="F410" s="28" t="s">
        <v>708</v>
      </c>
      <c r="G410" s="35">
        <v>37000</v>
      </c>
      <c r="H410" s="35">
        <v>370</v>
      </c>
    </row>
    <row r="411" spans="1:8">
      <c r="A411" s="52">
        <v>133111067052</v>
      </c>
      <c r="B411" s="1" t="s">
        <v>4</v>
      </c>
      <c r="C411" s="34" t="s">
        <v>436</v>
      </c>
      <c r="D411" s="1" t="s">
        <v>707</v>
      </c>
      <c r="E411" s="34" t="s">
        <v>436</v>
      </c>
      <c r="F411" s="28" t="s">
        <v>708</v>
      </c>
      <c r="G411" s="35">
        <v>54600</v>
      </c>
      <c r="H411" s="35">
        <v>546</v>
      </c>
    </row>
    <row r="412" spans="1:8">
      <c r="A412" s="52">
        <v>132507953361</v>
      </c>
      <c r="B412" s="1" t="s">
        <v>4</v>
      </c>
      <c r="C412" s="34" t="s">
        <v>436</v>
      </c>
      <c r="D412" s="1" t="s">
        <v>707</v>
      </c>
      <c r="E412" s="34" t="s">
        <v>436</v>
      </c>
      <c r="F412" s="28" t="s">
        <v>708</v>
      </c>
      <c r="G412" s="35">
        <v>31900</v>
      </c>
      <c r="H412" s="35">
        <v>319</v>
      </c>
    </row>
    <row r="413" spans="1:8">
      <c r="A413" s="52">
        <v>132508284689</v>
      </c>
      <c r="B413" s="1" t="s">
        <v>4</v>
      </c>
      <c r="C413" s="34" t="s">
        <v>436</v>
      </c>
      <c r="D413" s="1" t="s">
        <v>707</v>
      </c>
      <c r="E413" s="34" t="s">
        <v>436</v>
      </c>
      <c r="F413" s="28" t="s">
        <v>708</v>
      </c>
      <c r="G413" s="35">
        <v>13100</v>
      </c>
      <c r="H413" s="35">
        <v>131</v>
      </c>
    </row>
    <row r="414" spans="1:8">
      <c r="A414" s="52">
        <v>132508432649</v>
      </c>
      <c r="B414" s="1" t="s">
        <v>365</v>
      </c>
      <c r="C414" s="34" t="s">
        <v>436</v>
      </c>
      <c r="D414" s="1" t="s">
        <v>707</v>
      </c>
      <c r="E414" s="34" t="s">
        <v>436</v>
      </c>
      <c r="F414" s="28" t="s">
        <v>708</v>
      </c>
      <c r="G414" s="35">
        <v>9600</v>
      </c>
      <c r="H414" s="35">
        <v>96</v>
      </c>
    </row>
    <row r="415" spans="1:8">
      <c r="A415" s="52">
        <v>132508527773</v>
      </c>
      <c r="B415" s="1" t="s">
        <v>4</v>
      </c>
      <c r="C415" s="34" t="s">
        <v>436</v>
      </c>
      <c r="D415" s="1" t="s">
        <v>707</v>
      </c>
      <c r="E415" s="34" t="s">
        <v>436</v>
      </c>
      <c r="F415" s="28" t="s">
        <v>708</v>
      </c>
      <c r="G415" s="35">
        <v>52100</v>
      </c>
      <c r="H415" s="35">
        <v>521</v>
      </c>
    </row>
    <row r="416" spans="1:8">
      <c r="A416" s="52">
        <v>132508987323</v>
      </c>
      <c r="B416" s="1" t="s">
        <v>365</v>
      </c>
      <c r="C416" s="34" t="s">
        <v>436</v>
      </c>
      <c r="D416" s="1" t="s">
        <v>707</v>
      </c>
      <c r="E416" s="34" t="s">
        <v>436</v>
      </c>
      <c r="F416" s="28" t="s">
        <v>708</v>
      </c>
      <c r="G416" s="35">
        <v>10900</v>
      </c>
      <c r="H416" s="35">
        <v>109</v>
      </c>
    </row>
    <row r="417" spans="1:8">
      <c r="A417" s="52">
        <v>133113166120</v>
      </c>
      <c r="B417" s="1" t="s">
        <v>4</v>
      </c>
      <c r="C417" s="34" t="s">
        <v>436</v>
      </c>
      <c r="D417" s="1" t="s">
        <v>707</v>
      </c>
      <c r="E417" s="34" t="s">
        <v>436</v>
      </c>
      <c r="F417" s="28" t="s">
        <v>708</v>
      </c>
      <c r="G417" s="35">
        <v>28900</v>
      </c>
      <c r="H417" s="35">
        <v>289</v>
      </c>
    </row>
    <row r="418" spans="1:8">
      <c r="A418" s="52">
        <v>132509412867</v>
      </c>
      <c r="B418" s="1" t="s">
        <v>4</v>
      </c>
      <c r="C418" s="34" t="s">
        <v>436</v>
      </c>
      <c r="D418" s="1" t="s">
        <v>707</v>
      </c>
      <c r="E418" s="34" t="s">
        <v>436</v>
      </c>
      <c r="F418" s="28" t="s">
        <v>708</v>
      </c>
      <c r="G418" s="35">
        <v>10300</v>
      </c>
      <c r="H418" s="35">
        <v>103</v>
      </c>
    </row>
    <row r="419" spans="1:8">
      <c r="A419" s="52">
        <v>132509451033</v>
      </c>
      <c r="B419" s="1" t="s">
        <v>365</v>
      </c>
      <c r="C419" s="34" t="s">
        <v>436</v>
      </c>
      <c r="D419" s="1" t="s">
        <v>707</v>
      </c>
      <c r="E419" s="34" t="s">
        <v>436</v>
      </c>
      <c r="F419" s="28" t="s">
        <v>708</v>
      </c>
      <c r="G419" s="35">
        <v>41100</v>
      </c>
      <c r="H419" s="35">
        <v>411</v>
      </c>
    </row>
    <row r="420" spans="1:8">
      <c r="A420" s="52">
        <v>133113428858</v>
      </c>
      <c r="B420" s="1" t="s">
        <v>365</v>
      </c>
      <c r="C420" s="34" t="s">
        <v>436</v>
      </c>
      <c r="D420" s="1" t="s">
        <v>707</v>
      </c>
      <c r="E420" s="34" t="s">
        <v>436</v>
      </c>
      <c r="F420" s="28" t="s">
        <v>708</v>
      </c>
      <c r="G420" s="35">
        <v>71300</v>
      </c>
      <c r="H420" s="35">
        <v>713</v>
      </c>
    </row>
    <row r="421" spans="1:8">
      <c r="A421" s="52">
        <v>132509799871</v>
      </c>
      <c r="B421" s="1" t="s">
        <v>4</v>
      </c>
      <c r="C421" s="34" t="s">
        <v>436</v>
      </c>
      <c r="D421" s="1" t="s">
        <v>707</v>
      </c>
      <c r="E421" s="34" t="s">
        <v>436</v>
      </c>
      <c r="F421" s="28" t="s">
        <v>708</v>
      </c>
      <c r="G421" s="35">
        <v>11000</v>
      </c>
      <c r="H421" s="35">
        <v>110</v>
      </c>
    </row>
    <row r="422" spans="1:8">
      <c r="A422" s="52">
        <v>132510069123</v>
      </c>
      <c r="B422" s="1" t="s">
        <v>4</v>
      </c>
      <c r="C422" s="34" t="s">
        <v>436</v>
      </c>
      <c r="D422" s="1" t="s">
        <v>707</v>
      </c>
      <c r="E422" s="34" t="s">
        <v>436</v>
      </c>
      <c r="F422" s="28" t="s">
        <v>708</v>
      </c>
      <c r="G422" s="35">
        <v>48900</v>
      </c>
      <c r="H422" s="35">
        <v>489</v>
      </c>
    </row>
    <row r="423" spans="1:8">
      <c r="A423" s="52">
        <v>133113768592</v>
      </c>
      <c r="B423" s="1" t="s">
        <v>4</v>
      </c>
      <c r="C423" s="34" t="s">
        <v>436</v>
      </c>
      <c r="D423" s="1" t="s">
        <v>707</v>
      </c>
      <c r="E423" s="34" t="s">
        <v>436</v>
      </c>
      <c r="F423" s="28" t="s">
        <v>708</v>
      </c>
      <c r="G423" s="35">
        <v>11000</v>
      </c>
      <c r="H423" s="35">
        <v>110</v>
      </c>
    </row>
    <row r="424" spans="1:8">
      <c r="A424" s="52">
        <v>132510333385</v>
      </c>
      <c r="B424" s="1" t="s">
        <v>4</v>
      </c>
      <c r="C424" s="34" t="s">
        <v>436</v>
      </c>
      <c r="D424" s="1" t="s">
        <v>707</v>
      </c>
      <c r="E424" s="34" t="s">
        <v>436</v>
      </c>
      <c r="F424" s="28" t="s">
        <v>708</v>
      </c>
      <c r="G424" s="35">
        <v>40300</v>
      </c>
      <c r="H424" s="35">
        <v>403</v>
      </c>
    </row>
    <row r="425" spans="1:8">
      <c r="A425" s="52">
        <v>133114379716</v>
      </c>
      <c r="B425" s="1" t="s">
        <v>4</v>
      </c>
      <c r="C425" s="34" t="s">
        <v>436</v>
      </c>
      <c r="D425" s="1" t="s">
        <v>707</v>
      </c>
      <c r="E425" s="34" t="s">
        <v>436</v>
      </c>
      <c r="F425" s="28" t="s">
        <v>708</v>
      </c>
      <c r="G425" s="35">
        <v>58300</v>
      </c>
      <c r="H425" s="35">
        <v>583</v>
      </c>
    </row>
    <row r="426" spans="1:8">
      <c r="A426" s="52">
        <v>133114812416</v>
      </c>
      <c r="B426" s="1" t="s">
        <v>365</v>
      </c>
      <c r="C426" s="34" t="s">
        <v>436</v>
      </c>
      <c r="D426" s="1" t="s">
        <v>707</v>
      </c>
      <c r="E426" s="34" t="s">
        <v>436</v>
      </c>
      <c r="F426" s="28" t="s">
        <v>708</v>
      </c>
      <c r="G426" s="35">
        <v>26500</v>
      </c>
      <c r="H426" s="35">
        <v>265</v>
      </c>
    </row>
    <row r="427" spans="1:8">
      <c r="A427" s="52">
        <v>132511328087</v>
      </c>
      <c r="B427" s="1" t="s">
        <v>4</v>
      </c>
      <c r="C427" s="34" t="s">
        <v>436</v>
      </c>
      <c r="D427" s="1" t="s">
        <v>707</v>
      </c>
      <c r="E427" s="34" t="s">
        <v>436</v>
      </c>
      <c r="F427" s="28" t="s">
        <v>708</v>
      </c>
      <c r="G427" s="35">
        <v>9500</v>
      </c>
      <c r="H427" s="35">
        <v>95</v>
      </c>
    </row>
    <row r="428" spans="1:8">
      <c r="A428" s="52">
        <v>132511476737</v>
      </c>
      <c r="B428" s="1" t="s">
        <v>365</v>
      </c>
      <c r="C428" s="34" t="s">
        <v>436</v>
      </c>
      <c r="D428" s="1" t="s">
        <v>707</v>
      </c>
      <c r="E428" s="34" t="s">
        <v>436</v>
      </c>
      <c r="F428" s="28" t="s">
        <v>708</v>
      </c>
      <c r="G428" s="35">
        <v>11000</v>
      </c>
      <c r="H428" s="35">
        <v>110</v>
      </c>
    </row>
    <row r="429" spans="1:8">
      <c r="A429" s="52">
        <v>133115052076</v>
      </c>
      <c r="B429" s="1" t="s">
        <v>4</v>
      </c>
      <c r="C429" s="34" t="s">
        <v>436</v>
      </c>
      <c r="D429" s="1" t="s">
        <v>707</v>
      </c>
      <c r="E429" s="34" t="s">
        <v>436</v>
      </c>
      <c r="F429" s="28" t="s">
        <v>708</v>
      </c>
      <c r="G429" s="35">
        <v>17600</v>
      </c>
      <c r="H429" s="35">
        <v>176</v>
      </c>
    </row>
    <row r="430" spans="1:8">
      <c r="A430" s="52">
        <v>132511584475</v>
      </c>
      <c r="B430" s="1" t="s">
        <v>365</v>
      </c>
      <c r="C430" s="34" t="s">
        <v>436</v>
      </c>
      <c r="D430" s="1" t="s">
        <v>707</v>
      </c>
      <c r="E430" s="34" t="s">
        <v>436</v>
      </c>
      <c r="F430" s="28" t="s">
        <v>708</v>
      </c>
      <c r="G430" s="35">
        <v>8000</v>
      </c>
      <c r="H430" s="35">
        <v>80</v>
      </c>
    </row>
    <row r="431" spans="1:8">
      <c r="A431" s="52">
        <v>132511653743</v>
      </c>
      <c r="B431" s="1" t="s">
        <v>4</v>
      </c>
      <c r="C431" s="34" t="s">
        <v>436</v>
      </c>
      <c r="D431" s="1" t="s">
        <v>707</v>
      </c>
      <c r="E431" s="34" t="s">
        <v>436</v>
      </c>
      <c r="F431" s="28" t="s">
        <v>708</v>
      </c>
      <c r="G431" s="35">
        <v>48800</v>
      </c>
      <c r="H431" s="35">
        <v>488</v>
      </c>
    </row>
    <row r="432" spans="1:8">
      <c r="A432" s="52">
        <v>132511699259</v>
      </c>
      <c r="B432" s="1" t="s">
        <v>4</v>
      </c>
      <c r="C432" s="34" t="s">
        <v>436</v>
      </c>
      <c r="D432" s="1" t="s">
        <v>707</v>
      </c>
      <c r="E432" s="34" t="s">
        <v>436</v>
      </c>
      <c r="F432" s="28" t="s">
        <v>708</v>
      </c>
      <c r="G432" s="35">
        <v>30600</v>
      </c>
      <c r="H432" s="35">
        <v>306</v>
      </c>
    </row>
    <row r="433" spans="1:8">
      <c r="A433" s="52">
        <v>133189773476</v>
      </c>
      <c r="B433" s="1" t="s">
        <v>4</v>
      </c>
      <c r="C433" s="34" t="s">
        <v>436</v>
      </c>
      <c r="D433" s="1" t="s">
        <v>707</v>
      </c>
      <c r="E433" s="34" t="s">
        <v>436</v>
      </c>
      <c r="F433" s="28" t="s">
        <v>708</v>
      </c>
      <c r="G433" s="35">
        <v>4800</v>
      </c>
      <c r="H433" s="35">
        <v>48</v>
      </c>
    </row>
    <row r="434" spans="1:8">
      <c r="A434" s="52">
        <v>132594391995</v>
      </c>
      <c r="B434" s="1" t="s">
        <v>365</v>
      </c>
      <c r="C434" s="34" t="s">
        <v>436</v>
      </c>
      <c r="D434" s="1" t="s">
        <v>707</v>
      </c>
      <c r="E434" s="34" t="s">
        <v>436</v>
      </c>
      <c r="F434" s="28" t="s">
        <v>708</v>
      </c>
      <c r="G434" s="35">
        <v>36600</v>
      </c>
      <c r="H434" s="35">
        <v>366</v>
      </c>
    </row>
    <row r="435" spans="1:8">
      <c r="A435" s="52">
        <v>132594973151</v>
      </c>
      <c r="B435" s="1" t="s">
        <v>4</v>
      </c>
      <c r="C435" s="34" t="s">
        <v>436</v>
      </c>
      <c r="D435" s="1" t="s">
        <v>707</v>
      </c>
      <c r="E435" s="34" t="s">
        <v>436</v>
      </c>
      <c r="F435" s="28" t="s">
        <v>708</v>
      </c>
      <c r="G435" s="35">
        <v>28400</v>
      </c>
      <c r="H435" s="35">
        <v>284</v>
      </c>
    </row>
    <row r="436" spans="1:8">
      <c r="A436" s="52">
        <v>132596399115</v>
      </c>
      <c r="B436" s="1" t="s">
        <v>365</v>
      </c>
      <c r="C436" s="34" t="s">
        <v>436</v>
      </c>
      <c r="D436" s="1" t="s">
        <v>707</v>
      </c>
      <c r="E436" s="34" t="s">
        <v>436</v>
      </c>
      <c r="F436" s="28" t="s">
        <v>708</v>
      </c>
      <c r="G436" s="35">
        <v>30150</v>
      </c>
      <c r="H436" s="35">
        <v>301.5</v>
      </c>
    </row>
    <row r="437" spans="1:8">
      <c r="A437" s="52">
        <v>133201358574</v>
      </c>
      <c r="B437" s="1" t="s">
        <v>365</v>
      </c>
      <c r="C437" s="34" t="s">
        <v>436</v>
      </c>
      <c r="D437" s="1" t="s">
        <v>707</v>
      </c>
      <c r="E437" s="34" t="s">
        <v>436</v>
      </c>
      <c r="F437" s="28" t="s">
        <v>708</v>
      </c>
      <c r="G437" s="35">
        <v>4000</v>
      </c>
      <c r="H437" s="35">
        <v>40</v>
      </c>
    </row>
    <row r="438" spans="1:8">
      <c r="A438" s="52">
        <v>133201621642</v>
      </c>
      <c r="B438" s="1" t="s">
        <v>4</v>
      </c>
      <c r="C438" s="34" t="s">
        <v>436</v>
      </c>
      <c r="D438" s="1" t="s">
        <v>707</v>
      </c>
      <c r="E438" s="34" t="s">
        <v>436</v>
      </c>
      <c r="F438" s="28" t="s">
        <v>708</v>
      </c>
      <c r="G438" s="35">
        <v>19800</v>
      </c>
      <c r="H438" s="35">
        <v>198</v>
      </c>
    </row>
    <row r="439" spans="1:8">
      <c r="A439" s="52">
        <v>133202137060</v>
      </c>
      <c r="B439" s="1" t="s">
        <v>4</v>
      </c>
      <c r="C439" s="34" t="s">
        <v>436</v>
      </c>
      <c r="D439" s="1" t="s">
        <v>707</v>
      </c>
      <c r="E439" s="34" t="s">
        <v>436</v>
      </c>
      <c r="F439" s="28" t="s">
        <v>708</v>
      </c>
      <c r="G439" s="35">
        <v>20000</v>
      </c>
      <c r="H439" s="35">
        <v>200</v>
      </c>
    </row>
    <row r="440" spans="1:8">
      <c r="A440" s="52">
        <v>132598692267</v>
      </c>
      <c r="B440" s="1" t="s">
        <v>4</v>
      </c>
      <c r="C440" s="34" t="s">
        <v>436</v>
      </c>
      <c r="D440" s="1" t="s">
        <v>707</v>
      </c>
      <c r="E440" s="34" t="s">
        <v>436</v>
      </c>
      <c r="F440" s="28" t="s">
        <v>708</v>
      </c>
      <c r="G440" s="35">
        <v>24800</v>
      </c>
      <c r="H440" s="35">
        <v>248</v>
      </c>
    </row>
    <row r="441" spans="1:8">
      <c r="A441" s="52">
        <v>133202815472</v>
      </c>
      <c r="B441" s="1" t="s">
        <v>4</v>
      </c>
      <c r="C441" s="34" t="s">
        <v>436</v>
      </c>
      <c r="D441" s="1" t="s">
        <v>707</v>
      </c>
      <c r="E441" s="34" t="s">
        <v>436</v>
      </c>
      <c r="F441" s="28" t="s">
        <v>708</v>
      </c>
      <c r="G441" s="35">
        <v>32800</v>
      </c>
      <c r="H441" s="35">
        <v>328</v>
      </c>
    </row>
    <row r="442" spans="1:8">
      <c r="A442" s="52">
        <v>133203631904</v>
      </c>
      <c r="B442" s="1" t="s">
        <v>365</v>
      </c>
      <c r="C442" s="34" t="s">
        <v>436</v>
      </c>
      <c r="D442" s="1" t="s">
        <v>707</v>
      </c>
      <c r="E442" s="34" t="s">
        <v>436</v>
      </c>
      <c r="F442" s="28" t="s">
        <v>708</v>
      </c>
      <c r="G442" s="35">
        <v>53500</v>
      </c>
      <c r="H442" s="35">
        <v>535</v>
      </c>
    </row>
    <row r="443" spans="1:8">
      <c r="A443" s="52">
        <v>132599878665</v>
      </c>
      <c r="B443" s="1" t="s">
        <v>4</v>
      </c>
      <c r="C443" s="34" t="s">
        <v>436</v>
      </c>
      <c r="D443" s="1" t="s">
        <v>707</v>
      </c>
      <c r="E443" s="34" t="s">
        <v>436</v>
      </c>
      <c r="F443" s="28" t="s">
        <v>708</v>
      </c>
      <c r="G443" s="35">
        <v>19200</v>
      </c>
      <c r="H443" s="35">
        <v>192</v>
      </c>
    </row>
    <row r="444" spans="1:8">
      <c r="A444" s="52">
        <v>132583691735</v>
      </c>
      <c r="B444" s="1" t="s">
        <v>4</v>
      </c>
      <c r="C444" s="34" t="s">
        <v>436</v>
      </c>
      <c r="D444" s="1" t="s">
        <v>707</v>
      </c>
      <c r="E444" s="34" t="s">
        <v>436</v>
      </c>
      <c r="F444" s="28" t="s">
        <v>708</v>
      </c>
      <c r="G444" s="35">
        <v>34200</v>
      </c>
      <c r="H444" s="35">
        <v>342</v>
      </c>
    </row>
    <row r="445" spans="1:8">
      <c r="A445" s="52">
        <v>133188173252</v>
      </c>
      <c r="B445" s="1" t="s">
        <v>4</v>
      </c>
      <c r="C445" s="34" t="s">
        <v>436</v>
      </c>
      <c r="D445" s="1" t="s">
        <v>707</v>
      </c>
      <c r="E445" s="34" t="s">
        <v>436</v>
      </c>
      <c r="F445" s="28" t="s">
        <v>708</v>
      </c>
      <c r="G445" s="35">
        <v>30200</v>
      </c>
      <c r="H445" s="35">
        <v>302</v>
      </c>
    </row>
    <row r="446" spans="1:8">
      <c r="A446" s="52">
        <v>132601385861</v>
      </c>
      <c r="B446" s="1" t="s">
        <v>4</v>
      </c>
      <c r="C446" s="34" t="s">
        <v>436</v>
      </c>
      <c r="D446" s="1" t="s">
        <v>707</v>
      </c>
      <c r="E446" s="34" t="s">
        <v>436</v>
      </c>
      <c r="F446" s="28" t="s">
        <v>708</v>
      </c>
      <c r="G446" s="35">
        <v>25200</v>
      </c>
      <c r="H446" s="35">
        <v>252</v>
      </c>
    </row>
    <row r="447" spans="1:8">
      <c r="A447" s="52">
        <v>132601685995</v>
      </c>
      <c r="B447" s="1" t="s">
        <v>4</v>
      </c>
      <c r="C447" s="34" t="s">
        <v>436</v>
      </c>
      <c r="D447" s="1" t="s">
        <v>707</v>
      </c>
      <c r="E447" s="34" t="s">
        <v>436</v>
      </c>
      <c r="F447" s="28" t="s">
        <v>708</v>
      </c>
      <c r="G447" s="35">
        <v>29600</v>
      </c>
      <c r="H447" s="35">
        <v>296</v>
      </c>
    </row>
    <row r="448" spans="1:8">
      <c r="A448" s="52">
        <v>133209037826</v>
      </c>
      <c r="B448" s="1" t="s">
        <v>4</v>
      </c>
      <c r="C448" s="34" t="s">
        <v>436</v>
      </c>
      <c r="D448" s="1" t="s">
        <v>707</v>
      </c>
      <c r="E448" s="34" t="s">
        <v>450</v>
      </c>
      <c r="F448" s="28" t="s">
        <v>708</v>
      </c>
      <c r="G448" s="35">
        <v>16900</v>
      </c>
      <c r="H448" s="35">
        <v>169</v>
      </c>
    </row>
    <row r="449" spans="1:8">
      <c r="A449" s="52">
        <v>132605677429</v>
      </c>
      <c r="B449" s="1" t="s">
        <v>4</v>
      </c>
      <c r="C449" s="34" t="s">
        <v>436</v>
      </c>
      <c r="D449" s="1" t="s">
        <v>707</v>
      </c>
      <c r="E449" s="34" t="s">
        <v>450</v>
      </c>
      <c r="F449" s="28" t="s">
        <v>708</v>
      </c>
      <c r="G449" s="35">
        <v>27900</v>
      </c>
      <c r="H449" s="35">
        <v>279</v>
      </c>
    </row>
    <row r="450" spans="1:8">
      <c r="A450" s="52">
        <v>132590598791</v>
      </c>
      <c r="B450" s="1" t="s">
        <v>4</v>
      </c>
      <c r="C450" s="34" t="s">
        <v>436</v>
      </c>
      <c r="D450" s="1" t="s">
        <v>707</v>
      </c>
      <c r="E450" s="34" t="s">
        <v>436</v>
      </c>
      <c r="F450" s="28" t="s">
        <v>708</v>
      </c>
      <c r="G450" s="35">
        <v>9600</v>
      </c>
      <c r="H450" s="35">
        <v>96</v>
      </c>
    </row>
    <row r="451" spans="1:8">
      <c r="A451" s="52">
        <v>132591431105</v>
      </c>
      <c r="B451" s="1" t="s">
        <v>4</v>
      </c>
      <c r="C451" s="34" t="s">
        <v>436</v>
      </c>
      <c r="D451" s="1" t="s">
        <v>707</v>
      </c>
      <c r="E451" s="34" t="s">
        <v>436</v>
      </c>
      <c r="F451" s="28" t="s">
        <v>708</v>
      </c>
      <c r="G451" s="35">
        <v>40200</v>
      </c>
      <c r="H451" s="35">
        <v>402</v>
      </c>
    </row>
    <row r="452" spans="1:8">
      <c r="A452" s="52">
        <v>132591662993</v>
      </c>
      <c r="B452" s="1" t="s">
        <v>4</v>
      </c>
      <c r="C452" s="34" t="s">
        <v>436</v>
      </c>
      <c r="D452" s="1" t="s">
        <v>707</v>
      </c>
      <c r="E452" s="34" t="s">
        <v>436</v>
      </c>
      <c r="F452" s="28" t="s">
        <v>708</v>
      </c>
      <c r="G452" s="35">
        <v>19200</v>
      </c>
      <c r="H452" s="35">
        <v>192</v>
      </c>
    </row>
    <row r="453" spans="1:8">
      <c r="A453" s="52">
        <v>132592257463</v>
      </c>
      <c r="B453" s="1" t="s">
        <v>4</v>
      </c>
      <c r="C453" s="34" t="s">
        <v>436</v>
      </c>
      <c r="D453" s="1" t="s">
        <v>707</v>
      </c>
      <c r="E453" s="34" t="s">
        <v>436</v>
      </c>
      <c r="F453" s="28" t="s">
        <v>708</v>
      </c>
      <c r="G453" s="35">
        <v>26300</v>
      </c>
      <c r="H453" s="35">
        <v>263</v>
      </c>
    </row>
    <row r="454" spans="1:8">
      <c r="A454" s="52">
        <v>133196661396</v>
      </c>
      <c r="B454" s="1" t="s">
        <v>4</v>
      </c>
      <c r="C454" s="34" t="s">
        <v>436</v>
      </c>
      <c r="D454" s="1" t="s">
        <v>707</v>
      </c>
      <c r="E454" s="34" t="s">
        <v>436</v>
      </c>
      <c r="F454" s="28" t="s">
        <v>708</v>
      </c>
      <c r="G454" s="35">
        <v>40800</v>
      </c>
      <c r="H454" s="35">
        <v>408</v>
      </c>
    </row>
    <row r="455" spans="1:8">
      <c r="A455" s="52">
        <v>133197719548</v>
      </c>
      <c r="B455" s="1" t="s">
        <v>365</v>
      </c>
      <c r="C455" s="34" t="s">
        <v>436</v>
      </c>
      <c r="D455" s="1" t="s">
        <v>707</v>
      </c>
      <c r="E455" s="34" t="s">
        <v>436</v>
      </c>
      <c r="F455" s="28" t="s">
        <v>708</v>
      </c>
      <c r="G455" s="35">
        <v>23700</v>
      </c>
      <c r="H455" s="35">
        <v>237</v>
      </c>
    </row>
    <row r="456" spans="1:8">
      <c r="A456" s="52">
        <v>132595746253</v>
      </c>
      <c r="B456" s="1" t="s">
        <v>4</v>
      </c>
      <c r="C456" s="34" t="s">
        <v>436</v>
      </c>
      <c r="D456" s="1" t="s">
        <v>707</v>
      </c>
      <c r="E456" s="34" t="s">
        <v>436</v>
      </c>
      <c r="F456" s="28" t="s">
        <v>708</v>
      </c>
      <c r="G456" s="35">
        <v>42900</v>
      </c>
      <c r="H456" s="35">
        <v>429</v>
      </c>
    </row>
    <row r="457" spans="1:8">
      <c r="A457" s="52">
        <v>132596553069</v>
      </c>
      <c r="B457" s="1" t="s">
        <v>365</v>
      </c>
      <c r="C457" s="34" t="s">
        <v>436</v>
      </c>
      <c r="D457" s="1" t="s">
        <v>707</v>
      </c>
      <c r="E457" s="34" t="s">
        <v>436</v>
      </c>
      <c r="F457" s="28" t="s">
        <v>708</v>
      </c>
      <c r="G457" s="35">
        <v>45100</v>
      </c>
      <c r="H457" s="35">
        <v>451</v>
      </c>
    </row>
    <row r="458" spans="1:8">
      <c r="A458" s="52">
        <v>132596874057</v>
      </c>
      <c r="B458" s="1" t="s">
        <v>365</v>
      </c>
      <c r="C458" s="34" t="s">
        <v>436</v>
      </c>
      <c r="D458" s="1" t="s">
        <v>707</v>
      </c>
      <c r="E458" s="34" t="s">
        <v>436</v>
      </c>
      <c r="F458" s="28" t="s">
        <v>708</v>
      </c>
      <c r="G458" s="35">
        <v>29100</v>
      </c>
      <c r="H458" s="35">
        <v>291</v>
      </c>
    </row>
    <row r="459" spans="1:8">
      <c r="A459" s="52">
        <v>133202763014</v>
      </c>
      <c r="B459" s="1" t="s">
        <v>4</v>
      </c>
      <c r="C459" s="34" t="s">
        <v>436</v>
      </c>
      <c r="D459" s="1" t="s">
        <v>707</v>
      </c>
      <c r="E459" s="34" t="s">
        <v>436</v>
      </c>
      <c r="F459" s="28" t="s">
        <v>708</v>
      </c>
      <c r="G459" s="35">
        <v>74300</v>
      </c>
      <c r="H459" s="35">
        <v>743</v>
      </c>
    </row>
    <row r="460" spans="1:8">
      <c r="A460" s="52">
        <v>133203763050</v>
      </c>
      <c r="B460" s="1" t="s">
        <v>365</v>
      </c>
      <c r="C460" s="34" t="s">
        <v>436</v>
      </c>
      <c r="D460" s="1" t="s">
        <v>707</v>
      </c>
      <c r="E460" s="34" t="s">
        <v>436</v>
      </c>
      <c r="F460" s="28" t="s">
        <v>708</v>
      </c>
      <c r="G460" s="35">
        <v>52600</v>
      </c>
      <c r="H460" s="35">
        <v>526</v>
      </c>
    </row>
    <row r="461" spans="1:8">
      <c r="A461" s="52">
        <v>133203968006</v>
      </c>
      <c r="B461" s="1" t="s">
        <v>4</v>
      </c>
      <c r="C461" s="34" t="s">
        <v>436</v>
      </c>
      <c r="D461" s="1" t="s">
        <v>707</v>
      </c>
      <c r="E461" s="34" t="s">
        <v>436</v>
      </c>
      <c r="F461" s="28" t="s">
        <v>708</v>
      </c>
      <c r="G461" s="35">
        <v>17500</v>
      </c>
      <c r="H461" s="35">
        <v>175</v>
      </c>
    </row>
    <row r="462" spans="1:8">
      <c r="A462" s="52">
        <v>132601326879</v>
      </c>
      <c r="B462" s="1" t="s">
        <v>365</v>
      </c>
      <c r="C462" s="34" t="s">
        <v>436</v>
      </c>
      <c r="D462" s="1" t="s">
        <v>707</v>
      </c>
      <c r="E462" s="34" t="s">
        <v>436</v>
      </c>
      <c r="F462" s="28" t="s">
        <v>708</v>
      </c>
      <c r="G462" s="35">
        <v>43800</v>
      </c>
      <c r="H462" s="35">
        <v>438</v>
      </c>
    </row>
    <row r="463" spans="1:8">
      <c r="A463" s="52">
        <v>132601633045</v>
      </c>
      <c r="B463" s="1" t="s">
        <v>365</v>
      </c>
      <c r="C463" s="34" t="s">
        <v>436</v>
      </c>
      <c r="D463" s="1" t="s">
        <v>707</v>
      </c>
      <c r="E463" s="34" t="s">
        <v>436</v>
      </c>
      <c r="F463" s="28" t="s">
        <v>708</v>
      </c>
      <c r="G463" s="35">
        <v>38900</v>
      </c>
      <c r="H463" s="35">
        <v>389</v>
      </c>
    </row>
    <row r="464" spans="1:8">
      <c r="A464" s="52">
        <v>132602492841</v>
      </c>
      <c r="B464" s="1" t="s">
        <v>4</v>
      </c>
      <c r="C464" s="34" t="s">
        <v>436</v>
      </c>
      <c r="D464" s="1" t="s">
        <v>707</v>
      </c>
      <c r="E464" s="34" t="s">
        <v>436</v>
      </c>
      <c r="F464" s="28" t="s">
        <v>708</v>
      </c>
      <c r="G464" s="35">
        <v>19600</v>
      </c>
      <c r="H464" s="35">
        <v>196</v>
      </c>
    </row>
    <row r="465" spans="1:8">
      <c r="A465" s="52">
        <v>132604763203</v>
      </c>
      <c r="B465" s="1" t="s">
        <v>4</v>
      </c>
      <c r="C465" s="34" t="s">
        <v>436</v>
      </c>
      <c r="D465" s="1" t="s">
        <v>707</v>
      </c>
      <c r="E465" s="34" t="s">
        <v>450</v>
      </c>
      <c r="F465" s="28" t="s">
        <v>708</v>
      </c>
      <c r="G465" s="35">
        <v>42600</v>
      </c>
      <c r="H465" s="35">
        <v>426</v>
      </c>
    </row>
    <row r="466" spans="1:8">
      <c r="A466" s="52">
        <v>132605365875</v>
      </c>
      <c r="B466" s="1" t="s">
        <v>4</v>
      </c>
      <c r="C466" s="34" t="s">
        <v>436</v>
      </c>
      <c r="D466" s="1" t="s">
        <v>707</v>
      </c>
      <c r="E466" s="34" t="s">
        <v>450</v>
      </c>
      <c r="F466" s="28" t="s">
        <v>708</v>
      </c>
      <c r="G466" s="35">
        <v>30700</v>
      </c>
      <c r="H466" s="35">
        <v>307</v>
      </c>
    </row>
    <row r="467" spans="1:8">
      <c r="A467" s="52">
        <v>133211109774</v>
      </c>
      <c r="B467" s="1" t="s">
        <v>365</v>
      </c>
      <c r="C467" s="34" t="s">
        <v>450</v>
      </c>
      <c r="D467" s="1" t="s">
        <v>707</v>
      </c>
      <c r="E467" s="34" t="s">
        <v>450</v>
      </c>
      <c r="F467" s="28" t="s">
        <v>708</v>
      </c>
      <c r="G467" s="35">
        <v>30700</v>
      </c>
      <c r="H467" s="35">
        <v>307</v>
      </c>
    </row>
    <row r="468" spans="1:8">
      <c r="A468" s="52">
        <v>132608201985</v>
      </c>
      <c r="B468" s="1" t="s">
        <v>365</v>
      </c>
      <c r="C468" s="34" t="s">
        <v>450</v>
      </c>
      <c r="D468" s="1" t="s">
        <v>707</v>
      </c>
      <c r="E468" s="34" t="s">
        <v>450</v>
      </c>
      <c r="F468" s="28" t="s">
        <v>708</v>
      </c>
      <c r="G468" s="35">
        <v>14800</v>
      </c>
      <c r="H468" s="35">
        <v>148</v>
      </c>
    </row>
    <row r="469" spans="1:8">
      <c r="A469" s="52">
        <v>133001051249</v>
      </c>
      <c r="B469" s="1" t="s">
        <v>365</v>
      </c>
      <c r="C469" s="34" t="s">
        <v>457</v>
      </c>
      <c r="D469" s="1" t="s">
        <v>707</v>
      </c>
      <c r="E469" s="34" t="s">
        <v>457</v>
      </c>
      <c r="F469" s="28" t="s">
        <v>708</v>
      </c>
      <c r="G469" s="35">
        <v>16799</v>
      </c>
      <c r="H469" s="35">
        <v>167.99</v>
      </c>
    </row>
    <row r="470" spans="1:8">
      <c r="A470" s="52">
        <v>133610678726</v>
      </c>
      <c r="B470" s="1" t="s">
        <v>365</v>
      </c>
      <c r="C470" s="34" t="s">
        <v>457</v>
      </c>
      <c r="D470" s="1" t="s">
        <v>707</v>
      </c>
      <c r="E470" s="34" t="s">
        <v>457</v>
      </c>
      <c r="F470" s="28" t="s">
        <v>708</v>
      </c>
      <c r="G470" s="35">
        <v>9100</v>
      </c>
      <c r="H470" s="35">
        <v>91</v>
      </c>
    </row>
    <row r="471" spans="1:8">
      <c r="A471" s="52">
        <v>133016533643</v>
      </c>
      <c r="B471" s="1" t="s">
        <v>4</v>
      </c>
      <c r="C471" s="34" t="s">
        <v>457</v>
      </c>
      <c r="D471" s="1" t="s">
        <v>707</v>
      </c>
      <c r="E471" s="34" t="s">
        <v>457</v>
      </c>
      <c r="F471" s="28" t="s">
        <v>708</v>
      </c>
      <c r="G471" s="35">
        <v>60899</v>
      </c>
      <c r="H471" s="35">
        <v>608.99</v>
      </c>
    </row>
    <row r="472" spans="1:8">
      <c r="A472" s="52">
        <v>133002391987</v>
      </c>
      <c r="B472" s="1" t="s">
        <v>365</v>
      </c>
      <c r="C472" s="34" t="s">
        <v>457</v>
      </c>
      <c r="D472" s="1" t="s">
        <v>707</v>
      </c>
      <c r="E472" s="34" t="s">
        <v>457</v>
      </c>
      <c r="F472" s="28" t="s">
        <v>708</v>
      </c>
      <c r="G472" s="35">
        <v>8000</v>
      </c>
      <c r="H472" s="35">
        <v>80</v>
      </c>
    </row>
    <row r="473" spans="1:8">
      <c r="A473" s="52">
        <v>133009148569</v>
      </c>
      <c r="B473" s="1" t="s">
        <v>4</v>
      </c>
      <c r="C473" s="34" t="s">
        <v>457</v>
      </c>
      <c r="D473" s="1" t="s">
        <v>707</v>
      </c>
      <c r="E473" s="34" t="s">
        <v>457</v>
      </c>
      <c r="F473" s="28" t="s">
        <v>708</v>
      </c>
      <c r="G473" s="35">
        <v>9700</v>
      </c>
      <c r="H473" s="35">
        <v>97</v>
      </c>
    </row>
    <row r="474" spans="1:8">
      <c r="A474" s="52">
        <v>133023804845</v>
      </c>
      <c r="B474" s="1" t="s">
        <v>365</v>
      </c>
      <c r="C474" s="34" t="s">
        <v>457</v>
      </c>
      <c r="D474" s="1" t="s">
        <v>707</v>
      </c>
      <c r="E474" s="34" t="s">
        <v>457</v>
      </c>
      <c r="F474" s="28" t="s">
        <v>708</v>
      </c>
      <c r="G474" s="35">
        <v>4800</v>
      </c>
      <c r="H474" s="35">
        <v>48</v>
      </c>
    </row>
    <row r="475" spans="1:8">
      <c r="A475" s="52">
        <v>133632534042</v>
      </c>
      <c r="B475" s="1" t="s">
        <v>365</v>
      </c>
      <c r="C475" s="34" t="s">
        <v>457</v>
      </c>
      <c r="D475" s="1" t="s">
        <v>707</v>
      </c>
      <c r="E475" s="34" t="s">
        <v>459</v>
      </c>
      <c r="F475" s="28" t="s">
        <v>708</v>
      </c>
      <c r="G475" s="35">
        <v>9300</v>
      </c>
      <c r="H475" s="35">
        <v>93</v>
      </c>
    </row>
    <row r="476" spans="1:8">
      <c r="A476" s="52">
        <v>133633841754</v>
      </c>
      <c r="B476" s="1" t="s">
        <v>365</v>
      </c>
      <c r="C476" s="34" t="s">
        <v>457</v>
      </c>
      <c r="D476" s="1" t="s">
        <v>707</v>
      </c>
      <c r="E476" s="34" t="s">
        <v>459</v>
      </c>
      <c r="F476" s="28" t="s">
        <v>708</v>
      </c>
      <c r="G476" s="35">
        <v>146500</v>
      </c>
      <c r="H476" s="35">
        <v>1465</v>
      </c>
    </row>
    <row r="477" spans="1:8">
      <c r="A477" s="52">
        <v>133026176517</v>
      </c>
      <c r="B477" s="1" t="s">
        <v>4</v>
      </c>
      <c r="C477" s="34" t="s">
        <v>457</v>
      </c>
      <c r="D477" s="1" t="s">
        <v>707</v>
      </c>
      <c r="E477" s="34" t="s">
        <v>459</v>
      </c>
      <c r="F477" s="28" t="s">
        <v>708</v>
      </c>
      <c r="G477" s="35">
        <v>82500</v>
      </c>
      <c r="H477" s="35">
        <v>825</v>
      </c>
    </row>
    <row r="478" spans="1:8">
      <c r="A478" s="52">
        <v>133027394577</v>
      </c>
      <c r="B478" s="1" t="s">
        <v>4</v>
      </c>
      <c r="C478" s="34" t="s">
        <v>457</v>
      </c>
      <c r="D478" s="1" t="s">
        <v>707</v>
      </c>
      <c r="E478" s="34" t="s">
        <v>459</v>
      </c>
      <c r="F478" s="28" t="s">
        <v>708</v>
      </c>
      <c r="G478" s="35">
        <v>16800</v>
      </c>
      <c r="H478" s="35">
        <v>168</v>
      </c>
    </row>
    <row r="479" spans="1:8">
      <c r="A479" s="52">
        <v>133636656918</v>
      </c>
      <c r="B479" s="1" t="s">
        <v>4</v>
      </c>
      <c r="C479" s="34" t="s">
        <v>459</v>
      </c>
      <c r="D479" s="1" t="s">
        <v>707</v>
      </c>
      <c r="E479" s="34" t="s">
        <v>459</v>
      </c>
      <c r="F479" s="28" t="s">
        <v>708</v>
      </c>
      <c r="G479" s="35">
        <v>75700</v>
      </c>
      <c r="H479" s="35">
        <v>757</v>
      </c>
    </row>
    <row r="480" spans="1:8">
      <c r="A480" s="52">
        <v>133029382897</v>
      </c>
      <c r="B480" s="1" t="s">
        <v>4</v>
      </c>
      <c r="C480" s="34" t="s">
        <v>459</v>
      </c>
      <c r="D480" s="1" t="s">
        <v>707</v>
      </c>
      <c r="E480" s="34" t="s">
        <v>459</v>
      </c>
      <c r="F480" s="28" t="s">
        <v>708</v>
      </c>
      <c r="G480" s="35">
        <v>34098</v>
      </c>
      <c r="H480" s="35">
        <v>340.98</v>
      </c>
    </row>
    <row r="481" spans="1:8">
      <c r="A481" s="52">
        <v>133029383045</v>
      </c>
      <c r="B481" s="1" t="s">
        <v>4</v>
      </c>
      <c r="C481" s="34" t="s">
        <v>459</v>
      </c>
      <c r="D481" s="1" t="s">
        <v>707</v>
      </c>
      <c r="E481" s="34" t="s">
        <v>459</v>
      </c>
      <c r="F481" s="28" t="s">
        <v>708</v>
      </c>
      <c r="G481" s="35">
        <v>42500</v>
      </c>
      <c r="H481" s="35">
        <v>425</v>
      </c>
    </row>
    <row r="482" spans="1:8">
      <c r="A482" s="52">
        <v>133029419429</v>
      </c>
      <c r="B482" s="1" t="s">
        <v>4</v>
      </c>
      <c r="C482" s="34" t="s">
        <v>459</v>
      </c>
      <c r="D482" s="1" t="s">
        <v>707</v>
      </c>
      <c r="E482" s="34" t="s">
        <v>459</v>
      </c>
      <c r="F482" s="28" t="s">
        <v>708</v>
      </c>
      <c r="G482" s="35">
        <v>23200</v>
      </c>
      <c r="H482" s="35">
        <v>232</v>
      </c>
    </row>
    <row r="483" spans="1:8">
      <c r="A483" s="52">
        <v>133637883972</v>
      </c>
      <c r="B483" s="1" t="s">
        <v>365</v>
      </c>
      <c r="C483" s="34" t="s">
        <v>459</v>
      </c>
      <c r="D483" s="1" t="s">
        <v>707</v>
      </c>
      <c r="E483" s="34" t="s">
        <v>459</v>
      </c>
      <c r="F483" s="28" t="s">
        <v>708</v>
      </c>
      <c r="G483" s="35">
        <v>12200</v>
      </c>
      <c r="H483" s="35">
        <v>122</v>
      </c>
    </row>
    <row r="484" spans="1:8">
      <c r="A484" s="52">
        <v>133629617896</v>
      </c>
      <c r="B484" s="1" t="s">
        <v>365</v>
      </c>
      <c r="C484" s="34" t="s">
        <v>457</v>
      </c>
      <c r="D484" s="1" t="s">
        <v>707</v>
      </c>
      <c r="E484" s="34" t="s">
        <v>457</v>
      </c>
      <c r="F484" s="28" t="s">
        <v>708</v>
      </c>
      <c r="G484" s="35">
        <v>36500</v>
      </c>
      <c r="H484" s="35">
        <v>365</v>
      </c>
    </row>
    <row r="485" spans="1:8">
      <c r="A485" s="52">
        <v>133630153634</v>
      </c>
      <c r="B485" s="1" t="s">
        <v>365</v>
      </c>
      <c r="C485" s="34" t="s">
        <v>457</v>
      </c>
      <c r="D485" s="1" t="s">
        <v>707</v>
      </c>
      <c r="E485" s="34" t="s">
        <v>457</v>
      </c>
      <c r="F485" s="28" t="s">
        <v>708</v>
      </c>
      <c r="G485" s="35">
        <v>56098</v>
      </c>
      <c r="H485" s="35">
        <v>560.98</v>
      </c>
    </row>
    <row r="486" spans="1:8">
      <c r="A486" s="52">
        <v>133025172309</v>
      </c>
      <c r="B486" s="1" t="s">
        <v>4</v>
      </c>
      <c r="C486" s="34" t="s">
        <v>457</v>
      </c>
      <c r="D486" s="1" t="s">
        <v>707</v>
      </c>
      <c r="E486" s="34" t="s">
        <v>459</v>
      </c>
      <c r="F486" s="28" t="s">
        <v>708</v>
      </c>
      <c r="G486" s="35">
        <v>60799</v>
      </c>
      <c r="H486" s="35">
        <v>607.99</v>
      </c>
    </row>
    <row r="487" spans="1:8">
      <c r="A487" s="52">
        <v>133026993843</v>
      </c>
      <c r="B487" s="1" t="s">
        <v>4</v>
      </c>
      <c r="C487" s="34" t="s">
        <v>457</v>
      </c>
      <c r="D487" s="1" t="s">
        <v>707</v>
      </c>
      <c r="E487" s="34" t="s">
        <v>459</v>
      </c>
      <c r="F487" s="28" t="s">
        <v>708</v>
      </c>
      <c r="G487" s="35">
        <v>4800</v>
      </c>
      <c r="H487" s="35">
        <v>48</v>
      </c>
    </row>
    <row r="488" spans="1:8">
      <c r="A488" s="52">
        <v>133028968265</v>
      </c>
      <c r="B488" s="1" t="s">
        <v>4</v>
      </c>
      <c r="C488" s="34" t="s">
        <v>459</v>
      </c>
      <c r="D488" s="1" t="s">
        <v>707</v>
      </c>
      <c r="E488" s="34" t="s">
        <v>459</v>
      </c>
      <c r="F488" s="28" t="s">
        <v>708</v>
      </c>
      <c r="G488" s="35">
        <v>11000</v>
      </c>
      <c r="H488" s="35">
        <v>110</v>
      </c>
    </row>
    <row r="489" spans="1:8">
      <c r="A489" s="52">
        <v>133028883623</v>
      </c>
      <c r="B489" s="1" t="s">
        <v>4</v>
      </c>
      <c r="C489" s="34" t="s">
        <v>459</v>
      </c>
      <c r="D489" s="1" t="s">
        <v>707</v>
      </c>
      <c r="E489" s="34" t="s">
        <v>459</v>
      </c>
      <c r="F489" s="28" t="s">
        <v>708</v>
      </c>
      <c r="G489" s="35">
        <v>28000</v>
      </c>
      <c r="H489" s="35">
        <v>280</v>
      </c>
    </row>
    <row r="490" spans="1:8">
      <c r="A490" s="52">
        <v>133750333812</v>
      </c>
      <c r="B490" s="1" t="s">
        <v>4</v>
      </c>
      <c r="C490" s="34" t="s">
        <v>459</v>
      </c>
      <c r="D490" s="1" t="s">
        <v>707</v>
      </c>
      <c r="E490" s="34" t="s">
        <v>459</v>
      </c>
      <c r="F490" s="28" t="s">
        <v>708</v>
      </c>
      <c r="G490" s="35">
        <v>4200</v>
      </c>
      <c r="H490" s="35">
        <v>42</v>
      </c>
    </row>
    <row r="491" spans="1:8">
      <c r="A491" s="52">
        <v>133752125922</v>
      </c>
      <c r="B491" s="1" t="s">
        <v>4</v>
      </c>
      <c r="C491" s="34" t="s">
        <v>459</v>
      </c>
      <c r="D491" s="1" t="s">
        <v>707</v>
      </c>
      <c r="E491" s="34" t="s">
        <v>459</v>
      </c>
      <c r="F491" s="28" t="s">
        <v>708</v>
      </c>
      <c r="G491" s="35">
        <v>4900</v>
      </c>
      <c r="H491" s="35">
        <v>49</v>
      </c>
    </row>
    <row r="492" spans="1:8">
      <c r="A492" s="52">
        <v>133146024459</v>
      </c>
      <c r="B492" s="1" t="s">
        <v>4</v>
      </c>
      <c r="C492" s="34" t="s">
        <v>459</v>
      </c>
      <c r="D492" s="1" t="s">
        <v>707</v>
      </c>
      <c r="E492" s="34" t="s">
        <v>459</v>
      </c>
      <c r="F492" s="28" t="s">
        <v>708</v>
      </c>
      <c r="G492" s="35">
        <v>16800</v>
      </c>
      <c r="H492" s="35">
        <v>168</v>
      </c>
    </row>
    <row r="493" spans="1:8">
      <c r="A493" s="52">
        <v>133758824014</v>
      </c>
      <c r="B493" s="1" t="s">
        <v>4</v>
      </c>
      <c r="C493" s="34" t="s">
        <v>459</v>
      </c>
      <c r="D493" s="1" t="s">
        <v>707</v>
      </c>
      <c r="E493" s="34" t="s">
        <v>459</v>
      </c>
      <c r="F493" s="28" t="s">
        <v>708</v>
      </c>
      <c r="G493" s="35">
        <v>29200</v>
      </c>
      <c r="H493" s="35">
        <v>292</v>
      </c>
    </row>
    <row r="494" spans="1:8">
      <c r="A494" s="52">
        <v>133150727985</v>
      </c>
      <c r="B494" s="1" t="s">
        <v>4</v>
      </c>
      <c r="C494" s="34" t="s">
        <v>459</v>
      </c>
      <c r="D494" s="1" t="s">
        <v>707</v>
      </c>
      <c r="E494" s="34" t="s">
        <v>459</v>
      </c>
      <c r="F494" s="28" t="s">
        <v>708</v>
      </c>
      <c r="G494" s="35">
        <v>4200</v>
      </c>
      <c r="H494" s="35">
        <v>42</v>
      </c>
    </row>
    <row r="495" spans="1:8">
      <c r="A495" s="52">
        <v>133759913132</v>
      </c>
      <c r="B495" s="1" t="s">
        <v>4</v>
      </c>
      <c r="C495" s="34" t="s">
        <v>459</v>
      </c>
      <c r="D495" s="1" t="s">
        <v>707</v>
      </c>
      <c r="E495" s="34" t="s">
        <v>459</v>
      </c>
      <c r="F495" s="28" t="s">
        <v>708</v>
      </c>
      <c r="G495" s="35">
        <v>11000</v>
      </c>
      <c r="H495" s="35">
        <v>110</v>
      </c>
    </row>
    <row r="496" spans="1:8">
      <c r="A496" s="52">
        <v>133760005936</v>
      </c>
      <c r="B496" s="1" t="s">
        <v>4</v>
      </c>
      <c r="C496" s="34" t="s">
        <v>459</v>
      </c>
      <c r="D496" s="1" t="s">
        <v>707</v>
      </c>
      <c r="E496" s="34" t="s">
        <v>459</v>
      </c>
      <c r="F496" s="28" t="s">
        <v>708</v>
      </c>
      <c r="G496" s="35">
        <v>12200</v>
      </c>
      <c r="H496" s="35">
        <v>122</v>
      </c>
    </row>
    <row r="497" spans="1:8">
      <c r="A497" s="52">
        <v>133745806662</v>
      </c>
      <c r="B497" s="1" t="s">
        <v>365</v>
      </c>
      <c r="C497" s="34" t="s">
        <v>459</v>
      </c>
      <c r="D497" s="1" t="s">
        <v>707</v>
      </c>
      <c r="E497" s="34" t="s">
        <v>459</v>
      </c>
      <c r="F497" s="28" t="s">
        <v>708</v>
      </c>
      <c r="G497" s="35">
        <v>9400</v>
      </c>
      <c r="H497" s="35">
        <v>94</v>
      </c>
    </row>
    <row r="498" spans="1:8">
      <c r="A498" s="52">
        <v>133761639996</v>
      </c>
      <c r="B498" s="1" t="s">
        <v>365</v>
      </c>
      <c r="C498" s="34" t="s">
        <v>459</v>
      </c>
      <c r="D498" s="1" t="s">
        <v>707</v>
      </c>
      <c r="E498" s="34" t="s">
        <v>459</v>
      </c>
      <c r="F498" s="28" t="s">
        <v>708</v>
      </c>
      <c r="G498" s="35">
        <v>10100</v>
      </c>
      <c r="H498" s="35">
        <v>101</v>
      </c>
    </row>
    <row r="499" spans="1:8">
      <c r="A499" s="52">
        <v>133153507263</v>
      </c>
      <c r="B499" s="1" t="s">
        <v>365</v>
      </c>
      <c r="C499" s="34" t="s">
        <v>459</v>
      </c>
      <c r="D499" s="1" t="s">
        <v>707</v>
      </c>
      <c r="E499" s="34" t="s">
        <v>459</v>
      </c>
      <c r="F499" s="28" t="s">
        <v>708</v>
      </c>
      <c r="G499" s="35">
        <v>4900</v>
      </c>
      <c r="H499" s="35">
        <v>49</v>
      </c>
    </row>
    <row r="500" spans="1:8">
      <c r="A500" s="52">
        <v>133153511581</v>
      </c>
      <c r="B500" s="1" t="s">
        <v>4</v>
      </c>
      <c r="C500" s="34" t="s">
        <v>459</v>
      </c>
      <c r="D500" s="1" t="s">
        <v>707</v>
      </c>
      <c r="E500" s="34" t="s">
        <v>459</v>
      </c>
      <c r="F500" s="28" t="s">
        <v>708</v>
      </c>
      <c r="G500" s="35">
        <v>7000</v>
      </c>
      <c r="H500" s="35">
        <v>70</v>
      </c>
    </row>
    <row r="501" spans="1:8">
      <c r="A501" s="52">
        <v>133154053485</v>
      </c>
      <c r="B501" s="1" t="s">
        <v>4</v>
      </c>
      <c r="C501" s="34" t="s">
        <v>459</v>
      </c>
      <c r="D501" s="1" t="s">
        <v>707</v>
      </c>
      <c r="E501" s="34" t="s">
        <v>459</v>
      </c>
      <c r="F501" s="28" t="s">
        <v>708</v>
      </c>
      <c r="G501" s="35">
        <v>4400</v>
      </c>
      <c r="H501" s="35">
        <v>44</v>
      </c>
    </row>
    <row r="502" spans="1:8">
      <c r="A502" s="52">
        <v>133762678540</v>
      </c>
      <c r="B502" s="1" t="s">
        <v>4</v>
      </c>
      <c r="C502" s="34" t="s">
        <v>459</v>
      </c>
      <c r="D502" s="1" t="s">
        <v>707</v>
      </c>
      <c r="E502" s="34" t="s">
        <v>459</v>
      </c>
      <c r="F502" s="28" t="s">
        <v>708</v>
      </c>
      <c r="G502" s="35">
        <v>41900</v>
      </c>
      <c r="H502" s="35">
        <v>419</v>
      </c>
    </row>
    <row r="503" spans="1:8">
      <c r="A503" s="52">
        <v>133763192536</v>
      </c>
      <c r="B503" s="1" t="s">
        <v>365</v>
      </c>
      <c r="C503" s="34" t="s">
        <v>459</v>
      </c>
      <c r="D503" s="1" t="s">
        <v>707</v>
      </c>
      <c r="E503" s="34" t="s">
        <v>459</v>
      </c>
      <c r="F503" s="28" t="s">
        <v>708</v>
      </c>
      <c r="G503" s="35">
        <v>15800</v>
      </c>
      <c r="H503" s="35">
        <v>158</v>
      </c>
    </row>
    <row r="504" spans="1:8">
      <c r="A504" s="52">
        <v>133155171651</v>
      </c>
      <c r="B504" s="1" t="s">
        <v>365</v>
      </c>
      <c r="C504" s="34" t="s">
        <v>459</v>
      </c>
      <c r="D504" s="1" t="s">
        <v>707</v>
      </c>
      <c r="E504" s="34" t="s">
        <v>459</v>
      </c>
      <c r="F504" s="28" t="s">
        <v>708</v>
      </c>
      <c r="G504" s="35">
        <v>15900</v>
      </c>
      <c r="H504" s="35">
        <v>159</v>
      </c>
    </row>
    <row r="505" spans="1:8">
      <c r="A505" s="52">
        <v>133749207690</v>
      </c>
      <c r="B505" s="1" t="s">
        <v>4</v>
      </c>
      <c r="C505" s="34" t="s">
        <v>459</v>
      </c>
      <c r="D505" s="1" t="s">
        <v>707</v>
      </c>
      <c r="E505" s="34" t="s">
        <v>459</v>
      </c>
      <c r="F505" s="28" t="s">
        <v>708</v>
      </c>
      <c r="G505" s="35">
        <v>9600</v>
      </c>
      <c r="H505" s="35">
        <v>96</v>
      </c>
    </row>
    <row r="506" spans="1:8">
      <c r="A506" s="52">
        <v>133155569465</v>
      </c>
      <c r="B506" s="1" t="s">
        <v>365</v>
      </c>
      <c r="C506" s="34" t="s">
        <v>459</v>
      </c>
      <c r="D506" s="1" t="s">
        <v>707</v>
      </c>
      <c r="E506" s="34" t="s">
        <v>459</v>
      </c>
      <c r="F506" s="28" t="s">
        <v>708</v>
      </c>
      <c r="G506" s="35">
        <v>8100</v>
      </c>
      <c r="H506" s="35">
        <v>81</v>
      </c>
    </row>
    <row r="507" spans="1:8">
      <c r="A507" s="52">
        <v>133156103281</v>
      </c>
      <c r="B507" s="1" t="s">
        <v>365</v>
      </c>
      <c r="C507" s="34" t="s">
        <v>459</v>
      </c>
      <c r="D507" s="1" t="s">
        <v>707</v>
      </c>
      <c r="E507" s="34" t="s">
        <v>459</v>
      </c>
      <c r="F507" s="28" t="s">
        <v>708</v>
      </c>
      <c r="G507" s="35">
        <v>9600</v>
      </c>
      <c r="H507" s="35">
        <v>96</v>
      </c>
    </row>
    <row r="508" spans="1:8">
      <c r="A508" s="52">
        <v>133156163687</v>
      </c>
      <c r="B508" s="1" t="s">
        <v>4</v>
      </c>
      <c r="C508" s="34" t="s">
        <v>459</v>
      </c>
      <c r="D508" s="1" t="s">
        <v>707</v>
      </c>
      <c r="E508" s="34" t="s">
        <v>459</v>
      </c>
      <c r="F508" s="28" t="s">
        <v>708</v>
      </c>
      <c r="G508" s="35">
        <v>11000</v>
      </c>
      <c r="H508" s="35">
        <v>110</v>
      </c>
    </row>
    <row r="509" spans="1:8">
      <c r="A509" s="52">
        <v>133764634044</v>
      </c>
      <c r="B509" s="1" t="s">
        <v>4</v>
      </c>
      <c r="C509" s="34" t="s">
        <v>459</v>
      </c>
      <c r="D509" s="1" t="s">
        <v>707</v>
      </c>
      <c r="E509" s="34" t="s">
        <v>459</v>
      </c>
      <c r="F509" s="28" t="s">
        <v>708</v>
      </c>
      <c r="G509" s="35">
        <v>12800</v>
      </c>
      <c r="H509" s="35">
        <v>128</v>
      </c>
    </row>
    <row r="510" spans="1:8">
      <c r="A510" s="52">
        <v>133156784743</v>
      </c>
      <c r="B510" s="1" t="s">
        <v>4</v>
      </c>
      <c r="C510" s="34" t="s">
        <v>459</v>
      </c>
      <c r="D510" s="1" t="s">
        <v>707</v>
      </c>
      <c r="E510" s="34" t="s">
        <v>459</v>
      </c>
      <c r="F510" s="28" t="s">
        <v>708</v>
      </c>
      <c r="G510" s="35">
        <v>8000</v>
      </c>
      <c r="H510" s="35">
        <v>80</v>
      </c>
    </row>
    <row r="511" spans="1:8">
      <c r="A511" s="52">
        <v>133765107444</v>
      </c>
      <c r="B511" s="1" t="s">
        <v>4</v>
      </c>
      <c r="C511" s="34" t="s">
        <v>459</v>
      </c>
      <c r="D511" s="1" t="s">
        <v>707</v>
      </c>
      <c r="E511" s="34" t="s">
        <v>459</v>
      </c>
      <c r="F511" s="28" t="s">
        <v>708</v>
      </c>
      <c r="G511" s="35">
        <v>14400</v>
      </c>
      <c r="H511" s="35">
        <v>144</v>
      </c>
    </row>
    <row r="512" spans="1:8">
      <c r="A512" s="52">
        <v>133157818241</v>
      </c>
      <c r="B512" s="1" t="s">
        <v>4</v>
      </c>
      <c r="C512" s="34" t="s">
        <v>459</v>
      </c>
      <c r="D512" s="1" t="s">
        <v>707</v>
      </c>
      <c r="E512" s="34" t="s">
        <v>459</v>
      </c>
      <c r="F512" s="28" t="s">
        <v>708</v>
      </c>
      <c r="G512" s="35">
        <v>11000</v>
      </c>
      <c r="H512" s="35">
        <v>110</v>
      </c>
    </row>
    <row r="513" spans="1:8">
      <c r="A513" s="52">
        <v>133158447035</v>
      </c>
      <c r="B513" s="1" t="s">
        <v>4</v>
      </c>
      <c r="C513" s="34" t="s">
        <v>459</v>
      </c>
      <c r="D513" s="1" t="s">
        <v>707</v>
      </c>
      <c r="E513" s="34" t="s">
        <v>459</v>
      </c>
      <c r="F513" s="28" t="s">
        <v>708</v>
      </c>
      <c r="G513" s="35">
        <v>7900</v>
      </c>
      <c r="H513" s="35">
        <v>79</v>
      </c>
    </row>
    <row r="514" spans="1:8">
      <c r="A514" s="52">
        <v>133767096314</v>
      </c>
      <c r="B514" s="1" t="s">
        <v>365</v>
      </c>
      <c r="C514" s="34" t="s">
        <v>459</v>
      </c>
      <c r="D514" s="1" t="s">
        <v>707</v>
      </c>
      <c r="E514" s="34" t="s">
        <v>459</v>
      </c>
      <c r="F514" s="28" t="s">
        <v>708</v>
      </c>
      <c r="G514" s="35">
        <v>9600</v>
      </c>
      <c r="H514" s="35">
        <v>96</v>
      </c>
    </row>
    <row r="515" spans="1:8">
      <c r="A515" s="52">
        <v>133767747866</v>
      </c>
      <c r="B515" s="1" t="s">
        <v>4</v>
      </c>
      <c r="C515" s="34" t="s">
        <v>459</v>
      </c>
      <c r="D515" s="1" t="s">
        <v>707</v>
      </c>
      <c r="E515" s="34" t="s">
        <v>459</v>
      </c>
      <c r="F515" s="28" t="s">
        <v>708</v>
      </c>
      <c r="G515" s="35">
        <v>16200</v>
      </c>
      <c r="H515" s="35">
        <v>162</v>
      </c>
    </row>
    <row r="516" spans="1:8">
      <c r="A516" s="52">
        <v>133160019999</v>
      </c>
      <c r="B516" s="1" t="s">
        <v>4</v>
      </c>
      <c r="C516" s="34" t="s">
        <v>459</v>
      </c>
      <c r="D516" s="1" t="s">
        <v>707</v>
      </c>
      <c r="E516" s="34" t="s">
        <v>459</v>
      </c>
      <c r="F516" s="28" t="s">
        <v>708</v>
      </c>
      <c r="G516" s="35">
        <v>15800</v>
      </c>
      <c r="H516" s="35">
        <v>158</v>
      </c>
    </row>
    <row r="517" spans="1:8">
      <c r="A517" s="52">
        <v>133754612740</v>
      </c>
      <c r="B517" s="1" t="s">
        <v>4</v>
      </c>
      <c r="C517" s="34" t="s">
        <v>459</v>
      </c>
      <c r="D517" s="1" t="s">
        <v>707</v>
      </c>
      <c r="E517" s="34" t="s">
        <v>459</v>
      </c>
      <c r="F517" s="28" t="s">
        <v>708</v>
      </c>
      <c r="G517" s="35">
        <v>4800</v>
      </c>
      <c r="H517" s="35">
        <v>48</v>
      </c>
    </row>
    <row r="518" spans="1:8">
      <c r="A518" s="52">
        <v>133160566755</v>
      </c>
      <c r="B518" s="1" t="s">
        <v>4</v>
      </c>
      <c r="C518" s="34" t="s">
        <v>459</v>
      </c>
      <c r="D518" s="1" t="s">
        <v>707</v>
      </c>
      <c r="E518" s="34" t="s">
        <v>459</v>
      </c>
      <c r="F518" s="28" t="s">
        <v>708</v>
      </c>
      <c r="G518" s="35">
        <v>34700</v>
      </c>
      <c r="H518" s="35">
        <v>347</v>
      </c>
    </row>
    <row r="519" spans="1:8">
      <c r="A519" s="52">
        <v>133160480021</v>
      </c>
      <c r="B519" s="1" t="s">
        <v>365</v>
      </c>
      <c r="C519" s="34" t="s">
        <v>459</v>
      </c>
      <c r="D519" s="1" t="s">
        <v>707</v>
      </c>
      <c r="E519" s="34" t="s">
        <v>459</v>
      </c>
      <c r="F519" s="28" t="s">
        <v>708</v>
      </c>
      <c r="G519" s="35">
        <v>13800</v>
      </c>
      <c r="H519" s="35">
        <v>138</v>
      </c>
    </row>
    <row r="520" spans="1:8">
      <c r="A520" s="52">
        <v>133768947224</v>
      </c>
      <c r="B520" s="1" t="s">
        <v>365</v>
      </c>
      <c r="C520" s="34" t="s">
        <v>459</v>
      </c>
      <c r="D520" s="1" t="s">
        <v>707</v>
      </c>
      <c r="E520" s="34" t="s">
        <v>459</v>
      </c>
      <c r="F520" s="28" t="s">
        <v>708</v>
      </c>
      <c r="G520" s="35">
        <v>48500</v>
      </c>
      <c r="H520" s="35">
        <v>485</v>
      </c>
    </row>
    <row r="521" spans="1:8">
      <c r="A521" s="52">
        <v>133161156753</v>
      </c>
      <c r="B521" s="1" t="s">
        <v>4</v>
      </c>
      <c r="C521" s="34" t="s">
        <v>459</v>
      </c>
      <c r="D521" s="1" t="s">
        <v>707</v>
      </c>
      <c r="E521" s="34" t="s">
        <v>459</v>
      </c>
      <c r="F521" s="28" t="s">
        <v>708</v>
      </c>
      <c r="G521" s="35">
        <v>8200</v>
      </c>
      <c r="H521" s="35">
        <v>82</v>
      </c>
    </row>
    <row r="522" spans="1:8">
      <c r="A522" s="52">
        <v>133770396178</v>
      </c>
      <c r="B522" s="1" t="s">
        <v>365</v>
      </c>
      <c r="C522" s="34" t="s">
        <v>459</v>
      </c>
      <c r="D522" s="1" t="s">
        <v>707</v>
      </c>
      <c r="E522" s="34" t="s">
        <v>459</v>
      </c>
      <c r="F522" s="28" t="s">
        <v>708</v>
      </c>
      <c r="G522" s="35">
        <v>8000</v>
      </c>
      <c r="H522" s="35">
        <v>80</v>
      </c>
    </row>
    <row r="523" spans="1:8">
      <c r="A523" s="52">
        <v>133756232686</v>
      </c>
      <c r="B523" s="1" t="s">
        <v>365</v>
      </c>
      <c r="C523" s="34" t="s">
        <v>459</v>
      </c>
      <c r="D523" s="1" t="s">
        <v>707</v>
      </c>
      <c r="E523" s="34" t="s">
        <v>459</v>
      </c>
      <c r="F523" s="28" t="s">
        <v>708</v>
      </c>
      <c r="G523" s="35">
        <v>8400</v>
      </c>
      <c r="H523" s="35">
        <v>84</v>
      </c>
    </row>
    <row r="524" spans="1:8">
      <c r="A524" s="52">
        <v>133162236933</v>
      </c>
      <c r="B524" s="1" t="s">
        <v>365</v>
      </c>
      <c r="C524" s="34" t="s">
        <v>459</v>
      </c>
      <c r="D524" s="1" t="s">
        <v>707</v>
      </c>
      <c r="E524" s="34" t="s">
        <v>459</v>
      </c>
      <c r="F524" s="28" t="s">
        <v>708</v>
      </c>
      <c r="G524" s="35">
        <v>62800</v>
      </c>
      <c r="H524" s="35">
        <v>628</v>
      </c>
    </row>
    <row r="525" spans="1:8">
      <c r="A525" s="52">
        <v>133162654977</v>
      </c>
      <c r="B525" s="1" t="s">
        <v>4</v>
      </c>
      <c r="C525" s="34" t="s">
        <v>459</v>
      </c>
      <c r="D525" s="1" t="s">
        <v>707</v>
      </c>
      <c r="E525" s="34" t="s">
        <v>459</v>
      </c>
      <c r="F525" s="28" t="s">
        <v>708</v>
      </c>
      <c r="G525" s="35">
        <v>19200</v>
      </c>
      <c r="H525" s="35">
        <v>192</v>
      </c>
    </row>
    <row r="526" spans="1:8">
      <c r="A526" s="52">
        <v>133771069204</v>
      </c>
      <c r="B526" s="1" t="s">
        <v>4</v>
      </c>
      <c r="C526" s="34" t="s">
        <v>459</v>
      </c>
      <c r="D526" s="1" t="s">
        <v>707</v>
      </c>
      <c r="E526" s="34" t="s">
        <v>462</v>
      </c>
      <c r="F526" s="28" t="s">
        <v>708</v>
      </c>
      <c r="G526" s="35">
        <v>28300</v>
      </c>
      <c r="H526" s="35">
        <v>283</v>
      </c>
    </row>
    <row r="527" spans="1:8">
      <c r="A527" s="52">
        <v>133771376694</v>
      </c>
      <c r="B527" s="1" t="s">
        <v>4</v>
      </c>
      <c r="C527" s="34" t="s">
        <v>459</v>
      </c>
      <c r="D527" s="1" t="s">
        <v>707</v>
      </c>
      <c r="E527" s="34" t="s">
        <v>462</v>
      </c>
      <c r="F527" s="28" t="s">
        <v>708</v>
      </c>
      <c r="G527" s="35">
        <v>4200</v>
      </c>
      <c r="H527" s="35">
        <v>42</v>
      </c>
    </row>
    <row r="528" spans="1:8">
      <c r="A528" s="52">
        <v>133163030045</v>
      </c>
      <c r="B528" s="1" t="s">
        <v>365</v>
      </c>
      <c r="C528" s="34" t="s">
        <v>459</v>
      </c>
      <c r="D528" s="1" t="s">
        <v>707</v>
      </c>
      <c r="E528" s="34" t="s">
        <v>462</v>
      </c>
      <c r="F528" s="28" t="s">
        <v>708</v>
      </c>
      <c r="G528" s="35">
        <v>4800</v>
      </c>
      <c r="H528" s="35">
        <v>48</v>
      </c>
    </row>
    <row r="529" spans="1:8">
      <c r="A529" s="52">
        <v>133771499416</v>
      </c>
      <c r="B529" s="1" t="s">
        <v>4</v>
      </c>
      <c r="C529" s="34" t="s">
        <v>459</v>
      </c>
      <c r="D529" s="1" t="s">
        <v>707</v>
      </c>
      <c r="E529" s="34" t="s">
        <v>462</v>
      </c>
      <c r="F529" s="28" t="s">
        <v>708</v>
      </c>
      <c r="G529" s="35">
        <v>13700</v>
      </c>
      <c r="H529" s="35">
        <v>137</v>
      </c>
    </row>
    <row r="530" spans="1:8">
      <c r="A530" s="52">
        <v>133771737466</v>
      </c>
      <c r="B530" s="1" t="s">
        <v>4</v>
      </c>
      <c r="C530" s="34" t="s">
        <v>459</v>
      </c>
      <c r="D530" s="1" t="s">
        <v>707</v>
      </c>
      <c r="E530" s="34" t="s">
        <v>462</v>
      </c>
      <c r="F530" s="28" t="s">
        <v>708</v>
      </c>
      <c r="G530" s="35">
        <v>45300</v>
      </c>
      <c r="H530" s="35">
        <v>453</v>
      </c>
    </row>
    <row r="531" spans="1:8">
      <c r="A531" s="52">
        <v>133163481469</v>
      </c>
      <c r="B531" s="1" t="s">
        <v>365</v>
      </c>
      <c r="C531" s="34" t="s">
        <v>459</v>
      </c>
      <c r="D531" s="1" t="s">
        <v>707</v>
      </c>
      <c r="E531" s="34" t="s">
        <v>462</v>
      </c>
      <c r="F531" s="28" t="s">
        <v>708</v>
      </c>
      <c r="G531" s="35">
        <v>38500</v>
      </c>
      <c r="H531" s="35">
        <v>385</v>
      </c>
    </row>
    <row r="532" spans="1:8">
      <c r="A532" s="52">
        <v>133771922082</v>
      </c>
      <c r="B532" s="1" t="s">
        <v>365</v>
      </c>
      <c r="C532" s="34" t="s">
        <v>459</v>
      </c>
      <c r="D532" s="1" t="s">
        <v>707</v>
      </c>
      <c r="E532" s="34" t="s">
        <v>462</v>
      </c>
      <c r="F532" s="28" t="s">
        <v>708</v>
      </c>
      <c r="G532" s="35">
        <v>50900</v>
      </c>
      <c r="H532" s="35">
        <v>509</v>
      </c>
    </row>
    <row r="533" spans="1:8">
      <c r="A533" s="52">
        <v>133163869121</v>
      </c>
      <c r="B533" s="1" t="s">
        <v>4</v>
      </c>
      <c r="C533" s="34" t="s">
        <v>459</v>
      </c>
      <c r="D533" s="1" t="s">
        <v>707</v>
      </c>
      <c r="E533" s="34" t="s">
        <v>462</v>
      </c>
      <c r="F533" s="28" t="s">
        <v>708</v>
      </c>
      <c r="G533" s="35">
        <v>14100</v>
      </c>
      <c r="H533" s="35">
        <v>141</v>
      </c>
    </row>
    <row r="534" spans="1:8">
      <c r="A534" s="52">
        <v>133163924015</v>
      </c>
      <c r="B534" s="1" t="s">
        <v>4</v>
      </c>
      <c r="C534" s="34" t="s">
        <v>459</v>
      </c>
      <c r="D534" s="1" t="s">
        <v>707</v>
      </c>
      <c r="E534" s="34" t="s">
        <v>462</v>
      </c>
      <c r="F534" s="28" t="s">
        <v>708</v>
      </c>
      <c r="G534" s="35">
        <v>15800</v>
      </c>
      <c r="H534" s="35">
        <v>158</v>
      </c>
    </row>
    <row r="535" spans="1:8">
      <c r="A535" s="52">
        <v>133149714033</v>
      </c>
      <c r="B535" s="1" t="s">
        <v>4</v>
      </c>
      <c r="C535" s="34" t="s">
        <v>459</v>
      </c>
      <c r="D535" s="1" t="s">
        <v>707</v>
      </c>
      <c r="E535" s="34" t="s">
        <v>459</v>
      </c>
      <c r="F535" s="28" t="s">
        <v>708</v>
      </c>
      <c r="G535" s="35">
        <v>4900</v>
      </c>
      <c r="H535" s="35">
        <v>49</v>
      </c>
    </row>
    <row r="536" spans="1:8">
      <c r="A536" s="52">
        <v>133164035871</v>
      </c>
      <c r="B536" s="1" t="s">
        <v>4</v>
      </c>
      <c r="C536" s="34" t="s">
        <v>459</v>
      </c>
      <c r="D536" s="1" t="s">
        <v>707</v>
      </c>
      <c r="E536" s="34" t="s">
        <v>462</v>
      </c>
      <c r="F536" s="28" t="s">
        <v>708</v>
      </c>
      <c r="G536" s="35">
        <v>19200</v>
      </c>
      <c r="H536" s="35">
        <v>192</v>
      </c>
    </row>
    <row r="537" spans="1:8">
      <c r="A537" s="52">
        <v>133164272595</v>
      </c>
      <c r="B537" s="1" t="s">
        <v>4</v>
      </c>
      <c r="C537" s="34" t="s">
        <v>459</v>
      </c>
      <c r="D537" s="1" t="s">
        <v>707</v>
      </c>
      <c r="E537" s="34" t="s">
        <v>462</v>
      </c>
      <c r="F537" s="28" t="s">
        <v>708</v>
      </c>
      <c r="G537" s="35">
        <v>5500</v>
      </c>
      <c r="H537" s="35">
        <v>55</v>
      </c>
    </row>
    <row r="538" spans="1:8">
      <c r="A538" s="52">
        <v>133772453774</v>
      </c>
      <c r="B538" s="1" t="s">
        <v>4</v>
      </c>
      <c r="C538" s="34" t="s">
        <v>459</v>
      </c>
      <c r="D538" s="1" t="s">
        <v>707</v>
      </c>
      <c r="E538" s="34" t="s">
        <v>462</v>
      </c>
      <c r="F538" s="28" t="s">
        <v>708</v>
      </c>
      <c r="G538" s="35">
        <v>4000</v>
      </c>
      <c r="H538" s="35">
        <v>40</v>
      </c>
    </row>
    <row r="539" spans="1:8">
      <c r="A539" s="52">
        <v>133164663713</v>
      </c>
      <c r="B539" s="1" t="s">
        <v>4</v>
      </c>
      <c r="C539" s="34" t="s">
        <v>459</v>
      </c>
      <c r="D539" s="1" t="s">
        <v>707</v>
      </c>
      <c r="E539" s="34" t="s">
        <v>462</v>
      </c>
      <c r="F539" s="28" t="s">
        <v>708</v>
      </c>
      <c r="G539" s="35">
        <v>16500</v>
      </c>
      <c r="H539" s="35">
        <v>165</v>
      </c>
    </row>
    <row r="540" spans="1:8">
      <c r="A540" s="52">
        <v>133773103680</v>
      </c>
      <c r="B540" s="1" t="s">
        <v>4</v>
      </c>
      <c r="C540" s="34" t="s">
        <v>459</v>
      </c>
      <c r="D540" s="1" t="s">
        <v>707</v>
      </c>
      <c r="E540" s="34" t="s">
        <v>462</v>
      </c>
      <c r="F540" s="28" t="s">
        <v>708</v>
      </c>
      <c r="G540" s="35">
        <v>4800</v>
      </c>
      <c r="H540" s="35">
        <v>48</v>
      </c>
    </row>
    <row r="541" spans="1:8">
      <c r="A541" s="52">
        <v>133165300835</v>
      </c>
      <c r="B541" s="1" t="s">
        <v>4</v>
      </c>
      <c r="C541" s="34" t="s">
        <v>459</v>
      </c>
      <c r="D541" s="1" t="s">
        <v>707</v>
      </c>
      <c r="E541" s="34" t="s">
        <v>462</v>
      </c>
      <c r="F541" s="28" t="s">
        <v>708</v>
      </c>
      <c r="G541" s="35">
        <v>4000</v>
      </c>
      <c r="H541" s="35">
        <v>40</v>
      </c>
    </row>
    <row r="542" spans="1:8">
      <c r="A542" s="52">
        <v>133165284051</v>
      </c>
      <c r="B542" s="1" t="s">
        <v>4</v>
      </c>
      <c r="C542" s="34" t="s">
        <v>459</v>
      </c>
      <c r="D542" s="1" t="s">
        <v>707</v>
      </c>
      <c r="E542" s="34" t="s">
        <v>462</v>
      </c>
      <c r="F542" s="28" t="s">
        <v>708</v>
      </c>
      <c r="G542" s="35">
        <v>15800</v>
      </c>
      <c r="H542" s="35">
        <v>158</v>
      </c>
    </row>
    <row r="543" spans="1:8">
      <c r="A543" s="52">
        <v>133759657312</v>
      </c>
      <c r="B543" s="1" t="s">
        <v>4</v>
      </c>
      <c r="C543" s="34" t="s">
        <v>459</v>
      </c>
      <c r="D543" s="1" t="s">
        <v>707</v>
      </c>
      <c r="E543" s="34" t="s">
        <v>459</v>
      </c>
      <c r="F543" s="28" t="s">
        <v>708</v>
      </c>
      <c r="G543" s="35">
        <v>8000</v>
      </c>
      <c r="H543" s="35">
        <v>80</v>
      </c>
    </row>
    <row r="544" spans="1:8">
      <c r="A544" s="52">
        <v>133151506989</v>
      </c>
      <c r="B544" s="1" t="s">
        <v>4</v>
      </c>
      <c r="C544" s="34" t="s">
        <v>459</v>
      </c>
      <c r="D544" s="1" t="s">
        <v>707</v>
      </c>
      <c r="E544" s="34" t="s">
        <v>459</v>
      </c>
      <c r="F544" s="28" t="s">
        <v>708</v>
      </c>
      <c r="G544" s="35">
        <v>4200</v>
      </c>
      <c r="H544" s="35">
        <v>42</v>
      </c>
    </row>
    <row r="545" spans="1:8">
      <c r="A545" s="52">
        <v>133774109074</v>
      </c>
      <c r="B545" s="1" t="s">
        <v>4</v>
      </c>
      <c r="C545" s="34" t="s">
        <v>459</v>
      </c>
      <c r="D545" s="1" t="s">
        <v>707</v>
      </c>
      <c r="E545" s="34" t="s">
        <v>462</v>
      </c>
      <c r="F545" s="28" t="s">
        <v>708</v>
      </c>
      <c r="G545" s="35">
        <v>6400</v>
      </c>
      <c r="H545" s="35">
        <v>64</v>
      </c>
    </row>
    <row r="546" spans="1:8">
      <c r="A546" s="52">
        <v>133166842361</v>
      </c>
      <c r="B546" s="1" t="s">
        <v>4</v>
      </c>
      <c r="C546" s="34" t="s">
        <v>462</v>
      </c>
      <c r="D546" s="1" t="s">
        <v>707</v>
      </c>
      <c r="E546" s="34" t="s">
        <v>462</v>
      </c>
      <c r="F546" s="28" t="s">
        <v>708</v>
      </c>
      <c r="G546" s="35">
        <v>13700</v>
      </c>
      <c r="H546" s="35">
        <v>137</v>
      </c>
    </row>
    <row r="547" spans="1:8">
      <c r="A547" s="52">
        <v>133775249434</v>
      </c>
      <c r="B547" s="1" t="s">
        <v>4</v>
      </c>
      <c r="C547" s="34" t="s">
        <v>462</v>
      </c>
      <c r="D547" s="1" t="s">
        <v>707</v>
      </c>
      <c r="E547" s="34" t="s">
        <v>462</v>
      </c>
      <c r="F547" s="28" t="s">
        <v>708</v>
      </c>
      <c r="G547" s="35">
        <v>16500</v>
      </c>
      <c r="H547" s="35">
        <v>165</v>
      </c>
    </row>
    <row r="548" spans="1:8">
      <c r="A548" s="52">
        <v>133761433876</v>
      </c>
      <c r="B548" s="1" t="s">
        <v>4</v>
      </c>
      <c r="C548" s="34" t="s">
        <v>459</v>
      </c>
      <c r="D548" s="1" t="s">
        <v>707</v>
      </c>
      <c r="E548" s="34" t="s">
        <v>459</v>
      </c>
      <c r="F548" s="28" t="s">
        <v>708</v>
      </c>
      <c r="G548" s="35">
        <v>11000</v>
      </c>
      <c r="H548" s="35">
        <v>110</v>
      </c>
    </row>
    <row r="549" spans="1:8">
      <c r="A549" s="52">
        <v>133775535124</v>
      </c>
      <c r="B549" s="1" t="s">
        <v>4</v>
      </c>
      <c r="C549" s="34" t="s">
        <v>462</v>
      </c>
      <c r="D549" s="1" t="s">
        <v>707</v>
      </c>
      <c r="E549" s="34" t="s">
        <v>462</v>
      </c>
      <c r="F549" s="28" t="s">
        <v>708</v>
      </c>
      <c r="G549" s="35">
        <v>16500</v>
      </c>
      <c r="H549" s="35">
        <v>165</v>
      </c>
    </row>
    <row r="550" spans="1:8">
      <c r="A550" s="52">
        <v>133167536367</v>
      </c>
      <c r="B550" s="1" t="s">
        <v>4</v>
      </c>
      <c r="C550" s="34" t="s">
        <v>462</v>
      </c>
      <c r="D550" s="1" t="s">
        <v>707</v>
      </c>
      <c r="E550" s="34" t="s">
        <v>462</v>
      </c>
      <c r="F550" s="28" t="s">
        <v>708</v>
      </c>
      <c r="G550" s="35">
        <v>4800</v>
      </c>
      <c r="H550" s="35">
        <v>48</v>
      </c>
    </row>
    <row r="551" spans="1:8">
      <c r="A551" s="52">
        <v>133167754751</v>
      </c>
      <c r="B551" s="1" t="s">
        <v>4</v>
      </c>
      <c r="C551" s="34" t="s">
        <v>462</v>
      </c>
      <c r="D551" s="1" t="s">
        <v>707</v>
      </c>
      <c r="E551" s="34" t="s">
        <v>462</v>
      </c>
      <c r="F551" s="28" t="s">
        <v>708</v>
      </c>
      <c r="G551" s="35">
        <v>10000</v>
      </c>
      <c r="H551" s="35">
        <v>100</v>
      </c>
    </row>
    <row r="552" spans="1:8">
      <c r="A552" s="52">
        <v>133154000835</v>
      </c>
      <c r="B552" s="1" t="s">
        <v>365</v>
      </c>
      <c r="C552" s="34" t="s">
        <v>459</v>
      </c>
      <c r="D552" s="1" t="s">
        <v>707</v>
      </c>
      <c r="E552" s="34" t="s">
        <v>459</v>
      </c>
      <c r="F552" s="28" t="s">
        <v>708</v>
      </c>
      <c r="G552" s="35">
        <v>20800</v>
      </c>
      <c r="H552" s="35">
        <v>208</v>
      </c>
    </row>
    <row r="553" spans="1:8">
      <c r="A553" s="52">
        <v>133776410826</v>
      </c>
      <c r="B553" s="1" t="s">
        <v>4</v>
      </c>
      <c r="C553" s="34" t="s">
        <v>462</v>
      </c>
      <c r="D553" s="1" t="s">
        <v>707</v>
      </c>
      <c r="E553" s="34" t="s">
        <v>462</v>
      </c>
      <c r="F553" s="28" t="s">
        <v>708</v>
      </c>
      <c r="G553" s="35">
        <v>3600</v>
      </c>
      <c r="H553" s="35">
        <v>36</v>
      </c>
    </row>
    <row r="554" spans="1:8">
      <c r="A554" s="52">
        <v>133762598004</v>
      </c>
      <c r="B554" s="1" t="s">
        <v>4</v>
      </c>
      <c r="C554" s="34" t="s">
        <v>459</v>
      </c>
      <c r="D554" s="1" t="s">
        <v>707</v>
      </c>
      <c r="E554" s="34" t="s">
        <v>459</v>
      </c>
      <c r="F554" s="28" t="s">
        <v>708</v>
      </c>
      <c r="G554" s="35">
        <v>4900</v>
      </c>
      <c r="H554" s="35">
        <v>49</v>
      </c>
    </row>
    <row r="555" spans="1:8">
      <c r="A555" s="52">
        <v>133154502601</v>
      </c>
      <c r="B555" s="1" t="s">
        <v>4</v>
      </c>
      <c r="C555" s="34" t="s">
        <v>459</v>
      </c>
      <c r="D555" s="1" t="s">
        <v>707</v>
      </c>
      <c r="E555" s="34" t="s">
        <v>459</v>
      </c>
      <c r="F555" s="28" t="s">
        <v>708</v>
      </c>
      <c r="G555" s="35">
        <v>32000</v>
      </c>
      <c r="H555" s="35">
        <v>320</v>
      </c>
    </row>
    <row r="556" spans="1:8">
      <c r="A556" s="52">
        <v>133776595376</v>
      </c>
      <c r="B556" s="1" t="s">
        <v>365</v>
      </c>
      <c r="C556" s="34" t="s">
        <v>462</v>
      </c>
      <c r="D556" s="1" t="s">
        <v>707</v>
      </c>
      <c r="E556" s="34" t="s">
        <v>462</v>
      </c>
      <c r="F556" s="28" t="s">
        <v>708</v>
      </c>
      <c r="G556" s="35">
        <v>62000</v>
      </c>
      <c r="H556" s="35">
        <v>620</v>
      </c>
    </row>
    <row r="557" spans="1:8">
      <c r="A557" s="52">
        <v>133168976107</v>
      </c>
      <c r="B557" s="1" t="s">
        <v>4</v>
      </c>
      <c r="C557" s="34" t="s">
        <v>462</v>
      </c>
      <c r="D557" s="1" t="s">
        <v>707</v>
      </c>
      <c r="E557" s="34" t="s">
        <v>462</v>
      </c>
      <c r="F557" s="28" t="s">
        <v>708</v>
      </c>
      <c r="G557" s="35">
        <v>24200</v>
      </c>
      <c r="H557" s="35">
        <v>242</v>
      </c>
    </row>
    <row r="558" spans="1:8">
      <c r="A558" s="52">
        <v>133777126980</v>
      </c>
      <c r="B558" s="1" t="s">
        <v>4</v>
      </c>
      <c r="C558" s="34" t="s">
        <v>462</v>
      </c>
      <c r="D558" s="1" t="s">
        <v>707</v>
      </c>
      <c r="E558" s="34" t="s">
        <v>462</v>
      </c>
      <c r="F558" s="28" t="s">
        <v>708</v>
      </c>
      <c r="G558" s="35">
        <v>8000</v>
      </c>
      <c r="H558" s="35">
        <v>80</v>
      </c>
    </row>
    <row r="559" spans="1:8">
      <c r="A559" s="52">
        <v>133169032845</v>
      </c>
      <c r="B559" s="1" t="s">
        <v>4</v>
      </c>
      <c r="C559" s="34" t="s">
        <v>462</v>
      </c>
      <c r="D559" s="1" t="s">
        <v>707</v>
      </c>
      <c r="E559" s="34" t="s">
        <v>462</v>
      </c>
      <c r="F559" s="28" t="s">
        <v>708</v>
      </c>
      <c r="G559" s="35">
        <v>5500</v>
      </c>
      <c r="H559" s="35">
        <v>55</v>
      </c>
    </row>
    <row r="560" spans="1:8">
      <c r="A560" s="52">
        <v>133777704340</v>
      </c>
      <c r="B560" s="1" t="s">
        <v>365</v>
      </c>
      <c r="C560" s="34" t="s">
        <v>462</v>
      </c>
      <c r="D560" s="1" t="s">
        <v>707</v>
      </c>
      <c r="E560" s="34" t="s">
        <v>462</v>
      </c>
      <c r="F560" s="28" t="s">
        <v>708</v>
      </c>
      <c r="G560" s="35">
        <v>25800</v>
      </c>
      <c r="H560" s="35">
        <v>258</v>
      </c>
    </row>
    <row r="561" spans="1:8">
      <c r="A561" s="52">
        <v>133777709392</v>
      </c>
      <c r="B561" s="1" t="s">
        <v>4</v>
      </c>
      <c r="C561" s="34" t="s">
        <v>462</v>
      </c>
      <c r="D561" s="1" t="s">
        <v>707</v>
      </c>
      <c r="E561" s="34" t="s">
        <v>462</v>
      </c>
      <c r="F561" s="28" t="s">
        <v>708</v>
      </c>
      <c r="G561" s="35">
        <v>4800</v>
      </c>
      <c r="H561" s="35">
        <v>48</v>
      </c>
    </row>
    <row r="562" spans="1:8">
      <c r="A562" s="52">
        <v>133777771410</v>
      </c>
      <c r="B562" s="1" t="s">
        <v>4</v>
      </c>
      <c r="C562" s="34" t="s">
        <v>462</v>
      </c>
      <c r="D562" s="1" t="s">
        <v>707</v>
      </c>
      <c r="E562" s="34" t="s">
        <v>462</v>
      </c>
      <c r="F562" s="28" t="s">
        <v>708</v>
      </c>
      <c r="G562" s="35">
        <v>15800</v>
      </c>
      <c r="H562" s="35">
        <v>158</v>
      </c>
    </row>
    <row r="563" spans="1:8">
      <c r="A563" s="52">
        <v>133169796723</v>
      </c>
      <c r="B563" s="1" t="s">
        <v>4</v>
      </c>
      <c r="C563" s="34" t="s">
        <v>462</v>
      </c>
      <c r="D563" s="1" t="s">
        <v>707</v>
      </c>
      <c r="E563" s="34" t="s">
        <v>462</v>
      </c>
      <c r="F563" s="28" t="s">
        <v>708</v>
      </c>
      <c r="G563" s="35">
        <v>16100</v>
      </c>
      <c r="H563" s="35">
        <v>161</v>
      </c>
    </row>
    <row r="564" spans="1:8">
      <c r="A564" s="52">
        <v>133169808981</v>
      </c>
      <c r="B564" s="1" t="s">
        <v>4</v>
      </c>
      <c r="C564" s="34" t="s">
        <v>462</v>
      </c>
      <c r="D564" s="1" t="s">
        <v>707</v>
      </c>
      <c r="E564" s="34" t="s">
        <v>462</v>
      </c>
      <c r="F564" s="28" t="s">
        <v>708</v>
      </c>
      <c r="G564" s="35">
        <v>4800</v>
      </c>
      <c r="H564" s="35">
        <v>48</v>
      </c>
    </row>
    <row r="565" spans="1:8">
      <c r="A565" s="52">
        <v>133778388108</v>
      </c>
      <c r="B565" s="1" t="s">
        <v>4</v>
      </c>
      <c r="C565" s="34" t="s">
        <v>462</v>
      </c>
      <c r="D565" s="1" t="s">
        <v>707</v>
      </c>
      <c r="E565" s="34" t="s">
        <v>462</v>
      </c>
      <c r="F565" s="28" t="s">
        <v>708</v>
      </c>
      <c r="G565" s="35">
        <v>5500</v>
      </c>
      <c r="H565" s="35">
        <v>55</v>
      </c>
    </row>
    <row r="566" spans="1:8">
      <c r="A566" s="52">
        <v>133169761485</v>
      </c>
      <c r="B566" s="1" t="s">
        <v>4</v>
      </c>
      <c r="C566" s="34" t="s">
        <v>462</v>
      </c>
      <c r="D566" s="1" t="s">
        <v>707</v>
      </c>
      <c r="E566" s="34" t="s">
        <v>462</v>
      </c>
      <c r="F566" s="28" t="s">
        <v>708</v>
      </c>
      <c r="G566" s="35">
        <v>24000</v>
      </c>
      <c r="H566" s="35">
        <v>240</v>
      </c>
    </row>
    <row r="567" spans="1:8">
      <c r="A567" s="52">
        <v>133170036811</v>
      </c>
      <c r="B567" s="1" t="s">
        <v>365</v>
      </c>
      <c r="C567" s="34" t="s">
        <v>462</v>
      </c>
      <c r="D567" s="1" t="s">
        <v>707</v>
      </c>
      <c r="E567" s="34" t="s">
        <v>462</v>
      </c>
      <c r="F567" s="28" t="s">
        <v>708</v>
      </c>
      <c r="G567" s="35">
        <v>14400</v>
      </c>
      <c r="H567" s="35">
        <v>144</v>
      </c>
    </row>
    <row r="568" spans="1:8">
      <c r="A568" s="52">
        <v>133169921949</v>
      </c>
      <c r="B568" s="1" t="s">
        <v>4</v>
      </c>
      <c r="C568" s="34" t="s">
        <v>462</v>
      </c>
      <c r="D568" s="1" t="s">
        <v>707</v>
      </c>
      <c r="E568" s="34" t="s">
        <v>462</v>
      </c>
      <c r="F568" s="28" t="s">
        <v>708</v>
      </c>
      <c r="G568" s="35">
        <v>4200</v>
      </c>
      <c r="H568" s="35">
        <v>42</v>
      </c>
    </row>
    <row r="569" spans="1:8">
      <c r="A569" s="52">
        <v>133157085969</v>
      </c>
      <c r="B569" s="1" t="s">
        <v>4</v>
      </c>
      <c r="C569" s="34" t="s">
        <v>459</v>
      </c>
      <c r="D569" s="1" t="s">
        <v>707</v>
      </c>
      <c r="E569" s="34" t="s">
        <v>459</v>
      </c>
      <c r="F569" s="28" t="s">
        <v>708</v>
      </c>
      <c r="G569" s="35">
        <v>4200</v>
      </c>
      <c r="H569" s="35">
        <v>42</v>
      </c>
    </row>
    <row r="570" spans="1:8">
      <c r="A570" s="52">
        <v>133778411614</v>
      </c>
      <c r="B570" s="1" t="s">
        <v>4</v>
      </c>
      <c r="C570" s="34" t="s">
        <v>462</v>
      </c>
      <c r="D570" s="1" t="s">
        <v>707</v>
      </c>
      <c r="E570" s="34" t="s">
        <v>462</v>
      </c>
      <c r="F570" s="28" t="s">
        <v>708</v>
      </c>
      <c r="G570" s="35">
        <v>16800</v>
      </c>
      <c r="H570" s="35">
        <v>168</v>
      </c>
    </row>
    <row r="571" spans="1:8">
      <c r="A571" s="52">
        <v>133157391475</v>
      </c>
      <c r="B571" s="1" t="s">
        <v>4</v>
      </c>
      <c r="C571" s="34" t="s">
        <v>459</v>
      </c>
      <c r="D571" s="1" t="s">
        <v>707</v>
      </c>
      <c r="E571" s="34" t="s">
        <v>459</v>
      </c>
      <c r="F571" s="28" t="s">
        <v>708</v>
      </c>
      <c r="G571" s="35">
        <v>4800</v>
      </c>
      <c r="H571" s="35">
        <v>48</v>
      </c>
    </row>
    <row r="572" spans="1:8">
      <c r="A572" s="52">
        <v>133170606127</v>
      </c>
      <c r="B572" s="1" t="s">
        <v>4</v>
      </c>
      <c r="C572" s="34" t="s">
        <v>462</v>
      </c>
      <c r="D572" s="1" t="s">
        <v>707</v>
      </c>
      <c r="E572" s="34" t="s">
        <v>462</v>
      </c>
      <c r="F572" s="28" t="s">
        <v>708</v>
      </c>
      <c r="G572" s="35">
        <v>5500</v>
      </c>
      <c r="H572" s="35">
        <v>55</v>
      </c>
    </row>
    <row r="573" spans="1:8">
      <c r="A573" s="52">
        <v>133778918440</v>
      </c>
      <c r="B573" s="1" t="s">
        <v>4</v>
      </c>
      <c r="C573" s="34" t="s">
        <v>462</v>
      </c>
      <c r="D573" s="1" t="s">
        <v>707</v>
      </c>
      <c r="E573" s="34" t="s">
        <v>462</v>
      </c>
      <c r="F573" s="28" t="s">
        <v>708</v>
      </c>
      <c r="G573" s="35">
        <v>5500</v>
      </c>
      <c r="H573" s="35">
        <v>55</v>
      </c>
    </row>
    <row r="574" spans="1:8">
      <c r="A574" s="52">
        <v>133766030618</v>
      </c>
      <c r="B574" s="1" t="s">
        <v>4</v>
      </c>
      <c r="C574" s="34" t="s">
        <v>459</v>
      </c>
      <c r="D574" s="1" t="s">
        <v>707</v>
      </c>
      <c r="E574" s="34" t="s">
        <v>459</v>
      </c>
      <c r="F574" s="28" t="s">
        <v>708</v>
      </c>
      <c r="G574" s="35">
        <v>15900</v>
      </c>
      <c r="H574" s="35">
        <v>159</v>
      </c>
    </row>
    <row r="575" spans="1:8">
      <c r="A575" s="52">
        <v>133170599325</v>
      </c>
      <c r="B575" s="1" t="s">
        <v>4</v>
      </c>
      <c r="C575" s="34" t="s">
        <v>462</v>
      </c>
      <c r="D575" s="1" t="s">
        <v>707</v>
      </c>
      <c r="E575" s="34" t="s">
        <v>462</v>
      </c>
      <c r="F575" s="28" t="s">
        <v>708</v>
      </c>
      <c r="G575" s="35">
        <v>17400</v>
      </c>
      <c r="H575" s="35">
        <v>174</v>
      </c>
    </row>
    <row r="576" spans="1:8">
      <c r="A576" s="52">
        <v>133158045045</v>
      </c>
      <c r="B576" s="1" t="s">
        <v>4</v>
      </c>
      <c r="C576" s="34" t="s">
        <v>459</v>
      </c>
      <c r="D576" s="1" t="s">
        <v>707</v>
      </c>
      <c r="E576" s="34" t="s">
        <v>459</v>
      </c>
      <c r="F576" s="28" t="s">
        <v>708</v>
      </c>
      <c r="G576" s="35">
        <v>12600</v>
      </c>
      <c r="H576" s="35">
        <v>126</v>
      </c>
    </row>
    <row r="577" spans="1:8">
      <c r="A577" s="52">
        <v>133766624350</v>
      </c>
      <c r="B577" s="1" t="s">
        <v>4</v>
      </c>
      <c r="C577" s="34" t="s">
        <v>459</v>
      </c>
      <c r="D577" s="1" t="s">
        <v>707</v>
      </c>
      <c r="E577" s="34" t="s">
        <v>459</v>
      </c>
      <c r="F577" s="28" t="s">
        <v>708</v>
      </c>
      <c r="G577" s="35">
        <v>9600</v>
      </c>
      <c r="H577" s="35">
        <v>96</v>
      </c>
    </row>
    <row r="578" spans="1:8">
      <c r="A578" s="52">
        <v>133158225551</v>
      </c>
      <c r="B578" s="1" t="s">
        <v>4</v>
      </c>
      <c r="C578" s="34" t="s">
        <v>459</v>
      </c>
      <c r="D578" s="1" t="s">
        <v>707</v>
      </c>
      <c r="E578" s="34" t="s">
        <v>459</v>
      </c>
      <c r="F578" s="28" t="s">
        <v>708</v>
      </c>
      <c r="G578" s="35">
        <v>11000</v>
      </c>
      <c r="H578" s="35">
        <v>110</v>
      </c>
    </row>
    <row r="579" spans="1:8">
      <c r="A579" s="52">
        <v>133766720064</v>
      </c>
      <c r="B579" s="1" t="s">
        <v>365</v>
      </c>
      <c r="C579" s="34" t="s">
        <v>459</v>
      </c>
      <c r="D579" s="1" t="s">
        <v>707</v>
      </c>
      <c r="E579" s="34" t="s">
        <v>459</v>
      </c>
      <c r="F579" s="28" t="s">
        <v>708</v>
      </c>
      <c r="G579" s="35">
        <v>4800</v>
      </c>
      <c r="H579" s="35">
        <v>48</v>
      </c>
    </row>
    <row r="580" spans="1:8">
      <c r="A580" s="52">
        <v>133767179490</v>
      </c>
      <c r="B580" s="1" t="s">
        <v>365</v>
      </c>
      <c r="C580" s="34" t="s">
        <v>459</v>
      </c>
      <c r="D580" s="1" t="s">
        <v>707</v>
      </c>
      <c r="E580" s="34" t="s">
        <v>459</v>
      </c>
      <c r="F580" s="28" t="s">
        <v>708</v>
      </c>
      <c r="G580" s="35">
        <v>8400</v>
      </c>
      <c r="H580" s="35">
        <v>84</v>
      </c>
    </row>
    <row r="581" spans="1:8">
      <c r="A581" s="52">
        <v>133159160089</v>
      </c>
      <c r="B581" s="1" t="s">
        <v>4</v>
      </c>
      <c r="C581" s="34" t="s">
        <v>459</v>
      </c>
      <c r="D581" s="1" t="s">
        <v>707</v>
      </c>
      <c r="E581" s="34" t="s">
        <v>459</v>
      </c>
      <c r="F581" s="28" t="s">
        <v>708</v>
      </c>
      <c r="G581" s="35">
        <v>8000</v>
      </c>
      <c r="H581" s="35">
        <v>80</v>
      </c>
    </row>
    <row r="582" spans="1:8">
      <c r="A582" s="52">
        <v>133768147668</v>
      </c>
      <c r="B582" s="1" t="s">
        <v>4</v>
      </c>
      <c r="C582" s="34" t="s">
        <v>459</v>
      </c>
      <c r="D582" s="1" t="s">
        <v>707</v>
      </c>
      <c r="E582" s="34" t="s">
        <v>459</v>
      </c>
      <c r="F582" s="28" t="s">
        <v>708</v>
      </c>
      <c r="G582" s="35">
        <v>29100</v>
      </c>
      <c r="H582" s="35">
        <v>291</v>
      </c>
    </row>
    <row r="583" spans="1:8">
      <c r="A583" s="52">
        <v>133160737193</v>
      </c>
      <c r="B583" s="1" t="s">
        <v>365</v>
      </c>
      <c r="C583" s="34" t="s">
        <v>459</v>
      </c>
      <c r="D583" s="1" t="s">
        <v>707</v>
      </c>
      <c r="E583" s="34" t="s">
        <v>459</v>
      </c>
      <c r="F583" s="28" t="s">
        <v>708</v>
      </c>
      <c r="G583" s="35">
        <v>49200</v>
      </c>
      <c r="H583" s="35">
        <v>492</v>
      </c>
    </row>
    <row r="584" spans="1:8">
      <c r="A584" s="52">
        <v>133769408440</v>
      </c>
      <c r="B584" s="1" t="s">
        <v>4</v>
      </c>
      <c r="C584" s="34" t="s">
        <v>459</v>
      </c>
      <c r="D584" s="1" t="s">
        <v>707</v>
      </c>
      <c r="E584" s="34" t="s">
        <v>459</v>
      </c>
      <c r="F584" s="28" t="s">
        <v>708</v>
      </c>
      <c r="G584" s="35">
        <v>85700</v>
      </c>
      <c r="H584" s="35">
        <v>857</v>
      </c>
    </row>
    <row r="585" spans="1:8">
      <c r="A585" s="52">
        <v>133161145441</v>
      </c>
      <c r="B585" s="1" t="s">
        <v>4</v>
      </c>
      <c r="C585" s="34" t="s">
        <v>459</v>
      </c>
      <c r="D585" s="1" t="s">
        <v>707</v>
      </c>
      <c r="E585" s="34" t="s">
        <v>459</v>
      </c>
      <c r="F585" s="28" t="s">
        <v>708</v>
      </c>
      <c r="G585" s="35">
        <v>45200</v>
      </c>
      <c r="H585" s="35">
        <v>452</v>
      </c>
    </row>
    <row r="586" spans="1:8">
      <c r="A586" s="52">
        <v>133769702598</v>
      </c>
      <c r="B586" s="1" t="s">
        <v>4</v>
      </c>
      <c r="C586" s="34" t="s">
        <v>459</v>
      </c>
      <c r="D586" s="1" t="s">
        <v>707</v>
      </c>
      <c r="E586" s="34" t="s">
        <v>459</v>
      </c>
      <c r="F586" s="28" t="s">
        <v>708</v>
      </c>
      <c r="G586" s="35">
        <v>10800</v>
      </c>
      <c r="H586" s="35">
        <v>108</v>
      </c>
    </row>
    <row r="587" spans="1:8">
      <c r="A587" s="52">
        <v>133161503141</v>
      </c>
      <c r="B587" s="1" t="s">
        <v>4</v>
      </c>
      <c r="C587" s="34" t="s">
        <v>459</v>
      </c>
      <c r="D587" s="1" t="s">
        <v>707</v>
      </c>
      <c r="E587" s="34" t="s">
        <v>459</v>
      </c>
      <c r="F587" s="28" t="s">
        <v>708</v>
      </c>
      <c r="G587" s="35">
        <v>24600</v>
      </c>
      <c r="H587" s="35">
        <v>246</v>
      </c>
    </row>
    <row r="588" spans="1:8">
      <c r="A588" s="52">
        <v>133770580154</v>
      </c>
      <c r="B588" s="1" t="s">
        <v>365</v>
      </c>
      <c r="C588" s="34" t="s">
        <v>459</v>
      </c>
      <c r="D588" s="1" t="s">
        <v>707</v>
      </c>
      <c r="E588" s="34" t="s">
        <v>459</v>
      </c>
      <c r="F588" s="28" t="s">
        <v>708</v>
      </c>
      <c r="G588" s="35">
        <v>18700</v>
      </c>
      <c r="H588" s="35">
        <v>187</v>
      </c>
    </row>
    <row r="589" spans="1:8">
      <c r="A589" s="52">
        <v>133770577278</v>
      </c>
      <c r="B589" s="1" t="s">
        <v>4</v>
      </c>
      <c r="C589" s="34" t="s">
        <v>459</v>
      </c>
      <c r="D589" s="1" t="s">
        <v>707</v>
      </c>
      <c r="E589" s="34" t="s">
        <v>459</v>
      </c>
      <c r="F589" s="28" t="s">
        <v>708</v>
      </c>
      <c r="G589" s="35">
        <v>4800</v>
      </c>
      <c r="H589" s="35">
        <v>48</v>
      </c>
    </row>
    <row r="590" spans="1:8">
      <c r="A590" s="52">
        <v>133162416483</v>
      </c>
      <c r="B590" s="1" t="s">
        <v>4</v>
      </c>
      <c r="C590" s="34" t="s">
        <v>459</v>
      </c>
      <c r="D590" s="1" t="s">
        <v>707</v>
      </c>
      <c r="E590" s="34" t="s">
        <v>459</v>
      </c>
      <c r="F590" s="28" t="s">
        <v>708</v>
      </c>
      <c r="G590" s="35">
        <v>35100</v>
      </c>
      <c r="H590" s="35">
        <v>351</v>
      </c>
    </row>
    <row r="591" spans="1:8">
      <c r="A591" s="52">
        <v>133771247112</v>
      </c>
      <c r="B591" s="1" t="s">
        <v>4</v>
      </c>
      <c r="C591" s="34" t="s">
        <v>459</v>
      </c>
      <c r="D591" s="1" t="s">
        <v>707</v>
      </c>
      <c r="E591" s="34" t="s">
        <v>462</v>
      </c>
      <c r="F591" s="28" t="s">
        <v>708</v>
      </c>
      <c r="G591" s="35">
        <v>14400</v>
      </c>
      <c r="H591" s="35">
        <v>144</v>
      </c>
    </row>
    <row r="592" spans="1:8">
      <c r="A592" s="52">
        <v>133163099225</v>
      </c>
      <c r="B592" s="1" t="s">
        <v>4</v>
      </c>
      <c r="C592" s="34" t="s">
        <v>459</v>
      </c>
      <c r="D592" s="1" t="s">
        <v>707</v>
      </c>
      <c r="E592" s="34" t="s">
        <v>462</v>
      </c>
      <c r="F592" s="28" t="s">
        <v>708</v>
      </c>
      <c r="G592" s="35">
        <v>47900</v>
      </c>
      <c r="H592" s="35">
        <v>479</v>
      </c>
    </row>
    <row r="593" spans="1:8">
      <c r="A593" s="52">
        <v>133771403266</v>
      </c>
      <c r="B593" s="1" t="s">
        <v>4</v>
      </c>
      <c r="C593" s="34" t="s">
        <v>459</v>
      </c>
      <c r="D593" s="1" t="s">
        <v>707</v>
      </c>
      <c r="E593" s="34" t="s">
        <v>462</v>
      </c>
      <c r="F593" s="28" t="s">
        <v>708</v>
      </c>
      <c r="G593" s="35">
        <v>9600</v>
      </c>
      <c r="H593" s="35">
        <v>96</v>
      </c>
    </row>
    <row r="594" spans="1:8">
      <c r="A594" s="52">
        <v>133771620862</v>
      </c>
      <c r="B594" s="1" t="s">
        <v>4</v>
      </c>
      <c r="C594" s="34" t="s">
        <v>459</v>
      </c>
      <c r="D594" s="1" t="s">
        <v>707</v>
      </c>
      <c r="E594" s="34" t="s">
        <v>462</v>
      </c>
      <c r="F594" s="28" t="s">
        <v>708</v>
      </c>
      <c r="G594" s="35">
        <v>9900</v>
      </c>
      <c r="H594" s="35">
        <v>99</v>
      </c>
    </row>
    <row r="595" spans="1:8">
      <c r="A595" s="52">
        <v>133163513977</v>
      </c>
      <c r="B595" s="1" t="s">
        <v>4</v>
      </c>
      <c r="C595" s="34" t="s">
        <v>459</v>
      </c>
      <c r="D595" s="1" t="s">
        <v>707</v>
      </c>
      <c r="E595" s="34" t="s">
        <v>462</v>
      </c>
      <c r="F595" s="28" t="s">
        <v>708</v>
      </c>
      <c r="G595" s="35">
        <v>16500</v>
      </c>
      <c r="H595" s="35">
        <v>165</v>
      </c>
    </row>
    <row r="596" spans="1:8">
      <c r="A596" s="52">
        <v>133163979773</v>
      </c>
      <c r="B596" s="1" t="s">
        <v>4</v>
      </c>
      <c r="C596" s="34" t="s">
        <v>459</v>
      </c>
      <c r="D596" s="1" t="s">
        <v>707</v>
      </c>
      <c r="E596" s="34" t="s">
        <v>462</v>
      </c>
      <c r="F596" s="28" t="s">
        <v>708</v>
      </c>
      <c r="G596" s="35">
        <v>5500</v>
      </c>
      <c r="H596" s="35">
        <v>55</v>
      </c>
    </row>
    <row r="597" spans="1:8">
      <c r="A597" s="52">
        <v>133772684580</v>
      </c>
      <c r="B597" s="1" t="s">
        <v>4</v>
      </c>
      <c r="C597" s="34" t="s">
        <v>459</v>
      </c>
      <c r="D597" s="1" t="s">
        <v>707</v>
      </c>
      <c r="E597" s="34" t="s">
        <v>462</v>
      </c>
      <c r="F597" s="28" t="s">
        <v>708</v>
      </c>
      <c r="G597" s="35">
        <v>36800</v>
      </c>
      <c r="H597" s="35">
        <v>368</v>
      </c>
    </row>
    <row r="598" spans="1:8">
      <c r="A598" s="52">
        <v>133772919782</v>
      </c>
      <c r="B598" s="1" t="s">
        <v>365</v>
      </c>
      <c r="C598" s="34" t="s">
        <v>459</v>
      </c>
      <c r="D598" s="1" t="s">
        <v>707</v>
      </c>
      <c r="E598" s="34" t="s">
        <v>462</v>
      </c>
      <c r="F598" s="28" t="s">
        <v>708</v>
      </c>
      <c r="G598" s="35">
        <v>14300</v>
      </c>
      <c r="H598" s="35">
        <v>143</v>
      </c>
    </row>
    <row r="599" spans="1:8">
      <c r="A599" s="52">
        <v>133773361378</v>
      </c>
      <c r="B599" s="1" t="s">
        <v>4</v>
      </c>
      <c r="C599" s="34" t="s">
        <v>459</v>
      </c>
      <c r="D599" s="1" t="s">
        <v>707</v>
      </c>
      <c r="E599" s="34" t="s">
        <v>462</v>
      </c>
      <c r="F599" s="28" t="s">
        <v>708</v>
      </c>
      <c r="G599" s="35">
        <v>5500</v>
      </c>
      <c r="H599" s="35">
        <v>55</v>
      </c>
    </row>
    <row r="600" spans="1:8">
      <c r="A600" s="52">
        <v>133773462464</v>
      </c>
      <c r="B600" s="1" t="s">
        <v>4</v>
      </c>
      <c r="C600" s="34" t="s">
        <v>459</v>
      </c>
      <c r="D600" s="1" t="s">
        <v>707</v>
      </c>
      <c r="E600" s="34" t="s">
        <v>462</v>
      </c>
      <c r="F600" s="28" t="s">
        <v>708</v>
      </c>
      <c r="G600" s="35">
        <v>11000</v>
      </c>
      <c r="H600" s="35">
        <v>110</v>
      </c>
    </row>
    <row r="601" spans="1:8">
      <c r="A601" s="52">
        <v>133165700559</v>
      </c>
      <c r="B601" s="1" t="s">
        <v>4</v>
      </c>
      <c r="C601" s="34" t="s">
        <v>459</v>
      </c>
      <c r="D601" s="1" t="s">
        <v>707</v>
      </c>
      <c r="E601" s="34" t="s">
        <v>462</v>
      </c>
      <c r="F601" s="28" t="s">
        <v>708</v>
      </c>
      <c r="G601" s="35">
        <v>10600</v>
      </c>
      <c r="H601" s="35">
        <v>106</v>
      </c>
    </row>
    <row r="602" spans="1:8">
      <c r="A602" s="52">
        <v>133165414007</v>
      </c>
      <c r="B602" s="1" t="s">
        <v>365</v>
      </c>
      <c r="C602" s="34" t="s">
        <v>459</v>
      </c>
      <c r="D602" s="1" t="s">
        <v>707</v>
      </c>
      <c r="E602" s="34" t="s">
        <v>462</v>
      </c>
      <c r="F602" s="28" t="s">
        <v>708</v>
      </c>
      <c r="G602" s="35">
        <v>8200</v>
      </c>
      <c r="H602" s="35">
        <v>82</v>
      </c>
    </row>
    <row r="603" spans="1:8">
      <c r="A603" s="52">
        <v>133165880151</v>
      </c>
      <c r="B603" s="1" t="s">
        <v>4</v>
      </c>
      <c r="C603" s="34" t="s">
        <v>459</v>
      </c>
      <c r="D603" s="1" t="s">
        <v>707</v>
      </c>
      <c r="E603" s="34" t="s">
        <v>462</v>
      </c>
      <c r="F603" s="28" t="s">
        <v>708</v>
      </c>
      <c r="G603" s="35">
        <v>9600</v>
      </c>
      <c r="H603" s="35">
        <v>96</v>
      </c>
    </row>
    <row r="604" spans="1:8">
      <c r="A604" s="52">
        <v>133774948542</v>
      </c>
      <c r="B604" s="1" t="s">
        <v>365</v>
      </c>
      <c r="C604" s="34" t="s">
        <v>462</v>
      </c>
      <c r="D604" s="1" t="s">
        <v>707</v>
      </c>
      <c r="E604" s="34" t="s">
        <v>462</v>
      </c>
      <c r="F604" s="28" t="s">
        <v>708</v>
      </c>
      <c r="G604" s="35">
        <v>9600</v>
      </c>
      <c r="H604" s="35">
        <v>96</v>
      </c>
    </row>
    <row r="605" spans="1:8">
      <c r="A605" s="52">
        <v>133166720007</v>
      </c>
      <c r="B605" s="1" t="s">
        <v>4</v>
      </c>
      <c r="C605" s="34" t="s">
        <v>462</v>
      </c>
      <c r="D605" s="1" t="s">
        <v>707</v>
      </c>
      <c r="E605" s="34" t="s">
        <v>462</v>
      </c>
      <c r="F605" s="28" t="s">
        <v>708</v>
      </c>
      <c r="G605" s="35">
        <v>36200</v>
      </c>
      <c r="H605" s="35">
        <v>362</v>
      </c>
    </row>
    <row r="606" spans="1:8">
      <c r="A606" s="52">
        <v>133167522795</v>
      </c>
      <c r="B606" s="1" t="s">
        <v>4</v>
      </c>
      <c r="C606" s="34" t="s">
        <v>462</v>
      </c>
      <c r="D606" s="1" t="s">
        <v>707</v>
      </c>
      <c r="E606" s="34" t="s">
        <v>462</v>
      </c>
      <c r="F606" s="28" t="s">
        <v>708</v>
      </c>
      <c r="G606" s="35">
        <v>8100</v>
      </c>
      <c r="H606" s="35">
        <v>81</v>
      </c>
    </row>
    <row r="607" spans="1:8">
      <c r="A607" s="52">
        <v>133775887032</v>
      </c>
      <c r="B607" s="1" t="s">
        <v>4</v>
      </c>
      <c r="C607" s="34" t="s">
        <v>462</v>
      </c>
      <c r="D607" s="1" t="s">
        <v>707</v>
      </c>
      <c r="E607" s="34" t="s">
        <v>462</v>
      </c>
      <c r="F607" s="28" t="s">
        <v>708</v>
      </c>
      <c r="G607" s="35">
        <v>9000</v>
      </c>
      <c r="H607" s="35">
        <v>90</v>
      </c>
    </row>
    <row r="608" spans="1:8">
      <c r="A608" s="52">
        <v>133775767660</v>
      </c>
      <c r="B608" s="1" t="s">
        <v>365</v>
      </c>
      <c r="C608" s="34" t="s">
        <v>462</v>
      </c>
      <c r="D608" s="1" t="s">
        <v>707</v>
      </c>
      <c r="E608" s="34" t="s">
        <v>462</v>
      </c>
      <c r="F608" s="28" t="s">
        <v>708</v>
      </c>
      <c r="G608" s="35">
        <v>17300</v>
      </c>
      <c r="H608" s="35">
        <v>173</v>
      </c>
    </row>
    <row r="609" spans="1:8">
      <c r="A609" s="52">
        <v>133167698681</v>
      </c>
      <c r="B609" s="1" t="s">
        <v>4</v>
      </c>
      <c r="C609" s="34" t="s">
        <v>462</v>
      </c>
      <c r="D609" s="1" t="s">
        <v>707</v>
      </c>
      <c r="E609" s="34" t="s">
        <v>462</v>
      </c>
      <c r="F609" s="28" t="s">
        <v>708</v>
      </c>
      <c r="G609" s="35">
        <v>4800</v>
      </c>
      <c r="H609" s="35">
        <v>48</v>
      </c>
    </row>
    <row r="610" spans="1:8">
      <c r="A610" s="52">
        <v>133776360352</v>
      </c>
      <c r="B610" s="1" t="s">
        <v>365</v>
      </c>
      <c r="C610" s="34" t="s">
        <v>462</v>
      </c>
      <c r="D610" s="1" t="s">
        <v>707</v>
      </c>
      <c r="E610" s="34" t="s">
        <v>462</v>
      </c>
      <c r="F610" s="28" t="s">
        <v>708</v>
      </c>
      <c r="G610" s="35">
        <v>13700</v>
      </c>
      <c r="H610" s="35">
        <v>137</v>
      </c>
    </row>
    <row r="611" spans="1:8">
      <c r="A611" s="52">
        <v>133776804298</v>
      </c>
      <c r="B611" s="1" t="s">
        <v>365</v>
      </c>
      <c r="C611" s="34" t="s">
        <v>462</v>
      </c>
      <c r="D611" s="1" t="s">
        <v>707</v>
      </c>
      <c r="E611" s="34" t="s">
        <v>462</v>
      </c>
      <c r="F611" s="28" t="s">
        <v>708</v>
      </c>
      <c r="G611" s="35">
        <v>9600</v>
      </c>
      <c r="H611" s="35">
        <v>96</v>
      </c>
    </row>
    <row r="612" spans="1:8">
      <c r="A612" s="52">
        <v>133776882346</v>
      </c>
      <c r="B612" s="1" t="s">
        <v>4</v>
      </c>
      <c r="C612" s="34" t="s">
        <v>462</v>
      </c>
      <c r="D612" s="1" t="s">
        <v>707</v>
      </c>
      <c r="E612" s="34" t="s">
        <v>462</v>
      </c>
      <c r="F612" s="28" t="s">
        <v>708</v>
      </c>
      <c r="G612" s="35">
        <v>4800</v>
      </c>
      <c r="H612" s="35">
        <v>48</v>
      </c>
    </row>
    <row r="613" spans="1:8">
      <c r="A613" s="52">
        <v>133168992499</v>
      </c>
      <c r="B613" s="1" t="s">
        <v>4</v>
      </c>
      <c r="C613" s="34" t="s">
        <v>462</v>
      </c>
      <c r="D613" s="1" t="s">
        <v>707</v>
      </c>
      <c r="E613" s="34" t="s">
        <v>462</v>
      </c>
      <c r="F613" s="28" t="s">
        <v>708</v>
      </c>
      <c r="G613" s="35">
        <v>12000</v>
      </c>
      <c r="H613" s="35">
        <v>120</v>
      </c>
    </row>
    <row r="614" spans="1:8">
      <c r="A614" s="52">
        <v>133777333146</v>
      </c>
      <c r="B614" s="1" t="s">
        <v>4</v>
      </c>
      <c r="C614" s="34" t="s">
        <v>462</v>
      </c>
      <c r="D614" s="1" t="s">
        <v>707</v>
      </c>
      <c r="E614" s="34" t="s">
        <v>462</v>
      </c>
      <c r="F614" s="28" t="s">
        <v>708</v>
      </c>
      <c r="G614" s="35">
        <v>17000</v>
      </c>
      <c r="H614" s="35">
        <v>170</v>
      </c>
    </row>
    <row r="615" spans="1:8">
      <c r="A615" s="52">
        <v>133169234901</v>
      </c>
      <c r="B615" s="1" t="s">
        <v>4</v>
      </c>
      <c r="C615" s="34" t="s">
        <v>462</v>
      </c>
      <c r="D615" s="1" t="s">
        <v>707</v>
      </c>
      <c r="E615" s="34" t="s">
        <v>462</v>
      </c>
      <c r="F615" s="28" t="s">
        <v>708</v>
      </c>
      <c r="G615" s="35">
        <v>8000</v>
      </c>
      <c r="H615" s="35">
        <v>80</v>
      </c>
    </row>
    <row r="616" spans="1:8">
      <c r="A616" s="52">
        <v>133169480277</v>
      </c>
      <c r="B616" s="1" t="s">
        <v>4</v>
      </c>
      <c r="C616" s="34" t="s">
        <v>462</v>
      </c>
      <c r="D616" s="1" t="s">
        <v>707</v>
      </c>
      <c r="E616" s="34" t="s">
        <v>462</v>
      </c>
      <c r="F616" s="28" t="s">
        <v>708</v>
      </c>
      <c r="G616" s="35">
        <v>15800</v>
      </c>
      <c r="H616" s="35">
        <v>158</v>
      </c>
    </row>
    <row r="617" spans="1:8">
      <c r="A617" s="52">
        <v>133777920298</v>
      </c>
      <c r="B617" s="1" t="s">
        <v>365</v>
      </c>
      <c r="C617" s="34" t="s">
        <v>462</v>
      </c>
      <c r="D617" s="1" t="s">
        <v>707</v>
      </c>
      <c r="E617" s="34" t="s">
        <v>462</v>
      </c>
      <c r="F617" s="28" t="s">
        <v>708</v>
      </c>
      <c r="G617" s="35">
        <v>30600</v>
      </c>
      <c r="H617" s="35">
        <v>306</v>
      </c>
    </row>
    <row r="618" spans="1:8">
      <c r="A618" s="52">
        <v>133778088610</v>
      </c>
      <c r="B618" s="1" t="s">
        <v>4</v>
      </c>
      <c r="C618" s="34" t="s">
        <v>462</v>
      </c>
      <c r="D618" s="1" t="s">
        <v>707</v>
      </c>
      <c r="E618" s="34" t="s">
        <v>462</v>
      </c>
      <c r="F618" s="28" t="s">
        <v>708</v>
      </c>
      <c r="G618" s="35">
        <v>20500</v>
      </c>
      <c r="H618" s="35">
        <v>205</v>
      </c>
    </row>
    <row r="619" spans="1:8">
      <c r="A619" s="52">
        <v>133169947241</v>
      </c>
      <c r="B619" s="1" t="s">
        <v>4</v>
      </c>
      <c r="C619" s="34" t="s">
        <v>462</v>
      </c>
      <c r="D619" s="1" t="s">
        <v>707</v>
      </c>
      <c r="E619" s="34" t="s">
        <v>462</v>
      </c>
      <c r="F619" s="28" t="s">
        <v>708</v>
      </c>
      <c r="G619" s="35">
        <v>40000</v>
      </c>
      <c r="H619" s="35">
        <v>400</v>
      </c>
    </row>
    <row r="620" spans="1:8">
      <c r="A620" s="52">
        <v>133778363248</v>
      </c>
      <c r="B620" s="1" t="s">
        <v>4</v>
      </c>
      <c r="C620" s="34" t="s">
        <v>462</v>
      </c>
      <c r="D620" s="1" t="s">
        <v>707</v>
      </c>
      <c r="E620" s="34" t="s">
        <v>462</v>
      </c>
      <c r="F620" s="28" t="s">
        <v>708</v>
      </c>
      <c r="G620" s="35">
        <v>53300</v>
      </c>
      <c r="H620" s="35">
        <v>533</v>
      </c>
    </row>
    <row r="621" spans="1:8">
      <c r="A621" s="52">
        <v>133170253087</v>
      </c>
      <c r="B621" s="1" t="s">
        <v>4</v>
      </c>
      <c r="C621" s="34" t="s">
        <v>462</v>
      </c>
      <c r="D621" s="1" t="s">
        <v>707</v>
      </c>
      <c r="E621" s="34" t="s">
        <v>462</v>
      </c>
      <c r="F621" s="28" t="s">
        <v>708</v>
      </c>
      <c r="G621" s="35">
        <v>15800</v>
      </c>
      <c r="H621" s="35">
        <v>158</v>
      </c>
    </row>
    <row r="622" spans="1:8">
      <c r="A622" s="52">
        <v>133778947028</v>
      </c>
      <c r="B622" s="1" t="s">
        <v>365</v>
      </c>
      <c r="C622" s="34" t="s">
        <v>462</v>
      </c>
      <c r="D622" s="1" t="s">
        <v>707</v>
      </c>
      <c r="E622" s="34" t="s">
        <v>462</v>
      </c>
      <c r="F622" s="28" t="s">
        <v>708</v>
      </c>
      <c r="G622" s="35">
        <v>4800</v>
      </c>
      <c r="H622" s="35">
        <v>48</v>
      </c>
    </row>
    <row r="623" spans="1:8">
      <c r="A623" s="52">
        <v>133905097596</v>
      </c>
      <c r="B623" s="1" t="s">
        <v>4</v>
      </c>
      <c r="C623" s="34" t="s">
        <v>462</v>
      </c>
      <c r="D623" s="1" t="s">
        <v>707</v>
      </c>
      <c r="E623" s="34" t="s">
        <v>462</v>
      </c>
      <c r="F623" s="28" t="s">
        <v>708</v>
      </c>
      <c r="G623" s="35">
        <v>22900</v>
      </c>
      <c r="H623" s="35">
        <v>229</v>
      </c>
    </row>
    <row r="624" spans="1:8">
      <c r="A624" s="52">
        <v>133296612281</v>
      </c>
      <c r="B624" s="1" t="s">
        <v>365</v>
      </c>
      <c r="C624" s="34" t="s">
        <v>462</v>
      </c>
      <c r="D624" s="1" t="s">
        <v>707</v>
      </c>
      <c r="E624" s="34" t="s">
        <v>462</v>
      </c>
      <c r="F624" s="28" t="s">
        <v>708</v>
      </c>
      <c r="G624" s="35">
        <v>20700</v>
      </c>
      <c r="H624" s="35">
        <v>207</v>
      </c>
    </row>
    <row r="625" spans="1:8">
      <c r="A625" s="52">
        <v>133297052157</v>
      </c>
      <c r="B625" s="1" t="s">
        <v>365</v>
      </c>
      <c r="C625" s="34" t="s">
        <v>462</v>
      </c>
      <c r="D625" s="1" t="s">
        <v>707</v>
      </c>
      <c r="E625" s="34" t="s">
        <v>462</v>
      </c>
      <c r="F625" s="28" t="s">
        <v>708</v>
      </c>
      <c r="G625" s="35">
        <v>4900</v>
      </c>
      <c r="H625" s="35">
        <v>49</v>
      </c>
    </row>
    <row r="626" spans="1:8">
      <c r="A626" s="52">
        <v>133907952654</v>
      </c>
      <c r="B626" s="1" t="s">
        <v>365</v>
      </c>
      <c r="C626" s="34" t="s">
        <v>462</v>
      </c>
      <c r="D626" s="1" t="s">
        <v>707</v>
      </c>
      <c r="E626" s="34" t="s">
        <v>462</v>
      </c>
      <c r="F626" s="28" t="s">
        <v>708</v>
      </c>
      <c r="G626" s="35">
        <v>11700</v>
      </c>
      <c r="H626" s="35">
        <v>117</v>
      </c>
    </row>
    <row r="627" spans="1:8">
      <c r="A627" s="52">
        <v>133900866376</v>
      </c>
      <c r="B627" s="1" t="s">
        <v>365</v>
      </c>
      <c r="C627" s="34" t="s">
        <v>462</v>
      </c>
      <c r="D627" s="1" t="s">
        <v>707</v>
      </c>
      <c r="E627" s="34" t="s">
        <v>462</v>
      </c>
      <c r="F627" s="28" t="s">
        <v>708</v>
      </c>
      <c r="G627" s="35">
        <v>26100</v>
      </c>
      <c r="H627" s="35">
        <v>261</v>
      </c>
    </row>
    <row r="628" spans="1:8">
      <c r="A628" s="52">
        <v>133916134300</v>
      </c>
      <c r="B628" s="1" t="s">
        <v>365</v>
      </c>
      <c r="C628" s="34" t="s">
        <v>462</v>
      </c>
      <c r="D628" s="1" t="s">
        <v>707</v>
      </c>
      <c r="E628" s="34" t="s">
        <v>462</v>
      </c>
      <c r="F628" s="28" t="s">
        <v>708</v>
      </c>
      <c r="G628" s="35">
        <v>14700</v>
      </c>
      <c r="H628" s="35">
        <v>147</v>
      </c>
    </row>
    <row r="629" spans="1:8">
      <c r="A629" s="52">
        <v>133916403534</v>
      </c>
      <c r="B629" s="1" t="s">
        <v>4</v>
      </c>
      <c r="C629" s="34" t="s">
        <v>462</v>
      </c>
      <c r="D629" s="1" t="s">
        <v>707</v>
      </c>
      <c r="E629" s="34" t="s">
        <v>462</v>
      </c>
      <c r="F629" s="28" t="s">
        <v>708</v>
      </c>
      <c r="G629" s="35">
        <v>5500</v>
      </c>
      <c r="H629" s="35">
        <v>55</v>
      </c>
    </row>
    <row r="630" spans="1:8">
      <c r="A630" s="52">
        <v>133294254529</v>
      </c>
      <c r="B630" s="1" t="s">
        <v>365</v>
      </c>
      <c r="C630" s="34" t="s">
        <v>462</v>
      </c>
      <c r="D630" s="1" t="s">
        <v>707</v>
      </c>
      <c r="E630" s="34" t="s">
        <v>462</v>
      </c>
      <c r="F630" s="28" t="s">
        <v>708</v>
      </c>
      <c r="G630" s="35">
        <v>49920</v>
      </c>
      <c r="H630" s="35">
        <v>499.2</v>
      </c>
    </row>
    <row r="631" spans="1:8">
      <c r="A631" s="52">
        <v>133309369513</v>
      </c>
      <c r="B631" s="1" t="s">
        <v>365</v>
      </c>
      <c r="C631" s="34" t="s">
        <v>462</v>
      </c>
      <c r="D631" s="1" t="s">
        <v>707</v>
      </c>
      <c r="E631" s="34" t="s">
        <v>462</v>
      </c>
      <c r="F631" s="28" t="s">
        <v>708</v>
      </c>
      <c r="G631" s="35">
        <v>26000</v>
      </c>
      <c r="H631" s="35">
        <v>260</v>
      </c>
    </row>
    <row r="632" spans="1:8">
      <c r="A632" s="52">
        <v>133295561587</v>
      </c>
      <c r="B632" s="1" t="s">
        <v>365</v>
      </c>
      <c r="C632" s="34" t="s">
        <v>462</v>
      </c>
      <c r="D632" s="1" t="s">
        <v>707</v>
      </c>
      <c r="E632" s="34" t="s">
        <v>462</v>
      </c>
      <c r="F632" s="28" t="s">
        <v>708</v>
      </c>
      <c r="G632" s="35">
        <v>10150</v>
      </c>
      <c r="H632" s="35">
        <v>101.5</v>
      </c>
    </row>
    <row r="633" spans="1:8">
      <c r="A633" s="52">
        <v>133904305330</v>
      </c>
      <c r="B633" s="1" t="s">
        <v>365</v>
      </c>
      <c r="C633" s="34" t="s">
        <v>462</v>
      </c>
      <c r="D633" s="1" t="s">
        <v>707</v>
      </c>
      <c r="E633" s="34" t="s">
        <v>462</v>
      </c>
      <c r="F633" s="28" t="s">
        <v>708</v>
      </c>
      <c r="G633" s="35">
        <v>9100</v>
      </c>
      <c r="H633" s="35">
        <v>91</v>
      </c>
    </row>
    <row r="634" spans="1:8">
      <c r="A634" s="52">
        <v>133296198339</v>
      </c>
      <c r="B634" s="1" t="s">
        <v>4</v>
      </c>
      <c r="C634" s="34" t="s">
        <v>462</v>
      </c>
      <c r="D634" s="1" t="s">
        <v>707</v>
      </c>
      <c r="E634" s="34" t="s">
        <v>462</v>
      </c>
      <c r="F634" s="28" t="s">
        <v>708</v>
      </c>
      <c r="G634" s="35">
        <v>16200</v>
      </c>
      <c r="H634" s="35">
        <v>162</v>
      </c>
    </row>
    <row r="635" spans="1:8">
      <c r="A635" s="52">
        <v>133311355805</v>
      </c>
      <c r="B635" s="1" t="s">
        <v>4</v>
      </c>
      <c r="C635" s="34" t="s">
        <v>462</v>
      </c>
      <c r="D635" s="1" t="s">
        <v>707</v>
      </c>
      <c r="E635" s="34" t="s">
        <v>462</v>
      </c>
      <c r="F635" s="28" t="s">
        <v>708</v>
      </c>
      <c r="G635" s="35">
        <v>9600</v>
      </c>
      <c r="H635" s="35">
        <v>96</v>
      </c>
    </row>
    <row r="636" spans="1:8">
      <c r="A636" s="52">
        <v>133298993701</v>
      </c>
      <c r="B636" s="1" t="s">
        <v>365</v>
      </c>
      <c r="C636" s="34" t="s">
        <v>462</v>
      </c>
      <c r="D636" s="1" t="s">
        <v>707</v>
      </c>
      <c r="E636" s="34" t="s">
        <v>462</v>
      </c>
      <c r="F636" s="28" t="s">
        <v>708</v>
      </c>
      <c r="G636" s="35">
        <v>4800</v>
      </c>
      <c r="H636" s="35">
        <v>48</v>
      </c>
    </row>
    <row r="637" spans="1:8">
      <c r="A637" s="52">
        <v>133313779593</v>
      </c>
      <c r="B637" s="1" t="s">
        <v>4</v>
      </c>
      <c r="C637" s="34" t="s">
        <v>462</v>
      </c>
      <c r="D637" s="1" t="s">
        <v>707</v>
      </c>
      <c r="E637" s="34" t="s">
        <v>472</v>
      </c>
      <c r="F637" s="28" t="s">
        <v>708</v>
      </c>
      <c r="G637" s="35">
        <v>108800</v>
      </c>
      <c r="H637" s="35">
        <v>1088</v>
      </c>
    </row>
    <row r="638" spans="1:8">
      <c r="A638" s="52">
        <v>133313917227</v>
      </c>
      <c r="B638" s="1" t="s">
        <v>365</v>
      </c>
      <c r="C638" s="34" t="s">
        <v>462</v>
      </c>
      <c r="D638" s="1" t="s">
        <v>707</v>
      </c>
      <c r="E638" s="34" t="s">
        <v>472</v>
      </c>
      <c r="F638" s="28" t="s">
        <v>708</v>
      </c>
      <c r="G638" s="35">
        <v>32500</v>
      </c>
      <c r="H638" s="35">
        <v>325</v>
      </c>
    </row>
    <row r="639" spans="1:8">
      <c r="A639" s="52">
        <v>133314699329</v>
      </c>
      <c r="B639" s="1" t="s">
        <v>4</v>
      </c>
      <c r="C639" s="34" t="s">
        <v>462</v>
      </c>
      <c r="D639" s="1" t="s">
        <v>707</v>
      </c>
      <c r="E639" s="34" t="s">
        <v>472</v>
      </c>
      <c r="F639" s="28" t="s">
        <v>708</v>
      </c>
      <c r="G639" s="35">
        <v>7000</v>
      </c>
      <c r="H639" s="35">
        <v>70</v>
      </c>
    </row>
    <row r="640" spans="1:8">
      <c r="A640" s="52">
        <v>133923624912</v>
      </c>
      <c r="B640" s="1" t="s">
        <v>365</v>
      </c>
      <c r="C640" s="34" t="s">
        <v>462</v>
      </c>
      <c r="D640" s="1" t="s">
        <v>707</v>
      </c>
      <c r="E640" s="34" t="s">
        <v>472</v>
      </c>
      <c r="F640" s="28" t="s">
        <v>708</v>
      </c>
      <c r="G640" s="35">
        <v>25400</v>
      </c>
      <c r="H640" s="35">
        <v>254</v>
      </c>
    </row>
    <row r="641" spans="1:8">
      <c r="A641" s="52">
        <v>133314847557</v>
      </c>
      <c r="B641" s="1" t="s">
        <v>365</v>
      </c>
      <c r="C641" s="34" t="s">
        <v>462</v>
      </c>
      <c r="D641" s="1" t="s">
        <v>707</v>
      </c>
      <c r="E641" s="34" t="s">
        <v>472</v>
      </c>
      <c r="F641" s="28" t="s">
        <v>708</v>
      </c>
      <c r="G641" s="35">
        <v>53600</v>
      </c>
      <c r="H641" s="35">
        <v>536</v>
      </c>
    </row>
    <row r="642" spans="1:8">
      <c r="A642" s="52">
        <v>133314973125</v>
      </c>
      <c r="B642" s="1" t="s">
        <v>365</v>
      </c>
      <c r="C642" s="34" t="s">
        <v>462</v>
      </c>
      <c r="D642" s="1" t="s">
        <v>707</v>
      </c>
      <c r="E642" s="34" t="s">
        <v>472</v>
      </c>
      <c r="F642" s="28" t="s">
        <v>708</v>
      </c>
      <c r="G642" s="35">
        <v>37200</v>
      </c>
      <c r="H642" s="35">
        <v>372</v>
      </c>
    </row>
    <row r="643" spans="1:8">
      <c r="A643" s="52">
        <v>133300135235</v>
      </c>
      <c r="B643" s="1" t="s">
        <v>365</v>
      </c>
      <c r="C643" s="34" t="s">
        <v>462</v>
      </c>
      <c r="D643" s="1" t="s">
        <v>707</v>
      </c>
      <c r="E643" s="34" t="s">
        <v>462</v>
      </c>
      <c r="F643" s="28" t="s">
        <v>708</v>
      </c>
      <c r="G643" s="35">
        <v>19900</v>
      </c>
      <c r="H643" s="35">
        <v>199</v>
      </c>
    </row>
    <row r="644" spans="1:8">
      <c r="A644" s="52">
        <v>133315760135</v>
      </c>
      <c r="B644" s="1" t="s">
        <v>365</v>
      </c>
      <c r="C644" s="34" t="s">
        <v>462</v>
      </c>
      <c r="D644" s="1" t="s">
        <v>707</v>
      </c>
      <c r="E644" s="34" t="s">
        <v>472</v>
      </c>
      <c r="F644" s="28" t="s">
        <v>708</v>
      </c>
      <c r="G644" s="35">
        <v>29300</v>
      </c>
      <c r="H644" s="35">
        <v>293</v>
      </c>
    </row>
    <row r="645" spans="1:8">
      <c r="A645" s="52">
        <v>133924402082</v>
      </c>
      <c r="B645" s="1" t="s">
        <v>365</v>
      </c>
      <c r="C645" s="34" t="s">
        <v>462</v>
      </c>
      <c r="D645" s="1" t="s">
        <v>707</v>
      </c>
      <c r="E645" s="34" t="s">
        <v>472</v>
      </c>
      <c r="F645" s="28" t="s">
        <v>708</v>
      </c>
      <c r="G645" s="35">
        <v>101300</v>
      </c>
      <c r="H645" s="35">
        <v>1013</v>
      </c>
    </row>
    <row r="646" spans="1:8">
      <c r="A646" s="52">
        <v>133925579666</v>
      </c>
      <c r="B646" s="1" t="s">
        <v>4</v>
      </c>
      <c r="C646" s="34" t="s">
        <v>462</v>
      </c>
      <c r="D646" s="1" t="s">
        <v>707</v>
      </c>
      <c r="E646" s="34" t="s">
        <v>472</v>
      </c>
      <c r="F646" s="28" t="s">
        <v>708</v>
      </c>
      <c r="G646" s="35">
        <v>47000</v>
      </c>
      <c r="H646" s="35">
        <v>470</v>
      </c>
    </row>
    <row r="647" spans="1:8">
      <c r="A647" s="52">
        <v>133910838696</v>
      </c>
      <c r="B647" s="1" t="s">
        <v>365</v>
      </c>
      <c r="C647" s="34" t="s">
        <v>462</v>
      </c>
      <c r="D647" s="1" t="s">
        <v>707</v>
      </c>
      <c r="E647" s="34" t="s">
        <v>462</v>
      </c>
      <c r="F647" s="28" t="s">
        <v>708</v>
      </c>
      <c r="G647" s="35">
        <v>5300</v>
      </c>
      <c r="H647" s="35">
        <v>53</v>
      </c>
    </row>
    <row r="648" spans="1:8">
      <c r="A648" s="52">
        <v>133926049684</v>
      </c>
      <c r="B648" s="1" t="s">
        <v>4</v>
      </c>
      <c r="C648" s="34" t="s">
        <v>462</v>
      </c>
      <c r="D648" s="1" t="s">
        <v>707</v>
      </c>
      <c r="E648" s="34" t="s">
        <v>472</v>
      </c>
      <c r="F648" s="28" t="s">
        <v>708</v>
      </c>
      <c r="G648" s="35">
        <v>25900</v>
      </c>
      <c r="H648" s="35">
        <v>259</v>
      </c>
    </row>
    <row r="649" spans="1:8">
      <c r="A649" s="52">
        <v>133926197010</v>
      </c>
      <c r="B649" s="1" t="s">
        <v>4</v>
      </c>
      <c r="C649" s="34" t="s">
        <v>462</v>
      </c>
      <c r="D649" s="1" t="s">
        <v>707</v>
      </c>
      <c r="E649" s="34" t="s">
        <v>472</v>
      </c>
      <c r="F649" s="28" t="s">
        <v>708</v>
      </c>
      <c r="G649" s="35">
        <v>10300</v>
      </c>
      <c r="H649" s="35">
        <v>103</v>
      </c>
    </row>
    <row r="650" spans="1:8">
      <c r="A650" s="52">
        <v>133318328655</v>
      </c>
      <c r="B650" s="1" t="s">
        <v>365</v>
      </c>
      <c r="C650" s="34" t="s">
        <v>472</v>
      </c>
      <c r="D650" s="1" t="s">
        <v>707</v>
      </c>
      <c r="E650" s="34" t="s">
        <v>472</v>
      </c>
      <c r="F650" s="28" t="s">
        <v>708</v>
      </c>
      <c r="G650" s="35">
        <v>28600</v>
      </c>
      <c r="H650" s="35">
        <v>286</v>
      </c>
    </row>
    <row r="651" spans="1:8">
      <c r="A651" s="52">
        <v>133911729876</v>
      </c>
      <c r="B651" s="1" t="s">
        <v>365</v>
      </c>
      <c r="C651" s="34" t="s">
        <v>462</v>
      </c>
      <c r="D651" s="1" t="s">
        <v>707</v>
      </c>
      <c r="E651" s="34" t="s">
        <v>462</v>
      </c>
      <c r="F651" s="28" t="s">
        <v>708</v>
      </c>
      <c r="G651" s="35">
        <v>4800</v>
      </c>
      <c r="H651" s="35">
        <v>48</v>
      </c>
    </row>
    <row r="652" spans="1:8">
      <c r="A652" s="52">
        <v>133928097852</v>
      </c>
      <c r="B652" s="1" t="s">
        <v>4</v>
      </c>
      <c r="C652" s="34" t="s">
        <v>472</v>
      </c>
      <c r="D652" s="1" t="s">
        <v>707</v>
      </c>
      <c r="E652" s="34" t="s">
        <v>472</v>
      </c>
      <c r="F652" s="28" t="s">
        <v>708</v>
      </c>
      <c r="G652" s="35">
        <v>6000</v>
      </c>
      <c r="H652" s="35">
        <v>60</v>
      </c>
    </row>
    <row r="653" spans="1:8">
      <c r="A653" s="52">
        <v>133319529257</v>
      </c>
      <c r="B653" s="1" t="s">
        <v>365</v>
      </c>
      <c r="C653" s="34" t="s">
        <v>472</v>
      </c>
      <c r="D653" s="1" t="s">
        <v>707</v>
      </c>
      <c r="E653" s="34" t="s">
        <v>472</v>
      </c>
      <c r="F653" s="28" t="s">
        <v>708</v>
      </c>
      <c r="G653" s="35">
        <v>10100</v>
      </c>
      <c r="H653" s="35">
        <v>101</v>
      </c>
    </row>
    <row r="654" spans="1:8">
      <c r="A654" s="52">
        <v>133928536214</v>
      </c>
      <c r="B654" s="1" t="s">
        <v>4</v>
      </c>
      <c r="C654" s="34" t="s">
        <v>472</v>
      </c>
      <c r="D654" s="1" t="s">
        <v>707</v>
      </c>
      <c r="E654" s="34" t="s">
        <v>472</v>
      </c>
      <c r="F654" s="28" t="s">
        <v>708</v>
      </c>
      <c r="G654" s="35">
        <v>11000</v>
      </c>
      <c r="H654" s="35">
        <v>110</v>
      </c>
    </row>
    <row r="655" spans="1:8">
      <c r="A655" s="52">
        <v>133928623480</v>
      </c>
      <c r="B655" s="1" t="s">
        <v>4</v>
      </c>
      <c r="C655" s="34" t="s">
        <v>472</v>
      </c>
      <c r="D655" s="1" t="s">
        <v>707</v>
      </c>
      <c r="E655" s="34" t="s">
        <v>472</v>
      </c>
      <c r="F655" s="28" t="s">
        <v>708</v>
      </c>
      <c r="G655" s="35">
        <v>26800</v>
      </c>
      <c r="H655" s="35">
        <v>268</v>
      </c>
    </row>
    <row r="656" spans="1:8">
      <c r="A656" s="52">
        <v>133320247567</v>
      </c>
      <c r="B656" s="1" t="s">
        <v>365</v>
      </c>
      <c r="C656" s="34" t="s">
        <v>472</v>
      </c>
      <c r="D656" s="1" t="s">
        <v>707</v>
      </c>
      <c r="E656" s="34" t="s">
        <v>472</v>
      </c>
      <c r="F656" s="28" t="s">
        <v>708</v>
      </c>
      <c r="G656" s="35">
        <v>67000</v>
      </c>
      <c r="H656" s="35">
        <v>670</v>
      </c>
    </row>
    <row r="657" spans="1:8">
      <c r="A657" s="52">
        <v>133913695890</v>
      </c>
      <c r="B657" s="1" t="s">
        <v>4</v>
      </c>
      <c r="C657" s="34" t="s">
        <v>462</v>
      </c>
      <c r="D657" s="1" t="s">
        <v>707</v>
      </c>
      <c r="E657" s="34" t="s">
        <v>462</v>
      </c>
      <c r="F657" s="28" t="s">
        <v>708</v>
      </c>
      <c r="G657" s="35">
        <v>4900</v>
      </c>
      <c r="H657" s="35">
        <v>49</v>
      </c>
    </row>
    <row r="658" spans="1:8">
      <c r="A658" s="52">
        <v>133321203477</v>
      </c>
      <c r="B658" s="1" t="s">
        <v>4</v>
      </c>
      <c r="C658" s="34" t="s">
        <v>472</v>
      </c>
      <c r="D658" s="1" t="s">
        <v>707</v>
      </c>
      <c r="E658" s="34" t="s">
        <v>472</v>
      </c>
      <c r="F658" s="28" t="s">
        <v>708</v>
      </c>
      <c r="G658" s="35">
        <v>10300</v>
      </c>
      <c r="H658" s="35">
        <v>103</v>
      </c>
    </row>
    <row r="659" spans="1:8">
      <c r="A659" s="52">
        <v>133321331407</v>
      </c>
      <c r="B659" s="1" t="s">
        <v>4</v>
      </c>
      <c r="C659" s="34" t="s">
        <v>472</v>
      </c>
      <c r="D659" s="1" t="s">
        <v>707</v>
      </c>
      <c r="E659" s="34" t="s">
        <v>472</v>
      </c>
      <c r="F659" s="28" t="s">
        <v>708</v>
      </c>
      <c r="G659" s="35">
        <v>8200</v>
      </c>
      <c r="H659" s="35">
        <v>82</v>
      </c>
    </row>
    <row r="660" spans="1:8">
      <c r="A660" s="52">
        <v>133930165368</v>
      </c>
      <c r="B660" s="1" t="s">
        <v>4</v>
      </c>
      <c r="C660" s="34" t="s">
        <v>472</v>
      </c>
      <c r="D660" s="1" t="s">
        <v>707</v>
      </c>
      <c r="E660" s="34" t="s">
        <v>472</v>
      </c>
      <c r="F660" s="28" t="s">
        <v>708</v>
      </c>
      <c r="G660" s="35">
        <v>54000</v>
      </c>
      <c r="H660" s="35">
        <v>540</v>
      </c>
    </row>
    <row r="661" spans="1:8">
      <c r="A661" s="52">
        <v>133930757322</v>
      </c>
      <c r="B661" s="1" t="s">
        <v>4</v>
      </c>
      <c r="C661" s="34" t="s">
        <v>472</v>
      </c>
      <c r="D661" s="1" t="s">
        <v>707</v>
      </c>
      <c r="E661" s="34" t="s">
        <v>472</v>
      </c>
      <c r="F661" s="28" t="s">
        <v>708</v>
      </c>
      <c r="G661" s="35">
        <v>23900</v>
      </c>
      <c r="H661" s="35">
        <v>239</v>
      </c>
    </row>
    <row r="662" spans="1:8">
      <c r="A662" s="52">
        <v>133930940584</v>
      </c>
      <c r="B662" s="1" t="s">
        <v>4</v>
      </c>
      <c r="C662" s="34" t="s">
        <v>472</v>
      </c>
      <c r="D662" s="1" t="s">
        <v>707</v>
      </c>
      <c r="E662" s="34" t="s">
        <v>472</v>
      </c>
      <c r="F662" s="28" t="s">
        <v>708</v>
      </c>
      <c r="G662" s="35">
        <v>70300</v>
      </c>
      <c r="H662" s="35">
        <v>703</v>
      </c>
    </row>
    <row r="663" spans="1:8">
      <c r="A663" s="52">
        <v>133930983342</v>
      </c>
      <c r="B663" s="1" t="s">
        <v>4</v>
      </c>
      <c r="C663" s="34" t="s">
        <v>472</v>
      </c>
      <c r="D663" s="1" t="s">
        <v>707</v>
      </c>
      <c r="E663" s="34" t="s">
        <v>472</v>
      </c>
      <c r="F663" s="28" t="s">
        <v>708</v>
      </c>
      <c r="G663" s="35">
        <v>17000</v>
      </c>
      <c r="H663" s="35">
        <v>170</v>
      </c>
    </row>
    <row r="664" spans="1:8">
      <c r="A664" s="52">
        <v>133914743256</v>
      </c>
      <c r="B664" s="1" t="s">
        <v>4</v>
      </c>
      <c r="C664" s="34" t="s">
        <v>462</v>
      </c>
      <c r="D664" s="1" t="s">
        <v>707</v>
      </c>
      <c r="E664" s="34" t="s">
        <v>462</v>
      </c>
      <c r="F664" s="28" t="s">
        <v>708</v>
      </c>
      <c r="G664" s="35">
        <v>17700</v>
      </c>
      <c r="H664" s="35">
        <v>177</v>
      </c>
    </row>
    <row r="665" spans="1:8">
      <c r="A665" s="52">
        <v>133308950839</v>
      </c>
      <c r="B665" s="1" t="s">
        <v>4</v>
      </c>
      <c r="C665" s="34" t="s">
        <v>462</v>
      </c>
      <c r="D665" s="1" t="s">
        <v>707</v>
      </c>
      <c r="E665" s="34" t="s">
        <v>462</v>
      </c>
      <c r="F665" s="28" t="s">
        <v>708</v>
      </c>
      <c r="G665" s="35">
        <v>29000</v>
      </c>
      <c r="H665" s="35">
        <v>290</v>
      </c>
    </row>
    <row r="666" spans="1:8">
      <c r="A666" s="52">
        <v>133918442198</v>
      </c>
      <c r="B666" s="1" t="s">
        <v>4</v>
      </c>
      <c r="C666" s="34" t="s">
        <v>462</v>
      </c>
      <c r="D666" s="1" t="s">
        <v>707</v>
      </c>
      <c r="E666" s="34" t="s">
        <v>462</v>
      </c>
      <c r="F666" s="28" t="s">
        <v>708</v>
      </c>
      <c r="G666" s="35">
        <v>76600</v>
      </c>
      <c r="H666" s="35">
        <v>766</v>
      </c>
    </row>
    <row r="667" spans="1:8">
      <c r="A667" s="52">
        <v>133313603709</v>
      </c>
      <c r="B667" s="1" t="s">
        <v>4</v>
      </c>
      <c r="C667" s="34" t="s">
        <v>462</v>
      </c>
      <c r="D667" s="1" t="s">
        <v>707</v>
      </c>
      <c r="E667" s="34" t="s">
        <v>462</v>
      </c>
      <c r="F667" s="28" t="s">
        <v>708</v>
      </c>
      <c r="G667" s="35">
        <v>7600</v>
      </c>
      <c r="H667" s="35">
        <v>76</v>
      </c>
    </row>
    <row r="668" spans="1:8">
      <c r="A668" s="52">
        <v>133922397002</v>
      </c>
      <c r="B668" s="1" t="s">
        <v>4</v>
      </c>
      <c r="C668" s="34" t="s">
        <v>462</v>
      </c>
      <c r="D668" s="1" t="s">
        <v>707</v>
      </c>
      <c r="E668" s="34" t="s">
        <v>472</v>
      </c>
      <c r="F668" s="28" t="s">
        <v>708</v>
      </c>
      <c r="G668" s="35">
        <v>33500</v>
      </c>
      <c r="H668" s="35">
        <v>335</v>
      </c>
    </row>
    <row r="669" spans="1:8">
      <c r="A669" s="52">
        <v>133922637492</v>
      </c>
      <c r="B669" s="1" t="s">
        <v>4</v>
      </c>
      <c r="C669" s="34" t="s">
        <v>462</v>
      </c>
      <c r="D669" s="1" t="s">
        <v>707</v>
      </c>
      <c r="E669" s="34" t="s">
        <v>472</v>
      </c>
      <c r="F669" s="28" t="s">
        <v>708</v>
      </c>
      <c r="G669" s="35">
        <v>60700</v>
      </c>
      <c r="H669" s="35">
        <v>607</v>
      </c>
    </row>
    <row r="670" spans="1:8">
      <c r="A670" s="52">
        <v>133924278076</v>
      </c>
      <c r="B670" s="1" t="s">
        <v>4</v>
      </c>
      <c r="C670" s="34" t="s">
        <v>462</v>
      </c>
      <c r="D670" s="1" t="s">
        <v>707</v>
      </c>
      <c r="E670" s="34" t="s">
        <v>472</v>
      </c>
      <c r="F670" s="28" t="s">
        <v>708</v>
      </c>
      <c r="G670" s="35">
        <v>8000</v>
      </c>
      <c r="H670" s="35">
        <v>80</v>
      </c>
    </row>
    <row r="671" spans="1:8">
      <c r="A671" s="52">
        <v>133316052665</v>
      </c>
      <c r="B671" s="1" t="s">
        <v>4</v>
      </c>
      <c r="C671" s="34" t="s">
        <v>462</v>
      </c>
      <c r="D671" s="1" t="s">
        <v>707</v>
      </c>
      <c r="E671" s="34" t="s">
        <v>472</v>
      </c>
      <c r="F671" s="28" t="s">
        <v>708</v>
      </c>
      <c r="G671" s="35">
        <v>65500</v>
      </c>
      <c r="H671" s="35">
        <v>655</v>
      </c>
    </row>
    <row r="672" spans="1:8">
      <c r="A672" s="52">
        <v>133316015423</v>
      </c>
      <c r="B672" s="1" t="s">
        <v>365</v>
      </c>
      <c r="C672" s="34" t="s">
        <v>462</v>
      </c>
      <c r="D672" s="1" t="s">
        <v>707</v>
      </c>
      <c r="E672" s="34" t="s">
        <v>472</v>
      </c>
      <c r="F672" s="28" t="s">
        <v>708</v>
      </c>
      <c r="G672" s="35">
        <v>119500</v>
      </c>
      <c r="H672" s="35">
        <v>1195</v>
      </c>
    </row>
    <row r="673" spans="1:8">
      <c r="A673" s="52">
        <v>133316652029</v>
      </c>
      <c r="B673" s="1" t="s">
        <v>4</v>
      </c>
      <c r="C673" s="34" t="s">
        <v>462</v>
      </c>
      <c r="D673" s="1" t="s">
        <v>707</v>
      </c>
      <c r="E673" s="34" t="s">
        <v>472</v>
      </c>
      <c r="F673" s="28" t="s">
        <v>708</v>
      </c>
      <c r="G673" s="35">
        <v>17200</v>
      </c>
      <c r="H673" s="35">
        <v>172</v>
      </c>
    </row>
    <row r="674" spans="1:8">
      <c r="A674" s="52">
        <v>133317409803</v>
      </c>
      <c r="B674" s="1" t="s">
        <v>4</v>
      </c>
      <c r="C674" s="34" t="s">
        <v>462</v>
      </c>
      <c r="D674" s="1" t="s">
        <v>707</v>
      </c>
      <c r="E674" s="34" t="s">
        <v>472</v>
      </c>
      <c r="F674" s="28" t="s">
        <v>708</v>
      </c>
      <c r="G674" s="35">
        <v>8800</v>
      </c>
      <c r="H674" s="35">
        <v>88</v>
      </c>
    </row>
    <row r="675" spans="1:8">
      <c r="A675" s="52">
        <v>133318313257</v>
      </c>
      <c r="B675" s="1" t="s">
        <v>365</v>
      </c>
      <c r="C675" s="34" t="s">
        <v>472</v>
      </c>
      <c r="D675" s="1" t="s">
        <v>707</v>
      </c>
      <c r="E675" s="34" t="s">
        <v>472</v>
      </c>
      <c r="F675" s="28" t="s">
        <v>708</v>
      </c>
      <c r="G675" s="35">
        <v>9600</v>
      </c>
      <c r="H675" s="35">
        <v>96</v>
      </c>
    </row>
    <row r="676" spans="1:8">
      <c r="A676" s="52">
        <v>133927971566</v>
      </c>
      <c r="B676" s="1" t="s">
        <v>4</v>
      </c>
      <c r="C676" s="34" t="s">
        <v>472</v>
      </c>
      <c r="D676" s="1" t="s">
        <v>707</v>
      </c>
      <c r="E676" s="34" t="s">
        <v>472</v>
      </c>
      <c r="F676" s="28" t="s">
        <v>708</v>
      </c>
      <c r="G676" s="35">
        <v>50700</v>
      </c>
      <c r="H676" s="35">
        <v>507</v>
      </c>
    </row>
    <row r="677" spans="1:8">
      <c r="A677" s="52">
        <v>133929023216</v>
      </c>
      <c r="B677" s="1" t="s">
        <v>4</v>
      </c>
      <c r="C677" s="34" t="s">
        <v>472</v>
      </c>
      <c r="D677" s="1" t="s">
        <v>707</v>
      </c>
      <c r="E677" s="34" t="s">
        <v>472</v>
      </c>
      <c r="F677" s="28" t="s">
        <v>708</v>
      </c>
      <c r="G677" s="35">
        <v>44300</v>
      </c>
      <c r="H677" s="35">
        <v>443</v>
      </c>
    </row>
    <row r="678" spans="1:8">
      <c r="A678" s="52">
        <v>133929300798</v>
      </c>
      <c r="B678" s="1" t="s">
        <v>4</v>
      </c>
      <c r="C678" s="34" t="s">
        <v>472</v>
      </c>
      <c r="D678" s="1" t="s">
        <v>707</v>
      </c>
      <c r="E678" s="34" t="s">
        <v>472</v>
      </c>
      <c r="F678" s="28" t="s">
        <v>708</v>
      </c>
      <c r="G678" s="35">
        <v>4000</v>
      </c>
      <c r="H678" s="35">
        <v>40</v>
      </c>
    </row>
    <row r="679" spans="1:8">
      <c r="A679" s="52">
        <v>133929478442</v>
      </c>
      <c r="B679" s="1" t="s">
        <v>4</v>
      </c>
      <c r="C679" s="34" t="s">
        <v>472</v>
      </c>
      <c r="D679" s="1" t="s">
        <v>707</v>
      </c>
      <c r="E679" s="34" t="s">
        <v>472</v>
      </c>
      <c r="F679" s="28" t="s">
        <v>708</v>
      </c>
      <c r="G679" s="35">
        <v>5500</v>
      </c>
      <c r="H679" s="35">
        <v>55</v>
      </c>
    </row>
    <row r="680" spans="1:8">
      <c r="A680" s="52">
        <v>133929532848</v>
      </c>
      <c r="B680" s="1" t="s">
        <v>4</v>
      </c>
      <c r="C680" s="34" t="s">
        <v>472</v>
      </c>
      <c r="D680" s="1" t="s">
        <v>707</v>
      </c>
      <c r="E680" s="34" t="s">
        <v>472</v>
      </c>
      <c r="F680" s="28" t="s">
        <v>708</v>
      </c>
      <c r="G680" s="35">
        <v>19200</v>
      </c>
      <c r="H680" s="35">
        <v>192</v>
      </c>
    </row>
    <row r="681" spans="1:8">
      <c r="A681" s="52">
        <v>133321184185</v>
      </c>
      <c r="B681" s="1" t="s">
        <v>365</v>
      </c>
      <c r="C681" s="34" t="s">
        <v>472</v>
      </c>
      <c r="D681" s="1" t="s">
        <v>707</v>
      </c>
      <c r="E681" s="34" t="s">
        <v>472</v>
      </c>
      <c r="F681" s="28" t="s">
        <v>708</v>
      </c>
      <c r="G681" s="35">
        <v>10300</v>
      </c>
      <c r="H681" s="35">
        <v>103</v>
      </c>
    </row>
    <row r="682" spans="1:8">
      <c r="A682" s="52">
        <v>133321243323</v>
      </c>
      <c r="B682" s="1" t="s">
        <v>4</v>
      </c>
      <c r="C682" s="34" t="s">
        <v>472</v>
      </c>
      <c r="D682" s="1" t="s">
        <v>707</v>
      </c>
      <c r="E682" s="34" t="s">
        <v>472</v>
      </c>
      <c r="F682" s="28" t="s">
        <v>708</v>
      </c>
      <c r="G682" s="35">
        <v>10900</v>
      </c>
      <c r="H682" s="35">
        <v>109</v>
      </c>
    </row>
    <row r="683" spans="1:8">
      <c r="A683" s="52">
        <v>133321293481</v>
      </c>
      <c r="B683" s="1" t="s">
        <v>4</v>
      </c>
      <c r="C683" s="34" t="s">
        <v>472</v>
      </c>
      <c r="D683" s="1" t="s">
        <v>707</v>
      </c>
      <c r="E683" s="34" t="s">
        <v>472</v>
      </c>
      <c r="F683" s="28" t="s">
        <v>708</v>
      </c>
      <c r="G683" s="35">
        <v>9600</v>
      </c>
      <c r="H683" s="35">
        <v>96</v>
      </c>
    </row>
    <row r="684" spans="1:8">
      <c r="A684" s="52">
        <v>133321403387</v>
      </c>
      <c r="B684" s="1" t="s">
        <v>4</v>
      </c>
      <c r="C684" s="34" t="s">
        <v>472</v>
      </c>
      <c r="D684" s="1" t="s">
        <v>707</v>
      </c>
      <c r="E684" s="34" t="s">
        <v>472</v>
      </c>
      <c r="F684" s="28" t="s">
        <v>708</v>
      </c>
      <c r="G684" s="35">
        <v>10900</v>
      </c>
      <c r="H684" s="35">
        <v>109</v>
      </c>
    </row>
    <row r="685" spans="1:8">
      <c r="A685" s="52">
        <v>133930642864</v>
      </c>
      <c r="B685" s="1" t="s">
        <v>4</v>
      </c>
      <c r="C685" s="34" t="s">
        <v>472</v>
      </c>
      <c r="D685" s="1" t="s">
        <v>707</v>
      </c>
      <c r="E685" s="34" t="s">
        <v>472</v>
      </c>
      <c r="F685" s="28" t="s">
        <v>708</v>
      </c>
      <c r="G685" s="35">
        <v>102000</v>
      </c>
      <c r="H685" s="35">
        <v>1020</v>
      </c>
    </row>
    <row r="686" spans="1:8">
      <c r="A686" s="52">
        <v>134010890798</v>
      </c>
      <c r="B686" s="1" t="s">
        <v>4</v>
      </c>
      <c r="C686" s="34" t="s">
        <v>472</v>
      </c>
      <c r="D686" s="1" t="s">
        <v>707</v>
      </c>
      <c r="E686" s="34" t="s">
        <v>472</v>
      </c>
      <c r="F686" s="28" t="s">
        <v>708</v>
      </c>
      <c r="G686" s="35">
        <v>3800</v>
      </c>
      <c r="H686" s="35">
        <v>38</v>
      </c>
    </row>
    <row r="687" spans="1:8">
      <c r="A687" s="52">
        <v>134012865610</v>
      </c>
      <c r="B687" s="1" t="s">
        <v>4</v>
      </c>
      <c r="C687" s="34" t="s">
        <v>472</v>
      </c>
      <c r="D687" s="1" t="s">
        <v>707</v>
      </c>
      <c r="E687" s="34" t="s">
        <v>472</v>
      </c>
      <c r="F687" s="28" t="s">
        <v>708</v>
      </c>
      <c r="G687" s="35">
        <v>4900</v>
      </c>
      <c r="H687" s="35">
        <v>49</v>
      </c>
    </row>
    <row r="688" spans="1:8">
      <c r="A688" s="52">
        <v>134026560374</v>
      </c>
      <c r="B688" s="1" t="s">
        <v>4</v>
      </c>
      <c r="C688" s="34" t="s">
        <v>472</v>
      </c>
      <c r="D688" s="1" t="s">
        <v>707</v>
      </c>
      <c r="E688" s="34" t="s">
        <v>472</v>
      </c>
      <c r="F688" s="28" t="s">
        <v>708</v>
      </c>
      <c r="G688" s="35">
        <v>4900</v>
      </c>
      <c r="H688" s="35">
        <v>49</v>
      </c>
    </row>
    <row r="689" spans="1:8">
      <c r="A689" s="52">
        <v>133418836751</v>
      </c>
      <c r="B689" s="1" t="s">
        <v>365</v>
      </c>
      <c r="C689" s="34" t="s">
        <v>472</v>
      </c>
      <c r="D689" s="1" t="s">
        <v>707</v>
      </c>
      <c r="E689" s="34" t="s">
        <v>472</v>
      </c>
      <c r="F689" s="28" t="s">
        <v>708</v>
      </c>
      <c r="G689" s="35">
        <v>19600</v>
      </c>
      <c r="H689" s="35">
        <v>196</v>
      </c>
    </row>
    <row r="690" spans="1:8">
      <c r="A690" s="52">
        <v>134028745820</v>
      </c>
      <c r="B690" s="1" t="s">
        <v>4</v>
      </c>
      <c r="C690" s="34" t="s">
        <v>472</v>
      </c>
      <c r="D690" s="1" t="s">
        <v>707</v>
      </c>
      <c r="E690" s="34" t="s">
        <v>472</v>
      </c>
      <c r="F690" s="28" t="s">
        <v>708</v>
      </c>
      <c r="G690" s="35">
        <v>8400</v>
      </c>
      <c r="H690" s="35">
        <v>84</v>
      </c>
    </row>
    <row r="691" spans="1:8">
      <c r="A691" s="52">
        <v>134030846984</v>
      </c>
      <c r="B691" s="1" t="s">
        <v>4</v>
      </c>
      <c r="C691" s="34" t="s">
        <v>472</v>
      </c>
      <c r="D691" s="1" t="s">
        <v>707</v>
      </c>
      <c r="E691" s="34" t="s">
        <v>472</v>
      </c>
      <c r="F691" s="28" t="s">
        <v>708</v>
      </c>
      <c r="G691" s="35">
        <v>9100</v>
      </c>
      <c r="H691" s="35">
        <v>91</v>
      </c>
    </row>
    <row r="692" spans="1:8">
      <c r="A692" s="52">
        <v>134032011912</v>
      </c>
      <c r="B692" s="1" t="s">
        <v>4</v>
      </c>
      <c r="C692" s="34" t="s">
        <v>472</v>
      </c>
      <c r="D692" s="1" t="s">
        <v>707</v>
      </c>
      <c r="E692" s="34" t="s">
        <v>472</v>
      </c>
      <c r="F692" s="28" t="s">
        <v>708</v>
      </c>
      <c r="G692" s="35">
        <v>14500</v>
      </c>
      <c r="H692" s="35">
        <v>145</v>
      </c>
    </row>
    <row r="693" spans="1:8">
      <c r="A693" s="52">
        <v>134034305274</v>
      </c>
      <c r="B693" s="1" t="s">
        <v>4</v>
      </c>
      <c r="C693" s="34" t="s">
        <v>472</v>
      </c>
      <c r="D693" s="1" t="s">
        <v>707</v>
      </c>
      <c r="E693" s="34" t="s">
        <v>472</v>
      </c>
      <c r="F693" s="28" t="s">
        <v>708</v>
      </c>
      <c r="G693" s="35">
        <v>54900</v>
      </c>
      <c r="H693" s="35">
        <v>549</v>
      </c>
    </row>
    <row r="694" spans="1:8">
      <c r="A694" s="52">
        <v>134034458952</v>
      </c>
      <c r="B694" s="1" t="s">
        <v>4</v>
      </c>
      <c r="C694" s="34" t="s">
        <v>472</v>
      </c>
      <c r="D694" s="1" t="s">
        <v>707</v>
      </c>
      <c r="E694" s="34" t="s">
        <v>472</v>
      </c>
      <c r="F694" s="28" t="s">
        <v>708</v>
      </c>
      <c r="G694" s="35">
        <v>26600</v>
      </c>
      <c r="H694" s="35">
        <v>266</v>
      </c>
    </row>
    <row r="695" spans="1:8">
      <c r="A695" s="52">
        <v>134036787892</v>
      </c>
      <c r="B695" s="1" t="s">
        <v>4</v>
      </c>
      <c r="C695" s="34" t="s">
        <v>472</v>
      </c>
      <c r="D695" s="1" t="s">
        <v>707</v>
      </c>
      <c r="E695" s="34" t="s">
        <v>472</v>
      </c>
      <c r="F695" s="28" t="s">
        <v>708</v>
      </c>
      <c r="G695" s="35">
        <v>36900</v>
      </c>
      <c r="H695" s="35">
        <v>369</v>
      </c>
    </row>
    <row r="696" spans="1:8">
      <c r="A696" s="52">
        <v>134020389566</v>
      </c>
      <c r="B696" s="1" t="s">
        <v>4</v>
      </c>
      <c r="C696" s="34" t="s">
        <v>472</v>
      </c>
      <c r="D696" s="1" t="s">
        <v>707</v>
      </c>
      <c r="E696" s="34" t="s">
        <v>472</v>
      </c>
      <c r="F696" s="28" t="s">
        <v>708</v>
      </c>
      <c r="G696" s="35">
        <v>2450</v>
      </c>
      <c r="H696" s="35">
        <v>24.5</v>
      </c>
    </row>
    <row r="697" spans="1:8">
      <c r="A697" s="52">
        <v>133431130803</v>
      </c>
      <c r="B697" s="1" t="s">
        <v>4</v>
      </c>
      <c r="C697" s="34" t="s">
        <v>472</v>
      </c>
      <c r="D697" s="1" t="s">
        <v>707</v>
      </c>
      <c r="E697" s="34" t="s">
        <v>472</v>
      </c>
      <c r="F697" s="28" t="s">
        <v>708</v>
      </c>
      <c r="G697" s="35">
        <v>44100</v>
      </c>
      <c r="H697" s="35">
        <v>441</v>
      </c>
    </row>
    <row r="698" spans="1:8">
      <c r="A698" s="52">
        <v>133431235029</v>
      </c>
      <c r="B698" s="1" t="s">
        <v>4</v>
      </c>
      <c r="C698" s="34" t="s">
        <v>472</v>
      </c>
      <c r="D698" s="1" t="s">
        <v>707</v>
      </c>
      <c r="E698" s="34" t="s">
        <v>472</v>
      </c>
      <c r="F698" s="28" t="s">
        <v>708</v>
      </c>
      <c r="G698" s="35">
        <v>9400</v>
      </c>
      <c r="H698" s="35">
        <v>94</v>
      </c>
    </row>
    <row r="699" spans="1:8">
      <c r="A699" s="52">
        <v>133432835933</v>
      </c>
      <c r="B699" s="1" t="s">
        <v>4</v>
      </c>
      <c r="C699" s="34" t="s">
        <v>472</v>
      </c>
      <c r="D699" s="1" t="s">
        <v>707</v>
      </c>
      <c r="E699" s="34" t="s">
        <v>472</v>
      </c>
      <c r="F699" s="28" t="s">
        <v>708</v>
      </c>
      <c r="G699" s="35">
        <v>81300</v>
      </c>
      <c r="H699" s="35">
        <v>813</v>
      </c>
    </row>
    <row r="700" spans="1:8">
      <c r="A700" s="52">
        <v>134025511820</v>
      </c>
      <c r="B700" s="1" t="s">
        <v>4</v>
      </c>
      <c r="C700" s="34" t="s">
        <v>472</v>
      </c>
      <c r="D700" s="1" t="s">
        <v>707</v>
      </c>
      <c r="E700" s="34" t="s">
        <v>472</v>
      </c>
      <c r="F700" s="28" t="s">
        <v>708</v>
      </c>
      <c r="G700" s="35">
        <v>8400</v>
      </c>
      <c r="H700" s="35">
        <v>84</v>
      </c>
    </row>
    <row r="701" spans="1:8">
      <c r="A701" s="52">
        <v>133435078651</v>
      </c>
      <c r="B701" s="1" t="s">
        <v>365</v>
      </c>
      <c r="C701" s="34" t="s">
        <v>472</v>
      </c>
      <c r="D701" s="1" t="s">
        <v>707</v>
      </c>
      <c r="E701" s="34" t="s">
        <v>472</v>
      </c>
      <c r="F701" s="28" t="s">
        <v>708</v>
      </c>
      <c r="G701" s="35">
        <v>28900</v>
      </c>
      <c r="H701" s="35">
        <v>289</v>
      </c>
    </row>
    <row r="702" spans="1:8">
      <c r="A702" s="52">
        <v>133435373615</v>
      </c>
      <c r="B702" s="1" t="s">
        <v>365</v>
      </c>
      <c r="C702" s="34" t="s">
        <v>472</v>
      </c>
      <c r="D702" s="1" t="s">
        <v>707</v>
      </c>
      <c r="E702" s="34" t="s">
        <v>472</v>
      </c>
      <c r="F702" s="28" t="s">
        <v>708</v>
      </c>
      <c r="G702" s="35">
        <v>9800</v>
      </c>
      <c r="H702" s="35">
        <v>98</v>
      </c>
    </row>
    <row r="703" spans="1:8">
      <c r="A703" s="52">
        <v>133435933889</v>
      </c>
      <c r="B703" s="1" t="s">
        <v>4</v>
      </c>
      <c r="C703" s="34" t="s">
        <v>472</v>
      </c>
      <c r="D703" s="1" t="s">
        <v>707</v>
      </c>
      <c r="E703" s="34" t="s">
        <v>472</v>
      </c>
      <c r="F703" s="28" t="s">
        <v>708</v>
      </c>
      <c r="G703" s="35">
        <v>68700</v>
      </c>
      <c r="H703" s="35">
        <v>687</v>
      </c>
    </row>
    <row r="704" spans="1:8">
      <c r="A704" s="52">
        <v>133436215749</v>
      </c>
      <c r="B704" s="1" t="s">
        <v>4</v>
      </c>
      <c r="C704" s="34" t="s">
        <v>472</v>
      </c>
      <c r="D704" s="1" t="s">
        <v>707</v>
      </c>
      <c r="E704" s="34" t="s">
        <v>472</v>
      </c>
      <c r="F704" s="28" t="s">
        <v>708</v>
      </c>
      <c r="G704" s="35">
        <v>39000</v>
      </c>
      <c r="H704" s="35">
        <v>390</v>
      </c>
    </row>
    <row r="705" spans="1:8">
      <c r="A705" s="52">
        <v>133436518269</v>
      </c>
      <c r="B705" s="1" t="s">
        <v>4</v>
      </c>
      <c r="C705" s="34" t="s">
        <v>472</v>
      </c>
      <c r="D705" s="1" t="s">
        <v>707</v>
      </c>
      <c r="E705" s="34" t="s">
        <v>472</v>
      </c>
      <c r="F705" s="28" t="s">
        <v>708</v>
      </c>
      <c r="G705" s="35">
        <v>18800</v>
      </c>
      <c r="H705" s="35">
        <v>188</v>
      </c>
    </row>
    <row r="706" spans="1:8">
      <c r="A706" s="52">
        <v>134028866100</v>
      </c>
      <c r="B706" s="1" t="s">
        <v>365</v>
      </c>
      <c r="C706" s="34" t="s">
        <v>472</v>
      </c>
      <c r="D706" s="1" t="s">
        <v>707</v>
      </c>
      <c r="E706" s="34" t="s">
        <v>472</v>
      </c>
      <c r="F706" s="28" t="s">
        <v>708</v>
      </c>
      <c r="G706" s="35">
        <v>14600</v>
      </c>
      <c r="H706" s="35">
        <v>146</v>
      </c>
    </row>
    <row r="707" spans="1:8">
      <c r="A707" s="52">
        <v>134047390382</v>
      </c>
      <c r="B707" s="1" t="s">
        <v>365</v>
      </c>
      <c r="C707" s="34" t="s">
        <v>472</v>
      </c>
      <c r="D707" s="1" t="s">
        <v>707</v>
      </c>
      <c r="E707" s="34" t="s">
        <v>472</v>
      </c>
      <c r="F707" s="28" t="s">
        <v>708</v>
      </c>
      <c r="G707" s="35">
        <v>32400</v>
      </c>
      <c r="H707" s="35">
        <v>324</v>
      </c>
    </row>
    <row r="708" spans="1:8">
      <c r="A708" s="52">
        <v>133438658959</v>
      </c>
      <c r="B708" s="1" t="s">
        <v>365</v>
      </c>
      <c r="C708" s="34" t="s">
        <v>472</v>
      </c>
      <c r="D708" s="1" t="s">
        <v>707</v>
      </c>
      <c r="E708" s="34" t="s">
        <v>472</v>
      </c>
      <c r="F708" s="28" t="s">
        <v>708</v>
      </c>
      <c r="G708" s="35">
        <v>8500</v>
      </c>
      <c r="H708" s="35">
        <v>85</v>
      </c>
    </row>
    <row r="709" spans="1:8">
      <c r="A709" s="52">
        <v>133423756229</v>
      </c>
      <c r="B709" s="1" t="s">
        <v>4</v>
      </c>
      <c r="C709" s="34" t="s">
        <v>472</v>
      </c>
      <c r="D709" s="1" t="s">
        <v>707</v>
      </c>
      <c r="E709" s="34" t="s">
        <v>472</v>
      </c>
      <c r="F709" s="28" t="s">
        <v>708</v>
      </c>
      <c r="G709" s="35">
        <v>11800</v>
      </c>
      <c r="H709" s="35">
        <v>118</v>
      </c>
    </row>
    <row r="710" spans="1:8">
      <c r="A710" s="52">
        <v>133424141301</v>
      </c>
      <c r="B710" s="1" t="s">
        <v>4</v>
      </c>
      <c r="C710" s="34" t="s">
        <v>472</v>
      </c>
      <c r="D710" s="1" t="s">
        <v>707</v>
      </c>
      <c r="E710" s="34" t="s">
        <v>472</v>
      </c>
      <c r="F710" s="28" t="s">
        <v>708</v>
      </c>
      <c r="G710" s="35">
        <v>34100</v>
      </c>
      <c r="H710" s="35">
        <v>341</v>
      </c>
    </row>
    <row r="711" spans="1:8">
      <c r="A711" s="52">
        <v>134035401370</v>
      </c>
      <c r="B711" s="1" t="s">
        <v>365</v>
      </c>
      <c r="C711" s="34" t="s">
        <v>472</v>
      </c>
      <c r="D711" s="1" t="s">
        <v>707</v>
      </c>
      <c r="E711" s="34" t="s">
        <v>472</v>
      </c>
      <c r="F711" s="28" t="s">
        <v>708</v>
      </c>
      <c r="G711" s="35">
        <v>34800</v>
      </c>
      <c r="H711" s="35">
        <v>348</v>
      </c>
    </row>
    <row r="712" spans="1:8">
      <c r="A712" s="52">
        <v>134035523070</v>
      </c>
      <c r="B712" s="1" t="s">
        <v>4</v>
      </c>
      <c r="C712" s="34" t="s">
        <v>472</v>
      </c>
      <c r="D712" s="1" t="s">
        <v>707</v>
      </c>
      <c r="E712" s="34" t="s">
        <v>472</v>
      </c>
      <c r="F712" s="28" t="s">
        <v>708</v>
      </c>
      <c r="G712" s="35">
        <v>9600</v>
      </c>
      <c r="H712" s="35">
        <v>96</v>
      </c>
    </row>
    <row r="713" spans="1:8">
      <c r="A713" s="52">
        <v>133431463261</v>
      </c>
      <c r="B713" s="1" t="s">
        <v>365</v>
      </c>
      <c r="C713" s="34" t="s">
        <v>472</v>
      </c>
      <c r="D713" s="1" t="s">
        <v>707</v>
      </c>
      <c r="E713" s="34" t="s">
        <v>472</v>
      </c>
      <c r="F713" s="28" t="s">
        <v>708</v>
      </c>
      <c r="G713" s="35">
        <v>9700</v>
      </c>
      <c r="H713" s="35">
        <v>97</v>
      </c>
    </row>
    <row r="714" spans="1:8">
      <c r="A714" s="52">
        <v>133431836069</v>
      </c>
      <c r="B714" s="1" t="s">
        <v>4</v>
      </c>
      <c r="C714" s="34" t="s">
        <v>472</v>
      </c>
      <c r="D714" s="1" t="s">
        <v>707</v>
      </c>
      <c r="E714" s="34" t="s">
        <v>472</v>
      </c>
      <c r="F714" s="28" t="s">
        <v>708</v>
      </c>
      <c r="G714" s="35">
        <v>48900</v>
      </c>
      <c r="H714" s="35">
        <v>489</v>
      </c>
    </row>
    <row r="715" spans="1:8">
      <c r="A715" s="52">
        <v>133434016937</v>
      </c>
      <c r="B715" s="1" t="s">
        <v>4</v>
      </c>
      <c r="C715" s="34" t="s">
        <v>472</v>
      </c>
      <c r="D715" s="1" t="s">
        <v>707</v>
      </c>
      <c r="E715" s="34" t="s">
        <v>472</v>
      </c>
      <c r="F715" s="28" t="s">
        <v>708</v>
      </c>
      <c r="G715" s="35">
        <v>4800</v>
      </c>
      <c r="H715" s="35">
        <v>48</v>
      </c>
    </row>
    <row r="716" spans="1:8">
      <c r="A716" s="52">
        <v>134042989708</v>
      </c>
      <c r="B716" s="1" t="s">
        <v>365</v>
      </c>
      <c r="C716" s="34" t="s">
        <v>472</v>
      </c>
      <c r="D716" s="1" t="s">
        <v>707</v>
      </c>
      <c r="E716" s="34" t="s">
        <v>472</v>
      </c>
      <c r="F716" s="28" t="s">
        <v>708</v>
      </c>
      <c r="G716" s="35">
        <v>57700</v>
      </c>
      <c r="H716" s="35">
        <v>577</v>
      </c>
    </row>
    <row r="717" spans="1:8">
      <c r="A717" s="52">
        <v>133435968213</v>
      </c>
      <c r="B717" s="1" t="s">
        <v>4</v>
      </c>
      <c r="C717" s="34" t="s">
        <v>472</v>
      </c>
      <c r="D717" s="1" t="s">
        <v>707</v>
      </c>
      <c r="E717" s="34" t="s">
        <v>472</v>
      </c>
      <c r="F717" s="28" t="s">
        <v>708</v>
      </c>
      <c r="G717" s="35">
        <v>29600</v>
      </c>
      <c r="H717" s="35">
        <v>296</v>
      </c>
    </row>
    <row r="718" spans="1:8">
      <c r="A718" s="52">
        <v>133436037641</v>
      </c>
      <c r="B718" s="1" t="s">
        <v>4</v>
      </c>
      <c r="C718" s="34" t="s">
        <v>472</v>
      </c>
      <c r="D718" s="1" t="s">
        <v>707</v>
      </c>
      <c r="E718" s="34" t="s">
        <v>472</v>
      </c>
      <c r="F718" s="28" t="s">
        <v>708</v>
      </c>
      <c r="G718" s="35">
        <v>54000</v>
      </c>
      <c r="H718" s="35">
        <v>540</v>
      </c>
    </row>
    <row r="719" spans="1:8">
      <c r="A719" s="52">
        <v>134046455234</v>
      </c>
      <c r="B719" s="1" t="s">
        <v>4</v>
      </c>
      <c r="C719" s="34" t="s">
        <v>472</v>
      </c>
      <c r="D719" s="1" t="s">
        <v>707</v>
      </c>
      <c r="E719" s="34" t="s">
        <v>472</v>
      </c>
      <c r="F719" s="28" t="s">
        <v>708</v>
      </c>
      <c r="G719" s="35">
        <v>4800</v>
      </c>
      <c r="H719" s="35">
        <v>48</v>
      </c>
    </row>
    <row r="720" spans="1:8">
      <c r="A720" s="52">
        <v>134046610724</v>
      </c>
      <c r="B720" s="1" t="s">
        <v>4</v>
      </c>
      <c r="C720" s="34" t="s">
        <v>472</v>
      </c>
      <c r="D720" s="1" t="s">
        <v>707</v>
      </c>
      <c r="E720" s="34" t="s">
        <v>472</v>
      </c>
      <c r="F720" s="28" t="s">
        <v>708</v>
      </c>
      <c r="G720" s="35">
        <v>5500</v>
      </c>
      <c r="H720" s="35">
        <v>55</v>
      </c>
    </row>
    <row r="721" spans="1:8">
      <c r="A721" s="52">
        <v>133438080119</v>
      </c>
      <c r="B721" s="1" t="s">
        <v>365</v>
      </c>
      <c r="C721" s="34" t="s">
        <v>472</v>
      </c>
      <c r="D721" s="1" t="s">
        <v>707</v>
      </c>
      <c r="E721" s="34" t="s">
        <v>472</v>
      </c>
      <c r="F721" s="28" t="s">
        <v>708</v>
      </c>
      <c r="G721" s="35">
        <v>44800</v>
      </c>
      <c r="H721" s="35">
        <v>448</v>
      </c>
    </row>
    <row r="722" spans="1:8">
      <c r="A722" s="52">
        <v>133438821065</v>
      </c>
      <c r="B722" s="1" t="s">
        <v>4</v>
      </c>
      <c r="C722" s="34" t="s">
        <v>472</v>
      </c>
      <c r="D722" s="1" t="s">
        <v>707</v>
      </c>
      <c r="E722" s="34" t="s">
        <v>472</v>
      </c>
      <c r="F722" s="28" t="s">
        <v>708</v>
      </c>
      <c r="G722" s="35">
        <v>13800</v>
      </c>
      <c r="H722" s="35">
        <v>138</v>
      </c>
    </row>
    <row r="723" spans="1:8">
      <c r="A723" s="52">
        <v>134047744202</v>
      </c>
      <c r="B723" s="1" t="s">
        <v>4</v>
      </c>
      <c r="C723" s="34" t="s">
        <v>472</v>
      </c>
      <c r="D723" s="1" t="s">
        <v>707</v>
      </c>
      <c r="E723" s="34" t="s">
        <v>472</v>
      </c>
      <c r="F723" s="28" t="s">
        <v>708</v>
      </c>
      <c r="G723" s="35">
        <v>16100</v>
      </c>
      <c r="H723" s="35">
        <v>161</v>
      </c>
    </row>
    <row r="724" spans="1:8">
      <c r="A724" s="52">
        <v>133438799731</v>
      </c>
      <c r="B724" s="1" t="s">
        <v>365</v>
      </c>
      <c r="C724" s="34" t="s">
        <v>472</v>
      </c>
      <c r="D724" s="1" t="s">
        <v>707</v>
      </c>
      <c r="E724" s="34" t="s">
        <v>472</v>
      </c>
      <c r="F724" s="28" t="s">
        <v>708</v>
      </c>
      <c r="G724" s="35">
        <v>29900</v>
      </c>
      <c r="H724" s="35">
        <v>299</v>
      </c>
    </row>
    <row r="725" spans="1:8">
      <c r="A725" s="52">
        <v>134047808616</v>
      </c>
      <c r="B725" s="1" t="s">
        <v>4</v>
      </c>
      <c r="C725" s="34" t="s">
        <v>472</v>
      </c>
      <c r="D725" s="1" t="s">
        <v>707</v>
      </c>
      <c r="E725" s="34" t="s">
        <v>472</v>
      </c>
      <c r="F725" s="28" t="s">
        <v>708</v>
      </c>
      <c r="G725" s="35">
        <v>57700</v>
      </c>
      <c r="H725" s="35">
        <v>577</v>
      </c>
    </row>
    <row r="726" spans="1:8">
      <c r="A726" s="52">
        <v>133439635271</v>
      </c>
      <c r="B726" s="1" t="s">
        <v>4</v>
      </c>
      <c r="C726" s="34" t="s">
        <v>472</v>
      </c>
      <c r="D726" s="1" t="s">
        <v>707</v>
      </c>
      <c r="E726" s="34" t="s">
        <v>480</v>
      </c>
      <c r="F726" s="28" t="s">
        <v>708</v>
      </c>
      <c r="G726" s="35">
        <v>27400</v>
      </c>
      <c r="H726" s="35">
        <v>274</v>
      </c>
    </row>
    <row r="727" spans="1:8">
      <c r="A727" s="52">
        <v>134049489260</v>
      </c>
      <c r="B727" s="1" t="s">
        <v>4</v>
      </c>
      <c r="C727" s="34" t="s">
        <v>472</v>
      </c>
      <c r="D727" s="1" t="s">
        <v>707</v>
      </c>
      <c r="E727" s="34" t="s">
        <v>480</v>
      </c>
      <c r="F727" s="28" t="s">
        <v>708</v>
      </c>
      <c r="G727" s="35">
        <v>41800</v>
      </c>
      <c r="H727" s="35">
        <v>418</v>
      </c>
    </row>
    <row r="728" spans="1:8">
      <c r="A728" s="52">
        <v>133440986693</v>
      </c>
      <c r="B728" s="1" t="s">
        <v>4</v>
      </c>
      <c r="C728" s="34" t="s">
        <v>472</v>
      </c>
      <c r="D728" s="1" t="s">
        <v>707</v>
      </c>
      <c r="E728" s="34" t="s">
        <v>480</v>
      </c>
      <c r="F728" s="28" t="s">
        <v>708</v>
      </c>
      <c r="G728" s="35">
        <v>9500</v>
      </c>
      <c r="H728" s="35">
        <v>95</v>
      </c>
    </row>
    <row r="729" spans="1:8">
      <c r="A729" s="52">
        <v>134050193306</v>
      </c>
      <c r="B729" s="1" t="s">
        <v>4</v>
      </c>
      <c r="C729" s="34" t="s">
        <v>472</v>
      </c>
      <c r="D729" s="1" t="s">
        <v>707</v>
      </c>
      <c r="E729" s="34" t="s">
        <v>480</v>
      </c>
      <c r="F729" s="28" t="s">
        <v>708</v>
      </c>
      <c r="G729" s="35">
        <v>110900</v>
      </c>
      <c r="H729" s="35">
        <v>1109</v>
      </c>
    </row>
    <row r="730" spans="1:8">
      <c r="A730" s="52">
        <v>133441681441</v>
      </c>
      <c r="B730" s="1" t="s">
        <v>4</v>
      </c>
      <c r="C730" s="34" t="s">
        <v>472</v>
      </c>
      <c r="D730" s="1" t="s">
        <v>707</v>
      </c>
      <c r="E730" s="34" t="s">
        <v>480</v>
      </c>
      <c r="F730" s="28" t="s">
        <v>708</v>
      </c>
      <c r="G730" s="35">
        <v>10300</v>
      </c>
      <c r="H730" s="35">
        <v>103</v>
      </c>
    </row>
    <row r="731" spans="1:8">
      <c r="A731" s="52">
        <v>133442662569</v>
      </c>
      <c r="B731" s="1" t="s">
        <v>4</v>
      </c>
      <c r="C731" s="34" t="s">
        <v>472</v>
      </c>
      <c r="D731" s="1" t="s">
        <v>707</v>
      </c>
      <c r="E731" s="34" t="s">
        <v>480</v>
      </c>
      <c r="F731" s="28" t="s">
        <v>708</v>
      </c>
      <c r="G731" s="35">
        <v>46800</v>
      </c>
      <c r="H731" s="35">
        <v>468</v>
      </c>
    </row>
    <row r="732" spans="1:8">
      <c r="A732" s="52">
        <v>133442656011</v>
      </c>
      <c r="B732" s="1" t="s">
        <v>365</v>
      </c>
      <c r="C732" s="34" t="s">
        <v>472</v>
      </c>
      <c r="D732" s="1" t="s">
        <v>707</v>
      </c>
      <c r="E732" s="34" t="s">
        <v>480</v>
      </c>
      <c r="F732" s="28" t="s">
        <v>708</v>
      </c>
      <c r="G732" s="35">
        <v>4800</v>
      </c>
      <c r="H732" s="35">
        <v>48</v>
      </c>
    </row>
    <row r="733" spans="1:8">
      <c r="A733" s="52">
        <v>133442872577</v>
      </c>
      <c r="B733" s="1" t="s">
        <v>4</v>
      </c>
      <c r="C733" s="34" t="s">
        <v>472</v>
      </c>
      <c r="D733" s="1" t="s">
        <v>707</v>
      </c>
      <c r="E733" s="34" t="s">
        <v>480</v>
      </c>
      <c r="F733" s="28" t="s">
        <v>708</v>
      </c>
      <c r="G733" s="35">
        <v>174400</v>
      </c>
      <c r="H733" s="35">
        <v>1744</v>
      </c>
    </row>
    <row r="734" spans="1:8">
      <c r="A734" s="52">
        <v>133442964949</v>
      </c>
      <c r="B734" s="1" t="s">
        <v>4</v>
      </c>
      <c r="C734" s="34" t="s">
        <v>480</v>
      </c>
      <c r="D734" s="1" t="s">
        <v>707</v>
      </c>
      <c r="E734" s="34" t="s">
        <v>480</v>
      </c>
      <c r="F734" s="28" t="s">
        <v>708</v>
      </c>
      <c r="G734" s="35">
        <v>36700</v>
      </c>
      <c r="H734" s="35">
        <v>367</v>
      </c>
    </row>
    <row r="735" spans="1:8">
      <c r="A735" s="52">
        <v>133443282213</v>
      </c>
      <c r="B735" s="1" t="s">
        <v>4</v>
      </c>
      <c r="C735" s="34" t="s">
        <v>480</v>
      </c>
      <c r="D735" s="1" t="s">
        <v>707</v>
      </c>
      <c r="E735" s="34" t="s">
        <v>480</v>
      </c>
      <c r="F735" s="28" t="s">
        <v>708</v>
      </c>
      <c r="G735" s="35">
        <v>42000</v>
      </c>
      <c r="H735" s="35">
        <v>420</v>
      </c>
    </row>
    <row r="736" spans="1:8">
      <c r="A736" s="52">
        <v>133443213699</v>
      </c>
      <c r="B736" s="1" t="s">
        <v>4</v>
      </c>
      <c r="C736" s="34" t="s">
        <v>480</v>
      </c>
      <c r="D736" s="1" t="s">
        <v>707</v>
      </c>
      <c r="E736" s="34" t="s">
        <v>480</v>
      </c>
      <c r="F736" s="28" t="s">
        <v>708</v>
      </c>
      <c r="G736" s="35">
        <v>169400</v>
      </c>
      <c r="H736" s="35">
        <v>1694</v>
      </c>
    </row>
    <row r="737" spans="1:8">
      <c r="A737" s="52">
        <v>133443554641</v>
      </c>
      <c r="B737" s="1" t="s">
        <v>4</v>
      </c>
      <c r="C737" s="34" t="s">
        <v>480</v>
      </c>
      <c r="D737" s="1" t="s">
        <v>707</v>
      </c>
      <c r="E737" s="34" t="s">
        <v>480</v>
      </c>
      <c r="F737" s="28" t="s">
        <v>708</v>
      </c>
      <c r="G737" s="35">
        <v>4200</v>
      </c>
      <c r="H737" s="35">
        <v>42</v>
      </c>
    </row>
    <row r="738" spans="1:8">
      <c r="A738" s="52">
        <v>133444668355</v>
      </c>
      <c r="B738" s="1" t="s">
        <v>4</v>
      </c>
      <c r="C738" s="34" t="s">
        <v>480</v>
      </c>
      <c r="D738" s="1" t="s">
        <v>707</v>
      </c>
      <c r="E738" s="34" t="s">
        <v>480</v>
      </c>
      <c r="F738" s="28" t="s">
        <v>708</v>
      </c>
      <c r="G738" s="35">
        <v>15800</v>
      </c>
      <c r="H738" s="35">
        <v>158</v>
      </c>
    </row>
    <row r="739" spans="1:8">
      <c r="A739" s="52">
        <v>134053576098</v>
      </c>
      <c r="B739" s="1" t="s">
        <v>4</v>
      </c>
      <c r="C739" s="34" t="s">
        <v>480</v>
      </c>
      <c r="D739" s="1" t="s">
        <v>707</v>
      </c>
      <c r="E739" s="34" t="s">
        <v>480</v>
      </c>
      <c r="F739" s="28" t="s">
        <v>708</v>
      </c>
      <c r="G739" s="35">
        <v>11000</v>
      </c>
      <c r="H739" s="35">
        <v>110</v>
      </c>
    </row>
    <row r="740" spans="1:8">
      <c r="A740" s="52">
        <v>133444928767</v>
      </c>
      <c r="B740" s="1" t="s">
        <v>4</v>
      </c>
      <c r="C740" s="34" t="s">
        <v>480</v>
      </c>
      <c r="D740" s="1" t="s">
        <v>707</v>
      </c>
      <c r="E740" s="34" t="s">
        <v>480</v>
      </c>
      <c r="F740" s="28" t="s">
        <v>708</v>
      </c>
      <c r="G740" s="35">
        <v>36800</v>
      </c>
      <c r="H740" s="35">
        <v>368</v>
      </c>
    </row>
    <row r="741" spans="1:8">
      <c r="A741" s="52">
        <v>133445116263</v>
      </c>
      <c r="B741" s="1" t="s">
        <v>365</v>
      </c>
      <c r="C741" s="34" t="s">
        <v>480</v>
      </c>
      <c r="D741" s="1" t="s">
        <v>707</v>
      </c>
      <c r="E741" s="34" t="s">
        <v>480</v>
      </c>
      <c r="F741" s="28" t="s">
        <v>708</v>
      </c>
      <c r="G741" s="35">
        <v>15000</v>
      </c>
      <c r="H741" s="35">
        <v>150</v>
      </c>
    </row>
    <row r="742" spans="1:8">
      <c r="A742" s="52">
        <v>133445159155</v>
      </c>
      <c r="B742" s="1" t="s">
        <v>4</v>
      </c>
      <c r="C742" s="34" t="s">
        <v>480</v>
      </c>
      <c r="D742" s="1" t="s">
        <v>707</v>
      </c>
      <c r="E742" s="34" t="s">
        <v>480</v>
      </c>
      <c r="F742" s="28" t="s">
        <v>708</v>
      </c>
      <c r="G742" s="35">
        <v>32500</v>
      </c>
      <c r="H742" s="35">
        <v>325</v>
      </c>
    </row>
    <row r="743" spans="1:8">
      <c r="A743" s="52">
        <v>134054036780</v>
      </c>
      <c r="B743" s="1" t="s">
        <v>4</v>
      </c>
      <c r="C743" s="34" t="s">
        <v>480</v>
      </c>
      <c r="D743" s="1" t="s">
        <v>707</v>
      </c>
      <c r="E743" s="34" t="s">
        <v>480</v>
      </c>
      <c r="F743" s="28" t="s">
        <v>708</v>
      </c>
      <c r="G743" s="35">
        <v>23600</v>
      </c>
      <c r="H743" s="35">
        <v>236</v>
      </c>
    </row>
    <row r="744" spans="1:8">
      <c r="A744" s="52">
        <v>134054488784</v>
      </c>
      <c r="B744" s="1" t="s">
        <v>4</v>
      </c>
      <c r="C744" s="34" t="s">
        <v>480</v>
      </c>
      <c r="D744" s="1" t="s">
        <v>707</v>
      </c>
      <c r="E744" s="34" t="s">
        <v>480</v>
      </c>
      <c r="F744" s="28" t="s">
        <v>708</v>
      </c>
      <c r="G744" s="35">
        <v>39600</v>
      </c>
      <c r="H744" s="35">
        <v>396</v>
      </c>
    </row>
    <row r="745" spans="1:8">
      <c r="A745" s="52">
        <v>134054449062</v>
      </c>
      <c r="B745" s="1" t="s">
        <v>4</v>
      </c>
      <c r="C745" s="34" t="s">
        <v>480</v>
      </c>
      <c r="D745" s="1" t="s">
        <v>707</v>
      </c>
      <c r="E745" s="34" t="s">
        <v>480</v>
      </c>
      <c r="F745" s="28" t="s">
        <v>708</v>
      </c>
      <c r="G745" s="35">
        <v>76600</v>
      </c>
      <c r="H745" s="35">
        <v>766</v>
      </c>
    </row>
    <row r="746" spans="1:8">
      <c r="A746" s="52">
        <v>133446288889</v>
      </c>
      <c r="B746" s="1" t="s">
        <v>365</v>
      </c>
      <c r="C746" s="34" t="s">
        <v>480</v>
      </c>
      <c r="D746" s="1" t="s">
        <v>707</v>
      </c>
      <c r="E746" s="34" t="s">
        <v>480</v>
      </c>
      <c r="F746" s="28" t="s">
        <v>708</v>
      </c>
      <c r="G746" s="35">
        <v>34400</v>
      </c>
      <c r="H746" s="35">
        <v>344</v>
      </c>
    </row>
    <row r="747" spans="1:8">
      <c r="A747" s="52">
        <v>134055130940</v>
      </c>
      <c r="B747" s="1" t="s">
        <v>365</v>
      </c>
      <c r="C747" s="34" t="s">
        <v>480</v>
      </c>
      <c r="D747" s="1" t="s">
        <v>707</v>
      </c>
      <c r="E747" s="34" t="s">
        <v>480</v>
      </c>
      <c r="F747" s="28" t="s">
        <v>708</v>
      </c>
      <c r="G747" s="35">
        <v>9200</v>
      </c>
      <c r="H747" s="35">
        <v>92</v>
      </c>
    </row>
    <row r="748" spans="1:8">
      <c r="A748" s="52">
        <v>133446589633</v>
      </c>
      <c r="B748" s="1" t="s">
        <v>4</v>
      </c>
      <c r="C748" s="34" t="s">
        <v>480</v>
      </c>
      <c r="D748" s="1" t="s">
        <v>707</v>
      </c>
      <c r="E748" s="34" t="s">
        <v>480</v>
      </c>
      <c r="F748" s="28" t="s">
        <v>708</v>
      </c>
      <c r="G748" s="35">
        <v>11000</v>
      </c>
      <c r="H748" s="35">
        <v>110</v>
      </c>
    </row>
    <row r="749" spans="1:8">
      <c r="A749" s="52">
        <v>133440262263</v>
      </c>
      <c r="B749" s="1" t="s">
        <v>4</v>
      </c>
      <c r="C749" s="34" t="s">
        <v>472</v>
      </c>
      <c r="D749" s="1" t="s">
        <v>707</v>
      </c>
      <c r="E749" s="34" t="s">
        <v>480</v>
      </c>
      <c r="F749" s="28" t="s">
        <v>708</v>
      </c>
      <c r="G749" s="35">
        <v>49100</v>
      </c>
      <c r="H749" s="35">
        <v>491</v>
      </c>
    </row>
    <row r="750" spans="1:8">
      <c r="A750" s="52">
        <v>133440852551</v>
      </c>
      <c r="B750" s="1" t="s">
        <v>4</v>
      </c>
      <c r="C750" s="34" t="s">
        <v>472</v>
      </c>
      <c r="D750" s="1" t="s">
        <v>707</v>
      </c>
      <c r="E750" s="34" t="s">
        <v>480</v>
      </c>
      <c r="F750" s="28" t="s">
        <v>708</v>
      </c>
      <c r="G750" s="35">
        <v>95900</v>
      </c>
      <c r="H750" s="35">
        <v>959</v>
      </c>
    </row>
    <row r="751" spans="1:8">
      <c r="A751" s="52">
        <v>134050303236</v>
      </c>
      <c r="B751" s="1" t="s">
        <v>365</v>
      </c>
      <c r="C751" s="34" t="s">
        <v>472</v>
      </c>
      <c r="D751" s="1" t="s">
        <v>707</v>
      </c>
      <c r="E751" s="34" t="s">
        <v>480</v>
      </c>
      <c r="F751" s="28" t="s">
        <v>708</v>
      </c>
      <c r="G751" s="35">
        <v>101300</v>
      </c>
      <c r="H751" s="35">
        <v>1013</v>
      </c>
    </row>
    <row r="752" spans="1:8">
      <c r="A752" s="52">
        <v>134051917758</v>
      </c>
      <c r="B752" s="1" t="s">
        <v>4</v>
      </c>
      <c r="C752" s="34" t="s">
        <v>480</v>
      </c>
      <c r="D752" s="1" t="s">
        <v>707</v>
      </c>
      <c r="E752" s="34" t="s">
        <v>480</v>
      </c>
      <c r="F752" s="28" t="s">
        <v>708</v>
      </c>
      <c r="G752" s="35">
        <v>31000</v>
      </c>
      <c r="H752" s="35">
        <v>310</v>
      </c>
    </row>
    <row r="753" spans="1:8">
      <c r="A753" s="52">
        <v>134052046086</v>
      </c>
      <c r="B753" s="1" t="s">
        <v>4</v>
      </c>
      <c r="C753" s="34" t="s">
        <v>480</v>
      </c>
      <c r="D753" s="1" t="s">
        <v>707</v>
      </c>
      <c r="E753" s="34" t="s">
        <v>480</v>
      </c>
      <c r="F753" s="28" t="s">
        <v>708</v>
      </c>
      <c r="G753" s="35">
        <v>31100</v>
      </c>
      <c r="H753" s="35">
        <v>311</v>
      </c>
    </row>
    <row r="754" spans="1:8">
      <c r="A754" s="52">
        <v>134052241544</v>
      </c>
      <c r="B754" s="1" t="s">
        <v>4</v>
      </c>
      <c r="C754" s="34" t="s">
        <v>480</v>
      </c>
      <c r="D754" s="1" t="s">
        <v>707</v>
      </c>
      <c r="E754" s="34" t="s">
        <v>480</v>
      </c>
      <c r="F754" s="28" t="s">
        <v>708</v>
      </c>
      <c r="G754" s="35">
        <v>4800</v>
      </c>
      <c r="H754" s="35">
        <v>48</v>
      </c>
    </row>
    <row r="755" spans="1:8">
      <c r="A755" s="52">
        <v>133444869597</v>
      </c>
      <c r="B755" s="1" t="s">
        <v>4</v>
      </c>
      <c r="C755" s="34" t="s">
        <v>480</v>
      </c>
      <c r="D755" s="1" t="s">
        <v>707</v>
      </c>
      <c r="E755" s="34" t="s">
        <v>480</v>
      </c>
      <c r="F755" s="28" t="s">
        <v>708</v>
      </c>
      <c r="G755" s="35">
        <v>17600</v>
      </c>
      <c r="H755" s="35">
        <v>176</v>
      </c>
    </row>
    <row r="756" spans="1:8">
      <c r="A756" s="52">
        <v>134053905494</v>
      </c>
      <c r="B756" s="1" t="s">
        <v>4</v>
      </c>
      <c r="C756" s="34" t="s">
        <v>480</v>
      </c>
      <c r="D756" s="1" t="s">
        <v>707</v>
      </c>
      <c r="E756" s="34" t="s">
        <v>480</v>
      </c>
      <c r="F756" s="28" t="s">
        <v>708</v>
      </c>
      <c r="G756" s="35">
        <v>5500</v>
      </c>
      <c r="H756" s="35">
        <v>55</v>
      </c>
    </row>
    <row r="757" spans="1:8">
      <c r="A757" s="52">
        <v>134054250532</v>
      </c>
      <c r="B757" s="1" t="s">
        <v>4</v>
      </c>
      <c r="C757" s="34" t="s">
        <v>480</v>
      </c>
      <c r="D757" s="1" t="s">
        <v>707</v>
      </c>
      <c r="E757" s="34" t="s">
        <v>480</v>
      </c>
      <c r="F757" s="28" t="s">
        <v>708</v>
      </c>
      <c r="G757" s="35">
        <v>64900</v>
      </c>
      <c r="H757" s="35">
        <v>649</v>
      </c>
    </row>
    <row r="758" spans="1:8">
      <c r="A758" s="52">
        <v>134054880644</v>
      </c>
      <c r="B758" s="1" t="s">
        <v>4</v>
      </c>
      <c r="C758" s="34" t="s">
        <v>480</v>
      </c>
      <c r="D758" s="1" t="s">
        <v>707</v>
      </c>
      <c r="E758" s="34" t="s">
        <v>480</v>
      </c>
      <c r="F758" s="28" t="s">
        <v>708</v>
      </c>
      <c r="G758" s="35">
        <v>8000</v>
      </c>
      <c r="H758" s="35">
        <v>80</v>
      </c>
    </row>
    <row r="759" spans="1:8">
      <c r="A759" s="52">
        <v>134055038342</v>
      </c>
      <c r="B759" s="1" t="s">
        <v>365</v>
      </c>
      <c r="C759" s="34" t="s">
        <v>480</v>
      </c>
      <c r="D759" s="1" t="s">
        <v>707</v>
      </c>
      <c r="E759" s="34" t="s">
        <v>480</v>
      </c>
      <c r="F759" s="28" t="s">
        <v>708</v>
      </c>
      <c r="G759" s="35">
        <v>4800</v>
      </c>
      <c r="H759" s="35">
        <v>48</v>
      </c>
    </row>
    <row r="760" spans="1:8">
      <c r="A760" s="52">
        <v>133446346171</v>
      </c>
      <c r="B760" s="1" t="s">
        <v>365</v>
      </c>
      <c r="C760" s="34" t="s">
        <v>480</v>
      </c>
      <c r="D760" s="1" t="s">
        <v>707</v>
      </c>
      <c r="E760" s="34" t="s">
        <v>480</v>
      </c>
      <c r="F760" s="28" t="s">
        <v>708</v>
      </c>
      <c r="G760" s="35">
        <v>51700</v>
      </c>
      <c r="H760" s="35">
        <v>517</v>
      </c>
    </row>
    <row r="761" spans="1:8">
      <c r="A761" s="52">
        <v>133446323055</v>
      </c>
      <c r="B761" s="1" t="s">
        <v>4</v>
      </c>
      <c r="C761" s="34" t="s">
        <v>480</v>
      </c>
      <c r="D761" s="1" t="s">
        <v>707</v>
      </c>
      <c r="E761" s="34" t="s">
        <v>480</v>
      </c>
      <c r="F761" s="28" t="s">
        <v>708</v>
      </c>
      <c r="G761" s="35">
        <v>15200</v>
      </c>
      <c r="H761" s="35">
        <v>152</v>
      </c>
    </row>
    <row r="762" spans="1:8">
      <c r="A762" s="52">
        <v>133446387621</v>
      </c>
      <c r="B762" s="1" t="s">
        <v>4</v>
      </c>
      <c r="C762" s="34" t="s">
        <v>480</v>
      </c>
      <c r="D762" s="1" t="s">
        <v>707</v>
      </c>
      <c r="E762" s="34" t="s">
        <v>480</v>
      </c>
      <c r="F762" s="28" t="s">
        <v>708</v>
      </c>
      <c r="G762" s="35">
        <v>11600</v>
      </c>
      <c r="H762" s="35">
        <v>116</v>
      </c>
    </row>
    <row r="763" spans="1:8">
      <c r="A763" s="52">
        <v>133446550271</v>
      </c>
      <c r="B763" s="1" t="s">
        <v>4</v>
      </c>
      <c r="C763" s="34" t="s">
        <v>480</v>
      </c>
      <c r="D763" s="1" t="s">
        <v>707</v>
      </c>
      <c r="E763" s="34" t="s">
        <v>480</v>
      </c>
      <c r="F763" s="28" t="s">
        <v>708</v>
      </c>
      <c r="G763" s="35">
        <v>21200</v>
      </c>
      <c r="H763" s="35">
        <v>212</v>
      </c>
    </row>
    <row r="764" spans="1:8">
      <c r="A764" s="52">
        <v>134056384220</v>
      </c>
      <c r="B764" s="1" t="s">
        <v>4</v>
      </c>
      <c r="C764" s="34" t="s">
        <v>480</v>
      </c>
      <c r="D764" s="1" t="s">
        <v>707</v>
      </c>
      <c r="E764" s="34" t="s">
        <v>480</v>
      </c>
      <c r="F764" s="28" t="s">
        <v>708</v>
      </c>
      <c r="G764" s="35">
        <v>10900</v>
      </c>
      <c r="H764" s="35">
        <v>109</v>
      </c>
    </row>
    <row r="765" spans="1:8">
      <c r="A765" s="52">
        <v>133526084511</v>
      </c>
      <c r="B765" s="1" t="s">
        <v>4</v>
      </c>
      <c r="C765" s="34" t="s">
        <v>480</v>
      </c>
      <c r="D765" s="1" t="s">
        <v>707</v>
      </c>
      <c r="E765" s="34" t="s">
        <v>480</v>
      </c>
      <c r="F765" s="28" t="s">
        <v>708</v>
      </c>
      <c r="G765" s="35">
        <v>29300</v>
      </c>
      <c r="H765" s="35">
        <v>293</v>
      </c>
    </row>
    <row r="766" spans="1:8">
      <c r="A766" s="52">
        <v>133530776409</v>
      </c>
      <c r="B766" s="1" t="s">
        <v>4</v>
      </c>
      <c r="C766" s="34" t="s">
        <v>480</v>
      </c>
      <c r="D766" s="1" t="s">
        <v>707</v>
      </c>
      <c r="E766" s="34" t="s">
        <v>480</v>
      </c>
      <c r="F766" s="28" t="s">
        <v>708</v>
      </c>
      <c r="G766" s="35">
        <v>43600</v>
      </c>
      <c r="H766" s="35">
        <v>436</v>
      </c>
    </row>
    <row r="767" spans="1:8">
      <c r="A767" s="52">
        <v>133535596693</v>
      </c>
      <c r="B767" s="1" t="s">
        <v>4</v>
      </c>
      <c r="C767" s="34" t="s">
        <v>480</v>
      </c>
      <c r="D767" s="1" t="s">
        <v>707</v>
      </c>
      <c r="E767" s="34" t="s">
        <v>480</v>
      </c>
      <c r="F767" s="28" t="s">
        <v>708</v>
      </c>
      <c r="G767" s="35">
        <v>9600</v>
      </c>
      <c r="H767" s="35">
        <v>96</v>
      </c>
    </row>
    <row r="768" spans="1:8">
      <c r="A768" s="52">
        <v>134145271244</v>
      </c>
      <c r="B768" s="1" t="s">
        <v>365</v>
      </c>
      <c r="C768" s="34" t="s">
        <v>480</v>
      </c>
      <c r="D768" s="1" t="s">
        <v>707</v>
      </c>
      <c r="E768" s="34" t="s">
        <v>480</v>
      </c>
      <c r="F768" s="28" t="s">
        <v>708</v>
      </c>
      <c r="G768" s="35">
        <v>41100</v>
      </c>
      <c r="H768" s="35">
        <v>411</v>
      </c>
    </row>
    <row r="769" spans="1:8">
      <c r="A769" s="52">
        <v>134145394754</v>
      </c>
      <c r="B769" s="1" t="s">
        <v>4</v>
      </c>
      <c r="C769" s="34" t="s">
        <v>480</v>
      </c>
      <c r="D769" s="1" t="s">
        <v>707</v>
      </c>
      <c r="E769" s="34" t="s">
        <v>480</v>
      </c>
      <c r="F769" s="28" t="s">
        <v>708</v>
      </c>
      <c r="G769" s="35">
        <v>48200</v>
      </c>
      <c r="H769" s="35">
        <v>482</v>
      </c>
    </row>
    <row r="770" spans="1:8">
      <c r="A770" s="52">
        <v>134128445542</v>
      </c>
      <c r="B770" s="1" t="s">
        <v>365</v>
      </c>
      <c r="C770" s="34" t="s">
        <v>480</v>
      </c>
      <c r="D770" s="1" t="s">
        <v>707</v>
      </c>
      <c r="E770" s="34" t="s">
        <v>480</v>
      </c>
      <c r="F770" s="28" t="s">
        <v>708</v>
      </c>
      <c r="G770" s="35">
        <v>23600</v>
      </c>
      <c r="H770" s="35">
        <v>236</v>
      </c>
    </row>
    <row r="771" spans="1:8">
      <c r="A771" s="52">
        <v>133536956757</v>
      </c>
      <c r="B771" s="1" t="s">
        <v>4</v>
      </c>
      <c r="C771" s="34" t="s">
        <v>480</v>
      </c>
      <c r="D771" s="1" t="s">
        <v>707</v>
      </c>
      <c r="E771" s="34" t="s">
        <v>493</v>
      </c>
      <c r="F771" s="28" t="s">
        <v>708</v>
      </c>
      <c r="G771" s="35">
        <v>9100</v>
      </c>
      <c r="H771" s="35">
        <v>91</v>
      </c>
    </row>
    <row r="772" spans="1:8">
      <c r="A772" s="52">
        <v>134146836858</v>
      </c>
      <c r="B772" s="1" t="s">
        <v>365</v>
      </c>
      <c r="C772" s="34" t="s">
        <v>480</v>
      </c>
      <c r="D772" s="1" t="s">
        <v>707</v>
      </c>
      <c r="E772" s="34" t="s">
        <v>493</v>
      </c>
      <c r="F772" s="28" t="s">
        <v>708</v>
      </c>
      <c r="G772" s="35">
        <v>20600</v>
      </c>
      <c r="H772" s="35">
        <v>206</v>
      </c>
    </row>
    <row r="773" spans="1:8">
      <c r="A773" s="52">
        <v>133539915961</v>
      </c>
      <c r="B773" s="1" t="s">
        <v>365</v>
      </c>
      <c r="C773" s="34" t="s">
        <v>493</v>
      </c>
      <c r="D773" s="1" t="s">
        <v>707</v>
      </c>
      <c r="E773" s="34" t="s">
        <v>493</v>
      </c>
      <c r="F773" s="28" t="s">
        <v>708</v>
      </c>
      <c r="G773" s="35">
        <v>44950</v>
      </c>
      <c r="H773" s="35">
        <v>449.5</v>
      </c>
    </row>
    <row r="774" spans="1:8">
      <c r="A774" s="52">
        <v>134132903586</v>
      </c>
      <c r="B774" s="1" t="s">
        <v>4</v>
      </c>
      <c r="C774" s="34" t="s">
        <v>480</v>
      </c>
      <c r="D774" s="1" t="s">
        <v>707</v>
      </c>
      <c r="E774" s="34" t="s">
        <v>480</v>
      </c>
      <c r="F774" s="28" t="s">
        <v>708</v>
      </c>
      <c r="G774" s="35">
        <v>24000</v>
      </c>
      <c r="H774" s="35">
        <v>240</v>
      </c>
    </row>
    <row r="775" spans="1:8">
      <c r="A775" s="52">
        <v>133525901627</v>
      </c>
      <c r="B775" s="1" t="s">
        <v>4</v>
      </c>
      <c r="C775" s="34" t="s">
        <v>480</v>
      </c>
      <c r="D775" s="1" t="s">
        <v>707</v>
      </c>
      <c r="E775" s="34" t="s">
        <v>480</v>
      </c>
      <c r="F775" s="28" t="s">
        <v>708</v>
      </c>
      <c r="G775" s="35">
        <v>13800</v>
      </c>
      <c r="H775" s="35">
        <v>138</v>
      </c>
    </row>
    <row r="776" spans="1:8">
      <c r="A776" s="52">
        <v>133527052007</v>
      </c>
      <c r="B776" s="1" t="s">
        <v>4</v>
      </c>
      <c r="C776" s="34" t="s">
        <v>480</v>
      </c>
      <c r="D776" s="1" t="s">
        <v>707</v>
      </c>
      <c r="E776" s="34" t="s">
        <v>480</v>
      </c>
      <c r="F776" s="28" t="s">
        <v>708</v>
      </c>
      <c r="G776" s="35">
        <v>63100</v>
      </c>
      <c r="H776" s="35">
        <v>631</v>
      </c>
    </row>
    <row r="777" spans="1:8">
      <c r="A777" s="52">
        <v>133529619395</v>
      </c>
      <c r="B777" s="1" t="s">
        <v>4</v>
      </c>
      <c r="C777" s="34" t="s">
        <v>480</v>
      </c>
      <c r="D777" s="1" t="s">
        <v>707</v>
      </c>
      <c r="E777" s="34" t="s">
        <v>480</v>
      </c>
      <c r="F777" s="28" t="s">
        <v>708</v>
      </c>
      <c r="G777" s="35">
        <v>19800</v>
      </c>
      <c r="H777" s="35">
        <v>198</v>
      </c>
    </row>
    <row r="778" spans="1:8">
      <c r="A778" s="52">
        <v>133532038391</v>
      </c>
      <c r="B778" s="1" t="s">
        <v>365</v>
      </c>
      <c r="C778" s="34" t="s">
        <v>480</v>
      </c>
      <c r="D778" s="1" t="s">
        <v>707</v>
      </c>
      <c r="E778" s="34" t="s">
        <v>480</v>
      </c>
      <c r="F778" s="28" t="s">
        <v>708</v>
      </c>
      <c r="G778" s="35">
        <v>33600</v>
      </c>
      <c r="H778" s="35">
        <v>336</v>
      </c>
    </row>
    <row r="779" spans="1:8">
      <c r="A779" s="52">
        <v>133533930093</v>
      </c>
      <c r="B779" s="1" t="s">
        <v>4</v>
      </c>
      <c r="C779" s="34" t="s">
        <v>480</v>
      </c>
      <c r="D779" s="1" t="s">
        <v>707</v>
      </c>
      <c r="E779" s="34" t="s">
        <v>480</v>
      </c>
      <c r="F779" s="28" t="s">
        <v>708</v>
      </c>
      <c r="G779" s="35">
        <v>63900</v>
      </c>
      <c r="H779" s="35">
        <v>639</v>
      </c>
    </row>
    <row r="780" spans="1:8">
      <c r="A780" s="52">
        <v>133534675121</v>
      </c>
      <c r="B780" s="1" t="s">
        <v>4</v>
      </c>
      <c r="C780" s="34" t="s">
        <v>480</v>
      </c>
      <c r="D780" s="1" t="s">
        <v>707</v>
      </c>
      <c r="E780" s="34" t="s">
        <v>480</v>
      </c>
      <c r="F780" s="28" t="s">
        <v>708</v>
      </c>
      <c r="G780" s="35">
        <v>74900</v>
      </c>
      <c r="H780" s="35">
        <v>749</v>
      </c>
    </row>
    <row r="781" spans="1:8">
      <c r="A781" s="52">
        <v>134144902546</v>
      </c>
      <c r="B781" s="1" t="s">
        <v>365</v>
      </c>
      <c r="C781" s="34" t="s">
        <v>480</v>
      </c>
      <c r="D781" s="1" t="s">
        <v>707</v>
      </c>
      <c r="E781" s="34" t="s">
        <v>480</v>
      </c>
      <c r="F781" s="28" t="s">
        <v>708</v>
      </c>
      <c r="G781" s="35">
        <v>46800</v>
      </c>
      <c r="H781" s="35">
        <v>468</v>
      </c>
    </row>
    <row r="782" spans="1:8">
      <c r="A782" s="52">
        <v>134145414382</v>
      </c>
      <c r="B782" s="1" t="s">
        <v>4</v>
      </c>
      <c r="C782" s="34" t="s">
        <v>480</v>
      </c>
      <c r="D782" s="1" t="s">
        <v>707</v>
      </c>
      <c r="E782" s="34" t="s">
        <v>480</v>
      </c>
      <c r="F782" s="28" t="s">
        <v>708</v>
      </c>
      <c r="G782" s="35">
        <v>31000</v>
      </c>
      <c r="H782" s="35">
        <v>310</v>
      </c>
    </row>
    <row r="783" spans="1:8">
      <c r="A783" s="52">
        <v>133537826727</v>
      </c>
      <c r="B783" s="1" t="s">
        <v>4</v>
      </c>
      <c r="C783" s="34" t="s">
        <v>480</v>
      </c>
      <c r="D783" s="1" t="s">
        <v>707</v>
      </c>
      <c r="E783" s="34" t="s">
        <v>493</v>
      </c>
      <c r="F783" s="28" t="s">
        <v>708</v>
      </c>
      <c r="G783" s="35">
        <v>96100</v>
      </c>
      <c r="H783" s="35">
        <v>961</v>
      </c>
    </row>
    <row r="784" spans="1:8">
      <c r="A784" s="52">
        <v>133541302567</v>
      </c>
      <c r="B784" s="1" t="s">
        <v>4</v>
      </c>
      <c r="C784" s="34" t="s">
        <v>493</v>
      </c>
      <c r="D784" s="1" t="s">
        <v>707</v>
      </c>
      <c r="E784" s="34" t="s">
        <v>493</v>
      </c>
      <c r="F784" s="28" t="s">
        <v>708</v>
      </c>
      <c r="G784" s="35">
        <v>25000</v>
      </c>
      <c r="H784" s="35">
        <v>250</v>
      </c>
    </row>
    <row r="785" spans="1:8">
      <c r="A785" s="52">
        <v>133912393735</v>
      </c>
      <c r="B785" s="1" t="s">
        <v>365</v>
      </c>
      <c r="C785" s="34" t="s">
        <v>497</v>
      </c>
      <c r="D785" s="1" t="s">
        <v>707</v>
      </c>
      <c r="E785" s="34" t="s">
        <v>497</v>
      </c>
      <c r="F785" s="28" t="s">
        <v>708</v>
      </c>
      <c r="G785" s="35">
        <v>12600</v>
      </c>
      <c r="H785" s="35">
        <v>126</v>
      </c>
    </row>
    <row r="786" spans="1:8">
      <c r="A786" s="52">
        <v>134531167480</v>
      </c>
      <c r="B786" s="1" t="s">
        <v>4</v>
      </c>
      <c r="C786" s="34" t="s">
        <v>497</v>
      </c>
      <c r="D786" s="1" t="s">
        <v>707</v>
      </c>
      <c r="E786" s="34" t="s">
        <v>497</v>
      </c>
      <c r="F786" s="28" t="s">
        <v>708</v>
      </c>
      <c r="G786" s="35">
        <v>13600</v>
      </c>
      <c r="H786" s="35">
        <v>136</v>
      </c>
    </row>
    <row r="787" spans="1:8">
      <c r="A787" s="52">
        <v>134533479704</v>
      </c>
      <c r="B787" s="1" t="s">
        <v>4</v>
      </c>
      <c r="C787" s="34" t="s">
        <v>497</v>
      </c>
      <c r="D787" s="1" t="s">
        <v>707</v>
      </c>
      <c r="E787" s="34" t="s">
        <v>497</v>
      </c>
      <c r="F787" s="28" t="s">
        <v>708</v>
      </c>
      <c r="G787" s="35">
        <v>4800</v>
      </c>
      <c r="H787" s="35">
        <v>48</v>
      </c>
    </row>
    <row r="788" spans="1:8">
      <c r="A788" s="52">
        <v>134539194308</v>
      </c>
      <c r="B788" s="1" t="s">
        <v>4</v>
      </c>
      <c r="C788" s="34" t="s">
        <v>497</v>
      </c>
      <c r="D788" s="1" t="s">
        <v>707</v>
      </c>
      <c r="E788" s="34" t="s">
        <v>497</v>
      </c>
      <c r="F788" s="28" t="s">
        <v>708</v>
      </c>
      <c r="G788" s="35">
        <v>30900</v>
      </c>
      <c r="H788" s="35">
        <v>309</v>
      </c>
    </row>
    <row r="789" spans="1:8">
      <c r="A789" s="52">
        <v>134539930412</v>
      </c>
      <c r="B789" s="1" t="s">
        <v>4</v>
      </c>
      <c r="C789" s="34" t="s">
        <v>497</v>
      </c>
      <c r="D789" s="1" t="s">
        <v>707</v>
      </c>
      <c r="E789" s="34" t="s">
        <v>497</v>
      </c>
      <c r="F789" s="28" t="s">
        <v>708</v>
      </c>
      <c r="G789" s="35">
        <v>36200</v>
      </c>
      <c r="H789" s="35">
        <v>362</v>
      </c>
    </row>
    <row r="790" spans="1:8">
      <c r="A790" s="52">
        <v>134540327316</v>
      </c>
      <c r="B790" s="1" t="s">
        <v>365</v>
      </c>
      <c r="C790" s="34" t="s">
        <v>497</v>
      </c>
      <c r="D790" s="1" t="s">
        <v>707</v>
      </c>
      <c r="E790" s="34" t="s">
        <v>497</v>
      </c>
      <c r="F790" s="28" t="s">
        <v>708</v>
      </c>
      <c r="G790" s="35">
        <v>19200</v>
      </c>
      <c r="H790" s="35">
        <v>192</v>
      </c>
    </row>
    <row r="791" spans="1:8">
      <c r="A791" s="52">
        <v>134540672940</v>
      </c>
      <c r="B791" s="1" t="s">
        <v>4</v>
      </c>
      <c r="C791" s="34" t="s">
        <v>497</v>
      </c>
      <c r="D791" s="1" t="s">
        <v>707</v>
      </c>
      <c r="E791" s="34" t="s">
        <v>497</v>
      </c>
      <c r="F791" s="28" t="s">
        <v>708</v>
      </c>
      <c r="G791" s="35">
        <v>33000</v>
      </c>
      <c r="H791" s="35">
        <v>330</v>
      </c>
    </row>
    <row r="792" spans="1:8">
      <c r="A792" s="52">
        <v>134547452880</v>
      </c>
      <c r="B792" s="1" t="s">
        <v>4</v>
      </c>
      <c r="C792" s="34" t="s">
        <v>497</v>
      </c>
      <c r="D792" s="1" t="s">
        <v>707</v>
      </c>
      <c r="E792" s="34" t="s">
        <v>497</v>
      </c>
      <c r="F792" s="28" t="s">
        <v>708</v>
      </c>
      <c r="G792" s="35">
        <v>9600</v>
      </c>
      <c r="H792" s="35">
        <v>96</v>
      </c>
    </row>
    <row r="793" spans="1:8">
      <c r="A793" s="52">
        <v>133935552337</v>
      </c>
      <c r="B793" s="1" t="s">
        <v>365</v>
      </c>
      <c r="C793" s="34" t="s">
        <v>497</v>
      </c>
      <c r="D793" s="1" t="s">
        <v>707</v>
      </c>
      <c r="E793" s="34" t="s">
        <v>497</v>
      </c>
      <c r="F793" s="28" t="s">
        <v>708</v>
      </c>
      <c r="G793" s="35">
        <v>44098</v>
      </c>
      <c r="H793" s="35">
        <v>440.98</v>
      </c>
    </row>
    <row r="794" spans="1:8">
      <c r="A794" s="52">
        <v>133938353667</v>
      </c>
      <c r="B794" s="1" t="s">
        <v>365</v>
      </c>
      <c r="C794" s="34" t="s">
        <v>497</v>
      </c>
      <c r="D794" s="1" t="s">
        <v>707</v>
      </c>
      <c r="E794" s="34" t="s">
        <v>499</v>
      </c>
      <c r="F794" s="28" t="s">
        <v>708</v>
      </c>
      <c r="G794" s="35">
        <v>34600</v>
      </c>
      <c r="H794" s="35">
        <v>346</v>
      </c>
    </row>
    <row r="795" spans="1:8">
      <c r="A795" s="52">
        <v>134550806112</v>
      </c>
      <c r="B795" s="1" t="s">
        <v>4</v>
      </c>
      <c r="C795" s="34" t="s">
        <v>497</v>
      </c>
      <c r="D795" s="1" t="s">
        <v>707</v>
      </c>
      <c r="E795" s="34" t="s">
        <v>499</v>
      </c>
      <c r="F795" s="28" t="s">
        <v>708</v>
      </c>
      <c r="G795" s="35">
        <v>4800</v>
      </c>
      <c r="H795" s="35">
        <v>48</v>
      </c>
    </row>
    <row r="796" spans="1:8">
      <c r="A796" s="52">
        <v>134551390348</v>
      </c>
      <c r="B796" s="1" t="s">
        <v>365</v>
      </c>
      <c r="C796" s="34" t="s">
        <v>497</v>
      </c>
      <c r="D796" s="1" t="s">
        <v>707</v>
      </c>
      <c r="E796" s="34" t="s">
        <v>499</v>
      </c>
      <c r="F796" s="28" t="s">
        <v>708</v>
      </c>
      <c r="G796" s="35">
        <v>9200</v>
      </c>
      <c r="H796" s="35">
        <v>92</v>
      </c>
    </row>
    <row r="797" spans="1:8">
      <c r="A797" s="52">
        <v>133939665619</v>
      </c>
      <c r="B797" s="1" t="s">
        <v>365</v>
      </c>
      <c r="C797" s="34" t="s">
        <v>497</v>
      </c>
      <c r="D797" s="1" t="s">
        <v>707</v>
      </c>
      <c r="E797" s="34" t="s">
        <v>499</v>
      </c>
      <c r="F797" s="28" t="s">
        <v>708</v>
      </c>
      <c r="G797" s="35">
        <v>43400</v>
      </c>
      <c r="H797" s="35">
        <v>434</v>
      </c>
    </row>
    <row r="798" spans="1:8">
      <c r="A798" s="52">
        <v>133940274673</v>
      </c>
      <c r="B798" s="1" t="s">
        <v>4</v>
      </c>
      <c r="C798" s="34" t="s">
        <v>497</v>
      </c>
      <c r="D798" s="1" t="s">
        <v>707</v>
      </c>
      <c r="E798" s="34" t="s">
        <v>499</v>
      </c>
      <c r="F798" s="28" t="s">
        <v>708</v>
      </c>
      <c r="G798" s="35">
        <v>33800</v>
      </c>
      <c r="H798" s="35">
        <v>338</v>
      </c>
    </row>
    <row r="799" spans="1:8">
      <c r="A799" s="52">
        <v>134552251236</v>
      </c>
      <c r="B799" s="1" t="s">
        <v>4</v>
      </c>
      <c r="C799" s="34" t="s">
        <v>497</v>
      </c>
      <c r="D799" s="1" t="s">
        <v>707</v>
      </c>
      <c r="E799" s="34" t="s">
        <v>499</v>
      </c>
      <c r="F799" s="28" t="s">
        <v>708</v>
      </c>
      <c r="G799" s="35">
        <v>4800</v>
      </c>
      <c r="H799" s="35">
        <v>48</v>
      </c>
    </row>
    <row r="800" spans="1:8">
      <c r="A800" s="52">
        <v>133941027049</v>
      </c>
      <c r="B800" s="1" t="s">
        <v>365</v>
      </c>
      <c r="C800" s="34" t="s">
        <v>497</v>
      </c>
      <c r="D800" s="1" t="s">
        <v>707</v>
      </c>
      <c r="E800" s="34" t="s">
        <v>499</v>
      </c>
      <c r="F800" s="28" t="s">
        <v>708</v>
      </c>
      <c r="G800" s="35">
        <v>20700</v>
      </c>
      <c r="H800" s="35">
        <v>207</v>
      </c>
    </row>
    <row r="801" spans="1:8">
      <c r="A801" s="52">
        <v>134539535664</v>
      </c>
      <c r="B801" s="1" t="s">
        <v>4</v>
      </c>
      <c r="C801" s="34" t="s">
        <v>497</v>
      </c>
      <c r="D801" s="1" t="s">
        <v>707</v>
      </c>
      <c r="E801" s="34" t="s">
        <v>497</v>
      </c>
      <c r="F801" s="28" t="s">
        <v>708</v>
      </c>
      <c r="G801" s="35">
        <v>8900</v>
      </c>
      <c r="H801" s="35">
        <v>89</v>
      </c>
    </row>
    <row r="802" spans="1:8">
      <c r="A802" s="52">
        <v>134542763198</v>
      </c>
      <c r="B802" s="1" t="s">
        <v>365</v>
      </c>
      <c r="C802" s="34" t="s">
        <v>497</v>
      </c>
      <c r="D802" s="1" t="s">
        <v>707</v>
      </c>
      <c r="E802" s="34" t="s">
        <v>497</v>
      </c>
      <c r="F802" s="28" t="s">
        <v>708</v>
      </c>
      <c r="G802" s="35">
        <v>23998</v>
      </c>
      <c r="H802" s="35">
        <v>239.98</v>
      </c>
    </row>
    <row r="803" spans="1:8">
      <c r="A803" s="52">
        <v>134544503806</v>
      </c>
      <c r="B803" s="1" t="s">
        <v>4</v>
      </c>
      <c r="C803" s="34" t="s">
        <v>497</v>
      </c>
      <c r="D803" s="1" t="s">
        <v>707</v>
      </c>
      <c r="E803" s="34" t="s">
        <v>497</v>
      </c>
      <c r="F803" s="28" t="s">
        <v>708</v>
      </c>
      <c r="G803" s="35">
        <v>11999</v>
      </c>
      <c r="H803" s="35">
        <v>119.99</v>
      </c>
    </row>
    <row r="804" spans="1:8">
      <c r="A804" s="52">
        <v>134544838610</v>
      </c>
      <c r="B804" s="1" t="s">
        <v>4</v>
      </c>
      <c r="C804" s="34" t="s">
        <v>497</v>
      </c>
      <c r="D804" s="1" t="s">
        <v>707</v>
      </c>
      <c r="E804" s="34" t="s">
        <v>497</v>
      </c>
      <c r="F804" s="28" t="s">
        <v>708</v>
      </c>
      <c r="G804" s="35">
        <v>41799</v>
      </c>
      <c r="H804" s="35">
        <v>417.99</v>
      </c>
    </row>
    <row r="805" spans="1:8">
      <c r="A805" s="52">
        <v>134545811006</v>
      </c>
      <c r="B805" s="1" t="s">
        <v>4</v>
      </c>
      <c r="C805" s="34" t="s">
        <v>497</v>
      </c>
      <c r="D805" s="1" t="s">
        <v>707</v>
      </c>
      <c r="E805" s="34" t="s">
        <v>497</v>
      </c>
      <c r="F805" s="28" t="s">
        <v>708</v>
      </c>
      <c r="G805" s="35">
        <v>23998</v>
      </c>
      <c r="H805" s="35">
        <v>239.98</v>
      </c>
    </row>
    <row r="806" spans="1:8">
      <c r="A806" s="52">
        <v>133933894961</v>
      </c>
      <c r="B806" s="1" t="s">
        <v>4</v>
      </c>
      <c r="C806" s="34" t="s">
        <v>497</v>
      </c>
      <c r="D806" s="1" t="s">
        <v>707</v>
      </c>
      <c r="E806" s="34" t="s">
        <v>497</v>
      </c>
      <c r="F806" s="28" t="s">
        <v>708</v>
      </c>
      <c r="G806" s="35">
        <v>43000</v>
      </c>
      <c r="H806" s="35">
        <v>430</v>
      </c>
    </row>
    <row r="807" spans="1:8">
      <c r="A807" s="52">
        <v>134546792082</v>
      </c>
      <c r="B807" s="1" t="s">
        <v>4</v>
      </c>
      <c r="C807" s="34" t="s">
        <v>497</v>
      </c>
      <c r="D807" s="1" t="s">
        <v>707</v>
      </c>
      <c r="E807" s="34" t="s">
        <v>497</v>
      </c>
      <c r="F807" s="28" t="s">
        <v>708</v>
      </c>
      <c r="G807" s="35">
        <v>68100</v>
      </c>
      <c r="H807" s="35">
        <v>681</v>
      </c>
    </row>
    <row r="808" spans="1:8">
      <c r="A808" s="52">
        <v>134550394596</v>
      </c>
      <c r="B808" s="1" t="s">
        <v>365</v>
      </c>
      <c r="C808" s="34" t="s">
        <v>497</v>
      </c>
      <c r="D808" s="1" t="s">
        <v>707</v>
      </c>
      <c r="E808" s="34" t="s">
        <v>497</v>
      </c>
      <c r="F808" s="28" t="s">
        <v>708</v>
      </c>
      <c r="G808" s="35">
        <v>43198</v>
      </c>
      <c r="H808" s="35">
        <v>431.98</v>
      </c>
    </row>
    <row r="809" spans="1:8">
      <c r="A809" s="52">
        <v>134551402866</v>
      </c>
      <c r="B809" s="1" t="s">
        <v>4</v>
      </c>
      <c r="C809" s="34" t="s">
        <v>497</v>
      </c>
      <c r="D809" s="1" t="s">
        <v>707</v>
      </c>
      <c r="E809" s="34" t="s">
        <v>499</v>
      </c>
      <c r="F809" s="28" t="s">
        <v>708</v>
      </c>
      <c r="G809" s="35">
        <v>11999</v>
      </c>
      <c r="H809" s="35">
        <v>119.99</v>
      </c>
    </row>
    <row r="810" spans="1:8">
      <c r="A810" s="52">
        <v>133942072275</v>
      </c>
      <c r="B810" s="1" t="s">
        <v>4</v>
      </c>
      <c r="C810" s="34" t="s">
        <v>499</v>
      </c>
      <c r="D810" s="1" t="s">
        <v>707</v>
      </c>
      <c r="E810" s="34" t="s">
        <v>499</v>
      </c>
      <c r="F810" s="28" t="s">
        <v>708</v>
      </c>
      <c r="G810" s="35">
        <v>33200</v>
      </c>
      <c r="H810" s="35">
        <v>332</v>
      </c>
    </row>
    <row r="811" spans="1:8">
      <c r="A811" s="52">
        <v>134554700444</v>
      </c>
      <c r="B811" s="1" t="s">
        <v>4</v>
      </c>
      <c r="C811" s="34" t="s">
        <v>499</v>
      </c>
      <c r="D811" s="1" t="s">
        <v>707</v>
      </c>
      <c r="E811" s="34" t="s">
        <v>499</v>
      </c>
      <c r="F811" s="28" t="s">
        <v>708</v>
      </c>
      <c r="G811" s="35">
        <v>4800</v>
      </c>
      <c r="H811" s="35">
        <v>48</v>
      </c>
    </row>
    <row r="812" spans="1:8">
      <c r="A812" s="52">
        <v>134040926753</v>
      </c>
      <c r="B812" s="1" t="s">
        <v>4</v>
      </c>
      <c r="C812" s="34" t="s">
        <v>499</v>
      </c>
      <c r="D812" s="1" t="s">
        <v>707</v>
      </c>
      <c r="E812" s="34" t="s">
        <v>499</v>
      </c>
      <c r="F812" s="28" t="s">
        <v>708</v>
      </c>
      <c r="G812" s="35">
        <v>9800</v>
      </c>
      <c r="H812" s="35">
        <v>98</v>
      </c>
    </row>
    <row r="813" spans="1:8">
      <c r="A813" s="52">
        <v>134048524243</v>
      </c>
      <c r="B813" s="1" t="s">
        <v>4</v>
      </c>
      <c r="C813" s="34" t="s">
        <v>499</v>
      </c>
      <c r="D813" s="1" t="s">
        <v>707</v>
      </c>
      <c r="E813" s="34" t="s">
        <v>499</v>
      </c>
      <c r="F813" s="28" t="s">
        <v>708</v>
      </c>
      <c r="G813" s="35">
        <v>23400</v>
      </c>
      <c r="H813" s="35">
        <v>234</v>
      </c>
    </row>
    <row r="814" spans="1:8">
      <c r="A814" s="52">
        <v>134670976468</v>
      </c>
      <c r="B814" s="1" t="s">
        <v>365</v>
      </c>
      <c r="C814" s="34" t="s">
        <v>499</v>
      </c>
      <c r="D814" s="1" t="s">
        <v>707</v>
      </c>
      <c r="E814" s="34" t="s">
        <v>499</v>
      </c>
      <c r="F814" s="28" t="s">
        <v>708</v>
      </c>
      <c r="G814" s="35">
        <v>33400</v>
      </c>
      <c r="H814" s="35">
        <v>334</v>
      </c>
    </row>
    <row r="815" spans="1:8">
      <c r="A815" s="52">
        <v>134671072114</v>
      </c>
      <c r="B815" s="1" t="s">
        <v>4</v>
      </c>
      <c r="C815" s="34" t="s">
        <v>499</v>
      </c>
      <c r="D815" s="1" t="s">
        <v>707</v>
      </c>
      <c r="E815" s="34" t="s">
        <v>499</v>
      </c>
      <c r="F815" s="28" t="s">
        <v>708</v>
      </c>
      <c r="G815" s="35">
        <v>9600</v>
      </c>
      <c r="H815" s="35">
        <v>96</v>
      </c>
    </row>
    <row r="816" spans="1:8">
      <c r="A816" s="52">
        <v>134060340473</v>
      </c>
      <c r="B816" s="1" t="s">
        <v>365</v>
      </c>
      <c r="C816" s="34" t="s">
        <v>499</v>
      </c>
      <c r="D816" s="1" t="s">
        <v>707</v>
      </c>
      <c r="E816" s="34" t="s">
        <v>499</v>
      </c>
      <c r="F816" s="28" t="s">
        <v>708</v>
      </c>
      <c r="G816" s="35">
        <v>19900</v>
      </c>
      <c r="H816" s="35">
        <v>199</v>
      </c>
    </row>
    <row r="817" spans="1:8">
      <c r="A817" s="52">
        <v>134674740328</v>
      </c>
      <c r="B817" s="1" t="s">
        <v>4</v>
      </c>
      <c r="C817" s="34" t="s">
        <v>499</v>
      </c>
      <c r="D817" s="1" t="s">
        <v>707</v>
      </c>
      <c r="E817" s="34" t="s">
        <v>499</v>
      </c>
      <c r="F817" s="28" t="s">
        <v>708</v>
      </c>
      <c r="G817" s="35">
        <v>9800</v>
      </c>
      <c r="H817" s="35">
        <v>98</v>
      </c>
    </row>
    <row r="818" spans="1:8">
      <c r="A818" s="52">
        <v>134658557630</v>
      </c>
      <c r="B818" s="1" t="s">
        <v>365</v>
      </c>
      <c r="C818" s="34" t="s">
        <v>499</v>
      </c>
      <c r="D818" s="1" t="s">
        <v>707</v>
      </c>
      <c r="E818" s="34" t="s">
        <v>499</v>
      </c>
      <c r="F818" s="28" t="s">
        <v>708</v>
      </c>
      <c r="G818" s="35">
        <v>40200</v>
      </c>
      <c r="H818" s="35">
        <v>402</v>
      </c>
    </row>
    <row r="819" spans="1:8">
      <c r="A819" s="52">
        <v>134062684199</v>
      </c>
      <c r="B819" s="1" t="s">
        <v>365</v>
      </c>
      <c r="C819" s="34" t="s">
        <v>499</v>
      </c>
      <c r="D819" s="1" t="s">
        <v>707</v>
      </c>
      <c r="E819" s="34" t="s">
        <v>499</v>
      </c>
      <c r="F819" s="28" t="s">
        <v>708</v>
      </c>
      <c r="G819" s="35">
        <v>53200</v>
      </c>
      <c r="H819" s="35">
        <v>532</v>
      </c>
    </row>
    <row r="820" spans="1:8">
      <c r="A820" s="52">
        <v>134676084202</v>
      </c>
      <c r="B820" s="1" t="s">
        <v>4</v>
      </c>
      <c r="C820" s="34" t="s">
        <v>499</v>
      </c>
      <c r="D820" s="1" t="s">
        <v>707</v>
      </c>
      <c r="E820" s="34" t="s">
        <v>499</v>
      </c>
      <c r="F820" s="28" t="s">
        <v>708</v>
      </c>
      <c r="G820" s="35">
        <v>9000</v>
      </c>
      <c r="H820" s="35">
        <v>90</v>
      </c>
    </row>
    <row r="821" spans="1:8">
      <c r="A821" s="52">
        <v>134063116005</v>
      </c>
      <c r="B821" s="1" t="s">
        <v>365</v>
      </c>
      <c r="C821" s="34" t="s">
        <v>499</v>
      </c>
      <c r="D821" s="1" t="s">
        <v>707</v>
      </c>
      <c r="E821" s="34" t="s">
        <v>499</v>
      </c>
      <c r="F821" s="28" t="s">
        <v>708</v>
      </c>
      <c r="G821" s="35">
        <v>126600</v>
      </c>
      <c r="H821" s="35">
        <v>1266</v>
      </c>
    </row>
    <row r="822" spans="1:8">
      <c r="A822" s="52">
        <v>134063597317</v>
      </c>
      <c r="B822" s="1" t="s">
        <v>4</v>
      </c>
      <c r="C822" s="34" t="s">
        <v>499</v>
      </c>
      <c r="D822" s="1" t="s">
        <v>707</v>
      </c>
      <c r="E822" s="34" t="s">
        <v>499</v>
      </c>
      <c r="F822" s="28" t="s">
        <v>708</v>
      </c>
      <c r="G822" s="35">
        <v>7200</v>
      </c>
      <c r="H822" s="35">
        <v>72</v>
      </c>
    </row>
    <row r="823" spans="1:8">
      <c r="A823" s="52">
        <v>134677926700</v>
      </c>
      <c r="B823" s="1" t="s">
        <v>4</v>
      </c>
      <c r="C823" s="34" t="s">
        <v>499</v>
      </c>
      <c r="D823" s="1" t="s">
        <v>707</v>
      </c>
      <c r="E823" s="34" t="s">
        <v>499</v>
      </c>
      <c r="F823" s="28" t="s">
        <v>708</v>
      </c>
      <c r="G823" s="35">
        <v>11200</v>
      </c>
      <c r="H823" s="35">
        <v>112</v>
      </c>
    </row>
    <row r="824" spans="1:8">
      <c r="A824" s="52">
        <v>134678171200</v>
      </c>
      <c r="B824" s="1" t="s">
        <v>4</v>
      </c>
      <c r="C824" s="34" t="s">
        <v>499</v>
      </c>
      <c r="D824" s="1" t="s">
        <v>707</v>
      </c>
      <c r="E824" s="34" t="s">
        <v>499</v>
      </c>
      <c r="F824" s="28" t="s">
        <v>708</v>
      </c>
      <c r="G824" s="35">
        <v>9600</v>
      </c>
      <c r="H824" s="35">
        <v>96</v>
      </c>
    </row>
    <row r="825" spans="1:8">
      <c r="A825" s="52">
        <v>134048803197</v>
      </c>
      <c r="B825" s="1" t="s">
        <v>4</v>
      </c>
      <c r="C825" s="34" t="s">
        <v>499</v>
      </c>
      <c r="D825" s="1" t="s">
        <v>707</v>
      </c>
      <c r="E825" s="34" t="s">
        <v>499</v>
      </c>
      <c r="F825" s="28" t="s">
        <v>708</v>
      </c>
      <c r="G825" s="35">
        <v>12600</v>
      </c>
      <c r="H825" s="35">
        <v>126</v>
      </c>
    </row>
    <row r="826" spans="1:8">
      <c r="A826" s="52">
        <v>134065111349</v>
      </c>
      <c r="B826" s="1" t="s">
        <v>4</v>
      </c>
      <c r="C826" s="34" t="s">
        <v>499</v>
      </c>
      <c r="D826" s="1" t="s">
        <v>707</v>
      </c>
      <c r="E826" s="34" t="s">
        <v>499</v>
      </c>
      <c r="F826" s="28" t="s">
        <v>708</v>
      </c>
      <c r="G826" s="35">
        <v>7200</v>
      </c>
      <c r="H826" s="35">
        <v>72</v>
      </c>
    </row>
    <row r="827" spans="1:8">
      <c r="A827" s="52">
        <v>134678682296</v>
      </c>
      <c r="B827" s="1" t="s">
        <v>4</v>
      </c>
      <c r="C827" s="34" t="s">
        <v>499</v>
      </c>
      <c r="D827" s="1" t="s">
        <v>707</v>
      </c>
      <c r="E827" s="34" t="s">
        <v>499</v>
      </c>
      <c r="F827" s="28" t="s">
        <v>708</v>
      </c>
      <c r="G827" s="35">
        <v>14400</v>
      </c>
      <c r="H827" s="35">
        <v>144</v>
      </c>
    </row>
    <row r="828" spans="1:8">
      <c r="A828" s="52">
        <v>134678836350</v>
      </c>
      <c r="B828" s="1" t="s">
        <v>4</v>
      </c>
      <c r="C828" s="34" t="s">
        <v>499</v>
      </c>
      <c r="D828" s="1" t="s">
        <v>707</v>
      </c>
      <c r="E828" s="34" t="s">
        <v>499</v>
      </c>
      <c r="F828" s="28" t="s">
        <v>708</v>
      </c>
      <c r="G828" s="35">
        <v>14400</v>
      </c>
      <c r="H828" s="35">
        <v>144</v>
      </c>
    </row>
    <row r="829" spans="1:8">
      <c r="A829" s="52">
        <v>134679564012</v>
      </c>
      <c r="B829" s="1" t="s">
        <v>365</v>
      </c>
      <c r="C829" s="34" t="s">
        <v>499</v>
      </c>
      <c r="D829" s="1" t="s">
        <v>707</v>
      </c>
      <c r="E829" s="34" t="s">
        <v>499</v>
      </c>
      <c r="F829" s="28" t="s">
        <v>708</v>
      </c>
      <c r="G829" s="35">
        <v>16500</v>
      </c>
      <c r="H829" s="35">
        <v>165</v>
      </c>
    </row>
    <row r="830" spans="1:8">
      <c r="A830" s="52">
        <v>134679767688</v>
      </c>
      <c r="B830" s="1" t="s">
        <v>4</v>
      </c>
      <c r="C830" s="34" t="s">
        <v>499</v>
      </c>
      <c r="D830" s="1" t="s">
        <v>707</v>
      </c>
      <c r="E830" s="34" t="s">
        <v>499</v>
      </c>
      <c r="F830" s="28" t="s">
        <v>708</v>
      </c>
      <c r="G830" s="35">
        <v>4000</v>
      </c>
      <c r="H830" s="35">
        <v>40</v>
      </c>
    </row>
    <row r="831" spans="1:8">
      <c r="A831" s="52">
        <v>134680031954</v>
      </c>
      <c r="B831" s="1" t="s">
        <v>4</v>
      </c>
      <c r="C831" s="34" t="s">
        <v>499</v>
      </c>
      <c r="D831" s="1" t="s">
        <v>707</v>
      </c>
      <c r="E831" s="34" t="s">
        <v>499</v>
      </c>
      <c r="F831" s="28" t="s">
        <v>708</v>
      </c>
      <c r="G831" s="35">
        <v>9300</v>
      </c>
      <c r="H831" s="35">
        <v>93</v>
      </c>
    </row>
    <row r="832" spans="1:8">
      <c r="A832" s="52">
        <v>134680685404</v>
      </c>
      <c r="B832" s="1" t="s">
        <v>365</v>
      </c>
      <c r="C832" s="34" t="s">
        <v>499</v>
      </c>
      <c r="D832" s="1" t="s">
        <v>707</v>
      </c>
      <c r="E832" s="34" t="s">
        <v>499</v>
      </c>
      <c r="F832" s="28" t="s">
        <v>708</v>
      </c>
      <c r="G832" s="35">
        <v>63300</v>
      </c>
      <c r="H832" s="35">
        <v>633</v>
      </c>
    </row>
    <row r="833" spans="1:8">
      <c r="A833" s="52">
        <v>134681163546</v>
      </c>
      <c r="B833" s="1" t="s">
        <v>365</v>
      </c>
      <c r="C833" s="34" t="s">
        <v>499</v>
      </c>
      <c r="D833" s="1" t="s">
        <v>707</v>
      </c>
      <c r="E833" s="34" t="s">
        <v>499</v>
      </c>
      <c r="F833" s="28" t="s">
        <v>708</v>
      </c>
      <c r="G833" s="35">
        <v>19900</v>
      </c>
      <c r="H833" s="35">
        <v>199</v>
      </c>
    </row>
    <row r="834" spans="1:8">
      <c r="A834" s="52">
        <v>134067688163</v>
      </c>
      <c r="B834" s="1" t="s">
        <v>4</v>
      </c>
      <c r="C834" s="34" t="s">
        <v>499</v>
      </c>
      <c r="D834" s="1" t="s">
        <v>707</v>
      </c>
      <c r="E834" s="34" t="s">
        <v>499</v>
      </c>
      <c r="F834" s="28" t="s">
        <v>708</v>
      </c>
      <c r="G834" s="35">
        <v>2300</v>
      </c>
      <c r="H834" s="35">
        <v>23</v>
      </c>
    </row>
    <row r="835" spans="1:8">
      <c r="A835" s="52">
        <v>134682097502</v>
      </c>
      <c r="B835" s="1" t="s">
        <v>4</v>
      </c>
      <c r="C835" s="34" t="s">
        <v>499</v>
      </c>
      <c r="D835" s="1" t="s">
        <v>707</v>
      </c>
      <c r="E835" s="34" t="s">
        <v>499</v>
      </c>
      <c r="F835" s="28" t="s">
        <v>708</v>
      </c>
      <c r="G835" s="35">
        <v>22200</v>
      </c>
      <c r="H835" s="35">
        <v>222</v>
      </c>
    </row>
    <row r="836" spans="1:8">
      <c r="A836" s="52">
        <v>134682443026</v>
      </c>
      <c r="B836" s="1" t="s">
        <v>4</v>
      </c>
      <c r="C836" s="34" t="s">
        <v>499</v>
      </c>
      <c r="D836" s="1" t="s">
        <v>707</v>
      </c>
      <c r="E836" s="34" t="s">
        <v>499</v>
      </c>
      <c r="F836" s="28" t="s">
        <v>708</v>
      </c>
      <c r="G836" s="35">
        <v>4000</v>
      </c>
      <c r="H836" s="35">
        <v>40</v>
      </c>
    </row>
    <row r="837" spans="1:8">
      <c r="A837" s="52">
        <v>134682549174</v>
      </c>
      <c r="B837" s="1" t="s">
        <v>4</v>
      </c>
      <c r="C837" s="34" t="s">
        <v>499</v>
      </c>
      <c r="D837" s="1" t="s">
        <v>707</v>
      </c>
      <c r="E837" s="34" t="s">
        <v>499</v>
      </c>
      <c r="F837" s="28" t="s">
        <v>708</v>
      </c>
      <c r="G837" s="35">
        <v>19500</v>
      </c>
      <c r="H837" s="35">
        <v>195</v>
      </c>
    </row>
    <row r="838" spans="1:8">
      <c r="A838" s="52">
        <v>134068585309</v>
      </c>
      <c r="B838" s="1" t="s">
        <v>4</v>
      </c>
      <c r="C838" s="34" t="s">
        <v>499</v>
      </c>
      <c r="D838" s="1" t="s">
        <v>707</v>
      </c>
      <c r="E838" s="34" t="s">
        <v>499</v>
      </c>
      <c r="F838" s="28" t="s">
        <v>708</v>
      </c>
      <c r="G838" s="35">
        <v>4000</v>
      </c>
      <c r="H838" s="35">
        <v>40</v>
      </c>
    </row>
    <row r="839" spans="1:8">
      <c r="A839" s="52">
        <v>134682816522</v>
      </c>
      <c r="B839" s="1" t="s">
        <v>4</v>
      </c>
      <c r="C839" s="34" t="s">
        <v>499</v>
      </c>
      <c r="D839" s="1" t="s">
        <v>707</v>
      </c>
      <c r="E839" s="34" t="s">
        <v>499</v>
      </c>
      <c r="F839" s="28" t="s">
        <v>708</v>
      </c>
      <c r="G839" s="35">
        <v>30100</v>
      </c>
      <c r="H839" s="35">
        <v>301</v>
      </c>
    </row>
    <row r="840" spans="1:8">
      <c r="A840" s="52">
        <v>134069507381</v>
      </c>
      <c r="B840" s="1" t="s">
        <v>4</v>
      </c>
      <c r="C840" s="34" t="s">
        <v>499</v>
      </c>
      <c r="D840" s="1" t="s">
        <v>707</v>
      </c>
      <c r="E840" s="34" t="s">
        <v>499</v>
      </c>
      <c r="F840" s="28" t="s">
        <v>708</v>
      </c>
      <c r="G840" s="35">
        <v>4900</v>
      </c>
      <c r="H840" s="35">
        <v>49</v>
      </c>
    </row>
    <row r="841" spans="1:8">
      <c r="A841" s="52">
        <v>134666799624</v>
      </c>
      <c r="B841" s="1" t="s">
        <v>4</v>
      </c>
      <c r="C841" s="34" t="s">
        <v>499</v>
      </c>
      <c r="D841" s="1" t="s">
        <v>707</v>
      </c>
      <c r="E841" s="34" t="s">
        <v>499</v>
      </c>
      <c r="F841" s="28" t="s">
        <v>708</v>
      </c>
      <c r="G841" s="35">
        <v>13800</v>
      </c>
      <c r="H841" s="35">
        <v>138</v>
      </c>
    </row>
    <row r="842" spans="1:8">
      <c r="A842" s="52">
        <v>134070185481</v>
      </c>
      <c r="B842" s="1" t="s">
        <v>4</v>
      </c>
      <c r="C842" s="34" t="s">
        <v>499</v>
      </c>
      <c r="D842" s="1" t="s">
        <v>707</v>
      </c>
      <c r="E842" s="34" t="s">
        <v>503</v>
      </c>
      <c r="F842" s="28" t="s">
        <v>708</v>
      </c>
      <c r="G842" s="35">
        <v>4400</v>
      </c>
      <c r="H842" s="35">
        <v>44</v>
      </c>
    </row>
    <row r="843" spans="1:8">
      <c r="A843" s="52">
        <v>134684098038</v>
      </c>
      <c r="B843" s="1" t="s">
        <v>4</v>
      </c>
      <c r="C843" s="34" t="s">
        <v>499</v>
      </c>
      <c r="D843" s="1" t="s">
        <v>707</v>
      </c>
      <c r="E843" s="34" t="s">
        <v>503</v>
      </c>
      <c r="F843" s="28" t="s">
        <v>708</v>
      </c>
      <c r="G843" s="35">
        <v>55400</v>
      </c>
      <c r="H843" s="35">
        <v>554</v>
      </c>
    </row>
    <row r="844" spans="1:8">
      <c r="A844" s="52">
        <v>134685284922</v>
      </c>
      <c r="B844" s="1" t="s">
        <v>365</v>
      </c>
      <c r="C844" s="34" t="s">
        <v>499</v>
      </c>
      <c r="D844" s="1" t="s">
        <v>707</v>
      </c>
      <c r="E844" s="34" t="s">
        <v>503</v>
      </c>
      <c r="F844" s="28" t="s">
        <v>708</v>
      </c>
      <c r="G844" s="35">
        <v>3800</v>
      </c>
      <c r="H844" s="35">
        <v>38</v>
      </c>
    </row>
    <row r="845" spans="1:8">
      <c r="A845" s="52">
        <v>134072498127</v>
      </c>
      <c r="B845" s="1" t="s">
        <v>4</v>
      </c>
      <c r="C845" s="34" t="s">
        <v>499</v>
      </c>
      <c r="D845" s="1" t="s">
        <v>707</v>
      </c>
      <c r="E845" s="34" t="s">
        <v>503</v>
      </c>
      <c r="F845" s="28" t="s">
        <v>708</v>
      </c>
      <c r="G845" s="35">
        <v>4800</v>
      </c>
      <c r="H845" s="35">
        <v>48</v>
      </c>
    </row>
    <row r="846" spans="1:8">
      <c r="A846" s="52">
        <v>134072467179</v>
      </c>
      <c r="B846" s="1" t="s">
        <v>4</v>
      </c>
      <c r="C846" s="34" t="s">
        <v>499</v>
      </c>
      <c r="D846" s="1" t="s">
        <v>707</v>
      </c>
      <c r="E846" s="34" t="s">
        <v>503</v>
      </c>
      <c r="F846" s="28" t="s">
        <v>708</v>
      </c>
      <c r="G846" s="35">
        <v>16500</v>
      </c>
      <c r="H846" s="35">
        <v>165</v>
      </c>
    </row>
    <row r="847" spans="1:8">
      <c r="A847" s="52">
        <v>134686681060</v>
      </c>
      <c r="B847" s="1" t="s">
        <v>4</v>
      </c>
      <c r="C847" s="34" t="s">
        <v>503</v>
      </c>
      <c r="D847" s="1" t="s">
        <v>707</v>
      </c>
      <c r="E847" s="34" t="s">
        <v>503</v>
      </c>
      <c r="F847" s="28" t="s">
        <v>708</v>
      </c>
      <c r="G847" s="35">
        <v>4000</v>
      </c>
      <c r="H847" s="35">
        <v>40</v>
      </c>
    </row>
    <row r="848" spans="1:8">
      <c r="A848" s="52">
        <v>134073148469</v>
      </c>
      <c r="B848" s="1" t="s">
        <v>365</v>
      </c>
      <c r="C848" s="34" t="s">
        <v>503</v>
      </c>
      <c r="D848" s="1" t="s">
        <v>707</v>
      </c>
      <c r="E848" s="34" t="s">
        <v>503</v>
      </c>
      <c r="F848" s="28" t="s">
        <v>708</v>
      </c>
      <c r="G848" s="35">
        <v>4100</v>
      </c>
      <c r="H848" s="35">
        <v>41</v>
      </c>
    </row>
    <row r="849" spans="1:8">
      <c r="A849" s="52">
        <v>134073422431</v>
      </c>
      <c r="B849" s="1" t="s">
        <v>4</v>
      </c>
      <c r="C849" s="34" t="s">
        <v>503</v>
      </c>
      <c r="D849" s="1" t="s">
        <v>707</v>
      </c>
      <c r="E849" s="34" t="s">
        <v>503</v>
      </c>
      <c r="F849" s="28" t="s">
        <v>708</v>
      </c>
      <c r="G849" s="35">
        <v>118400</v>
      </c>
      <c r="H849" s="35">
        <v>1184</v>
      </c>
    </row>
    <row r="850" spans="1:8">
      <c r="A850" s="52">
        <v>134073366837</v>
      </c>
      <c r="B850" s="1" t="s">
        <v>4</v>
      </c>
      <c r="C850" s="34" t="s">
        <v>503</v>
      </c>
      <c r="D850" s="1" t="s">
        <v>707</v>
      </c>
      <c r="E850" s="34" t="s">
        <v>503</v>
      </c>
      <c r="F850" s="28" t="s">
        <v>708</v>
      </c>
      <c r="G850" s="35">
        <v>2400</v>
      </c>
      <c r="H850" s="35">
        <v>24</v>
      </c>
    </row>
    <row r="851" spans="1:8">
      <c r="A851" s="52">
        <v>134073587687</v>
      </c>
      <c r="B851" s="1" t="s">
        <v>4</v>
      </c>
      <c r="C851" s="34" t="s">
        <v>503</v>
      </c>
      <c r="D851" s="1" t="s">
        <v>707</v>
      </c>
      <c r="E851" s="34" t="s">
        <v>503</v>
      </c>
      <c r="F851" s="28" t="s">
        <v>708</v>
      </c>
      <c r="G851" s="35">
        <v>58100</v>
      </c>
      <c r="H851" s="35">
        <v>581</v>
      </c>
    </row>
    <row r="852" spans="1:8">
      <c r="A852" s="52">
        <v>134687353156</v>
      </c>
      <c r="B852" s="1" t="s">
        <v>4</v>
      </c>
      <c r="C852" s="34" t="s">
        <v>503</v>
      </c>
      <c r="D852" s="1" t="s">
        <v>707</v>
      </c>
      <c r="E852" s="34" t="s">
        <v>503</v>
      </c>
      <c r="F852" s="28" t="s">
        <v>708</v>
      </c>
      <c r="G852" s="35">
        <v>23800</v>
      </c>
      <c r="H852" s="35">
        <v>238</v>
      </c>
    </row>
    <row r="853" spans="1:8">
      <c r="A853" s="52">
        <v>134074151851</v>
      </c>
      <c r="B853" s="1" t="s">
        <v>4</v>
      </c>
      <c r="C853" s="34" t="s">
        <v>503</v>
      </c>
      <c r="D853" s="1" t="s">
        <v>707</v>
      </c>
      <c r="E853" s="34" t="s">
        <v>503</v>
      </c>
      <c r="F853" s="28" t="s">
        <v>708</v>
      </c>
      <c r="G853" s="35">
        <v>5500</v>
      </c>
      <c r="H853" s="35">
        <v>55</v>
      </c>
    </row>
    <row r="854" spans="1:8">
      <c r="A854" s="52">
        <v>134074235247</v>
      </c>
      <c r="B854" s="1" t="s">
        <v>4</v>
      </c>
      <c r="C854" s="34" t="s">
        <v>503</v>
      </c>
      <c r="D854" s="1" t="s">
        <v>707</v>
      </c>
      <c r="E854" s="34" t="s">
        <v>503</v>
      </c>
      <c r="F854" s="28" t="s">
        <v>708</v>
      </c>
      <c r="G854" s="35">
        <v>4000</v>
      </c>
      <c r="H854" s="35">
        <v>40</v>
      </c>
    </row>
    <row r="855" spans="1:8">
      <c r="A855" s="52">
        <v>134074332913</v>
      </c>
      <c r="B855" s="1" t="s">
        <v>4</v>
      </c>
      <c r="C855" s="34" t="s">
        <v>503</v>
      </c>
      <c r="D855" s="1" t="s">
        <v>707</v>
      </c>
      <c r="E855" s="34" t="s">
        <v>503</v>
      </c>
      <c r="F855" s="28" t="s">
        <v>708</v>
      </c>
      <c r="G855" s="35">
        <v>27200</v>
      </c>
      <c r="H855" s="35">
        <v>272</v>
      </c>
    </row>
    <row r="856" spans="1:8">
      <c r="A856" s="52">
        <v>134688248144</v>
      </c>
      <c r="B856" s="1" t="s">
        <v>365</v>
      </c>
      <c r="C856" s="34" t="s">
        <v>503</v>
      </c>
      <c r="D856" s="1" t="s">
        <v>707</v>
      </c>
      <c r="E856" s="34" t="s">
        <v>503</v>
      </c>
      <c r="F856" s="28" t="s">
        <v>708</v>
      </c>
      <c r="G856" s="35">
        <v>25400</v>
      </c>
      <c r="H856" s="35">
        <v>254</v>
      </c>
    </row>
    <row r="857" spans="1:8">
      <c r="A857" s="52">
        <v>134688228416</v>
      </c>
      <c r="B857" s="1" t="s">
        <v>4</v>
      </c>
      <c r="C857" s="34" t="s">
        <v>503</v>
      </c>
      <c r="D857" s="1" t="s">
        <v>707</v>
      </c>
      <c r="E857" s="34" t="s">
        <v>503</v>
      </c>
      <c r="F857" s="28" t="s">
        <v>708</v>
      </c>
      <c r="G857" s="35">
        <v>39100</v>
      </c>
      <c r="H857" s="35">
        <v>391</v>
      </c>
    </row>
    <row r="858" spans="1:8">
      <c r="A858" s="52">
        <v>134688207272</v>
      </c>
      <c r="B858" s="1" t="s">
        <v>4</v>
      </c>
      <c r="C858" s="34" t="s">
        <v>503</v>
      </c>
      <c r="D858" s="1" t="s">
        <v>707</v>
      </c>
      <c r="E858" s="34" t="s">
        <v>503</v>
      </c>
      <c r="F858" s="28" t="s">
        <v>708</v>
      </c>
      <c r="G858" s="35">
        <v>9600</v>
      </c>
      <c r="H858" s="35">
        <v>96</v>
      </c>
    </row>
    <row r="859" spans="1:8">
      <c r="A859" s="52">
        <v>134074871147</v>
      </c>
      <c r="B859" s="1" t="s">
        <v>4</v>
      </c>
      <c r="C859" s="34" t="s">
        <v>503</v>
      </c>
      <c r="D859" s="1" t="s">
        <v>707</v>
      </c>
      <c r="E859" s="34" t="s">
        <v>503</v>
      </c>
      <c r="F859" s="28" t="s">
        <v>708</v>
      </c>
      <c r="G859" s="35">
        <v>14400</v>
      </c>
      <c r="H859" s="35">
        <v>144</v>
      </c>
    </row>
    <row r="860" spans="1:8">
      <c r="A860" s="52">
        <v>134672188956</v>
      </c>
      <c r="B860" s="1" t="s">
        <v>365</v>
      </c>
      <c r="C860" s="34" t="s">
        <v>499</v>
      </c>
      <c r="D860" s="1" t="s">
        <v>707</v>
      </c>
      <c r="E860" s="34" t="s">
        <v>499</v>
      </c>
      <c r="F860" s="28" t="s">
        <v>708</v>
      </c>
      <c r="G860" s="35">
        <v>49850</v>
      </c>
      <c r="H860" s="35">
        <v>498.5</v>
      </c>
    </row>
    <row r="861" spans="1:8">
      <c r="A861" s="52">
        <v>134074980721</v>
      </c>
      <c r="B861" s="1" t="s">
        <v>4</v>
      </c>
      <c r="C861" s="34" t="s">
        <v>503</v>
      </c>
      <c r="D861" s="1" t="s">
        <v>707</v>
      </c>
      <c r="E861" s="34" t="s">
        <v>503</v>
      </c>
      <c r="F861" s="28" t="s">
        <v>708</v>
      </c>
      <c r="G861" s="35">
        <v>12200</v>
      </c>
      <c r="H861" s="35">
        <v>122</v>
      </c>
    </row>
    <row r="862" spans="1:8">
      <c r="A862" s="52">
        <v>134688560856</v>
      </c>
      <c r="B862" s="1" t="s">
        <v>4</v>
      </c>
      <c r="C862" s="34" t="s">
        <v>503</v>
      </c>
      <c r="D862" s="1" t="s">
        <v>707</v>
      </c>
      <c r="E862" s="34" t="s">
        <v>503</v>
      </c>
      <c r="F862" s="28" t="s">
        <v>708</v>
      </c>
      <c r="G862" s="35">
        <v>11700</v>
      </c>
      <c r="H862" s="35">
        <v>117</v>
      </c>
    </row>
    <row r="863" spans="1:8">
      <c r="A863" s="52">
        <v>134688993316</v>
      </c>
      <c r="B863" s="1" t="s">
        <v>4</v>
      </c>
      <c r="C863" s="34" t="s">
        <v>503</v>
      </c>
      <c r="D863" s="1" t="s">
        <v>707</v>
      </c>
      <c r="E863" s="34" t="s">
        <v>503</v>
      </c>
      <c r="F863" s="28" t="s">
        <v>708</v>
      </c>
      <c r="G863" s="35">
        <v>4800</v>
      </c>
      <c r="H863" s="35">
        <v>48</v>
      </c>
    </row>
    <row r="864" spans="1:8">
      <c r="A864" s="52">
        <v>134075410839</v>
      </c>
      <c r="B864" s="1" t="s">
        <v>4</v>
      </c>
      <c r="C864" s="34" t="s">
        <v>503</v>
      </c>
      <c r="D864" s="1" t="s">
        <v>707</v>
      </c>
      <c r="E864" s="34" t="s">
        <v>503</v>
      </c>
      <c r="F864" s="28" t="s">
        <v>708</v>
      </c>
      <c r="G864" s="35">
        <v>5900</v>
      </c>
      <c r="H864" s="35">
        <v>59</v>
      </c>
    </row>
    <row r="865" spans="1:8">
      <c r="A865" s="52">
        <v>134060639425</v>
      </c>
      <c r="B865" s="1" t="s">
        <v>4</v>
      </c>
      <c r="C865" s="34" t="s">
        <v>499</v>
      </c>
      <c r="D865" s="1" t="s">
        <v>707</v>
      </c>
      <c r="E865" s="34" t="s">
        <v>499</v>
      </c>
      <c r="F865" s="28" t="s">
        <v>708</v>
      </c>
      <c r="G865" s="35">
        <v>38300</v>
      </c>
      <c r="H865" s="35">
        <v>383</v>
      </c>
    </row>
    <row r="866" spans="1:8">
      <c r="A866" s="52">
        <v>134060980575</v>
      </c>
      <c r="B866" s="1" t="s">
        <v>365</v>
      </c>
      <c r="C866" s="34" t="s">
        <v>499</v>
      </c>
      <c r="D866" s="1" t="s">
        <v>707</v>
      </c>
      <c r="E866" s="34" t="s">
        <v>499</v>
      </c>
      <c r="F866" s="28" t="s">
        <v>708</v>
      </c>
      <c r="G866" s="35">
        <v>70600</v>
      </c>
      <c r="H866" s="35">
        <v>706</v>
      </c>
    </row>
    <row r="867" spans="1:8">
      <c r="A867" s="52">
        <v>134674378486</v>
      </c>
      <c r="B867" s="1" t="s">
        <v>4</v>
      </c>
      <c r="C867" s="34" t="s">
        <v>499</v>
      </c>
      <c r="D867" s="1" t="s">
        <v>707</v>
      </c>
      <c r="E867" s="34" t="s">
        <v>499</v>
      </c>
      <c r="F867" s="28" t="s">
        <v>708</v>
      </c>
      <c r="G867" s="35">
        <v>7200</v>
      </c>
      <c r="H867" s="35">
        <v>72</v>
      </c>
    </row>
    <row r="868" spans="1:8">
      <c r="A868" s="52">
        <v>134676343888</v>
      </c>
      <c r="B868" s="1" t="s">
        <v>4</v>
      </c>
      <c r="C868" s="34" t="s">
        <v>499</v>
      </c>
      <c r="D868" s="1" t="s">
        <v>707</v>
      </c>
      <c r="E868" s="34" t="s">
        <v>499</v>
      </c>
      <c r="F868" s="28" t="s">
        <v>708</v>
      </c>
      <c r="G868" s="35">
        <v>9600</v>
      </c>
      <c r="H868" s="35">
        <v>96</v>
      </c>
    </row>
    <row r="869" spans="1:8">
      <c r="A869" s="52">
        <v>134676745722</v>
      </c>
      <c r="B869" s="1" t="s">
        <v>365</v>
      </c>
      <c r="C869" s="34" t="s">
        <v>499</v>
      </c>
      <c r="D869" s="1" t="s">
        <v>707</v>
      </c>
      <c r="E869" s="34" t="s">
        <v>499</v>
      </c>
      <c r="F869" s="28" t="s">
        <v>708</v>
      </c>
      <c r="G869" s="35">
        <v>39000</v>
      </c>
      <c r="H869" s="35">
        <v>390</v>
      </c>
    </row>
    <row r="870" spans="1:8">
      <c r="A870" s="52">
        <v>134064418417</v>
      </c>
      <c r="B870" s="1" t="s">
        <v>4</v>
      </c>
      <c r="C870" s="34" t="s">
        <v>499</v>
      </c>
      <c r="D870" s="1" t="s">
        <v>707</v>
      </c>
      <c r="E870" s="34" t="s">
        <v>499</v>
      </c>
      <c r="F870" s="28" t="s">
        <v>708</v>
      </c>
      <c r="G870" s="35">
        <v>5500</v>
      </c>
      <c r="H870" s="35">
        <v>55</v>
      </c>
    </row>
    <row r="871" spans="1:8">
      <c r="A871" s="52">
        <v>134066400441</v>
      </c>
      <c r="B871" s="1" t="s">
        <v>4</v>
      </c>
      <c r="C871" s="34" t="s">
        <v>499</v>
      </c>
      <c r="D871" s="1" t="s">
        <v>707</v>
      </c>
      <c r="E871" s="34" t="s">
        <v>499</v>
      </c>
      <c r="F871" s="28" t="s">
        <v>708</v>
      </c>
      <c r="G871" s="35">
        <v>9600</v>
      </c>
      <c r="H871" s="35">
        <v>96</v>
      </c>
    </row>
    <row r="872" spans="1:8">
      <c r="A872" s="52">
        <v>134680871294</v>
      </c>
      <c r="B872" s="1" t="s">
        <v>4</v>
      </c>
      <c r="C872" s="34" t="s">
        <v>499</v>
      </c>
      <c r="D872" s="1" t="s">
        <v>707</v>
      </c>
      <c r="E872" s="34" t="s">
        <v>499</v>
      </c>
      <c r="F872" s="28" t="s">
        <v>708</v>
      </c>
      <c r="G872" s="35">
        <v>24000</v>
      </c>
      <c r="H872" s="35">
        <v>240</v>
      </c>
    </row>
    <row r="873" spans="1:8">
      <c r="A873" s="52">
        <v>134067224593</v>
      </c>
      <c r="B873" s="1" t="s">
        <v>4</v>
      </c>
      <c r="C873" s="34" t="s">
        <v>499</v>
      </c>
      <c r="D873" s="1" t="s">
        <v>707</v>
      </c>
      <c r="E873" s="34" t="s">
        <v>499</v>
      </c>
      <c r="F873" s="28" t="s">
        <v>708</v>
      </c>
      <c r="G873" s="35">
        <v>5500</v>
      </c>
      <c r="H873" s="35">
        <v>55</v>
      </c>
    </row>
    <row r="874" spans="1:8">
      <c r="A874" s="52">
        <v>134681106402</v>
      </c>
      <c r="B874" s="1" t="s">
        <v>4</v>
      </c>
      <c r="C874" s="34" t="s">
        <v>499</v>
      </c>
      <c r="D874" s="1" t="s">
        <v>707</v>
      </c>
      <c r="E874" s="34" t="s">
        <v>499</v>
      </c>
      <c r="F874" s="28" t="s">
        <v>708</v>
      </c>
      <c r="G874" s="35">
        <v>5300</v>
      </c>
      <c r="H874" s="35">
        <v>53</v>
      </c>
    </row>
    <row r="875" spans="1:8">
      <c r="A875" s="52">
        <v>134067647407</v>
      </c>
      <c r="B875" s="1" t="s">
        <v>4</v>
      </c>
      <c r="C875" s="34" t="s">
        <v>499</v>
      </c>
      <c r="D875" s="1" t="s">
        <v>707</v>
      </c>
      <c r="E875" s="34" t="s">
        <v>499</v>
      </c>
      <c r="F875" s="28" t="s">
        <v>708</v>
      </c>
      <c r="G875" s="35">
        <v>4000</v>
      </c>
      <c r="H875" s="35">
        <v>40</v>
      </c>
    </row>
    <row r="876" spans="1:8">
      <c r="A876" s="52">
        <v>134067773127</v>
      </c>
      <c r="B876" s="1" t="s">
        <v>4</v>
      </c>
      <c r="C876" s="34" t="s">
        <v>499</v>
      </c>
      <c r="D876" s="1" t="s">
        <v>707</v>
      </c>
      <c r="E876" s="34" t="s">
        <v>499</v>
      </c>
      <c r="F876" s="28" t="s">
        <v>708</v>
      </c>
      <c r="G876" s="35">
        <v>8000</v>
      </c>
      <c r="H876" s="35">
        <v>80</v>
      </c>
    </row>
    <row r="877" spans="1:8">
      <c r="A877" s="52">
        <v>134068106677</v>
      </c>
      <c r="B877" s="1" t="s">
        <v>4</v>
      </c>
      <c r="C877" s="34" t="s">
        <v>499</v>
      </c>
      <c r="D877" s="1" t="s">
        <v>707</v>
      </c>
      <c r="E877" s="34" t="s">
        <v>499</v>
      </c>
      <c r="F877" s="28" t="s">
        <v>708</v>
      </c>
      <c r="G877" s="35">
        <v>9200</v>
      </c>
      <c r="H877" s="35">
        <v>92</v>
      </c>
    </row>
    <row r="878" spans="1:8">
      <c r="A878" s="52">
        <v>134068831827</v>
      </c>
      <c r="B878" s="1" t="s">
        <v>4</v>
      </c>
      <c r="C878" s="34" t="s">
        <v>499</v>
      </c>
      <c r="D878" s="1" t="s">
        <v>707</v>
      </c>
      <c r="E878" s="34" t="s">
        <v>499</v>
      </c>
      <c r="F878" s="28" t="s">
        <v>708</v>
      </c>
      <c r="G878" s="35">
        <v>4500</v>
      </c>
      <c r="H878" s="35">
        <v>45</v>
      </c>
    </row>
    <row r="879" spans="1:8">
      <c r="A879" s="52">
        <v>134683422366</v>
      </c>
      <c r="B879" s="1" t="s">
        <v>4</v>
      </c>
      <c r="C879" s="34" t="s">
        <v>499</v>
      </c>
      <c r="D879" s="1" t="s">
        <v>707</v>
      </c>
      <c r="E879" s="34" t="s">
        <v>499</v>
      </c>
      <c r="F879" s="28" t="s">
        <v>708</v>
      </c>
      <c r="G879" s="35">
        <v>9600</v>
      </c>
      <c r="H879" s="35">
        <v>96</v>
      </c>
    </row>
    <row r="880" spans="1:8">
      <c r="A880" s="52">
        <v>134683532560</v>
      </c>
      <c r="B880" s="1" t="s">
        <v>4</v>
      </c>
      <c r="C880" s="34" t="s">
        <v>499</v>
      </c>
      <c r="D880" s="1" t="s">
        <v>707</v>
      </c>
      <c r="E880" s="34" t="s">
        <v>499</v>
      </c>
      <c r="F880" s="28" t="s">
        <v>708</v>
      </c>
      <c r="G880" s="35">
        <v>4200</v>
      </c>
      <c r="H880" s="35">
        <v>42</v>
      </c>
    </row>
    <row r="881" spans="1:8">
      <c r="A881" s="52">
        <v>134683518074</v>
      </c>
      <c r="B881" s="1" t="s">
        <v>4</v>
      </c>
      <c r="C881" s="34" t="s">
        <v>499</v>
      </c>
      <c r="D881" s="1" t="s">
        <v>707</v>
      </c>
      <c r="E881" s="34" t="s">
        <v>503</v>
      </c>
      <c r="F881" s="28" t="s">
        <v>708</v>
      </c>
      <c r="G881" s="35">
        <v>5500</v>
      </c>
      <c r="H881" s="35">
        <v>55</v>
      </c>
    </row>
    <row r="882" spans="1:8">
      <c r="A882" s="52">
        <v>134070455607</v>
      </c>
      <c r="B882" s="1" t="s">
        <v>4</v>
      </c>
      <c r="C882" s="34" t="s">
        <v>499</v>
      </c>
      <c r="D882" s="1" t="s">
        <v>707</v>
      </c>
      <c r="E882" s="34" t="s">
        <v>503</v>
      </c>
      <c r="F882" s="28" t="s">
        <v>708</v>
      </c>
      <c r="G882" s="35">
        <v>4000</v>
      </c>
      <c r="H882" s="35">
        <v>40</v>
      </c>
    </row>
    <row r="883" spans="1:8">
      <c r="A883" s="52">
        <v>134685292550</v>
      </c>
      <c r="B883" s="1" t="s">
        <v>4</v>
      </c>
      <c r="C883" s="34" t="s">
        <v>499</v>
      </c>
      <c r="D883" s="1" t="s">
        <v>707</v>
      </c>
      <c r="E883" s="34" t="s">
        <v>503</v>
      </c>
      <c r="F883" s="28" t="s">
        <v>708</v>
      </c>
      <c r="G883" s="35">
        <v>19700</v>
      </c>
      <c r="H883" s="35">
        <v>197</v>
      </c>
    </row>
    <row r="884" spans="1:8">
      <c r="A884" s="52">
        <v>134685423332</v>
      </c>
      <c r="B884" s="1" t="s">
        <v>4</v>
      </c>
      <c r="C884" s="34" t="s">
        <v>499</v>
      </c>
      <c r="D884" s="1" t="s">
        <v>707</v>
      </c>
      <c r="E884" s="34" t="s">
        <v>503</v>
      </c>
      <c r="F884" s="28" t="s">
        <v>708</v>
      </c>
      <c r="G884" s="35">
        <v>4800</v>
      </c>
      <c r="H884" s="35">
        <v>48</v>
      </c>
    </row>
    <row r="885" spans="1:8">
      <c r="A885" s="52">
        <v>134071760957</v>
      </c>
      <c r="B885" s="1" t="s">
        <v>365</v>
      </c>
      <c r="C885" s="34" t="s">
        <v>499</v>
      </c>
      <c r="D885" s="1" t="s">
        <v>707</v>
      </c>
      <c r="E885" s="34" t="s">
        <v>503</v>
      </c>
      <c r="F885" s="28" t="s">
        <v>708</v>
      </c>
      <c r="G885" s="35">
        <v>8800</v>
      </c>
      <c r="H885" s="35">
        <v>88</v>
      </c>
    </row>
    <row r="886" spans="1:8">
      <c r="A886" s="52">
        <v>134071810937</v>
      </c>
      <c r="B886" s="1" t="s">
        <v>365</v>
      </c>
      <c r="C886" s="34" t="s">
        <v>499</v>
      </c>
      <c r="D886" s="1" t="s">
        <v>707</v>
      </c>
      <c r="E886" s="34" t="s">
        <v>503</v>
      </c>
      <c r="F886" s="28" t="s">
        <v>708</v>
      </c>
      <c r="G886" s="35">
        <v>77800</v>
      </c>
      <c r="H886" s="35">
        <v>778</v>
      </c>
    </row>
    <row r="887" spans="1:8">
      <c r="A887" s="52">
        <v>134686008386</v>
      </c>
      <c r="B887" s="1" t="s">
        <v>365</v>
      </c>
      <c r="C887" s="34" t="s">
        <v>499</v>
      </c>
      <c r="D887" s="1" t="s">
        <v>707</v>
      </c>
      <c r="E887" s="34" t="s">
        <v>503</v>
      </c>
      <c r="F887" s="28" t="s">
        <v>708</v>
      </c>
      <c r="G887" s="35">
        <v>45800</v>
      </c>
      <c r="H887" s="35">
        <v>458</v>
      </c>
    </row>
    <row r="888" spans="1:8">
      <c r="A888" s="52">
        <v>134072030089</v>
      </c>
      <c r="B888" s="1" t="s">
        <v>4</v>
      </c>
      <c r="C888" s="34" t="s">
        <v>499</v>
      </c>
      <c r="D888" s="1" t="s">
        <v>707</v>
      </c>
      <c r="E888" s="34" t="s">
        <v>503</v>
      </c>
      <c r="F888" s="28" t="s">
        <v>708</v>
      </c>
      <c r="G888" s="35">
        <v>9200</v>
      </c>
      <c r="H888" s="35">
        <v>92</v>
      </c>
    </row>
    <row r="889" spans="1:8">
      <c r="A889" s="52">
        <v>134686305412</v>
      </c>
      <c r="B889" s="1" t="s">
        <v>4</v>
      </c>
      <c r="C889" s="34" t="s">
        <v>499</v>
      </c>
      <c r="D889" s="1" t="s">
        <v>707</v>
      </c>
      <c r="E889" s="34" t="s">
        <v>503</v>
      </c>
      <c r="F889" s="28" t="s">
        <v>708</v>
      </c>
      <c r="G889" s="35">
        <v>128000</v>
      </c>
      <c r="H889" s="35">
        <v>1280</v>
      </c>
    </row>
    <row r="890" spans="1:8">
      <c r="A890" s="52">
        <v>134072449379</v>
      </c>
      <c r="B890" s="1" t="s">
        <v>4</v>
      </c>
      <c r="C890" s="34" t="s">
        <v>499</v>
      </c>
      <c r="D890" s="1" t="s">
        <v>707</v>
      </c>
      <c r="E890" s="34" t="s">
        <v>503</v>
      </c>
      <c r="F890" s="28" t="s">
        <v>708</v>
      </c>
      <c r="G890" s="35">
        <v>38300</v>
      </c>
      <c r="H890" s="35">
        <v>383</v>
      </c>
    </row>
    <row r="891" spans="1:8">
      <c r="A891" s="52">
        <v>134072293927</v>
      </c>
      <c r="B891" s="1" t="s">
        <v>4</v>
      </c>
      <c r="C891" s="34" t="s">
        <v>499</v>
      </c>
      <c r="D891" s="1" t="s">
        <v>707</v>
      </c>
      <c r="E891" s="34" t="s">
        <v>503</v>
      </c>
      <c r="F891" s="28" t="s">
        <v>708</v>
      </c>
      <c r="G891" s="35">
        <v>5500</v>
      </c>
      <c r="H891" s="35">
        <v>55</v>
      </c>
    </row>
    <row r="892" spans="1:8">
      <c r="A892" s="52">
        <v>134686419216</v>
      </c>
      <c r="B892" s="1" t="s">
        <v>4</v>
      </c>
      <c r="C892" s="34" t="s">
        <v>499</v>
      </c>
      <c r="D892" s="1" t="s">
        <v>707</v>
      </c>
      <c r="E892" s="34" t="s">
        <v>503</v>
      </c>
      <c r="F892" s="28" t="s">
        <v>708</v>
      </c>
      <c r="G892" s="35">
        <v>4000</v>
      </c>
      <c r="H892" s="35">
        <v>40</v>
      </c>
    </row>
    <row r="893" spans="1:8">
      <c r="A893" s="52">
        <v>134687264178</v>
      </c>
      <c r="B893" s="1" t="s">
        <v>4</v>
      </c>
      <c r="C893" s="34" t="s">
        <v>503</v>
      </c>
      <c r="D893" s="1" t="s">
        <v>707</v>
      </c>
      <c r="E893" s="34" t="s">
        <v>503</v>
      </c>
      <c r="F893" s="28" t="s">
        <v>708</v>
      </c>
      <c r="G893" s="35">
        <v>39000</v>
      </c>
      <c r="H893" s="35">
        <v>390</v>
      </c>
    </row>
    <row r="894" spans="1:8">
      <c r="A894" s="52">
        <v>134687033448</v>
      </c>
      <c r="B894" s="1" t="s">
        <v>365</v>
      </c>
      <c r="C894" s="34" t="s">
        <v>503</v>
      </c>
      <c r="D894" s="1" t="s">
        <v>707</v>
      </c>
      <c r="E894" s="34" t="s">
        <v>503</v>
      </c>
      <c r="F894" s="28" t="s">
        <v>708</v>
      </c>
      <c r="G894" s="35">
        <v>4800</v>
      </c>
      <c r="H894" s="35">
        <v>48</v>
      </c>
    </row>
    <row r="895" spans="1:8">
      <c r="A895" s="52">
        <v>134687642308</v>
      </c>
      <c r="B895" s="1" t="s">
        <v>365</v>
      </c>
      <c r="C895" s="34" t="s">
        <v>503</v>
      </c>
      <c r="D895" s="1" t="s">
        <v>707</v>
      </c>
      <c r="E895" s="34" t="s">
        <v>503</v>
      </c>
      <c r="F895" s="28" t="s">
        <v>708</v>
      </c>
      <c r="G895" s="35">
        <v>75800</v>
      </c>
      <c r="H895" s="35">
        <v>758</v>
      </c>
    </row>
    <row r="896" spans="1:8">
      <c r="A896" s="52">
        <v>134687520098</v>
      </c>
      <c r="B896" s="1" t="s">
        <v>4</v>
      </c>
      <c r="C896" s="34" t="s">
        <v>503</v>
      </c>
      <c r="D896" s="1" t="s">
        <v>707</v>
      </c>
      <c r="E896" s="34" t="s">
        <v>503</v>
      </c>
      <c r="F896" s="28" t="s">
        <v>708</v>
      </c>
      <c r="G896" s="35">
        <v>11000</v>
      </c>
      <c r="H896" s="35">
        <v>110</v>
      </c>
    </row>
    <row r="897" spans="1:8">
      <c r="A897" s="52">
        <v>134074376421</v>
      </c>
      <c r="B897" s="1" t="s">
        <v>4</v>
      </c>
      <c r="C897" s="34" t="s">
        <v>503</v>
      </c>
      <c r="D897" s="1" t="s">
        <v>707</v>
      </c>
      <c r="E897" s="34" t="s">
        <v>503</v>
      </c>
      <c r="F897" s="28" t="s">
        <v>708</v>
      </c>
      <c r="G897" s="35">
        <v>58800</v>
      </c>
      <c r="H897" s="35">
        <v>588</v>
      </c>
    </row>
    <row r="898" spans="1:8">
      <c r="A898" s="52">
        <v>134688044850</v>
      </c>
      <c r="B898" s="1" t="s">
        <v>4</v>
      </c>
      <c r="C898" s="34" t="s">
        <v>503</v>
      </c>
      <c r="D898" s="1" t="s">
        <v>707</v>
      </c>
      <c r="E898" s="34" t="s">
        <v>503</v>
      </c>
      <c r="F898" s="28" t="s">
        <v>708</v>
      </c>
      <c r="G898" s="35">
        <v>4100</v>
      </c>
      <c r="H898" s="35">
        <v>41</v>
      </c>
    </row>
    <row r="899" spans="1:8">
      <c r="A899" s="52">
        <v>134688146388</v>
      </c>
      <c r="B899" s="1" t="s">
        <v>4</v>
      </c>
      <c r="C899" s="34" t="s">
        <v>503</v>
      </c>
      <c r="D899" s="1" t="s">
        <v>707</v>
      </c>
      <c r="E899" s="34" t="s">
        <v>503</v>
      </c>
      <c r="F899" s="28" t="s">
        <v>708</v>
      </c>
      <c r="G899" s="35">
        <v>9700</v>
      </c>
      <c r="H899" s="35">
        <v>97</v>
      </c>
    </row>
    <row r="900" spans="1:8">
      <c r="A900" s="52">
        <v>134688244612</v>
      </c>
      <c r="B900" s="1" t="s">
        <v>4</v>
      </c>
      <c r="C900" s="34" t="s">
        <v>503</v>
      </c>
      <c r="D900" s="1" t="s">
        <v>707</v>
      </c>
      <c r="E900" s="34" t="s">
        <v>503</v>
      </c>
      <c r="F900" s="28" t="s">
        <v>708</v>
      </c>
      <c r="G900" s="35">
        <v>11000</v>
      </c>
      <c r="H900" s="35">
        <v>110</v>
      </c>
    </row>
    <row r="901" spans="1:8">
      <c r="A901" s="52">
        <v>134075040207</v>
      </c>
      <c r="B901" s="1" t="s">
        <v>4</v>
      </c>
      <c r="C901" s="34" t="s">
        <v>503</v>
      </c>
      <c r="D901" s="1" t="s">
        <v>707</v>
      </c>
      <c r="E901" s="34" t="s">
        <v>503</v>
      </c>
      <c r="F901" s="28" t="s">
        <v>708</v>
      </c>
      <c r="G901" s="35">
        <v>4400</v>
      </c>
      <c r="H901" s="35">
        <v>44</v>
      </c>
    </row>
    <row r="902" spans="1:8">
      <c r="A902" s="52">
        <v>134074875745</v>
      </c>
      <c r="B902" s="1" t="s">
        <v>4</v>
      </c>
      <c r="C902" s="34" t="s">
        <v>503</v>
      </c>
      <c r="D902" s="1" t="s">
        <v>707</v>
      </c>
      <c r="E902" s="34" t="s">
        <v>503</v>
      </c>
      <c r="F902" s="28" t="s">
        <v>708</v>
      </c>
      <c r="G902" s="35">
        <v>12900</v>
      </c>
      <c r="H902" s="35">
        <v>129</v>
      </c>
    </row>
    <row r="903" spans="1:8">
      <c r="A903" s="52">
        <v>134075280711</v>
      </c>
      <c r="B903" s="1" t="s">
        <v>4</v>
      </c>
      <c r="C903" s="34" t="s">
        <v>503</v>
      </c>
      <c r="D903" s="1" t="s">
        <v>707</v>
      </c>
      <c r="E903" s="34" t="s">
        <v>503</v>
      </c>
      <c r="F903" s="28" t="s">
        <v>708</v>
      </c>
      <c r="G903" s="35">
        <v>4800</v>
      </c>
      <c r="H903" s="35">
        <v>48</v>
      </c>
    </row>
    <row r="904" spans="1:8">
      <c r="A904" s="52">
        <v>134183272437</v>
      </c>
      <c r="B904" s="1" t="s">
        <v>4</v>
      </c>
      <c r="C904" s="34" t="s">
        <v>503</v>
      </c>
      <c r="D904" s="1" t="s">
        <v>707</v>
      </c>
      <c r="E904" s="34" t="s">
        <v>503</v>
      </c>
      <c r="F904" s="28" t="s">
        <v>708</v>
      </c>
      <c r="G904" s="35">
        <v>38800</v>
      </c>
      <c r="H904" s="35">
        <v>388</v>
      </c>
    </row>
    <row r="905" spans="1:8">
      <c r="A905" s="52">
        <v>134798261468</v>
      </c>
      <c r="B905" s="1" t="s">
        <v>365</v>
      </c>
      <c r="C905" s="34" t="s">
        <v>503</v>
      </c>
      <c r="D905" s="1" t="s">
        <v>707</v>
      </c>
      <c r="E905" s="34" t="s">
        <v>503</v>
      </c>
      <c r="F905" s="28" t="s">
        <v>708</v>
      </c>
      <c r="G905" s="35">
        <v>18000</v>
      </c>
      <c r="H905" s="35">
        <v>180</v>
      </c>
    </row>
    <row r="906" spans="1:8">
      <c r="A906" s="52">
        <v>134800264620</v>
      </c>
      <c r="B906" s="1" t="s">
        <v>4</v>
      </c>
      <c r="C906" s="34" t="s">
        <v>503</v>
      </c>
      <c r="D906" s="1" t="s">
        <v>707</v>
      </c>
      <c r="E906" s="34" t="s">
        <v>503</v>
      </c>
      <c r="F906" s="28" t="s">
        <v>708</v>
      </c>
      <c r="G906" s="35">
        <v>5800</v>
      </c>
      <c r="H906" s="35">
        <v>58</v>
      </c>
    </row>
    <row r="907" spans="1:8">
      <c r="A907" s="52">
        <v>134186435163</v>
      </c>
      <c r="B907" s="1" t="s">
        <v>4</v>
      </c>
      <c r="C907" s="34" t="s">
        <v>503</v>
      </c>
      <c r="D907" s="1" t="s">
        <v>511</v>
      </c>
      <c r="E907" s="34" t="s">
        <v>503</v>
      </c>
      <c r="F907" s="28" t="s">
        <v>708</v>
      </c>
      <c r="G907" s="35">
        <v>-7900</v>
      </c>
      <c r="H907" s="35">
        <v>-79</v>
      </c>
    </row>
    <row r="908" spans="1:8">
      <c r="A908" s="52">
        <v>134800928586</v>
      </c>
      <c r="B908" s="1" t="s">
        <v>4</v>
      </c>
      <c r="C908" s="34" t="s">
        <v>503</v>
      </c>
      <c r="D908" s="1" t="s">
        <v>707</v>
      </c>
      <c r="E908" s="34" t="s">
        <v>503</v>
      </c>
      <c r="F908" s="28" t="s">
        <v>708</v>
      </c>
      <c r="G908" s="35">
        <v>5500</v>
      </c>
      <c r="H908" s="35">
        <v>55</v>
      </c>
    </row>
    <row r="909" spans="1:8">
      <c r="A909" s="52">
        <v>134192229347</v>
      </c>
      <c r="B909" s="1" t="s">
        <v>365</v>
      </c>
      <c r="C909" s="34" t="s">
        <v>503</v>
      </c>
      <c r="D909" s="1" t="s">
        <v>707</v>
      </c>
      <c r="E909" s="34" t="s">
        <v>503</v>
      </c>
      <c r="F909" s="28" t="s">
        <v>708</v>
      </c>
      <c r="G909" s="35">
        <v>48500</v>
      </c>
      <c r="H909" s="35">
        <v>485</v>
      </c>
    </row>
    <row r="910" spans="1:8">
      <c r="A910" s="52">
        <v>134806390816</v>
      </c>
      <c r="B910" s="1" t="s">
        <v>365</v>
      </c>
      <c r="C910" s="34" t="s">
        <v>503</v>
      </c>
      <c r="D910" s="1" t="s">
        <v>707</v>
      </c>
      <c r="E910" s="34" t="s">
        <v>503</v>
      </c>
      <c r="F910" s="28" t="s">
        <v>708</v>
      </c>
      <c r="G910" s="35">
        <v>16000</v>
      </c>
      <c r="H910" s="35">
        <v>160</v>
      </c>
    </row>
    <row r="911" spans="1:8">
      <c r="A911" s="52">
        <v>134179719337</v>
      </c>
      <c r="B911" s="1" t="s">
        <v>365</v>
      </c>
      <c r="C911" s="34" t="s">
        <v>503</v>
      </c>
      <c r="D911" s="1" t="s">
        <v>707</v>
      </c>
      <c r="E911" s="34" t="s">
        <v>503</v>
      </c>
      <c r="F911" s="28" t="s">
        <v>708</v>
      </c>
      <c r="G911" s="35">
        <v>16900</v>
      </c>
      <c r="H911" s="35">
        <v>169</v>
      </c>
    </row>
    <row r="912" spans="1:8">
      <c r="A912" s="52">
        <v>134196363923</v>
      </c>
      <c r="B912" s="1" t="s">
        <v>4</v>
      </c>
      <c r="C912" s="34" t="s">
        <v>503</v>
      </c>
      <c r="D912" s="1" t="s">
        <v>707</v>
      </c>
      <c r="E912" s="34" t="s">
        <v>503</v>
      </c>
      <c r="F912" s="28" t="s">
        <v>708</v>
      </c>
      <c r="G912" s="35">
        <v>28200</v>
      </c>
      <c r="H912" s="35">
        <v>282</v>
      </c>
    </row>
    <row r="913" spans="1:8">
      <c r="A913" s="52">
        <v>134811090964</v>
      </c>
      <c r="B913" s="1" t="s">
        <v>365</v>
      </c>
      <c r="C913" s="34" t="s">
        <v>503</v>
      </c>
      <c r="D913" s="1" t="s">
        <v>707</v>
      </c>
      <c r="E913" s="34" t="s">
        <v>503</v>
      </c>
      <c r="F913" s="28" t="s">
        <v>708</v>
      </c>
      <c r="G913" s="35">
        <v>4800</v>
      </c>
      <c r="H913" s="35">
        <v>48</v>
      </c>
    </row>
    <row r="914" spans="1:8">
      <c r="A914" s="52">
        <v>134197723907</v>
      </c>
      <c r="B914" s="1" t="s">
        <v>4</v>
      </c>
      <c r="C914" s="34" t="s">
        <v>503</v>
      </c>
      <c r="D914" s="1" t="s">
        <v>707</v>
      </c>
      <c r="E914" s="34" t="s">
        <v>503</v>
      </c>
      <c r="F914" s="28" t="s">
        <v>708</v>
      </c>
      <c r="G914" s="35">
        <v>14100</v>
      </c>
      <c r="H914" s="35">
        <v>141</v>
      </c>
    </row>
    <row r="915" spans="1:8">
      <c r="A915" s="52">
        <v>134813179902</v>
      </c>
      <c r="B915" s="1" t="s">
        <v>4</v>
      </c>
      <c r="C915" s="34" t="s">
        <v>503</v>
      </c>
      <c r="D915" s="1" t="s">
        <v>707</v>
      </c>
      <c r="E915" s="34" t="s">
        <v>503</v>
      </c>
      <c r="F915" s="28" t="s">
        <v>708</v>
      </c>
      <c r="G915" s="35">
        <v>61000</v>
      </c>
      <c r="H915" s="35">
        <v>610</v>
      </c>
    </row>
    <row r="916" spans="1:8">
      <c r="A916" s="52">
        <v>134813641490</v>
      </c>
      <c r="B916" s="1" t="s">
        <v>4</v>
      </c>
      <c r="C916" s="34" t="s">
        <v>503</v>
      </c>
      <c r="D916" s="1" t="s">
        <v>707</v>
      </c>
      <c r="E916" s="34" t="s">
        <v>503</v>
      </c>
      <c r="F916" s="28" t="s">
        <v>708</v>
      </c>
      <c r="G916" s="35">
        <v>31800</v>
      </c>
      <c r="H916" s="35">
        <v>318</v>
      </c>
    </row>
    <row r="917" spans="1:8">
      <c r="A917" s="52">
        <v>134814470326</v>
      </c>
      <c r="B917" s="1" t="s">
        <v>365</v>
      </c>
      <c r="C917" s="34" t="s">
        <v>503</v>
      </c>
      <c r="D917" s="1" t="s">
        <v>707</v>
      </c>
      <c r="E917" s="34" t="s">
        <v>503</v>
      </c>
      <c r="F917" s="28" t="s">
        <v>708</v>
      </c>
      <c r="G917" s="35">
        <v>95800</v>
      </c>
      <c r="H917" s="35">
        <v>958</v>
      </c>
    </row>
    <row r="918" spans="1:8">
      <c r="A918" s="52">
        <v>134815006514</v>
      </c>
      <c r="B918" s="1" t="s">
        <v>4</v>
      </c>
      <c r="C918" s="34" t="s">
        <v>503</v>
      </c>
      <c r="D918" s="1" t="s">
        <v>707</v>
      </c>
      <c r="E918" s="34" t="s">
        <v>503</v>
      </c>
      <c r="F918" s="28" t="s">
        <v>708</v>
      </c>
      <c r="G918" s="35">
        <v>22100</v>
      </c>
      <c r="H918" s="35">
        <v>221</v>
      </c>
    </row>
    <row r="919" spans="1:8">
      <c r="A919" s="52">
        <v>134201174521</v>
      </c>
      <c r="B919" s="1" t="s">
        <v>4</v>
      </c>
      <c r="C919" s="34" t="s">
        <v>503</v>
      </c>
      <c r="D919" s="1" t="s">
        <v>707</v>
      </c>
      <c r="E919" s="34" t="s">
        <v>503</v>
      </c>
      <c r="F919" s="28" t="s">
        <v>708</v>
      </c>
      <c r="G919" s="35">
        <v>37400</v>
      </c>
      <c r="H919" s="35">
        <v>374</v>
      </c>
    </row>
    <row r="920" spans="1:8">
      <c r="A920" s="52">
        <v>134186435163</v>
      </c>
      <c r="B920" s="1" t="s">
        <v>4</v>
      </c>
      <c r="C920" s="34" t="s">
        <v>503</v>
      </c>
      <c r="D920" s="1" t="s">
        <v>707</v>
      </c>
      <c r="E920" s="34" t="s">
        <v>503</v>
      </c>
      <c r="F920" s="28" t="s">
        <v>708</v>
      </c>
      <c r="G920" s="35">
        <v>7900</v>
      </c>
      <c r="H920" s="35">
        <v>79</v>
      </c>
    </row>
    <row r="921" spans="1:8">
      <c r="A921" s="52">
        <v>134816984650</v>
      </c>
      <c r="B921" s="1" t="s">
        <v>4</v>
      </c>
      <c r="C921" s="34" t="s">
        <v>503</v>
      </c>
      <c r="D921" s="1" t="s">
        <v>707</v>
      </c>
      <c r="E921" s="34" t="s">
        <v>515</v>
      </c>
      <c r="F921" s="28" t="s">
        <v>708</v>
      </c>
      <c r="G921" s="35">
        <v>62800</v>
      </c>
      <c r="H921" s="35">
        <v>628</v>
      </c>
    </row>
    <row r="922" spans="1:8">
      <c r="A922" s="52">
        <v>134817080440</v>
      </c>
      <c r="B922" s="1" t="s">
        <v>4</v>
      </c>
      <c r="C922" s="34" t="s">
        <v>503</v>
      </c>
      <c r="D922" s="1" t="s">
        <v>707</v>
      </c>
      <c r="E922" s="34" t="s">
        <v>515</v>
      </c>
      <c r="F922" s="28" t="s">
        <v>708</v>
      </c>
      <c r="G922" s="35">
        <v>10100</v>
      </c>
      <c r="H922" s="35">
        <v>101</v>
      </c>
    </row>
    <row r="923" spans="1:8">
      <c r="A923" s="52">
        <v>134203029881</v>
      </c>
      <c r="B923" s="1" t="s">
        <v>365</v>
      </c>
      <c r="C923" s="34" t="s">
        <v>503</v>
      </c>
      <c r="D923" s="1" t="s">
        <v>707</v>
      </c>
      <c r="E923" s="34" t="s">
        <v>515</v>
      </c>
      <c r="F923" s="28" t="s">
        <v>708</v>
      </c>
      <c r="G923" s="35">
        <v>117000</v>
      </c>
      <c r="H923" s="35">
        <v>1170</v>
      </c>
    </row>
    <row r="924" spans="1:8">
      <c r="A924" s="52">
        <v>134203737069</v>
      </c>
      <c r="B924" s="1" t="s">
        <v>365</v>
      </c>
      <c r="C924" s="34" t="s">
        <v>503</v>
      </c>
      <c r="D924" s="1" t="s">
        <v>707</v>
      </c>
      <c r="E924" s="34" t="s">
        <v>515</v>
      </c>
      <c r="F924" s="28" t="s">
        <v>708</v>
      </c>
      <c r="G924" s="35">
        <v>75000</v>
      </c>
      <c r="H924" s="35">
        <v>750</v>
      </c>
    </row>
    <row r="925" spans="1:8">
      <c r="A925" s="52">
        <v>134205002691</v>
      </c>
      <c r="B925" s="1" t="s">
        <v>365</v>
      </c>
      <c r="C925" s="34" t="s">
        <v>503</v>
      </c>
      <c r="D925" s="1" t="s">
        <v>707</v>
      </c>
      <c r="E925" s="34" t="s">
        <v>515</v>
      </c>
      <c r="F925" s="28" t="s">
        <v>708</v>
      </c>
      <c r="G925" s="35">
        <v>55500</v>
      </c>
      <c r="H925" s="35">
        <v>555</v>
      </c>
    </row>
    <row r="926" spans="1:8">
      <c r="A926" s="52">
        <v>134819254992</v>
      </c>
      <c r="B926" s="1" t="s">
        <v>4</v>
      </c>
      <c r="C926" s="34" t="s">
        <v>503</v>
      </c>
      <c r="D926" s="1" t="s">
        <v>707</v>
      </c>
      <c r="E926" s="34" t="s">
        <v>515</v>
      </c>
      <c r="F926" s="28" t="s">
        <v>708</v>
      </c>
      <c r="G926" s="35">
        <v>102200</v>
      </c>
      <c r="H926" s="35">
        <v>1022</v>
      </c>
    </row>
    <row r="927" spans="1:8">
      <c r="A927" s="52">
        <v>134205600335</v>
      </c>
      <c r="B927" s="1" t="s">
        <v>4</v>
      </c>
      <c r="C927" s="34" t="s">
        <v>515</v>
      </c>
      <c r="D927" s="1" t="s">
        <v>707</v>
      </c>
      <c r="E927" s="34" t="s">
        <v>515</v>
      </c>
      <c r="F927" s="28" t="s">
        <v>708</v>
      </c>
      <c r="G927" s="35">
        <v>56400</v>
      </c>
      <c r="H927" s="35">
        <v>564</v>
      </c>
    </row>
    <row r="928" spans="1:8">
      <c r="A928" s="52">
        <v>134205499155</v>
      </c>
      <c r="B928" s="1" t="s">
        <v>4</v>
      </c>
      <c r="C928" s="34" t="s">
        <v>515</v>
      </c>
      <c r="D928" s="1" t="s">
        <v>707</v>
      </c>
      <c r="E928" s="34" t="s">
        <v>515</v>
      </c>
      <c r="F928" s="28" t="s">
        <v>708</v>
      </c>
      <c r="G928" s="35">
        <v>8000</v>
      </c>
      <c r="H928" s="35">
        <v>80</v>
      </c>
    </row>
    <row r="929" spans="1:8">
      <c r="A929" s="52">
        <v>134205672585</v>
      </c>
      <c r="B929" s="1" t="s">
        <v>365</v>
      </c>
      <c r="C929" s="34" t="s">
        <v>515</v>
      </c>
      <c r="D929" s="1" t="s">
        <v>707</v>
      </c>
      <c r="E929" s="34" t="s">
        <v>515</v>
      </c>
      <c r="F929" s="28" t="s">
        <v>708</v>
      </c>
      <c r="G929" s="35">
        <v>49100</v>
      </c>
      <c r="H929" s="35">
        <v>491</v>
      </c>
    </row>
    <row r="930" spans="1:8">
      <c r="A930" s="52">
        <v>134820041014</v>
      </c>
      <c r="B930" s="1" t="s">
        <v>4</v>
      </c>
      <c r="C930" s="34" t="s">
        <v>515</v>
      </c>
      <c r="D930" s="1" t="s">
        <v>707</v>
      </c>
      <c r="E930" s="34" t="s">
        <v>515</v>
      </c>
      <c r="F930" s="28" t="s">
        <v>708</v>
      </c>
      <c r="G930" s="35">
        <v>58800</v>
      </c>
      <c r="H930" s="35">
        <v>588</v>
      </c>
    </row>
    <row r="931" spans="1:8">
      <c r="A931" s="52">
        <v>134821028886</v>
      </c>
      <c r="B931" s="1" t="s">
        <v>365</v>
      </c>
      <c r="C931" s="34" t="s">
        <v>515</v>
      </c>
      <c r="D931" s="1" t="s">
        <v>707</v>
      </c>
      <c r="E931" s="34" t="s">
        <v>515</v>
      </c>
      <c r="F931" s="28" t="s">
        <v>708</v>
      </c>
      <c r="G931" s="35">
        <v>33000</v>
      </c>
      <c r="H931" s="35">
        <v>330</v>
      </c>
    </row>
    <row r="932" spans="1:8">
      <c r="A932" s="52">
        <v>134821249054</v>
      </c>
      <c r="B932" s="1" t="s">
        <v>4</v>
      </c>
      <c r="C932" s="34" t="s">
        <v>515</v>
      </c>
      <c r="D932" s="1" t="s">
        <v>707</v>
      </c>
      <c r="E932" s="34" t="s">
        <v>515</v>
      </c>
      <c r="F932" s="28" t="s">
        <v>708</v>
      </c>
      <c r="G932" s="35">
        <v>19000</v>
      </c>
      <c r="H932" s="35">
        <v>190</v>
      </c>
    </row>
    <row r="933" spans="1:8">
      <c r="A933" s="52">
        <v>134821231666</v>
      </c>
      <c r="B933" s="1" t="s">
        <v>365</v>
      </c>
      <c r="C933" s="34" t="s">
        <v>515</v>
      </c>
      <c r="D933" s="1" t="s">
        <v>707</v>
      </c>
      <c r="E933" s="34" t="s">
        <v>515</v>
      </c>
      <c r="F933" s="28" t="s">
        <v>708</v>
      </c>
      <c r="G933" s="35">
        <v>4900</v>
      </c>
      <c r="H933" s="35">
        <v>49</v>
      </c>
    </row>
    <row r="934" spans="1:8">
      <c r="A934" s="52">
        <v>134207351721</v>
      </c>
      <c r="B934" s="1" t="s">
        <v>4</v>
      </c>
      <c r="C934" s="34" t="s">
        <v>515</v>
      </c>
      <c r="D934" s="1" t="s">
        <v>707</v>
      </c>
      <c r="E934" s="34" t="s">
        <v>515</v>
      </c>
      <c r="F934" s="28" t="s">
        <v>708</v>
      </c>
      <c r="G934" s="35">
        <v>19000</v>
      </c>
      <c r="H934" s="35">
        <v>190</v>
      </c>
    </row>
    <row r="935" spans="1:8">
      <c r="A935" s="52">
        <v>134805287934</v>
      </c>
      <c r="B935" s="1" t="s">
        <v>4</v>
      </c>
      <c r="C935" s="34" t="s">
        <v>503</v>
      </c>
      <c r="D935" s="1" t="s">
        <v>707</v>
      </c>
      <c r="E935" s="34" t="s">
        <v>503</v>
      </c>
      <c r="F935" s="28" t="s">
        <v>708</v>
      </c>
      <c r="G935" s="35">
        <v>9800</v>
      </c>
      <c r="H935" s="35">
        <v>98</v>
      </c>
    </row>
    <row r="936" spans="1:8">
      <c r="A936" s="52">
        <v>134821907128</v>
      </c>
      <c r="B936" s="1" t="s">
        <v>4</v>
      </c>
      <c r="C936" s="34" t="s">
        <v>515</v>
      </c>
      <c r="D936" s="1" t="s">
        <v>707</v>
      </c>
      <c r="E936" s="34" t="s">
        <v>515</v>
      </c>
      <c r="F936" s="28" t="s">
        <v>708</v>
      </c>
      <c r="G936" s="35">
        <v>8600</v>
      </c>
      <c r="H936" s="35">
        <v>86</v>
      </c>
    </row>
    <row r="937" spans="1:8">
      <c r="A937" s="52">
        <v>134207843245</v>
      </c>
      <c r="B937" s="1" t="s">
        <v>4</v>
      </c>
      <c r="C937" s="34" t="s">
        <v>515</v>
      </c>
      <c r="D937" s="1" t="s">
        <v>707</v>
      </c>
      <c r="E937" s="34" t="s">
        <v>515</v>
      </c>
      <c r="F937" s="28" t="s">
        <v>708</v>
      </c>
      <c r="G937" s="35">
        <v>11000</v>
      </c>
      <c r="H937" s="35">
        <v>110</v>
      </c>
    </row>
    <row r="938" spans="1:8">
      <c r="A938" s="52">
        <v>134821928088</v>
      </c>
      <c r="B938" s="1" t="s">
        <v>4</v>
      </c>
      <c r="C938" s="34" t="s">
        <v>515</v>
      </c>
      <c r="D938" s="1" t="s">
        <v>707</v>
      </c>
      <c r="E938" s="34" t="s">
        <v>515</v>
      </c>
      <c r="F938" s="28" t="s">
        <v>708</v>
      </c>
      <c r="G938" s="35">
        <v>37400</v>
      </c>
      <c r="H938" s="35">
        <v>374</v>
      </c>
    </row>
    <row r="939" spans="1:8">
      <c r="A939" s="52">
        <v>134822285672</v>
      </c>
      <c r="B939" s="1" t="s">
        <v>365</v>
      </c>
      <c r="C939" s="34" t="s">
        <v>515</v>
      </c>
      <c r="D939" s="1" t="s">
        <v>707</v>
      </c>
      <c r="E939" s="34" t="s">
        <v>515</v>
      </c>
      <c r="F939" s="28" t="s">
        <v>708</v>
      </c>
      <c r="G939" s="35">
        <v>63300</v>
      </c>
      <c r="H939" s="35">
        <v>633</v>
      </c>
    </row>
    <row r="940" spans="1:8">
      <c r="A940" s="52">
        <v>134208697017</v>
      </c>
      <c r="B940" s="1" t="s">
        <v>365</v>
      </c>
      <c r="C940" s="34" t="s">
        <v>515</v>
      </c>
      <c r="D940" s="1" t="s">
        <v>707</v>
      </c>
      <c r="E940" s="34" t="s">
        <v>515</v>
      </c>
      <c r="F940" s="28" t="s">
        <v>708</v>
      </c>
      <c r="G940" s="35">
        <v>9800</v>
      </c>
      <c r="H940" s="35">
        <v>98</v>
      </c>
    </row>
    <row r="941" spans="1:8">
      <c r="A941" s="52">
        <v>134208711121</v>
      </c>
      <c r="B941" s="1" t="s">
        <v>4</v>
      </c>
      <c r="C941" s="34" t="s">
        <v>515</v>
      </c>
      <c r="D941" s="1" t="s">
        <v>707</v>
      </c>
      <c r="E941" s="34" t="s">
        <v>515</v>
      </c>
      <c r="F941" s="28" t="s">
        <v>708</v>
      </c>
      <c r="G941" s="35">
        <v>92600</v>
      </c>
      <c r="H941" s="35">
        <v>926</v>
      </c>
    </row>
    <row r="942" spans="1:8">
      <c r="A942" s="52">
        <v>134823032742</v>
      </c>
      <c r="B942" s="1" t="s">
        <v>365</v>
      </c>
      <c r="C942" s="34" t="s">
        <v>515</v>
      </c>
      <c r="D942" s="1" t="s">
        <v>707</v>
      </c>
      <c r="E942" s="34" t="s">
        <v>515</v>
      </c>
      <c r="F942" s="28" t="s">
        <v>708</v>
      </c>
      <c r="G942" s="35">
        <v>17000</v>
      </c>
      <c r="H942" s="35">
        <v>170</v>
      </c>
    </row>
    <row r="943" spans="1:8">
      <c r="A943" s="52">
        <v>134807200980</v>
      </c>
      <c r="B943" s="1" t="s">
        <v>365</v>
      </c>
      <c r="C943" s="34" t="s">
        <v>503</v>
      </c>
      <c r="D943" s="1" t="s">
        <v>707</v>
      </c>
      <c r="E943" s="34" t="s">
        <v>503</v>
      </c>
      <c r="F943" s="28" t="s">
        <v>708</v>
      </c>
      <c r="G943" s="35">
        <v>64200</v>
      </c>
      <c r="H943" s="35">
        <v>642</v>
      </c>
    </row>
    <row r="944" spans="1:8">
      <c r="A944" s="52">
        <v>134823577160</v>
      </c>
      <c r="B944" s="1" t="s">
        <v>4</v>
      </c>
      <c r="C944" s="34" t="s">
        <v>515</v>
      </c>
      <c r="D944" s="1" t="s">
        <v>707</v>
      </c>
      <c r="E944" s="34" t="s">
        <v>515</v>
      </c>
      <c r="F944" s="28" t="s">
        <v>708</v>
      </c>
      <c r="G944" s="35">
        <v>38100</v>
      </c>
      <c r="H944" s="35">
        <v>381</v>
      </c>
    </row>
    <row r="945" spans="1:8">
      <c r="A945" s="52">
        <v>134192931443</v>
      </c>
      <c r="B945" s="1" t="s">
        <v>365</v>
      </c>
      <c r="C945" s="34" t="s">
        <v>503</v>
      </c>
      <c r="D945" s="1" t="s">
        <v>707</v>
      </c>
      <c r="E945" s="34" t="s">
        <v>503</v>
      </c>
      <c r="F945" s="28" t="s">
        <v>708</v>
      </c>
      <c r="G945" s="35">
        <v>12600</v>
      </c>
      <c r="H945" s="35">
        <v>126</v>
      </c>
    </row>
    <row r="946" spans="1:8">
      <c r="A946" s="52">
        <v>134808035642</v>
      </c>
      <c r="B946" s="1" t="s">
        <v>365</v>
      </c>
      <c r="C946" s="34" t="s">
        <v>503</v>
      </c>
      <c r="D946" s="1" t="s">
        <v>707</v>
      </c>
      <c r="E946" s="34" t="s">
        <v>503</v>
      </c>
      <c r="F946" s="28" t="s">
        <v>708</v>
      </c>
      <c r="G946" s="35">
        <v>38600</v>
      </c>
      <c r="H946" s="35">
        <v>386</v>
      </c>
    </row>
    <row r="947" spans="1:8">
      <c r="A947" s="52">
        <v>134810716546</v>
      </c>
      <c r="B947" s="1" t="s">
        <v>4</v>
      </c>
      <c r="C947" s="34" t="s">
        <v>503</v>
      </c>
      <c r="D947" s="1" t="s">
        <v>707</v>
      </c>
      <c r="E947" s="34" t="s">
        <v>503</v>
      </c>
      <c r="F947" s="28" t="s">
        <v>708</v>
      </c>
      <c r="G947" s="35">
        <v>40600</v>
      </c>
      <c r="H947" s="35">
        <v>406</v>
      </c>
    </row>
    <row r="948" spans="1:8">
      <c r="A948" s="52">
        <v>134198839737</v>
      </c>
      <c r="B948" s="1" t="s">
        <v>4</v>
      </c>
      <c r="C948" s="34" t="s">
        <v>503</v>
      </c>
      <c r="D948" s="1" t="s">
        <v>707</v>
      </c>
      <c r="E948" s="34" t="s">
        <v>503</v>
      </c>
      <c r="F948" s="28" t="s">
        <v>708</v>
      </c>
      <c r="G948" s="35">
        <v>33800</v>
      </c>
      <c r="H948" s="35">
        <v>338</v>
      </c>
    </row>
    <row r="949" spans="1:8">
      <c r="A949" s="52">
        <v>134199283339</v>
      </c>
      <c r="B949" s="1" t="s">
        <v>365</v>
      </c>
      <c r="C949" s="34" t="s">
        <v>503</v>
      </c>
      <c r="D949" s="1" t="s">
        <v>707</v>
      </c>
      <c r="E949" s="34" t="s">
        <v>503</v>
      </c>
      <c r="F949" s="28" t="s">
        <v>708</v>
      </c>
      <c r="G949" s="35">
        <v>29400</v>
      </c>
      <c r="H949" s="35">
        <v>294</v>
      </c>
    </row>
    <row r="950" spans="1:8">
      <c r="A950" s="52">
        <v>134201319469</v>
      </c>
      <c r="B950" s="1" t="s">
        <v>365</v>
      </c>
      <c r="C950" s="34" t="s">
        <v>503</v>
      </c>
      <c r="D950" s="1" t="s">
        <v>707</v>
      </c>
      <c r="E950" s="34" t="s">
        <v>503</v>
      </c>
      <c r="F950" s="28" t="s">
        <v>708</v>
      </c>
      <c r="G950" s="35">
        <v>9700</v>
      </c>
      <c r="H950" s="35">
        <v>97</v>
      </c>
    </row>
    <row r="951" spans="1:8">
      <c r="A951" s="52">
        <v>134816794356</v>
      </c>
      <c r="B951" s="1" t="s">
        <v>365</v>
      </c>
      <c r="C951" s="34" t="s">
        <v>503</v>
      </c>
      <c r="D951" s="1" t="s">
        <v>707</v>
      </c>
      <c r="E951" s="34" t="s">
        <v>515</v>
      </c>
      <c r="F951" s="28" t="s">
        <v>708</v>
      </c>
      <c r="G951" s="35">
        <v>36600</v>
      </c>
      <c r="H951" s="35">
        <v>366</v>
      </c>
    </row>
    <row r="952" spans="1:8">
      <c r="A952" s="52">
        <v>134816663858</v>
      </c>
      <c r="B952" s="1" t="s">
        <v>365</v>
      </c>
      <c r="C952" s="34" t="s">
        <v>503</v>
      </c>
      <c r="D952" s="1" t="s">
        <v>707</v>
      </c>
      <c r="E952" s="34" t="s">
        <v>515</v>
      </c>
      <c r="F952" s="28" t="s">
        <v>708</v>
      </c>
      <c r="G952" s="35">
        <v>9900</v>
      </c>
      <c r="H952" s="35">
        <v>99</v>
      </c>
    </row>
    <row r="953" spans="1:8">
      <c r="A953" s="52">
        <v>134817212354</v>
      </c>
      <c r="B953" s="1" t="s">
        <v>365</v>
      </c>
      <c r="C953" s="34" t="s">
        <v>503</v>
      </c>
      <c r="D953" s="1" t="s">
        <v>707</v>
      </c>
      <c r="E953" s="34" t="s">
        <v>515</v>
      </c>
      <c r="F953" s="28" t="s">
        <v>708</v>
      </c>
      <c r="G953" s="35">
        <v>5500</v>
      </c>
      <c r="H953" s="35">
        <v>55</v>
      </c>
    </row>
    <row r="954" spans="1:8">
      <c r="A954" s="52">
        <v>134203744749</v>
      </c>
      <c r="B954" s="1" t="s">
        <v>4</v>
      </c>
      <c r="C954" s="34" t="s">
        <v>503</v>
      </c>
      <c r="D954" s="1" t="s">
        <v>707</v>
      </c>
      <c r="E954" s="34" t="s">
        <v>515</v>
      </c>
      <c r="F954" s="28" t="s">
        <v>708</v>
      </c>
      <c r="G954" s="35">
        <v>93800</v>
      </c>
      <c r="H954" s="35">
        <v>938</v>
      </c>
    </row>
    <row r="955" spans="1:8">
      <c r="A955" s="52">
        <v>134818150686</v>
      </c>
      <c r="B955" s="1" t="s">
        <v>4</v>
      </c>
      <c r="C955" s="34" t="s">
        <v>503</v>
      </c>
      <c r="D955" s="1" t="s">
        <v>707</v>
      </c>
      <c r="E955" s="34" t="s">
        <v>515</v>
      </c>
      <c r="F955" s="28" t="s">
        <v>708</v>
      </c>
      <c r="G955" s="35">
        <v>44000</v>
      </c>
      <c r="H955" s="35">
        <v>440</v>
      </c>
    </row>
    <row r="956" spans="1:8">
      <c r="A956" s="52">
        <v>134204096867</v>
      </c>
      <c r="B956" s="1" t="s">
        <v>4</v>
      </c>
      <c r="C956" s="34" t="s">
        <v>503</v>
      </c>
      <c r="D956" s="1" t="s">
        <v>707</v>
      </c>
      <c r="E956" s="34" t="s">
        <v>515</v>
      </c>
      <c r="F956" s="28" t="s">
        <v>708</v>
      </c>
      <c r="G956" s="35">
        <v>8600</v>
      </c>
      <c r="H956" s="35">
        <v>86</v>
      </c>
    </row>
    <row r="957" spans="1:8">
      <c r="A957" s="52">
        <v>134204844671</v>
      </c>
      <c r="B957" s="1" t="s">
        <v>4</v>
      </c>
      <c r="C957" s="34" t="s">
        <v>503</v>
      </c>
      <c r="D957" s="1" t="s">
        <v>707</v>
      </c>
      <c r="E957" s="34" t="s">
        <v>515</v>
      </c>
      <c r="F957" s="28" t="s">
        <v>708</v>
      </c>
      <c r="G957" s="35">
        <v>5500</v>
      </c>
      <c r="H957" s="35">
        <v>55</v>
      </c>
    </row>
    <row r="958" spans="1:8">
      <c r="A958" s="52">
        <v>134204924869</v>
      </c>
      <c r="B958" s="1" t="s">
        <v>365</v>
      </c>
      <c r="C958" s="34" t="s">
        <v>503</v>
      </c>
      <c r="D958" s="1" t="s">
        <v>707</v>
      </c>
      <c r="E958" s="34" t="s">
        <v>515</v>
      </c>
      <c r="F958" s="28" t="s">
        <v>708</v>
      </c>
      <c r="G958" s="35">
        <v>47600</v>
      </c>
      <c r="H958" s="35">
        <v>476</v>
      </c>
    </row>
    <row r="959" spans="1:8">
      <c r="A959" s="52">
        <v>134205172169</v>
      </c>
      <c r="B959" s="1" t="s">
        <v>4</v>
      </c>
      <c r="C959" s="34" t="s">
        <v>503</v>
      </c>
      <c r="D959" s="1" t="s">
        <v>707</v>
      </c>
      <c r="E959" s="34" t="s">
        <v>515</v>
      </c>
      <c r="F959" s="28" t="s">
        <v>708</v>
      </c>
      <c r="G959" s="35">
        <v>120300</v>
      </c>
      <c r="H959" s="35">
        <v>1203</v>
      </c>
    </row>
    <row r="960" spans="1:8">
      <c r="A960" s="52">
        <v>134819503880</v>
      </c>
      <c r="B960" s="1" t="s">
        <v>365</v>
      </c>
      <c r="C960" s="34" t="s">
        <v>503</v>
      </c>
      <c r="D960" s="1" t="s">
        <v>707</v>
      </c>
      <c r="E960" s="34" t="s">
        <v>515</v>
      </c>
      <c r="F960" s="28" t="s">
        <v>708</v>
      </c>
      <c r="G960" s="35">
        <v>23200</v>
      </c>
      <c r="H960" s="35">
        <v>232</v>
      </c>
    </row>
    <row r="961" spans="1:8">
      <c r="A961" s="52">
        <v>134819963572</v>
      </c>
      <c r="B961" s="1" t="s">
        <v>365</v>
      </c>
      <c r="C961" s="34" t="s">
        <v>515</v>
      </c>
      <c r="D961" s="1" t="s">
        <v>707</v>
      </c>
      <c r="E961" s="34" t="s">
        <v>515</v>
      </c>
      <c r="F961" s="28" t="s">
        <v>708</v>
      </c>
      <c r="G961" s="35">
        <v>29100</v>
      </c>
      <c r="H961" s="35">
        <v>291</v>
      </c>
    </row>
    <row r="962" spans="1:8">
      <c r="A962" s="52">
        <v>134820218532</v>
      </c>
      <c r="B962" s="1" t="s">
        <v>4</v>
      </c>
      <c r="C962" s="34" t="s">
        <v>515</v>
      </c>
      <c r="D962" s="1" t="s">
        <v>707</v>
      </c>
      <c r="E962" s="34" t="s">
        <v>515</v>
      </c>
      <c r="F962" s="28" t="s">
        <v>708</v>
      </c>
      <c r="G962" s="35">
        <v>42900</v>
      </c>
      <c r="H962" s="35">
        <v>429</v>
      </c>
    </row>
    <row r="963" spans="1:8">
      <c r="A963" s="52">
        <v>134206313071</v>
      </c>
      <c r="B963" s="1" t="s">
        <v>365</v>
      </c>
      <c r="C963" s="34" t="s">
        <v>515</v>
      </c>
      <c r="D963" s="1" t="s">
        <v>707</v>
      </c>
      <c r="E963" s="34" t="s">
        <v>515</v>
      </c>
      <c r="F963" s="28" t="s">
        <v>708</v>
      </c>
      <c r="G963" s="35">
        <v>18200</v>
      </c>
      <c r="H963" s="35">
        <v>182</v>
      </c>
    </row>
    <row r="964" spans="1:8">
      <c r="A964" s="52">
        <v>134821033406</v>
      </c>
      <c r="B964" s="1" t="s">
        <v>4</v>
      </c>
      <c r="C964" s="34" t="s">
        <v>515</v>
      </c>
      <c r="D964" s="1" t="s">
        <v>707</v>
      </c>
      <c r="E964" s="34" t="s">
        <v>515</v>
      </c>
      <c r="F964" s="28" t="s">
        <v>708</v>
      </c>
      <c r="G964" s="35">
        <v>13300</v>
      </c>
      <c r="H964" s="35">
        <v>133</v>
      </c>
    </row>
    <row r="965" spans="1:8">
      <c r="A965" s="52">
        <v>134820999726</v>
      </c>
      <c r="B965" s="1" t="s">
        <v>4</v>
      </c>
      <c r="C965" s="34" t="s">
        <v>515</v>
      </c>
      <c r="D965" s="1" t="s">
        <v>707</v>
      </c>
      <c r="E965" s="34" t="s">
        <v>515</v>
      </c>
      <c r="F965" s="28" t="s">
        <v>708</v>
      </c>
      <c r="G965" s="35">
        <v>59500</v>
      </c>
      <c r="H965" s="35">
        <v>595</v>
      </c>
    </row>
    <row r="966" spans="1:8">
      <c r="A966" s="52">
        <v>134207319069</v>
      </c>
      <c r="B966" s="1" t="s">
        <v>4</v>
      </c>
      <c r="C966" s="34" t="s">
        <v>515</v>
      </c>
      <c r="D966" s="1" t="s">
        <v>707</v>
      </c>
      <c r="E966" s="34" t="s">
        <v>515</v>
      </c>
      <c r="F966" s="28" t="s">
        <v>708</v>
      </c>
      <c r="G966" s="35">
        <v>54700</v>
      </c>
      <c r="H966" s="35">
        <v>547</v>
      </c>
    </row>
    <row r="967" spans="1:8">
      <c r="A967" s="52">
        <v>134207591347</v>
      </c>
      <c r="B967" s="1" t="s">
        <v>4</v>
      </c>
      <c r="C967" s="34" t="s">
        <v>515</v>
      </c>
      <c r="D967" s="1" t="s">
        <v>707</v>
      </c>
      <c r="E967" s="34" t="s">
        <v>515</v>
      </c>
      <c r="F967" s="28" t="s">
        <v>708</v>
      </c>
      <c r="G967" s="35">
        <v>69200</v>
      </c>
      <c r="H967" s="35">
        <v>692</v>
      </c>
    </row>
    <row r="968" spans="1:8">
      <c r="A968" s="52">
        <v>134821855786</v>
      </c>
      <c r="B968" s="1" t="s">
        <v>365</v>
      </c>
      <c r="C968" s="34" t="s">
        <v>515</v>
      </c>
      <c r="D968" s="1" t="s">
        <v>707</v>
      </c>
      <c r="E968" s="34" t="s">
        <v>515</v>
      </c>
      <c r="F968" s="28" t="s">
        <v>708</v>
      </c>
      <c r="G968" s="35">
        <v>95900</v>
      </c>
      <c r="H968" s="35">
        <v>959</v>
      </c>
    </row>
    <row r="969" spans="1:8">
      <c r="A969" s="52">
        <v>134822240726</v>
      </c>
      <c r="B969" s="1" t="s">
        <v>4</v>
      </c>
      <c r="C969" s="34" t="s">
        <v>515</v>
      </c>
      <c r="D969" s="1" t="s">
        <v>707</v>
      </c>
      <c r="E969" s="34" t="s">
        <v>515</v>
      </c>
      <c r="F969" s="28" t="s">
        <v>708</v>
      </c>
      <c r="G969" s="35">
        <v>28400</v>
      </c>
      <c r="H969" s="35">
        <v>284</v>
      </c>
    </row>
    <row r="970" spans="1:8">
      <c r="A970" s="52">
        <v>134822169806</v>
      </c>
      <c r="B970" s="1" t="s">
        <v>365</v>
      </c>
      <c r="C970" s="34" t="s">
        <v>515</v>
      </c>
      <c r="D970" s="1" t="s">
        <v>707</v>
      </c>
      <c r="E970" s="34" t="s">
        <v>515</v>
      </c>
      <c r="F970" s="28" t="s">
        <v>708</v>
      </c>
      <c r="G970" s="35">
        <v>24000</v>
      </c>
      <c r="H970" s="35">
        <v>240</v>
      </c>
    </row>
    <row r="971" spans="1:8">
      <c r="A971" s="52">
        <v>134822337728</v>
      </c>
      <c r="B971" s="1" t="s">
        <v>365</v>
      </c>
      <c r="C971" s="34" t="s">
        <v>515</v>
      </c>
      <c r="D971" s="1" t="s">
        <v>707</v>
      </c>
      <c r="E971" s="34" t="s">
        <v>515</v>
      </c>
      <c r="F971" s="28" t="s">
        <v>708</v>
      </c>
      <c r="G971" s="35">
        <v>4900</v>
      </c>
      <c r="H971" s="35">
        <v>49</v>
      </c>
    </row>
    <row r="972" spans="1:8">
      <c r="A972" s="52">
        <v>134208327789</v>
      </c>
      <c r="B972" s="1" t="s">
        <v>365</v>
      </c>
      <c r="C972" s="34" t="s">
        <v>515</v>
      </c>
      <c r="D972" s="1" t="s">
        <v>707</v>
      </c>
      <c r="E972" s="34" t="s">
        <v>515</v>
      </c>
      <c r="F972" s="28" t="s">
        <v>708</v>
      </c>
      <c r="G972" s="35">
        <v>155700</v>
      </c>
      <c r="H972" s="35">
        <v>1557</v>
      </c>
    </row>
    <row r="973" spans="1:8">
      <c r="A973" s="52">
        <v>134823156250</v>
      </c>
      <c r="B973" s="1" t="s">
        <v>4</v>
      </c>
      <c r="C973" s="34" t="s">
        <v>515</v>
      </c>
      <c r="D973" s="1" t="s">
        <v>707</v>
      </c>
      <c r="E973" s="34" t="s">
        <v>515</v>
      </c>
      <c r="F973" s="28" t="s">
        <v>708</v>
      </c>
      <c r="G973" s="35">
        <v>10600</v>
      </c>
      <c r="H973" s="35">
        <v>106</v>
      </c>
    </row>
    <row r="974" spans="1:8">
      <c r="A974" s="52">
        <v>134208910293</v>
      </c>
      <c r="B974" s="1" t="s">
        <v>4</v>
      </c>
      <c r="C974" s="34" t="s">
        <v>515</v>
      </c>
      <c r="D974" s="1" t="s">
        <v>707</v>
      </c>
      <c r="E974" s="34" t="s">
        <v>515</v>
      </c>
      <c r="F974" s="28" t="s">
        <v>708</v>
      </c>
      <c r="G974" s="35">
        <v>32000</v>
      </c>
      <c r="H974" s="35">
        <v>320</v>
      </c>
    </row>
    <row r="975" spans="1:8">
      <c r="A975" s="52">
        <v>134209196013</v>
      </c>
      <c r="B975" s="1" t="s">
        <v>4</v>
      </c>
      <c r="C975" s="34" t="s">
        <v>515</v>
      </c>
      <c r="D975" s="1" t="s">
        <v>707</v>
      </c>
      <c r="E975" s="34" t="s">
        <v>515</v>
      </c>
      <c r="F975" s="28" t="s">
        <v>708</v>
      </c>
      <c r="G975" s="35">
        <v>8000</v>
      </c>
      <c r="H975" s="35">
        <v>80</v>
      </c>
    </row>
    <row r="976" spans="1:8">
      <c r="A976" s="52">
        <v>134823546978</v>
      </c>
      <c r="B976" s="1" t="s">
        <v>4</v>
      </c>
      <c r="C976" s="34" t="s">
        <v>515</v>
      </c>
      <c r="D976" s="1" t="s">
        <v>707</v>
      </c>
      <c r="E976" s="34" t="s">
        <v>515</v>
      </c>
      <c r="F976" s="28" t="s">
        <v>708</v>
      </c>
      <c r="G976" s="35">
        <v>13400</v>
      </c>
      <c r="H976" s="35">
        <v>134</v>
      </c>
    </row>
    <row r="977" spans="1:8">
      <c r="A977" s="52">
        <v>134908058378</v>
      </c>
      <c r="B977" s="1" t="s">
        <v>522</v>
      </c>
      <c r="C977" s="34" t="s">
        <v>515</v>
      </c>
      <c r="D977" s="1" t="s">
        <v>707</v>
      </c>
      <c r="E977" s="34" t="s">
        <v>515</v>
      </c>
      <c r="F977" s="28" t="s">
        <v>708</v>
      </c>
      <c r="G977" s="35">
        <v>6000</v>
      </c>
      <c r="H977" s="35">
        <v>60</v>
      </c>
    </row>
    <row r="978" spans="1:8">
      <c r="A978" s="52">
        <v>134294701635</v>
      </c>
      <c r="B978" s="1" t="s">
        <v>522</v>
      </c>
      <c r="C978" s="34" t="s">
        <v>515</v>
      </c>
      <c r="D978" s="1" t="s">
        <v>707</v>
      </c>
      <c r="E978" s="34" t="s">
        <v>515</v>
      </c>
      <c r="F978" s="28" t="s">
        <v>708</v>
      </c>
      <c r="G978" s="35">
        <v>12000</v>
      </c>
      <c r="H978" s="35">
        <v>120</v>
      </c>
    </row>
    <row r="979" spans="1:8">
      <c r="A979" s="52">
        <v>134295335147</v>
      </c>
      <c r="B979" s="1" t="s">
        <v>4</v>
      </c>
      <c r="C979" s="34" t="s">
        <v>515</v>
      </c>
      <c r="D979" s="1" t="s">
        <v>707</v>
      </c>
      <c r="E979" s="34" t="s">
        <v>515</v>
      </c>
      <c r="F979" s="28" t="s">
        <v>708</v>
      </c>
      <c r="G979" s="35">
        <v>5900</v>
      </c>
      <c r="H979" s="35">
        <v>59</v>
      </c>
    </row>
    <row r="980" spans="1:8">
      <c r="A980" s="52">
        <v>134911961062</v>
      </c>
      <c r="B980" s="1" t="s">
        <v>365</v>
      </c>
      <c r="C980" s="34" t="s">
        <v>515</v>
      </c>
      <c r="D980" s="1" t="s">
        <v>707</v>
      </c>
      <c r="E980" s="34" t="s">
        <v>515</v>
      </c>
      <c r="F980" s="28" t="s">
        <v>708</v>
      </c>
      <c r="G980" s="35">
        <v>4700</v>
      </c>
      <c r="H980" s="35">
        <v>47</v>
      </c>
    </row>
    <row r="981" spans="1:8">
      <c r="A981" s="52">
        <v>134298002631</v>
      </c>
      <c r="B981" s="1" t="s">
        <v>4</v>
      </c>
      <c r="C981" s="34" t="s">
        <v>515</v>
      </c>
      <c r="D981" s="1" t="s">
        <v>707</v>
      </c>
      <c r="E981" s="34" t="s">
        <v>515</v>
      </c>
      <c r="F981" s="28" t="s">
        <v>708</v>
      </c>
      <c r="G981" s="35">
        <v>9600</v>
      </c>
      <c r="H981" s="35">
        <v>96</v>
      </c>
    </row>
    <row r="982" spans="1:8">
      <c r="A982" s="52">
        <v>134913249100</v>
      </c>
      <c r="B982" s="1" t="s">
        <v>522</v>
      </c>
      <c r="C982" s="34" t="s">
        <v>515</v>
      </c>
      <c r="D982" s="1" t="s">
        <v>707</v>
      </c>
      <c r="E982" s="34" t="s">
        <v>515</v>
      </c>
      <c r="F982" s="28" t="s">
        <v>708</v>
      </c>
      <c r="G982" s="35">
        <v>6000</v>
      </c>
      <c r="H982" s="35">
        <v>60</v>
      </c>
    </row>
    <row r="983" spans="1:8">
      <c r="A983" s="52">
        <v>134299013135</v>
      </c>
      <c r="B983" s="1" t="s">
        <v>522</v>
      </c>
      <c r="C983" s="34" t="s">
        <v>515</v>
      </c>
      <c r="D983" s="1" t="s">
        <v>707</v>
      </c>
      <c r="E983" s="34" t="s">
        <v>515</v>
      </c>
      <c r="F983" s="28" t="s">
        <v>708</v>
      </c>
      <c r="G983" s="35">
        <v>18000</v>
      </c>
      <c r="H983" s="35">
        <v>180</v>
      </c>
    </row>
    <row r="984" spans="1:8">
      <c r="A984" s="52">
        <v>134301770495</v>
      </c>
      <c r="B984" s="1" t="s">
        <v>522</v>
      </c>
      <c r="C984" s="34" t="s">
        <v>515</v>
      </c>
      <c r="D984" s="1" t="s">
        <v>707</v>
      </c>
      <c r="E984" s="34" t="s">
        <v>515</v>
      </c>
      <c r="F984" s="28" t="s">
        <v>708</v>
      </c>
      <c r="G984" s="35">
        <v>6000</v>
      </c>
      <c r="H984" s="35">
        <v>60</v>
      </c>
    </row>
    <row r="985" spans="1:8">
      <c r="A985" s="52">
        <v>134916977716</v>
      </c>
      <c r="B985" s="1" t="s">
        <v>365</v>
      </c>
      <c r="C985" s="34" t="s">
        <v>515</v>
      </c>
      <c r="D985" s="1" t="s">
        <v>707</v>
      </c>
      <c r="E985" s="34" t="s">
        <v>515</v>
      </c>
      <c r="F985" s="28" t="s">
        <v>708</v>
      </c>
      <c r="G985" s="35">
        <v>12900</v>
      </c>
      <c r="H985" s="35">
        <v>129</v>
      </c>
    </row>
    <row r="986" spans="1:8">
      <c r="A986" s="52">
        <v>134917322528</v>
      </c>
      <c r="B986" s="1" t="s">
        <v>522</v>
      </c>
      <c r="C986" s="34" t="s">
        <v>515</v>
      </c>
      <c r="D986" s="1" t="s">
        <v>707</v>
      </c>
      <c r="E986" s="34" t="s">
        <v>515</v>
      </c>
      <c r="F986" s="28" t="s">
        <v>708</v>
      </c>
      <c r="G986" s="35">
        <v>5000</v>
      </c>
      <c r="H986" s="35">
        <v>50</v>
      </c>
    </row>
    <row r="987" spans="1:8">
      <c r="A987" s="52">
        <v>134303046513</v>
      </c>
      <c r="B987" s="1" t="s">
        <v>522</v>
      </c>
      <c r="C987" s="34" t="s">
        <v>515</v>
      </c>
      <c r="D987" s="1" t="s">
        <v>707</v>
      </c>
      <c r="E987" s="34" t="s">
        <v>515</v>
      </c>
      <c r="F987" s="28" t="s">
        <v>708</v>
      </c>
      <c r="G987" s="35">
        <v>12000</v>
      </c>
      <c r="H987" s="35">
        <v>120</v>
      </c>
    </row>
    <row r="988" spans="1:8">
      <c r="A988" s="52">
        <v>134303364613</v>
      </c>
      <c r="B988" s="1" t="s">
        <v>522</v>
      </c>
      <c r="C988" s="34" t="s">
        <v>515</v>
      </c>
      <c r="D988" s="1" t="s">
        <v>707</v>
      </c>
      <c r="E988" s="34" t="s">
        <v>515</v>
      </c>
      <c r="F988" s="28" t="s">
        <v>708</v>
      </c>
      <c r="G988" s="35">
        <v>6000</v>
      </c>
      <c r="H988" s="35">
        <v>60</v>
      </c>
    </row>
    <row r="989" spans="1:8">
      <c r="A989" s="52">
        <v>134304301689</v>
      </c>
      <c r="B989" s="1" t="s">
        <v>365</v>
      </c>
      <c r="C989" s="34" t="s">
        <v>515</v>
      </c>
      <c r="D989" s="1" t="s">
        <v>707</v>
      </c>
      <c r="E989" s="34" t="s">
        <v>515</v>
      </c>
      <c r="F989" s="28" t="s">
        <v>708</v>
      </c>
      <c r="G989" s="35">
        <v>37000</v>
      </c>
      <c r="H989" s="35">
        <v>370</v>
      </c>
    </row>
    <row r="990" spans="1:8">
      <c r="A990" s="52">
        <v>134919533234</v>
      </c>
      <c r="B990" s="1" t="s">
        <v>522</v>
      </c>
      <c r="C990" s="34" t="s">
        <v>515</v>
      </c>
      <c r="D990" s="1" t="s">
        <v>707</v>
      </c>
      <c r="E990" s="34" t="s">
        <v>515</v>
      </c>
      <c r="F990" s="28" t="s">
        <v>708</v>
      </c>
      <c r="G990" s="35">
        <v>12000</v>
      </c>
      <c r="H990" s="35">
        <v>120</v>
      </c>
    </row>
    <row r="991" spans="1:8">
      <c r="A991" s="52">
        <v>134305945395</v>
      </c>
      <c r="B991" s="1" t="s">
        <v>522</v>
      </c>
      <c r="C991" s="34" t="s">
        <v>515</v>
      </c>
      <c r="D991" s="1" t="s">
        <v>707</v>
      </c>
      <c r="E991" s="34" t="s">
        <v>515</v>
      </c>
      <c r="F991" s="28" t="s">
        <v>708</v>
      </c>
      <c r="G991" s="35">
        <v>14000</v>
      </c>
      <c r="H991" s="35">
        <v>140</v>
      </c>
    </row>
    <row r="992" spans="1:8">
      <c r="A992" s="52">
        <v>134920019006</v>
      </c>
      <c r="B992" s="1" t="s">
        <v>522</v>
      </c>
      <c r="C992" s="34" t="s">
        <v>515</v>
      </c>
      <c r="D992" s="1" t="s">
        <v>707</v>
      </c>
      <c r="E992" s="34" t="s">
        <v>515</v>
      </c>
      <c r="F992" s="28" t="s">
        <v>708</v>
      </c>
      <c r="G992" s="35">
        <v>10000</v>
      </c>
      <c r="H992" s="35">
        <v>100</v>
      </c>
    </row>
    <row r="993" spans="1:8">
      <c r="A993" s="52">
        <v>134920370782</v>
      </c>
      <c r="B993" s="1" t="s">
        <v>522</v>
      </c>
      <c r="C993" s="34" t="s">
        <v>515</v>
      </c>
      <c r="D993" s="1" t="s">
        <v>707</v>
      </c>
      <c r="E993" s="34" t="s">
        <v>515</v>
      </c>
      <c r="F993" s="28" t="s">
        <v>708</v>
      </c>
      <c r="G993" s="35">
        <v>6000</v>
      </c>
      <c r="H993" s="35">
        <v>60</v>
      </c>
    </row>
    <row r="994" spans="1:8">
      <c r="A994" s="52">
        <v>134306207521</v>
      </c>
      <c r="B994" s="1" t="s">
        <v>522</v>
      </c>
      <c r="C994" s="34" t="s">
        <v>515</v>
      </c>
      <c r="D994" s="1" t="s">
        <v>707</v>
      </c>
      <c r="E994" s="34" t="s">
        <v>515</v>
      </c>
      <c r="F994" s="28" t="s">
        <v>708</v>
      </c>
      <c r="G994" s="35">
        <v>12000</v>
      </c>
      <c r="H994" s="35">
        <v>120</v>
      </c>
    </row>
    <row r="995" spans="1:8">
      <c r="A995" s="52">
        <v>134920422036</v>
      </c>
      <c r="B995" s="1" t="s">
        <v>522</v>
      </c>
      <c r="C995" s="34" t="s">
        <v>515</v>
      </c>
      <c r="D995" s="1" t="s">
        <v>707</v>
      </c>
      <c r="E995" s="34" t="s">
        <v>515</v>
      </c>
      <c r="F995" s="28" t="s">
        <v>708</v>
      </c>
      <c r="G995" s="35">
        <v>6000</v>
      </c>
      <c r="H995" s="35">
        <v>60</v>
      </c>
    </row>
    <row r="996" spans="1:8">
      <c r="A996" s="52">
        <v>134920566068</v>
      </c>
      <c r="B996" s="1" t="s">
        <v>522</v>
      </c>
      <c r="C996" s="34" t="s">
        <v>515</v>
      </c>
      <c r="D996" s="1" t="s">
        <v>707</v>
      </c>
      <c r="E996" s="34" t="s">
        <v>515</v>
      </c>
      <c r="F996" s="28" t="s">
        <v>708</v>
      </c>
      <c r="G996" s="35">
        <v>6000</v>
      </c>
      <c r="H996" s="35">
        <v>60</v>
      </c>
    </row>
    <row r="997" spans="1:8">
      <c r="A997" s="52">
        <v>134921307376</v>
      </c>
      <c r="B997" s="1" t="s">
        <v>522</v>
      </c>
      <c r="C997" s="34" t="s">
        <v>515</v>
      </c>
      <c r="D997" s="1" t="s">
        <v>707</v>
      </c>
      <c r="E997" s="34" t="s">
        <v>515</v>
      </c>
      <c r="F997" s="28" t="s">
        <v>708</v>
      </c>
      <c r="G997" s="35">
        <v>12000</v>
      </c>
      <c r="H997" s="35">
        <v>120</v>
      </c>
    </row>
    <row r="998" spans="1:8">
      <c r="A998" s="52">
        <v>134307000057</v>
      </c>
      <c r="B998" s="1" t="s">
        <v>522</v>
      </c>
      <c r="C998" s="34" t="s">
        <v>515</v>
      </c>
      <c r="D998" s="1" t="s">
        <v>707</v>
      </c>
      <c r="E998" s="34" t="s">
        <v>515</v>
      </c>
      <c r="F998" s="28" t="s">
        <v>708</v>
      </c>
      <c r="G998" s="35">
        <v>6000</v>
      </c>
      <c r="H998" s="35">
        <v>60</v>
      </c>
    </row>
    <row r="999" spans="1:8">
      <c r="A999" s="52">
        <v>134307422207</v>
      </c>
      <c r="B999" s="1" t="s">
        <v>522</v>
      </c>
      <c r="C999" s="34" t="s">
        <v>515</v>
      </c>
      <c r="D999" s="1" t="s">
        <v>707</v>
      </c>
      <c r="E999" s="34" t="s">
        <v>515</v>
      </c>
      <c r="F999" s="28" t="s">
        <v>708</v>
      </c>
      <c r="G999" s="35">
        <v>6000</v>
      </c>
      <c r="H999" s="35">
        <v>60</v>
      </c>
    </row>
    <row r="1000" spans="1:8">
      <c r="A1000" s="52">
        <v>134307796849</v>
      </c>
      <c r="B1000" s="1" t="s">
        <v>522</v>
      </c>
      <c r="C1000" s="34" t="s">
        <v>515</v>
      </c>
      <c r="D1000" s="1" t="s">
        <v>707</v>
      </c>
      <c r="E1000" s="34" t="s">
        <v>515</v>
      </c>
      <c r="F1000" s="28" t="s">
        <v>708</v>
      </c>
      <c r="G1000" s="35">
        <v>6000</v>
      </c>
      <c r="H1000" s="35">
        <v>60</v>
      </c>
    </row>
    <row r="1001" spans="1:8">
      <c r="A1001" s="52">
        <v>134308000199</v>
      </c>
      <c r="B1001" s="1" t="s">
        <v>4</v>
      </c>
      <c r="C1001" s="34" t="s">
        <v>515</v>
      </c>
      <c r="D1001" s="1" t="s">
        <v>707</v>
      </c>
      <c r="E1001" s="34" t="s">
        <v>515</v>
      </c>
      <c r="F1001" s="28" t="s">
        <v>708</v>
      </c>
      <c r="G1001" s="35">
        <v>4800</v>
      </c>
      <c r="H1001" s="35">
        <v>48</v>
      </c>
    </row>
    <row r="1002" spans="1:8">
      <c r="A1002" s="52">
        <v>134923024436</v>
      </c>
      <c r="B1002" s="1" t="s">
        <v>4</v>
      </c>
      <c r="C1002" s="34" t="s">
        <v>515</v>
      </c>
      <c r="D1002" s="1" t="s">
        <v>707</v>
      </c>
      <c r="E1002" s="34" t="s">
        <v>515</v>
      </c>
      <c r="F1002" s="28" t="s">
        <v>708</v>
      </c>
      <c r="G1002" s="35">
        <v>14400</v>
      </c>
      <c r="H1002" s="35">
        <v>144</v>
      </c>
    </row>
    <row r="1003" spans="1:8">
      <c r="A1003" s="52">
        <v>134308930769</v>
      </c>
      <c r="B1003" s="1" t="s">
        <v>522</v>
      </c>
      <c r="C1003" s="34" t="s">
        <v>515</v>
      </c>
      <c r="D1003" s="1" t="s">
        <v>707</v>
      </c>
      <c r="E1003" s="34" t="s">
        <v>515</v>
      </c>
      <c r="F1003" s="28" t="s">
        <v>708</v>
      </c>
      <c r="G1003" s="35">
        <v>10000</v>
      </c>
      <c r="H1003" s="35">
        <v>100</v>
      </c>
    </row>
    <row r="1004" spans="1:8">
      <c r="A1004" s="52">
        <v>134923342264</v>
      </c>
      <c r="B1004" s="1" t="s">
        <v>522</v>
      </c>
      <c r="C1004" s="34" t="s">
        <v>515</v>
      </c>
      <c r="D1004" s="1" t="s">
        <v>707</v>
      </c>
      <c r="E1004" s="34" t="s">
        <v>515</v>
      </c>
      <c r="F1004" s="28" t="s">
        <v>708</v>
      </c>
      <c r="G1004" s="35">
        <v>6000</v>
      </c>
      <c r="H1004" s="35">
        <v>60</v>
      </c>
    </row>
    <row r="1005" spans="1:8">
      <c r="A1005" s="52">
        <v>134923163722</v>
      </c>
      <c r="B1005" s="1" t="s">
        <v>522</v>
      </c>
      <c r="C1005" s="34" t="s">
        <v>515</v>
      </c>
      <c r="D1005" s="1" t="s">
        <v>707</v>
      </c>
      <c r="E1005" s="34" t="s">
        <v>515</v>
      </c>
      <c r="F1005" s="28" t="s">
        <v>708</v>
      </c>
      <c r="G1005" s="35">
        <v>11000</v>
      </c>
      <c r="H1005" s="35">
        <v>110</v>
      </c>
    </row>
    <row r="1006" spans="1:8">
      <c r="A1006" s="52">
        <v>134309291883</v>
      </c>
      <c r="B1006" s="1" t="s">
        <v>365</v>
      </c>
      <c r="C1006" s="34" t="s">
        <v>515</v>
      </c>
      <c r="D1006" s="1" t="s">
        <v>707</v>
      </c>
      <c r="E1006" s="34" t="s">
        <v>515</v>
      </c>
      <c r="F1006" s="28" t="s">
        <v>708</v>
      </c>
      <c r="G1006" s="35">
        <v>81900</v>
      </c>
      <c r="H1006" s="35">
        <v>819</v>
      </c>
    </row>
    <row r="1007" spans="1:8">
      <c r="A1007" s="52">
        <v>134309921603</v>
      </c>
      <c r="B1007" s="1" t="s">
        <v>522</v>
      </c>
      <c r="C1007" s="34" t="s">
        <v>515</v>
      </c>
      <c r="D1007" s="1" t="s">
        <v>707</v>
      </c>
      <c r="E1007" s="34" t="s">
        <v>515</v>
      </c>
      <c r="F1007" s="28" t="s">
        <v>708</v>
      </c>
      <c r="G1007" s="35">
        <v>12000</v>
      </c>
      <c r="H1007" s="35">
        <v>120</v>
      </c>
    </row>
    <row r="1008" spans="1:8">
      <c r="A1008" s="52">
        <v>134924293500</v>
      </c>
      <c r="B1008" s="1" t="s">
        <v>522</v>
      </c>
      <c r="C1008" s="34" t="s">
        <v>515</v>
      </c>
      <c r="D1008" s="1" t="s">
        <v>707</v>
      </c>
      <c r="E1008" s="34" t="s">
        <v>515</v>
      </c>
      <c r="F1008" s="28" t="s">
        <v>708</v>
      </c>
      <c r="G1008" s="35">
        <v>6000</v>
      </c>
      <c r="H1008" s="35">
        <v>60</v>
      </c>
    </row>
    <row r="1009" spans="1:8">
      <c r="A1009" s="52">
        <v>134310436849</v>
      </c>
      <c r="B1009" s="1" t="s">
        <v>522</v>
      </c>
      <c r="C1009" s="34" t="s">
        <v>515</v>
      </c>
      <c r="D1009" s="1" t="s">
        <v>707</v>
      </c>
      <c r="E1009" s="34" t="s">
        <v>515</v>
      </c>
      <c r="F1009" s="28" t="s">
        <v>708</v>
      </c>
      <c r="G1009" s="35">
        <v>13000</v>
      </c>
      <c r="H1009" s="35">
        <v>130</v>
      </c>
    </row>
    <row r="1010" spans="1:8">
      <c r="A1010" s="52">
        <v>134924921270</v>
      </c>
      <c r="B1010" s="1" t="s">
        <v>522</v>
      </c>
      <c r="C1010" s="34" t="s">
        <v>515</v>
      </c>
      <c r="D1010" s="1" t="s">
        <v>707</v>
      </c>
      <c r="E1010" s="34" t="s">
        <v>515</v>
      </c>
      <c r="F1010" s="28" t="s">
        <v>708</v>
      </c>
      <c r="G1010" s="35">
        <v>5000</v>
      </c>
      <c r="H1010" s="35">
        <v>50</v>
      </c>
    </row>
    <row r="1011" spans="1:8">
      <c r="A1011" s="52">
        <v>134924841722</v>
      </c>
      <c r="B1011" s="1" t="s">
        <v>522</v>
      </c>
      <c r="C1011" s="34" t="s">
        <v>515</v>
      </c>
      <c r="D1011" s="1" t="s">
        <v>707</v>
      </c>
      <c r="E1011" s="34" t="s">
        <v>515</v>
      </c>
      <c r="F1011" s="28" t="s">
        <v>708</v>
      </c>
      <c r="G1011" s="35">
        <v>10000</v>
      </c>
      <c r="H1011" s="35">
        <v>100</v>
      </c>
    </row>
    <row r="1012" spans="1:8">
      <c r="A1012" s="52">
        <v>134310809979</v>
      </c>
      <c r="B1012" s="1" t="s">
        <v>522</v>
      </c>
      <c r="C1012" s="34" t="s">
        <v>515</v>
      </c>
      <c r="D1012" s="1" t="s">
        <v>707</v>
      </c>
      <c r="E1012" s="34" t="s">
        <v>515</v>
      </c>
      <c r="F1012" s="28" t="s">
        <v>708</v>
      </c>
      <c r="G1012" s="35">
        <v>6000</v>
      </c>
      <c r="H1012" s="35">
        <v>60</v>
      </c>
    </row>
    <row r="1013" spans="1:8">
      <c r="A1013" s="52">
        <v>134925240648</v>
      </c>
      <c r="B1013" s="1" t="s">
        <v>522</v>
      </c>
      <c r="C1013" s="34" t="s">
        <v>515</v>
      </c>
      <c r="D1013" s="1" t="s">
        <v>707</v>
      </c>
      <c r="E1013" s="34" t="s">
        <v>515</v>
      </c>
      <c r="F1013" s="28" t="s">
        <v>708</v>
      </c>
      <c r="G1013" s="35">
        <v>5000</v>
      </c>
      <c r="H1013" s="35">
        <v>50</v>
      </c>
    </row>
    <row r="1014" spans="1:8">
      <c r="A1014" s="52">
        <v>134925023994</v>
      </c>
      <c r="B1014" s="1" t="s">
        <v>522</v>
      </c>
      <c r="C1014" s="34" t="s">
        <v>515</v>
      </c>
      <c r="D1014" s="1" t="s">
        <v>707</v>
      </c>
      <c r="E1014" s="34" t="s">
        <v>515</v>
      </c>
      <c r="F1014" s="28" t="s">
        <v>708</v>
      </c>
      <c r="G1014" s="35">
        <v>10000</v>
      </c>
      <c r="H1014" s="35">
        <v>100</v>
      </c>
    </row>
    <row r="1015" spans="1:8">
      <c r="A1015" s="52">
        <v>134925388232</v>
      </c>
      <c r="B1015" s="1" t="s">
        <v>4</v>
      </c>
      <c r="C1015" s="34" t="s">
        <v>515</v>
      </c>
      <c r="D1015" s="1" t="s">
        <v>707</v>
      </c>
      <c r="E1015" s="34" t="s">
        <v>515</v>
      </c>
      <c r="F1015" s="28" t="s">
        <v>708</v>
      </c>
      <c r="G1015" s="35">
        <v>4600</v>
      </c>
      <c r="H1015" s="35">
        <v>46</v>
      </c>
    </row>
    <row r="1016" spans="1:8">
      <c r="A1016" s="52">
        <v>134925462682</v>
      </c>
      <c r="B1016" s="1" t="s">
        <v>522</v>
      </c>
      <c r="C1016" s="34" t="s">
        <v>515</v>
      </c>
      <c r="D1016" s="1" t="s">
        <v>707</v>
      </c>
      <c r="E1016" s="34" t="s">
        <v>515</v>
      </c>
      <c r="F1016" s="28" t="s">
        <v>708</v>
      </c>
      <c r="G1016" s="35">
        <v>12000</v>
      </c>
      <c r="H1016" s="35">
        <v>120</v>
      </c>
    </row>
    <row r="1017" spans="1:8">
      <c r="A1017" s="52">
        <v>134925660324</v>
      </c>
      <c r="B1017" s="1" t="s">
        <v>522</v>
      </c>
      <c r="C1017" s="34" t="s">
        <v>515</v>
      </c>
      <c r="D1017" s="1" t="s">
        <v>707</v>
      </c>
      <c r="E1017" s="34" t="s">
        <v>515</v>
      </c>
      <c r="F1017" s="28" t="s">
        <v>708</v>
      </c>
      <c r="G1017" s="35">
        <v>10000</v>
      </c>
      <c r="H1017" s="35">
        <v>100</v>
      </c>
    </row>
    <row r="1018" spans="1:8">
      <c r="A1018" s="52">
        <v>134925501820</v>
      </c>
      <c r="B1018" s="1" t="s">
        <v>522</v>
      </c>
      <c r="C1018" s="34" t="s">
        <v>515</v>
      </c>
      <c r="D1018" s="1" t="s">
        <v>707</v>
      </c>
      <c r="E1018" s="34" t="s">
        <v>515</v>
      </c>
      <c r="F1018" s="28" t="s">
        <v>708</v>
      </c>
      <c r="G1018" s="35">
        <v>2000</v>
      </c>
      <c r="H1018" s="35">
        <v>20</v>
      </c>
    </row>
    <row r="1019" spans="1:8">
      <c r="A1019" s="52">
        <v>134925561830</v>
      </c>
      <c r="B1019" s="1" t="s">
        <v>522</v>
      </c>
      <c r="C1019" s="34" t="s">
        <v>515</v>
      </c>
      <c r="D1019" s="1" t="s">
        <v>707</v>
      </c>
      <c r="E1019" s="34" t="s">
        <v>515</v>
      </c>
      <c r="F1019" s="28" t="s">
        <v>708</v>
      </c>
      <c r="G1019" s="35">
        <v>7000</v>
      </c>
      <c r="H1019" s="35">
        <v>70</v>
      </c>
    </row>
    <row r="1020" spans="1:8">
      <c r="A1020" s="52">
        <v>134311548337</v>
      </c>
      <c r="B1020" s="1" t="s">
        <v>365</v>
      </c>
      <c r="C1020" s="34" t="s">
        <v>515</v>
      </c>
      <c r="D1020" s="1" t="s">
        <v>707</v>
      </c>
      <c r="E1020" s="34" t="s">
        <v>515</v>
      </c>
      <c r="F1020" s="28" t="s">
        <v>708</v>
      </c>
      <c r="G1020" s="35">
        <v>38900</v>
      </c>
      <c r="H1020" s="35">
        <v>389</v>
      </c>
    </row>
    <row r="1021" spans="1:8">
      <c r="A1021" s="52">
        <v>134311634879</v>
      </c>
      <c r="B1021" s="1" t="s">
        <v>522</v>
      </c>
      <c r="C1021" s="34" t="s">
        <v>515</v>
      </c>
      <c r="D1021" s="1" t="s">
        <v>707</v>
      </c>
      <c r="E1021" s="34" t="s">
        <v>515</v>
      </c>
      <c r="F1021" s="28" t="s">
        <v>708</v>
      </c>
      <c r="G1021" s="35">
        <v>24000</v>
      </c>
      <c r="H1021" s="35">
        <v>240</v>
      </c>
    </row>
    <row r="1022" spans="1:8">
      <c r="A1022" s="52">
        <v>134925983722</v>
      </c>
      <c r="B1022" s="1" t="s">
        <v>522</v>
      </c>
      <c r="C1022" s="34" t="s">
        <v>515</v>
      </c>
      <c r="D1022" s="1" t="s">
        <v>707</v>
      </c>
      <c r="E1022" s="34" t="s">
        <v>515</v>
      </c>
      <c r="F1022" s="28" t="s">
        <v>708</v>
      </c>
      <c r="G1022" s="35">
        <v>5000</v>
      </c>
      <c r="H1022" s="35">
        <v>50</v>
      </c>
    </row>
    <row r="1023" spans="1:8">
      <c r="A1023" s="52">
        <v>134311810627</v>
      </c>
      <c r="B1023" s="1" t="s">
        <v>522</v>
      </c>
      <c r="C1023" s="34" t="s">
        <v>515</v>
      </c>
      <c r="D1023" s="1" t="s">
        <v>707</v>
      </c>
      <c r="E1023" s="34" t="s">
        <v>515</v>
      </c>
      <c r="F1023" s="28" t="s">
        <v>708</v>
      </c>
      <c r="G1023" s="35">
        <v>13000</v>
      </c>
      <c r="H1023" s="35">
        <v>130</v>
      </c>
    </row>
    <row r="1024" spans="1:8">
      <c r="A1024" s="52">
        <v>134311994271</v>
      </c>
      <c r="B1024" s="1" t="s">
        <v>522</v>
      </c>
      <c r="C1024" s="34" t="s">
        <v>515</v>
      </c>
      <c r="D1024" s="1" t="s">
        <v>707</v>
      </c>
      <c r="E1024" s="34" t="s">
        <v>515</v>
      </c>
      <c r="F1024" s="28" t="s">
        <v>708</v>
      </c>
      <c r="G1024" s="35">
        <v>19000</v>
      </c>
      <c r="H1024" s="35">
        <v>190</v>
      </c>
    </row>
    <row r="1025" spans="1:8">
      <c r="A1025" s="52">
        <v>134312104169</v>
      </c>
      <c r="B1025" s="1" t="s">
        <v>522</v>
      </c>
      <c r="C1025" s="34" t="s">
        <v>515</v>
      </c>
      <c r="D1025" s="1" t="s">
        <v>707</v>
      </c>
      <c r="E1025" s="34" t="s">
        <v>515</v>
      </c>
      <c r="F1025" s="28" t="s">
        <v>708</v>
      </c>
      <c r="G1025" s="35">
        <v>12000</v>
      </c>
      <c r="H1025" s="35">
        <v>120</v>
      </c>
    </row>
    <row r="1026" spans="1:8">
      <c r="A1026" s="52">
        <v>134311929547</v>
      </c>
      <c r="B1026" s="1" t="s">
        <v>365</v>
      </c>
      <c r="C1026" s="34" t="s">
        <v>515</v>
      </c>
      <c r="D1026" s="1" t="s">
        <v>707</v>
      </c>
      <c r="E1026" s="34" t="s">
        <v>515</v>
      </c>
      <c r="F1026" s="28" t="s">
        <v>708</v>
      </c>
      <c r="G1026" s="35">
        <v>8800</v>
      </c>
      <c r="H1026" s="35">
        <v>88</v>
      </c>
    </row>
    <row r="1027" spans="1:8">
      <c r="A1027" s="52">
        <v>134926309684</v>
      </c>
      <c r="B1027" s="1" t="s">
        <v>365</v>
      </c>
      <c r="C1027" s="34" t="s">
        <v>515</v>
      </c>
      <c r="D1027" s="1" t="s">
        <v>707</v>
      </c>
      <c r="E1027" s="34" t="s">
        <v>515</v>
      </c>
      <c r="F1027" s="28" t="s">
        <v>708</v>
      </c>
      <c r="G1027" s="35">
        <v>31000</v>
      </c>
      <c r="H1027" s="35">
        <v>310</v>
      </c>
    </row>
    <row r="1028" spans="1:8">
      <c r="A1028" s="52">
        <v>134926582578</v>
      </c>
      <c r="B1028" s="1" t="s">
        <v>522</v>
      </c>
      <c r="C1028" s="34" t="s">
        <v>515</v>
      </c>
      <c r="D1028" s="1" t="s">
        <v>707</v>
      </c>
      <c r="E1028" s="34" t="s">
        <v>515</v>
      </c>
      <c r="F1028" s="28" t="s">
        <v>708</v>
      </c>
      <c r="G1028" s="35">
        <v>12000</v>
      </c>
      <c r="H1028" s="35">
        <v>120</v>
      </c>
    </row>
    <row r="1029" spans="1:8">
      <c r="A1029" s="52">
        <v>134312433013</v>
      </c>
      <c r="B1029" s="1" t="s">
        <v>522</v>
      </c>
      <c r="C1029" s="34" t="s">
        <v>515</v>
      </c>
      <c r="D1029" s="1" t="s">
        <v>707</v>
      </c>
      <c r="E1029" s="34" t="s">
        <v>515</v>
      </c>
      <c r="F1029" s="28" t="s">
        <v>708</v>
      </c>
      <c r="G1029" s="35">
        <v>6000</v>
      </c>
      <c r="H1029" s="35">
        <v>60</v>
      </c>
    </row>
    <row r="1030" spans="1:8">
      <c r="A1030" s="52">
        <v>134926744956</v>
      </c>
      <c r="B1030" s="1" t="s">
        <v>522</v>
      </c>
      <c r="C1030" s="34" t="s">
        <v>515</v>
      </c>
      <c r="D1030" s="1" t="s">
        <v>707</v>
      </c>
      <c r="E1030" s="34" t="s">
        <v>515</v>
      </c>
      <c r="F1030" s="28" t="s">
        <v>708</v>
      </c>
      <c r="G1030" s="35">
        <v>11000</v>
      </c>
      <c r="H1030" s="35">
        <v>110</v>
      </c>
    </row>
    <row r="1031" spans="1:8">
      <c r="A1031" s="52">
        <v>134312628501</v>
      </c>
      <c r="B1031" s="1" t="s">
        <v>522</v>
      </c>
      <c r="C1031" s="34" t="s">
        <v>515</v>
      </c>
      <c r="D1031" s="1" t="s">
        <v>707</v>
      </c>
      <c r="E1031" s="34" t="s">
        <v>515</v>
      </c>
      <c r="F1031" s="28" t="s">
        <v>708</v>
      </c>
      <c r="G1031" s="35">
        <v>12000</v>
      </c>
      <c r="H1031" s="35">
        <v>120</v>
      </c>
    </row>
    <row r="1032" spans="1:8">
      <c r="A1032" s="52">
        <v>134926892580</v>
      </c>
      <c r="B1032" s="1" t="s">
        <v>522</v>
      </c>
      <c r="C1032" s="34" t="s">
        <v>515</v>
      </c>
      <c r="D1032" s="1" t="s">
        <v>707</v>
      </c>
      <c r="E1032" s="34" t="s">
        <v>515</v>
      </c>
      <c r="F1032" s="28" t="s">
        <v>708</v>
      </c>
      <c r="G1032" s="35">
        <v>5000</v>
      </c>
      <c r="H1032" s="35">
        <v>50</v>
      </c>
    </row>
    <row r="1033" spans="1:8">
      <c r="A1033" s="52">
        <v>134312521803</v>
      </c>
      <c r="B1033" s="1" t="s">
        <v>522</v>
      </c>
      <c r="C1033" s="34" t="s">
        <v>515</v>
      </c>
      <c r="D1033" s="1" t="s">
        <v>707</v>
      </c>
      <c r="E1033" s="34" t="s">
        <v>515</v>
      </c>
      <c r="F1033" s="28" t="s">
        <v>708</v>
      </c>
      <c r="G1033" s="35">
        <v>1000</v>
      </c>
      <c r="H1033" s="35">
        <v>10</v>
      </c>
    </row>
    <row r="1034" spans="1:8">
      <c r="A1034" s="52">
        <v>134312660917</v>
      </c>
      <c r="B1034" s="1" t="s">
        <v>522</v>
      </c>
      <c r="C1034" s="34" t="s">
        <v>515</v>
      </c>
      <c r="D1034" s="1" t="s">
        <v>707</v>
      </c>
      <c r="E1034" s="34" t="s">
        <v>515</v>
      </c>
      <c r="F1034" s="28" t="s">
        <v>708</v>
      </c>
      <c r="G1034" s="35">
        <v>5000</v>
      </c>
      <c r="H1034" s="35">
        <v>50</v>
      </c>
    </row>
    <row r="1035" spans="1:8">
      <c r="A1035" s="52">
        <v>134927111656</v>
      </c>
      <c r="B1035" s="1" t="s">
        <v>522</v>
      </c>
      <c r="C1035" s="34" t="s">
        <v>515</v>
      </c>
      <c r="D1035" s="1" t="s">
        <v>707</v>
      </c>
      <c r="E1035" s="34" t="s">
        <v>515</v>
      </c>
      <c r="F1035" s="28" t="s">
        <v>708</v>
      </c>
      <c r="G1035" s="35">
        <v>10000</v>
      </c>
      <c r="H1035" s="35">
        <v>100</v>
      </c>
    </row>
    <row r="1036" spans="1:8">
      <c r="A1036" s="52">
        <v>134313141279</v>
      </c>
      <c r="B1036" s="1" t="s">
        <v>522</v>
      </c>
      <c r="C1036" s="34" t="s">
        <v>515</v>
      </c>
      <c r="D1036" s="1" t="s">
        <v>707</v>
      </c>
      <c r="E1036" s="34" t="s">
        <v>515</v>
      </c>
      <c r="F1036" s="28" t="s">
        <v>708</v>
      </c>
      <c r="G1036" s="35">
        <v>12000</v>
      </c>
      <c r="H1036" s="35">
        <v>120</v>
      </c>
    </row>
    <row r="1037" spans="1:8">
      <c r="A1037" s="52">
        <v>134927364388</v>
      </c>
      <c r="B1037" s="1" t="s">
        <v>522</v>
      </c>
      <c r="C1037" s="34" t="s">
        <v>515</v>
      </c>
      <c r="D1037" s="1" t="s">
        <v>707</v>
      </c>
      <c r="E1037" s="34" t="s">
        <v>515</v>
      </c>
      <c r="F1037" s="28" t="s">
        <v>708</v>
      </c>
      <c r="G1037" s="35">
        <v>6000</v>
      </c>
      <c r="H1037" s="35">
        <v>60</v>
      </c>
    </row>
    <row r="1038" spans="1:8">
      <c r="A1038" s="52">
        <v>134313378759</v>
      </c>
      <c r="B1038" s="1" t="s">
        <v>522</v>
      </c>
      <c r="C1038" s="34" t="s">
        <v>515</v>
      </c>
      <c r="D1038" s="1" t="s">
        <v>707</v>
      </c>
      <c r="E1038" s="34" t="s">
        <v>515</v>
      </c>
      <c r="F1038" s="28" t="s">
        <v>708</v>
      </c>
      <c r="G1038" s="35">
        <v>7000</v>
      </c>
      <c r="H1038" s="35">
        <v>70</v>
      </c>
    </row>
    <row r="1039" spans="1:8">
      <c r="A1039" s="52">
        <v>134927621208</v>
      </c>
      <c r="B1039" s="1" t="s">
        <v>522</v>
      </c>
      <c r="C1039" s="34" t="s">
        <v>515</v>
      </c>
      <c r="D1039" s="1" t="s">
        <v>707</v>
      </c>
      <c r="E1039" s="34" t="s">
        <v>515</v>
      </c>
      <c r="F1039" s="28" t="s">
        <v>708</v>
      </c>
      <c r="G1039" s="35">
        <v>12000</v>
      </c>
      <c r="H1039" s="35">
        <v>120</v>
      </c>
    </row>
    <row r="1040" spans="1:8">
      <c r="A1040" s="52">
        <v>134313548071</v>
      </c>
      <c r="B1040" s="1" t="s">
        <v>522</v>
      </c>
      <c r="C1040" s="34" t="s">
        <v>515</v>
      </c>
      <c r="D1040" s="1" t="s">
        <v>707</v>
      </c>
      <c r="E1040" s="34" t="s">
        <v>515</v>
      </c>
      <c r="F1040" s="28" t="s">
        <v>708</v>
      </c>
      <c r="G1040" s="35">
        <v>6000</v>
      </c>
      <c r="H1040" s="35">
        <v>60</v>
      </c>
    </row>
    <row r="1041" spans="1:8">
      <c r="A1041" s="52">
        <v>134927631930</v>
      </c>
      <c r="B1041" s="1" t="s">
        <v>522</v>
      </c>
      <c r="C1041" s="34" t="s">
        <v>515</v>
      </c>
      <c r="D1041" s="1" t="s">
        <v>707</v>
      </c>
      <c r="E1041" s="34" t="s">
        <v>515</v>
      </c>
      <c r="F1041" s="28" t="s">
        <v>708</v>
      </c>
      <c r="G1041" s="35">
        <v>12000</v>
      </c>
      <c r="H1041" s="35">
        <v>120</v>
      </c>
    </row>
    <row r="1042" spans="1:8">
      <c r="A1042" s="52">
        <v>134927898240</v>
      </c>
      <c r="B1042" s="1" t="s">
        <v>522</v>
      </c>
      <c r="C1042" s="34" t="s">
        <v>515</v>
      </c>
      <c r="D1042" s="1" t="s">
        <v>707</v>
      </c>
      <c r="E1042" s="34" t="s">
        <v>515</v>
      </c>
      <c r="F1042" s="28" t="s">
        <v>708</v>
      </c>
      <c r="G1042" s="35">
        <v>12000</v>
      </c>
      <c r="H1042" s="35">
        <v>120</v>
      </c>
    </row>
    <row r="1043" spans="1:8">
      <c r="A1043" s="52">
        <v>134313797145</v>
      </c>
      <c r="B1043" s="1" t="s">
        <v>522</v>
      </c>
      <c r="C1043" s="34" t="s">
        <v>515</v>
      </c>
      <c r="D1043" s="1" t="s">
        <v>707</v>
      </c>
      <c r="E1043" s="34" t="s">
        <v>515</v>
      </c>
      <c r="F1043" s="28" t="s">
        <v>708</v>
      </c>
      <c r="G1043" s="35">
        <v>6000</v>
      </c>
      <c r="H1043" s="35">
        <v>60</v>
      </c>
    </row>
    <row r="1044" spans="1:8">
      <c r="A1044" s="52">
        <v>134313948411</v>
      </c>
      <c r="B1044" s="1" t="s">
        <v>522</v>
      </c>
      <c r="C1044" s="34" t="s">
        <v>515</v>
      </c>
      <c r="D1044" s="1" t="s">
        <v>707</v>
      </c>
      <c r="E1044" s="34" t="s">
        <v>515</v>
      </c>
      <c r="F1044" s="28" t="s">
        <v>708</v>
      </c>
      <c r="G1044" s="35">
        <v>5000</v>
      </c>
      <c r="H1044" s="35">
        <v>50</v>
      </c>
    </row>
    <row r="1045" spans="1:8">
      <c r="A1045" s="52">
        <v>134314000179</v>
      </c>
      <c r="B1045" s="1" t="s">
        <v>365</v>
      </c>
      <c r="C1045" s="34" t="s">
        <v>515</v>
      </c>
      <c r="D1045" s="1" t="s">
        <v>707</v>
      </c>
      <c r="E1045" s="34" t="s">
        <v>515</v>
      </c>
      <c r="F1045" s="28" t="s">
        <v>708</v>
      </c>
      <c r="G1045" s="35">
        <v>32000</v>
      </c>
      <c r="H1045" s="35">
        <v>320</v>
      </c>
    </row>
    <row r="1046" spans="1:8">
      <c r="A1046" s="52">
        <v>134313855769</v>
      </c>
      <c r="B1046" s="1" t="s">
        <v>522</v>
      </c>
      <c r="C1046" s="34" t="s">
        <v>515</v>
      </c>
      <c r="D1046" s="1" t="s">
        <v>707</v>
      </c>
      <c r="E1046" s="34" t="s">
        <v>515</v>
      </c>
      <c r="F1046" s="28" t="s">
        <v>708</v>
      </c>
      <c r="G1046" s="35">
        <v>6000</v>
      </c>
      <c r="H1046" s="35">
        <v>60</v>
      </c>
    </row>
    <row r="1047" spans="1:8">
      <c r="A1047" s="52">
        <v>134313891403</v>
      </c>
      <c r="B1047" s="1" t="s">
        <v>522</v>
      </c>
      <c r="C1047" s="34" t="s">
        <v>515</v>
      </c>
      <c r="D1047" s="1" t="s">
        <v>707</v>
      </c>
      <c r="E1047" s="34" t="s">
        <v>515</v>
      </c>
      <c r="F1047" s="28" t="s">
        <v>708</v>
      </c>
      <c r="G1047" s="35">
        <v>6000</v>
      </c>
      <c r="H1047" s="35">
        <v>60</v>
      </c>
    </row>
    <row r="1048" spans="1:8">
      <c r="A1048" s="52">
        <v>134927985190</v>
      </c>
      <c r="B1048" s="1" t="s">
        <v>522</v>
      </c>
      <c r="C1048" s="34" t="s">
        <v>515</v>
      </c>
      <c r="D1048" s="1" t="s">
        <v>707</v>
      </c>
      <c r="E1048" s="34" t="s">
        <v>515</v>
      </c>
      <c r="F1048" s="28" t="s">
        <v>708</v>
      </c>
      <c r="G1048" s="35">
        <v>18000</v>
      </c>
      <c r="H1048" s="35">
        <v>180</v>
      </c>
    </row>
    <row r="1049" spans="1:8">
      <c r="A1049" s="52">
        <v>134314271299</v>
      </c>
      <c r="B1049" s="1" t="s">
        <v>522</v>
      </c>
      <c r="C1049" s="34" t="s">
        <v>515</v>
      </c>
      <c r="D1049" s="1" t="s">
        <v>707</v>
      </c>
      <c r="E1049" s="34" t="s">
        <v>515</v>
      </c>
      <c r="F1049" s="28" t="s">
        <v>708</v>
      </c>
      <c r="G1049" s="35">
        <v>12000</v>
      </c>
      <c r="H1049" s="35">
        <v>120</v>
      </c>
    </row>
    <row r="1050" spans="1:8">
      <c r="A1050" s="52">
        <v>134928339972</v>
      </c>
      <c r="B1050" s="1" t="s">
        <v>4</v>
      </c>
      <c r="C1050" s="34" t="s">
        <v>515</v>
      </c>
      <c r="D1050" s="1" t="s">
        <v>707</v>
      </c>
      <c r="E1050" s="34" t="s">
        <v>515</v>
      </c>
      <c r="F1050" s="28" t="s">
        <v>708</v>
      </c>
      <c r="G1050" s="35">
        <v>53800</v>
      </c>
      <c r="H1050" s="35">
        <v>538</v>
      </c>
    </row>
    <row r="1051" spans="1:8">
      <c r="A1051" s="52">
        <v>134314381367</v>
      </c>
      <c r="B1051" s="1" t="s">
        <v>522</v>
      </c>
      <c r="C1051" s="34" t="s">
        <v>515</v>
      </c>
      <c r="D1051" s="1" t="s">
        <v>707</v>
      </c>
      <c r="E1051" s="34" t="s">
        <v>515</v>
      </c>
      <c r="F1051" s="28" t="s">
        <v>708</v>
      </c>
      <c r="G1051" s="35">
        <v>5000</v>
      </c>
      <c r="H1051" s="35">
        <v>50</v>
      </c>
    </row>
    <row r="1052" spans="1:8">
      <c r="A1052" s="52">
        <v>134928547080</v>
      </c>
      <c r="B1052" s="1" t="s">
        <v>522</v>
      </c>
      <c r="C1052" s="34" t="s">
        <v>515</v>
      </c>
      <c r="D1052" s="1" t="s">
        <v>707</v>
      </c>
      <c r="E1052" s="34" t="s">
        <v>515</v>
      </c>
      <c r="F1052" s="28" t="s">
        <v>708</v>
      </c>
      <c r="G1052" s="35">
        <v>5000</v>
      </c>
      <c r="H1052" s="35">
        <v>50</v>
      </c>
    </row>
    <row r="1053" spans="1:8">
      <c r="A1053" s="52">
        <v>134928576820</v>
      </c>
      <c r="B1053" s="1" t="s">
        <v>522</v>
      </c>
      <c r="C1053" s="34" t="s">
        <v>515</v>
      </c>
      <c r="D1053" s="1" t="s">
        <v>707</v>
      </c>
      <c r="E1053" s="34" t="s">
        <v>515</v>
      </c>
      <c r="F1053" s="28" t="s">
        <v>708</v>
      </c>
      <c r="G1053" s="35">
        <v>5000</v>
      </c>
      <c r="H1053" s="35">
        <v>50</v>
      </c>
    </row>
    <row r="1054" spans="1:8">
      <c r="A1054" s="52">
        <v>134928487790</v>
      </c>
      <c r="B1054" s="1" t="s">
        <v>4</v>
      </c>
      <c r="C1054" s="34" t="s">
        <v>515</v>
      </c>
      <c r="D1054" s="1" t="s">
        <v>707</v>
      </c>
      <c r="E1054" s="34" t="s">
        <v>515</v>
      </c>
      <c r="F1054" s="28" t="s">
        <v>708</v>
      </c>
      <c r="G1054" s="35">
        <v>41900</v>
      </c>
      <c r="H1054" s="35">
        <v>419</v>
      </c>
    </row>
    <row r="1055" spans="1:8">
      <c r="A1055" s="52">
        <v>134928776668</v>
      </c>
      <c r="B1055" s="1" t="s">
        <v>522</v>
      </c>
      <c r="C1055" s="34" t="s">
        <v>515</v>
      </c>
      <c r="D1055" s="1" t="s">
        <v>707</v>
      </c>
      <c r="E1055" s="34" t="s">
        <v>515</v>
      </c>
      <c r="F1055" s="28" t="s">
        <v>708</v>
      </c>
      <c r="G1055" s="35">
        <v>6000</v>
      </c>
      <c r="H1055" s="35">
        <v>60</v>
      </c>
    </row>
    <row r="1056" spans="1:8">
      <c r="A1056" s="52">
        <v>134928773768</v>
      </c>
      <c r="B1056" s="1" t="s">
        <v>522</v>
      </c>
      <c r="C1056" s="34" t="s">
        <v>515</v>
      </c>
      <c r="D1056" s="1" t="s">
        <v>707</v>
      </c>
      <c r="E1056" s="34" t="s">
        <v>515</v>
      </c>
      <c r="F1056" s="28" t="s">
        <v>708</v>
      </c>
      <c r="G1056" s="35">
        <v>6000</v>
      </c>
      <c r="H1056" s="35">
        <v>60</v>
      </c>
    </row>
    <row r="1057" spans="1:8">
      <c r="A1057" s="52">
        <v>134928737922</v>
      </c>
      <c r="B1057" s="1" t="s">
        <v>522</v>
      </c>
      <c r="C1057" s="34" t="s">
        <v>515</v>
      </c>
      <c r="D1057" s="1" t="s">
        <v>707</v>
      </c>
      <c r="E1057" s="34" t="s">
        <v>515</v>
      </c>
      <c r="F1057" s="28" t="s">
        <v>708</v>
      </c>
      <c r="G1057" s="35">
        <v>12000</v>
      </c>
      <c r="H1057" s="35">
        <v>120</v>
      </c>
    </row>
    <row r="1058" spans="1:8">
      <c r="A1058" s="52">
        <v>134928693924</v>
      </c>
      <c r="B1058" s="1" t="s">
        <v>4</v>
      </c>
      <c r="C1058" s="34" t="s">
        <v>515</v>
      </c>
      <c r="D1058" s="1" t="s">
        <v>707</v>
      </c>
      <c r="E1058" s="34" t="s">
        <v>515</v>
      </c>
      <c r="F1058" s="28" t="s">
        <v>708</v>
      </c>
      <c r="G1058" s="35">
        <v>34200</v>
      </c>
      <c r="H1058" s="35">
        <v>342</v>
      </c>
    </row>
    <row r="1059" spans="1:8">
      <c r="A1059" s="52">
        <v>134314735843</v>
      </c>
      <c r="B1059" s="1" t="s">
        <v>522</v>
      </c>
      <c r="C1059" s="34" t="s">
        <v>515</v>
      </c>
      <c r="D1059" s="1" t="s">
        <v>707</v>
      </c>
      <c r="E1059" s="34" t="s">
        <v>515</v>
      </c>
      <c r="F1059" s="28" t="s">
        <v>708</v>
      </c>
      <c r="G1059" s="35">
        <v>6000</v>
      </c>
      <c r="H1059" s="35">
        <v>60</v>
      </c>
    </row>
    <row r="1060" spans="1:8">
      <c r="A1060" s="52">
        <v>134929127040</v>
      </c>
      <c r="B1060" s="1" t="s">
        <v>4</v>
      </c>
      <c r="C1060" s="34" t="s">
        <v>515</v>
      </c>
      <c r="D1060" s="1" t="s">
        <v>707</v>
      </c>
      <c r="E1060" s="34" t="s">
        <v>515</v>
      </c>
      <c r="F1060" s="28" t="s">
        <v>708</v>
      </c>
      <c r="G1060" s="35">
        <v>40900</v>
      </c>
      <c r="H1060" s="35">
        <v>409</v>
      </c>
    </row>
    <row r="1061" spans="1:8">
      <c r="A1061" s="52">
        <v>134315074603</v>
      </c>
      <c r="B1061" s="1" t="s">
        <v>522</v>
      </c>
      <c r="C1061" s="34" t="s">
        <v>515</v>
      </c>
      <c r="D1061" s="1" t="s">
        <v>707</v>
      </c>
      <c r="E1061" s="34" t="s">
        <v>515</v>
      </c>
      <c r="F1061" s="28" t="s">
        <v>708</v>
      </c>
      <c r="G1061" s="35">
        <v>12000</v>
      </c>
      <c r="H1061" s="35">
        <v>120</v>
      </c>
    </row>
    <row r="1062" spans="1:8">
      <c r="A1062" s="52">
        <v>134315125299</v>
      </c>
      <c r="B1062" s="1" t="s">
        <v>4</v>
      </c>
      <c r="C1062" s="34" t="s">
        <v>515</v>
      </c>
      <c r="D1062" s="1" t="s">
        <v>707</v>
      </c>
      <c r="E1062" s="34" t="s">
        <v>515</v>
      </c>
      <c r="F1062" s="28" t="s">
        <v>708</v>
      </c>
      <c r="G1062" s="35">
        <v>19500</v>
      </c>
      <c r="H1062" s="35">
        <v>195</v>
      </c>
    </row>
    <row r="1063" spans="1:8">
      <c r="A1063" s="52">
        <v>134315358113</v>
      </c>
      <c r="B1063" s="1" t="s">
        <v>522</v>
      </c>
      <c r="C1063" s="34" t="s">
        <v>515</v>
      </c>
      <c r="D1063" s="1" t="s">
        <v>707</v>
      </c>
      <c r="E1063" s="34" t="s">
        <v>515</v>
      </c>
      <c r="F1063" s="28" t="s">
        <v>708</v>
      </c>
      <c r="G1063" s="35">
        <v>10000</v>
      </c>
      <c r="H1063" s="35">
        <v>100</v>
      </c>
    </row>
    <row r="1064" spans="1:8">
      <c r="A1064" s="52">
        <v>134929828956</v>
      </c>
      <c r="B1064" s="1" t="s">
        <v>522</v>
      </c>
      <c r="C1064" s="34" t="s">
        <v>515</v>
      </c>
      <c r="D1064" s="1" t="s">
        <v>707</v>
      </c>
      <c r="E1064" s="34" t="s">
        <v>515</v>
      </c>
      <c r="F1064" s="28" t="s">
        <v>708</v>
      </c>
      <c r="G1064" s="35">
        <v>5000</v>
      </c>
      <c r="H1064" s="35">
        <v>50</v>
      </c>
    </row>
    <row r="1065" spans="1:8">
      <c r="A1065" s="52">
        <v>134315674181</v>
      </c>
      <c r="B1065" s="1" t="s">
        <v>522</v>
      </c>
      <c r="C1065" s="34" t="s">
        <v>515</v>
      </c>
      <c r="D1065" s="1" t="s">
        <v>707</v>
      </c>
      <c r="E1065" s="34" t="s">
        <v>515</v>
      </c>
      <c r="F1065" s="28" t="s">
        <v>708</v>
      </c>
      <c r="G1065" s="35">
        <v>12000</v>
      </c>
      <c r="H1065" s="35">
        <v>120</v>
      </c>
    </row>
    <row r="1066" spans="1:8">
      <c r="A1066" s="52">
        <v>134315744325</v>
      </c>
      <c r="B1066" s="1" t="s">
        <v>4</v>
      </c>
      <c r="C1066" s="34" t="s">
        <v>515</v>
      </c>
      <c r="D1066" s="1" t="s">
        <v>707</v>
      </c>
      <c r="E1066" s="34" t="s">
        <v>515</v>
      </c>
      <c r="F1066" s="28" t="s">
        <v>708</v>
      </c>
      <c r="G1066" s="35">
        <v>46900</v>
      </c>
      <c r="H1066" s="35">
        <v>469</v>
      </c>
    </row>
    <row r="1067" spans="1:8">
      <c r="A1067" s="52">
        <v>134930034366</v>
      </c>
      <c r="B1067" s="1" t="s">
        <v>522</v>
      </c>
      <c r="C1067" s="34" t="s">
        <v>515</v>
      </c>
      <c r="D1067" s="1" t="s">
        <v>707</v>
      </c>
      <c r="E1067" s="34" t="s">
        <v>515</v>
      </c>
      <c r="F1067" s="28" t="s">
        <v>708</v>
      </c>
      <c r="G1067" s="35">
        <v>11000</v>
      </c>
      <c r="H1067" s="35">
        <v>110</v>
      </c>
    </row>
    <row r="1068" spans="1:8">
      <c r="A1068" s="52">
        <v>134315804293</v>
      </c>
      <c r="B1068" s="1" t="s">
        <v>522</v>
      </c>
      <c r="C1068" s="34" t="s">
        <v>515</v>
      </c>
      <c r="D1068" s="1" t="s">
        <v>707</v>
      </c>
      <c r="E1068" s="34" t="s">
        <v>515</v>
      </c>
      <c r="F1068" s="28" t="s">
        <v>708</v>
      </c>
      <c r="G1068" s="35">
        <v>1000</v>
      </c>
      <c r="H1068" s="35">
        <v>10</v>
      </c>
    </row>
    <row r="1069" spans="1:8">
      <c r="A1069" s="52">
        <v>134315848623</v>
      </c>
      <c r="B1069" s="1" t="s">
        <v>522</v>
      </c>
      <c r="C1069" s="34" t="s">
        <v>515</v>
      </c>
      <c r="D1069" s="1" t="s">
        <v>707</v>
      </c>
      <c r="E1069" s="34" t="s">
        <v>515</v>
      </c>
      <c r="F1069" s="28" t="s">
        <v>708</v>
      </c>
      <c r="G1069" s="35">
        <v>21000</v>
      </c>
      <c r="H1069" s="35">
        <v>210</v>
      </c>
    </row>
    <row r="1070" spans="1:8">
      <c r="A1070" s="52">
        <v>134930200892</v>
      </c>
      <c r="B1070" s="1" t="s">
        <v>4</v>
      </c>
      <c r="C1070" s="34" t="s">
        <v>515</v>
      </c>
      <c r="D1070" s="1" t="s">
        <v>707</v>
      </c>
      <c r="E1070" s="34" t="s">
        <v>515</v>
      </c>
      <c r="F1070" s="28" t="s">
        <v>708</v>
      </c>
      <c r="G1070" s="35">
        <v>19600</v>
      </c>
      <c r="H1070" s="35">
        <v>196</v>
      </c>
    </row>
    <row r="1071" spans="1:8">
      <c r="A1071" s="52">
        <v>134930220888</v>
      </c>
      <c r="B1071" s="1" t="s">
        <v>522</v>
      </c>
      <c r="C1071" s="34" t="s">
        <v>515</v>
      </c>
      <c r="D1071" s="1" t="s">
        <v>707</v>
      </c>
      <c r="E1071" s="34" t="s">
        <v>515</v>
      </c>
      <c r="F1071" s="28" t="s">
        <v>708</v>
      </c>
      <c r="G1071" s="35">
        <v>5000</v>
      </c>
      <c r="H1071" s="35">
        <v>50</v>
      </c>
    </row>
    <row r="1072" spans="1:8">
      <c r="A1072" s="52">
        <v>134315863739</v>
      </c>
      <c r="B1072" s="1" t="s">
        <v>522</v>
      </c>
      <c r="C1072" s="34" t="s">
        <v>515</v>
      </c>
      <c r="D1072" s="1" t="s">
        <v>707</v>
      </c>
      <c r="E1072" s="34" t="s">
        <v>515</v>
      </c>
      <c r="F1072" s="28" t="s">
        <v>708</v>
      </c>
      <c r="G1072" s="35">
        <v>5000</v>
      </c>
      <c r="H1072" s="35">
        <v>50</v>
      </c>
    </row>
    <row r="1073" spans="1:8">
      <c r="A1073" s="52">
        <v>134930200098</v>
      </c>
      <c r="B1073" s="1" t="s">
        <v>522</v>
      </c>
      <c r="C1073" s="34" t="s">
        <v>515</v>
      </c>
      <c r="D1073" s="1" t="s">
        <v>707</v>
      </c>
      <c r="E1073" s="34" t="s">
        <v>515</v>
      </c>
      <c r="F1073" s="28" t="s">
        <v>708</v>
      </c>
      <c r="G1073" s="35">
        <v>6000</v>
      </c>
      <c r="H1073" s="35">
        <v>60</v>
      </c>
    </row>
    <row r="1074" spans="1:8">
      <c r="A1074" s="52">
        <v>134930418916</v>
      </c>
      <c r="B1074" s="1" t="s">
        <v>522</v>
      </c>
      <c r="C1074" s="34" t="s">
        <v>515</v>
      </c>
      <c r="D1074" s="1" t="s">
        <v>707</v>
      </c>
      <c r="E1074" s="34" t="s">
        <v>515</v>
      </c>
      <c r="F1074" s="28" t="s">
        <v>708</v>
      </c>
      <c r="G1074" s="35">
        <v>5000</v>
      </c>
      <c r="H1074" s="35">
        <v>50</v>
      </c>
    </row>
    <row r="1075" spans="1:8">
      <c r="A1075" s="52">
        <v>134930319968</v>
      </c>
      <c r="B1075" s="1" t="s">
        <v>522</v>
      </c>
      <c r="C1075" s="34" t="s">
        <v>515</v>
      </c>
      <c r="D1075" s="1" t="s">
        <v>707</v>
      </c>
      <c r="E1075" s="34" t="s">
        <v>515</v>
      </c>
      <c r="F1075" s="28" t="s">
        <v>708</v>
      </c>
      <c r="G1075" s="35">
        <v>5000</v>
      </c>
      <c r="H1075" s="35">
        <v>50</v>
      </c>
    </row>
    <row r="1076" spans="1:8">
      <c r="A1076" s="52">
        <v>134930494750</v>
      </c>
      <c r="B1076" s="1" t="s">
        <v>522</v>
      </c>
      <c r="C1076" s="34" t="s">
        <v>515</v>
      </c>
      <c r="D1076" s="1" t="s">
        <v>707</v>
      </c>
      <c r="E1076" s="34" t="s">
        <v>515</v>
      </c>
      <c r="F1076" s="28" t="s">
        <v>708</v>
      </c>
      <c r="G1076" s="35">
        <v>6000</v>
      </c>
      <c r="H1076" s="35">
        <v>60</v>
      </c>
    </row>
    <row r="1077" spans="1:8">
      <c r="A1077" s="52">
        <v>134316336653</v>
      </c>
      <c r="B1077" s="1" t="s">
        <v>522</v>
      </c>
      <c r="C1077" s="34" t="s">
        <v>515</v>
      </c>
      <c r="D1077" s="1" t="s">
        <v>707</v>
      </c>
      <c r="E1077" s="34" t="s">
        <v>515</v>
      </c>
      <c r="F1077" s="28" t="s">
        <v>708</v>
      </c>
      <c r="G1077" s="35">
        <v>12000</v>
      </c>
      <c r="H1077" s="35">
        <v>120</v>
      </c>
    </row>
    <row r="1078" spans="1:8">
      <c r="A1078" s="52">
        <v>134912392536</v>
      </c>
      <c r="B1078" s="1" t="s">
        <v>4</v>
      </c>
      <c r="C1078" s="34" t="s">
        <v>515</v>
      </c>
      <c r="D1078" s="1" t="s">
        <v>707</v>
      </c>
      <c r="E1078" s="34" t="s">
        <v>515</v>
      </c>
      <c r="F1078" s="28" t="s">
        <v>708</v>
      </c>
      <c r="G1078" s="35">
        <v>15100</v>
      </c>
      <c r="H1078" s="35">
        <v>151</v>
      </c>
    </row>
    <row r="1079" spans="1:8">
      <c r="A1079" s="52">
        <v>134316431041</v>
      </c>
      <c r="B1079" s="1" t="s">
        <v>522</v>
      </c>
      <c r="C1079" s="34" t="s">
        <v>515</v>
      </c>
      <c r="D1079" s="1" t="s">
        <v>707</v>
      </c>
      <c r="E1079" s="34" t="s">
        <v>515</v>
      </c>
      <c r="F1079" s="28" t="s">
        <v>708</v>
      </c>
      <c r="G1079" s="35">
        <v>5000</v>
      </c>
      <c r="H1079" s="35">
        <v>50</v>
      </c>
    </row>
    <row r="1080" spans="1:8">
      <c r="A1080" s="52">
        <v>134930741146</v>
      </c>
      <c r="B1080" s="1" t="s">
        <v>522</v>
      </c>
      <c r="C1080" s="34" t="s">
        <v>515</v>
      </c>
      <c r="D1080" s="1" t="s">
        <v>707</v>
      </c>
      <c r="E1080" s="34" t="s">
        <v>515</v>
      </c>
      <c r="F1080" s="28" t="s">
        <v>708</v>
      </c>
      <c r="G1080" s="35">
        <v>5000</v>
      </c>
      <c r="H1080" s="35">
        <v>50</v>
      </c>
    </row>
    <row r="1081" spans="1:8">
      <c r="A1081" s="52">
        <v>134316676479</v>
      </c>
      <c r="B1081" s="1" t="s">
        <v>522</v>
      </c>
      <c r="C1081" s="34" t="s">
        <v>515</v>
      </c>
      <c r="D1081" s="1" t="s">
        <v>707</v>
      </c>
      <c r="E1081" s="34" t="s">
        <v>515</v>
      </c>
      <c r="F1081" s="28" t="s">
        <v>708</v>
      </c>
      <c r="G1081" s="35">
        <v>12000</v>
      </c>
      <c r="H1081" s="35">
        <v>120</v>
      </c>
    </row>
    <row r="1082" spans="1:8">
      <c r="A1082" s="52">
        <v>134316852863</v>
      </c>
      <c r="B1082" s="1" t="s">
        <v>522</v>
      </c>
      <c r="C1082" s="34" t="s">
        <v>515</v>
      </c>
      <c r="D1082" s="1" t="s">
        <v>707</v>
      </c>
      <c r="E1082" s="34" t="s">
        <v>515</v>
      </c>
      <c r="F1082" s="28" t="s">
        <v>708</v>
      </c>
      <c r="G1082" s="35">
        <v>5000</v>
      </c>
      <c r="H1082" s="35">
        <v>50</v>
      </c>
    </row>
    <row r="1083" spans="1:8">
      <c r="A1083" s="52">
        <v>134931171856</v>
      </c>
      <c r="B1083" s="1" t="s">
        <v>365</v>
      </c>
      <c r="C1083" s="34" t="s">
        <v>515</v>
      </c>
      <c r="D1083" s="1" t="s">
        <v>707</v>
      </c>
      <c r="E1083" s="34" t="s">
        <v>515</v>
      </c>
      <c r="F1083" s="28" t="s">
        <v>708</v>
      </c>
      <c r="G1083" s="35">
        <v>34800</v>
      </c>
      <c r="H1083" s="35">
        <v>348</v>
      </c>
    </row>
    <row r="1084" spans="1:8">
      <c r="A1084" s="52">
        <v>134931217750</v>
      </c>
      <c r="B1084" s="1" t="s">
        <v>522</v>
      </c>
      <c r="C1084" s="34" t="s">
        <v>515</v>
      </c>
      <c r="D1084" s="1" t="s">
        <v>707</v>
      </c>
      <c r="E1084" s="34" t="s">
        <v>515</v>
      </c>
      <c r="F1084" s="28" t="s">
        <v>708</v>
      </c>
      <c r="G1084" s="35">
        <v>6000</v>
      </c>
      <c r="H1084" s="35">
        <v>60</v>
      </c>
    </row>
    <row r="1085" spans="1:8">
      <c r="A1085" s="52">
        <v>134317163375</v>
      </c>
      <c r="B1085" s="1" t="s">
        <v>522</v>
      </c>
      <c r="C1085" s="34" t="s">
        <v>515</v>
      </c>
      <c r="D1085" s="1" t="s">
        <v>707</v>
      </c>
      <c r="E1085" s="34" t="s">
        <v>515</v>
      </c>
      <c r="F1085" s="28" t="s">
        <v>708</v>
      </c>
      <c r="G1085" s="35">
        <v>11000</v>
      </c>
      <c r="H1085" s="35">
        <v>110</v>
      </c>
    </row>
    <row r="1086" spans="1:8">
      <c r="A1086" s="52">
        <v>134931327978</v>
      </c>
      <c r="B1086" s="1" t="s">
        <v>522</v>
      </c>
      <c r="C1086" s="34" t="s">
        <v>515</v>
      </c>
      <c r="D1086" s="1" t="s">
        <v>707</v>
      </c>
      <c r="E1086" s="34" t="s">
        <v>515</v>
      </c>
      <c r="F1086" s="28" t="s">
        <v>708</v>
      </c>
      <c r="G1086" s="35">
        <v>6000</v>
      </c>
      <c r="H1086" s="35">
        <v>60</v>
      </c>
    </row>
    <row r="1087" spans="1:8">
      <c r="A1087" s="52">
        <v>134298875977</v>
      </c>
      <c r="B1087" s="1" t="s">
        <v>522</v>
      </c>
      <c r="C1087" s="34" t="s">
        <v>515</v>
      </c>
      <c r="D1087" s="1" t="s">
        <v>707</v>
      </c>
      <c r="E1087" s="34" t="s">
        <v>515</v>
      </c>
      <c r="F1087" s="28" t="s">
        <v>708</v>
      </c>
      <c r="G1087" s="35">
        <v>6000</v>
      </c>
      <c r="H1087" s="35">
        <v>60</v>
      </c>
    </row>
    <row r="1088" spans="1:8">
      <c r="A1088" s="52">
        <v>134931666436</v>
      </c>
      <c r="B1088" s="1" t="s">
        <v>522</v>
      </c>
      <c r="C1088" s="34" t="s">
        <v>515</v>
      </c>
      <c r="D1088" s="1" t="s">
        <v>707</v>
      </c>
      <c r="E1088" s="34" t="s">
        <v>515</v>
      </c>
      <c r="F1088" s="28" t="s">
        <v>708</v>
      </c>
      <c r="G1088" s="35">
        <v>11000</v>
      </c>
      <c r="H1088" s="35">
        <v>110</v>
      </c>
    </row>
    <row r="1089" spans="1:8">
      <c r="A1089" s="52">
        <v>134931515814</v>
      </c>
      <c r="B1089" s="1" t="s">
        <v>522</v>
      </c>
      <c r="C1089" s="34" t="s">
        <v>515</v>
      </c>
      <c r="D1089" s="1" t="s">
        <v>707</v>
      </c>
      <c r="E1089" s="34" t="s">
        <v>515</v>
      </c>
      <c r="F1089" s="28" t="s">
        <v>708</v>
      </c>
      <c r="G1089" s="35">
        <v>21000</v>
      </c>
      <c r="H1089" s="35">
        <v>210</v>
      </c>
    </row>
    <row r="1090" spans="1:8">
      <c r="A1090" s="52">
        <v>134931485866</v>
      </c>
      <c r="B1090" s="1" t="s">
        <v>522</v>
      </c>
      <c r="C1090" s="34" t="s">
        <v>515</v>
      </c>
      <c r="D1090" s="1" t="s">
        <v>707</v>
      </c>
      <c r="E1090" s="34" t="s">
        <v>515</v>
      </c>
      <c r="F1090" s="28" t="s">
        <v>708</v>
      </c>
      <c r="G1090" s="35">
        <v>12000</v>
      </c>
      <c r="H1090" s="35">
        <v>120</v>
      </c>
    </row>
    <row r="1091" spans="1:8">
      <c r="A1091" s="52">
        <v>134931724612</v>
      </c>
      <c r="B1091" s="1" t="s">
        <v>522</v>
      </c>
      <c r="C1091" s="34" t="s">
        <v>515</v>
      </c>
      <c r="D1091" s="1" t="s">
        <v>707</v>
      </c>
      <c r="E1091" s="34" t="s">
        <v>515</v>
      </c>
      <c r="F1091" s="28" t="s">
        <v>708</v>
      </c>
      <c r="G1091" s="35">
        <v>12000</v>
      </c>
      <c r="H1091" s="35">
        <v>120</v>
      </c>
    </row>
    <row r="1092" spans="1:8">
      <c r="A1092" s="52">
        <v>134931585532</v>
      </c>
      <c r="B1092" s="1" t="s">
        <v>522</v>
      </c>
      <c r="C1092" s="34" t="s">
        <v>515</v>
      </c>
      <c r="D1092" s="1" t="s">
        <v>707</v>
      </c>
      <c r="E1092" s="34" t="s">
        <v>515</v>
      </c>
      <c r="F1092" s="28" t="s">
        <v>708</v>
      </c>
      <c r="G1092" s="35">
        <v>12000</v>
      </c>
      <c r="H1092" s="35">
        <v>120</v>
      </c>
    </row>
    <row r="1093" spans="1:8">
      <c r="A1093" s="52">
        <v>134317675353</v>
      </c>
      <c r="B1093" s="1" t="s">
        <v>522</v>
      </c>
      <c r="C1093" s="34" t="s">
        <v>515</v>
      </c>
      <c r="D1093" s="1" t="s">
        <v>707</v>
      </c>
      <c r="E1093" s="34" t="s">
        <v>515</v>
      </c>
      <c r="F1093" s="28" t="s">
        <v>708</v>
      </c>
      <c r="G1093" s="35">
        <v>10000</v>
      </c>
      <c r="H1093" s="35">
        <v>100</v>
      </c>
    </row>
    <row r="1094" spans="1:8">
      <c r="A1094" s="52">
        <v>134931723746</v>
      </c>
      <c r="B1094" s="1" t="s">
        <v>522</v>
      </c>
      <c r="C1094" s="34" t="s">
        <v>515</v>
      </c>
      <c r="D1094" s="1" t="s">
        <v>707</v>
      </c>
      <c r="E1094" s="34" t="s">
        <v>515</v>
      </c>
      <c r="F1094" s="28" t="s">
        <v>708</v>
      </c>
      <c r="G1094" s="35">
        <v>10000</v>
      </c>
      <c r="H1094" s="35">
        <v>100</v>
      </c>
    </row>
    <row r="1095" spans="1:8">
      <c r="A1095" s="52">
        <v>134931813734</v>
      </c>
      <c r="B1095" s="1" t="s">
        <v>522</v>
      </c>
      <c r="C1095" s="34" t="s">
        <v>515</v>
      </c>
      <c r="D1095" s="1" t="s">
        <v>707</v>
      </c>
      <c r="E1095" s="34" t="s">
        <v>515</v>
      </c>
      <c r="F1095" s="28" t="s">
        <v>708</v>
      </c>
      <c r="G1095" s="35">
        <v>18000</v>
      </c>
      <c r="H1095" s="35">
        <v>180</v>
      </c>
    </row>
    <row r="1096" spans="1:8">
      <c r="A1096" s="52">
        <v>134932068496</v>
      </c>
      <c r="B1096" s="1" t="s">
        <v>522</v>
      </c>
      <c r="C1096" s="34" t="s">
        <v>515</v>
      </c>
      <c r="D1096" s="1" t="s">
        <v>707</v>
      </c>
      <c r="E1096" s="34" t="s">
        <v>515</v>
      </c>
      <c r="F1096" s="28" t="s">
        <v>708</v>
      </c>
      <c r="G1096" s="35">
        <v>11000</v>
      </c>
      <c r="H1096" s="35">
        <v>110</v>
      </c>
    </row>
    <row r="1097" spans="1:8">
      <c r="A1097" s="52">
        <v>134931927620</v>
      </c>
      <c r="B1097" s="1" t="s">
        <v>522</v>
      </c>
      <c r="C1097" s="34" t="s">
        <v>515</v>
      </c>
      <c r="D1097" s="1" t="s">
        <v>707</v>
      </c>
      <c r="E1097" s="34" t="s">
        <v>515</v>
      </c>
      <c r="F1097" s="28" t="s">
        <v>708</v>
      </c>
      <c r="G1097" s="35">
        <v>10000</v>
      </c>
      <c r="H1097" s="35">
        <v>100</v>
      </c>
    </row>
    <row r="1098" spans="1:8">
      <c r="A1098" s="52">
        <v>134932276384</v>
      </c>
      <c r="B1098" s="1" t="s">
        <v>365</v>
      </c>
      <c r="C1098" s="34" t="s">
        <v>515</v>
      </c>
      <c r="D1098" s="1" t="s">
        <v>707</v>
      </c>
      <c r="E1098" s="34" t="s">
        <v>515</v>
      </c>
      <c r="F1098" s="28" t="s">
        <v>708</v>
      </c>
      <c r="G1098" s="35">
        <v>53500</v>
      </c>
      <c r="H1098" s="35">
        <v>535</v>
      </c>
    </row>
    <row r="1099" spans="1:8">
      <c r="A1099" s="52">
        <v>134318490457</v>
      </c>
      <c r="B1099" s="1" t="s">
        <v>522</v>
      </c>
      <c r="C1099" s="34" t="s">
        <v>515</v>
      </c>
      <c r="D1099" s="1" t="s">
        <v>707</v>
      </c>
      <c r="E1099" s="34" t="s">
        <v>515</v>
      </c>
      <c r="F1099" s="28" t="s">
        <v>708</v>
      </c>
      <c r="G1099" s="35">
        <v>18000</v>
      </c>
      <c r="H1099" s="35">
        <v>180</v>
      </c>
    </row>
    <row r="1100" spans="1:8">
      <c r="A1100" s="52">
        <v>134318305991</v>
      </c>
      <c r="B1100" s="1" t="s">
        <v>522</v>
      </c>
      <c r="C1100" s="34" t="s">
        <v>515</v>
      </c>
      <c r="D1100" s="1" t="s">
        <v>707</v>
      </c>
      <c r="E1100" s="34" t="s">
        <v>515</v>
      </c>
      <c r="F1100" s="28" t="s">
        <v>708</v>
      </c>
      <c r="G1100" s="35">
        <v>18000</v>
      </c>
      <c r="H1100" s="35">
        <v>180</v>
      </c>
    </row>
    <row r="1101" spans="1:8">
      <c r="A1101" s="52">
        <v>134932499428</v>
      </c>
      <c r="B1101" s="1" t="s">
        <v>522</v>
      </c>
      <c r="C1101" s="34" t="s">
        <v>515</v>
      </c>
      <c r="D1101" s="1" t="s">
        <v>707</v>
      </c>
      <c r="E1101" s="34" t="s">
        <v>515</v>
      </c>
      <c r="F1101" s="28" t="s">
        <v>708</v>
      </c>
      <c r="G1101" s="35">
        <v>10000</v>
      </c>
      <c r="H1101" s="35">
        <v>100</v>
      </c>
    </row>
    <row r="1102" spans="1:8">
      <c r="A1102" s="52">
        <v>134300343807</v>
      </c>
      <c r="B1102" s="1" t="s">
        <v>4</v>
      </c>
      <c r="C1102" s="34" t="s">
        <v>515</v>
      </c>
      <c r="D1102" s="1" t="s">
        <v>707</v>
      </c>
      <c r="E1102" s="34" t="s">
        <v>515</v>
      </c>
      <c r="F1102" s="28" t="s">
        <v>708</v>
      </c>
      <c r="G1102" s="35">
        <v>19200</v>
      </c>
      <c r="H1102" s="35">
        <v>192</v>
      </c>
    </row>
    <row r="1103" spans="1:8">
      <c r="A1103" s="52">
        <v>134318988995</v>
      </c>
      <c r="B1103" s="1" t="s">
        <v>522</v>
      </c>
      <c r="C1103" s="34" t="s">
        <v>515</v>
      </c>
      <c r="D1103" s="1" t="s">
        <v>707</v>
      </c>
      <c r="E1103" s="34" t="s">
        <v>515</v>
      </c>
      <c r="F1103" s="28" t="s">
        <v>708</v>
      </c>
      <c r="G1103" s="35">
        <v>12000</v>
      </c>
      <c r="H1103" s="35">
        <v>120</v>
      </c>
    </row>
    <row r="1104" spans="1:8">
      <c r="A1104" s="52">
        <v>134933117396</v>
      </c>
      <c r="B1104" s="1" t="s">
        <v>4</v>
      </c>
      <c r="C1104" s="34" t="s">
        <v>515</v>
      </c>
      <c r="D1104" s="1" t="s">
        <v>707</v>
      </c>
      <c r="E1104" s="34" t="s">
        <v>515</v>
      </c>
      <c r="F1104" s="28" t="s">
        <v>708</v>
      </c>
      <c r="G1104" s="35">
        <v>41000</v>
      </c>
      <c r="H1104" s="35">
        <v>410</v>
      </c>
    </row>
    <row r="1105" spans="1:8">
      <c r="A1105" s="52">
        <v>134933290908</v>
      </c>
      <c r="B1105" s="1" t="s">
        <v>522</v>
      </c>
      <c r="C1105" s="34" t="s">
        <v>515</v>
      </c>
      <c r="D1105" s="1" t="s">
        <v>707</v>
      </c>
      <c r="E1105" s="34" t="s">
        <v>515</v>
      </c>
      <c r="F1105" s="28" t="s">
        <v>708</v>
      </c>
      <c r="G1105" s="35">
        <v>10000</v>
      </c>
      <c r="H1105" s="35">
        <v>100</v>
      </c>
    </row>
    <row r="1106" spans="1:8">
      <c r="A1106" s="52">
        <v>134933239952</v>
      </c>
      <c r="B1106" s="1" t="s">
        <v>522</v>
      </c>
      <c r="C1106" s="34" t="s">
        <v>515</v>
      </c>
      <c r="D1106" s="1" t="s">
        <v>707</v>
      </c>
      <c r="E1106" s="34" t="s">
        <v>515</v>
      </c>
      <c r="F1106" s="28" t="s">
        <v>708</v>
      </c>
      <c r="G1106" s="35">
        <v>15000</v>
      </c>
      <c r="H1106" s="35">
        <v>150</v>
      </c>
    </row>
    <row r="1107" spans="1:8">
      <c r="A1107" s="52">
        <v>134319290789</v>
      </c>
      <c r="B1107" s="1" t="s">
        <v>522</v>
      </c>
      <c r="C1107" s="34" t="s">
        <v>515</v>
      </c>
      <c r="D1107" s="1" t="s">
        <v>707</v>
      </c>
      <c r="E1107" s="34" t="s">
        <v>515</v>
      </c>
      <c r="F1107" s="28" t="s">
        <v>708</v>
      </c>
      <c r="G1107" s="35">
        <v>6000</v>
      </c>
      <c r="H1107" s="35">
        <v>60</v>
      </c>
    </row>
    <row r="1108" spans="1:8">
      <c r="A1108" s="52">
        <v>134933784182</v>
      </c>
      <c r="B1108" s="1" t="s">
        <v>522</v>
      </c>
      <c r="C1108" s="34" t="s">
        <v>515</v>
      </c>
      <c r="D1108" s="1" t="s">
        <v>707</v>
      </c>
      <c r="E1108" s="34" t="s">
        <v>515</v>
      </c>
      <c r="F1108" s="28" t="s">
        <v>708</v>
      </c>
      <c r="G1108" s="35">
        <v>6000</v>
      </c>
      <c r="H1108" s="35">
        <v>60</v>
      </c>
    </row>
    <row r="1109" spans="1:8">
      <c r="A1109" s="52">
        <v>134933485500</v>
      </c>
      <c r="B1109" s="1" t="s">
        <v>522</v>
      </c>
      <c r="C1109" s="34" t="s">
        <v>515</v>
      </c>
      <c r="D1109" s="1" t="s">
        <v>707</v>
      </c>
      <c r="E1109" s="34" t="s">
        <v>515</v>
      </c>
      <c r="F1109" s="28" t="s">
        <v>708</v>
      </c>
      <c r="G1109" s="35">
        <v>6000</v>
      </c>
      <c r="H1109" s="35">
        <v>60</v>
      </c>
    </row>
    <row r="1110" spans="1:8">
      <c r="A1110" s="52">
        <v>134933723178</v>
      </c>
      <c r="B1110" s="1" t="s">
        <v>522</v>
      </c>
      <c r="C1110" s="34" t="s">
        <v>515</v>
      </c>
      <c r="D1110" s="1" t="s">
        <v>707</v>
      </c>
      <c r="E1110" s="34" t="s">
        <v>515</v>
      </c>
      <c r="F1110" s="28" t="s">
        <v>708</v>
      </c>
      <c r="G1110" s="35">
        <v>5000</v>
      </c>
      <c r="H1110" s="35">
        <v>50</v>
      </c>
    </row>
    <row r="1111" spans="1:8">
      <c r="A1111" s="52">
        <v>134933796844</v>
      </c>
      <c r="B1111" s="1" t="s">
        <v>522</v>
      </c>
      <c r="C1111" s="34" t="s">
        <v>515</v>
      </c>
      <c r="D1111" s="1" t="s">
        <v>707</v>
      </c>
      <c r="E1111" s="34" t="s">
        <v>515</v>
      </c>
      <c r="F1111" s="28" t="s">
        <v>708</v>
      </c>
      <c r="G1111" s="35">
        <v>10000</v>
      </c>
      <c r="H1111" s="35">
        <v>100</v>
      </c>
    </row>
    <row r="1112" spans="1:8">
      <c r="A1112" s="52">
        <v>134319463897</v>
      </c>
      <c r="B1112" s="1" t="s">
        <v>4</v>
      </c>
      <c r="C1112" s="34" t="s">
        <v>515</v>
      </c>
      <c r="D1112" s="1" t="s">
        <v>707</v>
      </c>
      <c r="E1112" s="34" t="s">
        <v>515</v>
      </c>
      <c r="F1112" s="28" t="s">
        <v>708</v>
      </c>
      <c r="G1112" s="35">
        <v>92100</v>
      </c>
      <c r="H1112" s="35">
        <v>921</v>
      </c>
    </row>
    <row r="1113" spans="1:8">
      <c r="A1113" s="52">
        <v>134319587697</v>
      </c>
      <c r="B1113" s="1" t="s">
        <v>522</v>
      </c>
      <c r="C1113" s="34" t="s">
        <v>515</v>
      </c>
      <c r="D1113" s="1" t="s">
        <v>707</v>
      </c>
      <c r="E1113" s="34" t="s">
        <v>515</v>
      </c>
      <c r="F1113" s="28" t="s">
        <v>708</v>
      </c>
      <c r="G1113" s="35">
        <v>5000</v>
      </c>
      <c r="H1113" s="35">
        <v>50</v>
      </c>
    </row>
    <row r="1114" spans="1:8">
      <c r="A1114" s="52">
        <v>134933775830</v>
      </c>
      <c r="B1114" s="1" t="s">
        <v>522</v>
      </c>
      <c r="C1114" s="34" t="s">
        <v>515</v>
      </c>
      <c r="D1114" s="1" t="s">
        <v>707</v>
      </c>
      <c r="E1114" s="34" t="s">
        <v>515</v>
      </c>
      <c r="F1114" s="28" t="s">
        <v>708</v>
      </c>
      <c r="G1114" s="35">
        <v>12000</v>
      </c>
      <c r="H1114" s="35">
        <v>120</v>
      </c>
    </row>
    <row r="1115" spans="1:8">
      <c r="A1115" s="52">
        <v>134915664330</v>
      </c>
      <c r="B1115" s="1" t="s">
        <v>522</v>
      </c>
      <c r="C1115" s="34" t="s">
        <v>515</v>
      </c>
      <c r="D1115" s="1" t="s">
        <v>707</v>
      </c>
      <c r="E1115" s="34" t="s">
        <v>515</v>
      </c>
      <c r="F1115" s="28" t="s">
        <v>708</v>
      </c>
      <c r="G1115" s="35">
        <v>18000</v>
      </c>
      <c r="H1115" s="35">
        <v>180</v>
      </c>
    </row>
    <row r="1116" spans="1:8">
      <c r="A1116" s="52">
        <v>134934426318</v>
      </c>
      <c r="B1116" s="1" t="s">
        <v>522</v>
      </c>
      <c r="C1116" s="34" t="s">
        <v>515</v>
      </c>
      <c r="D1116" s="1" t="s">
        <v>707</v>
      </c>
      <c r="E1116" s="34" t="s">
        <v>515</v>
      </c>
      <c r="F1116" s="28" t="s">
        <v>708</v>
      </c>
      <c r="G1116" s="35">
        <v>6000</v>
      </c>
      <c r="H1116" s="35">
        <v>60</v>
      </c>
    </row>
    <row r="1117" spans="1:8">
      <c r="A1117" s="52">
        <v>134320003065</v>
      </c>
      <c r="B1117" s="1" t="s">
        <v>522</v>
      </c>
      <c r="C1117" s="34" t="s">
        <v>515</v>
      </c>
      <c r="D1117" s="1" t="s">
        <v>707</v>
      </c>
      <c r="E1117" s="34" t="s">
        <v>515</v>
      </c>
      <c r="F1117" s="28" t="s">
        <v>708</v>
      </c>
      <c r="G1117" s="35">
        <v>6000</v>
      </c>
      <c r="H1117" s="35">
        <v>60</v>
      </c>
    </row>
    <row r="1118" spans="1:8">
      <c r="A1118" s="52">
        <v>134320105237</v>
      </c>
      <c r="B1118" s="1" t="s">
        <v>522</v>
      </c>
      <c r="C1118" s="34" t="s">
        <v>515</v>
      </c>
      <c r="D1118" s="1" t="s">
        <v>707</v>
      </c>
      <c r="E1118" s="34" t="s">
        <v>515</v>
      </c>
      <c r="F1118" s="28" t="s">
        <v>708</v>
      </c>
      <c r="G1118" s="35">
        <v>10000</v>
      </c>
      <c r="H1118" s="35">
        <v>100</v>
      </c>
    </row>
    <row r="1119" spans="1:8">
      <c r="A1119" s="52">
        <v>134934600128</v>
      </c>
      <c r="B1119" s="1" t="s">
        <v>522</v>
      </c>
      <c r="C1119" s="34" t="s">
        <v>515</v>
      </c>
      <c r="D1119" s="1" t="s">
        <v>707</v>
      </c>
      <c r="E1119" s="34" t="s">
        <v>515</v>
      </c>
      <c r="F1119" s="28" t="s">
        <v>708</v>
      </c>
      <c r="G1119" s="35">
        <v>13000</v>
      </c>
      <c r="H1119" s="35">
        <v>130</v>
      </c>
    </row>
    <row r="1120" spans="1:8">
      <c r="A1120" s="52">
        <v>134320207405</v>
      </c>
      <c r="B1120" s="1" t="s">
        <v>522</v>
      </c>
      <c r="C1120" s="34" t="s">
        <v>515</v>
      </c>
      <c r="D1120" s="1" t="s">
        <v>707</v>
      </c>
      <c r="E1120" s="34" t="s">
        <v>534</v>
      </c>
      <c r="F1120" s="28" t="s">
        <v>708</v>
      </c>
      <c r="G1120" s="35">
        <v>10000</v>
      </c>
      <c r="H1120" s="35">
        <v>100</v>
      </c>
    </row>
    <row r="1121" spans="1:8">
      <c r="A1121" s="52">
        <v>134934515298</v>
      </c>
      <c r="B1121" s="1" t="s">
        <v>522</v>
      </c>
      <c r="C1121" s="34" t="s">
        <v>515</v>
      </c>
      <c r="D1121" s="1" t="s">
        <v>707</v>
      </c>
      <c r="E1121" s="34" t="s">
        <v>534</v>
      </c>
      <c r="F1121" s="28" t="s">
        <v>708</v>
      </c>
      <c r="G1121" s="35">
        <v>10000</v>
      </c>
      <c r="H1121" s="35">
        <v>100</v>
      </c>
    </row>
    <row r="1122" spans="1:8">
      <c r="A1122" s="52">
        <v>134934585178</v>
      </c>
      <c r="B1122" s="1" t="s">
        <v>522</v>
      </c>
      <c r="C1122" s="34" t="s">
        <v>515</v>
      </c>
      <c r="D1122" s="1" t="s">
        <v>707</v>
      </c>
      <c r="E1122" s="34" t="s">
        <v>534</v>
      </c>
      <c r="F1122" s="28" t="s">
        <v>708</v>
      </c>
      <c r="G1122" s="35">
        <v>32000</v>
      </c>
      <c r="H1122" s="35">
        <v>320</v>
      </c>
    </row>
    <row r="1123" spans="1:8">
      <c r="A1123" s="52">
        <v>134320225791</v>
      </c>
      <c r="B1123" s="1" t="s">
        <v>522</v>
      </c>
      <c r="C1123" s="34" t="s">
        <v>515</v>
      </c>
      <c r="D1123" s="1" t="s">
        <v>707</v>
      </c>
      <c r="E1123" s="34" t="s">
        <v>534</v>
      </c>
      <c r="F1123" s="28" t="s">
        <v>708</v>
      </c>
      <c r="G1123" s="35">
        <v>10000</v>
      </c>
      <c r="H1123" s="35">
        <v>100</v>
      </c>
    </row>
    <row r="1124" spans="1:8">
      <c r="A1124" s="52">
        <v>134934577860</v>
      </c>
      <c r="B1124" s="1" t="s">
        <v>522</v>
      </c>
      <c r="C1124" s="34" t="s">
        <v>515</v>
      </c>
      <c r="D1124" s="1" t="s">
        <v>707</v>
      </c>
      <c r="E1124" s="34" t="s">
        <v>534</v>
      </c>
      <c r="F1124" s="28" t="s">
        <v>708</v>
      </c>
      <c r="G1124" s="35">
        <v>5000</v>
      </c>
      <c r="H1124" s="35">
        <v>50</v>
      </c>
    </row>
    <row r="1125" spans="1:8">
      <c r="A1125" s="52">
        <v>134320548957</v>
      </c>
      <c r="B1125" s="1" t="s">
        <v>365</v>
      </c>
      <c r="C1125" s="34" t="s">
        <v>515</v>
      </c>
      <c r="D1125" s="1" t="s">
        <v>707</v>
      </c>
      <c r="E1125" s="34" t="s">
        <v>534</v>
      </c>
      <c r="F1125" s="28" t="s">
        <v>708</v>
      </c>
      <c r="G1125" s="35">
        <v>37800</v>
      </c>
      <c r="H1125" s="35">
        <v>378</v>
      </c>
    </row>
    <row r="1126" spans="1:8">
      <c r="A1126" s="52">
        <v>134320486969</v>
      </c>
      <c r="B1126" s="1" t="s">
        <v>4</v>
      </c>
      <c r="C1126" s="34" t="s">
        <v>515</v>
      </c>
      <c r="D1126" s="1" t="s">
        <v>707</v>
      </c>
      <c r="E1126" s="34" t="s">
        <v>534</v>
      </c>
      <c r="F1126" s="28" t="s">
        <v>708</v>
      </c>
      <c r="G1126" s="35">
        <v>19300</v>
      </c>
      <c r="H1126" s="35">
        <v>193</v>
      </c>
    </row>
    <row r="1127" spans="1:8">
      <c r="A1127" s="52">
        <v>134934807006</v>
      </c>
      <c r="B1127" s="1" t="s">
        <v>4</v>
      </c>
      <c r="C1127" s="34" t="s">
        <v>515</v>
      </c>
      <c r="D1127" s="1" t="s">
        <v>707</v>
      </c>
      <c r="E1127" s="34" t="s">
        <v>534</v>
      </c>
      <c r="F1127" s="28" t="s">
        <v>708</v>
      </c>
      <c r="G1127" s="35">
        <v>78200</v>
      </c>
      <c r="H1127" s="35">
        <v>782</v>
      </c>
    </row>
    <row r="1128" spans="1:8">
      <c r="A1128" s="52">
        <v>134934705798</v>
      </c>
      <c r="B1128" s="1" t="s">
        <v>522</v>
      </c>
      <c r="C1128" s="34" t="s">
        <v>515</v>
      </c>
      <c r="D1128" s="1" t="s">
        <v>707</v>
      </c>
      <c r="E1128" s="34" t="s">
        <v>534</v>
      </c>
      <c r="F1128" s="28" t="s">
        <v>708</v>
      </c>
      <c r="G1128" s="35">
        <v>5000</v>
      </c>
      <c r="H1128" s="35">
        <v>50</v>
      </c>
    </row>
    <row r="1129" spans="1:8">
      <c r="A1129" s="52">
        <v>134935069192</v>
      </c>
      <c r="B1129" s="1" t="s">
        <v>522</v>
      </c>
      <c r="C1129" s="34" t="s">
        <v>515</v>
      </c>
      <c r="D1129" s="1" t="s">
        <v>707</v>
      </c>
      <c r="E1129" s="34" t="s">
        <v>534</v>
      </c>
      <c r="F1129" s="28" t="s">
        <v>708</v>
      </c>
      <c r="G1129" s="35">
        <v>5000</v>
      </c>
      <c r="H1129" s="35">
        <v>50</v>
      </c>
    </row>
    <row r="1130" spans="1:8">
      <c r="A1130" s="52">
        <v>134320879155</v>
      </c>
      <c r="B1130" s="1" t="s">
        <v>522</v>
      </c>
      <c r="C1130" s="34" t="s">
        <v>515</v>
      </c>
      <c r="D1130" s="1" t="s">
        <v>707</v>
      </c>
      <c r="E1130" s="34" t="s">
        <v>534</v>
      </c>
      <c r="F1130" s="28" t="s">
        <v>708</v>
      </c>
      <c r="G1130" s="35">
        <v>6000</v>
      </c>
      <c r="H1130" s="35">
        <v>60</v>
      </c>
    </row>
    <row r="1131" spans="1:8">
      <c r="A1131" s="52">
        <v>134320952687</v>
      </c>
      <c r="B1131" s="1" t="s">
        <v>522</v>
      </c>
      <c r="C1131" s="34" t="s">
        <v>515</v>
      </c>
      <c r="D1131" s="1" t="s">
        <v>707</v>
      </c>
      <c r="E1131" s="34" t="s">
        <v>534</v>
      </c>
      <c r="F1131" s="28" t="s">
        <v>708</v>
      </c>
      <c r="G1131" s="35">
        <v>11000</v>
      </c>
      <c r="H1131" s="35">
        <v>110</v>
      </c>
    </row>
    <row r="1132" spans="1:8">
      <c r="A1132" s="52">
        <v>134320925141</v>
      </c>
      <c r="B1132" s="1" t="s">
        <v>4</v>
      </c>
      <c r="C1132" s="34" t="s">
        <v>515</v>
      </c>
      <c r="D1132" s="1" t="s">
        <v>707</v>
      </c>
      <c r="E1132" s="34" t="s">
        <v>534</v>
      </c>
      <c r="F1132" s="28" t="s">
        <v>708</v>
      </c>
      <c r="G1132" s="35">
        <v>25800</v>
      </c>
      <c r="H1132" s="35">
        <v>258</v>
      </c>
    </row>
    <row r="1133" spans="1:8">
      <c r="A1133" s="52">
        <v>134320949121</v>
      </c>
      <c r="B1133" s="1" t="s">
        <v>522</v>
      </c>
      <c r="C1133" s="34" t="s">
        <v>515</v>
      </c>
      <c r="D1133" s="1" t="s">
        <v>707</v>
      </c>
      <c r="E1133" s="34" t="s">
        <v>534</v>
      </c>
      <c r="F1133" s="28" t="s">
        <v>708</v>
      </c>
      <c r="G1133" s="35">
        <v>10000</v>
      </c>
      <c r="H1133" s="35">
        <v>100</v>
      </c>
    </row>
    <row r="1134" spans="1:8">
      <c r="A1134" s="52">
        <v>134320885287</v>
      </c>
      <c r="B1134" s="1" t="s">
        <v>522</v>
      </c>
      <c r="C1134" s="34" t="s">
        <v>515</v>
      </c>
      <c r="D1134" s="1" t="s">
        <v>707</v>
      </c>
      <c r="E1134" s="34" t="s">
        <v>534</v>
      </c>
      <c r="F1134" s="28" t="s">
        <v>708</v>
      </c>
      <c r="G1134" s="35">
        <v>12000</v>
      </c>
      <c r="H1134" s="35">
        <v>120</v>
      </c>
    </row>
    <row r="1135" spans="1:8">
      <c r="A1135" s="52">
        <v>134935350406</v>
      </c>
      <c r="B1135" s="1" t="s">
        <v>522</v>
      </c>
      <c r="C1135" s="34" t="s">
        <v>515</v>
      </c>
      <c r="D1135" s="1" t="s">
        <v>707</v>
      </c>
      <c r="E1135" s="34" t="s">
        <v>534</v>
      </c>
      <c r="F1135" s="28" t="s">
        <v>708</v>
      </c>
      <c r="G1135" s="35">
        <v>5000</v>
      </c>
      <c r="H1135" s="35">
        <v>50</v>
      </c>
    </row>
    <row r="1136" spans="1:8">
      <c r="A1136" s="52">
        <v>134321054811</v>
      </c>
      <c r="B1136" s="1" t="s">
        <v>522</v>
      </c>
      <c r="C1136" s="34" t="s">
        <v>515</v>
      </c>
      <c r="D1136" s="1" t="s">
        <v>707</v>
      </c>
      <c r="E1136" s="34" t="s">
        <v>534</v>
      </c>
      <c r="F1136" s="28" t="s">
        <v>708</v>
      </c>
      <c r="G1136" s="35">
        <v>5000</v>
      </c>
      <c r="H1136" s="35">
        <v>50</v>
      </c>
    </row>
    <row r="1137" spans="1:8">
      <c r="A1137" s="52">
        <v>134935360506</v>
      </c>
      <c r="B1137" s="1" t="s">
        <v>522</v>
      </c>
      <c r="C1137" s="34" t="s">
        <v>515</v>
      </c>
      <c r="D1137" s="1" t="s">
        <v>707</v>
      </c>
      <c r="E1137" s="34" t="s">
        <v>534</v>
      </c>
      <c r="F1137" s="28" t="s">
        <v>708</v>
      </c>
      <c r="G1137" s="35">
        <v>5000</v>
      </c>
      <c r="H1137" s="35">
        <v>50</v>
      </c>
    </row>
    <row r="1138" spans="1:8">
      <c r="A1138" s="52">
        <v>134321063553</v>
      </c>
      <c r="B1138" s="1" t="s">
        <v>522</v>
      </c>
      <c r="C1138" s="34" t="s">
        <v>515</v>
      </c>
      <c r="D1138" s="1" t="s">
        <v>707</v>
      </c>
      <c r="E1138" s="34" t="s">
        <v>534</v>
      </c>
      <c r="F1138" s="28" t="s">
        <v>708</v>
      </c>
      <c r="G1138" s="35">
        <v>12000</v>
      </c>
      <c r="H1138" s="35">
        <v>120</v>
      </c>
    </row>
    <row r="1139" spans="1:8">
      <c r="A1139" s="52">
        <v>134917085374</v>
      </c>
      <c r="B1139" s="1" t="s">
        <v>522</v>
      </c>
      <c r="C1139" s="34" t="s">
        <v>515</v>
      </c>
      <c r="D1139" s="1" t="s">
        <v>707</v>
      </c>
      <c r="E1139" s="34" t="s">
        <v>515</v>
      </c>
      <c r="F1139" s="28" t="s">
        <v>708</v>
      </c>
      <c r="G1139" s="35">
        <v>6000</v>
      </c>
      <c r="H1139" s="35">
        <v>60</v>
      </c>
    </row>
    <row r="1140" spans="1:8">
      <c r="A1140" s="52">
        <v>134302945009</v>
      </c>
      <c r="B1140" s="1" t="s">
        <v>4</v>
      </c>
      <c r="C1140" s="34" t="s">
        <v>515</v>
      </c>
      <c r="D1140" s="1" t="s">
        <v>707</v>
      </c>
      <c r="E1140" s="34" t="s">
        <v>515</v>
      </c>
      <c r="F1140" s="28" t="s">
        <v>708</v>
      </c>
      <c r="G1140" s="35">
        <v>26000</v>
      </c>
      <c r="H1140" s="35">
        <v>260</v>
      </c>
    </row>
    <row r="1141" spans="1:8">
      <c r="A1141" s="52">
        <v>134303046793</v>
      </c>
      <c r="B1141" s="1" t="s">
        <v>522</v>
      </c>
      <c r="C1141" s="34" t="s">
        <v>515</v>
      </c>
      <c r="D1141" s="1" t="s">
        <v>707</v>
      </c>
      <c r="E1141" s="34" t="s">
        <v>515</v>
      </c>
      <c r="F1141" s="28" t="s">
        <v>708</v>
      </c>
      <c r="G1141" s="35">
        <v>12000</v>
      </c>
      <c r="H1141" s="35">
        <v>120</v>
      </c>
    </row>
    <row r="1142" spans="1:8">
      <c r="A1142" s="52">
        <v>134321564783</v>
      </c>
      <c r="B1142" s="1" t="s">
        <v>522</v>
      </c>
      <c r="C1142" s="34" t="s">
        <v>515</v>
      </c>
      <c r="D1142" s="1" t="s">
        <v>707</v>
      </c>
      <c r="E1142" s="34" t="s">
        <v>534</v>
      </c>
      <c r="F1142" s="28" t="s">
        <v>708</v>
      </c>
      <c r="G1142" s="35">
        <v>5000</v>
      </c>
      <c r="H1142" s="35">
        <v>50</v>
      </c>
    </row>
    <row r="1143" spans="1:8">
      <c r="A1143" s="52">
        <v>134321598813</v>
      </c>
      <c r="B1143" s="1" t="s">
        <v>522</v>
      </c>
      <c r="C1143" s="34" t="s">
        <v>515</v>
      </c>
      <c r="D1143" s="1" t="s">
        <v>707</v>
      </c>
      <c r="E1143" s="34" t="s">
        <v>534</v>
      </c>
      <c r="F1143" s="28" t="s">
        <v>708</v>
      </c>
      <c r="G1143" s="35">
        <v>15000</v>
      </c>
      <c r="H1143" s="35">
        <v>150</v>
      </c>
    </row>
    <row r="1144" spans="1:8">
      <c r="A1144" s="52">
        <v>134321523733</v>
      </c>
      <c r="B1144" s="1" t="s">
        <v>522</v>
      </c>
      <c r="C1144" s="34" t="s">
        <v>515</v>
      </c>
      <c r="D1144" s="1" t="s">
        <v>707</v>
      </c>
      <c r="E1144" s="34" t="s">
        <v>534</v>
      </c>
      <c r="F1144" s="28" t="s">
        <v>708</v>
      </c>
      <c r="G1144" s="35">
        <v>5000</v>
      </c>
      <c r="H1144" s="35">
        <v>50</v>
      </c>
    </row>
    <row r="1145" spans="1:8">
      <c r="A1145" s="52">
        <v>134321913353</v>
      </c>
      <c r="B1145" s="1" t="s">
        <v>522</v>
      </c>
      <c r="C1145" s="34" t="s">
        <v>515</v>
      </c>
      <c r="D1145" s="1" t="s">
        <v>707</v>
      </c>
      <c r="E1145" s="34" t="s">
        <v>534</v>
      </c>
      <c r="F1145" s="28" t="s">
        <v>708</v>
      </c>
      <c r="G1145" s="35">
        <v>12000</v>
      </c>
      <c r="H1145" s="35">
        <v>120</v>
      </c>
    </row>
    <row r="1146" spans="1:8">
      <c r="A1146" s="52">
        <v>134917836378</v>
      </c>
      <c r="B1146" s="1" t="s">
        <v>522</v>
      </c>
      <c r="C1146" s="34" t="s">
        <v>515</v>
      </c>
      <c r="D1146" s="1" t="s">
        <v>707</v>
      </c>
      <c r="E1146" s="34" t="s">
        <v>515</v>
      </c>
      <c r="F1146" s="28" t="s">
        <v>708</v>
      </c>
      <c r="G1146" s="35">
        <v>6000</v>
      </c>
      <c r="H1146" s="35">
        <v>60</v>
      </c>
    </row>
    <row r="1147" spans="1:8">
      <c r="A1147" s="52">
        <v>134321889905</v>
      </c>
      <c r="B1147" s="1" t="s">
        <v>522</v>
      </c>
      <c r="C1147" s="34" t="s">
        <v>515</v>
      </c>
      <c r="D1147" s="1" t="s">
        <v>707</v>
      </c>
      <c r="E1147" s="34" t="s">
        <v>534</v>
      </c>
      <c r="F1147" s="28" t="s">
        <v>708</v>
      </c>
      <c r="G1147" s="35">
        <v>5000</v>
      </c>
      <c r="H1147" s="35">
        <v>50</v>
      </c>
    </row>
    <row r="1148" spans="1:8">
      <c r="A1148" s="52">
        <v>134936252106</v>
      </c>
      <c r="B1148" s="1" t="s">
        <v>522</v>
      </c>
      <c r="C1148" s="34" t="s">
        <v>515</v>
      </c>
      <c r="D1148" s="1" t="s">
        <v>707</v>
      </c>
      <c r="E1148" s="34" t="s">
        <v>534</v>
      </c>
      <c r="F1148" s="28" t="s">
        <v>708</v>
      </c>
      <c r="G1148" s="35">
        <v>15000</v>
      </c>
      <c r="H1148" s="35">
        <v>150</v>
      </c>
    </row>
    <row r="1149" spans="1:8">
      <c r="A1149" s="52">
        <v>134321987603</v>
      </c>
      <c r="B1149" s="1" t="s">
        <v>522</v>
      </c>
      <c r="C1149" s="34" t="s">
        <v>515</v>
      </c>
      <c r="D1149" s="1" t="s">
        <v>707</v>
      </c>
      <c r="E1149" s="34" t="s">
        <v>534</v>
      </c>
      <c r="F1149" s="28" t="s">
        <v>708</v>
      </c>
      <c r="G1149" s="35">
        <v>15000</v>
      </c>
      <c r="H1149" s="35">
        <v>150</v>
      </c>
    </row>
    <row r="1150" spans="1:8">
      <c r="A1150" s="52">
        <v>134303431967</v>
      </c>
      <c r="B1150" s="1" t="s">
        <v>522</v>
      </c>
      <c r="C1150" s="34" t="s">
        <v>515</v>
      </c>
      <c r="D1150" s="1" t="s">
        <v>707</v>
      </c>
      <c r="E1150" s="34" t="s">
        <v>515</v>
      </c>
      <c r="F1150" s="28" t="s">
        <v>708</v>
      </c>
      <c r="G1150" s="35">
        <v>6000</v>
      </c>
      <c r="H1150" s="35">
        <v>60</v>
      </c>
    </row>
    <row r="1151" spans="1:8">
      <c r="A1151" s="52">
        <v>134322023723</v>
      </c>
      <c r="B1151" s="1" t="s">
        <v>522</v>
      </c>
      <c r="C1151" s="34" t="s">
        <v>515</v>
      </c>
      <c r="D1151" s="1" t="s">
        <v>707</v>
      </c>
      <c r="E1151" s="34" t="s">
        <v>534</v>
      </c>
      <c r="F1151" s="28" t="s">
        <v>708</v>
      </c>
      <c r="G1151" s="35">
        <v>18000</v>
      </c>
      <c r="H1151" s="35">
        <v>180</v>
      </c>
    </row>
    <row r="1152" spans="1:8">
      <c r="A1152" s="52">
        <v>134936267182</v>
      </c>
      <c r="B1152" s="1" t="s">
        <v>522</v>
      </c>
      <c r="C1152" s="34" t="s">
        <v>515</v>
      </c>
      <c r="D1152" s="1" t="s">
        <v>707</v>
      </c>
      <c r="E1152" s="34" t="s">
        <v>534</v>
      </c>
      <c r="F1152" s="28" t="s">
        <v>708</v>
      </c>
      <c r="G1152" s="35">
        <v>15000</v>
      </c>
      <c r="H1152" s="35">
        <v>150</v>
      </c>
    </row>
    <row r="1153" spans="1:8">
      <c r="A1153" s="52">
        <v>134303700659</v>
      </c>
      <c r="B1153" s="1" t="s">
        <v>522</v>
      </c>
      <c r="C1153" s="34" t="s">
        <v>515</v>
      </c>
      <c r="D1153" s="1" t="s">
        <v>707</v>
      </c>
      <c r="E1153" s="34" t="s">
        <v>515</v>
      </c>
      <c r="F1153" s="28" t="s">
        <v>708</v>
      </c>
      <c r="G1153" s="35">
        <v>12000</v>
      </c>
      <c r="H1153" s="35">
        <v>120</v>
      </c>
    </row>
    <row r="1154" spans="1:8">
      <c r="A1154" s="52">
        <v>134322356619</v>
      </c>
      <c r="B1154" s="1" t="s">
        <v>522</v>
      </c>
      <c r="C1154" s="34" t="s">
        <v>515</v>
      </c>
      <c r="D1154" s="1" t="s">
        <v>707</v>
      </c>
      <c r="E1154" s="34" t="s">
        <v>534</v>
      </c>
      <c r="F1154" s="28" t="s">
        <v>708</v>
      </c>
      <c r="G1154" s="35">
        <v>22000</v>
      </c>
      <c r="H1154" s="35">
        <v>220</v>
      </c>
    </row>
    <row r="1155" spans="1:8">
      <c r="A1155" s="52">
        <v>134322379391</v>
      </c>
      <c r="B1155" s="1" t="s">
        <v>522</v>
      </c>
      <c r="C1155" s="34" t="s">
        <v>515</v>
      </c>
      <c r="D1155" s="1" t="s">
        <v>707</v>
      </c>
      <c r="E1155" s="34" t="s">
        <v>534</v>
      </c>
      <c r="F1155" s="28" t="s">
        <v>708</v>
      </c>
      <c r="G1155" s="35">
        <v>15000</v>
      </c>
      <c r="H1155" s="35">
        <v>150</v>
      </c>
    </row>
    <row r="1156" spans="1:8">
      <c r="A1156" s="52">
        <v>134322534985</v>
      </c>
      <c r="B1156" s="1" t="s">
        <v>522</v>
      </c>
      <c r="C1156" s="34" t="s">
        <v>515</v>
      </c>
      <c r="D1156" s="1" t="s">
        <v>707</v>
      </c>
      <c r="E1156" s="34" t="s">
        <v>534</v>
      </c>
      <c r="F1156" s="28" t="s">
        <v>708</v>
      </c>
      <c r="G1156" s="35">
        <v>12000</v>
      </c>
      <c r="H1156" s="35">
        <v>120</v>
      </c>
    </row>
    <row r="1157" spans="1:8">
      <c r="A1157" s="52">
        <v>134936535102</v>
      </c>
      <c r="B1157" s="1" t="s">
        <v>522</v>
      </c>
      <c r="C1157" s="34" t="s">
        <v>515</v>
      </c>
      <c r="D1157" s="1" t="s">
        <v>707</v>
      </c>
      <c r="E1157" s="34" t="s">
        <v>534</v>
      </c>
      <c r="F1157" s="28" t="s">
        <v>708</v>
      </c>
      <c r="G1157" s="35">
        <v>10000</v>
      </c>
      <c r="H1157" s="35">
        <v>100</v>
      </c>
    </row>
    <row r="1158" spans="1:8">
      <c r="A1158" s="52">
        <v>134322535517</v>
      </c>
      <c r="B1158" s="1" t="s">
        <v>522</v>
      </c>
      <c r="C1158" s="34" t="s">
        <v>515</v>
      </c>
      <c r="D1158" s="1" t="s">
        <v>707</v>
      </c>
      <c r="E1158" s="34" t="s">
        <v>534</v>
      </c>
      <c r="F1158" s="28" t="s">
        <v>708</v>
      </c>
      <c r="G1158" s="35">
        <v>18000</v>
      </c>
      <c r="H1158" s="35">
        <v>180</v>
      </c>
    </row>
    <row r="1159" spans="1:8">
      <c r="A1159" s="52">
        <v>134936641446</v>
      </c>
      <c r="B1159" s="1" t="s">
        <v>522</v>
      </c>
      <c r="C1159" s="34" t="s">
        <v>515</v>
      </c>
      <c r="D1159" s="1" t="s">
        <v>707</v>
      </c>
      <c r="E1159" s="34" t="s">
        <v>534</v>
      </c>
      <c r="F1159" s="28" t="s">
        <v>708</v>
      </c>
      <c r="G1159" s="35">
        <v>6000</v>
      </c>
      <c r="H1159" s="35">
        <v>60</v>
      </c>
    </row>
    <row r="1160" spans="1:8">
      <c r="A1160" s="52">
        <v>134322639193</v>
      </c>
      <c r="B1160" s="1" t="s">
        <v>522</v>
      </c>
      <c r="C1160" s="34" t="s">
        <v>515</v>
      </c>
      <c r="D1160" s="1" t="s">
        <v>707</v>
      </c>
      <c r="E1160" s="34" t="s">
        <v>534</v>
      </c>
      <c r="F1160" s="28" t="s">
        <v>708</v>
      </c>
      <c r="G1160" s="35">
        <v>5000</v>
      </c>
      <c r="H1160" s="35">
        <v>50</v>
      </c>
    </row>
    <row r="1161" spans="1:8">
      <c r="A1161" s="52">
        <v>134936778948</v>
      </c>
      <c r="B1161" s="1" t="s">
        <v>522</v>
      </c>
      <c r="C1161" s="34" t="s">
        <v>515</v>
      </c>
      <c r="D1161" s="1" t="s">
        <v>707</v>
      </c>
      <c r="E1161" s="34" t="s">
        <v>534</v>
      </c>
      <c r="F1161" s="28" t="s">
        <v>708</v>
      </c>
      <c r="G1161" s="35">
        <v>10000</v>
      </c>
      <c r="H1161" s="35">
        <v>100</v>
      </c>
    </row>
    <row r="1162" spans="1:8">
      <c r="A1162" s="52">
        <v>134936727426</v>
      </c>
      <c r="B1162" s="1" t="s">
        <v>522</v>
      </c>
      <c r="C1162" s="34" t="s">
        <v>515</v>
      </c>
      <c r="D1162" s="1" t="s">
        <v>707</v>
      </c>
      <c r="E1162" s="34" t="s">
        <v>534</v>
      </c>
      <c r="F1162" s="28" t="s">
        <v>708</v>
      </c>
      <c r="G1162" s="35">
        <v>5000</v>
      </c>
      <c r="H1162" s="35">
        <v>50</v>
      </c>
    </row>
    <row r="1163" spans="1:8">
      <c r="A1163" s="52">
        <v>134322882137</v>
      </c>
      <c r="B1163" s="1" t="s">
        <v>522</v>
      </c>
      <c r="C1163" s="34" t="s">
        <v>515</v>
      </c>
      <c r="D1163" s="1" t="s">
        <v>707</v>
      </c>
      <c r="E1163" s="34" t="s">
        <v>534</v>
      </c>
      <c r="F1163" s="28" t="s">
        <v>708</v>
      </c>
      <c r="G1163" s="35">
        <v>10000</v>
      </c>
      <c r="H1163" s="35">
        <v>100</v>
      </c>
    </row>
    <row r="1164" spans="1:8">
      <c r="A1164" s="52">
        <v>134322868927</v>
      </c>
      <c r="B1164" s="1" t="s">
        <v>365</v>
      </c>
      <c r="C1164" s="34" t="s">
        <v>515</v>
      </c>
      <c r="D1164" s="1" t="s">
        <v>707</v>
      </c>
      <c r="E1164" s="34" t="s">
        <v>534</v>
      </c>
      <c r="F1164" s="28" t="s">
        <v>708</v>
      </c>
      <c r="G1164" s="35">
        <v>9600</v>
      </c>
      <c r="H1164" s="35">
        <v>96</v>
      </c>
    </row>
    <row r="1165" spans="1:8">
      <c r="A1165" s="52">
        <v>134937058104</v>
      </c>
      <c r="B1165" s="1" t="s">
        <v>522</v>
      </c>
      <c r="C1165" s="34" t="s">
        <v>515</v>
      </c>
      <c r="D1165" s="1" t="s">
        <v>707</v>
      </c>
      <c r="E1165" s="34" t="s">
        <v>534</v>
      </c>
      <c r="F1165" s="28" t="s">
        <v>708</v>
      </c>
      <c r="G1165" s="35">
        <v>5000</v>
      </c>
      <c r="H1165" s="35">
        <v>50</v>
      </c>
    </row>
    <row r="1166" spans="1:8">
      <c r="A1166" s="52">
        <v>134936908030</v>
      </c>
      <c r="B1166" s="1" t="s">
        <v>522</v>
      </c>
      <c r="C1166" s="34" t="s">
        <v>515</v>
      </c>
      <c r="D1166" s="1" t="s">
        <v>707</v>
      </c>
      <c r="E1166" s="34" t="s">
        <v>534</v>
      </c>
      <c r="F1166" s="28" t="s">
        <v>708</v>
      </c>
      <c r="G1166" s="35">
        <v>5000</v>
      </c>
      <c r="H1166" s="35">
        <v>50</v>
      </c>
    </row>
    <row r="1167" spans="1:8">
      <c r="A1167" s="52">
        <v>134937290518</v>
      </c>
      <c r="B1167" s="1" t="s">
        <v>522</v>
      </c>
      <c r="C1167" s="34" t="s">
        <v>515</v>
      </c>
      <c r="D1167" s="1" t="s">
        <v>707</v>
      </c>
      <c r="E1167" s="34" t="s">
        <v>534</v>
      </c>
      <c r="F1167" s="28" t="s">
        <v>708</v>
      </c>
      <c r="G1167" s="35">
        <v>6000</v>
      </c>
      <c r="H1167" s="35">
        <v>60</v>
      </c>
    </row>
    <row r="1168" spans="1:8">
      <c r="A1168" s="52">
        <v>134323179511</v>
      </c>
      <c r="B1168" s="1" t="s">
        <v>522</v>
      </c>
      <c r="C1168" s="34" t="s">
        <v>515</v>
      </c>
      <c r="D1168" s="1" t="s">
        <v>707</v>
      </c>
      <c r="E1168" s="34" t="s">
        <v>534</v>
      </c>
      <c r="F1168" s="28" t="s">
        <v>708</v>
      </c>
      <c r="G1168" s="35">
        <v>15000</v>
      </c>
      <c r="H1168" s="35">
        <v>150</v>
      </c>
    </row>
    <row r="1169" spans="1:8">
      <c r="A1169" s="52">
        <v>134937225656</v>
      </c>
      <c r="B1169" s="1" t="s">
        <v>522</v>
      </c>
      <c r="C1169" s="34" t="s">
        <v>515</v>
      </c>
      <c r="D1169" s="1" t="s">
        <v>707</v>
      </c>
      <c r="E1169" s="34" t="s">
        <v>534</v>
      </c>
      <c r="F1169" s="28" t="s">
        <v>708</v>
      </c>
      <c r="G1169" s="35">
        <v>5000</v>
      </c>
      <c r="H1169" s="35">
        <v>50</v>
      </c>
    </row>
    <row r="1170" spans="1:8">
      <c r="A1170" s="52">
        <v>134937339442</v>
      </c>
      <c r="B1170" s="1" t="s">
        <v>365</v>
      </c>
      <c r="C1170" s="34" t="s">
        <v>515</v>
      </c>
      <c r="D1170" s="1" t="s">
        <v>707</v>
      </c>
      <c r="E1170" s="34" t="s">
        <v>534</v>
      </c>
      <c r="F1170" s="28" t="s">
        <v>708</v>
      </c>
      <c r="G1170" s="35">
        <v>32800</v>
      </c>
      <c r="H1170" s="35">
        <v>328</v>
      </c>
    </row>
    <row r="1171" spans="1:8">
      <c r="A1171" s="52">
        <v>134323430695</v>
      </c>
      <c r="B1171" s="1" t="s">
        <v>365</v>
      </c>
      <c r="C1171" s="34" t="s">
        <v>515</v>
      </c>
      <c r="D1171" s="1" t="s">
        <v>707</v>
      </c>
      <c r="E1171" s="34" t="s">
        <v>534</v>
      </c>
      <c r="F1171" s="28" t="s">
        <v>708</v>
      </c>
      <c r="G1171" s="35">
        <v>47800</v>
      </c>
      <c r="H1171" s="35">
        <v>478</v>
      </c>
    </row>
    <row r="1172" spans="1:8">
      <c r="A1172" s="52">
        <v>134323299459</v>
      </c>
      <c r="B1172" s="1" t="s">
        <v>522</v>
      </c>
      <c r="C1172" s="34" t="s">
        <v>515</v>
      </c>
      <c r="D1172" s="1" t="s">
        <v>707</v>
      </c>
      <c r="E1172" s="34" t="s">
        <v>534</v>
      </c>
      <c r="F1172" s="28" t="s">
        <v>708</v>
      </c>
      <c r="G1172" s="35">
        <v>12000</v>
      </c>
      <c r="H1172" s="35">
        <v>120</v>
      </c>
    </row>
    <row r="1173" spans="1:8">
      <c r="A1173" s="52">
        <v>134937563814</v>
      </c>
      <c r="B1173" s="1" t="s">
        <v>4</v>
      </c>
      <c r="C1173" s="34" t="s">
        <v>515</v>
      </c>
      <c r="D1173" s="1" t="s">
        <v>707</v>
      </c>
      <c r="E1173" s="34" t="s">
        <v>534</v>
      </c>
      <c r="F1173" s="28" t="s">
        <v>708</v>
      </c>
      <c r="G1173" s="35">
        <v>55800</v>
      </c>
      <c r="H1173" s="35">
        <v>558</v>
      </c>
    </row>
    <row r="1174" spans="1:8">
      <c r="A1174" s="52">
        <v>134323475705</v>
      </c>
      <c r="B1174" s="1" t="s">
        <v>522</v>
      </c>
      <c r="C1174" s="34" t="s">
        <v>515</v>
      </c>
      <c r="D1174" s="1" t="s">
        <v>707</v>
      </c>
      <c r="E1174" s="34" t="s">
        <v>534</v>
      </c>
      <c r="F1174" s="28" t="s">
        <v>708</v>
      </c>
      <c r="G1174" s="35">
        <v>15000</v>
      </c>
      <c r="H1174" s="35">
        <v>150</v>
      </c>
    </row>
    <row r="1175" spans="1:8">
      <c r="A1175" s="52">
        <v>134919137862</v>
      </c>
      <c r="B1175" s="1" t="s">
        <v>522</v>
      </c>
      <c r="C1175" s="34" t="s">
        <v>515</v>
      </c>
      <c r="D1175" s="1" t="s">
        <v>707</v>
      </c>
      <c r="E1175" s="34" t="s">
        <v>515</v>
      </c>
      <c r="F1175" s="28" t="s">
        <v>708</v>
      </c>
      <c r="G1175" s="35">
        <v>12000</v>
      </c>
      <c r="H1175" s="35">
        <v>120</v>
      </c>
    </row>
    <row r="1176" spans="1:8">
      <c r="A1176" s="52">
        <v>134305239685</v>
      </c>
      <c r="B1176" s="1" t="s">
        <v>522</v>
      </c>
      <c r="C1176" s="34" t="s">
        <v>515</v>
      </c>
      <c r="D1176" s="1" t="s">
        <v>707</v>
      </c>
      <c r="E1176" s="34" t="s">
        <v>515</v>
      </c>
      <c r="F1176" s="28" t="s">
        <v>708</v>
      </c>
      <c r="G1176" s="35">
        <v>6000</v>
      </c>
      <c r="H1176" s="35">
        <v>60</v>
      </c>
    </row>
    <row r="1177" spans="1:8">
      <c r="A1177" s="52">
        <v>134938038108</v>
      </c>
      <c r="B1177" s="1" t="s">
        <v>365</v>
      </c>
      <c r="C1177" s="34" t="s">
        <v>515</v>
      </c>
      <c r="D1177" s="1" t="s">
        <v>707</v>
      </c>
      <c r="E1177" s="34" t="s">
        <v>534</v>
      </c>
      <c r="F1177" s="28" t="s">
        <v>708</v>
      </c>
      <c r="G1177" s="35">
        <v>24400</v>
      </c>
      <c r="H1177" s="35">
        <v>244</v>
      </c>
    </row>
    <row r="1178" spans="1:8">
      <c r="A1178" s="52">
        <v>134323731285</v>
      </c>
      <c r="B1178" s="1" t="s">
        <v>522</v>
      </c>
      <c r="C1178" s="34" t="s">
        <v>534</v>
      </c>
      <c r="D1178" s="1" t="s">
        <v>707</v>
      </c>
      <c r="E1178" s="34" t="s">
        <v>534</v>
      </c>
      <c r="F1178" s="28" t="s">
        <v>708</v>
      </c>
      <c r="G1178" s="35">
        <v>6000</v>
      </c>
      <c r="H1178" s="35">
        <v>60</v>
      </c>
    </row>
    <row r="1179" spans="1:8">
      <c r="A1179" s="52">
        <v>134938130250</v>
      </c>
      <c r="B1179" s="1" t="s">
        <v>522</v>
      </c>
      <c r="C1179" s="34" t="s">
        <v>534</v>
      </c>
      <c r="D1179" s="1" t="s">
        <v>707</v>
      </c>
      <c r="E1179" s="34" t="s">
        <v>534</v>
      </c>
      <c r="F1179" s="28" t="s">
        <v>708</v>
      </c>
      <c r="G1179" s="35">
        <v>5000</v>
      </c>
      <c r="H1179" s="35">
        <v>50</v>
      </c>
    </row>
    <row r="1180" spans="1:8">
      <c r="A1180" s="52">
        <v>134323835573</v>
      </c>
      <c r="B1180" s="1" t="s">
        <v>522</v>
      </c>
      <c r="C1180" s="34" t="s">
        <v>534</v>
      </c>
      <c r="D1180" s="1" t="s">
        <v>707</v>
      </c>
      <c r="E1180" s="34" t="s">
        <v>534</v>
      </c>
      <c r="F1180" s="28" t="s">
        <v>708</v>
      </c>
      <c r="G1180" s="35">
        <v>10000</v>
      </c>
      <c r="H1180" s="35">
        <v>100</v>
      </c>
    </row>
    <row r="1181" spans="1:8">
      <c r="A1181" s="52">
        <v>134323925143</v>
      </c>
      <c r="B1181" s="1" t="s">
        <v>522</v>
      </c>
      <c r="C1181" s="34" t="s">
        <v>534</v>
      </c>
      <c r="D1181" s="1" t="s">
        <v>707</v>
      </c>
      <c r="E1181" s="34" t="s">
        <v>534</v>
      </c>
      <c r="F1181" s="28" t="s">
        <v>708</v>
      </c>
      <c r="G1181" s="35">
        <v>12000</v>
      </c>
      <c r="H1181" s="35">
        <v>120</v>
      </c>
    </row>
    <row r="1182" spans="1:8">
      <c r="A1182" s="52">
        <v>134938284266</v>
      </c>
      <c r="B1182" s="1" t="s">
        <v>522</v>
      </c>
      <c r="C1182" s="34" t="s">
        <v>534</v>
      </c>
      <c r="D1182" s="1" t="s">
        <v>707</v>
      </c>
      <c r="E1182" s="34" t="s">
        <v>534</v>
      </c>
      <c r="F1182" s="28" t="s">
        <v>708</v>
      </c>
      <c r="G1182" s="35">
        <v>5000</v>
      </c>
      <c r="H1182" s="35">
        <v>50</v>
      </c>
    </row>
    <row r="1183" spans="1:8">
      <c r="A1183" s="52">
        <v>134938051474</v>
      </c>
      <c r="B1183" s="1" t="s">
        <v>522</v>
      </c>
      <c r="C1183" s="34" t="s">
        <v>534</v>
      </c>
      <c r="D1183" s="1" t="s">
        <v>707</v>
      </c>
      <c r="E1183" s="34" t="s">
        <v>534</v>
      </c>
      <c r="F1183" s="28" t="s">
        <v>708</v>
      </c>
      <c r="G1183" s="35">
        <v>10000</v>
      </c>
      <c r="H1183" s="35">
        <v>100</v>
      </c>
    </row>
    <row r="1184" spans="1:8">
      <c r="A1184" s="52">
        <v>134305628857</v>
      </c>
      <c r="B1184" s="1" t="s">
        <v>522</v>
      </c>
      <c r="C1184" s="34" t="s">
        <v>515</v>
      </c>
      <c r="D1184" s="1" t="s">
        <v>707</v>
      </c>
      <c r="E1184" s="34" t="s">
        <v>515</v>
      </c>
      <c r="F1184" s="28" t="s">
        <v>708</v>
      </c>
      <c r="G1184" s="35">
        <v>6000</v>
      </c>
      <c r="H1184" s="35">
        <v>60</v>
      </c>
    </row>
    <row r="1185" spans="1:8">
      <c r="A1185" s="52">
        <v>134323949521</v>
      </c>
      <c r="B1185" s="1" t="s">
        <v>522</v>
      </c>
      <c r="C1185" s="34" t="s">
        <v>534</v>
      </c>
      <c r="D1185" s="1" t="s">
        <v>707</v>
      </c>
      <c r="E1185" s="34" t="s">
        <v>534</v>
      </c>
      <c r="F1185" s="28" t="s">
        <v>708</v>
      </c>
      <c r="G1185" s="35">
        <v>10000</v>
      </c>
      <c r="H1185" s="35">
        <v>100</v>
      </c>
    </row>
    <row r="1186" spans="1:8">
      <c r="A1186" s="52">
        <v>134324052791</v>
      </c>
      <c r="B1186" s="1" t="s">
        <v>522</v>
      </c>
      <c r="C1186" s="34" t="s">
        <v>534</v>
      </c>
      <c r="D1186" s="1" t="s">
        <v>707</v>
      </c>
      <c r="E1186" s="34" t="s">
        <v>534</v>
      </c>
      <c r="F1186" s="28" t="s">
        <v>708</v>
      </c>
      <c r="G1186" s="35">
        <v>1000</v>
      </c>
      <c r="H1186" s="35">
        <v>10</v>
      </c>
    </row>
    <row r="1187" spans="1:8">
      <c r="A1187" s="52">
        <v>134938286796</v>
      </c>
      <c r="B1187" s="1" t="s">
        <v>4</v>
      </c>
      <c r="C1187" s="34" t="s">
        <v>534</v>
      </c>
      <c r="D1187" s="1" t="s">
        <v>707</v>
      </c>
      <c r="E1187" s="34" t="s">
        <v>534</v>
      </c>
      <c r="F1187" s="28" t="s">
        <v>708</v>
      </c>
      <c r="G1187" s="35">
        <v>39000</v>
      </c>
      <c r="H1187" s="35">
        <v>390</v>
      </c>
    </row>
    <row r="1188" spans="1:8">
      <c r="A1188" s="52">
        <v>134305866179</v>
      </c>
      <c r="B1188" s="1" t="s">
        <v>522</v>
      </c>
      <c r="C1188" s="34" t="s">
        <v>515</v>
      </c>
      <c r="D1188" s="1" t="s">
        <v>707</v>
      </c>
      <c r="E1188" s="34" t="s">
        <v>515</v>
      </c>
      <c r="F1188" s="28" t="s">
        <v>708</v>
      </c>
      <c r="G1188" s="35">
        <v>10000</v>
      </c>
      <c r="H1188" s="35">
        <v>100</v>
      </c>
    </row>
    <row r="1189" spans="1:8">
      <c r="A1189" s="52">
        <v>134938670164</v>
      </c>
      <c r="B1189" s="1" t="s">
        <v>522</v>
      </c>
      <c r="C1189" s="34" t="s">
        <v>534</v>
      </c>
      <c r="D1189" s="1" t="s">
        <v>707</v>
      </c>
      <c r="E1189" s="34" t="s">
        <v>534</v>
      </c>
      <c r="F1189" s="28" t="s">
        <v>708</v>
      </c>
      <c r="G1189" s="35">
        <v>10000</v>
      </c>
      <c r="H1189" s="35">
        <v>100</v>
      </c>
    </row>
    <row r="1190" spans="1:8">
      <c r="A1190" s="52">
        <v>134938451868</v>
      </c>
      <c r="B1190" s="1" t="s">
        <v>522</v>
      </c>
      <c r="C1190" s="34" t="s">
        <v>534</v>
      </c>
      <c r="D1190" s="1" t="s">
        <v>707</v>
      </c>
      <c r="E1190" s="34" t="s">
        <v>534</v>
      </c>
      <c r="F1190" s="28" t="s">
        <v>708</v>
      </c>
      <c r="G1190" s="35">
        <v>10000</v>
      </c>
      <c r="H1190" s="35">
        <v>100</v>
      </c>
    </row>
    <row r="1191" spans="1:8">
      <c r="A1191" s="52">
        <v>134324344987</v>
      </c>
      <c r="B1191" s="1" t="s">
        <v>522</v>
      </c>
      <c r="C1191" s="34" t="s">
        <v>534</v>
      </c>
      <c r="D1191" s="1" t="s">
        <v>707</v>
      </c>
      <c r="E1191" s="34" t="s">
        <v>534</v>
      </c>
      <c r="F1191" s="28" t="s">
        <v>708</v>
      </c>
      <c r="G1191" s="35">
        <v>5000</v>
      </c>
      <c r="H1191" s="35">
        <v>50</v>
      </c>
    </row>
    <row r="1192" spans="1:8">
      <c r="A1192" s="52">
        <v>134938455574</v>
      </c>
      <c r="B1192" s="1" t="s">
        <v>522</v>
      </c>
      <c r="C1192" s="34" t="s">
        <v>534</v>
      </c>
      <c r="D1192" s="1" t="s">
        <v>707</v>
      </c>
      <c r="E1192" s="34" t="s">
        <v>534</v>
      </c>
      <c r="F1192" s="28" t="s">
        <v>708</v>
      </c>
      <c r="G1192" s="35">
        <v>6000</v>
      </c>
      <c r="H1192" s="35">
        <v>60</v>
      </c>
    </row>
    <row r="1193" spans="1:8">
      <c r="A1193" s="52">
        <v>134938633762</v>
      </c>
      <c r="B1193" s="1" t="s">
        <v>522</v>
      </c>
      <c r="C1193" s="34" t="s">
        <v>534</v>
      </c>
      <c r="D1193" s="1" t="s">
        <v>707</v>
      </c>
      <c r="E1193" s="34" t="s">
        <v>534</v>
      </c>
      <c r="F1193" s="28" t="s">
        <v>708</v>
      </c>
      <c r="G1193" s="35">
        <v>12000</v>
      </c>
      <c r="H1193" s="35">
        <v>120</v>
      </c>
    </row>
    <row r="1194" spans="1:8">
      <c r="A1194" s="52">
        <v>134324664113</v>
      </c>
      <c r="B1194" s="1" t="s">
        <v>522</v>
      </c>
      <c r="C1194" s="34" t="s">
        <v>534</v>
      </c>
      <c r="D1194" s="1" t="s">
        <v>707</v>
      </c>
      <c r="E1194" s="34" t="s">
        <v>534</v>
      </c>
      <c r="F1194" s="28" t="s">
        <v>708</v>
      </c>
      <c r="G1194" s="35">
        <v>5000</v>
      </c>
      <c r="H1194" s="35">
        <v>50</v>
      </c>
    </row>
    <row r="1195" spans="1:8">
      <c r="A1195" s="52">
        <v>134938942768</v>
      </c>
      <c r="B1195" s="1" t="s">
        <v>522</v>
      </c>
      <c r="C1195" s="34" t="s">
        <v>534</v>
      </c>
      <c r="D1195" s="1" t="s">
        <v>707</v>
      </c>
      <c r="E1195" s="34" t="s">
        <v>534</v>
      </c>
      <c r="F1195" s="28" t="s">
        <v>708</v>
      </c>
      <c r="G1195" s="35">
        <v>6000</v>
      </c>
      <c r="H1195" s="35">
        <v>60</v>
      </c>
    </row>
    <row r="1196" spans="1:8">
      <c r="A1196" s="52">
        <v>134938871452</v>
      </c>
      <c r="B1196" s="1" t="s">
        <v>522</v>
      </c>
      <c r="C1196" s="34" t="s">
        <v>534</v>
      </c>
      <c r="D1196" s="1" t="s">
        <v>707</v>
      </c>
      <c r="E1196" s="34" t="s">
        <v>534</v>
      </c>
      <c r="F1196" s="28" t="s">
        <v>708</v>
      </c>
      <c r="G1196" s="35">
        <v>6000</v>
      </c>
      <c r="H1196" s="35">
        <v>60</v>
      </c>
    </row>
    <row r="1197" spans="1:8">
      <c r="A1197" s="52">
        <v>134920309728</v>
      </c>
      <c r="B1197" s="1" t="s">
        <v>522</v>
      </c>
      <c r="C1197" s="34" t="s">
        <v>515</v>
      </c>
      <c r="D1197" s="1" t="s">
        <v>707</v>
      </c>
      <c r="E1197" s="34" t="s">
        <v>515</v>
      </c>
      <c r="F1197" s="28" t="s">
        <v>708</v>
      </c>
      <c r="G1197" s="35">
        <v>6000</v>
      </c>
      <c r="H1197" s="35">
        <v>60</v>
      </c>
    </row>
    <row r="1198" spans="1:8">
      <c r="A1198" s="52">
        <v>134306239479</v>
      </c>
      <c r="B1198" s="1" t="s">
        <v>4</v>
      </c>
      <c r="C1198" s="34" t="s">
        <v>515</v>
      </c>
      <c r="D1198" s="1" t="s">
        <v>707</v>
      </c>
      <c r="E1198" s="34" t="s">
        <v>515</v>
      </c>
      <c r="F1198" s="28" t="s">
        <v>708</v>
      </c>
      <c r="G1198" s="35">
        <v>5200</v>
      </c>
      <c r="H1198" s="35">
        <v>52</v>
      </c>
    </row>
    <row r="1199" spans="1:8">
      <c r="A1199" s="52">
        <v>134324606081</v>
      </c>
      <c r="B1199" s="1" t="s">
        <v>365</v>
      </c>
      <c r="C1199" s="34" t="s">
        <v>534</v>
      </c>
      <c r="D1199" s="1" t="s">
        <v>707</v>
      </c>
      <c r="E1199" s="34" t="s">
        <v>534</v>
      </c>
      <c r="F1199" s="28" t="s">
        <v>708</v>
      </c>
      <c r="G1199" s="35">
        <v>8800</v>
      </c>
      <c r="H1199" s="35">
        <v>88</v>
      </c>
    </row>
    <row r="1200" spans="1:8">
      <c r="A1200" s="52">
        <v>134324743579</v>
      </c>
      <c r="B1200" s="1" t="s">
        <v>522</v>
      </c>
      <c r="C1200" s="34" t="s">
        <v>534</v>
      </c>
      <c r="D1200" s="1" t="s">
        <v>707</v>
      </c>
      <c r="E1200" s="34" t="s">
        <v>534</v>
      </c>
      <c r="F1200" s="28" t="s">
        <v>708</v>
      </c>
      <c r="G1200" s="35">
        <v>10000</v>
      </c>
      <c r="H1200" s="35">
        <v>100</v>
      </c>
    </row>
    <row r="1201" spans="1:8">
      <c r="A1201" s="52">
        <v>134324879293</v>
      </c>
      <c r="B1201" s="1" t="s">
        <v>522</v>
      </c>
      <c r="C1201" s="34" t="s">
        <v>534</v>
      </c>
      <c r="D1201" s="1" t="s">
        <v>707</v>
      </c>
      <c r="E1201" s="34" t="s">
        <v>534</v>
      </c>
      <c r="F1201" s="28" t="s">
        <v>708</v>
      </c>
      <c r="G1201" s="35">
        <v>15000</v>
      </c>
      <c r="H1201" s="35">
        <v>150</v>
      </c>
    </row>
    <row r="1202" spans="1:8">
      <c r="A1202" s="52">
        <v>134325052281</v>
      </c>
      <c r="B1202" s="1" t="s">
        <v>522</v>
      </c>
      <c r="C1202" s="34" t="s">
        <v>534</v>
      </c>
      <c r="D1202" s="1" t="s">
        <v>707</v>
      </c>
      <c r="E1202" s="34" t="s">
        <v>534</v>
      </c>
      <c r="F1202" s="28" t="s">
        <v>708</v>
      </c>
      <c r="G1202" s="35">
        <v>10000</v>
      </c>
      <c r="H1202" s="35">
        <v>100</v>
      </c>
    </row>
    <row r="1203" spans="1:8">
      <c r="A1203" s="52">
        <v>134324988895</v>
      </c>
      <c r="B1203" s="1" t="s">
        <v>522</v>
      </c>
      <c r="C1203" s="34" t="s">
        <v>534</v>
      </c>
      <c r="D1203" s="1" t="s">
        <v>707</v>
      </c>
      <c r="E1203" s="34" t="s">
        <v>534</v>
      </c>
      <c r="F1203" s="28" t="s">
        <v>708</v>
      </c>
      <c r="G1203" s="35">
        <v>11000</v>
      </c>
      <c r="H1203" s="35">
        <v>110</v>
      </c>
    </row>
    <row r="1204" spans="1:8">
      <c r="A1204" s="52">
        <v>134306611219</v>
      </c>
      <c r="B1204" s="1" t="s">
        <v>522</v>
      </c>
      <c r="C1204" s="34" t="s">
        <v>515</v>
      </c>
      <c r="D1204" s="1" t="s">
        <v>707</v>
      </c>
      <c r="E1204" s="34" t="s">
        <v>515</v>
      </c>
      <c r="F1204" s="28" t="s">
        <v>708</v>
      </c>
      <c r="G1204" s="35">
        <v>6000</v>
      </c>
      <c r="H1204" s="35">
        <v>60</v>
      </c>
    </row>
    <row r="1205" spans="1:8">
      <c r="A1205" s="52">
        <v>134939390406</v>
      </c>
      <c r="B1205" s="1" t="s">
        <v>522</v>
      </c>
      <c r="C1205" s="34" t="s">
        <v>534</v>
      </c>
      <c r="D1205" s="1" t="s">
        <v>707</v>
      </c>
      <c r="E1205" s="34" t="s">
        <v>534</v>
      </c>
      <c r="F1205" s="28" t="s">
        <v>708</v>
      </c>
      <c r="G1205" s="35">
        <v>10000</v>
      </c>
      <c r="H1205" s="35">
        <v>100</v>
      </c>
    </row>
    <row r="1206" spans="1:8">
      <c r="A1206" s="52">
        <v>134325087363</v>
      </c>
      <c r="B1206" s="1" t="s">
        <v>522</v>
      </c>
      <c r="C1206" s="34" t="s">
        <v>534</v>
      </c>
      <c r="D1206" s="1" t="s">
        <v>707</v>
      </c>
      <c r="E1206" s="34" t="s">
        <v>534</v>
      </c>
      <c r="F1206" s="28" t="s">
        <v>708</v>
      </c>
      <c r="G1206" s="35">
        <v>12000</v>
      </c>
      <c r="H1206" s="35">
        <v>120</v>
      </c>
    </row>
    <row r="1207" spans="1:8">
      <c r="A1207" s="52">
        <v>134939381432</v>
      </c>
      <c r="B1207" s="1" t="s">
        <v>522</v>
      </c>
      <c r="C1207" s="34" t="s">
        <v>534</v>
      </c>
      <c r="D1207" s="1" t="s">
        <v>707</v>
      </c>
      <c r="E1207" s="34" t="s">
        <v>534</v>
      </c>
      <c r="F1207" s="28" t="s">
        <v>708</v>
      </c>
      <c r="G1207" s="35">
        <v>5000</v>
      </c>
      <c r="H1207" s="35">
        <v>50</v>
      </c>
    </row>
    <row r="1208" spans="1:8">
      <c r="A1208" s="52">
        <v>134939624788</v>
      </c>
      <c r="B1208" s="1" t="s">
        <v>522</v>
      </c>
      <c r="C1208" s="34" t="s">
        <v>534</v>
      </c>
      <c r="D1208" s="1" t="s">
        <v>707</v>
      </c>
      <c r="E1208" s="34" t="s">
        <v>534</v>
      </c>
      <c r="F1208" s="28" t="s">
        <v>708</v>
      </c>
      <c r="G1208" s="35">
        <v>17000</v>
      </c>
      <c r="H1208" s="35">
        <v>170</v>
      </c>
    </row>
    <row r="1209" spans="1:8">
      <c r="A1209" s="52">
        <v>134920992084</v>
      </c>
      <c r="B1209" s="1" t="s">
        <v>522</v>
      </c>
      <c r="C1209" s="34" t="s">
        <v>515</v>
      </c>
      <c r="D1209" s="1" t="s">
        <v>707</v>
      </c>
      <c r="E1209" s="34" t="s">
        <v>515</v>
      </c>
      <c r="F1209" s="28" t="s">
        <v>708</v>
      </c>
      <c r="G1209" s="35">
        <v>12000</v>
      </c>
      <c r="H1209" s="35">
        <v>120</v>
      </c>
    </row>
    <row r="1210" spans="1:8">
      <c r="A1210" s="52">
        <v>134306885535</v>
      </c>
      <c r="B1210" s="1" t="s">
        <v>522</v>
      </c>
      <c r="C1210" s="34" t="s">
        <v>515</v>
      </c>
      <c r="D1210" s="1" t="s">
        <v>707</v>
      </c>
      <c r="E1210" s="34" t="s">
        <v>515</v>
      </c>
      <c r="F1210" s="28" t="s">
        <v>708</v>
      </c>
      <c r="G1210" s="35">
        <v>1000</v>
      </c>
      <c r="H1210" s="35">
        <v>10</v>
      </c>
    </row>
    <row r="1211" spans="1:8">
      <c r="A1211" s="52">
        <v>134939655172</v>
      </c>
      <c r="B1211" s="1" t="s">
        <v>522</v>
      </c>
      <c r="C1211" s="34" t="s">
        <v>534</v>
      </c>
      <c r="D1211" s="1" t="s">
        <v>707</v>
      </c>
      <c r="E1211" s="34" t="s">
        <v>534</v>
      </c>
      <c r="F1211" s="28" t="s">
        <v>708</v>
      </c>
      <c r="G1211" s="35">
        <v>5000</v>
      </c>
      <c r="H1211" s="35">
        <v>50</v>
      </c>
    </row>
    <row r="1212" spans="1:8">
      <c r="A1212" s="52">
        <v>134325614271</v>
      </c>
      <c r="B1212" s="1" t="s">
        <v>522</v>
      </c>
      <c r="C1212" s="34" t="s">
        <v>534</v>
      </c>
      <c r="D1212" s="1" t="s">
        <v>707</v>
      </c>
      <c r="E1212" s="34" t="s">
        <v>534</v>
      </c>
      <c r="F1212" s="28" t="s">
        <v>708</v>
      </c>
      <c r="G1212" s="35">
        <v>5000</v>
      </c>
      <c r="H1212" s="35">
        <v>50</v>
      </c>
    </row>
    <row r="1213" spans="1:8">
      <c r="A1213" s="52">
        <v>134939603606</v>
      </c>
      <c r="B1213" s="1" t="s">
        <v>4</v>
      </c>
      <c r="C1213" s="34" t="s">
        <v>534</v>
      </c>
      <c r="D1213" s="1" t="s">
        <v>707</v>
      </c>
      <c r="E1213" s="34" t="s">
        <v>534</v>
      </c>
      <c r="F1213" s="28" t="s">
        <v>708</v>
      </c>
      <c r="G1213" s="35">
        <v>10300</v>
      </c>
      <c r="H1213" s="35">
        <v>103</v>
      </c>
    </row>
    <row r="1214" spans="1:8">
      <c r="A1214" s="52">
        <v>134325608317</v>
      </c>
      <c r="B1214" s="1" t="s">
        <v>522</v>
      </c>
      <c r="C1214" s="34" t="s">
        <v>534</v>
      </c>
      <c r="D1214" s="1" t="s">
        <v>707</v>
      </c>
      <c r="E1214" s="34" t="s">
        <v>534</v>
      </c>
      <c r="F1214" s="28" t="s">
        <v>708</v>
      </c>
      <c r="G1214" s="35">
        <v>5000</v>
      </c>
      <c r="H1214" s="35">
        <v>50</v>
      </c>
    </row>
    <row r="1215" spans="1:8">
      <c r="A1215" s="52">
        <v>134325616513</v>
      </c>
      <c r="B1215" s="1" t="s">
        <v>522</v>
      </c>
      <c r="C1215" s="34" t="s">
        <v>534</v>
      </c>
      <c r="D1215" s="1" t="s">
        <v>707</v>
      </c>
      <c r="E1215" s="34" t="s">
        <v>534</v>
      </c>
      <c r="F1215" s="28" t="s">
        <v>708</v>
      </c>
      <c r="G1215" s="35">
        <v>10000</v>
      </c>
      <c r="H1215" s="35">
        <v>100</v>
      </c>
    </row>
    <row r="1216" spans="1:8">
      <c r="A1216" s="52">
        <v>134325646879</v>
      </c>
      <c r="B1216" s="1" t="s">
        <v>522</v>
      </c>
      <c r="C1216" s="34" t="s">
        <v>534</v>
      </c>
      <c r="D1216" s="1" t="s">
        <v>707</v>
      </c>
      <c r="E1216" s="34" t="s">
        <v>534</v>
      </c>
      <c r="F1216" s="28" t="s">
        <v>708</v>
      </c>
      <c r="G1216" s="35">
        <v>6000</v>
      </c>
      <c r="H1216" s="35">
        <v>60</v>
      </c>
    </row>
    <row r="1217" spans="1:8">
      <c r="A1217" s="52">
        <v>134325810453</v>
      </c>
      <c r="B1217" s="1" t="s">
        <v>522</v>
      </c>
      <c r="C1217" s="34" t="s">
        <v>534</v>
      </c>
      <c r="D1217" s="1" t="s">
        <v>707</v>
      </c>
      <c r="E1217" s="34" t="s">
        <v>534</v>
      </c>
      <c r="F1217" s="28" t="s">
        <v>708</v>
      </c>
      <c r="G1217" s="35">
        <v>5000</v>
      </c>
      <c r="H1217" s="35">
        <v>50</v>
      </c>
    </row>
    <row r="1218" spans="1:8">
      <c r="A1218" s="52">
        <v>134939993002</v>
      </c>
      <c r="B1218" s="1" t="s">
        <v>522</v>
      </c>
      <c r="C1218" s="34" t="s">
        <v>534</v>
      </c>
      <c r="D1218" s="1" t="s">
        <v>707</v>
      </c>
      <c r="E1218" s="34" t="s">
        <v>534</v>
      </c>
      <c r="F1218" s="28" t="s">
        <v>708</v>
      </c>
      <c r="G1218" s="35">
        <v>6000</v>
      </c>
      <c r="H1218" s="35">
        <v>60</v>
      </c>
    </row>
    <row r="1219" spans="1:8">
      <c r="A1219" s="52">
        <v>134325829207</v>
      </c>
      <c r="B1219" s="1" t="s">
        <v>522</v>
      </c>
      <c r="C1219" s="34" t="s">
        <v>534</v>
      </c>
      <c r="D1219" s="1" t="s">
        <v>707</v>
      </c>
      <c r="E1219" s="34" t="s">
        <v>534</v>
      </c>
      <c r="F1219" s="28" t="s">
        <v>708</v>
      </c>
      <c r="G1219" s="35">
        <v>5000</v>
      </c>
      <c r="H1219" s="35">
        <v>50</v>
      </c>
    </row>
    <row r="1220" spans="1:8">
      <c r="A1220" s="52">
        <v>134940173012</v>
      </c>
      <c r="B1220" s="1" t="s">
        <v>522</v>
      </c>
      <c r="C1220" s="34" t="s">
        <v>534</v>
      </c>
      <c r="D1220" s="1" t="s">
        <v>707</v>
      </c>
      <c r="E1220" s="34" t="s">
        <v>534</v>
      </c>
      <c r="F1220" s="28" t="s">
        <v>708</v>
      </c>
      <c r="G1220" s="35">
        <v>5000</v>
      </c>
      <c r="H1220" s="35">
        <v>50</v>
      </c>
    </row>
    <row r="1221" spans="1:8">
      <c r="A1221" s="52">
        <v>134325973827</v>
      </c>
      <c r="B1221" s="1" t="s">
        <v>522</v>
      </c>
      <c r="C1221" s="34" t="s">
        <v>534</v>
      </c>
      <c r="D1221" s="1" t="s">
        <v>707</v>
      </c>
      <c r="E1221" s="34" t="s">
        <v>534</v>
      </c>
      <c r="F1221" s="28" t="s">
        <v>708</v>
      </c>
      <c r="G1221" s="35">
        <v>20000</v>
      </c>
      <c r="H1221" s="35">
        <v>200</v>
      </c>
    </row>
    <row r="1222" spans="1:8">
      <c r="A1222" s="52">
        <v>134940292772</v>
      </c>
      <c r="B1222" s="1" t="s">
        <v>522</v>
      </c>
      <c r="C1222" s="34" t="s">
        <v>534</v>
      </c>
      <c r="D1222" s="1" t="s">
        <v>707</v>
      </c>
      <c r="E1222" s="34" t="s">
        <v>534</v>
      </c>
      <c r="F1222" s="28" t="s">
        <v>708</v>
      </c>
      <c r="G1222" s="35">
        <v>5000</v>
      </c>
      <c r="H1222" s="35">
        <v>50</v>
      </c>
    </row>
    <row r="1223" spans="1:8">
      <c r="A1223" s="52">
        <v>134940171858</v>
      </c>
      <c r="B1223" s="1" t="s">
        <v>522</v>
      </c>
      <c r="C1223" s="34" t="s">
        <v>534</v>
      </c>
      <c r="D1223" s="1" t="s">
        <v>707</v>
      </c>
      <c r="E1223" s="34" t="s">
        <v>534</v>
      </c>
      <c r="F1223" s="28" t="s">
        <v>708</v>
      </c>
      <c r="G1223" s="35">
        <v>6000</v>
      </c>
      <c r="H1223" s="35">
        <v>60</v>
      </c>
    </row>
    <row r="1224" spans="1:8">
      <c r="A1224" s="52">
        <v>134940178004</v>
      </c>
      <c r="B1224" s="1" t="s">
        <v>522</v>
      </c>
      <c r="C1224" s="34" t="s">
        <v>534</v>
      </c>
      <c r="D1224" s="1" t="s">
        <v>707</v>
      </c>
      <c r="E1224" s="34" t="s">
        <v>534</v>
      </c>
      <c r="F1224" s="28" t="s">
        <v>708</v>
      </c>
      <c r="G1224" s="35">
        <v>10000</v>
      </c>
      <c r="H1224" s="35">
        <v>100</v>
      </c>
    </row>
    <row r="1225" spans="1:8">
      <c r="A1225" s="52">
        <v>134326163665</v>
      </c>
      <c r="B1225" s="1" t="s">
        <v>522</v>
      </c>
      <c r="C1225" s="34" t="s">
        <v>534</v>
      </c>
      <c r="D1225" s="1" t="s">
        <v>707</v>
      </c>
      <c r="E1225" s="34" t="s">
        <v>534</v>
      </c>
      <c r="F1225" s="28" t="s">
        <v>708</v>
      </c>
      <c r="G1225" s="35">
        <v>10000</v>
      </c>
      <c r="H1225" s="35">
        <v>100</v>
      </c>
    </row>
    <row r="1226" spans="1:8">
      <c r="A1226" s="52">
        <v>134326168097</v>
      </c>
      <c r="B1226" s="1" t="s">
        <v>522</v>
      </c>
      <c r="C1226" s="34" t="s">
        <v>534</v>
      </c>
      <c r="D1226" s="1" t="s">
        <v>707</v>
      </c>
      <c r="E1226" s="34" t="s">
        <v>534</v>
      </c>
      <c r="F1226" s="28" t="s">
        <v>708</v>
      </c>
      <c r="G1226" s="35">
        <v>5000</v>
      </c>
      <c r="H1226" s="35">
        <v>50</v>
      </c>
    </row>
    <row r="1227" spans="1:8">
      <c r="A1227" s="52">
        <v>134940656304</v>
      </c>
      <c r="B1227" s="1" t="s">
        <v>365</v>
      </c>
      <c r="C1227" s="34" t="s">
        <v>534</v>
      </c>
      <c r="D1227" s="1" t="s">
        <v>707</v>
      </c>
      <c r="E1227" s="34" t="s">
        <v>534</v>
      </c>
      <c r="F1227" s="28" t="s">
        <v>708</v>
      </c>
      <c r="G1227" s="35">
        <v>10900</v>
      </c>
      <c r="H1227" s="35">
        <v>109</v>
      </c>
    </row>
    <row r="1228" spans="1:8">
      <c r="A1228" s="52">
        <v>134940612870</v>
      </c>
      <c r="B1228" s="1" t="s">
        <v>522</v>
      </c>
      <c r="C1228" s="34" t="s">
        <v>534</v>
      </c>
      <c r="D1228" s="1" t="s">
        <v>707</v>
      </c>
      <c r="E1228" s="34" t="s">
        <v>534</v>
      </c>
      <c r="F1228" s="28" t="s">
        <v>708</v>
      </c>
      <c r="G1228" s="35">
        <v>15000</v>
      </c>
      <c r="H1228" s="35">
        <v>150</v>
      </c>
    </row>
    <row r="1229" spans="1:8">
      <c r="A1229" s="52">
        <v>134940485980</v>
      </c>
      <c r="B1229" s="1" t="s">
        <v>4</v>
      </c>
      <c r="C1229" s="34" t="s">
        <v>534</v>
      </c>
      <c r="D1229" s="1" t="s">
        <v>707</v>
      </c>
      <c r="E1229" s="34" t="s">
        <v>534</v>
      </c>
      <c r="F1229" s="28" t="s">
        <v>708</v>
      </c>
      <c r="G1229" s="35">
        <v>23000</v>
      </c>
      <c r="H1229" s="35">
        <v>230</v>
      </c>
    </row>
    <row r="1230" spans="1:8">
      <c r="A1230" s="52">
        <v>134940700614</v>
      </c>
      <c r="B1230" s="1" t="s">
        <v>522</v>
      </c>
      <c r="C1230" s="34" t="s">
        <v>534</v>
      </c>
      <c r="D1230" s="1" t="s">
        <v>707</v>
      </c>
      <c r="E1230" s="34" t="s">
        <v>534</v>
      </c>
      <c r="F1230" s="28" t="s">
        <v>708</v>
      </c>
      <c r="G1230" s="35">
        <v>10000</v>
      </c>
      <c r="H1230" s="35">
        <v>100</v>
      </c>
    </row>
    <row r="1231" spans="1:8">
      <c r="A1231" s="52">
        <v>134940639298</v>
      </c>
      <c r="B1231" s="1" t="s">
        <v>522</v>
      </c>
      <c r="C1231" s="34" t="s">
        <v>534</v>
      </c>
      <c r="D1231" s="1" t="s">
        <v>707</v>
      </c>
      <c r="E1231" s="34" t="s">
        <v>534</v>
      </c>
      <c r="F1231" s="28" t="s">
        <v>708</v>
      </c>
      <c r="G1231" s="35">
        <v>15000</v>
      </c>
      <c r="H1231" s="35">
        <v>150</v>
      </c>
    </row>
    <row r="1232" spans="1:8">
      <c r="A1232" s="52">
        <v>134940826132</v>
      </c>
      <c r="B1232" s="1" t="s">
        <v>522</v>
      </c>
      <c r="C1232" s="34" t="s">
        <v>534</v>
      </c>
      <c r="D1232" s="1" t="s">
        <v>707</v>
      </c>
      <c r="E1232" s="34" t="s">
        <v>534</v>
      </c>
      <c r="F1232" s="28" t="s">
        <v>708</v>
      </c>
      <c r="G1232" s="35">
        <v>6000</v>
      </c>
      <c r="H1232" s="35">
        <v>60</v>
      </c>
    </row>
    <row r="1233" spans="1:8">
      <c r="A1233" s="52">
        <v>134326744171</v>
      </c>
      <c r="B1233" s="1" t="s">
        <v>522</v>
      </c>
      <c r="C1233" s="34" t="s">
        <v>534</v>
      </c>
      <c r="D1233" s="1" t="s">
        <v>707</v>
      </c>
      <c r="E1233" s="34" t="s">
        <v>534</v>
      </c>
      <c r="F1233" s="28" t="s">
        <v>708</v>
      </c>
      <c r="G1233" s="35">
        <v>5000</v>
      </c>
      <c r="H1233" s="35">
        <v>50</v>
      </c>
    </row>
    <row r="1234" spans="1:8">
      <c r="A1234" s="52">
        <v>134326920449</v>
      </c>
      <c r="B1234" s="1" t="s">
        <v>522</v>
      </c>
      <c r="C1234" s="34" t="s">
        <v>534</v>
      </c>
      <c r="D1234" s="1" t="s">
        <v>707</v>
      </c>
      <c r="E1234" s="34" t="s">
        <v>534</v>
      </c>
      <c r="F1234" s="28" t="s">
        <v>708</v>
      </c>
      <c r="G1234" s="35">
        <v>12000</v>
      </c>
      <c r="H1234" s="35">
        <v>120</v>
      </c>
    </row>
    <row r="1235" spans="1:8">
      <c r="A1235" s="52">
        <v>134940901030</v>
      </c>
      <c r="B1235" s="1" t="s">
        <v>522</v>
      </c>
      <c r="C1235" s="34" t="s">
        <v>534</v>
      </c>
      <c r="D1235" s="1" t="s">
        <v>707</v>
      </c>
      <c r="E1235" s="34" t="s">
        <v>534</v>
      </c>
      <c r="F1235" s="28" t="s">
        <v>708</v>
      </c>
      <c r="G1235" s="35">
        <v>11000</v>
      </c>
      <c r="H1235" s="35">
        <v>110</v>
      </c>
    </row>
    <row r="1236" spans="1:8">
      <c r="A1236" s="52">
        <v>134326829425</v>
      </c>
      <c r="B1236" s="1" t="s">
        <v>522</v>
      </c>
      <c r="C1236" s="34" t="s">
        <v>534</v>
      </c>
      <c r="D1236" s="1" t="s">
        <v>707</v>
      </c>
      <c r="E1236" s="34" t="s">
        <v>534</v>
      </c>
      <c r="F1236" s="28" t="s">
        <v>708</v>
      </c>
      <c r="G1236" s="35">
        <v>10000</v>
      </c>
      <c r="H1236" s="35">
        <v>100</v>
      </c>
    </row>
    <row r="1237" spans="1:8">
      <c r="A1237" s="52">
        <v>134326807687</v>
      </c>
      <c r="B1237" s="1" t="s">
        <v>522</v>
      </c>
      <c r="C1237" s="34" t="s">
        <v>534</v>
      </c>
      <c r="D1237" s="1" t="s">
        <v>707</v>
      </c>
      <c r="E1237" s="34" t="s">
        <v>534</v>
      </c>
      <c r="F1237" s="28" t="s">
        <v>708</v>
      </c>
      <c r="G1237" s="35">
        <v>10000</v>
      </c>
      <c r="H1237" s="35">
        <v>100</v>
      </c>
    </row>
    <row r="1238" spans="1:8">
      <c r="A1238" s="52">
        <v>134326959563</v>
      </c>
      <c r="B1238" s="1" t="s">
        <v>522</v>
      </c>
      <c r="C1238" s="34" t="s">
        <v>534</v>
      </c>
      <c r="D1238" s="1" t="s">
        <v>707</v>
      </c>
      <c r="E1238" s="34" t="s">
        <v>534</v>
      </c>
      <c r="F1238" s="28" t="s">
        <v>708</v>
      </c>
      <c r="G1238" s="35">
        <v>5000</v>
      </c>
      <c r="H1238" s="35">
        <v>50</v>
      </c>
    </row>
    <row r="1239" spans="1:8">
      <c r="A1239" s="52">
        <v>134327023417</v>
      </c>
      <c r="B1239" s="1" t="s">
        <v>522</v>
      </c>
      <c r="C1239" s="34" t="s">
        <v>534</v>
      </c>
      <c r="D1239" s="1" t="s">
        <v>707</v>
      </c>
      <c r="E1239" s="34" t="s">
        <v>534</v>
      </c>
      <c r="F1239" s="28" t="s">
        <v>708</v>
      </c>
      <c r="G1239" s="35">
        <v>5000</v>
      </c>
      <c r="H1239" s="35">
        <v>50</v>
      </c>
    </row>
    <row r="1240" spans="1:8">
      <c r="A1240" s="52">
        <v>134326953831</v>
      </c>
      <c r="B1240" s="1" t="s">
        <v>522</v>
      </c>
      <c r="C1240" s="34" t="s">
        <v>534</v>
      </c>
      <c r="D1240" s="1" t="s">
        <v>707</v>
      </c>
      <c r="E1240" s="34" t="s">
        <v>534</v>
      </c>
      <c r="F1240" s="28" t="s">
        <v>708</v>
      </c>
      <c r="G1240" s="35">
        <v>5000</v>
      </c>
      <c r="H1240" s="35">
        <v>50</v>
      </c>
    </row>
    <row r="1241" spans="1:8">
      <c r="A1241" s="52">
        <v>134941296208</v>
      </c>
      <c r="B1241" s="1" t="s">
        <v>522</v>
      </c>
      <c r="C1241" s="34" t="s">
        <v>534</v>
      </c>
      <c r="D1241" s="1" t="s">
        <v>707</v>
      </c>
      <c r="E1241" s="34" t="s">
        <v>534</v>
      </c>
      <c r="F1241" s="28" t="s">
        <v>708</v>
      </c>
      <c r="G1241" s="35">
        <v>5000</v>
      </c>
      <c r="H1241" s="35">
        <v>50</v>
      </c>
    </row>
    <row r="1242" spans="1:8">
      <c r="A1242" s="52">
        <v>134941324506</v>
      </c>
      <c r="B1242" s="1" t="s">
        <v>522</v>
      </c>
      <c r="C1242" s="34" t="s">
        <v>534</v>
      </c>
      <c r="D1242" s="1" t="s">
        <v>707</v>
      </c>
      <c r="E1242" s="34" t="s">
        <v>534</v>
      </c>
      <c r="F1242" s="28" t="s">
        <v>708</v>
      </c>
      <c r="G1242" s="35">
        <v>28000</v>
      </c>
      <c r="H1242" s="35">
        <v>280</v>
      </c>
    </row>
    <row r="1243" spans="1:8">
      <c r="A1243" s="52">
        <v>134327149033</v>
      </c>
      <c r="B1243" s="1" t="s">
        <v>522</v>
      </c>
      <c r="C1243" s="34" t="s">
        <v>534</v>
      </c>
      <c r="D1243" s="1" t="s">
        <v>707</v>
      </c>
      <c r="E1243" s="34" t="s">
        <v>534</v>
      </c>
      <c r="F1243" s="28" t="s">
        <v>708</v>
      </c>
      <c r="G1243" s="35">
        <v>10000</v>
      </c>
      <c r="H1243" s="35">
        <v>100</v>
      </c>
    </row>
    <row r="1244" spans="1:8">
      <c r="A1244" s="52">
        <v>134922948608</v>
      </c>
      <c r="B1244" s="1" t="s">
        <v>522</v>
      </c>
      <c r="C1244" s="34" t="s">
        <v>515</v>
      </c>
      <c r="D1244" s="1" t="s">
        <v>707</v>
      </c>
      <c r="E1244" s="34" t="s">
        <v>515</v>
      </c>
      <c r="F1244" s="28" t="s">
        <v>708</v>
      </c>
      <c r="G1244" s="35">
        <v>11000</v>
      </c>
      <c r="H1244" s="35">
        <v>110</v>
      </c>
    </row>
    <row r="1245" spans="1:8">
      <c r="A1245" s="52">
        <v>134327215301</v>
      </c>
      <c r="B1245" s="1" t="s">
        <v>522</v>
      </c>
      <c r="C1245" s="34" t="s">
        <v>534</v>
      </c>
      <c r="D1245" s="1" t="s">
        <v>707</v>
      </c>
      <c r="E1245" s="34" t="s">
        <v>534</v>
      </c>
      <c r="F1245" s="28" t="s">
        <v>708</v>
      </c>
      <c r="G1245" s="35">
        <v>6000</v>
      </c>
      <c r="H1245" s="35">
        <v>60</v>
      </c>
    </row>
    <row r="1246" spans="1:8">
      <c r="A1246" s="52">
        <v>134327314407</v>
      </c>
      <c r="B1246" s="1" t="s">
        <v>522</v>
      </c>
      <c r="C1246" s="34" t="s">
        <v>534</v>
      </c>
      <c r="D1246" s="1" t="s">
        <v>707</v>
      </c>
      <c r="E1246" s="34" t="s">
        <v>534</v>
      </c>
      <c r="F1246" s="28" t="s">
        <v>708</v>
      </c>
      <c r="G1246" s="35">
        <v>10000</v>
      </c>
      <c r="H1246" s="35">
        <v>100</v>
      </c>
    </row>
    <row r="1247" spans="1:8">
      <c r="A1247" s="52">
        <v>134941178066</v>
      </c>
      <c r="B1247" s="1" t="s">
        <v>522</v>
      </c>
      <c r="C1247" s="34" t="s">
        <v>534</v>
      </c>
      <c r="D1247" s="1" t="s">
        <v>707</v>
      </c>
      <c r="E1247" s="34" t="s">
        <v>534</v>
      </c>
      <c r="F1247" s="28" t="s">
        <v>708</v>
      </c>
      <c r="G1247" s="35">
        <v>5000</v>
      </c>
      <c r="H1247" s="35">
        <v>50</v>
      </c>
    </row>
    <row r="1248" spans="1:8">
      <c r="A1248" s="52">
        <v>134327181895</v>
      </c>
      <c r="B1248" s="1" t="s">
        <v>522</v>
      </c>
      <c r="C1248" s="34" t="s">
        <v>534</v>
      </c>
      <c r="D1248" s="1" t="s">
        <v>707</v>
      </c>
      <c r="E1248" s="34" t="s">
        <v>534</v>
      </c>
      <c r="F1248" s="28" t="s">
        <v>708</v>
      </c>
      <c r="G1248" s="35">
        <v>500</v>
      </c>
      <c r="H1248" s="35">
        <v>5</v>
      </c>
    </row>
    <row r="1249" spans="1:8">
      <c r="A1249" s="52">
        <v>134941317370</v>
      </c>
      <c r="B1249" s="1" t="s">
        <v>522</v>
      </c>
      <c r="C1249" s="34" t="s">
        <v>534</v>
      </c>
      <c r="D1249" s="1" t="s">
        <v>707</v>
      </c>
      <c r="E1249" s="34" t="s">
        <v>534</v>
      </c>
      <c r="F1249" s="28" t="s">
        <v>708</v>
      </c>
      <c r="G1249" s="35">
        <v>5000</v>
      </c>
      <c r="H1249" s="35">
        <v>50</v>
      </c>
    </row>
    <row r="1250" spans="1:8">
      <c r="A1250" s="52">
        <v>134327183807</v>
      </c>
      <c r="B1250" s="1" t="s">
        <v>4</v>
      </c>
      <c r="C1250" s="34" t="s">
        <v>534</v>
      </c>
      <c r="D1250" s="1" t="s">
        <v>707</v>
      </c>
      <c r="E1250" s="34" t="s">
        <v>534</v>
      </c>
      <c r="F1250" s="28" t="s">
        <v>708</v>
      </c>
      <c r="G1250" s="35">
        <v>9200</v>
      </c>
      <c r="H1250" s="35">
        <v>92</v>
      </c>
    </row>
    <row r="1251" spans="1:8">
      <c r="A1251" s="52">
        <v>134941325446</v>
      </c>
      <c r="B1251" s="1" t="s">
        <v>522</v>
      </c>
      <c r="C1251" s="34" t="s">
        <v>534</v>
      </c>
      <c r="D1251" s="1" t="s">
        <v>707</v>
      </c>
      <c r="E1251" s="34" t="s">
        <v>534</v>
      </c>
      <c r="F1251" s="28" t="s">
        <v>708</v>
      </c>
      <c r="G1251" s="35">
        <v>5000</v>
      </c>
      <c r="H1251" s="35">
        <v>50</v>
      </c>
    </row>
    <row r="1252" spans="1:8">
      <c r="A1252" s="52">
        <v>134941480544</v>
      </c>
      <c r="B1252" s="1" t="s">
        <v>4</v>
      </c>
      <c r="C1252" s="34" t="s">
        <v>534</v>
      </c>
      <c r="D1252" s="1" t="s">
        <v>707</v>
      </c>
      <c r="E1252" s="34" t="s">
        <v>534</v>
      </c>
      <c r="F1252" s="28" t="s">
        <v>708</v>
      </c>
      <c r="G1252" s="35">
        <v>17800</v>
      </c>
      <c r="H1252" s="35">
        <v>178</v>
      </c>
    </row>
    <row r="1253" spans="1:8">
      <c r="A1253" s="52">
        <v>134923090162</v>
      </c>
      <c r="B1253" s="1" t="s">
        <v>522</v>
      </c>
      <c r="C1253" s="34" t="s">
        <v>515</v>
      </c>
      <c r="D1253" s="1" t="s">
        <v>707</v>
      </c>
      <c r="E1253" s="34" t="s">
        <v>515</v>
      </c>
      <c r="F1253" s="28" t="s">
        <v>708</v>
      </c>
      <c r="G1253" s="35">
        <v>6000</v>
      </c>
      <c r="H1253" s="35">
        <v>60</v>
      </c>
    </row>
    <row r="1254" spans="1:8">
      <c r="A1254" s="52">
        <v>134327394877</v>
      </c>
      <c r="B1254" s="1" t="s">
        <v>522</v>
      </c>
      <c r="C1254" s="34" t="s">
        <v>534</v>
      </c>
      <c r="D1254" s="1" t="s">
        <v>707</v>
      </c>
      <c r="E1254" s="34" t="s">
        <v>534</v>
      </c>
      <c r="F1254" s="28" t="s">
        <v>708</v>
      </c>
      <c r="G1254" s="35">
        <v>6000</v>
      </c>
      <c r="H1254" s="35">
        <v>60</v>
      </c>
    </row>
    <row r="1255" spans="1:8">
      <c r="A1255" s="52">
        <v>134941544166</v>
      </c>
      <c r="B1255" s="1" t="s">
        <v>522</v>
      </c>
      <c r="C1255" s="34" t="s">
        <v>534</v>
      </c>
      <c r="D1255" s="1" t="s">
        <v>707</v>
      </c>
      <c r="E1255" s="34" t="s">
        <v>534</v>
      </c>
      <c r="F1255" s="28" t="s">
        <v>708</v>
      </c>
      <c r="G1255" s="35">
        <v>6000</v>
      </c>
      <c r="H1255" s="35">
        <v>60</v>
      </c>
    </row>
    <row r="1256" spans="1:8">
      <c r="A1256" s="52">
        <v>134941337788</v>
      </c>
      <c r="B1256" s="1" t="s">
        <v>522</v>
      </c>
      <c r="C1256" s="34" t="s">
        <v>534</v>
      </c>
      <c r="D1256" s="1" t="s">
        <v>707</v>
      </c>
      <c r="E1256" s="34" t="s">
        <v>534</v>
      </c>
      <c r="F1256" s="28" t="s">
        <v>708</v>
      </c>
      <c r="G1256" s="35">
        <v>5000</v>
      </c>
      <c r="H1256" s="35">
        <v>50</v>
      </c>
    </row>
    <row r="1257" spans="1:8">
      <c r="A1257" s="52">
        <v>134941477286</v>
      </c>
      <c r="B1257" s="1" t="s">
        <v>522</v>
      </c>
      <c r="C1257" s="34" t="s">
        <v>534</v>
      </c>
      <c r="D1257" s="1" t="s">
        <v>707</v>
      </c>
      <c r="E1257" s="34" t="s">
        <v>534</v>
      </c>
      <c r="F1257" s="28" t="s">
        <v>708</v>
      </c>
      <c r="G1257" s="35">
        <v>20000</v>
      </c>
      <c r="H1257" s="35">
        <v>200</v>
      </c>
    </row>
    <row r="1258" spans="1:8">
      <c r="A1258" s="52">
        <v>134923192218</v>
      </c>
      <c r="B1258" s="1" t="s">
        <v>522</v>
      </c>
      <c r="C1258" s="34" t="s">
        <v>515</v>
      </c>
      <c r="D1258" s="1" t="s">
        <v>707</v>
      </c>
      <c r="E1258" s="34" t="s">
        <v>515</v>
      </c>
      <c r="F1258" s="28" t="s">
        <v>708</v>
      </c>
      <c r="G1258" s="35">
        <v>6000</v>
      </c>
      <c r="H1258" s="35">
        <v>60</v>
      </c>
    </row>
    <row r="1259" spans="1:8">
      <c r="A1259" s="52">
        <v>134941700486</v>
      </c>
      <c r="B1259" s="1" t="s">
        <v>522</v>
      </c>
      <c r="C1259" s="34" t="s">
        <v>534</v>
      </c>
      <c r="D1259" s="1" t="s">
        <v>707</v>
      </c>
      <c r="E1259" s="34" t="s">
        <v>534</v>
      </c>
      <c r="F1259" s="28" t="s">
        <v>708</v>
      </c>
      <c r="G1259" s="35">
        <v>5000</v>
      </c>
      <c r="H1259" s="35">
        <v>50</v>
      </c>
    </row>
    <row r="1260" spans="1:8">
      <c r="A1260" s="52">
        <v>134327481301</v>
      </c>
      <c r="B1260" s="1" t="s">
        <v>522</v>
      </c>
      <c r="C1260" s="34" t="s">
        <v>534</v>
      </c>
      <c r="D1260" s="1" t="s">
        <v>707</v>
      </c>
      <c r="E1260" s="34" t="s">
        <v>534</v>
      </c>
      <c r="F1260" s="28" t="s">
        <v>708</v>
      </c>
      <c r="G1260" s="35">
        <v>5000</v>
      </c>
      <c r="H1260" s="35">
        <v>50</v>
      </c>
    </row>
    <row r="1261" spans="1:8">
      <c r="A1261" s="52">
        <v>134941798452</v>
      </c>
      <c r="B1261" s="1" t="s">
        <v>522</v>
      </c>
      <c r="C1261" s="34" t="s">
        <v>534</v>
      </c>
      <c r="D1261" s="1" t="s">
        <v>707</v>
      </c>
      <c r="E1261" s="34" t="s">
        <v>534</v>
      </c>
      <c r="F1261" s="28" t="s">
        <v>708</v>
      </c>
      <c r="G1261" s="35">
        <v>6000</v>
      </c>
      <c r="H1261" s="35">
        <v>60</v>
      </c>
    </row>
    <row r="1262" spans="1:8">
      <c r="A1262" s="52">
        <v>134923287010</v>
      </c>
      <c r="B1262" s="1" t="s">
        <v>4</v>
      </c>
      <c r="C1262" s="34" t="s">
        <v>515</v>
      </c>
      <c r="D1262" s="1" t="s">
        <v>707</v>
      </c>
      <c r="E1262" s="34" t="s">
        <v>515</v>
      </c>
      <c r="F1262" s="28" t="s">
        <v>708</v>
      </c>
      <c r="G1262" s="35">
        <v>19100</v>
      </c>
      <c r="H1262" s="35">
        <v>191</v>
      </c>
    </row>
    <row r="1263" spans="1:8">
      <c r="A1263" s="52">
        <v>134923330660</v>
      </c>
      <c r="B1263" s="1" t="s">
        <v>522</v>
      </c>
      <c r="C1263" s="34" t="s">
        <v>515</v>
      </c>
      <c r="D1263" s="1" t="s">
        <v>707</v>
      </c>
      <c r="E1263" s="34" t="s">
        <v>515</v>
      </c>
      <c r="F1263" s="28" t="s">
        <v>708</v>
      </c>
      <c r="G1263" s="35">
        <v>12000</v>
      </c>
      <c r="H1263" s="35">
        <v>120</v>
      </c>
    </row>
    <row r="1264" spans="1:8">
      <c r="A1264" s="52">
        <v>134941830608</v>
      </c>
      <c r="B1264" s="1" t="s">
        <v>4</v>
      </c>
      <c r="C1264" s="34" t="s">
        <v>534</v>
      </c>
      <c r="D1264" s="1" t="s">
        <v>707</v>
      </c>
      <c r="E1264" s="34" t="s">
        <v>534</v>
      </c>
      <c r="F1264" s="28" t="s">
        <v>708</v>
      </c>
      <c r="G1264" s="35">
        <v>11000</v>
      </c>
      <c r="H1264" s="35">
        <v>110</v>
      </c>
    </row>
    <row r="1265" spans="1:8">
      <c r="A1265" s="52">
        <v>134327551889</v>
      </c>
      <c r="B1265" s="1" t="s">
        <v>522</v>
      </c>
      <c r="C1265" s="34" t="s">
        <v>534</v>
      </c>
      <c r="D1265" s="1" t="s">
        <v>707</v>
      </c>
      <c r="E1265" s="34" t="s">
        <v>534</v>
      </c>
      <c r="F1265" s="28" t="s">
        <v>708</v>
      </c>
      <c r="G1265" s="35">
        <v>10000</v>
      </c>
      <c r="H1265" s="35">
        <v>100</v>
      </c>
    </row>
    <row r="1266" spans="1:8">
      <c r="A1266" s="52">
        <v>134923368904</v>
      </c>
      <c r="B1266" s="1" t="s">
        <v>522</v>
      </c>
      <c r="C1266" s="34" t="s">
        <v>515</v>
      </c>
      <c r="D1266" s="1" t="s">
        <v>707</v>
      </c>
      <c r="E1266" s="34" t="s">
        <v>515</v>
      </c>
      <c r="F1266" s="28" t="s">
        <v>708</v>
      </c>
      <c r="G1266" s="35">
        <v>6000</v>
      </c>
      <c r="H1266" s="35">
        <v>60</v>
      </c>
    </row>
    <row r="1267" spans="1:8">
      <c r="A1267" s="52">
        <v>134941876830</v>
      </c>
      <c r="B1267" s="1" t="s">
        <v>522</v>
      </c>
      <c r="C1267" s="34" t="s">
        <v>534</v>
      </c>
      <c r="D1267" s="1" t="s">
        <v>707</v>
      </c>
      <c r="E1267" s="34" t="s">
        <v>534</v>
      </c>
      <c r="F1267" s="28" t="s">
        <v>708</v>
      </c>
      <c r="G1267" s="35">
        <v>5000</v>
      </c>
      <c r="H1267" s="35">
        <v>50</v>
      </c>
    </row>
    <row r="1268" spans="1:8">
      <c r="A1268" s="52">
        <v>134327763757</v>
      </c>
      <c r="B1268" s="1" t="s">
        <v>522</v>
      </c>
      <c r="C1268" s="34" t="s">
        <v>534</v>
      </c>
      <c r="D1268" s="1" t="s">
        <v>707</v>
      </c>
      <c r="E1268" s="34" t="s">
        <v>534</v>
      </c>
      <c r="F1268" s="28" t="s">
        <v>708</v>
      </c>
      <c r="G1268" s="35">
        <v>5000</v>
      </c>
      <c r="H1268" s="35">
        <v>50</v>
      </c>
    </row>
    <row r="1269" spans="1:8">
      <c r="A1269" s="52">
        <v>134327702083</v>
      </c>
      <c r="B1269" s="1" t="s">
        <v>4</v>
      </c>
      <c r="C1269" s="34" t="s">
        <v>534</v>
      </c>
      <c r="D1269" s="1" t="s">
        <v>707</v>
      </c>
      <c r="E1269" s="34" t="s">
        <v>534</v>
      </c>
      <c r="F1269" s="28" t="s">
        <v>708</v>
      </c>
      <c r="G1269" s="35">
        <v>5800</v>
      </c>
      <c r="H1269" s="35">
        <v>58</v>
      </c>
    </row>
    <row r="1270" spans="1:8">
      <c r="A1270" s="52">
        <v>134327948301</v>
      </c>
      <c r="B1270" s="1" t="s">
        <v>522</v>
      </c>
      <c r="C1270" s="34" t="s">
        <v>534</v>
      </c>
      <c r="D1270" s="1" t="s">
        <v>707</v>
      </c>
      <c r="E1270" s="34" t="s">
        <v>534</v>
      </c>
      <c r="F1270" s="28" t="s">
        <v>708</v>
      </c>
      <c r="G1270" s="35">
        <v>5000</v>
      </c>
      <c r="H1270" s="35">
        <v>50</v>
      </c>
    </row>
    <row r="1271" spans="1:8">
      <c r="A1271" s="52">
        <v>134328026421</v>
      </c>
      <c r="B1271" s="1" t="s">
        <v>522</v>
      </c>
      <c r="C1271" s="34" t="s">
        <v>534</v>
      </c>
      <c r="D1271" s="1" t="s">
        <v>707</v>
      </c>
      <c r="E1271" s="34" t="s">
        <v>534</v>
      </c>
      <c r="F1271" s="28" t="s">
        <v>708</v>
      </c>
      <c r="G1271" s="35">
        <v>6000</v>
      </c>
      <c r="H1271" s="35">
        <v>60</v>
      </c>
    </row>
    <row r="1272" spans="1:8">
      <c r="A1272" s="52">
        <v>134942053258</v>
      </c>
      <c r="B1272" s="1" t="s">
        <v>522</v>
      </c>
      <c r="C1272" s="34" t="s">
        <v>534</v>
      </c>
      <c r="D1272" s="1" t="s">
        <v>707</v>
      </c>
      <c r="E1272" s="34" t="s">
        <v>534</v>
      </c>
      <c r="F1272" s="28" t="s">
        <v>708</v>
      </c>
      <c r="G1272" s="35">
        <v>5000</v>
      </c>
      <c r="H1272" s="35">
        <v>50</v>
      </c>
    </row>
    <row r="1273" spans="1:8">
      <c r="A1273" s="52">
        <v>134923637044</v>
      </c>
      <c r="B1273" s="1" t="s">
        <v>522</v>
      </c>
      <c r="C1273" s="34" t="s">
        <v>515</v>
      </c>
      <c r="D1273" s="1" t="s">
        <v>707</v>
      </c>
      <c r="E1273" s="34" t="s">
        <v>515</v>
      </c>
      <c r="F1273" s="28" t="s">
        <v>708</v>
      </c>
      <c r="G1273" s="35">
        <v>6000</v>
      </c>
      <c r="H1273" s="35">
        <v>60</v>
      </c>
    </row>
    <row r="1274" spans="1:8">
      <c r="A1274" s="52">
        <v>134923985116</v>
      </c>
      <c r="B1274" s="1" t="s">
        <v>522</v>
      </c>
      <c r="C1274" s="34" t="s">
        <v>515</v>
      </c>
      <c r="D1274" s="1" t="s">
        <v>707</v>
      </c>
      <c r="E1274" s="34" t="s">
        <v>515</v>
      </c>
      <c r="F1274" s="28" t="s">
        <v>708</v>
      </c>
      <c r="G1274" s="35">
        <v>6000</v>
      </c>
      <c r="H1274" s="35">
        <v>60</v>
      </c>
    </row>
    <row r="1275" spans="1:8">
      <c r="A1275" s="52">
        <v>134924082082</v>
      </c>
      <c r="B1275" s="1" t="s">
        <v>522</v>
      </c>
      <c r="C1275" s="34" t="s">
        <v>515</v>
      </c>
      <c r="D1275" s="1" t="s">
        <v>707</v>
      </c>
      <c r="E1275" s="34" t="s">
        <v>515</v>
      </c>
      <c r="F1275" s="28" t="s">
        <v>708</v>
      </c>
      <c r="G1275" s="35">
        <v>10000</v>
      </c>
      <c r="H1275" s="35">
        <v>100</v>
      </c>
    </row>
    <row r="1276" spans="1:8">
      <c r="A1276" s="52">
        <v>134924201764</v>
      </c>
      <c r="B1276" s="1" t="s">
        <v>522</v>
      </c>
      <c r="C1276" s="34" t="s">
        <v>515</v>
      </c>
      <c r="D1276" s="1" t="s">
        <v>707</v>
      </c>
      <c r="E1276" s="34" t="s">
        <v>515</v>
      </c>
      <c r="F1276" s="28" t="s">
        <v>708</v>
      </c>
      <c r="G1276" s="35">
        <v>6000</v>
      </c>
      <c r="H1276" s="35">
        <v>60</v>
      </c>
    </row>
    <row r="1277" spans="1:8">
      <c r="A1277" s="52">
        <v>134924518224</v>
      </c>
      <c r="B1277" s="1" t="s">
        <v>4</v>
      </c>
      <c r="C1277" s="34" t="s">
        <v>515</v>
      </c>
      <c r="D1277" s="1" t="s">
        <v>707</v>
      </c>
      <c r="E1277" s="34" t="s">
        <v>515</v>
      </c>
      <c r="F1277" s="28" t="s">
        <v>708</v>
      </c>
      <c r="G1277" s="35">
        <v>18900</v>
      </c>
      <c r="H1277" s="35">
        <v>189</v>
      </c>
    </row>
    <row r="1278" spans="1:8">
      <c r="A1278" s="52">
        <v>134924536868</v>
      </c>
      <c r="B1278" s="1" t="s">
        <v>522</v>
      </c>
      <c r="C1278" s="34" t="s">
        <v>515</v>
      </c>
      <c r="D1278" s="1" t="s">
        <v>707</v>
      </c>
      <c r="E1278" s="34" t="s">
        <v>515</v>
      </c>
      <c r="F1278" s="28" t="s">
        <v>708</v>
      </c>
      <c r="G1278" s="35">
        <v>11000</v>
      </c>
      <c r="H1278" s="35">
        <v>110</v>
      </c>
    </row>
    <row r="1279" spans="1:8">
      <c r="A1279" s="52">
        <v>134310395903</v>
      </c>
      <c r="B1279" s="1" t="s">
        <v>522</v>
      </c>
      <c r="C1279" s="34" t="s">
        <v>515</v>
      </c>
      <c r="D1279" s="1" t="s">
        <v>707</v>
      </c>
      <c r="E1279" s="34" t="s">
        <v>515</v>
      </c>
      <c r="F1279" s="28" t="s">
        <v>708</v>
      </c>
      <c r="G1279" s="35">
        <v>5000</v>
      </c>
      <c r="H1279" s="35">
        <v>50</v>
      </c>
    </row>
    <row r="1280" spans="1:8">
      <c r="A1280" s="52">
        <v>134310572649</v>
      </c>
      <c r="B1280" s="1" t="s">
        <v>522</v>
      </c>
      <c r="C1280" s="34" t="s">
        <v>515</v>
      </c>
      <c r="D1280" s="1" t="s">
        <v>707</v>
      </c>
      <c r="E1280" s="34" t="s">
        <v>515</v>
      </c>
      <c r="F1280" s="28" t="s">
        <v>708</v>
      </c>
      <c r="G1280" s="35">
        <v>6000</v>
      </c>
      <c r="H1280" s="35">
        <v>60</v>
      </c>
    </row>
    <row r="1281" spans="1:8">
      <c r="A1281" s="52">
        <v>134310691353</v>
      </c>
      <c r="B1281" s="1" t="s">
        <v>522</v>
      </c>
      <c r="C1281" s="34" t="s">
        <v>515</v>
      </c>
      <c r="D1281" s="1" t="s">
        <v>707</v>
      </c>
      <c r="E1281" s="34" t="s">
        <v>515</v>
      </c>
      <c r="F1281" s="28" t="s">
        <v>708</v>
      </c>
      <c r="G1281" s="35">
        <v>6000</v>
      </c>
      <c r="H1281" s="35">
        <v>60</v>
      </c>
    </row>
    <row r="1282" spans="1:8">
      <c r="A1282" s="52">
        <v>134310653779</v>
      </c>
      <c r="B1282" s="1" t="s">
        <v>522</v>
      </c>
      <c r="C1282" s="34" t="s">
        <v>515</v>
      </c>
      <c r="D1282" s="1" t="s">
        <v>707</v>
      </c>
      <c r="E1282" s="34" t="s">
        <v>515</v>
      </c>
      <c r="F1282" s="28" t="s">
        <v>708</v>
      </c>
      <c r="G1282" s="35">
        <v>6000</v>
      </c>
      <c r="H1282" s="35">
        <v>60</v>
      </c>
    </row>
    <row r="1283" spans="1:8">
      <c r="A1283" s="52">
        <v>134925122080</v>
      </c>
      <c r="B1283" s="1" t="s">
        <v>522</v>
      </c>
      <c r="C1283" s="34" t="s">
        <v>515</v>
      </c>
      <c r="D1283" s="1" t="s">
        <v>707</v>
      </c>
      <c r="E1283" s="34" t="s">
        <v>515</v>
      </c>
      <c r="F1283" s="28" t="s">
        <v>708</v>
      </c>
      <c r="G1283" s="35">
        <v>11000</v>
      </c>
      <c r="H1283" s="35">
        <v>110</v>
      </c>
    </row>
    <row r="1284" spans="1:8">
      <c r="A1284" s="52">
        <v>134925287794</v>
      </c>
      <c r="B1284" s="1" t="s">
        <v>4</v>
      </c>
      <c r="C1284" s="34" t="s">
        <v>515</v>
      </c>
      <c r="D1284" s="1" t="s">
        <v>707</v>
      </c>
      <c r="E1284" s="34" t="s">
        <v>515</v>
      </c>
      <c r="F1284" s="28" t="s">
        <v>708</v>
      </c>
      <c r="G1284" s="35">
        <v>4900</v>
      </c>
      <c r="H1284" s="35">
        <v>49</v>
      </c>
    </row>
    <row r="1285" spans="1:8">
      <c r="A1285" s="52">
        <v>134311065575</v>
      </c>
      <c r="B1285" s="1" t="s">
        <v>522</v>
      </c>
      <c r="C1285" s="34" t="s">
        <v>515</v>
      </c>
      <c r="D1285" s="1" t="s">
        <v>707</v>
      </c>
      <c r="E1285" s="34" t="s">
        <v>515</v>
      </c>
      <c r="F1285" s="28" t="s">
        <v>708</v>
      </c>
      <c r="G1285" s="35">
        <v>12000</v>
      </c>
      <c r="H1285" s="35">
        <v>120</v>
      </c>
    </row>
    <row r="1286" spans="1:8">
      <c r="A1286" s="52">
        <v>134311235893</v>
      </c>
      <c r="B1286" s="1" t="s">
        <v>4</v>
      </c>
      <c r="C1286" s="34" t="s">
        <v>515</v>
      </c>
      <c r="D1286" s="1" t="s">
        <v>707</v>
      </c>
      <c r="E1286" s="34" t="s">
        <v>515</v>
      </c>
      <c r="F1286" s="28" t="s">
        <v>708</v>
      </c>
      <c r="G1286" s="35">
        <v>36200</v>
      </c>
      <c r="H1286" s="35">
        <v>362</v>
      </c>
    </row>
    <row r="1287" spans="1:8">
      <c r="A1287" s="52">
        <v>134311518735</v>
      </c>
      <c r="B1287" s="1" t="s">
        <v>522</v>
      </c>
      <c r="C1287" s="34" t="s">
        <v>515</v>
      </c>
      <c r="D1287" s="1" t="s">
        <v>707</v>
      </c>
      <c r="E1287" s="34" t="s">
        <v>515</v>
      </c>
      <c r="F1287" s="28" t="s">
        <v>708</v>
      </c>
      <c r="G1287" s="35">
        <v>7000</v>
      </c>
      <c r="H1287" s="35">
        <v>70</v>
      </c>
    </row>
    <row r="1288" spans="1:8">
      <c r="A1288" s="52">
        <v>134925890886</v>
      </c>
      <c r="B1288" s="1" t="s">
        <v>522</v>
      </c>
      <c r="C1288" s="34" t="s">
        <v>515</v>
      </c>
      <c r="D1288" s="1" t="s">
        <v>707</v>
      </c>
      <c r="E1288" s="34" t="s">
        <v>515</v>
      </c>
      <c r="F1288" s="28" t="s">
        <v>708</v>
      </c>
      <c r="G1288" s="35">
        <v>6000</v>
      </c>
      <c r="H1288" s="35">
        <v>60</v>
      </c>
    </row>
    <row r="1289" spans="1:8">
      <c r="A1289" s="52">
        <v>134311763421</v>
      </c>
      <c r="B1289" s="1" t="s">
        <v>522</v>
      </c>
      <c r="C1289" s="34" t="s">
        <v>515</v>
      </c>
      <c r="D1289" s="1" t="s">
        <v>707</v>
      </c>
      <c r="E1289" s="34" t="s">
        <v>515</v>
      </c>
      <c r="F1289" s="28" t="s">
        <v>708</v>
      </c>
      <c r="G1289" s="35">
        <v>1000</v>
      </c>
      <c r="H1289" s="35">
        <v>10</v>
      </c>
    </row>
    <row r="1290" spans="1:8">
      <c r="A1290" s="52">
        <v>134312052185</v>
      </c>
      <c r="B1290" s="1" t="s">
        <v>522</v>
      </c>
      <c r="C1290" s="34" t="s">
        <v>515</v>
      </c>
      <c r="D1290" s="1" t="s">
        <v>707</v>
      </c>
      <c r="E1290" s="34" t="s">
        <v>515</v>
      </c>
      <c r="F1290" s="28" t="s">
        <v>708</v>
      </c>
      <c r="G1290" s="35">
        <v>5000</v>
      </c>
      <c r="H1290" s="35">
        <v>50</v>
      </c>
    </row>
    <row r="1291" spans="1:8">
      <c r="A1291" s="52">
        <v>134926376678</v>
      </c>
      <c r="B1291" s="1" t="s">
        <v>522</v>
      </c>
      <c r="C1291" s="34" t="s">
        <v>515</v>
      </c>
      <c r="D1291" s="1" t="s">
        <v>707</v>
      </c>
      <c r="E1291" s="34" t="s">
        <v>515</v>
      </c>
      <c r="F1291" s="28" t="s">
        <v>708</v>
      </c>
      <c r="G1291" s="35">
        <v>12000</v>
      </c>
      <c r="H1291" s="35">
        <v>120</v>
      </c>
    </row>
    <row r="1292" spans="1:8">
      <c r="A1292" s="52">
        <v>134311936019</v>
      </c>
      <c r="B1292" s="1" t="s">
        <v>522</v>
      </c>
      <c r="C1292" s="34" t="s">
        <v>515</v>
      </c>
      <c r="D1292" s="1" t="s">
        <v>707</v>
      </c>
      <c r="E1292" s="34" t="s">
        <v>515</v>
      </c>
      <c r="F1292" s="28" t="s">
        <v>708</v>
      </c>
      <c r="G1292" s="35">
        <v>13000</v>
      </c>
      <c r="H1292" s="35">
        <v>130</v>
      </c>
    </row>
    <row r="1293" spans="1:8">
      <c r="A1293" s="52">
        <v>134312049613</v>
      </c>
      <c r="B1293" s="1" t="s">
        <v>4</v>
      </c>
      <c r="C1293" s="34" t="s">
        <v>515</v>
      </c>
      <c r="D1293" s="1" t="s">
        <v>707</v>
      </c>
      <c r="E1293" s="34" t="s">
        <v>515</v>
      </c>
      <c r="F1293" s="28" t="s">
        <v>708</v>
      </c>
      <c r="G1293" s="35">
        <v>37300</v>
      </c>
      <c r="H1293" s="35">
        <v>373</v>
      </c>
    </row>
    <row r="1294" spans="1:8">
      <c r="A1294" s="52">
        <v>134926461696</v>
      </c>
      <c r="B1294" s="1" t="s">
        <v>522</v>
      </c>
      <c r="C1294" s="34" t="s">
        <v>515</v>
      </c>
      <c r="D1294" s="1" t="s">
        <v>707</v>
      </c>
      <c r="E1294" s="34" t="s">
        <v>515</v>
      </c>
      <c r="F1294" s="28" t="s">
        <v>708</v>
      </c>
      <c r="G1294" s="35">
        <v>10000</v>
      </c>
      <c r="H1294" s="35">
        <v>100</v>
      </c>
    </row>
    <row r="1295" spans="1:8">
      <c r="A1295" s="52">
        <v>134926515818</v>
      </c>
      <c r="B1295" s="1" t="s">
        <v>522</v>
      </c>
      <c r="C1295" s="34" t="s">
        <v>515</v>
      </c>
      <c r="D1295" s="1" t="s">
        <v>707</v>
      </c>
      <c r="E1295" s="34" t="s">
        <v>515</v>
      </c>
      <c r="F1295" s="28" t="s">
        <v>708</v>
      </c>
      <c r="G1295" s="35">
        <v>6000</v>
      </c>
      <c r="H1295" s="35">
        <v>60</v>
      </c>
    </row>
    <row r="1296" spans="1:8">
      <c r="A1296" s="52">
        <v>134926761384</v>
      </c>
      <c r="B1296" s="1" t="s">
        <v>522</v>
      </c>
      <c r="C1296" s="34" t="s">
        <v>515</v>
      </c>
      <c r="D1296" s="1" t="s">
        <v>707</v>
      </c>
      <c r="E1296" s="34" t="s">
        <v>515</v>
      </c>
      <c r="F1296" s="28" t="s">
        <v>708</v>
      </c>
      <c r="G1296" s="35">
        <v>5000</v>
      </c>
      <c r="H1296" s="35">
        <v>50</v>
      </c>
    </row>
    <row r="1297" spans="1:8">
      <c r="A1297" s="52">
        <v>134926671890</v>
      </c>
      <c r="B1297" s="1" t="s">
        <v>522</v>
      </c>
      <c r="C1297" s="34" t="s">
        <v>515</v>
      </c>
      <c r="D1297" s="1" t="s">
        <v>707</v>
      </c>
      <c r="E1297" s="34" t="s">
        <v>515</v>
      </c>
      <c r="F1297" s="28" t="s">
        <v>708</v>
      </c>
      <c r="G1297" s="35">
        <v>10000</v>
      </c>
      <c r="H1297" s="35">
        <v>100</v>
      </c>
    </row>
    <row r="1298" spans="1:8">
      <c r="A1298" s="52">
        <v>134312669219</v>
      </c>
      <c r="B1298" s="1" t="s">
        <v>522</v>
      </c>
      <c r="C1298" s="34" t="s">
        <v>515</v>
      </c>
      <c r="D1298" s="1" t="s">
        <v>707</v>
      </c>
      <c r="E1298" s="34" t="s">
        <v>515</v>
      </c>
      <c r="F1298" s="28" t="s">
        <v>708</v>
      </c>
      <c r="G1298" s="35">
        <v>21000</v>
      </c>
      <c r="H1298" s="35">
        <v>210</v>
      </c>
    </row>
    <row r="1299" spans="1:8">
      <c r="A1299" s="52">
        <v>134312838483</v>
      </c>
      <c r="B1299" s="1" t="s">
        <v>522</v>
      </c>
      <c r="C1299" s="34" t="s">
        <v>515</v>
      </c>
      <c r="D1299" s="1" t="s">
        <v>707</v>
      </c>
      <c r="E1299" s="34" t="s">
        <v>515</v>
      </c>
      <c r="F1299" s="28" t="s">
        <v>708</v>
      </c>
      <c r="G1299" s="35">
        <v>6000</v>
      </c>
      <c r="H1299" s="35">
        <v>60</v>
      </c>
    </row>
    <row r="1300" spans="1:8">
      <c r="A1300" s="52">
        <v>134926899986</v>
      </c>
      <c r="B1300" s="1" t="s">
        <v>522</v>
      </c>
      <c r="C1300" s="34" t="s">
        <v>515</v>
      </c>
      <c r="D1300" s="1" t="s">
        <v>707</v>
      </c>
      <c r="E1300" s="34" t="s">
        <v>515</v>
      </c>
      <c r="F1300" s="28" t="s">
        <v>708</v>
      </c>
      <c r="G1300" s="35">
        <v>6000</v>
      </c>
      <c r="H1300" s="35">
        <v>60</v>
      </c>
    </row>
    <row r="1301" spans="1:8">
      <c r="A1301" s="52">
        <v>134313098151</v>
      </c>
      <c r="B1301" s="1" t="s">
        <v>522</v>
      </c>
      <c r="C1301" s="34" t="s">
        <v>515</v>
      </c>
      <c r="D1301" s="1" t="s">
        <v>707</v>
      </c>
      <c r="E1301" s="34" t="s">
        <v>515</v>
      </c>
      <c r="F1301" s="28" t="s">
        <v>708</v>
      </c>
      <c r="G1301" s="35">
        <v>6000</v>
      </c>
      <c r="H1301" s="35">
        <v>60</v>
      </c>
    </row>
    <row r="1302" spans="1:8">
      <c r="A1302" s="52">
        <v>134927105462</v>
      </c>
      <c r="B1302" s="1" t="s">
        <v>365</v>
      </c>
      <c r="C1302" s="34" t="s">
        <v>515</v>
      </c>
      <c r="D1302" s="1" t="s">
        <v>707</v>
      </c>
      <c r="E1302" s="34" t="s">
        <v>515</v>
      </c>
      <c r="F1302" s="28" t="s">
        <v>708</v>
      </c>
      <c r="G1302" s="35">
        <v>9600</v>
      </c>
      <c r="H1302" s="35">
        <v>96</v>
      </c>
    </row>
    <row r="1303" spans="1:8">
      <c r="A1303" s="52">
        <v>134927185708</v>
      </c>
      <c r="B1303" s="1" t="s">
        <v>522</v>
      </c>
      <c r="C1303" s="34" t="s">
        <v>515</v>
      </c>
      <c r="D1303" s="1" t="s">
        <v>707</v>
      </c>
      <c r="E1303" s="34" t="s">
        <v>515</v>
      </c>
      <c r="F1303" s="28" t="s">
        <v>708</v>
      </c>
      <c r="G1303" s="35">
        <v>6000</v>
      </c>
      <c r="H1303" s="35">
        <v>60</v>
      </c>
    </row>
    <row r="1304" spans="1:8">
      <c r="A1304" s="52">
        <v>134927197848</v>
      </c>
      <c r="B1304" s="1" t="s">
        <v>522</v>
      </c>
      <c r="C1304" s="34" t="s">
        <v>515</v>
      </c>
      <c r="D1304" s="1" t="s">
        <v>707</v>
      </c>
      <c r="E1304" s="34" t="s">
        <v>515</v>
      </c>
      <c r="F1304" s="28" t="s">
        <v>708</v>
      </c>
      <c r="G1304" s="35">
        <v>6000</v>
      </c>
      <c r="H1304" s="35">
        <v>60</v>
      </c>
    </row>
    <row r="1305" spans="1:8">
      <c r="A1305" s="52">
        <v>134313457519</v>
      </c>
      <c r="B1305" s="1" t="s">
        <v>522</v>
      </c>
      <c r="C1305" s="34" t="s">
        <v>515</v>
      </c>
      <c r="D1305" s="1" t="s">
        <v>707</v>
      </c>
      <c r="E1305" s="34" t="s">
        <v>515</v>
      </c>
      <c r="F1305" s="28" t="s">
        <v>708</v>
      </c>
      <c r="G1305" s="35">
        <v>6000</v>
      </c>
      <c r="H1305" s="35">
        <v>60</v>
      </c>
    </row>
    <row r="1306" spans="1:8">
      <c r="A1306" s="52">
        <v>134314231259</v>
      </c>
      <c r="B1306" s="1" t="s">
        <v>522</v>
      </c>
      <c r="C1306" s="34" t="s">
        <v>515</v>
      </c>
      <c r="D1306" s="1" t="s">
        <v>707</v>
      </c>
      <c r="E1306" s="34" t="s">
        <v>515</v>
      </c>
      <c r="F1306" s="28" t="s">
        <v>708</v>
      </c>
      <c r="G1306" s="35">
        <v>12000</v>
      </c>
      <c r="H1306" s="35">
        <v>120</v>
      </c>
    </row>
    <row r="1307" spans="1:8">
      <c r="A1307" s="52">
        <v>134314415049</v>
      </c>
      <c r="B1307" s="1" t="s">
        <v>522</v>
      </c>
      <c r="C1307" s="34" t="s">
        <v>515</v>
      </c>
      <c r="D1307" s="1" t="s">
        <v>707</v>
      </c>
      <c r="E1307" s="34" t="s">
        <v>515</v>
      </c>
      <c r="F1307" s="28" t="s">
        <v>708</v>
      </c>
      <c r="G1307" s="35">
        <v>18000</v>
      </c>
      <c r="H1307" s="35">
        <v>180</v>
      </c>
    </row>
    <row r="1308" spans="1:8">
      <c r="A1308" s="52">
        <v>134928736664</v>
      </c>
      <c r="B1308" s="1" t="s">
        <v>522</v>
      </c>
      <c r="C1308" s="34" t="s">
        <v>515</v>
      </c>
      <c r="D1308" s="1" t="s">
        <v>707</v>
      </c>
      <c r="E1308" s="34" t="s">
        <v>515</v>
      </c>
      <c r="F1308" s="28" t="s">
        <v>708</v>
      </c>
      <c r="G1308" s="35">
        <v>7000</v>
      </c>
      <c r="H1308" s="35">
        <v>70</v>
      </c>
    </row>
    <row r="1309" spans="1:8">
      <c r="A1309" s="52">
        <v>134928686646</v>
      </c>
      <c r="B1309" s="1" t="s">
        <v>522</v>
      </c>
      <c r="C1309" s="34" t="s">
        <v>515</v>
      </c>
      <c r="D1309" s="1" t="s">
        <v>707</v>
      </c>
      <c r="E1309" s="34" t="s">
        <v>515</v>
      </c>
      <c r="F1309" s="28" t="s">
        <v>708</v>
      </c>
      <c r="G1309" s="35">
        <v>13000</v>
      </c>
      <c r="H1309" s="35">
        <v>130</v>
      </c>
    </row>
    <row r="1310" spans="1:8">
      <c r="A1310" s="52">
        <v>134928766784</v>
      </c>
      <c r="B1310" s="1" t="s">
        <v>522</v>
      </c>
      <c r="C1310" s="34" t="s">
        <v>515</v>
      </c>
      <c r="D1310" s="1" t="s">
        <v>707</v>
      </c>
      <c r="E1310" s="34" t="s">
        <v>515</v>
      </c>
      <c r="F1310" s="28" t="s">
        <v>708</v>
      </c>
      <c r="G1310" s="35">
        <v>6000</v>
      </c>
      <c r="H1310" s="35">
        <v>60</v>
      </c>
    </row>
    <row r="1311" spans="1:8">
      <c r="A1311" s="52">
        <v>134928952280</v>
      </c>
      <c r="B1311" s="1" t="s">
        <v>522</v>
      </c>
      <c r="C1311" s="34" t="s">
        <v>515</v>
      </c>
      <c r="D1311" s="1" t="s">
        <v>707</v>
      </c>
      <c r="E1311" s="34" t="s">
        <v>515</v>
      </c>
      <c r="F1311" s="28" t="s">
        <v>708</v>
      </c>
      <c r="G1311" s="35">
        <v>16000</v>
      </c>
      <c r="H1311" s="35">
        <v>160</v>
      </c>
    </row>
    <row r="1312" spans="1:8">
      <c r="A1312" s="52">
        <v>134928988412</v>
      </c>
      <c r="B1312" s="1" t="s">
        <v>522</v>
      </c>
      <c r="C1312" s="34" t="s">
        <v>515</v>
      </c>
      <c r="D1312" s="1" t="s">
        <v>707</v>
      </c>
      <c r="E1312" s="34" t="s">
        <v>515</v>
      </c>
      <c r="F1312" s="28" t="s">
        <v>708</v>
      </c>
      <c r="G1312" s="35">
        <v>12000</v>
      </c>
      <c r="H1312" s="35">
        <v>120</v>
      </c>
    </row>
    <row r="1313" spans="1:8">
      <c r="A1313" s="52">
        <v>134314914593</v>
      </c>
      <c r="B1313" s="1" t="s">
        <v>522</v>
      </c>
      <c r="C1313" s="34" t="s">
        <v>515</v>
      </c>
      <c r="D1313" s="1" t="s">
        <v>707</v>
      </c>
      <c r="E1313" s="34" t="s">
        <v>515</v>
      </c>
      <c r="F1313" s="28" t="s">
        <v>708</v>
      </c>
      <c r="G1313" s="35">
        <v>18000</v>
      </c>
      <c r="H1313" s="35">
        <v>180</v>
      </c>
    </row>
    <row r="1314" spans="1:8">
      <c r="A1314" s="52">
        <v>134315168961</v>
      </c>
      <c r="B1314" s="1" t="s">
        <v>522</v>
      </c>
      <c r="C1314" s="34" t="s">
        <v>515</v>
      </c>
      <c r="D1314" s="1" t="s">
        <v>707</v>
      </c>
      <c r="E1314" s="34" t="s">
        <v>515</v>
      </c>
      <c r="F1314" s="28" t="s">
        <v>708</v>
      </c>
      <c r="G1314" s="35">
        <v>6000</v>
      </c>
      <c r="H1314" s="35">
        <v>60</v>
      </c>
    </row>
    <row r="1315" spans="1:8">
      <c r="A1315" s="52">
        <v>134315225965</v>
      </c>
      <c r="B1315" s="1" t="s">
        <v>522</v>
      </c>
      <c r="C1315" s="34" t="s">
        <v>515</v>
      </c>
      <c r="D1315" s="1" t="s">
        <v>707</v>
      </c>
      <c r="E1315" s="34" t="s">
        <v>515</v>
      </c>
      <c r="F1315" s="28" t="s">
        <v>708</v>
      </c>
      <c r="G1315" s="35">
        <v>15000</v>
      </c>
      <c r="H1315" s="35">
        <v>150</v>
      </c>
    </row>
    <row r="1316" spans="1:8">
      <c r="A1316" s="52">
        <v>134315273377</v>
      </c>
      <c r="B1316" s="1" t="s">
        <v>365</v>
      </c>
      <c r="C1316" s="34" t="s">
        <v>515</v>
      </c>
      <c r="D1316" s="1" t="s">
        <v>707</v>
      </c>
      <c r="E1316" s="34" t="s">
        <v>515</v>
      </c>
      <c r="F1316" s="28" t="s">
        <v>708</v>
      </c>
      <c r="G1316" s="35">
        <v>66300</v>
      </c>
      <c r="H1316" s="35">
        <v>663</v>
      </c>
    </row>
    <row r="1317" spans="1:8">
      <c r="A1317" s="52">
        <v>134929766190</v>
      </c>
      <c r="B1317" s="1" t="s">
        <v>365</v>
      </c>
      <c r="C1317" s="34" t="s">
        <v>515</v>
      </c>
      <c r="D1317" s="1" t="s">
        <v>707</v>
      </c>
      <c r="E1317" s="34" t="s">
        <v>515</v>
      </c>
      <c r="F1317" s="28" t="s">
        <v>708</v>
      </c>
      <c r="G1317" s="35">
        <v>48900</v>
      </c>
      <c r="H1317" s="35">
        <v>489</v>
      </c>
    </row>
    <row r="1318" spans="1:8">
      <c r="A1318" s="52">
        <v>134929619562</v>
      </c>
      <c r="B1318" s="1" t="s">
        <v>4</v>
      </c>
      <c r="C1318" s="34" t="s">
        <v>515</v>
      </c>
      <c r="D1318" s="1" t="s">
        <v>707</v>
      </c>
      <c r="E1318" s="34" t="s">
        <v>515</v>
      </c>
      <c r="F1318" s="28" t="s">
        <v>708</v>
      </c>
      <c r="G1318" s="35">
        <v>33900</v>
      </c>
      <c r="H1318" s="35">
        <v>339</v>
      </c>
    </row>
    <row r="1319" spans="1:8">
      <c r="A1319" s="52">
        <v>134929994358</v>
      </c>
      <c r="B1319" s="1" t="s">
        <v>522</v>
      </c>
      <c r="C1319" s="34" t="s">
        <v>515</v>
      </c>
      <c r="D1319" s="1" t="s">
        <v>707</v>
      </c>
      <c r="E1319" s="34" t="s">
        <v>515</v>
      </c>
      <c r="F1319" s="28" t="s">
        <v>708</v>
      </c>
      <c r="G1319" s="35">
        <v>10000</v>
      </c>
      <c r="H1319" s="35">
        <v>100</v>
      </c>
    </row>
    <row r="1320" spans="1:8">
      <c r="A1320" s="52">
        <v>134315649117</v>
      </c>
      <c r="B1320" s="1" t="s">
        <v>522</v>
      </c>
      <c r="C1320" s="34" t="s">
        <v>515</v>
      </c>
      <c r="D1320" s="1" t="s">
        <v>707</v>
      </c>
      <c r="E1320" s="34" t="s">
        <v>515</v>
      </c>
      <c r="F1320" s="28" t="s">
        <v>708</v>
      </c>
      <c r="G1320" s="35">
        <v>5000</v>
      </c>
      <c r="H1320" s="35">
        <v>50</v>
      </c>
    </row>
    <row r="1321" spans="1:8">
      <c r="A1321" s="52">
        <v>134930037474</v>
      </c>
      <c r="B1321" s="1" t="s">
        <v>522</v>
      </c>
      <c r="C1321" s="34" t="s">
        <v>515</v>
      </c>
      <c r="D1321" s="1" t="s">
        <v>707</v>
      </c>
      <c r="E1321" s="34" t="s">
        <v>515</v>
      </c>
      <c r="F1321" s="28" t="s">
        <v>708</v>
      </c>
      <c r="G1321" s="35">
        <v>10000</v>
      </c>
      <c r="H1321" s="35">
        <v>100</v>
      </c>
    </row>
    <row r="1322" spans="1:8">
      <c r="A1322" s="52">
        <v>134315807529</v>
      </c>
      <c r="B1322" s="1" t="s">
        <v>522</v>
      </c>
      <c r="C1322" s="34" t="s">
        <v>515</v>
      </c>
      <c r="D1322" s="1" t="s">
        <v>707</v>
      </c>
      <c r="E1322" s="34" t="s">
        <v>515</v>
      </c>
      <c r="F1322" s="28" t="s">
        <v>708</v>
      </c>
      <c r="G1322" s="35">
        <v>13000</v>
      </c>
      <c r="H1322" s="35">
        <v>130</v>
      </c>
    </row>
    <row r="1323" spans="1:8">
      <c r="A1323" s="52">
        <v>134930285564</v>
      </c>
      <c r="B1323" s="1" t="s">
        <v>365</v>
      </c>
      <c r="C1323" s="34" t="s">
        <v>515</v>
      </c>
      <c r="D1323" s="1" t="s">
        <v>707</v>
      </c>
      <c r="E1323" s="34" t="s">
        <v>515</v>
      </c>
      <c r="F1323" s="28" t="s">
        <v>708</v>
      </c>
      <c r="G1323" s="35">
        <v>42200</v>
      </c>
      <c r="H1323" s="35">
        <v>422</v>
      </c>
    </row>
    <row r="1324" spans="1:8">
      <c r="A1324" s="52">
        <v>134930452354</v>
      </c>
      <c r="B1324" s="1" t="s">
        <v>4</v>
      </c>
      <c r="C1324" s="34" t="s">
        <v>515</v>
      </c>
      <c r="D1324" s="1" t="s">
        <v>707</v>
      </c>
      <c r="E1324" s="34" t="s">
        <v>515</v>
      </c>
      <c r="F1324" s="28" t="s">
        <v>708</v>
      </c>
      <c r="G1324" s="35">
        <v>14800</v>
      </c>
      <c r="H1324" s="35">
        <v>148</v>
      </c>
    </row>
    <row r="1325" spans="1:8">
      <c r="A1325" s="52">
        <v>134930621604</v>
      </c>
      <c r="B1325" s="1" t="s">
        <v>522</v>
      </c>
      <c r="C1325" s="34" t="s">
        <v>515</v>
      </c>
      <c r="D1325" s="1" t="s">
        <v>707</v>
      </c>
      <c r="E1325" s="34" t="s">
        <v>515</v>
      </c>
      <c r="F1325" s="28" t="s">
        <v>708</v>
      </c>
      <c r="G1325" s="35">
        <v>18000</v>
      </c>
      <c r="H1325" s="35">
        <v>180</v>
      </c>
    </row>
    <row r="1326" spans="1:8">
      <c r="A1326" s="52">
        <v>134930798660</v>
      </c>
      <c r="B1326" s="1" t="s">
        <v>522</v>
      </c>
      <c r="C1326" s="34" t="s">
        <v>515</v>
      </c>
      <c r="D1326" s="1" t="s">
        <v>707</v>
      </c>
      <c r="E1326" s="34" t="s">
        <v>515</v>
      </c>
      <c r="F1326" s="28" t="s">
        <v>708</v>
      </c>
      <c r="G1326" s="35">
        <v>20000</v>
      </c>
      <c r="H1326" s="35">
        <v>200</v>
      </c>
    </row>
    <row r="1327" spans="1:8">
      <c r="A1327" s="52">
        <v>134316542519</v>
      </c>
      <c r="B1327" s="1" t="s">
        <v>522</v>
      </c>
      <c r="C1327" s="34" t="s">
        <v>515</v>
      </c>
      <c r="D1327" s="1" t="s">
        <v>707</v>
      </c>
      <c r="E1327" s="34" t="s">
        <v>515</v>
      </c>
      <c r="F1327" s="28" t="s">
        <v>708</v>
      </c>
      <c r="G1327" s="35">
        <v>5000</v>
      </c>
      <c r="H1327" s="35">
        <v>50</v>
      </c>
    </row>
    <row r="1328" spans="1:8">
      <c r="A1328" s="52">
        <v>134930952572</v>
      </c>
      <c r="B1328" s="1" t="s">
        <v>522</v>
      </c>
      <c r="C1328" s="34" t="s">
        <v>515</v>
      </c>
      <c r="D1328" s="1" t="s">
        <v>707</v>
      </c>
      <c r="E1328" s="34" t="s">
        <v>515</v>
      </c>
      <c r="F1328" s="28" t="s">
        <v>708</v>
      </c>
      <c r="G1328" s="35">
        <v>6000</v>
      </c>
      <c r="H1328" s="35">
        <v>60</v>
      </c>
    </row>
    <row r="1329" spans="1:8">
      <c r="A1329" s="52">
        <v>134316622971</v>
      </c>
      <c r="B1329" s="1" t="s">
        <v>522</v>
      </c>
      <c r="C1329" s="34" t="s">
        <v>515</v>
      </c>
      <c r="D1329" s="1" t="s">
        <v>707</v>
      </c>
      <c r="E1329" s="34" t="s">
        <v>515</v>
      </c>
      <c r="F1329" s="28" t="s">
        <v>708</v>
      </c>
      <c r="G1329" s="35">
        <v>12000</v>
      </c>
      <c r="H1329" s="35">
        <v>120</v>
      </c>
    </row>
    <row r="1330" spans="1:8">
      <c r="A1330" s="52">
        <v>134930881256</v>
      </c>
      <c r="B1330" s="1" t="s">
        <v>522</v>
      </c>
      <c r="C1330" s="34" t="s">
        <v>515</v>
      </c>
      <c r="D1330" s="1" t="s">
        <v>707</v>
      </c>
      <c r="E1330" s="34" t="s">
        <v>515</v>
      </c>
      <c r="F1330" s="28" t="s">
        <v>708</v>
      </c>
      <c r="G1330" s="35">
        <v>18000</v>
      </c>
      <c r="H1330" s="35">
        <v>180</v>
      </c>
    </row>
    <row r="1331" spans="1:8">
      <c r="A1331" s="52">
        <v>134316727511</v>
      </c>
      <c r="B1331" s="1" t="s">
        <v>522</v>
      </c>
      <c r="C1331" s="34" t="s">
        <v>515</v>
      </c>
      <c r="D1331" s="1" t="s">
        <v>707</v>
      </c>
      <c r="E1331" s="34" t="s">
        <v>515</v>
      </c>
      <c r="F1331" s="28" t="s">
        <v>708</v>
      </c>
      <c r="G1331" s="35">
        <v>12000</v>
      </c>
      <c r="H1331" s="35">
        <v>120</v>
      </c>
    </row>
    <row r="1332" spans="1:8">
      <c r="A1332" s="52">
        <v>134930965822</v>
      </c>
      <c r="B1332" s="1" t="s">
        <v>522</v>
      </c>
      <c r="C1332" s="34" t="s">
        <v>515</v>
      </c>
      <c r="D1332" s="1" t="s">
        <v>707</v>
      </c>
      <c r="E1332" s="34" t="s">
        <v>515</v>
      </c>
      <c r="F1332" s="28" t="s">
        <v>708</v>
      </c>
      <c r="G1332" s="35">
        <v>18000</v>
      </c>
      <c r="H1332" s="35">
        <v>180</v>
      </c>
    </row>
    <row r="1333" spans="1:8">
      <c r="A1333" s="52">
        <v>134931329826</v>
      </c>
      <c r="B1333" s="1" t="s">
        <v>522</v>
      </c>
      <c r="C1333" s="34" t="s">
        <v>515</v>
      </c>
      <c r="D1333" s="1" t="s">
        <v>707</v>
      </c>
      <c r="E1333" s="34" t="s">
        <v>515</v>
      </c>
      <c r="F1333" s="28" t="s">
        <v>708</v>
      </c>
      <c r="G1333" s="35">
        <v>15000</v>
      </c>
      <c r="H1333" s="35">
        <v>150</v>
      </c>
    </row>
    <row r="1334" spans="1:8">
      <c r="A1334" s="52">
        <v>134931339904</v>
      </c>
      <c r="B1334" s="1" t="s">
        <v>522</v>
      </c>
      <c r="C1334" s="34" t="s">
        <v>515</v>
      </c>
      <c r="D1334" s="1" t="s">
        <v>707</v>
      </c>
      <c r="E1334" s="34" t="s">
        <v>515</v>
      </c>
      <c r="F1334" s="28" t="s">
        <v>708</v>
      </c>
      <c r="G1334" s="35">
        <v>12000</v>
      </c>
      <c r="H1334" s="35">
        <v>120</v>
      </c>
    </row>
    <row r="1335" spans="1:8">
      <c r="A1335" s="52">
        <v>134317658785</v>
      </c>
      <c r="B1335" s="1" t="s">
        <v>522</v>
      </c>
      <c r="C1335" s="34" t="s">
        <v>515</v>
      </c>
      <c r="D1335" s="1" t="s">
        <v>707</v>
      </c>
      <c r="E1335" s="34" t="s">
        <v>515</v>
      </c>
      <c r="F1335" s="28" t="s">
        <v>708</v>
      </c>
      <c r="G1335" s="35">
        <v>12000</v>
      </c>
      <c r="H1335" s="35">
        <v>120</v>
      </c>
    </row>
    <row r="1336" spans="1:8">
      <c r="A1336" s="52">
        <v>134317607257</v>
      </c>
      <c r="B1336" s="1" t="s">
        <v>522</v>
      </c>
      <c r="C1336" s="34" t="s">
        <v>515</v>
      </c>
      <c r="D1336" s="1" t="s">
        <v>707</v>
      </c>
      <c r="E1336" s="34" t="s">
        <v>515</v>
      </c>
      <c r="F1336" s="28" t="s">
        <v>708</v>
      </c>
      <c r="G1336" s="35">
        <v>5000</v>
      </c>
      <c r="H1336" s="35">
        <v>50</v>
      </c>
    </row>
    <row r="1337" spans="1:8">
      <c r="A1337" s="52">
        <v>134932020326</v>
      </c>
      <c r="B1337" s="1" t="s">
        <v>522</v>
      </c>
      <c r="C1337" s="34" t="s">
        <v>515</v>
      </c>
      <c r="D1337" s="1" t="s">
        <v>707</v>
      </c>
      <c r="E1337" s="34" t="s">
        <v>515</v>
      </c>
      <c r="F1337" s="28" t="s">
        <v>708</v>
      </c>
      <c r="G1337" s="35">
        <v>15000</v>
      </c>
      <c r="H1337" s="35">
        <v>150</v>
      </c>
    </row>
    <row r="1338" spans="1:8">
      <c r="A1338" s="52">
        <v>134317962433</v>
      </c>
      <c r="B1338" s="1" t="s">
        <v>522</v>
      </c>
      <c r="C1338" s="34" t="s">
        <v>515</v>
      </c>
      <c r="D1338" s="1" t="s">
        <v>707</v>
      </c>
      <c r="E1338" s="34" t="s">
        <v>515</v>
      </c>
      <c r="F1338" s="28" t="s">
        <v>708</v>
      </c>
      <c r="G1338" s="35">
        <v>10000</v>
      </c>
      <c r="H1338" s="35">
        <v>100</v>
      </c>
    </row>
    <row r="1339" spans="1:8">
      <c r="A1339" s="52">
        <v>134318057201</v>
      </c>
      <c r="B1339" s="1" t="s">
        <v>4</v>
      </c>
      <c r="C1339" s="34" t="s">
        <v>515</v>
      </c>
      <c r="D1339" s="1" t="s">
        <v>707</v>
      </c>
      <c r="E1339" s="34" t="s">
        <v>515</v>
      </c>
      <c r="F1339" s="28" t="s">
        <v>708</v>
      </c>
      <c r="G1339" s="35">
        <v>32200</v>
      </c>
      <c r="H1339" s="35">
        <v>322</v>
      </c>
    </row>
    <row r="1340" spans="1:8">
      <c r="A1340" s="52">
        <v>134318014017</v>
      </c>
      <c r="B1340" s="1" t="s">
        <v>522</v>
      </c>
      <c r="C1340" s="34" t="s">
        <v>515</v>
      </c>
      <c r="D1340" s="1" t="s">
        <v>707</v>
      </c>
      <c r="E1340" s="34" t="s">
        <v>515</v>
      </c>
      <c r="F1340" s="28" t="s">
        <v>708</v>
      </c>
      <c r="G1340" s="35">
        <v>15000</v>
      </c>
      <c r="H1340" s="35">
        <v>150</v>
      </c>
    </row>
    <row r="1341" spans="1:8">
      <c r="A1341" s="52">
        <v>134318430153</v>
      </c>
      <c r="B1341" s="1" t="s">
        <v>522</v>
      </c>
      <c r="C1341" s="34" t="s">
        <v>515</v>
      </c>
      <c r="D1341" s="1" t="s">
        <v>707</v>
      </c>
      <c r="E1341" s="34" t="s">
        <v>515</v>
      </c>
      <c r="F1341" s="28" t="s">
        <v>708</v>
      </c>
      <c r="G1341" s="35">
        <v>5000</v>
      </c>
      <c r="H1341" s="35">
        <v>50</v>
      </c>
    </row>
    <row r="1342" spans="1:8">
      <c r="A1342" s="52">
        <v>134932552328</v>
      </c>
      <c r="B1342" s="1" t="s">
        <v>522</v>
      </c>
      <c r="C1342" s="34" t="s">
        <v>515</v>
      </c>
      <c r="D1342" s="1" t="s">
        <v>707</v>
      </c>
      <c r="E1342" s="34" t="s">
        <v>515</v>
      </c>
      <c r="F1342" s="28" t="s">
        <v>708</v>
      </c>
      <c r="G1342" s="35">
        <v>10000</v>
      </c>
      <c r="H1342" s="35">
        <v>100</v>
      </c>
    </row>
    <row r="1343" spans="1:8">
      <c r="A1343" s="52">
        <v>134318483179</v>
      </c>
      <c r="B1343" s="1" t="s">
        <v>522</v>
      </c>
      <c r="C1343" s="34" t="s">
        <v>515</v>
      </c>
      <c r="D1343" s="1" t="s">
        <v>707</v>
      </c>
      <c r="E1343" s="34" t="s">
        <v>515</v>
      </c>
      <c r="F1343" s="28" t="s">
        <v>708</v>
      </c>
      <c r="G1343" s="35">
        <v>5000</v>
      </c>
      <c r="H1343" s="35">
        <v>50</v>
      </c>
    </row>
    <row r="1344" spans="1:8">
      <c r="A1344" s="52">
        <v>134318654559</v>
      </c>
      <c r="B1344" s="1" t="s">
        <v>522</v>
      </c>
      <c r="C1344" s="34" t="s">
        <v>515</v>
      </c>
      <c r="D1344" s="1" t="s">
        <v>707</v>
      </c>
      <c r="E1344" s="34" t="s">
        <v>515</v>
      </c>
      <c r="F1344" s="28" t="s">
        <v>708</v>
      </c>
      <c r="G1344" s="35">
        <v>12000</v>
      </c>
      <c r="H1344" s="35">
        <v>120</v>
      </c>
    </row>
    <row r="1345" spans="1:8">
      <c r="A1345" s="52">
        <v>134932798374</v>
      </c>
      <c r="B1345" s="1" t="s">
        <v>4</v>
      </c>
      <c r="C1345" s="34" t="s">
        <v>515</v>
      </c>
      <c r="D1345" s="1" t="s">
        <v>707</v>
      </c>
      <c r="E1345" s="34" t="s">
        <v>515</v>
      </c>
      <c r="F1345" s="28" t="s">
        <v>708</v>
      </c>
      <c r="G1345" s="35">
        <v>90300</v>
      </c>
      <c r="H1345" s="35">
        <v>903</v>
      </c>
    </row>
    <row r="1346" spans="1:8">
      <c r="A1346" s="52">
        <v>134932852906</v>
      </c>
      <c r="B1346" s="1" t="s">
        <v>365</v>
      </c>
      <c r="C1346" s="34" t="s">
        <v>515</v>
      </c>
      <c r="D1346" s="1" t="s">
        <v>707</v>
      </c>
      <c r="E1346" s="34" t="s">
        <v>515</v>
      </c>
      <c r="F1346" s="28" t="s">
        <v>708</v>
      </c>
      <c r="G1346" s="35">
        <v>41500</v>
      </c>
      <c r="H1346" s="35">
        <v>415</v>
      </c>
    </row>
    <row r="1347" spans="1:8">
      <c r="A1347" s="52">
        <v>134932729620</v>
      </c>
      <c r="B1347" s="1" t="s">
        <v>522</v>
      </c>
      <c r="C1347" s="34" t="s">
        <v>515</v>
      </c>
      <c r="D1347" s="1" t="s">
        <v>707</v>
      </c>
      <c r="E1347" s="34" t="s">
        <v>515</v>
      </c>
      <c r="F1347" s="28" t="s">
        <v>708</v>
      </c>
      <c r="G1347" s="35">
        <v>10000</v>
      </c>
      <c r="H1347" s="35">
        <v>100</v>
      </c>
    </row>
    <row r="1348" spans="1:8">
      <c r="A1348" s="52">
        <v>134318695871</v>
      </c>
      <c r="B1348" s="1" t="s">
        <v>522</v>
      </c>
      <c r="C1348" s="34" t="s">
        <v>515</v>
      </c>
      <c r="D1348" s="1" t="s">
        <v>707</v>
      </c>
      <c r="E1348" s="34" t="s">
        <v>515</v>
      </c>
      <c r="F1348" s="28" t="s">
        <v>708</v>
      </c>
      <c r="G1348" s="35">
        <v>10000</v>
      </c>
      <c r="H1348" s="35">
        <v>100</v>
      </c>
    </row>
    <row r="1349" spans="1:8">
      <c r="A1349" s="52">
        <v>134318904773</v>
      </c>
      <c r="B1349" s="1" t="s">
        <v>522</v>
      </c>
      <c r="C1349" s="34" t="s">
        <v>515</v>
      </c>
      <c r="D1349" s="1" t="s">
        <v>707</v>
      </c>
      <c r="E1349" s="34" t="s">
        <v>515</v>
      </c>
      <c r="F1349" s="28" t="s">
        <v>708</v>
      </c>
      <c r="G1349" s="35">
        <v>6000</v>
      </c>
      <c r="H1349" s="35">
        <v>60</v>
      </c>
    </row>
    <row r="1350" spans="1:8">
      <c r="A1350" s="52">
        <v>134319052305</v>
      </c>
      <c r="B1350" s="1" t="s">
        <v>522</v>
      </c>
      <c r="C1350" s="34" t="s">
        <v>515</v>
      </c>
      <c r="D1350" s="1" t="s">
        <v>707</v>
      </c>
      <c r="E1350" s="34" t="s">
        <v>515</v>
      </c>
      <c r="F1350" s="28" t="s">
        <v>708</v>
      </c>
      <c r="G1350" s="35">
        <v>10000</v>
      </c>
      <c r="H1350" s="35">
        <v>100</v>
      </c>
    </row>
    <row r="1351" spans="1:8">
      <c r="A1351" s="52">
        <v>134319208681</v>
      </c>
      <c r="B1351" s="1" t="s">
        <v>522</v>
      </c>
      <c r="C1351" s="34" t="s">
        <v>515</v>
      </c>
      <c r="D1351" s="1" t="s">
        <v>707</v>
      </c>
      <c r="E1351" s="34" t="s">
        <v>515</v>
      </c>
      <c r="F1351" s="28" t="s">
        <v>708</v>
      </c>
      <c r="G1351" s="35">
        <v>6000</v>
      </c>
      <c r="H1351" s="35">
        <v>60</v>
      </c>
    </row>
    <row r="1352" spans="1:8">
      <c r="A1352" s="52">
        <v>134319115271</v>
      </c>
      <c r="B1352" s="1" t="s">
        <v>522</v>
      </c>
      <c r="C1352" s="34" t="s">
        <v>515</v>
      </c>
      <c r="D1352" s="1" t="s">
        <v>707</v>
      </c>
      <c r="E1352" s="34" t="s">
        <v>515</v>
      </c>
      <c r="F1352" s="28" t="s">
        <v>708</v>
      </c>
      <c r="G1352" s="35">
        <v>10000</v>
      </c>
      <c r="H1352" s="35">
        <v>100</v>
      </c>
    </row>
    <row r="1353" spans="1:8">
      <c r="A1353" s="52">
        <v>134319267067</v>
      </c>
      <c r="B1353" s="1" t="s">
        <v>522</v>
      </c>
      <c r="C1353" s="34" t="s">
        <v>515</v>
      </c>
      <c r="D1353" s="1" t="s">
        <v>707</v>
      </c>
      <c r="E1353" s="34" t="s">
        <v>515</v>
      </c>
      <c r="F1353" s="28" t="s">
        <v>708</v>
      </c>
      <c r="G1353" s="35">
        <v>10000</v>
      </c>
      <c r="H1353" s="35">
        <v>100</v>
      </c>
    </row>
    <row r="1354" spans="1:8">
      <c r="A1354" s="52">
        <v>134319114087</v>
      </c>
      <c r="B1354" s="1" t="s">
        <v>365</v>
      </c>
      <c r="C1354" s="34" t="s">
        <v>515</v>
      </c>
      <c r="D1354" s="1" t="s">
        <v>707</v>
      </c>
      <c r="E1354" s="34" t="s">
        <v>515</v>
      </c>
      <c r="F1354" s="28" t="s">
        <v>708</v>
      </c>
      <c r="G1354" s="35">
        <v>21100</v>
      </c>
      <c r="H1354" s="35">
        <v>211</v>
      </c>
    </row>
    <row r="1355" spans="1:8">
      <c r="A1355" s="52">
        <v>134933327806</v>
      </c>
      <c r="B1355" s="1" t="s">
        <v>522</v>
      </c>
      <c r="C1355" s="34" t="s">
        <v>515</v>
      </c>
      <c r="D1355" s="1" t="s">
        <v>707</v>
      </c>
      <c r="E1355" s="34" t="s">
        <v>515</v>
      </c>
      <c r="F1355" s="28" t="s">
        <v>708</v>
      </c>
      <c r="G1355" s="35">
        <v>5000</v>
      </c>
      <c r="H1355" s="35">
        <v>50</v>
      </c>
    </row>
    <row r="1356" spans="1:8">
      <c r="A1356" s="52">
        <v>134933606344</v>
      </c>
      <c r="B1356" s="1" t="s">
        <v>365</v>
      </c>
      <c r="C1356" s="34" t="s">
        <v>515</v>
      </c>
      <c r="D1356" s="1" t="s">
        <v>707</v>
      </c>
      <c r="E1356" s="34" t="s">
        <v>515</v>
      </c>
      <c r="F1356" s="28" t="s">
        <v>708</v>
      </c>
      <c r="G1356" s="35">
        <v>29800</v>
      </c>
      <c r="H1356" s="35">
        <v>298</v>
      </c>
    </row>
    <row r="1357" spans="1:8">
      <c r="A1357" s="52">
        <v>134319291235</v>
      </c>
      <c r="B1357" s="1" t="s">
        <v>522</v>
      </c>
      <c r="C1357" s="34" t="s">
        <v>515</v>
      </c>
      <c r="D1357" s="1" t="s">
        <v>707</v>
      </c>
      <c r="E1357" s="34" t="s">
        <v>515</v>
      </c>
      <c r="F1357" s="28" t="s">
        <v>708</v>
      </c>
      <c r="G1357" s="35">
        <v>15000</v>
      </c>
      <c r="H1357" s="35">
        <v>150</v>
      </c>
    </row>
    <row r="1358" spans="1:8">
      <c r="A1358" s="52">
        <v>134319431045</v>
      </c>
      <c r="B1358" s="1" t="s">
        <v>522</v>
      </c>
      <c r="C1358" s="34" t="s">
        <v>515</v>
      </c>
      <c r="D1358" s="1" t="s">
        <v>707</v>
      </c>
      <c r="E1358" s="34" t="s">
        <v>515</v>
      </c>
      <c r="F1358" s="28" t="s">
        <v>708</v>
      </c>
      <c r="G1358" s="35">
        <v>10000</v>
      </c>
      <c r="H1358" s="35">
        <v>100</v>
      </c>
    </row>
    <row r="1359" spans="1:8">
      <c r="A1359" s="52">
        <v>134933517928</v>
      </c>
      <c r="B1359" s="1" t="s">
        <v>522</v>
      </c>
      <c r="C1359" s="34" t="s">
        <v>515</v>
      </c>
      <c r="D1359" s="1" t="s">
        <v>707</v>
      </c>
      <c r="E1359" s="34" t="s">
        <v>515</v>
      </c>
      <c r="F1359" s="28" t="s">
        <v>708</v>
      </c>
      <c r="G1359" s="35">
        <v>10000</v>
      </c>
      <c r="H1359" s="35">
        <v>100</v>
      </c>
    </row>
    <row r="1360" spans="1:8">
      <c r="A1360" s="52">
        <v>134933971892</v>
      </c>
      <c r="B1360" s="1" t="s">
        <v>522</v>
      </c>
      <c r="C1360" s="34" t="s">
        <v>515</v>
      </c>
      <c r="D1360" s="1" t="s">
        <v>707</v>
      </c>
      <c r="E1360" s="34" t="s">
        <v>515</v>
      </c>
      <c r="F1360" s="28" t="s">
        <v>708</v>
      </c>
      <c r="G1360" s="35">
        <v>5000</v>
      </c>
      <c r="H1360" s="35">
        <v>50</v>
      </c>
    </row>
    <row r="1361" spans="1:8">
      <c r="A1361" s="52">
        <v>134320036439</v>
      </c>
      <c r="B1361" s="1" t="s">
        <v>522</v>
      </c>
      <c r="C1361" s="34" t="s">
        <v>515</v>
      </c>
      <c r="D1361" s="1" t="s">
        <v>707</v>
      </c>
      <c r="E1361" s="34" t="s">
        <v>515</v>
      </c>
      <c r="F1361" s="28" t="s">
        <v>708</v>
      </c>
      <c r="G1361" s="35">
        <v>12000</v>
      </c>
      <c r="H1361" s="35">
        <v>120</v>
      </c>
    </row>
    <row r="1362" spans="1:8">
      <c r="A1362" s="52">
        <v>134934177498</v>
      </c>
      <c r="B1362" s="1" t="s">
        <v>4</v>
      </c>
      <c r="C1362" s="34" t="s">
        <v>515</v>
      </c>
      <c r="D1362" s="1" t="s">
        <v>707</v>
      </c>
      <c r="E1362" s="34" t="s">
        <v>515</v>
      </c>
      <c r="F1362" s="28" t="s">
        <v>708</v>
      </c>
      <c r="G1362" s="35">
        <v>32800</v>
      </c>
      <c r="H1362" s="35">
        <v>328</v>
      </c>
    </row>
    <row r="1363" spans="1:8">
      <c r="A1363" s="52">
        <v>134319989939</v>
      </c>
      <c r="B1363" s="1" t="s">
        <v>522</v>
      </c>
      <c r="C1363" s="34" t="s">
        <v>515</v>
      </c>
      <c r="D1363" s="1" t="s">
        <v>707</v>
      </c>
      <c r="E1363" s="34" t="s">
        <v>515</v>
      </c>
      <c r="F1363" s="28" t="s">
        <v>708</v>
      </c>
      <c r="G1363" s="35">
        <v>5000</v>
      </c>
      <c r="H1363" s="35">
        <v>50</v>
      </c>
    </row>
    <row r="1364" spans="1:8">
      <c r="A1364" s="52">
        <v>134934612344</v>
      </c>
      <c r="B1364" s="1" t="s">
        <v>522</v>
      </c>
      <c r="C1364" s="34" t="s">
        <v>515</v>
      </c>
      <c r="D1364" s="1" t="s">
        <v>707</v>
      </c>
      <c r="E1364" s="34" t="s">
        <v>515</v>
      </c>
      <c r="F1364" s="28" t="s">
        <v>708</v>
      </c>
      <c r="G1364" s="35">
        <v>5000</v>
      </c>
      <c r="H1364" s="35">
        <v>50</v>
      </c>
    </row>
    <row r="1365" spans="1:8">
      <c r="A1365" s="52">
        <v>134934514858</v>
      </c>
      <c r="B1365" s="1" t="s">
        <v>522</v>
      </c>
      <c r="C1365" s="34" t="s">
        <v>515</v>
      </c>
      <c r="D1365" s="1" t="s">
        <v>707</v>
      </c>
      <c r="E1365" s="34" t="s">
        <v>515</v>
      </c>
      <c r="F1365" s="28" t="s">
        <v>708</v>
      </c>
      <c r="G1365" s="35">
        <v>12000</v>
      </c>
      <c r="H1365" s="35">
        <v>120</v>
      </c>
    </row>
    <row r="1366" spans="1:8">
      <c r="A1366" s="52">
        <v>134320169621</v>
      </c>
      <c r="B1366" s="1" t="s">
        <v>522</v>
      </c>
      <c r="C1366" s="34" t="s">
        <v>515</v>
      </c>
      <c r="D1366" s="1" t="s">
        <v>707</v>
      </c>
      <c r="E1366" s="34" t="s">
        <v>515</v>
      </c>
      <c r="F1366" s="28" t="s">
        <v>708</v>
      </c>
      <c r="G1366" s="35">
        <v>5000</v>
      </c>
      <c r="H1366" s="35">
        <v>50</v>
      </c>
    </row>
    <row r="1367" spans="1:8">
      <c r="A1367" s="52">
        <v>134934575018</v>
      </c>
      <c r="B1367" s="1" t="s">
        <v>4</v>
      </c>
      <c r="C1367" s="34" t="s">
        <v>515</v>
      </c>
      <c r="D1367" s="1" t="s">
        <v>707</v>
      </c>
      <c r="E1367" s="34" t="s">
        <v>534</v>
      </c>
      <c r="F1367" s="28" t="s">
        <v>708</v>
      </c>
      <c r="G1367" s="35">
        <v>8800</v>
      </c>
      <c r="H1367" s="35">
        <v>88</v>
      </c>
    </row>
    <row r="1368" spans="1:8">
      <c r="A1368" s="52">
        <v>134320177997</v>
      </c>
      <c r="B1368" s="1" t="s">
        <v>522</v>
      </c>
      <c r="C1368" s="34" t="s">
        <v>515</v>
      </c>
      <c r="D1368" s="1" t="s">
        <v>707</v>
      </c>
      <c r="E1368" s="34" t="s">
        <v>534</v>
      </c>
      <c r="F1368" s="28" t="s">
        <v>708</v>
      </c>
      <c r="G1368" s="35">
        <v>16000</v>
      </c>
      <c r="H1368" s="35">
        <v>160</v>
      </c>
    </row>
    <row r="1369" spans="1:8">
      <c r="A1369" s="52">
        <v>134320380885</v>
      </c>
      <c r="B1369" s="1" t="s">
        <v>522</v>
      </c>
      <c r="C1369" s="34" t="s">
        <v>515</v>
      </c>
      <c r="D1369" s="1" t="s">
        <v>707</v>
      </c>
      <c r="E1369" s="34" t="s">
        <v>534</v>
      </c>
      <c r="F1369" s="28" t="s">
        <v>708</v>
      </c>
      <c r="G1369" s="35">
        <v>12000</v>
      </c>
      <c r="H1369" s="35">
        <v>120</v>
      </c>
    </row>
    <row r="1370" spans="1:8">
      <c r="A1370" s="52">
        <v>134320734983</v>
      </c>
      <c r="B1370" s="1" t="s">
        <v>522</v>
      </c>
      <c r="C1370" s="34" t="s">
        <v>515</v>
      </c>
      <c r="D1370" s="1" t="s">
        <v>707</v>
      </c>
      <c r="E1370" s="34" t="s">
        <v>534</v>
      </c>
      <c r="F1370" s="28" t="s">
        <v>708</v>
      </c>
      <c r="G1370" s="35">
        <v>10000</v>
      </c>
      <c r="H1370" s="35">
        <v>100</v>
      </c>
    </row>
    <row r="1371" spans="1:8">
      <c r="A1371" s="52">
        <v>134935073494</v>
      </c>
      <c r="B1371" s="1" t="s">
        <v>522</v>
      </c>
      <c r="C1371" s="34" t="s">
        <v>515</v>
      </c>
      <c r="D1371" s="1" t="s">
        <v>707</v>
      </c>
      <c r="E1371" s="34" t="s">
        <v>534</v>
      </c>
      <c r="F1371" s="28" t="s">
        <v>708</v>
      </c>
      <c r="G1371" s="35">
        <v>12000</v>
      </c>
      <c r="H1371" s="35">
        <v>120</v>
      </c>
    </row>
    <row r="1372" spans="1:8">
      <c r="A1372" s="52">
        <v>134320825923</v>
      </c>
      <c r="B1372" s="1" t="s">
        <v>522</v>
      </c>
      <c r="C1372" s="34" t="s">
        <v>515</v>
      </c>
      <c r="D1372" s="1" t="s">
        <v>707</v>
      </c>
      <c r="E1372" s="34" t="s">
        <v>534</v>
      </c>
      <c r="F1372" s="28" t="s">
        <v>708</v>
      </c>
      <c r="G1372" s="35">
        <v>12000</v>
      </c>
      <c r="H1372" s="35">
        <v>120</v>
      </c>
    </row>
    <row r="1373" spans="1:8">
      <c r="A1373" s="52">
        <v>134935342512</v>
      </c>
      <c r="B1373" s="1" t="s">
        <v>522</v>
      </c>
      <c r="C1373" s="34" t="s">
        <v>515</v>
      </c>
      <c r="D1373" s="1" t="s">
        <v>707</v>
      </c>
      <c r="E1373" s="34" t="s">
        <v>534</v>
      </c>
      <c r="F1373" s="28" t="s">
        <v>708</v>
      </c>
      <c r="G1373" s="35">
        <v>6000</v>
      </c>
      <c r="H1373" s="35">
        <v>60</v>
      </c>
    </row>
    <row r="1374" spans="1:8">
      <c r="A1374" s="52">
        <v>134321208315</v>
      </c>
      <c r="B1374" s="1" t="s">
        <v>365</v>
      </c>
      <c r="C1374" s="34" t="s">
        <v>515</v>
      </c>
      <c r="D1374" s="1" t="s">
        <v>707</v>
      </c>
      <c r="E1374" s="34" t="s">
        <v>534</v>
      </c>
      <c r="F1374" s="28" t="s">
        <v>708</v>
      </c>
      <c r="G1374" s="35">
        <v>48600</v>
      </c>
      <c r="H1374" s="35">
        <v>486</v>
      </c>
    </row>
    <row r="1375" spans="1:8">
      <c r="A1375" s="52">
        <v>134321400771</v>
      </c>
      <c r="B1375" s="1" t="s">
        <v>522</v>
      </c>
      <c r="C1375" s="34" t="s">
        <v>515</v>
      </c>
      <c r="D1375" s="1" t="s">
        <v>707</v>
      </c>
      <c r="E1375" s="34" t="s">
        <v>534</v>
      </c>
      <c r="F1375" s="28" t="s">
        <v>708</v>
      </c>
      <c r="G1375" s="35">
        <v>20000</v>
      </c>
      <c r="H1375" s="35">
        <v>200</v>
      </c>
    </row>
    <row r="1376" spans="1:8">
      <c r="A1376" s="52">
        <v>134321428909</v>
      </c>
      <c r="B1376" s="1" t="s">
        <v>522</v>
      </c>
      <c r="C1376" s="34" t="s">
        <v>515</v>
      </c>
      <c r="D1376" s="1" t="s">
        <v>707</v>
      </c>
      <c r="E1376" s="34" t="s">
        <v>534</v>
      </c>
      <c r="F1376" s="28" t="s">
        <v>708</v>
      </c>
      <c r="G1376" s="35">
        <v>18000</v>
      </c>
      <c r="H1376" s="35">
        <v>180</v>
      </c>
    </row>
    <row r="1377" spans="1:8">
      <c r="A1377" s="52">
        <v>134935603434</v>
      </c>
      <c r="B1377" s="1" t="s">
        <v>522</v>
      </c>
      <c r="C1377" s="34" t="s">
        <v>515</v>
      </c>
      <c r="D1377" s="1" t="s">
        <v>707</v>
      </c>
      <c r="E1377" s="34" t="s">
        <v>534</v>
      </c>
      <c r="F1377" s="28" t="s">
        <v>708</v>
      </c>
      <c r="G1377" s="35">
        <v>21000</v>
      </c>
      <c r="H1377" s="35">
        <v>210</v>
      </c>
    </row>
    <row r="1378" spans="1:8">
      <c r="A1378" s="52">
        <v>134321554721</v>
      </c>
      <c r="B1378" s="1" t="s">
        <v>522</v>
      </c>
      <c r="C1378" s="34" t="s">
        <v>515</v>
      </c>
      <c r="D1378" s="1" t="s">
        <v>707</v>
      </c>
      <c r="E1378" s="34" t="s">
        <v>534</v>
      </c>
      <c r="F1378" s="28" t="s">
        <v>708</v>
      </c>
      <c r="G1378" s="35">
        <v>5000</v>
      </c>
      <c r="H1378" s="35">
        <v>50</v>
      </c>
    </row>
    <row r="1379" spans="1:8">
      <c r="A1379" s="52">
        <v>134935828120</v>
      </c>
      <c r="B1379" s="1" t="s">
        <v>365</v>
      </c>
      <c r="C1379" s="34" t="s">
        <v>515</v>
      </c>
      <c r="D1379" s="1" t="s">
        <v>707</v>
      </c>
      <c r="E1379" s="34" t="s">
        <v>534</v>
      </c>
      <c r="F1379" s="28" t="s">
        <v>708</v>
      </c>
      <c r="G1379" s="35">
        <v>85800</v>
      </c>
      <c r="H1379" s="35">
        <v>858</v>
      </c>
    </row>
    <row r="1380" spans="1:8">
      <c r="A1380" s="52">
        <v>134935836158</v>
      </c>
      <c r="B1380" s="1" t="s">
        <v>522</v>
      </c>
      <c r="C1380" s="34" t="s">
        <v>515</v>
      </c>
      <c r="D1380" s="1" t="s">
        <v>707</v>
      </c>
      <c r="E1380" s="34" t="s">
        <v>534</v>
      </c>
      <c r="F1380" s="28" t="s">
        <v>708</v>
      </c>
      <c r="G1380" s="35">
        <v>5000</v>
      </c>
      <c r="H1380" s="35">
        <v>50</v>
      </c>
    </row>
    <row r="1381" spans="1:8">
      <c r="A1381" s="52">
        <v>134321725265</v>
      </c>
      <c r="B1381" s="1" t="s">
        <v>522</v>
      </c>
      <c r="C1381" s="34" t="s">
        <v>515</v>
      </c>
      <c r="D1381" s="1" t="s">
        <v>707</v>
      </c>
      <c r="E1381" s="34" t="s">
        <v>534</v>
      </c>
      <c r="F1381" s="28" t="s">
        <v>708</v>
      </c>
      <c r="G1381" s="35">
        <v>15000</v>
      </c>
      <c r="H1381" s="35">
        <v>150</v>
      </c>
    </row>
    <row r="1382" spans="1:8">
      <c r="A1382" s="52">
        <v>134936062690</v>
      </c>
      <c r="B1382" s="1" t="s">
        <v>522</v>
      </c>
      <c r="C1382" s="34" t="s">
        <v>515</v>
      </c>
      <c r="D1382" s="1" t="s">
        <v>707</v>
      </c>
      <c r="E1382" s="34" t="s">
        <v>534</v>
      </c>
      <c r="F1382" s="28" t="s">
        <v>708</v>
      </c>
      <c r="G1382" s="35">
        <v>5000</v>
      </c>
      <c r="H1382" s="35">
        <v>50</v>
      </c>
    </row>
    <row r="1383" spans="1:8">
      <c r="A1383" s="52">
        <v>134321869385</v>
      </c>
      <c r="B1383" s="1" t="s">
        <v>522</v>
      </c>
      <c r="C1383" s="34" t="s">
        <v>515</v>
      </c>
      <c r="D1383" s="1" t="s">
        <v>707</v>
      </c>
      <c r="E1383" s="34" t="s">
        <v>534</v>
      </c>
      <c r="F1383" s="28" t="s">
        <v>708</v>
      </c>
      <c r="G1383" s="35">
        <v>10000</v>
      </c>
      <c r="H1383" s="35">
        <v>100</v>
      </c>
    </row>
    <row r="1384" spans="1:8">
      <c r="A1384" s="52">
        <v>134321954929</v>
      </c>
      <c r="B1384" s="1" t="s">
        <v>522</v>
      </c>
      <c r="C1384" s="34" t="s">
        <v>515</v>
      </c>
      <c r="D1384" s="1" t="s">
        <v>707</v>
      </c>
      <c r="E1384" s="34" t="s">
        <v>534</v>
      </c>
      <c r="F1384" s="28" t="s">
        <v>708</v>
      </c>
      <c r="G1384" s="35">
        <v>6000</v>
      </c>
      <c r="H1384" s="35">
        <v>60</v>
      </c>
    </row>
    <row r="1385" spans="1:8">
      <c r="A1385" s="52">
        <v>134322168799</v>
      </c>
      <c r="B1385" s="1" t="s">
        <v>522</v>
      </c>
      <c r="C1385" s="34" t="s">
        <v>515</v>
      </c>
      <c r="D1385" s="1" t="s">
        <v>707</v>
      </c>
      <c r="E1385" s="34" t="s">
        <v>534</v>
      </c>
      <c r="F1385" s="28" t="s">
        <v>708</v>
      </c>
      <c r="G1385" s="35">
        <v>11000</v>
      </c>
      <c r="H1385" s="35">
        <v>110</v>
      </c>
    </row>
    <row r="1386" spans="1:8">
      <c r="A1386" s="52">
        <v>134322151827</v>
      </c>
      <c r="B1386" s="1" t="s">
        <v>522</v>
      </c>
      <c r="C1386" s="34" t="s">
        <v>515</v>
      </c>
      <c r="D1386" s="1" t="s">
        <v>707</v>
      </c>
      <c r="E1386" s="34" t="s">
        <v>534</v>
      </c>
      <c r="F1386" s="28" t="s">
        <v>708</v>
      </c>
      <c r="G1386" s="35">
        <v>15000</v>
      </c>
      <c r="H1386" s="35">
        <v>150</v>
      </c>
    </row>
    <row r="1387" spans="1:8">
      <c r="A1387" s="52">
        <v>134322590563</v>
      </c>
      <c r="B1387" s="1" t="s">
        <v>4</v>
      </c>
      <c r="C1387" s="34" t="s">
        <v>515</v>
      </c>
      <c r="D1387" s="1" t="s">
        <v>707</v>
      </c>
      <c r="E1387" s="34" t="s">
        <v>534</v>
      </c>
      <c r="F1387" s="28" t="s">
        <v>708</v>
      </c>
      <c r="G1387" s="35">
        <v>18000</v>
      </c>
      <c r="H1387" s="35">
        <v>180</v>
      </c>
    </row>
    <row r="1388" spans="1:8">
      <c r="A1388" s="52">
        <v>134322517041</v>
      </c>
      <c r="B1388" s="1" t="s">
        <v>522</v>
      </c>
      <c r="C1388" s="34" t="s">
        <v>515</v>
      </c>
      <c r="D1388" s="1" t="s">
        <v>707</v>
      </c>
      <c r="E1388" s="34" t="s">
        <v>534</v>
      </c>
      <c r="F1388" s="28" t="s">
        <v>708</v>
      </c>
      <c r="G1388" s="35">
        <v>5000</v>
      </c>
      <c r="H1388" s="35">
        <v>50</v>
      </c>
    </row>
    <row r="1389" spans="1:8">
      <c r="A1389" s="52">
        <v>134322631165</v>
      </c>
      <c r="B1389" s="1" t="s">
        <v>522</v>
      </c>
      <c r="C1389" s="34" t="s">
        <v>515</v>
      </c>
      <c r="D1389" s="1" t="s">
        <v>707</v>
      </c>
      <c r="E1389" s="34" t="s">
        <v>534</v>
      </c>
      <c r="F1389" s="28" t="s">
        <v>708</v>
      </c>
      <c r="G1389" s="35">
        <v>15000</v>
      </c>
      <c r="H1389" s="35">
        <v>150</v>
      </c>
    </row>
    <row r="1390" spans="1:8">
      <c r="A1390" s="52">
        <v>134936835960</v>
      </c>
      <c r="B1390" s="1" t="s">
        <v>522</v>
      </c>
      <c r="C1390" s="34" t="s">
        <v>515</v>
      </c>
      <c r="D1390" s="1" t="s">
        <v>707</v>
      </c>
      <c r="E1390" s="34" t="s">
        <v>534</v>
      </c>
      <c r="F1390" s="28" t="s">
        <v>708</v>
      </c>
      <c r="G1390" s="35">
        <v>5000</v>
      </c>
      <c r="H1390" s="35">
        <v>50</v>
      </c>
    </row>
    <row r="1391" spans="1:8">
      <c r="A1391" s="52">
        <v>134937040734</v>
      </c>
      <c r="B1391" s="1" t="s">
        <v>522</v>
      </c>
      <c r="C1391" s="34" t="s">
        <v>515</v>
      </c>
      <c r="D1391" s="1" t="s">
        <v>707</v>
      </c>
      <c r="E1391" s="34" t="s">
        <v>534</v>
      </c>
      <c r="F1391" s="28" t="s">
        <v>708</v>
      </c>
      <c r="G1391" s="35">
        <v>6000</v>
      </c>
      <c r="H1391" s="35">
        <v>60</v>
      </c>
    </row>
    <row r="1392" spans="1:8">
      <c r="A1392" s="52">
        <v>134936862040</v>
      </c>
      <c r="B1392" s="1" t="s">
        <v>522</v>
      </c>
      <c r="C1392" s="34" t="s">
        <v>515</v>
      </c>
      <c r="D1392" s="1" t="s">
        <v>707</v>
      </c>
      <c r="E1392" s="34" t="s">
        <v>534</v>
      </c>
      <c r="F1392" s="28" t="s">
        <v>708</v>
      </c>
      <c r="G1392" s="35">
        <v>10000</v>
      </c>
      <c r="H1392" s="35">
        <v>100</v>
      </c>
    </row>
    <row r="1393" spans="1:8">
      <c r="A1393" s="52">
        <v>134937126588</v>
      </c>
      <c r="B1393" s="1" t="s">
        <v>522</v>
      </c>
      <c r="C1393" s="34" t="s">
        <v>515</v>
      </c>
      <c r="D1393" s="1" t="s">
        <v>707</v>
      </c>
      <c r="E1393" s="34" t="s">
        <v>534</v>
      </c>
      <c r="F1393" s="28" t="s">
        <v>708</v>
      </c>
      <c r="G1393" s="35">
        <v>5000</v>
      </c>
      <c r="H1393" s="35">
        <v>50</v>
      </c>
    </row>
    <row r="1394" spans="1:8">
      <c r="A1394" s="52">
        <v>134322953723</v>
      </c>
      <c r="B1394" s="1" t="s">
        <v>522</v>
      </c>
      <c r="C1394" s="34" t="s">
        <v>515</v>
      </c>
      <c r="D1394" s="1" t="s">
        <v>707</v>
      </c>
      <c r="E1394" s="34" t="s">
        <v>534</v>
      </c>
      <c r="F1394" s="28" t="s">
        <v>708</v>
      </c>
      <c r="G1394" s="35">
        <v>10000</v>
      </c>
      <c r="H1394" s="35">
        <v>100</v>
      </c>
    </row>
    <row r="1395" spans="1:8">
      <c r="A1395" s="52">
        <v>134323136565</v>
      </c>
      <c r="B1395" s="1" t="s">
        <v>522</v>
      </c>
      <c r="C1395" s="34" t="s">
        <v>515</v>
      </c>
      <c r="D1395" s="1" t="s">
        <v>707</v>
      </c>
      <c r="E1395" s="34" t="s">
        <v>534</v>
      </c>
      <c r="F1395" s="28" t="s">
        <v>708</v>
      </c>
      <c r="G1395" s="35">
        <v>12000</v>
      </c>
      <c r="H1395" s="35">
        <v>120</v>
      </c>
    </row>
    <row r="1396" spans="1:8">
      <c r="A1396" s="52">
        <v>134323122813</v>
      </c>
      <c r="B1396" s="1" t="s">
        <v>522</v>
      </c>
      <c r="C1396" s="34" t="s">
        <v>515</v>
      </c>
      <c r="D1396" s="1" t="s">
        <v>707</v>
      </c>
      <c r="E1396" s="34" t="s">
        <v>534</v>
      </c>
      <c r="F1396" s="28" t="s">
        <v>708</v>
      </c>
      <c r="G1396" s="35">
        <v>10000</v>
      </c>
      <c r="H1396" s="35">
        <v>100</v>
      </c>
    </row>
    <row r="1397" spans="1:8">
      <c r="A1397" s="52">
        <v>134937187196</v>
      </c>
      <c r="B1397" s="1" t="s">
        <v>522</v>
      </c>
      <c r="C1397" s="34" t="s">
        <v>515</v>
      </c>
      <c r="D1397" s="1" t="s">
        <v>707</v>
      </c>
      <c r="E1397" s="34" t="s">
        <v>534</v>
      </c>
      <c r="F1397" s="28" t="s">
        <v>708</v>
      </c>
      <c r="G1397" s="35">
        <v>5000</v>
      </c>
      <c r="H1397" s="35">
        <v>50</v>
      </c>
    </row>
    <row r="1398" spans="1:8">
      <c r="A1398" s="52">
        <v>134937141798</v>
      </c>
      <c r="B1398" s="1" t="s">
        <v>4</v>
      </c>
      <c r="C1398" s="34" t="s">
        <v>515</v>
      </c>
      <c r="D1398" s="1" t="s">
        <v>707</v>
      </c>
      <c r="E1398" s="34" t="s">
        <v>534</v>
      </c>
      <c r="F1398" s="28" t="s">
        <v>708</v>
      </c>
      <c r="G1398" s="35">
        <v>27800</v>
      </c>
      <c r="H1398" s="35">
        <v>278</v>
      </c>
    </row>
    <row r="1399" spans="1:8">
      <c r="A1399" s="52">
        <v>134323338887</v>
      </c>
      <c r="B1399" s="1" t="s">
        <v>522</v>
      </c>
      <c r="C1399" s="34" t="s">
        <v>515</v>
      </c>
      <c r="D1399" s="1" t="s">
        <v>707</v>
      </c>
      <c r="E1399" s="34" t="s">
        <v>534</v>
      </c>
      <c r="F1399" s="28" t="s">
        <v>708</v>
      </c>
      <c r="G1399" s="35">
        <v>16000</v>
      </c>
      <c r="H1399" s="35">
        <v>160</v>
      </c>
    </row>
    <row r="1400" spans="1:8">
      <c r="A1400" s="52">
        <v>134937485214</v>
      </c>
      <c r="B1400" s="1" t="s">
        <v>522</v>
      </c>
      <c r="C1400" s="34" t="s">
        <v>515</v>
      </c>
      <c r="D1400" s="1" t="s">
        <v>707</v>
      </c>
      <c r="E1400" s="34" t="s">
        <v>534</v>
      </c>
      <c r="F1400" s="28" t="s">
        <v>708</v>
      </c>
      <c r="G1400" s="35">
        <v>10000</v>
      </c>
      <c r="H1400" s="35">
        <v>100</v>
      </c>
    </row>
    <row r="1401" spans="1:8">
      <c r="A1401" s="52">
        <v>134323421061</v>
      </c>
      <c r="B1401" s="1" t="s">
        <v>522</v>
      </c>
      <c r="C1401" s="34" t="s">
        <v>515</v>
      </c>
      <c r="D1401" s="1" t="s">
        <v>707</v>
      </c>
      <c r="E1401" s="34" t="s">
        <v>534</v>
      </c>
      <c r="F1401" s="28" t="s">
        <v>708</v>
      </c>
      <c r="G1401" s="35">
        <v>25</v>
      </c>
      <c r="H1401" s="35">
        <v>0.25</v>
      </c>
    </row>
    <row r="1402" spans="1:8">
      <c r="A1402" s="52">
        <v>134937612572</v>
      </c>
      <c r="B1402" s="1" t="s">
        <v>4</v>
      </c>
      <c r="C1402" s="34" t="s">
        <v>515</v>
      </c>
      <c r="D1402" s="1" t="s">
        <v>707</v>
      </c>
      <c r="E1402" s="34" t="s">
        <v>534</v>
      </c>
      <c r="F1402" s="28" t="s">
        <v>708</v>
      </c>
      <c r="G1402" s="35">
        <v>45600</v>
      </c>
      <c r="H1402" s="35">
        <v>456</v>
      </c>
    </row>
    <row r="1403" spans="1:8">
      <c r="A1403" s="52">
        <v>134937582998</v>
      </c>
      <c r="B1403" s="1" t="s">
        <v>522</v>
      </c>
      <c r="C1403" s="34" t="s">
        <v>515</v>
      </c>
      <c r="D1403" s="1" t="s">
        <v>707</v>
      </c>
      <c r="E1403" s="34" t="s">
        <v>534</v>
      </c>
      <c r="F1403" s="28" t="s">
        <v>708</v>
      </c>
      <c r="G1403" s="35">
        <v>12000</v>
      </c>
      <c r="H1403" s="35">
        <v>120</v>
      </c>
    </row>
    <row r="1404" spans="1:8">
      <c r="A1404" s="52">
        <v>134323565063</v>
      </c>
      <c r="B1404" s="1" t="s">
        <v>522</v>
      </c>
      <c r="C1404" s="34" t="s">
        <v>515</v>
      </c>
      <c r="D1404" s="1" t="s">
        <v>707</v>
      </c>
      <c r="E1404" s="34" t="s">
        <v>534</v>
      </c>
      <c r="F1404" s="28" t="s">
        <v>708</v>
      </c>
      <c r="G1404" s="35">
        <v>5000</v>
      </c>
      <c r="H1404" s="35">
        <v>50</v>
      </c>
    </row>
    <row r="1405" spans="1:8">
      <c r="A1405" s="52">
        <v>134937838436</v>
      </c>
      <c r="B1405" s="1" t="s">
        <v>522</v>
      </c>
      <c r="C1405" s="34" t="s">
        <v>515</v>
      </c>
      <c r="D1405" s="1" t="s">
        <v>707</v>
      </c>
      <c r="E1405" s="34" t="s">
        <v>534</v>
      </c>
      <c r="F1405" s="28" t="s">
        <v>708</v>
      </c>
      <c r="G1405" s="35">
        <v>10000</v>
      </c>
      <c r="H1405" s="35">
        <v>100</v>
      </c>
    </row>
    <row r="1406" spans="1:8">
      <c r="A1406" s="52">
        <v>134323718807</v>
      </c>
      <c r="B1406" s="1" t="s">
        <v>522</v>
      </c>
      <c r="C1406" s="34" t="s">
        <v>515</v>
      </c>
      <c r="D1406" s="1" t="s">
        <v>707</v>
      </c>
      <c r="E1406" s="34" t="s">
        <v>534</v>
      </c>
      <c r="F1406" s="28" t="s">
        <v>708</v>
      </c>
      <c r="G1406" s="35">
        <v>10000</v>
      </c>
      <c r="H1406" s="35">
        <v>100</v>
      </c>
    </row>
    <row r="1407" spans="1:8">
      <c r="A1407" s="52">
        <v>134323766729</v>
      </c>
      <c r="B1407" s="1" t="s">
        <v>522</v>
      </c>
      <c r="C1407" s="34" t="s">
        <v>515</v>
      </c>
      <c r="D1407" s="1" t="s">
        <v>707</v>
      </c>
      <c r="E1407" s="34" t="s">
        <v>534</v>
      </c>
      <c r="F1407" s="28" t="s">
        <v>708</v>
      </c>
      <c r="G1407" s="35">
        <v>12000</v>
      </c>
      <c r="H1407" s="35">
        <v>120</v>
      </c>
    </row>
    <row r="1408" spans="1:8">
      <c r="A1408" s="52">
        <v>134937988748</v>
      </c>
      <c r="B1408" s="1" t="s">
        <v>522</v>
      </c>
      <c r="C1408" s="34" t="s">
        <v>534</v>
      </c>
      <c r="D1408" s="1" t="s">
        <v>707</v>
      </c>
      <c r="E1408" s="34" t="s">
        <v>534</v>
      </c>
      <c r="F1408" s="28" t="s">
        <v>708</v>
      </c>
      <c r="G1408" s="35">
        <v>10000</v>
      </c>
      <c r="H1408" s="35">
        <v>100</v>
      </c>
    </row>
    <row r="1409" spans="1:8">
      <c r="A1409" s="52">
        <v>134323942149</v>
      </c>
      <c r="B1409" s="1" t="s">
        <v>522</v>
      </c>
      <c r="C1409" s="34" t="s">
        <v>534</v>
      </c>
      <c r="D1409" s="1" t="s">
        <v>707</v>
      </c>
      <c r="E1409" s="34" t="s">
        <v>534</v>
      </c>
      <c r="F1409" s="28" t="s">
        <v>708</v>
      </c>
      <c r="G1409" s="35">
        <v>12000</v>
      </c>
      <c r="H1409" s="35">
        <v>120</v>
      </c>
    </row>
    <row r="1410" spans="1:8">
      <c r="A1410" s="52">
        <v>134937951686</v>
      </c>
      <c r="B1410" s="1" t="s">
        <v>522</v>
      </c>
      <c r="C1410" s="34" t="s">
        <v>534</v>
      </c>
      <c r="D1410" s="1" t="s">
        <v>707</v>
      </c>
      <c r="E1410" s="34" t="s">
        <v>534</v>
      </c>
      <c r="F1410" s="28" t="s">
        <v>708</v>
      </c>
      <c r="G1410" s="35">
        <v>10000</v>
      </c>
      <c r="H1410" s="35">
        <v>100</v>
      </c>
    </row>
    <row r="1411" spans="1:8">
      <c r="A1411" s="52">
        <v>134323962545</v>
      </c>
      <c r="B1411" s="1" t="s">
        <v>522</v>
      </c>
      <c r="C1411" s="34" t="s">
        <v>534</v>
      </c>
      <c r="D1411" s="1" t="s">
        <v>707</v>
      </c>
      <c r="E1411" s="34" t="s">
        <v>534</v>
      </c>
      <c r="F1411" s="28" t="s">
        <v>708</v>
      </c>
      <c r="G1411" s="35">
        <v>15000</v>
      </c>
      <c r="H1411" s="35">
        <v>150</v>
      </c>
    </row>
    <row r="1412" spans="1:8">
      <c r="A1412" s="52">
        <v>134323990839</v>
      </c>
      <c r="B1412" s="1" t="s">
        <v>522</v>
      </c>
      <c r="C1412" s="34" t="s">
        <v>534</v>
      </c>
      <c r="D1412" s="1" t="s">
        <v>707</v>
      </c>
      <c r="E1412" s="34" t="s">
        <v>534</v>
      </c>
      <c r="F1412" s="28" t="s">
        <v>708</v>
      </c>
      <c r="G1412" s="35">
        <v>20000</v>
      </c>
      <c r="H1412" s="35">
        <v>200</v>
      </c>
    </row>
    <row r="1413" spans="1:8">
      <c r="A1413" s="52">
        <v>134324058493</v>
      </c>
      <c r="B1413" s="1" t="s">
        <v>522</v>
      </c>
      <c r="C1413" s="34" t="s">
        <v>534</v>
      </c>
      <c r="D1413" s="1" t="s">
        <v>707</v>
      </c>
      <c r="E1413" s="34" t="s">
        <v>534</v>
      </c>
      <c r="F1413" s="28" t="s">
        <v>708</v>
      </c>
      <c r="G1413" s="35">
        <v>5000</v>
      </c>
      <c r="H1413" s="35">
        <v>50</v>
      </c>
    </row>
    <row r="1414" spans="1:8">
      <c r="A1414" s="52">
        <v>134324348409</v>
      </c>
      <c r="B1414" s="1" t="s">
        <v>522</v>
      </c>
      <c r="C1414" s="34" t="s">
        <v>534</v>
      </c>
      <c r="D1414" s="1" t="s">
        <v>707</v>
      </c>
      <c r="E1414" s="34" t="s">
        <v>534</v>
      </c>
      <c r="F1414" s="28" t="s">
        <v>708</v>
      </c>
      <c r="G1414" s="35">
        <v>5000</v>
      </c>
      <c r="H1414" s="35">
        <v>50</v>
      </c>
    </row>
    <row r="1415" spans="1:8">
      <c r="A1415" s="52">
        <v>134938475250</v>
      </c>
      <c r="B1415" s="1" t="s">
        <v>522</v>
      </c>
      <c r="C1415" s="34" t="s">
        <v>534</v>
      </c>
      <c r="D1415" s="1" t="s">
        <v>707</v>
      </c>
      <c r="E1415" s="34" t="s">
        <v>534</v>
      </c>
      <c r="F1415" s="28" t="s">
        <v>708</v>
      </c>
      <c r="G1415" s="35">
        <v>10000</v>
      </c>
      <c r="H1415" s="35">
        <v>100</v>
      </c>
    </row>
    <row r="1416" spans="1:8">
      <c r="A1416" s="52">
        <v>134938438022</v>
      </c>
      <c r="B1416" s="1" t="s">
        <v>522</v>
      </c>
      <c r="C1416" s="34" t="s">
        <v>534</v>
      </c>
      <c r="D1416" s="1" t="s">
        <v>707</v>
      </c>
      <c r="E1416" s="34" t="s">
        <v>534</v>
      </c>
      <c r="F1416" s="28" t="s">
        <v>708</v>
      </c>
      <c r="G1416" s="35">
        <v>15000</v>
      </c>
      <c r="H1416" s="35">
        <v>150</v>
      </c>
    </row>
    <row r="1417" spans="1:8">
      <c r="A1417" s="52">
        <v>134324542229</v>
      </c>
      <c r="B1417" s="1" t="s">
        <v>522</v>
      </c>
      <c r="C1417" s="34" t="s">
        <v>534</v>
      </c>
      <c r="D1417" s="1" t="s">
        <v>707</v>
      </c>
      <c r="E1417" s="34" t="s">
        <v>534</v>
      </c>
      <c r="F1417" s="28" t="s">
        <v>708</v>
      </c>
      <c r="G1417" s="35">
        <v>15000</v>
      </c>
      <c r="H1417" s="35">
        <v>150</v>
      </c>
    </row>
    <row r="1418" spans="1:8">
      <c r="A1418" s="52">
        <v>134938774984</v>
      </c>
      <c r="B1418" s="1" t="s">
        <v>522</v>
      </c>
      <c r="C1418" s="34" t="s">
        <v>534</v>
      </c>
      <c r="D1418" s="1" t="s">
        <v>707</v>
      </c>
      <c r="E1418" s="34" t="s">
        <v>534</v>
      </c>
      <c r="F1418" s="28" t="s">
        <v>708</v>
      </c>
      <c r="G1418" s="35">
        <v>5000</v>
      </c>
      <c r="H1418" s="35">
        <v>50</v>
      </c>
    </row>
    <row r="1419" spans="1:8">
      <c r="A1419" s="52">
        <v>134938944328</v>
      </c>
      <c r="B1419" s="1" t="s">
        <v>522</v>
      </c>
      <c r="C1419" s="34" t="s">
        <v>534</v>
      </c>
      <c r="D1419" s="1" t="s">
        <v>707</v>
      </c>
      <c r="E1419" s="34" t="s">
        <v>534</v>
      </c>
      <c r="F1419" s="28" t="s">
        <v>708</v>
      </c>
      <c r="G1419" s="35">
        <v>10000</v>
      </c>
      <c r="H1419" s="35">
        <v>100</v>
      </c>
    </row>
    <row r="1420" spans="1:8">
      <c r="A1420" s="52">
        <v>134324483905</v>
      </c>
      <c r="B1420" s="1" t="s">
        <v>522</v>
      </c>
      <c r="C1420" s="34" t="s">
        <v>534</v>
      </c>
      <c r="D1420" s="1" t="s">
        <v>707</v>
      </c>
      <c r="E1420" s="34" t="s">
        <v>534</v>
      </c>
      <c r="F1420" s="28" t="s">
        <v>708</v>
      </c>
      <c r="G1420" s="35">
        <v>10000</v>
      </c>
      <c r="H1420" s="35">
        <v>100</v>
      </c>
    </row>
    <row r="1421" spans="1:8">
      <c r="A1421" s="52">
        <v>134324629051</v>
      </c>
      <c r="B1421" s="1" t="s">
        <v>522</v>
      </c>
      <c r="C1421" s="34" t="s">
        <v>534</v>
      </c>
      <c r="D1421" s="1" t="s">
        <v>707</v>
      </c>
      <c r="E1421" s="34" t="s">
        <v>534</v>
      </c>
      <c r="F1421" s="28" t="s">
        <v>708</v>
      </c>
      <c r="G1421" s="35">
        <v>11000</v>
      </c>
      <c r="H1421" s="35">
        <v>110</v>
      </c>
    </row>
    <row r="1422" spans="1:8">
      <c r="A1422" s="52">
        <v>134939036410</v>
      </c>
      <c r="B1422" s="1" t="s">
        <v>522</v>
      </c>
      <c r="C1422" s="34" t="s">
        <v>534</v>
      </c>
      <c r="D1422" s="1" t="s">
        <v>707</v>
      </c>
      <c r="E1422" s="34" t="s">
        <v>534</v>
      </c>
      <c r="F1422" s="28" t="s">
        <v>708</v>
      </c>
      <c r="G1422" s="35">
        <v>12000</v>
      </c>
      <c r="H1422" s="35">
        <v>120</v>
      </c>
    </row>
    <row r="1423" spans="1:8">
      <c r="A1423" s="52">
        <v>134324823259</v>
      </c>
      <c r="B1423" s="1" t="s">
        <v>522</v>
      </c>
      <c r="C1423" s="34" t="s">
        <v>534</v>
      </c>
      <c r="D1423" s="1" t="s">
        <v>707</v>
      </c>
      <c r="E1423" s="34" t="s">
        <v>534</v>
      </c>
      <c r="F1423" s="28" t="s">
        <v>708</v>
      </c>
      <c r="G1423" s="35">
        <v>12000</v>
      </c>
      <c r="H1423" s="35">
        <v>120</v>
      </c>
    </row>
    <row r="1424" spans="1:8">
      <c r="A1424" s="52">
        <v>134324813613</v>
      </c>
      <c r="B1424" s="1" t="s">
        <v>522</v>
      </c>
      <c r="C1424" s="34" t="s">
        <v>534</v>
      </c>
      <c r="D1424" s="1" t="s">
        <v>707</v>
      </c>
      <c r="E1424" s="34" t="s">
        <v>534</v>
      </c>
      <c r="F1424" s="28" t="s">
        <v>708</v>
      </c>
      <c r="G1424" s="35">
        <v>10000</v>
      </c>
      <c r="H1424" s="35">
        <v>100</v>
      </c>
    </row>
    <row r="1425" spans="1:8">
      <c r="A1425" s="52">
        <v>134939073750</v>
      </c>
      <c r="B1425" s="1" t="s">
        <v>522</v>
      </c>
      <c r="C1425" s="34" t="s">
        <v>534</v>
      </c>
      <c r="D1425" s="1" t="s">
        <v>707</v>
      </c>
      <c r="E1425" s="34" t="s">
        <v>534</v>
      </c>
      <c r="F1425" s="28" t="s">
        <v>708</v>
      </c>
      <c r="G1425" s="35">
        <v>10000</v>
      </c>
      <c r="H1425" s="35">
        <v>100</v>
      </c>
    </row>
    <row r="1426" spans="1:8">
      <c r="A1426" s="52">
        <v>134325056559</v>
      </c>
      <c r="B1426" s="1" t="s">
        <v>522</v>
      </c>
      <c r="C1426" s="34" t="s">
        <v>534</v>
      </c>
      <c r="D1426" s="1" t="s">
        <v>707</v>
      </c>
      <c r="E1426" s="34" t="s">
        <v>534</v>
      </c>
      <c r="F1426" s="28" t="s">
        <v>708</v>
      </c>
      <c r="G1426" s="35">
        <v>5000</v>
      </c>
      <c r="H1426" s="35">
        <v>50</v>
      </c>
    </row>
    <row r="1427" spans="1:8">
      <c r="A1427" s="52">
        <v>134939334944</v>
      </c>
      <c r="B1427" s="1" t="s">
        <v>522</v>
      </c>
      <c r="C1427" s="34" t="s">
        <v>534</v>
      </c>
      <c r="D1427" s="1" t="s">
        <v>707</v>
      </c>
      <c r="E1427" s="34" t="s">
        <v>534</v>
      </c>
      <c r="F1427" s="28" t="s">
        <v>708</v>
      </c>
      <c r="G1427" s="35">
        <v>10000</v>
      </c>
      <c r="H1427" s="35">
        <v>100</v>
      </c>
    </row>
    <row r="1428" spans="1:8">
      <c r="A1428" s="52">
        <v>134325063743</v>
      </c>
      <c r="B1428" s="1" t="s">
        <v>522</v>
      </c>
      <c r="C1428" s="34" t="s">
        <v>534</v>
      </c>
      <c r="D1428" s="1" t="s">
        <v>707</v>
      </c>
      <c r="E1428" s="34" t="s">
        <v>534</v>
      </c>
      <c r="F1428" s="28" t="s">
        <v>708</v>
      </c>
      <c r="G1428" s="35">
        <v>5000</v>
      </c>
      <c r="H1428" s="35">
        <v>50</v>
      </c>
    </row>
    <row r="1429" spans="1:8">
      <c r="A1429" s="52">
        <v>134325073993</v>
      </c>
      <c r="B1429" s="1" t="s">
        <v>522</v>
      </c>
      <c r="C1429" s="34" t="s">
        <v>534</v>
      </c>
      <c r="D1429" s="1" t="s">
        <v>707</v>
      </c>
      <c r="E1429" s="34" t="s">
        <v>534</v>
      </c>
      <c r="F1429" s="28" t="s">
        <v>708</v>
      </c>
      <c r="G1429" s="35">
        <v>5000</v>
      </c>
      <c r="H1429" s="35">
        <v>50</v>
      </c>
    </row>
    <row r="1430" spans="1:8">
      <c r="A1430" s="52">
        <v>134939690154</v>
      </c>
      <c r="B1430" s="1" t="s">
        <v>522</v>
      </c>
      <c r="C1430" s="34" t="s">
        <v>534</v>
      </c>
      <c r="D1430" s="1" t="s">
        <v>707</v>
      </c>
      <c r="E1430" s="34" t="s">
        <v>534</v>
      </c>
      <c r="F1430" s="28" t="s">
        <v>708</v>
      </c>
      <c r="G1430" s="35">
        <v>10000</v>
      </c>
      <c r="H1430" s="35">
        <v>100</v>
      </c>
    </row>
    <row r="1431" spans="1:8">
      <c r="A1431" s="52">
        <v>134939447734</v>
      </c>
      <c r="B1431" s="1" t="s">
        <v>522</v>
      </c>
      <c r="C1431" s="34" t="s">
        <v>534</v>
      </c>
      <c r="D1431" s="1" t="s">
        <v>707</v>
      </c>
      <c r="E1431" s="34" t="s">
        <v>534</v>
      </c>
      <c r="F1431" s="28" t="s">
        <v>708</v>
      </c>
      <c r="G1431" s="35">
        <v>12000</v>
      </c>
      <c r="H1431" s="35">
        <v>120</v>
      </c>
    </row>
    <row r="1432" spans="1:8">
      <c r="A1432" s="52">
        <v>134325139997</v>
      </c>
      <c r="B1432" s="1" t="s">
        <v>522</v>
      </c>
      <c r="C1432" s="34" t="s">
        <v>534</v>
      </c>
      <c r="D1432" s="1" t="s">
        <v>707</v>
      </c>
      <c r="E1432" s="34" t="s">
        <v>534</v>
      </c>
      <c r="F1432" s="28" t="s">
        <v>708</v>
      </c>
      <c r="G1432" s="35">
        <v>5000</v>
      </c>
      <c r="H1432" s="35">
        <v>50</v>
      </c>
    </row>
    <row r="1433" spans="1:8">
      <c r="A1433" s="52">
        <v>134939806716</v>
      </c>
      <c r="B1433" s="1" t="s">
        <v>522</v>
      </c>
      <c r="C1433" s="34" t="s">
        <v>534</v>
      </c>
      <c r="D1433" s="1" t="s">
        <v>707</v>
      </c>
      <c r="E1433" s="34" t="s">
        <v>534</v>
      </c>
      <c r="F1433" s="28" t="s">
        <v>708</v>
      </c>
      <c r="G1433" s="35">
        <v>5000</v>
      </c>
      <c r="H1433" s="35">
        <v>50</v>
      </c>
    </row>
    <row r="1434" spans="1:8">
      <c r="A1434" s="52">
        <v>134325671181</v>
      </c>
      <c r="B1434" s="1" t="s">
        <v>522</v>
      </c>
      <c r="C1434" s="34" t="s">
        <v>534</v>
      </c>
      <c r="D1434" s="1" t="s">
        <v>707</v>
      </c>
      <c r="E1434" s="34" t="s">
        <v>534</v>
      </c>
      <c r="F1434" s="28" t="s">
        <v>708</v>
      </c>
      <c r="G1434" s="35">
        <v>5000</v>
      </c>
      <c r="H1434" s="35">
        <v>50</v>
      </c>
    </row>
    <row r="1435" spans="1:8">
      <c r="A1435" s="52">
        <v>134939845098</v>
      </c>
      <c r="B1435" s="1" t="s">
        <v>522</v>
      </c>
      <c r="C1435" s="34" t="s">
        <v>534</v>
      </c>
      <c r="D1435" s="1" t="s">
        <v>707</v>
      </c>
      <c r="E1435" s="34" t="s">
        <v>534</v>
      </c>
      <c r="F1435" s="28" t="s">
        <v>708</v>
      </c>
      <c r="G1435" s="35">
        <v>10000</v>
      </c>
      <c r="H1435" s="35">
        <v>100</v>
      </c>
    </row>
    <row r="1436" spans="1:8">
      <c r="A1436" s="52">
        <v>134325692849</v>
      </c>
      <c r="B1436" s="1" t="s">
        <v>522</v>
      </c>
      <c r="C1436" s="34" t="s">
        <v>534</v>
      </c>
      <c r="D1436" s="1" t="s">
        <v>707</v>
      </c>
      <c r="E1436" s="34" t="s">
        <v>534</v>
      </c>
      <c r="F1436" s="28" t="s">
        <v>708</v>
      </c>
      <c r="G1436" s="35">
        <v>15000</v>
      </c>
      <c r="H1436" s="35">
        <v>150</v>
      </c>
    </row>
    <row r="1437" spans="1:8">
      <c r="A1437" s="52">
        <v>134325849545</v>
      </c>
      <c r="B1437" s="1" t="s">
        <v>4</v>
      </c>
      <c r="C1437" s="34" t="s">
        <v>534</v>
      </c>
      <c r="D1437" s="1" t="s">
        <v>707</v>
      </c>
      <c r="E1437" s="34" t="s">
        <v>534</v>
      </c>
      <c r="F1437" s="28" t="s">
        <v>708</v>
      </c>
      <c r="G1437" s="35">
        <v>11000</v>
      </c>
      <c r="H1437" s="35">
        <v>110</v>
      </c>
    </row>
    <row r="1438" spans="1:8">
      <c r="A1438" s="52">
        <v>134940063446</v>
      </c>
      <c r="B1438" s="1" t="s">
        <v>522</v>
      </c>
      <c r="C1438" s="34" t="s">
        <v>534</v>
      </c>
      <c r="D1438" s="1" t="s">
        <v>707</v>
      </c>
      <c r="E1438" s="34" t="s">
        <v>534</v>
      </c>
      <c r="F1438" s="28" t="s">
        <v>708</v>
      </c>
      <c r="G1438" s="35">
        <v>18000</v>
      </c>
      <c r="H1438" s="35">
        <v>180</v>
      </c>
    </row>
    <row r="1439" spans="1:8">
      <c r="A1439" s="52">
        <v>134940272104</v>
      </c>
      <c r="B1439" s="1" t="s">
        <v>522</v>
      </c>
      <c r="C1439" s="34" t="s">
        <v>534</v>
      </c>
      <c r="D1439" s="1" t="s">
        <v>707</v>
      </c>
      <c r="E1439" s="34" t="s">
        <v>534</v>
      </c>
      <c r="F1439" s="28" t="s">
        <v>708</v>
      </c>
      <c r="G1439" s="35">
        <v>15000</v>
      </c>
      <c r="H1439" s="35">
        <v>150</v>
      </c>
    </row>
    <row r="1440" spans="1:8">
      <c r="A1440" s="52">
        <v>134325981181</v>
      </c>
      <c r="B1440" s="1" t="s">
        <v>522</v>
      </c>
      <c r="C1440" s="34" t="s">
        <v>534</v>
      </c>
      <c r="D1440" s="1" t="s">
        <v>707</v>
      </c>
      <c r="E1440" s="34" t="s">
        <v>534</v>
      </c>
      <c r="F1440" s="28" t="s">
        <v>708</v>
      </c>
      <c r="G1440" s="35">
        <v>5000</v>
      </c>
      <c r="H1440" s="35">
        <v>50</v>
      </c>
    </row>
    <row r="1441" spans="1:8">
      <c r="A1441" s="52">
        <v>134940200992</v>
      </c>
      <c r="B1441" s="1" t="s">
        <v>522</v>
      </c>
      <c r="C1441" s="34" t="s">
        <v>534</v>
      </c>
      <c r="D1441" s="1" t="s">
        <v>707</v>
      </c>
      <c r="E1441" s="34" t="s">
        <v>534</v>
      </c>
      <c r="F1441" s="28" t="s">
        <v>708</v>
      </c>
      <c r="G1441" s="35">
        <v>5000</v>
      </c>
      <c r="H1441" s="35">
        <v>50</v>
      </c>
    </row>
    <row r="1442" spans="1:8">
      <c r="A1442" s="52">
        <v>134326242151</v>
      </c>
      <c r="B1442" s="1" t="s">
        <v>522</v>
      </c>
      <c r="C1442" s="34" t="s">
        <v>534</v>
      </c>
      <c r="D1442" s="1" t="s">
        <v>707</v>
      </c>
      <c r="E1442" s="34" t="s">
        <v>534</v>
      </c>
      <c r="F1442" s="28" t="s">
        <v>708</v>
      </c>
      <c r="G1442" s="35">
        <v>5000</v>
      </c>
      <c r="H1442" s="35">
        <v>50</v>
      </c>
    </row>
    <row r="1443" spans="1:8">
      <c r="A1443" s="52">
        <v>134326127457</v>
      </c>
      <c r="B1443" s="1" t="s">
        <v>522</v>
      </c>
      <c r="C1443" s="34" t="s">
        <v>534</v>
      </c>
      <c r="D1443" s="1" t="s">
        <v>707</v>
      </c>
      <c r="E1443" s="34" t="s">
        <v>534</v>
      </c>
      <c r="F1443" s="28" t="s">
        <v>708</v>
      </c>
      <c r="G1443" s="35">
        <v>10000</v>
      </c>
      <c r="H1443" s="35">
        <v>100</v>
      </c>
    </row>
    <row r="1444" spans="1:8">
      <c r="A1444" s="52">
        <v>134326231033</v>
      </c>
      <c r="B1444" s="1" t="s">
        <v>4</v>
      </c>
      <c r="C1444" s="34" t="s">
        <v>534</v>
      </c>
      <c r="D1444" s="1" t="s">
        <v>707</v>
      </c>
      <c r="E1444" s="34" t="s">
        <v>534</v>
      </c>
      <c r="F1444" s="28" t="s">
        <v>708</v>
      </c>
      <c r="G1444" s="35">
        <v>11000</v>
      </c>
      <c r="H1444" s="35">
        <v>110</v>
      </c>
    </row>
    <row r="1445" spans="1:8">
      <c r="A1445" s="52">
        <v>134940138092</v>
      </c>
      <c r="B1445" s="1" t="s">
        <v>522</v>
      </c>
      <c r="C1445" s="34" t="s">
        <v>534</v>
      </c>
      <c r="D1445" s="1" t="s">
        <v>707</v>
      </c>
      <c r="E1445" s="34" t="s">
        <v>534</v>
      </c>
      <c r="F1445" s="28" t="s">
        <v>708</v>
      </c>
      <c r="G1445" s="35">
        <v>5000</v>
      </c>
      <c r="H1445" s="35">
        <v>50</v>
      </c>
    </row>
    <row r="1446" spans="1:8">
      <c r="A1446" s="52">
        <v>134326482605</v>
      </c>
      <c r="B1446" s="1" t="s">
        <v>522</v>
      </c>
      <c r="C1446" s="34" t="s">
        <v>534</v>
      </c>
      <c r="D1446" s="1" t="s">
        <v>707</v>
      </c>
      <c r="E1446" s="34" t="s">
        <v>534</v>
      </c>
      <c r="F1446" s="28" t="s">
        <v>708</v>
      </c>
      <c r="G1446" s="35">
        <v>10000</v>
      </c>
      <c r="H1446" s="35">
        <v>100</v>
      </c>
    </row>
    <row r="1447" spans="1:8">
      <c r="A1447" s="52">
        <v>134940467354</v>
      </c>
      <c r="B1447" s="1" t="s">
        <v>522</v>
      </c>
      <c r="C1447" s="34" t="s">
        <v>534</v>
      </c>
      <c r="D1447" s="1" t="s">
        <v>707</v>
      </c>
      <c r="E1447" s="34" t="s">
        <v>534</v>
      </c>
      <c r="F1447" s="28" t="s">
        <v>708</v>
      </c>
      <c r="G1447" s="35">
        <v>10000</v>
      </c>
      <c r="H1447" s="35">
        <v>100</v>
      </c>
    </row>
    <row r="1448" spans="1:8">
      <c r="A1448" s="52">
        <v>134326311971</v>
      </c>
      <c r="B1448" s="1" t="s">
        <v>522</v>
      </c>
      <c r="C1448" s="34" t="s">
        <v>534</v>
      </c>
      <c r="D1448" s="1" t="s">
        <v>707</v>
      </c>
      <c r="E1448" s="34" t="s">
        <v>534</v>
      </c>
      <c r="F1448" s="28" t="s">
        <v>708</v>
      </c>
      <c r="G1448" s="35">
        <v>15000</v>
      </c>
      <c r="H1448" s="35">
        <v>150</v>
      </c>
    </row>
    <row r="1449" spans="1:8">
      <c r="A1449" s="52">
        <v>134940644932</v>
      </c>
      <c r="B1449" s="1" t="s">
        <v>365</v>
      </c>
      <c r="C1449" s="34" t="s">
        <v>534</v>
      </c>
      <c r="D1449" s="1" t="s">
        <v>707</v>
      </c>
      <c r="E1449" s="34" t="s">
        <v>534</v>
      </c>
      <c r="F1449" s="28" t="s">
        <v>708</v>
      </c>
      <c r="G1449" s="35">
        <v>14500</v>
      </c>
      <c r="H1449" s="35">
        <v>145</v>
      </c>
    </row>
    <row r="1450" spans="1:8">
      <c r="A1450" s="52">
        <v>134940700792</v>
      </c>
      <c r="B1450" s="1" t="s">
        <v>522</v>
      </c>
      <c r="C1450" s="34" t="s">
        <v>534</v>
      </c>
      <c r="D1450" s="1" t="s">
        <v>707</v>
      </c>
      <c r="E1450" s="34" t="s">
        <v>534</v>
      </c>
      <c r="F1450" s="28" t="s">
        <v>708</v>
      </c>
      <c r="G1450" s="35">
        <v>25000</v>
      </c>
      <c r="H1450" s="35">
        <v>250</v>
      </c>
    </row>
    <row r="1451" spans="1:8">
      <c r="A1451" s="52">
        <v>134326674879</v>
      </c>
      <c r="B1451" s="1" t="s">
        <v>522</v>
      </c>
      <c r="C1451" s="34" t="s">
        <v>534</v>
      </c>
      <c r="D1451" s="1" t="s">
        <v>707</v>
      </c>
      <c r="E1451" s="34" t="s">
        <v>534</v>
      </c>
      <c r="F1451" s="28" t="s">
        <v>708</v>
      </c>
      <c r="G1451" s="35">
        <v>5000</v>
      </c>
      <c r="H1451" s="35">
        <v>50</v>
      </c>
    </row>
    <row r="1452" spans="1:8">
      <c r="A1452" s="52">
        <v>134326830503</v>
      </c>
      <c r="B1452" s="1" t="s">
        <v>522</v>
      </c>
      <c r="C1452" s="34" t="s">
        <v>534</v>
      </c>
      <c r="D1452" s="1" t="s">
        <v>707</v>
      </c>
      <c r="E1452" s="34" t="s">
        <v>534</v>
      </c>
      <c r="F1452" s="28" t="s">
        <v>708</v>
      </c>
      <c r="G1452" s="35">
        <v>5000</v>
      </c>
      <c r="H1452" s="35">
        <v>50</v>
      </c>
    </row>
    <row r="1453" spans="1:8">
      <c r="A1453" s="52">
        <v>134326919125</v>
      </c>
      <c r="B1453" s="1" t="s">
        <v>522</v>
      </c>
      <c r="C1453" s="34" t="s">
        <v>534</v>
      </c>
      <c r="D1453" s="1" t="s">
        <v>707</v>
      </c>
      <c r="E1453" s="34" t="s">
        <v>534</v>
      </c>
      <c r="F1453" s="28" t="s">
        <v>708</v>
      </c>
      <c r="G1453" s="35">
        <v>10000</v>
      </c>
      <c r="H1453" s="35">
        <v>100</v>
      </c>
    </row>
    <row r="1454" spans="1:8">
      <c r="A1454" s="52">
        <v>134326931159</v>
      </c>
      <c r="B1454" s="1" t="s">
        <v>522</v>
      </c>
      <c r="C1454" s="34" t="s">
        <v>534</v>
      </c>
      <c r="D1454" s="1" t="s">
        <v>707</v>
      </c>
      <c r="E1454" s="34" t="s">
        <v>534</v>
      </c>
      <c r="F1454" s="28" t="s">
        <v>708</v>
      </c>
      <c r="G1454" s="35">
        <v>5000</v>
      </c>
      <c r="H1454" s="35">
        <v>50</v>
      </c>
    </row>
    <row r="1455" spans="1:8">
      <c r="A1455" s="52">
        <v>134327010573</v>
      </c>
      <c r="B1455" s="1" t="s">
        <v>522</v>
      </c>
      <c r="C1455" s="34" t="s">
        <v>534</v>
      </c>
      <c r="D1455" s="1" t="s">
        <v>707</v>
      </c>
      <c r="E1455" s="34" t="s">
        <v>534</v>
      </c>
      <c r="F1455" s="28" t="s">
        <v>708</v>
      </c>
      <c r="G1455" s="35">
        <v>15000</v>
      </c>
      <c r="H1455" s="35">
        <v>150</v>
      </c>
    </row>
    <row r="1456" spans="1:8">
      <c r="A1456" s="52">
        <v>134941023412</v>
      </c>
      <c r="B1456" s="1" t="s">
        <v>522</v>
      </c>
      <c r="C1456" s="34" t="s">
        <v>534</v>
      </c>
      <c r="D1456" s="1" t="s">
        <v>707</v>
      </c>
      <c r="E1456" s="34" t="s">
        <v>534</v>
      </c>
      <c r="F1456" s="28" t="s">
        <v>708</v>
      </c>
      <c r="G1456" s="35">
        <v>10000</v>
      </c>
      <c r="H1456" s="35">
        <v>100</v>
      </c>
    </row>
    <row r="1457" spans="1:8">
      <c r="A1457" s="52">
        <v>134327240509</v>
      </c>
      <c r="B1457" s="1" t="s">
        <v>4</v>
      </c>
      <c r="C1457" s="34" t="s">
        <v>534</v>
      </c>
      <c r="D1457" s="1" t="s">
        <v>707</v>
      </c>
      <c r="E1457" s="34" t="s">
        <v>534</v>
      </c>
      <c r="F1457" s="28" t="s">
        <v>708</v>
      </c>
      <c r="G1457" s="35">
        <v>9600</v>
      </c>
      <c r="H1457" s="35">
        <v>96</v>
      </c>
    </row>
    <row r="1458" spans="1:8">
      <c r="A1458" s="52">
        <v>134941398542</v>
      </c>
      <c r="B1458" s="1" t="s">
        <v>522</v>
      </c>
      <c r="C1458" s="34" t="s">
        <v>534</v>
      </c>
      <c r="D1458" s="1" t="s">
        <v>707</v>
      </c>
      <c r="E1458" s="34" t="s">
        <v>534</v>
      </c>
      <c r="F1458" s="28" t="s">
        <v>708</v>
      </c>
      <c r="G1458" s="35">
        <v>5000</v>
      </c>
      <c r="H1458" s="35">
        <v>50</v>
      </c>
    </row>
    <row r="1459" spans="1:8">
      <c r="A1459" s="52">
        <v>134327269289</v>
      </c>
      <c r="B1459" s="1" t="s">
        <v>522</v>
      </c>
      <c r="C1459" s="34" t="s">
        <v>534</v>
      </c>
      <c r="D1459" s="1" t="s">
        <v>707</v>
      </c>
      <c r="E1459" s="34" t="s">
        <v>534</v>
      </c>
      <c r="F1459" s="28" t="s">
        <v>708</v>
      </c>
      <c r="G1459" s="35">
        <v>11500</v>
      </c>
      <c r="H1459" s="35">
        <v>115</v>
      </c>
    </row>
    <row r="1460" spans="1:8">
      <c r="A1460" s="52">
        <v>134327219903</v>
      </c>
      <c r="B1460" s="1" t="s">
        <v>522</v>
      </c>
      <c r="C1460" s="34" t="s">
        <v>534</v>
      </c>
      <c r="D1460" s="1" t="s">
        <v>707</v>
      </c>
      <c r="E1460" s="34" t="s">
        <v>534</v>
      </c>
      <c r="F1460" s="28" t="s">
        <v>708</v>
      </c>
      <c r="G1460" s="35">
        <v>5000</v>
      </c>
      <c r="H1460" s="35">
        <v>50</v>
      </c>
    </row>
    <row r="1461" spans="1:8">
      <c r="A1461" s="52">
        <v>134941279940</v>
      </c>
      <c r="B1461" s="1" t="s">
        <v>4</v>
      </c>
      <c r="C1461" s="34" t="s">
        <v>534</v>
      </c>
      <c r="D1461" s="1" t="s">
        <v>707</v>
      </c>
      <c r="E1461" s="34" t="s">
        <v>534</v>
      </c>
      <c r="F1461" s="28" t="s">
        <v>708</v>
      </c>
      <c r="G1461" s="35">
        <v>4000</v>
      </c>
      <c r="H1461" s="35">
        <v>40</v>
      </c>
    </row>
    <row r="1462" spans="1:8">
      <c r="A1462" s="52">
        <v>134327268035</v>
      </c>
      <c r="B1462" s="1" t="s">
        <v>522</v>
      </c>
      <c r="C1462" s="34" t="s">
        <v>534</v>
      </c>
      <c r="D1462" s="1" t="s">
        <v>707</v>
      </c>
      <c r="E1462" s="34" t="s">
        <v>534</v>
      </c>
      <c r="F1462" s="28" t="s">
        <v>708</v>
      </c>
      <c r="G1462" s="35">
        <v>12000</v>
      </c>
      <c r="H1462" s="35">
        <v>120</v>
      </c>
    </row>
    <row r="1463" spans="1:8">
      <c r="A1463" s="52">
        <v>134327542373</v>
      </c>
      <c r="B1463" s="1" t="s">
        <v>522</v>
      </c>
      <c r="C1463" s="34" t="s">
        <v>534</v>
      </c>
      <c r="D1463" s="1" t="s">
        <v>707</v>
      </c>
      <c r="E1463" s="34" t="s">
        <v>534</v>
      </c>
      <c r="F1463" s="28" t="s">
        <v>708</v>
      </c>
      <c r="G1463" s="35">
        <v>15000</v>
      </c>
      <c r="H1463" s="35">
        <v>150</v>
      </c>
    </row>
    <row r="1464" spans="1:8">
      <c r="A1464" s="52">
        <v>134327554569</v>
      </c>
      <c r="B1464" s="1" t="s">
        <v>522</v>
      </c>
      <c r="C1464" s="34" t="s">
        <v>534</v>
      </c>
      <c r="D1464" s="1" t="s">
        <v>707</v>
      </c>
      <c r="E1464" s="34" t="s">
        <v>534</v>
      </c>
      <c r="F1464" s="28" t="s">
        <v>708</v>
      </c>
      <c r="G1464" s="35">
        <v>10000</v>
      </c>
      <c r="H1464" s="35">
        <v>100</v>
      </c>
    </row>
    <row r="1465" spans="1:8">
      <c r="A1465" s="52">
        <v>134327630791</v>
      </c>
      <c r="B1465" s="1" t="s">
        <v>522</v>
      </c>
      <c r="C1465" s="34" t="s">
        <v>534</v>
      </c>
      <c r="D1465" s="1" t="s">
        <v>707</v>
      </c>
      <c r="E1465" s="34" t="s">
        <v>534</v>
      </c>
      <c r="F1465" s="28" t="s">
        <v>708</v>
      </c>
      <c r="G1465" s="35">
        <v>5000</v>
      </c>
      <c r="H1465" s="35">
        <v>50</v>
      </c>
    </row>
    <row r="1466" spans="1:8">
      <c r="A1466" s="52">
        <v>134941629926</v>
      </c>
      <c r="B1466" s="1" t="s">
        <v>4</v>
      </c>
      <c r="C1466" s="34" t="s">
        <v>534</v>
      </c>
      <c r="D1466" s="1" t="s">
        <v>707</v>
      </c>
      <c r="E1466" s="34" t="s">
        <v>534</v>
      </c>
      <c r="F1466" s="28" t="s">
        <v>708</v>
      </c>
      <c r="G1466" s="35">
        <v>93500</v>
      </c>
      <c r="H1466" s="35">
        <v>935</v>
      </c>
    </row>
    <row r="1467" spans="1:8">
      <c r="A1467" s="52">
        <v>134327593443</v>
      </c>
      <c r="B1467" s="1" t="s">
        <v>522</v>
      </c>
      <c r="C1467" s="34" t="s">
        <v>534</v>
      </c>
      <c r="D1467" s="1" t="s">
        <v>707</v>
      </c>
      <c r="E1467" s="34" t="s">
        <v>534</v>
      </c>
      <c r="F1467" s="28" t="s">
        <v>708</v>
      </c>
      <c r="G1467" s="35">
        <v>5000</v>
      </c>
      <c r="H1467" s="35">
        <v>50</v>
      </c>
    </row>
    <row r="1468" spans="1:8">
      <c r="A1468" s="52">
        <v>134941912438</v>
      </c>
      <c r="B1468" s="1" t="s">
        <v>522</v>
      </c>
      <c r="C1468" s="34" t="s">
        <v>534</v>
      </c>
      <c r="D1468" s="1" t="s">
        <v>707</v>
      </c>
      <c r="E1468" s="34" t="s">
        <v>534</v>
      </c>
      <c r="F1468" s="28" t="s">
        <v>708</v>
      </c>
      <c r="G1468" s="35">
        <v>10000</v>
      </c>
      <c r="H1468" s="35">
        <v>100</v>
      </c>
    </row>
    <row r="1469" spans="1:8">
      <c r="A1469" s="52">
        <v>134942112146</v>
      </c>
      <c r="B1469" s="1" t="s">
        <v>522</v>
      </c>
      <c r="C1469" s="34" t="s">
        <v>534</v>
      </c>
      <c r="D1469" s="1" t="s">
        <v>707</v>
      </c>
      <c r="E1469" s="34" t="s">
        <v>534</v>
      </c>
      <c r="F1469" s="28" t="s">
        <v>708</v>
      </c>
      <c r="G1469" s="35">
        <v>10000</v>
      </c>
      <c r="H1469" s="35">
        <v>100</v>
      </c>
    </row>
    <row r="1470" spans="1:8">
      <c r="A1470" s="52">
        <v>134328032379</v>
      </c>
      <c r="B1470" s="1" t="s">
        <v>522</v>
      </c>
      <c r="C1470" s="34" t="s">
        <v>534</v>
      </c>
      <c r="D1470" s="1" t="s">
        <v>707</v>
      </c>
      <c r="E1470" s="34" t="s">
        <v>534</v>
      </c>
      <c r="F1470" s="28" t="s">
        <v>708</v>
      </c>
      <c r="G1470" s="35">
        <v>6000</v>
      </c>
      <c r="H1470" s="35">
        <v>60</v>
      </c>
    </row>
    <row r="1471" spans="1:8">
      <c r="A1471" s="52">
        <v>134328282707</v>
      </c>
      <c r="B1471" s="1" t="s">
        <v>522</v>
      </c>
      <c r="C1471" s="34" t="s">
        <v>534</v>
      </c>
      <c r="D1471" s="1" t="s">
        <v>707</v>
      </c>
      <c r="E1471" s="34" t="s">
        <v>534</v>
      </c>
      <c r="F1471" s="28" t="s">
        <v>708</v>
      </c>
      <c r="G1471" s="35">
        <v>5000</v>
      </c>
      <c r="H1471" s="35">
        <v>50</v>
      </c>
    </row>
    <row r="1472" spans="1:8">
      <c r="A1472" s="52">
        <v>135006620156</v>
      </c>
      <c r="B1472" s="1" t="s">
        <v>365</v>
      </c>
      <c r="C1472" s="34" t="s">
        <v>534</v>
      </c>
      <c r="D1472" s="1" t="s">
        <v>707</v>
      </c>
      <c r="E1472" s="34" t="s">
        <v>534</v>
      </c>
      <c r="F1472" s="28" t="s">
        <v>708</v>
      </c>
      <c r="G1472" s="35">
        <v>9600</v>
      </c>
      <c r="H1472" s="35">
        <v>96</v>
      </c>
    </row>
    <row r="1473" spans="1:8">
      <c r="A1473" s="52">
        <v>135007005560</v>
      </c>
      <c r="B1473" s="1" t="s">
        <v>522</v>
      </c>
      <c r="C1473" s="34" t="s">
        <v>534</v>
      </c>
      <c r="D1473" s="1" t="s">
        <v>707</v>
      </c>
      <c r="E1473" s="34" t="s">
        <v>534</v>
      </c>
      <c r="F1473" s="28" t="s">
        <v>708</v>
      </c>
      <c r="G1473" s="35">
        <v>10000</v>
      </c>
      <c r="H1473" s="35">
        <v>100</v>
      </c>
    </row>
    <row r="1474" spans="1:8">
      <c r="A1474" s="52">
        <v>134394715405</v>
      </c>
      <c r="B1474" s="1" t="s">
        <v>4</v>
      </c>
      <c r="C1474" s="34" t="s">
        <v>534</v>
      </c>
      <c r="D1474" s="1" t="s">
        <v>707</v>
      </c>
      <c r="E1474" s="34" t="s">
        <v>534</v>
      </c>
      <c r="F1474" s="28" t="s">
        <v>708</v>
      </c>
      <c r="G1474" s="35">
        <v>4800</v>
      </c>
      <c r="H1474" s="35">
        <v>48</v>
      </c>
    </row>
    <row r="1475" spans="1:8">
      <c r="A1475" s="52">
        <v>134394842749</v>
      </c>
      <c r="B1475" s="1" t="s">
        <v>522</v>
      </c>
      <c r="C1475" s="34" t="s">
        <v>534</v>
      </c>
      <c r="D1475" s="1" t="s">
        <v>707</v>
      </c>
      <c r="E1475" s="34" t="s">
        <v>534</v>
      </c>
      <c r="F1475" s="28" t="s">
        <v>708</v>
      </c>
      <c r="G1475" s="35">
        <v>12000</v>
      </c>
      <c r="H1475" s="35">
        <v>120</v>
      </c>
    </row>
    <row r="1476" spans="1:8">
      <c r="A1476" s="52">
        <v>134395157393</v>
      </c>
      <c r="B1476" s="1" t="s">
        <v>522</v>
      </c>
      <c r="C1476" s="34" t="s">
        <v>534</v>
      </c>
      <c r="D1476" s="1" t="s">
        <v>707</v>
      </c>
      <c r="E1476" s="34" t="s">
        <v>534</v>
      </c>
      <c r="F1476" s="28" t="s">
        <v>708</v>
      </c>
      <c r="G1476" s="35">
        <v>6000</v>
      </c>
      <c r="H1476" s="35">
        <v>60</v>
      </c>
    </row>
    <row r="1477" spans="1:8">
      <c r="A1477" s="52">
        <v>134400236679</v>
      </c>
      <c r="B1477" s="1" t="s">
        <v>522</v>
      </c>
      <c r="C1477" s="34" t="s">
        <v>534</v>
      </c>
      <c r="D1477" s="1" t="s">
        <v>707</v>
      </c>
      <c r="E1477" s="34" t="s">
        <v>534</v>
      </c>
      <c r="F1477" s="28" t="s">
        <v>708</v>
      </c>
      <c r="G1477" s="35">
        <v>6000</v>
      </c>
      <c r="H1477" s="35">
        <v>60</v>
      </c>
    </row>
    <row r="1478" spans="1:8">
      <c r="A1478" s="52">
        <v>134400123343</v>
      </c>
      <c r="B1478" s="1" t="s">
        <v>522</v>
      </c>
      <c r="C1478" s="34" t="s">
        <v>534</v>
      </c>
      <c r="D1478" s="1" t="s">
        <v>707</v>
      </c>
      <c r="E1478" s="34" t="s">
        <v>534</v>
      </c>
      <c r="F1478" s="28" t="s">
        <v>708</v>
      </c>
      <c r="G1478" s="35">
        <v>6000</v>
      </c>
      <c r="H1478" s="35">
        <v>60</v>
      </c>
    </row>
    <row r="1479" spans="1:8">
      <c r="A1479" s="52">
        <v>135014664608</v>
      </c>
      <c r="B1479" s="1" t="s">
        <v>522</v>
      </c>
      <c r="C1479" s="34" t="s">
        <v>534</v>
      </c>
      <c r="D1479" s="1" t="s">
        <v>707</v>
      </c>
      <c r="E1479" s="34" t="s">
        <v>534</v>
      </c>
      <c r="F1479" s="28" t="s">
        <v>708</v>
      </c>
      <c r="G1479" s="35">
        <v>6000</v>
      </c>
      <c r="H1479" s="35">
        <v>60</v>
      </c>
    </row>
    <row r="1480" spans="1:8">
      <c r="A1480" s="52">
        <v>134402069087</v>
      </c>
      <c r="B1480" s="1" t="s">
        <v>522</v>
      </c>
      <c r="C1480" s="34" t="s">
        <v>534</v>
      </c>
      <c r="D1480" s="1" t="s">
        <v>707</v>
      </c>
      <c r="E1480" s="34" t="s">
        <v>534</v>
      </c>
      <c r="F1480" s="28" t="s">
        <v>708</v>
      </c>
      <c r="G1480" s="35">
        <v>6000</v>
      </c>
      <c r="H1480" s="35">
        <v>60</v>
      </c>
    </row>
    <row r="1481" spans="1:8">
      <c r="A1481" s="52">
        <v>134402353605</v>
      </c>
      <c r="B1481" s="1" t="s">
        <v>522</v>
      </c>
      <c r="C1481" s="34" t="s">
        <v>534</v>
      </c>
      <c r="D1481" s="1" t="s">
        <v>707</v>
      </c>
      <c r="E1481" s="34" t="s">
        <v>534</v>
      </c>
      <c r="F1481" s="28" t="s">
        <v>708</v>
      </c>
      <c r="G1481" s="35">
        <v>13000</v>
      </c>
      <c r="H1481" s="35">
        <v>130</v>
      </c>
    </row>
    <row r="1482" spans="1:8">
      <c r="A1482" s="52">
        <v>135016599418</v>
      </c>
      <c r="B1482" s="1" t="s">
        <v>365</v>
      </c>
      <c r="C1482" s="34" t="s">
        <v>534</v>
      </c>
      <c r="D1482" s="1" t="s">
        <v>707</v>
      </c>
      <c r="E1482" s="34" t="s">
        <v>534</v>
      </c>
      <c r="F1482" s="28" t="s">
        <v>708</v>
      </c>
      <c r="G1482" s="35">
        <v>4800</v>
      </c>
      <c r="H1482" s="35">
        <v>48</v>
      </c>
    </row>
    <row r="1483" spans="1:8">
      <c r="A1483" s="52">
        <v>134402607005</v>
      </c>
      <c r="B1483" s="1" t="s">
        <v>522</v>
      </c>
      <c r="C1483" s="34" t="s">
        <v>534</v>
      </c>
      <c r="D1483" s="1" t="s">
        <v>707</v>
      </c>
      <c r="E1483" s="34" t="s">
        <v>534</v>
      </c>
      <c r="F1483" s="28" t="s">
        <v>708</v>
      </c>
      <c r="G1483" s="35">
        <v>6000</v>
      </c>
      <c r="H1483" s="35">
        <v>60</v>
      </c>
    </row>
    <row r="1484" spans="1:8">
      <c r="A1484" s="52">
        <v>135017670848</v>
      </c>
      <c r="B1484" s="1" t="s">
        <v>522</v>
      </c>
      <c r="C1484" s="34" t="s">
        <v>534</v>
      </c>
      <c r="D1484" s="1" t="s">
        <v>707</v>
      </c>
      <c r="E1484" s="34" t="s">
        <v>534</v>
      </c>
      <c r="F1484" s="28" t="s">
        <v>708</v>
      </c>
      <c r="G1484" s="35">
        <v>5000</v>
      </c>
      <c r="H1484" s="35">
        <v>50</v>
      </c>
    </row>
    <row r="1485" spans="1:8">
      <c r="A1485" s="52">
        <v>135018284444</v>
      </c>
      <c r="B1485" s="1" t="s">
        <v>522</v>
      </c>
      <c r="C1485" s="34" t="s">
        <v>534</v>
      </c>
      <c r="D1485" s="1" t="s">
        <v>707</v>
      </c>
      <c r="E1485" s="34" t="s">
        <v>534</v>
      </c>
      <c r="F1485" s="28" t="s">
        <v>708</v>
      </c>
      <c r="G1485" s="35">
        <v>10000</v>
      </c>
      <c r="H1485" s="35">
        <v>100</v>
      </c>
    </row>
    <row r="1486" spans="1:8">
      <c r="A1486" s="52">
        <v>135019010782</v>
      </c>
      <c r="B1486" s="1" t="s">
        <v>522</v>
      </c>
      <c r="C1486" s="34" t="s">
        <v>534</v>
      </c>
      <c r="D1486" s="1" t="s">
        <v>707</v>
      </c>
      <c r="E1486" s="34" t="s">
        <v>534</v>
      </c>
      <c r="F1486" s="28" t="s">
        <v>708</v>
      </c>
      <c r="G1486" s="35">
        <v>6000</v>
      </c>
      <c r="H1486" s="35">
        <v>60</v>
      </c>
    </row>
    <row r="1487" spans="1:8">
      <c r="A1487" s="52">
        <v>134404913039</v>
      </c>
      <c r="B1487" s="1" t="s">
        <v>522</v>
      </c>
      <c r="C1487" s="34" t="s">
        <v>534</v>
      </c>
      <c r="D1487" s="1" t="s">
        <v>707</v>
      </c>
      <c r="E1487" s="34" t="s">
        <v>534</v>
      </c>
      <c r="F1487" s="28" t="s">
        <v>708</v>
      </c>
      <c r="G1487" s="35">
        <v>10000</v>
      </c>
      <c r="H1487" s="35">
        <v>100</v>
      </c>
    </row>
    <row r="1488" spans="1:8">
      <c r="A1488" s="52">
        <v>134405337259</v>
      </c>
      <c r="B1488" s="1" t="s">
        <v>4</v>
      </c>
      <c r="C1488" s="34" t="s">
        <v>534</v>
      </c>
      <c r="D1488" s="1" t="s">
        <v>707</v>
      </c>
      <c r="E1488" s="34" t="s">
        <v>534</v>
      </c>
      <c r="F1488" s="28" t="s">
        <v>708</v>
      </c>
      <c r="G1488" s="35">
        <v>9100</v>
      </c>
      <c r="H1488" s="35">
        <v>91</v>
      </c>
    </row>
    <row r="1489" spans="1:8">
      <c r="A1489" s="52">
        <v>134405640387</v>
      </c>
      <c r="B1489" s="1" t="s">
        <v>522</v>
      </c>
      <c r="C1489" s="34" t="s">
        <v>534</v>
      </c>
      <c r="D1489" s="1" t="s">
        <v>707</v>
      </c>
      <c r="E1489" s="34" t="s">
        <v>534</v>
      </c>
      <c r="F1489" s="28" t="s">
        <v>708</v>
      </c>
      <c r="G1489" s="35">
        <v>5000</v>
      </c>
      <c r="H1489" s="35">
        <v>50</v>
      </c>
    </row>
    <row r="1490" spans="1:8">
      <c r="A1490" s="52">
        <v>135019721276</v>
      </c>
      <c r="B1490" s="1" t="s">
        <v>522</v>
      </c>
      <c r="C1490" s="34" t="s">
        <v>534</v>
      </c>
      <c r="D1490" s="1" t="s">
        <v>707</v>
      </c>
      <c r="E1490" s="34" t="s">
        <v>534</v>
      </c>
      <c r="F1490" s="28" t="s">
        <v>708</v>
      </c>
      <c r="G1490" s="35">
        <v>5000</v>
      </c>
      <c r="H1490" s="35">
        <v>50</v>
      </c>
    </row>
    <row r="1491" spans="1:8">
      <c r="A1491" s="52">
        <v>135020108158</v>
      </c>
      <c r="B1491" s="1" t="s">
        <v>522</v>
      </c>
      <c r="C1491" s="34" t="s">
        <v>534</v>
      </c>
      <c r="D1491" s="1" t="s">
        <v>707</v>
      </c>
      <c r="E1491" s="34" t="s">
        <v>534</v>
      </c>
      <c r="F1491" s="28" t="s">
        <v>708</v>
      </c>
      <c r="G1491" s="35">
        <v>10000</v>
      </c>
      <c r="H1491" s="35">
        <v>100</v>
      </c>
    </row>
    <row r="1492" spans="1:8">
      <c r="A1492" s="52">
        <v>135020146844</v>
      </c>
      <c r="B1492" s="1" t="s">
        <v>522</v>
      </c>
      <c r="C1492" s="34" t="s">
        <v>534</v>
      </c>
      <c r="D1492" s="1" t="s">
        <v>707</v>
      </c>
      <c r="E1492" s="34" t="s">
        <v>534</v>
      </c>
      <c r="F1492" s="28" t="s">
        <v>708</v>
      </c>
      <c r="G1492" s="35">
        <v>11000</v>
      </c>
      <c r="H1492" s="35">
        <v>110</v>
      </c>
    </row>
    <row r="1493" spans="1:8">
      <c r="A1493" s="52">
        <v>134406007747</v>
      </c>
      <c r="B1493" s="1" t="s">
        <v>522</v>
      </c>
      <c r="C1493" s="34" t="s">
        <v>534</v>
      </c>
      <c r="D1493" s="1" t="s">
        <v>707</v>
      </c>
      <c r="E1493" s="34" t="s">
        <v>534</v>
      </c>
      <c r="F1493" s="28" t="s">
        <v>708</v>
      </c>
      <c r="G1493" s="35">
        <v>10000</v>
      </c>
      <c r="H1493" s="35">
        <v>100</v>
      </c>
    </row>
    <row r="1494" spans="1:8">
      <c r="A1494" s="52">
        <v>135020509634</v>
      </c>
      <c r="B1494" s="1" t="s">
        <v>522</v>
      </c>
      <c r="C1494" s="34" t="s">
        <v>534</v>
      </c>
      <c r="D1494" s="1" t="s">
        <v>707</v>
      </c>
      <c r="E1494" s="34" t="s">
        <v>534</v>
      </c>
      <c r="F1494" s="28" t="s">
        <v>708</v>
      </c>
      <c r="G1494" s="35">
        <v>12000</v>
      </c>
      <c r="H1494" s="35">
        <v>120</v>
      </c>
    </row>
    <row r="1495" spans="1:8">
      <c r="A1495" s="52">
        <v>135021013036</v>
      </c>
      <c r="B1495" s="1" t="s">
        <v>522</v>
      </c>
      <c r="C1495" s="34" t="s">
        <v>534</v>
      </c>
      <c r="D1495" s="1" t="s">
        <v>707</v>
      </c>
      <c r="E1495" s="34" t="s">
        <v>534</v>
      </c>
      <c r="F1495" s="28" t="s">
        <v>708</v>
      </c>
      <c r="G1495" s="35">
        <v>12000</v>
      </c>
      <c r="H1495" s="35">
        <v>120</v>
      </c>
    </row>
    <row r="1496" spans="1:8">
      <c r="A1496" s="52">
        <v>135021590080</v>
      </c>
      <c r="B1496" s="1" t="s">
        <v>522</v>
      </c>
      <c r="C1496" s="34" t="s">
        <v>534</v>
      </c>
      <c r="D1496" s="1" t="s">
        <v>707</v>
      </c>
      <c r="E1496" s="34" t="s">
        <v>534</v>
      </c>
      <c r="F1496" s="28" t="s">
        <v>708</v>
      </c>
      <c r="G1496" s="35">
        <v>10000</v>
      </c>
      <c r="H1496" s="35">
        <v>100</v>
      </c>
    </row>
    <row r="1497" spans="1:8">
      <c r="A1497" s="52">
        <v>135022326728</v>
      </c>
      <c r="B1497" s="1" t="s">
        <v>522</v>
      </c>
      <c r="C1497" s="34" t="s">
        <v>534</v>
      </c>
      <c r="D1497" s="1" t="s">
        <v>707</v>
      </c>
      <c r="E1497" s="34" t="s">
        <v>534</v>
      </c>
      <c r="F1497" s="28" t="s">
        <v>708</v>
      </c>
      <c r="G1497" s="35">
        <v>6000</v>
      </c>
      <c r="H1497" s="35">
        <v>60</v>
      </c>
    </row>
    <row r="1498" spans="1:8">
      <c r="A1498" s="52">
        <v>134407959529</v>
      </c>
      <c r="B1498" s="1" t="s">
        <v>522</v>
      </c>
      <c r="C1498" s="34" t="s">
        <v>534</v>
      </c>
      <c r="D1498" s="1" t="s">
        <v>707</v>
      </c>
      <c r="E1498" s="34" t="s">
        <v>534</v>
      </c>
      <c r="F1498" s="28" t="s">
        <v>708</v>
      </c>
      <c r="G1498" s="35">
        <v>5000</v>
      </c>
      <c r="H1498" s="35">
        <v>50</v>
      </c>
    </row>
    <row r="1499" spans="1:8">
      <c r="A1499" s="52">
        <v>135004453864</v>
      </c>
      <c r="B1499" s="1" t="s">
        <v>365</v>
      </c>
      <c r="C1499" s="34" t="s">
        <v>534</v>
      </c>
      <c r="D1499" s="1" t="s">
        <v>707</v>
      </c>
      <c r="E1499" s="34" t="s">
        <v>534</v>
      </c>
      <c r="F1499" s="28" t="s">
        <v>708</v>
      </c>
      <c r="G1499" s="35">
        <v>7750</v>
      </c>
      <c r="H1499" s="35">
        <v>77.5</v>
      </c>
    </row>
    <row r="1500" spans="1:8">
      <c r="A1500" s="52">
        <v>135022518318</v>
      </c>
      <c r="B1500" s="1" t="s">
        <v>522</v>
      </c>
      <c r="C1500" s="34" t="s">
        <v>534</v>
      </c>
      <c r="D1500" s="1" t="s">
        <v>707</v>
      </c>
      <c r="E1500" s="34" t="s">
        <v>534</v>
      </c>
      <c r="F1500" s="28" t="s">
        <v>708</v>
      </c>
      <c r="G1500" s="35">
        <v>11000</v>
      </c>
      <c r="H1500" s="35">
        <v>110</v>
      </c>
    </row>
    <row r="1501" spans="1:8">
      <c r="A1501" s="52">
        <v>135022748144</v>
      </c>
      <c r="B1501" s="1" t="s">
        <v>365</v>
      </c>
      <c r="C1501" s="34" t="s">
        <v>534</v>
      </c>
      <c r="D1501" s="1" t="s">
        <v>707</v>
      </c>
      <c r="E1501" s="34" t="s">
        <v>534</v>
      </c>
      <c r="F1501" s="28" t="s">
        <v>708</v>
      </c>
      <c r="G1501" s="35">
        <v>31500</v>
      </c>
      <c r="H1501" s="35">
        <v>315</v>
      </c>
    </row>
    <row r="1502" spans="1:8">
      <c r="A1502" s="52">
        <v>135022858462</v>
      </c>
      <c r="B1502" s="1" t="s">
        <v>522</v>
      </c>
      <c r="C1502" s="34" t="s">
        <v>534</v>
      </c>
      <c r="D1502" s="1" t="s">
        <v>707</v>
      </c>
      <c r="E1502" s="34" t="s">
        <v>534</v>
      </c>
      <c r="F1502" s="28" t="s">
        <v>708</v>
      </c>
      <c r="G1502" s="35">
        <v>5000</v>
      </c>
      <c r="H1502" s="35">
        <v>50</v>
      </c>
    </row>
    <row r="1503" spans="1:8">
      <c r="A1503" s="52">
        <v>135022966308</v>
      </c>
      <c r="B1503" s="1" t="s">
        <v>522</v>
      </c>
      <c r="C1503" s="34" t="s">
        <v>534</v>
      </c>
      <c r="D1503" s="1" t="s">
        <v>707</v>
      </c>
      <c r="E1503" s="34" t="s">
        <v>534</v>
      </c>
      <c r="F1503" s="28" t="s">
        <v>708</v>
      </c>
      <c r="G1503" s="35">
        <v>19000</v>
      </c>
      <c r="H1503" s="35">
        <v>190</v>
      </c>
    </row>
    <row r="1504" spans="1:8">
      <c r="A1504" s="52">
        <v>135023045348</v>
      </c>
      <c r="B1504" s="1" t="s">
        <v>365</v>
      </c>
      <c r="C1504" s="34" t="s">
        <v>534</v>
      </c>
      <c r="D1504" s="1" t="s">
        <v>707</v>
      </c>
      <c r="E1504" s="34" t="s">
        <v>534</v>
      </c>
      <c r="F1504" s="28" t="s">
        <v>708</v>
      </c>
      <c r="G1504" s="35">
        <v>48200</v>
      </c>
      <c r="H1504" s="35">
        <v>482</v>
      </c>
    </row>
    <row r="1505" spans="1:8">
      <c r="A1505" s="52">
        <v>135023564534</v>
      </c>
      <c r="B1505" s="1" t="s">
        <v>522</v>
      </c>
      <c r="C1505" s="34" t="s">
        <v>534</v>
      </c>
      <c r="D1505" s="1" t="s">
        <v>707</v>
      </c>
      <c r="E1505" s="34" t="s">
        <v>534</v>
      </c>
      <c r="F1505" s="28" t="s">
        <v>708</v>
      </c>
      <c r="G1505" s="35">
        <v>12000</v>
      </c>
      <c r="H1505" s="35">
        <v>120</v>
      </c>
    </row>
    <row r="1506" spans="1:8">
      <c r="A1506" s="52">
        <v>134409310313</v>
      </c>
      <c r="B1506" s="1" t="s">
        <v>522</v>
      </c>
      <c r="C1506" s="34" t="s">
        <v>534</v>
      </c>
      <c r="D1506" s="1" t="s">
        <v>707</v>
      </c>
      <c r="E1506" s="34" t="s">
        <v>534</v>
      </c>
      <c r="F1506" s="28" t="s">
        <v>708</v>
      </c>
      <c r="G1506" s="35">
        <v>6000</v>
      </c>
      <c r="H1506" s="35">
        <v>60</v>
      </c>
    </row>
    <row r="1507" spans="1:8">
      <c r="A1507" s="52">
        <v>134409364225</v>
      </c>
      <c r="B1507" s="1" t="s">
        <v>522</v>
      </c>
      <c r="C1507" s="34" t="s">
        <v>534</v>
      </c>
      <c r="D1507" s="1" t="s">
        <v>707</v>
      </c>
      <c r="E1507" s="34" t="s">
        <v>534</v>
      </c>
      <c r="F1507" s="28" t="s">
        <v>708</v>
      </c>
      <c r="G1507" s="35">
        <v>6000</v>
      </c>
      <c r="H1507" s="35">
        <v>60</v>
      </c>
    </row>
    <row r="1508" spans="1:8">
      <c r="A1508" s="52">
        <v>135023666382</v>
      </c>
      <c r="B1508" s="1" t="s">
        <v>522</v>
      </c>
      <c r="C1508" s="34" t="s">
        <v>534</v>
      </c>
      <c r="D1508" s="1" t="s">
        <v>707</v>
      </c>
      <c r="E1508" s="34" t="s">
        <v>534</v>
      </c>
      <c r="F1508" s="28" t="s">
        <v>708</v>
      </c>
      <c r="G1508" s="35">
        <v>5000</v>
      </c>
      <c r="H1508" s="35">
        <v>50</v>
      </c>
    </row>
    <row r="1509" spans="1:8">
      <c r="A1509" s="52">
        <v>135023822218</v>
      </c>
      <c r="B1509" s="1" t="s">
        <v>522</v>
      </c>
      <c r="C1509" s="34" t="s">
        <v>534</v>
      </c>
      <c r="D1509" s="1" t="s">
        <v>707</v>
      </c>
      <c r="E1509" s="34" t="s">
        <v>534</v>
      </c>
      <c r="F1509" s="28" t="s">
        <v>708</v>
      </c>
      <c r="G1509" s="35">
        <v>6000</v>
      </c>
      <c r="H1509" s="35">
        <v>60</v>
      </c>
    </row>
    <row r="1510" spans="1:8">
      <c r="A1510" s="52">
        <v>135023848426</v>
      </c>
      <c r="B1510" s="1" t="s">
        <v>522</v>
      </c>
      <c r="C1510" s="34" t="s">
        <v>534</v>
      </c>
      <c r="D1510" s="1" t="s">
        <v>707</v>
      </c>
      <c r="E1510" s="34" t="s">
        <v>534</v>
      </c>
      <c r="F1510" s="28" t="s">
        <v>708</v>
      </c>
      <c r="G1510" s="35">
        <v>5000</v>
      </c>
      <c r="H1510" s="35">
        <v>50</v>
      </c>
    </row>
    <row r="1511" spans="1:8">
      <c r="A1511" s="52">
        <v>134409532825</v>
      </c>
      <c r="B1511" s="1" t="s">
        <v>522</v>
      </c>
      <c r="C1511" s="34" t="s">
        <v>534</v>
      </c>
      <c r="D1511" s="1" t="s">
        <v>707</v>
      </c>
      <c r="E1511" s="34" t="s">
        <v>534</v>
      </c>
      <c r="F1511" s="28" t="s">
        <v>708</v>
      </c>
      <c r="G1511" s="35">
        <v>18000</v>
      </c>
      <c r="H1511" s="35">
        <v>180</v>
      </c>
    </row>
    <row r="1512" spans="1:8">
      <c r="A1512" s="52">
        <v>134409543435</v>
      </c>
      <c r="B1512" s="1" t="s">
        <v>522</v>
      </c>
      <c r="C1512" s="34" t="s">
        <v>534</v>
      </c>
      <c r="D1512" s="1" t="s">
        <v>707</v>
      </c>
      <c r="E1512" s="34" t="s">
        <v>534</v>
      </c>
      <c r="F1512" s="28" t="s">
        <v>708</v>
      </c>
      <c r="G1512" s="35">
        <v>12000</v>
      </c>
      <c r="H1512" s="35">
        <v>120</v>
      </c>
    </row>
    <row r="1513" spans="1:8">
      <c r="A1513" s="52">
        <v>134409860233</v>
      </c>
      <c r="B1513" s="1" t="s">
        <v>522</v>
      </c>
      <c r="C1513" s="34" t="s">
        <v>534</v>
      </c>
      <c r="D1513" s="1" t="s">
        <v>707</v>
      </c>
      <c r="E1513" s="34" t="s">
        <v>534</v>
      </c>
      <c r="F1513" s="28" t="s">
        <v>708</v>
      </c>
      <c r="G1513" s="35">
        <v>6000</v>
      </c>
      <c r="H1513" s="35">
        <v>60</v>
      </c>
    </row>
    <row r="1514" spans="1:8">
      <c r="A1514" s="52">
        <v>134410064713</v>
      </c>
      <c r="B1514" s="1" t="s">
        <v>522</v>
      </c>
      <c r="C1514" s="34" t="s">
        <v>534</v>
      </c>
      <c r="D1514" s="1" t="s">
        <v>707</v>
      </c>
      <c r="E1514" s="34" t="s">
        <v>534</v>
      </c>
      <c r="F1514" s="28" t="s">
        <v>708</v>
      </c>
      <c r="G1514" s="35">
        <v>12000</v>
      </c>
      <c r="H1514" s="35">
        <v>120</v>
      </c>
    </row>
    <row r="1515" spans="1:8">
      <c r="A1515" s="52">
        <v>135024392662</v>
      </c>
      <c r="B1515" s="1" t="s">
        <v>522</v>
      </c>
      <c r="C1515" s="34" t="s">
        <v>534</v>
      </c>
      <c r="D1515" s="1" t="s">
        <v>707</v>
      </c>
      <c r="E1515" s="34" t="s">
        <v>534</v>
      </c>
      <c r="F1515" s="28" t="s">
        <v>708</v>
      </c>
      <c r="G1515" s="35">
        <v>10000</v>
      </c>
      <c r="H1515" s="35">
        <v>100</v>
      </c>
    </row>
    <row r="1516" spans="1:8">
      <c r="A1516" s="52">
        <v>134410216403</v>
      </c>
      <c r="B1516" s="1" t="s">
        <v>522</v>
      </c>
      <c r="C1516" s="34" t="s">
        <v>534</v>
      </c>
      <c r="D1516" s="1" t="s">
        <v>707</v>
      </c>
      <c r="E1516" s="34" t="s">
        <v>534</v>
      </c>
      <c r="F1516" s="28" t="s">
        <v>708</v>
      </c>
      <c r="G1516" s="35">
        <v>5000</v>
      </c>
      <c r="H1516" s="35">
        <v>50</v>
      </c>
    </row>
    <row r="1517" spans="1:8">
      <c r="A1517" s="52">
        <v>135024365838</v>
      </c>
      <c r="B1517" s="1" t="s">
        <v>522</v>
      </c>
      <c r="C1517" s="34" t="s">
        <v>534</v>
      </c>
      <c r="D1517" s="1" t="s">
        <v>707</v>
      </c>
      <c r="E1517" s="34" t="s">
        <v>534</v>
      </c>
      <c r="F1517" s="28" t="s">
        <v>708</v>
      </c>
      <c r="G1517" s="35">
        <v>10000</v>
      </c>
      <c r="H1517" s="35">
        <v>100</v>
      </c>
    </row>
    <row r="1518" spans="1:8">
      <c r="A1518" s="52">
        <v>135024478996</v>
      </c>
      <c r="B1518" s="1" t="s">
        <v>522</v>
      </c>
      <c r="C1518" s="34" t="s">
        <v>534</v>
      </c>
      <c r="D1518" s="1" t="s">
        <v>707</v>
      </c>
      <c r="E1518" s="34" t="s">
        <v>534</v>
      </c>
      <c r="F1518" s="28" t="s">
        <v>708</v>
      </c>
      <c r="G1518" s="35">
        <v>5000</v>
      </c>
      <c r="H1518" s="35">
        <v>50</v>
      </c>
    </row>
    <row r="1519" spans="1:8">
      <c r="A1519" s="52">
        <v>134410484195</v>
      </c>
      <c r="B1519" s="1" t="s">
        <v>522</v>
      </c>
      <c r="C1519" s="34" t="s">
        <v>534</v>
      </c>
      <c r="D1519" s="1" t="s">
        <v>707</v>
      </c>
      <c r="E1519" s="34" t="s">
        <v>534</v>
      </c>
      <c r="F1519" s="28" t="s">
        <v>708</v>
      </c>
      <c r="G1519" s="35">
        <v>12000</v>
      </c>
      <c r="H1519" s="35">
        <v>120</v>
      </c>
    </row>
    <row r="1520" spans="1:8">
      <c r="A1520" s="52">
        <v>134410413347</v>
      </c>
      <c r="B1520" s="1" t="s">
        <v>522</v>
      </c>
      <c r="C1520" s="34" t="s">
        <v>534</v>
      </c>
      <c r="D1520" s="1" t="s">
        <v>707</v>
      </c>
      <c r="E1520" s="34" t="s">
        <v>534</v>
      </c>
      <c r="F1520" s="28" t="s">
        <v>708</v>
      </c>
      <c r="G1520" s="35">
        <v>12000</v>
      </c>
      <c r="H1520" s="35">
        <v>120</v>
      </c>
    </row>
    <row r="1521" spans="1:8">
      <c r="A1521" s="52">
        <v>134410560765</v>
      </c>
      <c r="B1521" s="1" t="s">
        <v>522</v>
      </c>
      <c r="C1521" s="34" t="s">
        <v>534</v>
      </c>
      <c r="D1521" s="1" t="s">
        <v>707</v>
      </c>
      <c r="E1521" s="34" t="s">
        <v>534</v>
      </c>
      <c r="F1521" s="28" t="s">
        <v>708</v>
      </c>
      <c r="G1521" s="35">
        <v>10000</v>
      </c>
      <c r="H1521" s="35">
        <v>100</v>
      </c>
    </row>
    <row r="1522" spans="1:8">
      <c r="A1522" s="52">
        <v>135024828180</v>
      </c>
      <c r="B1522" s="1" t="s">
        <v>522</v>
      </c>
      <c r="C1522" s="34" t="s">
        <v>534</v>
      </c>
      <c r="D1522" s="1" t="s">
        <v>707</v>
      </c>
      <c r="E1522" s="34" t="s">
        <v>534</v>
      </c>
      <c r="F1522" s="28" t="s">
        <v>708</v>
      </c>
      <c r="G1522" s="35">
        <v>6000</v>
      </c>
      <c r="H1522" s="35">
        <v>60</v>
      </c>
    </row>
    <row r="1523" spans="1:8">
      <c r="A1523" s="52">
        <v>135025144886</v>
      </c>
      <c r="B1523" s="1" t="s">
        <v>522</v>
      </c>
      <c r="C1523" s="34" t="s">
        <v>534</v>
      </c>
      <c r="D1523" s="1" t="s">
        <v>707</v>
      </c>
      <c r="E1523" s="34" t="s">
        <v>534</v>
      </c>
      <c r="F1523" s="28" t="s">
        <v>708</v>
      </c>
      <c r="G1523" s="35">
        <v>12000</v>
      </c>
      <c r="H1523" s="35">
        <v>120</v>
      </c>
    </row>
    <row r="1524" spans="1:8">
      <c r="A1524" s="52">
        <v>135025101266</v>
      </c>
      <c r="B1524" s="1" t="s">
        <v>522</v>
      </c>
      <c r="C1524" s="34" t="s">
        <v>534</v>
      </c>
      <c r="D1524" s="1" t="s">
        <v>707</v>
      </c>
      <c r="E1524" s="34" t="s">
        <v>534</v>
      </c>
      <c r="F1524" s="28" t="s">
        <v>708</v>
      </c>
      <c r="G1524" s="35">
        <v>7000</v>
      </c>
      <c r="H1524" s="35">
        <v>70</v>
      </c>
    </row>
    <row r="1525" spans="1:8">
      <c r="A1525" s="52">
        <v>135025250814</v>
      </c>
      <c r="B1525" s="1" t="s">
        <v>522</v>
      </c>
      <c r="C1525" s="34" t="s">
        <v>534</v>
      </c>
      <c r="D1525" s="1" t="s">
        <v>707</v>
      </c>
      <c r="E1525" s="34" t="s">
        <v>534</v>
      </c>
      <c r="F1525" s="28" t="s">
        <v>708</v>
      </c>
      <c r="G1525" s="35">
        <v>5000</v>
      </c>
      <c r="H1525" s="35">
        <v>50</v>
      </c>
    </row>
    <row r="1526" spans="1:8">
      <c r="A1526" s="52">
        <v>134411361933</v>
      </c>
      <c r="B1526" s="1" t="s">
        <v>522</v>
      </c>
      <c r="C1526" s="34" t="s">
        <v>534</v>
      </c>
      <c r="D1526" s="1" t="s">
        <v>707</v>
      </c>
      <c r="E1526" s="34" t="s">
        <v>534</v>
      </c>
      <c r="F1526" s="28" t="s">
        <v>708</v>
      </c>
      <c r="G1526" s="35">
        <v>18000</v>
      </c>
      <c r="H1526" s="35">
        <v>180</v>
      </c>
    </row>
    <row r="1527" spans="1:8">
      <c r="A1527" s="52">
        <v>134411545353</v>
      </c>
      <c r="B1527" s="1" t="s">
        <v>522</v>
      </c>
      <c r="C1527" s="34" t="s">
        <v>534</v>
      </c>
      <c r="D1527" s="1" t="s">
        <v>707</v>
      </c>
      <c r="E1527" s="34" t="s">
        <v>534</v>
      </c>
      <c r="F1527" s="28" t="s">
        <v>708</v>
      </c>
      <c r="G1527" s="35">
        <v>12000</v>
      </c>
      <c r="H1527" s="35">
        <v>120</v>
      </c>
    </row>
    <row r="1528" spans="1:8">
      <c r="A1528" s="52">
        <v>134411718355</v>
      </c>
      <c r="B1528" s="1" t="s">
        <v>522</v>
      </c>
      <c r="C1528" s="34" t="s">
        <v>534</v>
      </c>
      <c r="D1528" s="1" t="s">
        <v>707</v>
      </c>
      <c r="E1528" s="34" t="s">
        <v>534</v>
      </c>
      <c r="F1528" s="28" t="s">
        <v>708</v>
      </c>
      <c r="G1528" s="35">
        <v>15000</v>
      </c>
      <c r="H1528" s="35">
        <v>150</v>
      </c>
    </row>
    <row r="1529" spans="1:8">
      <c r="A1529" s="52">
        <v>135025775768</v>
      </c>
      <c r="B1529" s="1" t="s">
        <v>365</v>
      </c>
      <c r="C1529" s="34" t="s">
        <v>534</v>
      </c>
      <c r="D1529" s="1" t="s">
        <v>707</v>
      </c>
      <c r="E1529" s="34" t="s">
        <v>534</v>
      </c>
      <c r="F1529" s="28" t="s">
        <v>708</v>
      </c>
      <c r="G1529" s="35">
        <v>58700</v>
      </c>
      <c r="H1529" s="35">
        <v>587</v>
      </c>
    </row>
    <row r="1530" spans="1:8">
      <c r="A1530" s="52">
        <v>134411897063</v>
      </c>
      <c r="B1530" s="1" t="s">
        <v>522</v>
      </c>
      <c r="C1530" s="34" t="s">
        <v>534</v>
      </c>
      <c r="D1530" s="1" t="s">
        <v>707</v>
      </c>
      <c r="E1530" s="34" t="s">
        <v>534</v>
      </c>
      <c r="F1530" s="28" t="s">
        <v>708</v>
      </c>
      <c r="G1530" s="35">
        <v>6000</v>
      </c>
      <c r="H1530" s="35">
        <v>60</v>
      </c>
    </row>
    <row r="1531" spans="1:8">
      <c r="A1531" s="52">
        <v>135025935282</v>
      </c>
      <c r="B1531" s="1" t="s">
        <v>522</v>
      </c>
      <c r="C1531" s="34" t="s">
        <v>534</v>
      </c>
      <c r="D1531" s="1" t="s">
        <v>707</v>
      </c>
      <c r="E1531" s="34" t="s">
        <v>534</v>
      </c>
      <c r="F1531" s="28" t="s">
        <v>708</v>
      </c>
      <c r="G1531" s="35">
        <v>6000</v>
      </c>
      <c r="H1531" s="35">
        <v>60</v>
      </c>
    </row>
    <row r="1532" spans="1:8">
      <c r="A1532" s="52">
        <v>135026105400</v>
      </c>
      <c r="B1532" s="1" t="s">
        <v>522</v>
      </c>
      <c r="C1532" s="34" t="s">
        <v>534</v>
      </c>
      <c r="D1532" s="1" t="s">
        <v>707</v>
      </c>
      <c r="E1532" s="34" t="s">
        <v>534</v>
      </c>
      <c r="F1532" s="28" t="s">
        <v>708</v>
      </c>
      <c r="G1532" s="35">
        <v>11000</v>
      </c>
      <c r="H1532" s="35">
        <v>110</v>
      </c>
    </row>
    <row r="1533" spans="1:8">
      <c r="A1533" s="52">
        <v>135008411208</v>
      </c>
      <c r="B1533" s="1" t="s">
        <v>4</v>
      </c>
      <c r="C1533" s="34" t="s">
        <v>534</v>
      </c>
      <c r="D1533" s="1" t="s">
        <v>707</v>
      </c>
      <c r="E1533" s="34" t="s">
        <v>534</v>
      </c>
      <c r="F1533" s="28" t="s">
        <v>708</v>
      </c>
      <c r="G1533" s="35">
        <v>2450</v>
      </c>
      <c r="H1533" s="35">
        <v>24.5</v>
      </c>
    </row>
    <row r="1534" spans="1:8">
      <c r="A1534" s="52">
        <v>134412274371</v>
      </c>
      <c r="B1534" s="1" t="s">
        <v>365</v>
      </c>
      <c r="C1534" s="34" t="s">
        <v>534</v>
      </c>
      <c r="D1534" s="1" t="s">
        <v>707</v>
      </c>
      <c r="E1534" s="34" t="s">
        <v>534</v>
      </c>
      <c r="F1534" s="28" t="s">
        <v>708</v>
      </c>
      <c r="G1534" s="35">
        <v>58200</v>
      </c>
      <c r="H1534" s="35">
        <v>582</v>
      </c>
    </row>
    <row r="1535" spans="1:8">
      <c r="A1535" s="52">
        <v>134412153981</v>
      </c>
      <c r="B1535" s="1" t="s">
        <v>522</v>
      </c>
      <c r="C1535" s="34" t="s">
        <v>534</v>
      </c>
      <c r="D1535" s="1" t="s">
        <v>707</v>
      </c>
      <c r="E1535" s="34" t="s">
        <v>534</v>
      </c>
      <c r="F1535" s="28" t="s">
        <v>708</v>
      </c>
      <c r="G1535" s="35">
        <v>5000</v>
      </c>
      <c r="H1535" s="35">
        <v>50</v>
      </c>
    </row>
    <row r="1536" spans="1:8">
      <c r="A1536" s="52">
        <v>135026550898</v>
      </c>
      <c r="B1536" s="1" t="s">
        <v>522</v>
      </c>
      <c r="C1536" s="34" t="s">
        <v>534</v>
      </c>
      <c r="D1536" s="1" t="s">
        <v>707</v>
      </c>
      <c r="E1536" s="34" t="s">
        <v>534</v>
      </c>
      <c r="F1536" s="28" t="s">
        <v>708</v>
      </c>
      <c r="G1536" s="35">
        <v>39.57</v>
      </c>
      <c r="H1536" s="35">
        <v>0.4</v>
      </c>
    </row>
    <row r="1537" spans="1:8">
      <c r="A1537" s="52">
        <v>135026662156</v>
      </c>
      <c r="B1537" s="1" t="s">
        <v>522</v>
      </c>
      <c r="C1537" s="34" t="s">
        <v>534</v>
      </c>
      <c r="D1537" s="1" t="s">
        <v>707</v>
      </c>
      <c r="E1537" s="34" t="s">
        <v>534</v>
      </c>
      <c r="F1537" s="28" t="s">
        <v>708</v>
      </c>
      <c r="G1537" s="35">
        <v>5960.43</v>
      </c>
      <c r="H1537" s="35">
        <v>59.6</v>
      </c>
    </row>
    <row r="1538" spans="1:8">
      <c r="A1538" s="52">
        <v>134412466471</v>
      </c>
      <c r="B1538" s="1" t="s">
        <v>522</v>
      </c>
      <c r="C1538" s="34" t="s">
        <v>534</v>
      </c>
      <c r="D1538" s="1" t="s">
        <v>707</v>
      </c>
      <c r="E1538" s="34" t="s">
        <v>534</v>
      </c>
      <c r="F1538" s="28" t="s">
        <v>708</v>
      </c>
      <c r="G1538" s="35">
        <v>10000</v>
      </c>
      <c r="H1538" s="35">
        <v>100</v>
      </c>
    </row>
    <row r="1539" spans="1:8">
      <c r="A1539" s="52">
        <v>134412497021</v>
      </c>
      <c r="B1539" s="1" t="s">
        <v>4</v>
      </c>
      <c r="C1539" s="34" t="s">
        <v>534</v>
      </c>
      <c r="D1539" s="1" t="s">
        <v>707</v>
      </c>
      <c r="E1539" s="34" t="s">
        <v>534</v>
      </c>
      <c r="F1539" s="28" t="s">
        <v>708</v>
      </c>
      <c r="G1539" s="35">
        <v>85300</v>
      </c>
      <c r="H1539" s="35">
        <v>853</v>
      </c>
    </row>
    <row r="1540" spans="1:8">
      <c r="A1540" s="52">
        <v>135026882350</v>
      </c>
      <c r="B1540" s="1" t="s">
        <v>522</v>
      </c>
      <c r="C1540" s="34" t="s">
        <v>534</v>
      </c>
      <c r="D1540" s="1" t="s">
        <v>707</v>
      </c>
      <c r="E1540" s="34" t="s">
        <v>534</v>
      </c>
      <c r="F1540" s="28" t="s">
        <v>708</v>
      </c>
      <c r="G1540" s="35">
        <v>6000</v>
      </c>
      <c r="H1540" s="35">
        <v>60</v>
      </c>
    </row>
    <row r="1541" spans="1:8">
      <c r="A1541" s="52">
        <v>134412660489</v>
      </c>
      <c r="B1541" s="1" t="s">
        <v>522</v>
      </c>
      <c r="C1541" s="34" t="s">
        <v>534</v>
      </c>
      <c r="D1541" s="1" t="s">
        <v>707</v>
      </c>
      <c r="E1541" s="34" t="s">
        <v>534</v>
      </c>
      <c r="F1541" s="28" t="s">
        <v>708</v>
      </c>
      <c r="G1541" s="35">
        <v>5000</v>
      </c>
      <c r="H1541" s="35">
        <v>50</v>
      </c>
    </row>
    <row r="1542" spans="1:8">
      <c r="A1542" s="52">
        <v>135026864970</v>
      </c>
      <c r="B1542" s="1" t="s">
        <v>522</v>
      </c>
      <c r="C1542" s="34" t="s">
        <v>534</v>
      </c>
      <c r="D1542" s="1" t="s">
        <v>707</v>
      </c>
      <c r="E1542" s="34" t="s">
        <v>534</v>
      </c>
      <c r="F1542" s="28" t="s">
        <v>708</v>
      </c>
      <c r="G1542" s="35">
        <v>5000</v>
      </c>
      <c r="H1542" s="35">
        <v>50</v>
      </c>
    </row>
    <row r="1543" spans="1:8">
      <c r="A1543" s="52">
        <v>135026934938</v>
      </c>
      <c r="B1543" s="1" t="s">
        <v>522</v>
      </c>
      <c r="C1543" s="34" t="s">
        <v>534</v>
      </c>
      <c r="D1543" s="1" t="s">
        <v>707</v>
      </c>
      <c r="E1543" s="34" t="s">
        <v>534</v>
      </c>
      <c r="F1543" s="28" t="s">
        <v>708</v>
      </c>
      <c r="G1543" s="35">
        <v>5000</v>
      </c>
      <c r="H1543" s="35">
        <v>50</v>
      </c>
    </row>
    <row r="1544" spans="1:8">
      <c r="A1544" s="52">
        <v>135027102598</v>
      </c>
      <c r="B1544" s="1" t="s">
        <v>522</v>
      </c>
      <c r="C1544" s="34" t="s">
        <v>534</v>
      </c>
      <c r="D1544" s="1" t="s">
        <v>707</v>
      </c>
      <c r="E1544" s="34" t="s">
        <v>534</v>
      </c>
      <c r="F1544" s="28" t="s">
        <v>708</v>
      </c>
      <c r="G1544" s="35">
        <v>5000</v>
      </c>
      <c r="H1544" s="35">
        <v>50</v>
      </c>
    </row>
    <row r="1545" spans="1:8">
      <c r="A1545" s="52">
        <v>135026908066</v>
      </c>
      <c r="B1545" s="1" t="s">
        <v>522</v>
      </c>
      <c r="C1545" s="34" t="s">
        <v>534</v>
      </c>
      <c r="D1545" s="1" t="s">
        <v>707</v>
      </c>
      <c r="E1545" s="34" t="s">
        <v>534</v>
      </c>
      <c r="F1545" s="28" t="s">
        <v>708</v>
      </c>
      <c r="G1545" s="35">
        <v>6000</v>
      </c>
      <c r="H1545" s="35">
        <v>60</v>
      </c>
    </row>
    <row r="1546" spans="1:8">
      <c r="A1546" s="52">
        <v>135027292478</v>
      </c>
      <c r="B1546" s="1" t="s">
        <v>522</v>
      </c>
      <c r="C1546" s="34" t="s">
        <v>534</v>
      </c>
      <c r="D1546" s="1" t="s">
        <v>707</v>
      </c>
      <c r="E1546" s="34" t="s">
        <v>534</v>
      </c>
      <c r="F1546" s="28" t="s">
        <v>708</v>
      </c>
      <c r="G1546" s="35">
        <v>10000</v>
      </c>
      <c r="H1546" s="35">
        <v>100</v>
      </c>
    </row>
    <row r="1547" spans="1:8">
      <c r="A1547" s="52">
        <v>134413050581</v>
      </c>
      <c r="B1547" s="1" t="s">
        <v>522</v>
      </c>
      <c r="C1547" s="34" t="s">
        <v>534</v>
      </c>
      <c r="D1547" s="1" t="s">
        <v>707</v>
      </c>
      <c r="E1547" s="34" t="s">
        <v>534</v>
      </c>
      <c r="F1547" s="28" t="s">
        <v>708</v>
      </c>
      <c r="G1547" s="35">
        <v>5000</v>
      </c>
      <c r="H1547" s="35">
        <v>50</v>
      </c>
    </row>
    <row r="1548" spans="1:8">
      <c r="A1548" s="52">
        <v>134413043707</v>
      </c>
      <c r="B1548" s="1" t="s">
        <v>522</v>
      </c>
      <c r="C1548" s="34" t="s">
        <v>534</v>
      </c>
      <c r="D1548" s="1" t="s">
        <v>707</v>
      </c>
      <c r="E1548" s="34" t="s">
        <v>534</v>
      </c>
      <c r="F1548" s="28" t="s">
        <v>708</v>
      </c>
      <c r="G1548" s="35">
        <v>12000</v>
      </c>
      <c r="H1548" s="35">
        <v>120</v>
      </c>
    </row>
    <row r="1549" spans="1:8">
      <c r="A1549" s="52">
        <v>135027554394</v>
      </c>
      <c r="B1549" s="1" t="s">
        <v>522</v>
      </c>
      <c r="C1549" s="34" t="s">
        <v>534</v>
      </c>
      <c r="D1549" s="1" t="s">
        <v>707</v>
      </c>
      <c r="E1549" s="34" t="s">
        <v>534</v>
      </c>
      <c r="F1549" s="28" t="s">
        <v>708</v>
      </c>
      <c r="G1549" s="35">
        <v>5000</v>
      </c>
      <c r="H1549" s="35">
        <v>50</v>
      </c>
    </row>
    <row r="1550" spans="1:8">
      <c r="A1550" s="52">
        <v>134395532599</v>
      </c>
      <c r="B1550" s="1" t="s">
        <v>4</v>
      </c>
      <c r="C1550" s="34" t="s">
        <v>534</v>
      </c>
      <c r="D1550" s="1" t="s">
        <v>707</v>
      </c>
      <c r="E1550" s="34" t="s">
        <v>534</v>
      </c>
      <c r="F1550" s="28" t="s">
        <v>708</v>
      </c>
      <c r="G1550" s="35">
        <v>4850</v>
      </c>
      <c r="H1550" s="35">
        <v>48.5</v>
      </c>
    </row>
    <row r="1551" spans="1:8">
      <c r="A1551" s="52">
        <v>135027620526</v>
      </c>
      <c r="B1551" s="1" t="s">
        <v>522</v>
      </c>
      <c r="C1551" s="34" t="s">
        <v>534</v>
      </c>
      <c r="D1551" s="1" t="s">
        <v>707</v>
      </c>
      <c r="E1551" s="34" t="s">
        <v>534</v>
      </c>
      <c r="F1551" s="28" t="s">
        <v>708</v>
      </c>
      <c r="G1551" s="35">
        <v>5000</v>
      </c>
      <c r="H1551" s="35">
        <v>50</v>
      </c>
    </row>
    <row r="1552" spans="1:8">
      <c r="A1552" s="52">
        <v>134395481501</v>
      </c>
      <c r="B1552" s="1" t="s">
        <v>522</v>
      </c>
      <c r="C1552" s="34" t="s">
        <v>534</v>
      </c>
      <c r="D1552" s="1" t="s">
        <v>707</v>
      </c>
      <c r="E1552" s="34" t="s">
        <v>534</v>
      </c>
      <c r="F1552" s="28" t="s">
        <v>708</v>
      </c>
      <c r="G1552" s="35">
        <v>6000</v>
      </c>
      <c r="H1552" s="35">
        <v>60</v>
      </c>
    </row>
    <row r="1553" spans="1:8">
      <c r="A1553" s="52">
        <v>134413488679</v>
      </c>
      <c r="B1553" s="1" t="s">
        <v>522</v>
      </c>
      <c r="C1553" s="34" t="s">
        <v>534</v>
      </c>
      <c r="D1553" s="1" t="s">
        <v>707</v>
      </c>
      <c r="E1553" s="34" t="s">
        <v>534</v>
      </c>
      <c r="F1553" s="28" t="s">
        <v>708</v>
      </c>
      <c r="G1553" s="35">
        <v>20000</v>
      </c>
      <c r="H1553" s="35">
        <v>200</v>
      </c>
    </row>
    <row r="1554" spans="1:8">
      <c r="A1554" s="52">
        <v>134395908373</v>
      </c>
      <c r="B1554" s="1" t="s">
        <v>4</v>
      </c>
      <c r="C1554" s="34" t="s">
        <v>534</v>
      </c>
      <c r="D1554" s="1" t="s">
        <v>707</v>
      </c>
      <c r="E1554" s="34" t="s">
        <v>534</v>
      </c>
      <c r="F1554" s="28" t="s">
        <v>708</v>
      </c>
      <c r="G1554" s="35">
        <v>26800</v>
      </c>
      <c r="H1554" s="35">
        <v>268</v>
      </c>
    </row>
    <row r="1555" spans="1:8">
      <c r="A1555" s="52">
        <v>134413811491</v>
      </c>
      <c r="B1555" s="1" t="s">
        <v>4</v>
      </c>
      <c r="C1555" s="34" t="s">
        <v>534</v>
      </c>
      <c r="D1555" s="1" t="s">
        <v>707</v>
      </c>
      <c r="E1555" s="34" t="s">
        <v>613</v>
      </c>
      <c r="F1555" s="28" t="s">
        <v>708</v>
      </c>
      <c r="G1555" s="35">
        <v>70800</v>
      </c>
      <c r="H1555" s="35">
        <v>708</v>
      </c>
    </row>
    <row r="1556" spans="1:8">
      <c r="A1556" s="52">
        <v>134396407393</v>
      </c>
      <c r="B1556" s="1" t="s">
        <v>4</v>
      </c>
      <c r="C1556" s="34" t="s">
        <v>534</v>
      </c>
      <c r="D1556" s="1" t="s">
        <v>707</v>
      </c>
      <c r="E1556" s="34" t="s">
        <v>534</v>
      </c>
      <c r="F1556" s="28" t="s">
        <v>708</v>
      </c>
      <c r="G1556" s="35">
        <v>39000</v>
      </c>
      <c r="H1556" s="35">
        <v>390</v>
      </c>
    </row>
    <row r="1557" spans="1:8">
      <c r="A1557" s="52">
        <v>134414181719</v>
      </c>
      <c r="B1557" s="1" t="s">
        <v>522</v>
      </c>
      <c r="C1557" s="34" t="s">
        <v>534</v>
      </c>
      <c r="D1557" s="1" t="s">
        <v>707</v>
      </c>
      <c r="E1557" s="34" t="s">
        <v>613</v>
      </c>
      <c r="F1557" s="28" t="s">
        <v>708</v>
      </c>
      <c r="G1557" s="35">
        <v>12000</v>
      </c>
      <c r="H1557" s="35">
        <v>120</v>
      </c>
    </row>
    <row r="1558" spans="1:8">
      <c r="A1558" s="52">
        <v>134414440529</v>
      </c>
      <c r="B1558" s="1" t="s">
        <v>522</v>
      </c>
      <c r="C1558" s="34" t="s">
        <v>534</v>
      </c>
      <c r="D1558" s="1" t="s">
        <v>707</v>
      </c>
      <c r="E1558" s="34" t="s">
        <v>613</v>
      </c>
      <c r="F1558" s="28" t="s">
        <v>708</v>
      </c>
      <c r="G1558" s="35">
        <v>6000</v>
      </c>
      <c r="H1558" s="35">
        <v>60</v>
      </c>
    </row>
    <row r="1559" spans="1:8">
      <c r="A1559" s="52">
        <v>135028811036</v>
      </c>
      <c r="B1559" s="1" t="s">
        <v>522</v>
      </c>
      <c r="C1559" s="34" t="s">
        <v>534</v>
      </c>
      <c r="D1559" s="1" t="s">
        <v>707</v>
      </c>
      <c r="E1559" s="34" t="s">
        <v>613</v>
      </c>
      <c r="F1559" s="28" t="s">
        <v>708</v>
      </c>
      <c r="G1559" s="35">
        <v>10000</v>
      </c>
      <c r="H1559" s="35">
        <v>100</v>
      </c>
    </row>
    <row r="1560" spans="1:8">
      <c r="A1560" s="52">
        <v>134414706661</v>
      </c>
      <c r="B1560" s="1" t="s">
        <v>522</v>
      </c>
      <c r="C1560" s="34" t="s">
        <v>534</v>
      </c>
      <c r="D1560" s="1" t="s">
        <v>707</v>
      </c>
      <c r="E1560" s="34" t="s">
        <v>613</v>
      </c>
      <c r="F1560" s="28" t="s">
        <v>708</v>
      </c>
      <c r="G1560" s="35">
        <v>12000</v>
      </c>
      <c r="H1560" s="35">
        <v>120</v>
      </c>
    </row>
    <row r="1561" spans="1:8">
      <c r="A1561" s="52">
        <v>135028873744</v>
      </c>
      <c r="B1561" s="1" t="s">
        <v>522</v>
      </c>
      <c r="C1561" s="34" t="s">
        <v>534</v>
      </c>
      <c r="D1561" s="1" t="s">
        <v>707</v>
      </c>
      <c r="E1561" s="34" t="s">
        <v>613</v>
      </c>
      <c r="F1561" s="28" t="s">
        <v>708</v>
      </c>
      <c r="G1561" s="35">
        <v>6000</v>
      </c>
      <c r="H1561" s="35">
        <v>60</v>
      </c>
    </row>
    <row r="1562" spans="1:8">
      <c r="A1562" s="52">
        <v>134414820995</v>
      </c>
      <c r="B1562" s="1" t="s">
        <v>365</v>
      </c>
      <c r="C1562" s="34" t="s">
        <v>534</v>
      </c>
      <c r="D1562" s="1" t="s">
        <v>707</v>
      </c>
      <c r="E1562" s="34" t="s">
        <v>613</v>
      </c>
      <c r="F1562" s="28" t="s">
        <v>708</v>
      </c>
      <c r="G1562" s="35">
        <v>42400</v>
      </c>
      <c r="H1562" s="35">
        <v>424</v>
      </c>
    </row>
    <row r="1563" spans="1:8">
      <c r="A1563" s="52">
        <v>135029013238</v>
      </c>
      <c r="B1563" s="1" t="s">
        <v>522</v>
      </c>
      <c r="C1563" s="34" t="s">
        <v>534</v>
      </c>
      <c r="D1563" s="1" t="s">
        <v>707</v>
      </c>
      <c r="E1563" s="34" t="s">
        <v>613</v>
      </c>
      <c r="F1563" s="28" t="s">
        <v>708</v>
      </c>
      <c r="G1563" s="35">
        <v>5000</v>
      </c>
      <c r="H1563" s="35">
        <v>50</v>
      </c>
    </row>
    <row r="1564" spans="1:8">
      <c r="A1564" s="52">
        <v>135029190496</v>
      </c>
      <c r="B1564" s="1" t="s">
        <v>522</v>
      </c>
      <c r="C1564" s="34" t="s">
        <v>534</v>
      </c>
      <c r="D1564" s="1" t="s">
        <v>707</v>
      </c>
      <c r="E1564" s="34" t="s">
        <v>613</v>
      </c>
      <c r="F1564" s="28" t="s">
        <v>708</v>
      </c>
      <c r="G1564" s="35">
        <v>5000</v>
      </c>
      <c r="H1564" s="35">
        <v>50</v>
      </c>
    </row>
    <row r="1565" spans="1:8">
      <c r="A1565" s="52">
        <v>134414897565</v>
      </c>
      <c r="B1565" s="1" t="s">
        <v>4</v>
      </c>
      <c r="C1565" s="34" t="s">
        <v>534</v>
      </c>
      <c r="D1565" s="1" t="s">
        <v>707</v>
      </c>
      <c r="E1565" s="34" t="s">
        <v>613</v>
      </c>
      <c r="F1565" s="28" t="s">
        <v>708</v>
      </c>
      <c r="G1565" s="35">
        <v>35200</v>
      </c>
      <c r="H1565" s="35">
        <v>352</v>
      </c>
    </row>
    <row r="1566" spans="1:8">
      <c r="A1566" s="52">
        <v>134414879927</v>
      </c>
      <c r="B1566" s="1" t="s">
        <v>522</v>
      </c>
      <c r="C1566" s="34" t="s">
        <v>534</v>
      </c>
      <c r="D1566" s="1" t="s">
        <v>707</v>
      </c>
      <c r="E1566" s="34" t="s">
        <v>613</v>
      </c>
      <c r="F1566" s="28" t="s">
        <v>708</v>
      </c>
      <c r="G1566" s="35">
        <v>6000</v>
      </c>
      <c r="H1566" s="35">
        <v>60</v>
      </c>
    </row>
    <row r="1567" spans="1:8">
      <c r="A1567" s="52">
        <v>134415256171</v>
      </c>
      <c r="B1567" s="1" t="s">
        <v>4</v>
      </c>
      <c r="C1567" s="34" t="s">
        <v>534</v>
      </c>
      <c r="D1567" s="1" t="s">
        <v>707</v>
      </c>
      <c r="E1567" s="34" t="s">
        <v>613</v>
      </c>
      <c r="F1567" s="28" t="s">
        <v>708</v>
      </c>
      <c r="G1567" s="35">
        <v>47700</v>
      </c>
      <c r="H1567" s="35">
        <v>477</v>
      </c>
    </row>
    <row r="1568" spans="1:8">
      <c r="A1568" s="52">
        <v>134415173699</v>
      </c>
      <c r="B1568" s="1" t="s">
        <v>365</v>
      </c>
      <c r="C1568" s="34" t="s">
        <v>534</v>
      </c>
      <c r="D1568" s="1" t="s">
        <v>707</v>
      </c>
      <c r="E1568" s="34" t="s">
        <v>613</v>
      </c>
      <c r="F1568" s="28" t="s">
        <v>708</v>
      </c>
      <c r="G1568" s="35">
        <v>68600</v>
      </c>
      <c r="H1568" s="35">
        <v>686</v>
      </c>
    </row>
    <row r="1569" spans="1:8">
      <c r="A1569" s="52">
        <v>134415481255</v>
      </c>
      <c r="B1569" s="1" t="s">
        <v>522</v>
      </c>
      <c r="C1569" s="34" t="s">
        <v>534</v>
      </c>
      <c r="D1569" s="1" t="s">
        <v>707</v>
      </c>
      <c r="E1569" s="34" t="s">
        <v>613</v>
      </c>
      <c r="F1569" s="28" t="s">
        <v>708</v>
      </c>
      <c r="G1569" s="35">
        <v>16000</v>
      </c>
      <c r="H1569" s="35">
        <v>160</v>
      </c>
    </row>
    <row r="1570" spans="1:8">
      <c r="A1570" s="52">
        <v>135029649126</v>
      </c>
      <c r="B1570" s="1" t="s">
        <v>522</v>
      </c>
      <c r="C1570" s="34" t="s">
        <v>534</v>
      </c>
      <c r="D1570" s="1" t="s">
        <v>707</v>
      </c>
      <c r="E1570" s="34" t="s">
        <v>613</v>
      </c>
      <c r="F1570" s="28" t="s">
        <v>708</v>
      </c>
      <c r="G1570" s="35">
        <v>20000</v>
      </c>
      <c r="H1570" s="35">
        <v>200</v>
      </c>
    </row>
    <row r="1571" spans="1:8">
      <c r="A1571" s="52">
        <v>135029776614</v>
      </c>
      <c r="B1571" s="1" t="s">
        <v>4</v>
      </c>
      <c r="C1571" s="34" t="s">
        <v>534</v>
      </c>
      <c r="D1571" s="1" t="s">
        <v>707</v>
      </c>
      <c r="E1571" s="34" t="s">
        <v>613</v>
      </c>
      <c r="F1571" s="28" t="s">
        <v>708</v>
      </c>
      <c r="G1571" s="35">
        <v>27800</v>
      </c>
      <c r="H1571" s="35">
        <v>278</v>
      </c>
    </row>
    <row r="1572" spans="1:8">
      <c r="A1572" s="52">
        <v>134415513549</v>
      </c>
      <c r="B1572" s="1" t="s">
        <v>522</v>
      </c>
      <c r="C1572" s="34" t="s">
        <v>534</v>
      </c>
      <c r="D1572" s="1" t="s">
        <v>707</v>
      </c>
      <c r="E1572" s="34" t="s">
        <v>613</v>
      </c>
      <c r="F1572" s="28" t="s">
        <v>708</v>
      </c>
      <c r="G1572" s="35">
        <v>6000</v>
      </c>
      <c r="H1572" s="35">
        <v>60</v>
      </c>
    </row>
    <row r="1573" spans="1:8">
      <c r="A1573" s="52">
        <v>135029635916</v>
      </c>
      <c r="B1573" s="1" t="s">
        <v>522</v>
      </c>
      <c r="C1573" s="34" t="s">
        <v>534</v>
      </c>
      <c r="D1573" s="1" t="s">
        <v>707</v>
      </c>
      <c r="E1573" s="34" t="s">
        <v>613</v>
      </c>
      <c r="F1573" s="28" t="s">
        <v>708</v>
      </c>
      <c r="G1573" s="35">
        <v>10000</v>
      </c>
      <c r="H1573" s="35">
        <v>100</v>
      </c>
    </row>
    <row r="1574" spans="1:8">
      <c r="A1574" s="52">
        <v>135029721454</v>
      </c>
      <c r="B1574" s="1" t="s">
        <v>4</v>
      </c>
      <c r="C1574" s="34" t="s">
        <v>534</v>
      </c>
      <c r="D1574" s="1" t="s">
        <v>707</v>
      </c>
      <c r="E1574" s="34" t="s">
        <v>613</v>
      </c>
      <c r="F1574" s="28" t="s">
        <v>708</v>
      </c>
      <c r="G1574" s="35">
        <v>19300</v>
      </c>
      <c r="H1574" s="35">
        <v>193</v>
      </c>
    </row>
    <row r="1575" spans="1:8">
      <c r="A1575" s="52">
        <v>134415765031</v>
      </c>
      <c r="B1575" s="1" t="s">
        <v>522</v>
      </c>
      <c r="C1575" s="34" t="s">
        <v>534</v>
      </c>
      <c r="D1575" s="1" t="s">
        <v>707</v>
      </c>
      <c r="E1575" s="34" t="s">
        <v>613</v>
      </c>
      <c r="F1575" s="28" t="s">
        <v>708</v>
      </c>
      <c r="G1575" s="35">
        <v>5000</v>
      </c>
      <c r="H1575" s="35">
        <v>50</v>
      </c>
    </row>
    <row r="1576" spans="1:8">
      <c r="A1576" s="52">
        <v>135029990444</v>
      </c>
      <c r="B1576" s="1" t="s">
        <v>4</v>
      </c>
      <c r="C1576" s="34" t="s">
        <v>534</v>
      </c>
      <c r="D1576" s="1" t="s">
        <v>707</v>
      </c>
      <c r="E1576" s="34" t="s">
        <v>613</v>
      </c>
      <c r="F1576" s="28" t="s">
        <v>708</v>
      </c>
      <c r="G1576" s="35">
        <v>35200</v>
      </c>
      <c r="H1576" s="35">
        <v>352</v>
      </c>
    </row>
    <row r="1577" spans="1:8">
      <c r="A1577" s="52">
        <v>134397961809</v>
      </c>
      <c r="B1577" s="1" t="s">
        <v>365</v>
      </c>
      <c r="C1577" s="34" t="s">
        <v>534</v>
      </c>
      <c r="D1577" s="1" t="s">
        <v>707</v>
      </c>
      <c r="E1577" s="34" t="s">
        <v>534</v>
      </c>
      <c r="F1577" s="28" t="s">
        <v>708</v>
      </c>
      <c r="G1577" s="35">
        <v>19000</v>
      </c>
      <c r="H1577" s="35">
        <v>190</v>
      </c>
    </row>
    <row r="1578" spans="1:8">
      <c r="A1578" s="52">
        <v>134398186323</v>
      </c>
      <c r="B1578" s="1" t="s">
        <v>522</v>
      </c>
      <c r="C1578" s="34" t="s">
        <v>534</v>
      </c>
      <c r="D1578" s="1" t="s">
        <v>707</v>
      </c>
      <c r="E1578" s="34" t="s">
        <v>534</v>
      </c>
      <c r="F1578" s="28" t="s">
        <v>708</v>
      </c>
      <c r="G1578" s="35">
        <v>12000</v>
      </c>
      <c r="H1578" s="35">
        <v>120</v>
      </c>
    </row>
    <row r="1579" spans="1:8">
      <c r="A1579" s="52">
        <v>135029993114</v>
      </c>
      <c r="B1579" s="1" t="s">
        <v>4</v>
      </c>
      <c r="C1579" s="34" t="s">
        <v>534</v>
      </c>
      <c r="D1579" s="1" t="s">
        <v>707</v>
      </c>
      <c r="E1579" s="34" t="s">
        <v>613</v>
      </c>
      <c r="F1579" s="28" t="s">
        <v>708</v>
      </c>
      <c r="G1579" s="35">
        <v>11000</v>
      </c>
      <c r="H1579" s="35">
        <v>110</v>
      </c>
    </row>
    <row r="1580" spans="1:8">
      <c r="A1580" s="52">
        <v>135030037878</v>
      </c>
      <c r="B1580" s="1" t="s">
        <v>522</v>
      </c>
      <c r="C1580" s="34" t="s">
        <v>534</v>
      </c>
      <c r="D1580" s="1" t="s">
        <v>707</v>
      </c>
      <c r="E1580" s="34" t="s">
        <v>613</v>
      </c>
      <c r="F1580" s="28" t="s">
        <v>708</v>
      </c>
      <c r="G1580" s="35">
        <v>12000</v>
      </c>
      <c r="H1580" s="35">
        <v>120</v>
      </c>
    </row>
    <row r="1581" spans="1:8">
      <c r="A1581" s="52">
        <v>135030238894</v>
      </c>
      <c r="B1581" s="1" t="s">
        <v>365</v>
      </c>
      <c r="C1581" s="34" t="s">
        <v>534</v>
      </c>
      <c r="D1581" s="1" t="s">
        <v>707</v>
      </c>
      <c r="E1581" s="34" t="s">
        <v>613</v>
      </c>
      <c r="F1581" s="28" t="s">
        <v>708</v>
      </c>
      <c r="G1581" s="35">
        <v>35100</v>
      </c>
      <c r="H1581" s="35">
        <v>351</v>
      </c>
    </row>
    <row r="1582" spans="1:8">
      <c r="A1582" s="52">
        <v>135012498856</v>
      </c>
      <c r="B1582" s="1" t="s">
        <v>4</v>
      </c>
      <c r="C1582" s="34" t="s">
        <v>534</v>
      </c>
      <c r="D1582" s="1" t="s">
        <v>707</v>
      </c>
      <c r="E1582" s="34" t="s">
        <v>534</v>
      </c>
      <c r="F1582" s="28" t="s">
        <v>708</v>
      </c>
      <c r="G1582" s="35">
        <v>25400</v>
      </c>
      <c r="H1582" s="35">
        <v>254</v>
      </c>
    </row>
    <row r="1583" spans="1:8">
      <c r="A1583" s="52">
        <v>134416111119</v>
      </c>
      <c r="B1583" s="1" t="s">
        <v>522</v>
      </c>
      <c r="C1583" s="34" t="s">
        <v>534</v>
      </c>
      <c r="D1583" s="1" t="s">
        <v>707</v>
      </c>
      <c r="E1583" s="34" t="s">
        <v>613</v>
      </c>
      <c r="F1583" s="28" t="s">
        <v>708</v>
      </c>
      <c r="G1583" s="35">
        <v>5000</v>
      </c>
      <c r="H1583" s="35">
        <v>50</v>
      </c>
    </row>
    <row r="1584" spans="1:8">
      <c r="A1584" s="52">
        <v>134416091205</v>
      </c>
      <c r="B1584" s="1" t="s">
        <v>522</v>
      </c>
      <c r="C1584" s="34" t="s">
        <v>534</v>
      </c>
      <c r="D1584" s="1" t="s">
        <v>707</v>
      </c>
      <c r="E1584" s="34" t="s">
        <v>613</v>
      </c>
      <c r="F1584" s="28" t="s">
        <v>708</v>
      </c>
      <c r="G1584" s="35">
        <v>10000</v>
      </c>
      <c r="H1584" s="35">
        <v>100</v>
      </c>
    </row>
    <row r="1585" spans="1:8">
      <c r="A1585" s="52">
        <v>135030318932</v>
      </c>
      <c r="B1585" s="1" t="s">
        <v>522</v>
      </c>
      <c r="C1585" s="34" t="s">
        <v>534</v>
      </c>
      <c r="D1585" s="1" t="s">
        <v>707</v>
      </c>
      <c r="E1585" s="34" t="s">
        <v>613</v>
      </c>
      <c r="F1585" s="28" t="s">
        <v>708</v>
      </c>
      <c r="G1585" s="35">
        <v>10000</v>
      </c>
      <c r="H1585" s="35">
        <v>100</v>
      </c>
    </row>
    <row r="1586" spans="1:8">
      <c r="A1586" s="52">
        <v>134416360805</v>
      </c>
      <c r="B1586" s="1" t="s">
        <v>4</v>
      </c>
      <c r="C1586" s="34" t="s">
        <v>534</v>
      </c>
      <c r="D1586" s="1" t="s">
        <v>707</v>
      </c>
      <c r="E1586" s="34" t="s">
        <v>613</v>
      </c>
      <c r="F1586" s="28" t="s">
        <v>708</v>
      </c>
      <c r="G1586" s="35">
        <v>44700</v>
      </c>
      <c r="H1586" s="35">
        <v>447</v>
      </c>
    </row>
    <row r="1587" spans="1:8">
      <c r="A1587" s="52">
        <v>135030591274</v>
      </c>
      <c r="B1587" s="1" t="s">
        <v>4</v>
      </c>
      <c r="C1587" s="34" t="s">
        <v>613</v>
      </c>
      <c r="D1587" s="1" t="s">
        <v>707</v>
      </c>
      <c r="E1587" s="34" t="s">
        <v>613</v>
      </c>
      <c r="F1587" s="28" t="s">
        <v>708</v>
      </c>
      <c r="G1587" s="35">
        <v>37000</v>
      </c>
      <c r="H1587" s="35">
        <v>370</v>
      </c>
    </row>
    <row r="1588" spans="1:8">
      <c r="A1588" s="52">
        <v>135030659538</v>
      </c>
      <c r="B1588" s="1" t="s">
        <v>522</v>
      </c>
      <c r="C1588" s="34" t="s">
        <v>613</v>
      </c>
      <c r="D1588" s="1" t="s">
        <v>707</v>
      </c>
      <c r="E1588" s="34" t="s">
        <v>613</v>
      </c>
      <c r="F1588" s="28" t="s">
        <v>708</v>
      </c>
      <c r="G1588" s="35">
        <v>10000</v>
      </c>
      <c r="H1588" s="35">
        <v>100</v>
      </c>
    </row>
    <row r="1589" spans="1:8">
      <c r="A1589" s="52">
        <v>134416744593</v>
      </c>
      <c r="B1589" s="1" t="s">
        <v>4</v>
      </c>
      <c r="C1589" s="34" t="s">
        <v>613</v>
      </c>
      <c r="D1589" s="1" t="s">
        <v>707</v>
      </c>
      <c r="E1589" s="34" t="s">
        <v>613</v>
      </c>
      <c r="F1589" s="28" t="s">
        <v>708</v>
      </c>
      <c r="G1589" s="35">
        <v>62200</v>
      </c>
      <c r="H1589" s="35">
        <v>622</v>
      </c>
    </row>
    <row r="1590" spans="1:8">
      <c r="A1590" s="52">
        <v>134416792795</v>
      </c>
      <c r="B1590" s="1" t="s">
        <v>522</v>
      </c>
      <c r="C1590" s="34" t="s">
        <v>613</v>
      </c>
      <c r="D1590" s="1" t="s">
        <v>707</v>
      </c>
      <c r="E1590" s="34" t="s">
        <v>613</v>
      </c>
      <c r="F1590" s="28" t="s">
        <v>708</v>
      </c>
      <c r="G1590" s="35">
        <v>5000</v>
      </c>
      <c r="H1590" s="35">
        <v>50</v>
      </c>
    </row>
    <row r="1591" spans="1:8">
      <c r="A1591" s="52">
        <v>135031038782</v>
      </c>
      <c r="B1591" s="1" t="s">
        <v>365</v>
      </c>
      <c r="C1591" s="34" t="s">
        <v>613</v>
      </c>
      <c r="D1591" s="1" t="s">
        <v>707</v>
      </c>
      <c r="E1591" s="34" t="s">
        <v>613</v>
      </c>
      <c r="F1591" s="28" t="s">
        <v>708</v>
      </c>
      <c r="G1591" s="35">
        <v>13600</v>
      </c>
      <c r="H1591" s="35">
        <v>136</v>
      </c>
    </row>
    <row r="1592" spans="1:8">
      <c r="A1592" s="52">
        <v>134416923051</v>
      </c>
      <c r="B1592" s="1" t="s">
        <v>522</v>
      </c>
      <c r="C1592" s="34" t="s">
        <v>613</v>
      </c>
      <c r="D1592" s="1" t="s">
        <v>707</v>
      </c>
      <c r="E1592" s="34" t="s">
        <v>613</v>
      </c>
      <c r="F1592" s="28" t="s">
        <v>708</v>
      </c>
      <c r="G1592" s="35">
        <v>5000</v>
      </c>
      <c r="H1592" s="35">
        <v>50</v>
      </c>
    </row>
    <row r="1593" spans="1:8">
      <c r="A1593" s="52">
        <v>135031083866</v>
      </c>
      <c r="B1593" s="1" t="s">
        <v>522</v>
      </c>
      <c r="C1593" s="34" t="s">
        <v>613</v>
      </c>
      <c r="D1593" s="1" t="s">
        <v>707</v>
      </c>
      <c r="E1593" s="34" t="s">
        <v>613</v>
      </c>
      <c r="F1593" s="28" t="s">
        <v>708</v>
      </c>
      <c r="G1593" s="35">
        <v>5000</v>
      </c>
      <c r="H1593" s="35">
        <v>50</v>
      </c>
    </row>
    <row r="1594" spans="1:8">
      <c r="A1594" s="52">
        <v>134417369557</v>
      </c>
      <c r="B1594" s="1" t="s">
        <v>522</v>
      </c>
      <c r="C1594" s="34" t="s">
        <v>613</v>
      </c>
      <c r="D1594" s="1" t="s">
        <v>707</v>
      </c>
      <c r="E1594" s="34" t="s">
        <v>613</v>
      </c>
      <c r="F1594" s="28" t="s">
        <v>708</v>
      </c>
      <c r="G1594" s="35">
        <v>10000</v>
      </c>
      <c r="H1594" s="35">
        <v>100</v>
      </c>
    </row>
    <row r="1595" spans="1:8">
      <c r="A1595" s="52">
        <v>134417377913</v>
      </c>
      <c r="B1595" s="1" t="s">
        <v>522</v>
      </c>
      <c r="C1595" s="34" t="s">
        <v>613</v>
      </c>
      <c r="D1595" s="1" t="s">
        <v>707</v>
      </c>
      <c r="E1595" s="34" t="s">
        <v>613</v>
      </c>
      <c r="F1595" s="28" t="s">
        <v>708</v>
      </c>
      <c r="G1595" s="35">
        <v>5000</v>
      </c>
      <c r="H1595" s="35">
        <v>50</v>
      </c>
    </row>
    <row r="1596" spans="1:8">
      <c r="A1596" s="52">
        <v>135031769488</v>
      </c>
      <c r="B1596" s="1" t="s">
        <v>522</v>
      </c>
      <c r="C1596" s="34" t="s">
        <v>613</v>
      </c>
      <c r="D1596" s="1" t="s">
        <v>707</v>
      </c>
      <c r="E1596" s="34" t="s">
        <v>613</v>
      </c>
      <c r="F1596" s="28" t="s">
        <v>708</v>
      </c>
      <c r="G1596" s="35">
        <v>5000</v>
      </c>
      <c r="H1596" s="35">
        <v>50</v>
      </c>
    </row>
    <row r="1597" spans="1:8">
      <c r="A1597" s="52">
        <v>135031733730</v>
      </c>
      <c r="B1597" s="1" t="s">
        <v>522</v>
      </c>
      <c r="C1597" s="34" t="s">
        <v>613</v>
      </c>
      <c r="D1597" s="1" t="s">
        <v>707</v>
      </c>
      <c r="E1597" s="34" t="s">
        <v>613</v>
      </c>
      <c r="F1597" s="28" t="s">
        <v>708</v>
      </c>
      <c r="G1597" s="35">
        <v>5000</v>
      </c>
      <c r="H1597" s="35">
        <v>50</v>
      </c>
    </row>
    <row r="1598" spans="1:8">
      <c r="A1598" s="52">
        <v>134399819217</v>
      </c>
      <c r="B1598" s="1" t="s">
        <v>522</v>
      </c>
      <c r="C1598" s="34" t="s">
        <v>534</v>
      </c>
      <c r="D1598" s="1" t="s">
        <v>707</v>
      </c>
      <c r="E1598" s="34" t="s">
        <v>534</v>
      </c>
      <c r="F1598" s="28" t="s">
        <v>708</v>
      </c>
      <c r="G1598" s="35">
        <v>12000</v>
      </c>
      <c r="H1598" s="35">
        <v>120</v>
      </c>
    </row>
    <row r="1599" spans="1:8">
      <c r="A1599" s="52">
        <v>135032050240</v>
      </c>
      <c r="B1599" s="1" t="s">
        <v>4</v>
      </c>
      <c r="C1599" s="34" t="s">
        <v>613</v>
      </c>
      <c r="D1599" s="1" t="s">
        <v>707</v>
      </c>
      <c r="E1599" s="34" t="s">
        <v>613</v>
      </c>
      <c r="F1599" s="28" t="s">
        <v>708</v>
      </c>
      <c r="G1599" s="35">
        <v>9600</v>
      </c>
      <c r="H1599" s="35">
        <v>96</v>
      </c>
    </row>
    <row r="1600" spans="1:8">
      <c r="A1600" s="52">
        <v>134417520093</v>
      </c>
      <c r="B1600" s="1" t="s">
        <v>522</v>
      </c>
      <c r="C1600" s="34" t="s">
        <v>613</v>
      </c>
      <c r="D1600" s="1" t="s">
        <v>707</v>
      </c>
      <c r="E1600" s="34" t="s">
        <v>613</v>
      </c>
      <c r="F1600" s="28" t="s">
        <v>708</v>
      </c>
      <c r="G1600" s="35">
        <v>5000</v>
      </c>
      <c r="H1600" s="35">
        <v>50</v>
      </c>
    </row>
    <row r="1601" spans="1:8">
      <c r="A1601" s="52">
        <v>134417671765</v>
      </c>
      <c r="B1601" s="1" t="s">
        <v>4</v>
      </c>
      <c r="C1601" s="34" t="s">
        <v>613</v>
      </c>
      <c r="D1601" s="1" t="s">
        <v>707</v>
      </c>
      <c r="E1601" s="34" t="s">
        <v>613</v>
      </c>
      <c r="F1601" s="28" t="s">
        <v>708</v>
      </c>
      <c r="G1601" s="35">
        <v>22800</v>
      </c>
      <c r="H1601" s="35">
        <v>228</v>
      </c>
    </row>
    <row r="1602" spans="1:8">
      <c r="A1602" s="52">
        <v>135031959886</v>
      </c>
      <c r="B1602" s="1" t="s">
        <v>4</v>
      </c>
      <c r="C1602" s="34" t="s">
        <v>613</v>
      </c>
      <c r="D1602" s="1" t="s">
        <v>707</v>
      </c>
      <c r="E1602" s="34" t="s">
        <v>613</v>
      </c>
      <c r="F1602" s="28" t="s">
        <v>708</v>
      </c>
      <c r="G1602" s="35">
        <v>26100</v>
      </c>
      <c r="H1602" s="35">
        <v>261</v>
      </c>
    </row>
    <row r="1603" spans="1:8">
      <c r="A1603" s="52">
        <v>135032154936</v>
      </c>
      <c r="B1603" s="1" t="s">
        <v>522</v>
      </c>
      <c r="C1603" s="34" t="s">
        <v>613</v>
      </c>
      <c r="D1603" s="1" t="s">
        <v>707</v>
      </c>
      <c r="E1603" s="34" t="s">
        <v>613</v>
      </c>
      <c r="F1603" s="28" t="s">
        <v>708</v>
      </c>
      <c r="G1603" s="35">
        <v>10000</v>
      </c>
      <c r="H1603" s="35">
        <v>100</v>
      </c>
    </row>
    <row r="1604" spans="1:8">
      <c r="A1604" s="52">
        <v>135031999832</v>
      </c>
      <c r="B1604" s="1" t="s">
        <v>522</v>
      </c>
      <c r="C1604" s="34" t="s">
        <v>613</v>
      </c>
      <c r="D1604" s="1" t="s">
        <v>707</v>
      </c>
      <c r="E1604" s="34" t="s">
        <v>613</v>
      </c>
      <c r="F1604" s="28" t="s">
        <v>708</v>
      </c>
      <c r="G1604" s="35">
        <v>5000</v>
      </c>
      <c r="H1604" s="35">
        <v>50</v>
      </c>
    </row>
    <row r="1605" spans="1:8">
      <c r="A1605" s="52">
        <v>134417769997</v>
      </c>
      <c r="B1605" s="1" t="s">
        <v>4</v>
      </c>
      <c r="C1605" s="34" t="s">
        <v>613</v>
      </c>
      <c r="D1605" s="1" t="s">
        <v>707</v>
      </c>
      <c r="E1605" s="34" t="s">
        <v>613</v>
      </c>
      <c r="F1605" s="28" t="s">
        <v>708</v>
      </c>
      <c r="G1605" s="35">
        <v>16500</v>
      </c>
      <c r="H1605" s="35">
        <v>165</v>
      </c>
    </row>
    <row r="1606" spans="1:8">
      <c r="A1606" s="52">
        <v>134418204111</v>
      </c>
      <c r="B1606" s="1" t="s">
        <v>522</v>
      </c>
      <c r="C1606" s="34" t="s">
        <v>613</v>
      </c>
      <c r="D1606" s="1" t="s">
        <v>707</v>
      </c>
      <c r="E1606" s="34" t="s">
        <v>613</v>
      </c>
      <c r="F1606" s="28" t="s">
        <v>708</v>
      </c>
      <c r="G1606" s="35">
        <v>10000</v>
      </c>
      <c r="H1606" s="35">
        <v>100</v>
      </c>
    </row>
    <row r="1607" spans="1:8">
      <c r="A1607" s="52">
        <v>135015054370</v>
      </c>
      <c r="B1607" s="1" t="s">
        <v>522</v>
      </c>
      <c r="C1607" s="34" t="s">
        <v>534</v>
      </c>
      <c r="D1607" s="1" t="s">
        <v>707</v>
      </c>
      <c r="E1607" s="34" t="s">
        <v>534</v>
      </c>
      <c r="F1607" s="28" t="s">
        <v>708</v>
      </c>
      <c r="G1607" s="35">
        <v>10000</v>
      </c>
      <c r="H1607" s="35">
        <v>100</v>
      </c>
    </row>
    <row r="1608" spans="1:8">
      <c r="A1608" s="52">
        <v>134418314195</v>
      </c>
      <c r="B1608" s="1" t="s">
        <v>522</v>
      </c>
      <c r="C1608" s="34" t="s">
        <v>613</v>
      </c>
      <c r="D1608" s="1" t="s">
        <v>707</v>
      </c>
      <c r="E1608" s="34" t="s">
        <v>613</v>
      </c>
      <c r="F1608" s="28" t="s">
        <v>708</v>
      </c>
      <c r="G1608" s="35">
        <v>6000</v>
      </c>
      <c r="H1608" s="35">
        <v>60</v>
      </c>
    </row>
    <row r="1609" spans="1:8">
      <c r="A1609" s="52">
        <v>135032499022</v>
      </c>
      <c r="B1609" s="1" t="s">
        <v>522</v>
      </c>
      <c r="C1609" s="34" t="s">
        <v>613</v>
      </c>
      <c r="D1609" s="1" t="s">
        <v>707</v>
      </c>
      <c r="E1609" s="34" t="s">
        <v>613</v>
      </c>
      <c r="F1609" s="28" t="s">
        <v>708</v>
      </c>
      <c r="G1609" s="35">
        <v>15000</v>
      </c>
      <c r="H1609" s="35">
        <v>150</v>
      </c>
    </row>
    <row r="1610" spans="1:8">
      <c r="A1610" s="52">
        <v>134418185213</v>
      </c>
      <c r="B1610" s="1" t="s">
        <v>522</v>
      </c>
      <c r="C1610" s="34" t="s">
        <v>613</v>
      </c>
      <c r="D1610" s="1" t="s">
        <v>707</v>
      </c>
      <c r="E1610" s="34" t="s">
        <v>613</v>
      </c>
      <c r="F1610" s="28" t="s">
        <v>708</v>
      </c>
      <c r="G1610" s="35">
        <v>25000</v>
      </c>
      <c r="H1610" s="35">
        <v>250</v>
      </c>
    </row>
    <row r="1611" spans="1:8">
      <c r="A1611" s="52">
        <v>134418448311</v>
      </c>
      <c r="B1611" s="1" t="s">
        <v>522</v>
      </c>
      <c r="C1611" s="34" t="s">
        <v>613</v>
      </c>
      <c r="D1611" s="1" t="s">
        <v>707</v>
      </c>
      <c r="E1611" s="34" t="s">
        <v>613</v>
      </c>
      <c r="F1611" s="28" t="s">
        <v>708</v>
      </c>
      <c r="G1611" s="35">
        <v>5000</v>
      </c>
      <c r="H1611" s="35">
        <v>50</v>
      </c>
    </row>
    <row r="1612" spans="1:8">
      <c r="A1612" s="52">
        <v>135032655114</v>
      </c>
      <c r="B1612" s="1" t="s">
        <v>522</v>
      </c>
      <c r="C1612" s="34" t="s">
        <v>613</v>
      </c>
      <c r="D1612" s="1" t="s">
        <v>707</v>
      </c>
      <c r="E1612" s="34" t="s">
        <v>613</v>
      </c>
      <c r="F1612" s="28" t="s">
        <v>708</v>
      </c>
      <c r="G1612" s="35">
        <v>10000</v>
      </c>
      <c r="H1612" s="35">
        <v>100</v>
      </c>
    </row>
    <row r="1613" spans="1:8">
      <c r="A1613" s="52">
        <v>134418303653</v>
      </c>
      <c r="B1613" s="1" t="s">
        <v>522</v>
      </c>
      <c r="C1613" s="34" t="s">
        <v>613</v>
      </c>
      <c r="D1613" s="1" t="s">
        <v>707</v>
      </c>
      <c r="E1613" s="34" t="s">
        <v>613</v>
      </c>
      <c r="F1613" s="28" t="s">
        <v>708</v>
      </c>
      <c r="G1613" s="35">
        <v>6000</v>
      </c>
      <c r="H1613" s="35">
        <v>60</v>
      </c>
    </row>
    <row r="1614" spans="1:8">
      <c r="A1614" s="52">
        <v>134418462677</v>
      </c>
      <c r="B1614" s="1" t="s">
        <v>522</v>
      </c>
      <c r="C1614" s="34" t="s">
        <v>613</v>
      </c>
      <c r="D1614" s="1" t="s">
        <v>707</v>
      </c>
      <c r="E1614" s="34" t="s">
        <v>613</v>
      </c>
      <c r="F1614" s="28" t="s">
        <v>708</v>
      </c>
      <c r="G1614" s="35">
        <v>6000</v>
      </c>
      <c r="H1614" s="35">
        <v>60</v>
      </c>
    </row>
    <row r="1615" spans="1:8">
      <c r="A1615" s="52">
        <v>134418317621</v>
      </c>
      <c r="B1615" s="1" t="s">
        <v>522</v>
      </c>
      <c r="C1615" s="34" t="s">
        <v>613</v>
      </c>
      <c r="D1615" s="1" t="s">
        <v>707</v>
      </c>
      <c r="E1615" s="34" t="s">
        <v>613</v>
      </c>
      <c r="F1615" s="28" t="s">
        <v>708</v>
      </c>
      <c r="G1615" s="35">
        <v>6000</v>
      </c>
      <c r="H1615" s="35">
        <v>60</v>
      </c>
    </row>
    <row r="1616" spans="1:8">
      <c r="A1616" s="52">
        <v>135032794414</v>
      </c>
      <c r="B1616" s="1" t="s">
        <v>522</v>
      </c>
      <c r="C1616" s="34" t="s">
        <v>613</v>
      </c>
      <c r="D1616" s="1" t="s">
        <v>707</v>
      </c>
      <c r="E1616" s="34" t="s">
        <v>613</v>
      </c>
      <c r="F1616" s="28" t="s">
        <v>708</v>
      </c>
      <c r="G1616" s="35">
        <v>15000</v>
      </c>
      <c r="H1616" s="35">
        <v>150</v>
      </c>
    </row>
    <row r="1617" spans="1:8">
      <c r="A1617" s="52">
        <v>134401133945</v>
      </c>
      <c r="B1617" s="1" t="s">
        <v>522</v>
      </c>
      <c r="C1617" s="34" t="s">
        <v>534</v>
      </c>
      <c r="D1617" s="1" t="s">
        <v>707</v>
      </c>
      <c r="E1617" s="34" t="s">
        <v>534</v>
      </c>
      <c r="F1617" s="28" t="s">
        <v>708</v>
      </c>
      <c r="G1617" s="35">
        <v>7000</v>
      </c>
      <c r="H1617" s="35">
        <v>70</v>
      </c>
    </row>
    <row r="1618" spans="1:8">
      <c r="A1618" s="52">
        <v>134418441571</v>
      </c>
      <c r="B1618" s="1" t="s">
        <v>522</v>
      </c>
      <c r="C1618" s="34" t="s">
        <v>613</v>
      </c>
      <c r="D1618" s="1" t="s">
        <v>707</v>
      </c>
      <c r="E1618" s="34" t="s">
        <v>613</v>
      </c>
      <c r="F1618" s="28" t="s">
        <v>708</v>
      </c>
      <c r="G1618" s="35">
        <v>5000</v>
      </c>
      <c r="H1618" s="35">
        <v>50</v>
      </c>
    </row>
    <row r="1619" spans="1:8">
      <c r="A1619" s="52">
        <v>134418610629</v>
      </c>
      <c r="B1619" s="1" t="s">
        <v>522</v>
      </c>
      <c r="C1619" s="34" t="s">
        <v>613</v>
      </c>
      <c r="D1619" s="1" t="s">
        <v>707</v>
      </c>
      <c r="E1619" s="34" t="s">
        <v>613</v>
      </c>
      <c r="F1619" s="28" t="s">
        <v>708</v>
      </c>
      <c r="G1619" s="35">
        <v>6000</v>
      </c>
      <c r="H1619" s="35">
        <v>60</v>
      </c>
    </row>
    <row r="1620" spans="1:8">
      <c r="A1620" s="52">
        <v>134418489855</v>
      </c>
      <c r="B1620" s="1" t="s">
        <v>522</v>
      </c>
      <c r="C1620" s="34" t="s">
        <v>613</v>
      </c>
      <c r="D1620" s="1" t="s">
        <v>707</v>
      </c>
      <c r="E1620" s="34" t="s">
        <v>613</v>
      </c>
      <c r="F1620" s="28" t="s">
        <v>708</v>
      </c>
      <c r="G1620" s="35">
        <v>10000</v>
      </c>
      <c r="H1620" s="35">
        <v>100</v>
      </c>
    </row>
    <row r="1621" spans="1:8">
      <c r="A1621" s="52">
        <v>135032862054</v>
      </c>
      <c r="B1621" s="1" t="s">
        <v>522</v>
      </c>
      <c r="C1621" s="34" t="s">
        <v>613</v>
      </c>
      <c r="D1621" s="1" t="s">
        <v>707</v>
      </c>
      <c r="E1621" s="34" t="s">
        <v>613</v>
      </c>
      <c r="F1621" s="28" t="s">
        <v>708</v>
      </c>
      <c r="G1621" s="35">
        <v>5000</v>
      </c>
      <c r="H1621" s="35">
        <v>50</v>
      </c>
    </row>
    <row r="1622" spans="1:8">
      <c r="A1622" s="52">
        <v>134418595933</v>
      </c>
      <c r="B1622" s="1" t="s">
        <v>522</v>
      </c>
      <c r="C1622" s="34" t="s">
        <v>613</v>
      </c>
      <c r="D1622" s="1" t="s">
        <v>707</v>
      </c>
      <c r="E1622" s="34" t="s">
        <v>613</v>
      </c>
      <c r="F1622" s="28" t="s">
        <v>708</v>
      </c>
      <c r="G1622" s="35">
        <v>10000</v>
      </c>
      <c r="H1622" s="35">
        <v>100</v>
      </c>
    </row>
    <row r="1623" spans="1:8">
      <c r="A1623" s="52">
        <v>134418757497</v>
      </c>
      <c r="B1623" s="1" t="s">
        <v>522</v>
      </c>
      <c r="C1623" s="34" t="s">
        <v>613</v>
      </c>
      <c r="D1623" s="1" t="s">
        <v>707</v>
      </c>
      <c r="E1623" s="34" t="s">
        <v>613</v>
      </c>
      <c r="F1623" s="28" t="s">
        <v>708</v>
      </c>
      <c r="G1623" s="35">
        <v>5000</v>
      </c>
      <c r="H1623" s="35">
        <v>50</v>
      </c>
    </row>
    <row r="1624" spans="1:8">
      <c r="A1624" s="52">
        <v>134401849251</v>
      </c>
      <c r="B1624" s="1" t="s">
        <v>522</v>
      </c>
      <c r="C1624" s="34" t="s">
        <v>534</v>
      </c>
      <c r="D1624" s="1" t="s">
        <v>707</v>
      </c>
      <c r="E1624" s="34" t="s">
        <v>534</v>
      </c>
      <c r="F1624" s="28" t="s">
        <v>708</v>
      </c>
      <c r="G1624" s="35">
        <v>6000</v>
      </c>
      <c r="H1624" s="35">
        <v>60</v>
      </c>
    </row>
    <row r="1625" spans="1:8">
      <c r="A1625" s="52">
        <v>135033105388</v>
      </c>
      <c r="B1625" s="1" t="s">
        <v>522</v>
      </c>
      <c r="C1625" s="34" t="s">
        <v>613</v>
      </c>
      <c r="D1625" s="1" t="s">
        <v>707</v>
      </c>
      <c r="E1625" s="34" t="s">
        <v>613</v>
      </c>
      <c r="F1625" s="28" t="s">
        <v>708</v>
      </c>
      <c r="G1625" s="35">
        <v>4000</v>
      </c>
      <c r="H1625" s="35">
        <v>40</v>
      </c>
    </row>
    <row r="1626" spans="1:8">
      <c r="A1626" s="52">
        <v>135033382258</v>
      </c>
      <c r="B1626" s="1" t="s">
        <v>522</v>
      </c>
      <c r="C1626" s="34" t="s">
        <v>613</v>
      </c>
      <c r="D1626" s="1" t="s">
        <v>707</v>
      </c>
      <c r="E1626" s="34" t="s">
        <v>613</v>
      </c>
      <c r="F1626" s="28" t="s">
        <v>708</v>
      </c>
      <c r="G1626" s="35">
        <v>5000</v>
      </c>
      <c r="H1626" s="35">
        <v>50</v>
      </c>
    </row>
    <row r="1627" spans="1:8">
      <c r="A1627" s="52">
        <v>134418966045</v>
      </c>
      <c r="B1627" s="1" t="s">
        <v>522</v>
      </c>
      <c r="C1627" s="34" t="s">
        <v>613</v>
      </c>
      <c r="D1627" s="1" t="s">
        <v>707</v>
      </c>
      <c r="E1627" s="34" t="s">
        <v>613</v>
      </c>
      <c r="F1627" s="28" t="s">
        <v>708</v>
      </c>
      <c r="G1627" s="35">
        <v>5000</v>
      </c>
      <c r="H1627" s="35">
        <v>50</v>
      </c>
    </row>
    <row r="1628" spans="1:8">
      <c r="A1628" s="52">
        <v>134419101681</v>
      </c>
      <c r="B1628" s="1" t="s">
        <v>522</v>
      </c>
      <c r="C1628" s="34" t="s">
        <v>613</v>
      </c>
      <c r="D1628" s="1" t="s">
        <v>707</v>
      </c>
      <c r="E1628" s="34" t="s">
        <v>613</v>
      </c>
      <c r="F1628" s="28" t="s">
        <v>708</v>
      </c>
      <c r="G1628" s="35">
        <v>10000</v>
      </c>
      <c r="H1628" s="35">
        <v>100</v>
      </c>
    </row>
    <row r="1629" spans="1:8">
      <c r="A1629" s="52">
        <v>134419328357</v>
      </c>
      <c r="B1629" s="1" t="s">
        <v>522</v>
      </c>
      <c r="C1629" s="34" t="s">
        <v>613</v>
      </c>
      <c r="D1629" s="1" t="s">
        <v>707</v>
      </c>
      <c r="E1629" s="34" t="s">
        <v>613</v>
      </c>
      <c r="F1629" s="28" t="s">
        <v>708</v>
      </c>
      <c r="G1629" s="35">
        <v>10000</v>
      </c>
      <c r="H1629" s="35">
        <v>100</v>
      </c>
    </row>
    <row r="1630" spans="1:8">
      <c r="A1630" s="52">
        <v>135016714938</v>
      </c>
      <c r="B1630" s="1" t="s">
        <v>522</v>
      </c>
      <c r="C1630" s="34" t="s">
        <v>534</v>
      </c>
      <c r="D1630" s="1" t="s">
        <v>707</v>
      </c>
      <c r="E1630" s="34" t="s">
        <v>534</v>
      </c>
      <c r="F1630" s="28" t="s">
        <v>708</v>
      </c>
      <c r="G1630" s="35">
        <v>6000</v>
      </c>
      <c r="H1630" s="35">
        <v>60</v>
      </c>
    </row>
    <row r="1631" spans="1:8">
      <c r="A1631" s="52">
        <v>134402771631</v>
      </c>
      <c r="B1631" s="1" t="s">
        <v>522</v>
      </c>
      <c r="C1631" s="34" t="s">
        <v>534</v>
      </c>
      <c r="D1631" s="1" t="s">
        <v>707</v>
      </c>
      <c r="E1631" s="34" t="s">
        <v>534</v>
      </c>
      <c r="F1631" s="28" t="s">
        <v>708</v>
      </c>
      <c r="G1631" s="35">
        <v>6000</v>
      </c>
      <c r="H1631" s="35">
        <v>60</v>
      </c>
    </row>
    <row r="1632" spans="1:8">
      <c r="A1632" s="52">
        <v>134419630439</v>
      </c>
      <c r="B1632" s="1" t="s">
        <v>522</v>
      </c>
      <c r="C1632" s="34" t="s">
        <v>613</v>
      </c>
      <c r="D1632" s="1" t="s">
        <v>707</v>
      </c>
      <c r="E1632" s="34" t="s">
        <v>613</v>
      </c>
      <c r="F1632" s="28" t="s">
        <v>708</v>
      </c>
      <c r="G1632" s="35">
        <v>5000</v>
      </c>
      <c r="H1632" s="35">
        <v>50</v>
      </c>
    </row>
    <row r="1633" spans="1:8">
      <c r="A1633" s="52">
        <v>134419562973</v>
      </c>
      <c r="B1633" s="1" t="s">
        <v>522</v>
      </c>
      <c r="C1633" s="34" t="s">
        <v>613</v>
      </c>
      <c r="D1633" s="1" t="s">
        <v>707</v>
      </c>
      <c r="E1633" s="34" t="s">
        <v>613</v>
      </c>
      <c r="F1633" s="28" t="s">
        <v>708</v>
      </c>
      <c r="G1633" s="35">
        <v>5000</v>
      </c>
      <c r="H1633" s="35">
        <v>50</v>
      </c>
    </row>
    <row r="1634" spans="1:8">
      <c r="A1634" s="52">
        <v>135017478056</v>
      </c>
      <c r="B1634" s="1" t="s">
        <v>522</v>
      </c>
      <c r="C1634" s="34" t="s">
        <v>534</v>
      </c>
      <c r="D1634" s="1" t="s">
        <v>707</v>
      </c>
      <c r="E1634" s="34" t="s">
        <v>534</v>
      </c>
      <c r="F1634" s="28" t="s">
        <v>708</v>
      </c>
      <c r="G1634" s="35">
        <v>6000</v>
      </c>
      <c r="H1634" s="35">
        <v>60</v>
      </c>
    </row>
    <row r="1635" spans="1:8">
      <c r="A1635" s="52">
        <v>134403827099</v>
      </c>
      <c r="B1635" s="1" t="s">
        <v>4</v>
      </c>
      <c r="C1635" s="34" t="s">
        <v>534</v>
      </c>
      <c r="D1635" s="1" t="s">
        <v>707</v>
      </c>
      <c r="E1635" s="34" t="s">
        <v>534</v>
      </c>
      <c r="F1635" s="28" t="s">
        <v>708</v>
      </c>
      <c r="G1635" s="35">
        <v>10400</v>
      </c>
      <c r="H1635" s="35">
        <v>104</v>
      </c>
    </row>
    <row r="1636" spans="1:8">
      <c r="A1636" s="52">
        <v>134404268125</v>
      </c>
      <c r="B1636" s="1" t="s">
        <v>522</v>
      </c>
      <c r="C1636" s="34" t="s">
        <v>534</v>
      </c>
      <c r="D1636" s="1" t="s">
        <v>707</v>
      </c>
      <c r="E1636" s="34" t="s">
        <v>534</v>
      </c>
      <c r="F1636" s="28" t="s">
        <v>708</v>
      </c>
      <c r="G1636" s="35">
        <v>7000</v>
      </c>
      <c r="H1636" s="35">
        <v>70</v>
      </c>
    </row>
    <row r="1637" spans="1:8">
      <c r="A1637" s="52">
        <v>135018788880</v>
      </c>
      <c r="B1637" s="1" t="s">
        <v>522</v>
      </c>
      <c r="C1637" s="34" t="s">
        <v>534</v>
      </c>
      <c r="D1637" s="1" t="s">
        <v>707</v>
      </c>
      <c r="E1637" s="34" t="s">
        <v>534</v>
      </c>
      <c r="F1637" s="28" t="s">
        <v>708</v>
      </c>
      <c r="G1637" s="35">
        <v>6000</v>
      </c>
      <c r="H1637" s="35">
        <v>60</v>
      </c>
    </row>
    <row r="1638" spans="1:8">
      <c r="A1638" s="52">
        <v>134404553967</v>
      </c>
      <c r="B1638" s="1" t="s">
        <v>522</v>
      </c>
      <c r="C1638" s="34" t="s">
        <v>534</v>
      </c>
      <c r="D1638" s="1" t="s">
        <v>707</v>
      </c>
      <c r="E1638" s="34" t="s">
        <v>534</v>
      </c>
      <c r="F1638" s="28" t="s">
        <v>708</v>
      </c>
      <c r="G1638" s="35">
        <v>6000</v>
      </c>
      <c r="H1638" s="35">
        <v>60</v>
      </c>
    </row>
    <row r="1639" spans="1:8">
      <c r="A1639" s="52">
        <v>135018895844</v>
      </c>
      <c r="B1639" s="1" t="s">
        <v>4</v>
      </c>
      <c r="C1639" s="34" t="s">
        <v>534</v>
      </c>
      <c r="D1639" s="1" t="s">
        <v>707</v>
      </c>
      <c r="E1639" s="34" t="s">
        <v>534</v>
      </c>
      <c r="F1639" s="28" t="s">
        <v>708</v>
      </c>
      <c r="G1639" s="35">
        <v>14350</v>
      </c>
      <c r="H1639" s="35">
        <v>143.5</v>
      </c>
    </row>
    <row r="1640" spans="1:8">
      <c r="A1640" s="52">
        <v>135019133954</v>
      </c>
      <c r="B1640" s="1" t="s">
        <v>522</v>
      </c>
      <c r="C1640" s="34" t="s">
        <v>534</v>
      </c>
      <c r="D1640" s="1" t="s">
        <v>707</v>
      </c>
      <c r="E1640" s="34" t="s">
        <v>534</v>
      </c>
      <c r="F1640" s="28" t="s">
        <v>708</v>
      </c>
      <c r="G1640" s="35">
        <v>2000</v>
      </c>
      <c r="H1640" s="35">
        <v>20</v>
      </c>
    </row>
    <row r="1641" spans="1:8">
      <c r="A1641" s="52">
        <v>134405188853</v>
      </c>
      <c r="B1641" s="1" t="s">
        <v>4</v>
      </c>
      <c r="C1641" s="34" t="s">
        <v>534</v>
      </c>
      <c r="D1641" s="1" t="s">
        <v>707</v>
      </c>
      <c r="E1641" s="34" t="s">
        <v>534</v>
      </c>
      <c r="F1641" s="28" t="s">
        <v>708</v>
      </c>
      <c r="G1641" s="35">
        <v>9400</v>
      </c>
      <c r="H1641" s="35">
        <v>94</v>
      </c>
    </row>
    <row r="1642" spans="1:8">
      <c r="A1642" s="52">
        <v>134405165977</v>
      </c>
      <c r="B1642" s="1" t="s">
        <v>522</v>
      </c>
      <c r="C1642" s="34" t="s">
        <v>534</v>
      </c>
      <c r="D1642" s="1" t="s">
        <v>707</v>
      </c>
      <c r="E1642" s="34" t="s">
        <v>534</v>
      </c>
      <c r="F1642" s="28" t="s">
        <v>708</v>
      </c>
      <c r="G1642" s="35">
        <v>6000</v>
      </c>
      <c r="H1642" s="35">
        <v>60</v>
      </c>
    </row>
    <row r="1643" spans="1:8">
      <c r="A1643" s="52">
        <v>134405242035</v>
      </c>
      <c r="B1643" s="1" t="s">
        <v>522</v>
      </c>
      <c r="C1643" s="34" t="s">
        <v>534</v>
      </c>
      <c r="D1643" s="1" t="s">
        <v>707</v>
      </c>
      <c r="E1643" s="34" t="s">
        <v>534</v>
      </c>
      <c r="F1643" s="28" t="s">
        <v>708</v>
      </c>
      <c r="G1643" s="35">
        <v>10000</v>
      </c>
      <c r="H1643" s="35">
        <v>100</v>
      </c>
    </row>
    <row r="1644" spans="1:8">
      <c r="A1644" s="52">
        <v>135019715612</v>
      </c>
      <c r="B1644" s="1" t="s">
        <v>522</v>
      </c>
      <c r="C1644" s="34" t="s">
        <v>534</v>
      </c>
      <c r="D1644" s="1" t="s">
        <v>707</v>
      </c>
      <c r="E1644" s="34" t="s">
        <v>534</v>
      </c>
      <c r="F1644" s="28" t="s">
        <v>708</v>
      </c>
      <c r="G1644" s="35">
        <v>5000</v>
      </c>
      <c r="H1644" s="35">
        <v>50</v>
      </c>
    </row>
    <row r="1645" spans="1:8">
      <c r="A1645" s="52">
        <v>135019923328</v>
      </c>
      <c r="B1645" s="1" t="s">
        <v>522</v>
      </c>
      <c r="C1645" s="34" t="s">
        <v>534</v>
      </c>
      <c r="D1645" s="1" t="s">
        <v>707</v>
      </c>
      <c r="E1645" s="34" t="s">
        <v>534</v>
      </c>
      <c r="F1645" s="28" t="s">
        <v>708</v>
      </c>
      <c r="G1645" s="35">
        <v>11000</v>
      </c>
      <c r="H1645" s="35">
        <v>110</v>
      </c>
    </row>
    <row r="1646" spans="1:8">
      <c r="A1646" s="52">
        <v>135020236844</v>
      </c>
      <c r="B1646" s="1" t="s">
        <v>365</v>
      </c>
      <c r="C1646" s="34" t="s">
        <v>534</v>
      </c>
      <c r="D1646" s="1" t="s">
        <v>707</v>
      </c>
      <c r="E1646" s="34" t="s">
        <v>534</v>
      </c>
      <c r="F1646" s="28" t="s">
        <v>708</v>
      </c>
      <c r="G1646" s="35">
        <v>4800</v>
      </c>
      <c r="H1646" s="35">
        <v>48</v>
      </c>
    </row>
    <row r="1647" spans="1:8">
      <c r="A1647" s="52">
        <v>134406211567</v>
      </c>
      <c r="B1647" s="1" t="s">
        <v>522</v>
      </c>
      <c r="C1647" s="34" t="s">
        <v>534</v>
      </c>
      <c r="D1647" s="1" t="s">
        <v>707</v>
      </c>
      <c r="E1647" s="34" t="s">
        <v>534</v>
      </c>
      <c r="F1647" s="28" t="s">
        <v>708</v>
      </c>
      <c r="G1647" s="35">
        <v>6000</v>
      </c>
      <c r="H1647" s="35">
        <v>60</v>
      </c>
    </row>
    <row r="1648" spans="1:8">
      <c r="A1648" s="52">
        <v>135020331548</v>
      </c>
      <c r="B1648" s="1" t="s">
        <v>522</v>
      </c>
      <c r="C1648" s="34" t="s">
        <v>534</v>
      </c>
      <c r="D1648" s="1" t="s">
        <v>707</v>
      </c>
      <c r="E1648" s="34" t="s">
        <v>534</v>
      </c>
      <c r="F1648" s="28" t="s">
        <v>708</v>
      </c>
      <c r="G1648" s="35">
        <v>10000</v>
      </c>
      <c r="H1648" s="35">
        <v>100</v>
      </c>
    </row>
    <row r="1649" spans="1:8">
      <c r="A1649" s="52">
        <v>135020334062</v>
      </c>
      <c r="B1649" s="1" t="s">
        <v>522</v>
      </c>
      <c r="C1649" s="34" t="s">
        <v>534</v>
      </c>
      <c r="D1649" s="1" t="s">
        <v>707</v>
      </c>
      <c r="E1649" s="34" t="s">
        <v>534</v>
      </c>
      <c r="F1649" s="28" t="s">
        <v>708</v>
      </c>
      <c r="G1649" s="35">
        <v>5000</v>
      </c>
      <c r="H1649" s="35">
        <v>50</v>
      </c>
    </row>
    <row r="1650" spans="1:8">
      <c r="A1650" s="52">
        <v>135020409608</v>
      </c>
      <c r="B1650" s="1" t="s">
        <v>522</v>
      </c>
      <c r="C1650" s="34" t="s">
        <v>534</v>
      </c>
      <c r="D1650" s="1" t="s">
        <v>707</v>
      </c>
      <c r="E1650" s="34" t="s">
        <v>534</v>
      </c>
      <c r="F1650" s="28" t="s">
        <v>708</v>
      </c>
      <c r="G1650" s="35">
        <v>5000</v>
      </c>
      <c r="H1650" s="35">
        <v>50</v>
      </c>
    </row>
    <row r="1651" spans="1:8">
      <c r="A1651" s="52">
        <v>135020846184</v>
      </c>
      <c r="B1651" s="1" t="s">
        <v>522</v>
      </c>
      <c r="C1651" s="34" t="s">
        <v>534</v>
      </c>
      <c r="D1651" s="1" t="s">
        <v>707</v>
      </c>
      <c r="E1651" s="34" t="s">
        <v>534</v>
      </c>
      <c r="F1651" s="28" t="s">
        <v>708</v>
      </c>
      <c r="G1651" s="35">
        <v>6000</v>
      </c>
      <c r="H1651" s="35">
        <v>60</v>
      </c>
    </row>
    <row r="1652" spans="1:8">
      <c r="A1652" s="52">
        <v>135020863162</v>
      </c>
      <c r="B1652" s="1" t="s">
        <v>522</v>
      </c>
      <c r="C1652" s="34" t="s">
        <v>534</v>
      </c>
      <c r="D1652" s="1" t="s">
        <v>707</v>
      </c>
      <c r="E1652" s="34" t="s">
        <v>534</v>
      </c>
      <c r="F1652" s="28" t="s">
        <v>708</v>
      </c>
      <c r="G1652" s="35">
        <v>13000</v>
      </c>
      <c r="H1652" s="35">
        <v>130</v>
      </c>
    </row>
    <row r="1653" spans="1:8">
      <c r="A1653" s="52">
        <v>134407422333</v>
      </c>
      <c r="B1653" s="1" t="s">
        <v>522</v>
      </c>
      <c r="C1653" s="34" t="s">
        <v>534</v>
      </c>
      <c r="D1653" s="1" t="s">
        <v>707</v>
      </c>
      <c r="E1653" s="34" t="s">
        <v>534</v>
      </c>
      <c r="F1653" s="28" t="s">
        <v>708</v>
      </c>
      <c r="G1653" s="35">
        <v>18000</v>
      </c>
      <c r="H1653" s="35">
        <v>180</v>
      </c>
    </row>
    <row r="1654" spans="1:8">
      <c r="A1654" s="52">
        <v>134407348781</v>
      </c>
      <c r="B1654" s="1" t="s">
        <v>4</v>
      </c>
      <c r="C1654" s="34" t="s">
        <v>534</v>
      </c>
      <c r="D1654" s="1" t="s">
        <v>707</v>
      </c>
      <c r="E1654" s="34" t="s">
        <v>534</v>
      </c>
      <c r="F1654" s="28" t="s">
        <v>708</v>
      </c>
      <c r="G1654" s="35">
        <v>20100</v>
      </c>
      <c r="H1654" s="35">
        <v>201</v>
      </c>
    </row>
    <row r="1655" spans="1:8">
      <c r="A1655" s="52">
        <v>135021608134</v>
      </c>
      <c r="B1655" s="1" t="s">
        <v>522</v>
      </c>
      <c r="C1655" s="34" t="s">
        <v>534</v>
      </c>
      <c r="D1655" s="1" t="s">
        <v>707</v>
      </c>
      <c r="E1655" s="34" t="s">
        <v>534</v>
      </c>
      <c r="F1655" s="28" t="s">
        <v>708</v>
      </c>
      <c r="G1655" s="35">
        <v>5000</v>
      </c>
      <c r="H1655" s="35">
        <v>50</v>
      </c>
    </row>
    <row r="1656" spans="1:8">
      <c r="A1656" s="52">
        <v>135021547358</v>
      </c>
      <c r="B1656" s="1" t="s">
        <v>522</v>
      </c>
      <c r="C1656" s="34" t="s">
        <v>534</v>
      </c>
      <c r="D1656" s="1" t="s">
        <v>707</v>
      </c>
      <c r="E1656" s="34" t="s">
        <v>534</v>
      </c>
      <c r="F1656" s="28" t="s">
        <v>708</v>
      </c>
      <c r="G1656" s="35">
        <v>2500</v>
      </c>
      <c r="H1656" s="35">
        <v>25</v>
      </c>
    </row>
    <row r="1657" spans="1:8">
      <c r="A1657" s="52">
        <v>134407545585</v>
      </c>
      <c r="B1657" s="1" t="s">
        <v>522</v>
      </c>
      <c r="C1657" s="34" t="s">
        <v>534</v>
      </c>
      <c r="D1657" s="1" t="s">
        <v>707</v>
      </c>
      <c r="E1657" s="34" t="s">
        <v>534</v>
      </c>
      <c r="F1657" s="28" t="s">
        <v>708</v>
      </c>
      <c r="G1657" s="35">
        <v>16000</v>
      </c>
      <c r="H1657" s="35">
        <v>160</v>
      </c>
    </row>
    <row r="1658" spans="1:8">
      <c r="A1658" s="52">
        <v>134407888827</v>
      </c>
      <c r="B1658" s="1" t="s">
        <v>522</v>
      </c>
      <c r="C1658" s="34" t="s">
        <v>534</v>
      </c>
      <c r="D1658" s="1" t="s">
        <v>707</v>
      </c>
      <c r="E1658" s="34" t="s">
        <v>534</v>
      </c>
      <c r="F1658" s="28" t="s">
        <v>708</v>
      </c>
      <c r="G1658" s="35">
        <v>6000</v>
      </c>
      <c r="H1658" s="35">
        <v>60</v>
      </c>
    </row>
    <row r="1659" spans="1:8">
      <c r="A1659" s="52">
        <v>134408121081</v>
      </c>
      <c r="B1659" s="1" t="s">
        <v>522</v>
      </c>
      <c r="C1659" s="34" t="s">
        <v>534</v>
      </c>
      <c r="D1659" s="1" t="s">
        <v>707</v>
      </c>
      <c r="E1659" s="34" t="s">
        <v>534</v>
      </c>
      <c r="F1659" s="28" t="s">
        <v>708</v>
      </c>
      <c r="G1659" s="35">
        <v>10000</v>
      </c>
      <c r="H1659" s="35">
        <v>100</v>
      </c>
    </row>
    <row r="1660" spans="1:8">
      <c r="A1660" s="52">
        <v>134408499399</v>
      </c>
      <c r="B1660" s="1" t="s">
        <v>522</v>
      </c>
      <c r="C1660" s="34" t="s">
        <v>534</v>
      </c>
      <c r="D1660" s="1" t="s">
        <v>707</v>
      </c>
      <c r="E1660" s="34" t="s">
        <v>534</v>
      </c>
      <c r="F1660" s="28" t="s">
        <v>708</v>
      </c>
      <c r="G1660" s="35">
        <v>10000</v>
      </c>
      <c r="H1660" s="35">
        <v>100</v>
      </c>
    </row>
    <row r="1661" spans="1:8">
      <c r="A1661" s="52">
        <v>135023967998</v>
      </c>
      <c r="B1661" s="1" t="s">
        <v>522</v>
      </c>
      <c r="C1661" s="34" t="s">
        <v>534</v>
      </c>
      <c r="D1661" s="1" t="s">
        <v>707</v>
      </c>
      <c r="E1661" s="34" t="s">
        <v>534</v>
      </c>
      <c r="F1661" s="28" t="s">
        <v>708</v>
      </c>
      <c r="G1661" s="35">
        <v>5000</v>
      </c>
      <c r="H1661" s="35">
        <v>50</v>
      </c>
    </row>
    <row r="1662" spans="1:8">
      <c r="A1662" s="52">
        <v>135024255652</v>
      </c>
      <c r="B1662" s="1" t="s">
        <v>522</v>
      </c>
      <c r="C1662" s="34" t="s">
        <v>534</v>
      </c>
      <c r="D1662" s="1" t="s">
        <v>707</v>
      </c>
      <c r="E1662" s="34" t="s">
        <v>534</v>
      </c>
      <c r="F1662" s="28" t="s">
        <v>708</v>
      </c>
      <c r="G1662" s="35">
        <v>5000</v>
      </c>
      <c r="H1662" s="35">
        <v>50</v>
      </c>
    </row>
    <row r="1663" spans="1:8">
      <c r="A1663" s="52">
        <v>135024402722</v>
      </c>
      <c r="B1663" s="1" t="s">
        <v>522</v>
      </c>
      <c r="C1663" s="34" t="s">
        <v>534</v>
      </c>
      <c r="D1663" s="1" t="s">
        <v>707</v>
      </c>
      <c r="E1663" s="34" t="s">
        <v>534</v>
      </c>
      <c r="F1663" s="28" t="s">
        <v>708</v>
      </c>
      <c r="G1663" s="35">
        <v>10000</v>
      </c>
      <c r="H1663" s="35">
        <v>100</v>
      </c>
    </row>
    <row r="1664" spans="1:8">
      <c r="A1664" s="52">
        <v>135024261596</v>
      </c>
      <c r="B1664" s="1" t="s">
        <v>522</v>
      </c>
      <c r="C1664" s="34" t="s">
        <v>534</v>
      </c>
      <c r="D1664" s="1" t="s">
        <v>707</v>
      </c>
      <c r="E1664" s="34" t="s">
        <v>534</v>
      </c>
      <c r="F1664" s="28" t="s">
        <v>708</v>
      </c>
      <c r="G1664" s="35">
        <v>5000</v>
      </c>
      <c r="H1664" s="35">
        <v>50</v>
      </c>
    </row>
    <row r="1665" spans="1:8">
      <c r="A1665" s="52">
        <v>135024632518</v>
      </c>
      <c r="B1665" s="1" t="s">
        <v>522</v>
      </c>
      <c r="C1665" s="34" t="s">
        <v>534</v>
      </c>
      <c r="D1665" s="1" t="s">
        <v>707</v>
      </c>
      <c r="E1665" s="34" t="s">
        <v>534</v>
      </c>
      <c r="F1665" s="28" t="s">
        <v>708</v>
      </c>
      <c r="G1665" s="35">
        <v>1000</v>
      </c>
      <c r="H1665" s="35">
        <v>10</v>
      </c>
    </row>
    <row r="1666" spans="1:8">
      <c r="A1666" s="52">
        <v>134410317949</v>
      </c>
      <c r="B1666" s="1" t="s">
        <v>522</v>
      </c>
      <c r="C1666" s="34" t="s">
        <v>534</v>
      </c>
      <c r="D1666" s="1" t="s">
        <v>707</v>
      </c>
      <c r="E1666" s="34" t="s">
        <v>534</v>
      </c>
      <c r="F1666" s="28" t="s">
        <v>708</v>
      </c>
      <c r="G1666" s="35">
        <v>12000</v>
      </c>
      <c r="H1666" s="35">
        <v>120</v>
      </c>
    </row>
    <row r="1667" spans="1:8">
      <c r="A1667" s="52">
        <v>135025049896</v>
      </c>
      <c r="B1667" s="1" t="s">
        <v>522</v>
      </c>
      <c r="C1667" s="34" t="s">
        <v>534</v>
      </c>
      <c r="D1667" s="1" t="s">
        <v>707</v>
      </c>
      <c r="E1667" s="34" t="s">
        <v>534</v>
      </c>
      <c r="F1667" s="28" t="s">
        <v>708</v>
      </c>
      <c r="G1667" s="35">
        <v>6000</v>
      </c>
      <c r="H1667" s="35">
        <v>60</v>
      </c>
    </row>
    <row r="1668" spans="1:8">
      <c r="A1668" s="52">
        <v>134410999667</v>
      </c>
      <c r="B1668" s="1" t="s">
        <v>522</v>
      </c>
      <c r="C1668" s="34" t="s">
        <v>534</v>
      </c>
      <c r="D1668" s="1" t="s">
        <v>707</v>
      </c>
      <c r="E1668" s="34" t="s">
        <v>534</v>
      </c>
      <c r="F1668" s="28" t="s">
        <v>708</v>
      </c>
      <c r="G1668" s="35">
        <v>6000</v>
      </c>
      <c r="H1668" s="35">
        <v>60</v>
      </c>
    </row>
    <row r="1669" spans="1:8">
      <c r="A1669" s="52">
        <v>134411211277</v>
      </c>
      <c r="B1669" s="1" t="s">
        <v>522</v>
      </c>
      <c r="C1669" s="34" t="s">
        <v>534</v>
      </c>
      <c r="D1669" s="1" t="s">
        <v>707</v>
      </c>
      <c r="E1669" s="34" t="s">
        <v>534</v>
      </c>
      <c r="F1669" s="28" t="s">
        <v>708</v>
      </c>
      <c r="G1669" s="35">
        <v>6000</v>
      </c>
      <c r="H1669" s="35">
        <v>60</v>
      </c>
    </row>
    <row r="1670" spans="1:8">
      <c r="A1670" s="52">
        <v>134411107799</v>
      </c>
      <c r="B1670" s="1" t="s">
        <v>522</v>
      </c>
      <c r="C1670" s="34" t="s">
        <v>534</v>
      </c>
      <c r="D1670" s="1" t="s">
        <v>707</v>
      </c>
      <c r="E1670" s="34" t="s">
        <v>534</v>
      </c>
      <c r="F1670" s="28" t="s">
        <v>708</v>
      </c>
      <c r="G1670" s="35">
        <v>6000</v>
      </c>
      <c r="H1670" s="35">
        <v>60</v>
      </c>
    </row>
    <row r="1671" spans="1:8">
      <c r="A1671" s="52">
        <v>134411340355</v>
      </c>
      <c r="B1671" s="1" t="s">
        <v>522</v>
      </c>
      <c r="C1671" s="34" t="s">
        <v>534</v>
      </c>
      <c r="D1671" s="1" t="s">
        <v>707</v>
      </c>
      <c r="E1671" s="34" t="s">
        <v>534</v>
      </c>
      <c r="F1671" s="28" t="s">
        <v>708</v>
      </c>
      <c r="G1671" s="35">
        <v>6000</v>
      </c>
      <c r="H1671" s="35">
        <v>60</v>
      </c>
    </row>
    <row r="1672" spans="1:8">
      <c r="A1672" s="52">
        <v>134411292881</v>
      </c>
      <c r="B1672" s="1" t="s">
        <v>522</v>
      </c>
      <c r="C1672" s="34" t="s">
        <v>534</v>
      </c>
      <c r="D1672" s="1" t="s">
        <v>707</v>
      </c>
      <c r="E1672" s="34" t="s">
        <v>534</v>
      </c>
      <c r="F1672" s="28" t="s">
        <v>708</v>
      </c>
      <c r="G1672" s="35">
        <v>10000</v>
      </c>
      <c r="H1672" s="35">
        <v>100</v>
      </c>
    </row>
    <row r="1673" spans="1:8">
      <c r="A1673" s="52">
        <v>134411358301</v>
      </c>
      <c r="B1673" s="1" t="s">
        <v>522</v>
      </c>
      <c r="C1673" s="34" t="s">
        <v>534</v>
      </c>
      <c r="D1673" s="1" t="s">
        <v>707</v>
      </c>
      <c r="E1673" s="34" t="s">
        <v>534</v>
      </c>
      <c r="F1673" s="28" t="s">
        <v>708</v>
      </c>
      <c r="G1673" s="35">
        <v>10000</v>
      </c>
      <c r="H1673" s="35">
        <v>100</v>
      </c>
    </row>
    <row r="1674" spans="1:8">
      <c r="A1674" s="52">
        <v>134411638605</v>
      </c>
      <c r="B1674" s="1" t="s">
        <v>522</v>
      </c>
      <c r="C1674" s="34" t="s">
        <v>534</v>
      </c>
      <c r="D1674" s="1" t="s">
        <v>707</v>
      </c>
      <c r="E1674" s="34" t="s">
        <v>534</v>
      </c>
      <c r="F1674" s="28" t="s">
        <v>708</v>
      </c>
      <c r="G1674" s="35">
        <v>11000</v>
      </c>
      <c r="H1674" s="35">
        <v>110</v>
      </c>
    </row>
    <row r="1675" spans="1:8">
      <c r="A1675" s="52">
        <v>134411611297</v>
      </c>
      <c r="B1675" s="1" t="s">
        <v>522</v>
      </c>
      <c r="C1675" s="34" t="s">
        <v>534</v>
      </c>
      <c r="D1675" s="1" t="s">
        <v>707</v>
      </c>
      <c r="E1675" s="34" t="s">
        <v>534</v>
      </c>
      <c r="F1675" s="28" t="s">
        <v>708</v>
      </c>
      <c r="G1675" s="35">
        <v>10000</v>
      </c>
      <c r="H1675" s="35">
        <v>100</v>
      </c>
    </row>
    <row r="1676" spans="1:8">
      <c r="A1676" s="52">
        <v>134411854361</v>
      </c>
      <c r="B1676" s="1" t="s">
        <v>522</v>
      </c>
      <c r="C1676" s="34" t="s">
        <v>534</v>
      </c>
      <c r="D1676" s="1" t="s">
        <v>707</v>
      </c>
      <c r="E1676" s="34" t="s">
        <v>534</v>
      </c>
      <c r="F1676" s="28" t="s">
        <v>708</v>
      </c>
      <c r="G1676" s="35">
        <v>12000</v>
      </c>
      <c r="H1676" s="35">
        <v>120</v>
      </c>
    </row>
    <row r="1677" spans="1:8">
      <c r="A1677" s="52">
        <v>135026139102</v>
      </c>
      <c r="B1677" s="1" t="s">
        <v>522</v>
      </c>
      <c r="C1677" s="34" t="s">
        <v>534</v>
      </c>
      <c r="D1677" s="1" t="s">
        <v>707</v>
      </c>
      <c r="E1677" s="34" t="s">
        <v>534</v>
      </c>
      <c r="F1677" s="28" t="s">
        <v>708</v>
      </c>
      <c r="G1677" s="35">
        <v>5000</v>
      </c>
      <c r="H1677" s="35">
        <v>50</v>
      </c>
    </row>
    <row r="1678" spans="1:8">
      <c r="A1678" s="52">
        <v>135026119826</v>
      </c>
      <c r="B1678" s="1" t="s">
        <v>4</v>
      </c>
      <c r="C1678" s="34" t="s">
        <v>534</v>
      </c>
      <c r="D1678" s="1" t="s">
        <v>707</v>
      </c>
      <c r="E1678" s="34" t="s">
        <v>534</v>
      </c>
      <c r="F1678" s="28" t="s">
        <v>708</v>
      </c>
      <c r="G1678" s="35">
        <v>27000</v>
      </c>
      <c r="H1678" s="35">
        <v>270</v>
      </c>
    </row>
    <row r="1679" spans="1:8">
      <c r="A1679" s="52">
        <v>135026428270</v>
      </c>
      <c r="B1679" s="1" t="s">
        <v>522</v>
      </c>
      <c r="C1679" s="34" t="s">
        <v>534</v>
      </c>
      <c r="D1679" s="1" t="s">
        <v>707</v>
      </c>
      <c r="E1679" s="34" t="s">
        <v>534</v>
      </c>
      <c r="F1679" s="28" t="s">
        <v>708</v>
      </c>
      <c r="G1679" s="35">
        <v>10000</v>
      </c>
      <c r="H1679" s="35">
        <v>100</v>
      </c>
    </row>
    <row r="1680" spans="1:8">
      <c r="A1680" s="52">
        <v>134412111499</v>
      </c>
      <c r="B1680" s="1" t="s">
        <v>522</v>
      </c>
      <c r="C1680" s="34" t="s">
        <v>534</v>
      </c>
      <c r="D1680" s="1" t="s">
        <v>707</v>
      </c>
      <c r="E1680" s="34" t="s">
        <v>534</v>
      </c>
      <c r="F1680" s="28" t="s">
        <v>708</v>
      </c>
      <c r="G1680" s="35">
        <v>5000</v>
      </c>
      <c r="H1680" s="35">
        <v>50</v>
      </c>
    </row>
    <row r="1681" spans="1:8">
      <c r="A1681" s="52">
        <v>135026474346</v>
      </c>
      <c r="B1681" s="1" t="s">
        <v>522</v>
      </c>
      <c r="C1681" s="34" t="s">
        <v>534</v>
      </c>
      <c r="D1681" s="1" t="s">
        <v>707</v>
      </c>
      <c r="E1681" s="34" t="s">
        <v>534</v>
      </c>
      <c r="F1681" s="28" t="s">
        <v>708</v>
      </c>
      <c r="G1681" s="35">
        <v>6000</v>
      </c>
      <c r="H1681" s="35">
        <v>60</v>
      </c>
    </row>
    <row r="1682" spans="1:8">
      <c r="A1682" s="52">
        <v>135026510572</v>
      </c>
      <c r="B1682" s="1" t="s">
        <v>522</v>
      </c>
      <c r="C1682" s="34" t="s">
        <v>534</v>
      </c>
      <c r="D1682" s="1" t="s">
        <v>707</v>
      </c>
      <c r="E1682" s="34" t="s">
        <v>534</v>
      </c>
      <c r="F1682" s="28" t="s">
        <v>708</v>
      </c>
      <c r="G1682" s="35">
        <v>15000</v>
      </c>
      <c r="H1682" s="35">
        <v>150</v>
      </c>
    </row>
    <row r="1683" spans="1:8">
      <c r="A1683" s="52">
        <v>135026459264</v>
      </c>
      <c r="B1683" s="1" t="s">
        <v>522</v>
      </c>
      <c r="C1683" s="34" t="s">
        <v>534</v>
      </c>
      <c r="D1683" s="1" t="s">
        <v>707</v>
      </c>
      <c r="E1683" s="34" t="s">
        <v>534</v>
      </c>
      <c r="F1683" s="28" t="s">
        <v>708</v>
      </c>
      <c r="G1683" s="35">
        <v>16000</v>
      </c>
      <c r="H1683" s="35">
        <v>160</v>
      </c>
    </row>
    <row r="1684" spans="1:8">
      <c r="A1684" s="52">
        <v>134412361317</v>
      </c>
      <c r="B1684" s="1" t="s">
        <v>522</v>
      </c>
      <c r="C1684" s="34" t="s">
        <v>534</v>
      </c>
      <c r="D1684" s="1" t="s">
        <v>707</v>
      </c>
      <c r="E1684" s="34" t="s">
        <v>534</v>
      </c>
      <c r="F1684" s="28" t="s">
        <v>708</v>
      </c>
      <c r="G1684" s="35">
        <v>18000</v>
      </c>
      <c r="H1684" s="35">
        <v>180</v>
      </c>
    </row>
    <row r="1685" spans="1:8">
      <c r="A1685" s="52">
        <v>135026897256</v>
      </c>
      <c r="B1685" s="1" t="s">
        <v>522</v>
      </c>
      <c r="C1685" s="34" t="s">
        <v>534</v>
      </c>
      <c r="D1685" s="1" t="s">
        <v>707</v>
      </c>
      <c r="E1685" s="34" t="s">
        <v>534</v>
      </c>
      <c r="F1685" s="28" t="s">
        <v>708</v>
      </c>
      <c r="G1685" s="35">
        <v>5000</v>
      </c>
      <c r="H1685" s="35">
        <v>50</v>
      </c>
    </row>
    <row r="1686" spans="1:8">
      <c r="A1686" s="52">
        <v>134412661389</v>
      </c>
      <c r="B1686" s="1" t="s">
        <v>522</v>
      </c>
      <c r="C1686" s="34" t="s">
        <v>534</v>
      </c>
      <c r="D1686" s="1" t="s">
        <v>707</v>
      </c>
      <c r="E1686" s="34" t="s">
        <v>534</v>
      </c>
      <c r="F1686" s="28" t="s">
        <v>708</v>
      </c>
      <c r="G1686" s="35">
        <v>6000</v>
      </c>
      <c r="H1686" s="35">
        <v>60</v>
      </c>
    </row>
    <row r="1687" spans="1:8">
      <c r="A1687" s="52">
        <v>134412952299</v>
      </c>
      <c r="B1687" s="1" t="s">
        <v>522</v>
      </c>
      <c r="C1687" s="34" t="s">
        <v>534</v>
      </c>
      <c r="D1687" s="1" t="s">
        <v>707</v>
      </c>
      <c r="E1687" s="34" t="s">
        <v>534</v>
      </c>
      <c r="F1687" s="28" t="s">
        <v>708</v>
      </c>
      <c r="G1687" s="35">
        <v>6000</v>
      </c>
      <c r="H1687" s="35">
        <v>60</v>
      </c>
    </row>
    <row r="1688" spans="1:8">
      <c r="A1688" s="52">
        <v>134413184107</v>
      </c>
      <c r="B1688" s="1" t="s">
        <v>522</v>
      </c>
      <c r="C1688" s="34" t="s">
        <v>534</v>
      </c>
      <c r="D1688" s="1" t="s">
        <v>707</v>
      </c>
      <c r="E1688" s="34" t="s">
        <v>534</v>
      </c>
      <c r="F1688" s="28" t="s">
        <v>708</v>
      </c>
      <c r="G1688" s="35">
        <v>12000</v>
      </c>
      <c r="H1688" s="35">
        <v>120</v>
      </c>
    </row>
    <row r="1689" spans="1:8">
      <c r="A1689" s="52">
        <v>135027327432</v>
      </c>
      <c r="B1689" s="1" t="s">
        <v>4</v>
      </c>
      <c r="C1689" s="34" t="s">
        <v>534</v>
      </c>
      <c r="D1689" s="1" t="s">
        <v>707</v>
      </c>
      <c r="E1689" s="34" t="s">
        <v>534</v>
      </c>
      <c r="F1689" s="28" t="s">
        <v>708</v>
      </c>
      <c r="G1689" s="35">
        <v>45700</v>
      </c>
      <c r="H1689" s="35">
        <v>457</v>
      </c>
    </row>
    <row r="1690" spans="1:8">
      <c r="A1690" s="52">
        <v>134413141451</v>
      </c>
      <c r="B1690" s="1" t="s">
        <v>522</v>
      </c>
      <c r="C1690" s="34" t="s">
        <v>534</v>
      </c>
      <c r="D1690" s="1" t="s">
        <v>707</v>
      </c>
      <c r="E1690" s="34" t="s">
        <v>534</v>
      </c>
      <c r="F1690" s="28" t="s">
        <v>708</v>
      </c>
      <c r="G1690" s="35">
        <v>10000</v>
      </c>
      <c r="H1690" s="35">
        <v>100</v>
      </c>
    </row>
    <row r="1691" spans="1:8">
      <c r="A1691" s="52">
        <v>134413406657</v>
      </c>
      <c r="B1691" s="1" t="s">
        <v>522</v>
      </c>
      <c r="C1691" s="34" t="s">
        <v>534</v>
      </c>
      <c r="D1691" s="1" t="s">
        <v>707</v>
      </c>
      <c r="E1691" s="34" t="s">
        <v>534</v>
      </c>
      <c r="F1691" s="28" t="s">
        <v>708</v>
      </c>
      <c r="G1691" s="35">
        <v>98.46</v>
      </c>
      <c r="H1691" s="35">
        <v>0.98</v>
      </c>
    </row>
    <row r="1692" spans="1:8">
      <c r="A1692" s="52">
        <v>134413328993</v>
      </c>
      <c r="B1692" s="1" t="s">
        <v>522</v>
      </c>
      <c r="C1692" s="34" t="s">
        <v>534</v>
      </c>
      <c r="D1692" s="1" t="s">
        <v>707</v>
      </c>
      <c r="E1692" s="34" t="s">
        <v>534</v>
      </c>
      <c r="F1692" s="28" t="s">
        <v>708</v>
      </c>
      <c r="G1692" s="35">
        <v>11901.54</v>
      </c>
      <c r="H1692" s="35">
        <v>119.02</v>
      </c>
    </row>
    <row r="1693" spans="1:8">
      <c r="A1693" s="52">
        <v>135027812386</v>
      </c>
      <c r="B1693" s="1" t="s">
        <v>522</v>
      </c>
      <c r="C1693" s="34" t="s">
        <v>534</v>
      </c>
      <c r="D1693" s="1" t="s">
        <v>707</v>
      </c>
      <c r="E1693" s="34" t="s">
        <v>534</v>
      </c>
      <c r="F1693" s="28" t="s">
        <v>708</v>
      </c>
      <c r="G1693" s="35">
        <v>10000</v>
      </c>
      <c r="H1693" s="35">
        <v>100</v>
      </c>
    </row>
    <row r="1694" spans="1:8">
      <c r="A1694" s="52">
        <v>134413699339</v>
      </c>
      <c r="B1694" s="1" t="s">
        <v>522</v>
      </c>
      <c r="C1694" s="34" t="s">
        <v>534</v>
      </c>
      <c r="D1694" s="1" t="s">
        <v>707</v>
      </c>
      <c r="E1694" s="34" t="s">
        <v>613</v>
      </c>
      <c r="F1694" s="28" t="s">
        <v>708</v>
      </c>
      <c r="G1694" s="35">
        <v>6000</v>
      </c>
      <c r="H1694" s="35">
        <v>60</v>
      </c>
    </row>
    <row r="1695" spans="1:8">
      <c r="A1695" s="52">
        <v>134413625999</v>
      </c>
      <c r="B1695" s="1" t="s">
        <v>522</v>
      </c>
      <c r="C1695" s="34" t="s">
        <v>534</v>
      </c>
      <c r="D1695" s="1" t="s">
        <v>707</v>
      </c>
      <c r="E1695" s="34" t="s">
        <v>613</v>
      </c>
      <c r="F1695" s="28" t="s">
        <v>708</v>
      </c>
      <c r="G1695" s="35">
        <v>5000</v>
      </c>
      <c r="H1695" s="35">
        <v>50</v>
      </c>
    </row>
    <row r="1696" spans="1:8">
      <c r="A1696" s="52">
        <v>135028149240</v>
      </c>
      <c r="B1696" s="1" t="s">
        <v>522</v>
      </c>
      <c r="C1696" s="34" t="s">
        <v>534</v>
      </c>
      <c r="D1696" s="1" t="s">
        <v>707</v>
      </c>
      <c r="E1696" s="34" t="s">
        <v>613</v>
      </c>
      <c r="F1696" s="28" t="s">
        <v>708</v>
      </c>
      <c r="G1696" s="35">
        <v>11000</v>
      </c>
      <c r="H1696" s="35">
        <v>110</v>
      </c>
    </row>
    <row r="1697" spans="1:8">
      <c r="A1697" s="52">
        <v>135028327074</v>
      </c>
      <c r="B1697" s="1" t="s">
        <v>522</v>
      </c>
      <c r="C1697" s="34" t="s">
        <v>534</v>
      </c>
      <c r="D1697" s="1" t="s">
        <v>707</v>
      </c>
      <c r="E1697" s="34" t="s">
        <v>613</v>
      </c>
      <c r="F1697" s="28" t="s">
        <v>708</v>
      </c>
      <c r="G1697" s="35">
        <v>5000</v>
      </c>
      <c r="H1697" s="35">
        <v>50</v>
      </c>
    </row>
    <row r="1698" spans="1:8">
      <c r="A1698" s="52">
        <v>135028362850</v>
      </c>
      <c r="B1698" s="1" t="s">
        <v>522</v>
      </c>
      <c r="C1698" s="34" t="s">
        <v>534</v>
      </c>
      <c r="D1698" s="1" t="s">
        <v>707</v>
      </c>
      <c r="E1698" s="34" t="s">
        <v>613</v>
      </c>
      <c r="F1698" s="28" t="s">
        <v>708</v>
      </c>
      <c r="G1698" s="35">
        <v>5000</v>
      </c>
      <c r="H1698" s="35">
        <v>50</v>
      </c>
    </row>
    <row r="1699" spans="1:8">
      <c r="A1699" s="52">
        <v>134414170361</v>
      </c>
      <c r="B1699" s="1" t="s">
        <v>365</v>
      </c>
      <c r="C1699" s="34" t="s">
        <v>534</v>
      </c>
      <c r="D1699" s="1" t="s">
        <v>707</v>
      </c>
      <c r="E1699" s="34" t="s">
        <v>613</v>
      </c>
      <c r="F1699" s="28" t="s">
        <v>708</v>
      </c>
      <c r="G1699" s="35">
        <v>8600</v>
      </c>
      <c r="H1699" s="35">
        <v>86</v>
      </c>
    </row>
    <row r="1700" spans="1:8">
      <c r="A1700" s="52">
        <v>135028367096</v>
      </c>
      <c r="B1700" s="1" t="s">
        <v>522</v>
      </c>
      <c r="C1700" s="34" t="s">
        <v>534</v>
      </c>
      <c r="D1700" s="1" t="s">
        <v>707</v>
      </c>
      <c r="E1700" s="34" t="s">
        <v>613</v>
      </c>
      <c r="F1700" s="28" t="s">
        <v>708</v>
      </c>
      <c r="G1700" s="35">
        <v>5000</v>
      </c>
      <c r="H1700" s="35">
        <v>50</v>
      </c>
    </row>
    <row r="1701" spans="1:8">
      <c r="A1701" s="52">
        <v>135028403526</v>
      </c>
      <c r="B1701" s="1" t="s">
        <v>522</v>
      </c>
      <c r="C1701" s="34" t="s">
        <v>534</v>
      </c>
      <c r="D1701" s="1" t="s">
        <v>707</v>
      </c>
      <c r="E1701" s="34" t="s">
        <v>613</v>
      </c>
      <c r="F1701" s="28" t="s">
        <v>708</v>
      </c>
      <c r="G1701" s="35">
        <v>5000</v>
      </c>
      <c r="H1701" s="35">
        <v>50</v>
      </c>
    </row>
    <row r="1702" spans="1:8">
      <c r="A1702" s="52">
        <v>134414103753</v>
      </c>
      <c r="B1702" s="1" t="s">
        <v>522</v>
      </c>
      <c r="C1702" s="34" t="s">
        <v>534</v>
      </c>
      <c r="D1702" s="1" t="s">
        <v>707</v>
      </c>
      <c r="E1702" s="34" t="s">
        <v>613</v>
      </c>
      <c r="F1702" s="28" t="s">
        <v>708</v>
      </c>
      <c r="G1702" s="35">
        <v>5000</v>
      </c>
      <c r="H1702" s="35">
        <v>50</v>
      </c>
    </row>
    <row r="1703" spans="1:8">
      <c r="A1703" s="52">
        <v>135028549036</v>
      </c>
      <c r="B1703" s="1" t="s">
        <v>522</v>
      </c>
      <c r="C1703" s="34" t="s">
        <v>534</v>
      </c>
      <c r="D1703" s="1" t="s">
        <v>707</v>
      </c>
      <c r="E1703" s="34" t="s">
        <v>613</v>
      </c>
      <c r="F1703" s="28" t="s">
        <v>708</v>
      </c>
      <c r="G1703" s="35">
        <v>12000</v>
      </c>
      <c r="H1703" s="35">
        <v>120</v>
      </c>
    </row>
    <row r="1704" spans="1:8">
      <c r="A1704" s="52">
        <v>134414379139</v>
      </c>
      <c r="B1704" s="1" t="s">
        <v>522</v>
      </c>
      <c r="C1704" s="34" t="s">
        <v>534</v>
      </c>
      <c r="D1704" s="1" t="s">
        <v>707</v>
      </c>
      <c r="E1704" s="34" t="s">
        <v>613</v>
      </c>
      <c r="F1704" s="28" t="s">
        <v>708</v>
      </c>
      <c r="G1704" s="35">
        <v>10000</v>
      </c>
      <c r="H1704" s="35">
        <v>100</v>
      </c>
    </row>
    <row r="1705" spans="1:8">
      <c r="A1705" s="52">
        <v>134414280043</v>
      </c>
      <c r="B1705" s="1" t="s">
        <v>522</v>
      </c>
      <c r="C1705" s="34" t="s">
        <v>534</v>
      </c>
      <c r="D1705" s="1" t="s">
        <v>707</v>
      </c>
      <c r="E1705" s="34" t="s">
        <v>613</v>
      </c>
      <c r="F1705" s="28" t="s">
        <v>708</v>
      </c>
      <c r="G1705" s="35">
        <v>18000</v>
      </c>
      <c r="H1705" s="35">
        <v>180</v>
      </c>
    </row>
    <row r="1706" spans="1:8">
      <c r="A1706" s="52">
        <v>134414513387</v>
      </c>
      <c r="B1706" s="1" t="s">
        <v>365</v>
      </c>
      <c r="C1706" s="34" t="s">
        <v>534</v>
      </c>
      <c r="D1706" s="1" t="s">
        <v>707</v>
      </c>
      <c r="E1706" s="34" t="s">
        <v>613</v>
      </c>
      <c r="F1706" s="28" t="s">
        <v>708</v>
      </c>
      <c r="G1706" s="35">
        <v>19700</v>
      </c>
      <c r="H1706" s="35">
        <v>197</v>
      </c>
    </row>
    <row r="1707" spans="1:8">
      <c r="A1707" s="52">
        <v>135028848860</v>
      </c>
      <c r="B1707" s="1" t="s">
        <v>4</v>
      </c>
      <c r="C1707" s="34" t="s">
        <v>534</v>
      </c>
      <c r="D1707" s="1" t="s">
        <v>707</v>
      </c>
      <c r="E1707" s="34" t="s">
        <v>613</v>
      </c>
      <c r="F1707" s="28" t="s">
        <v>708</v>
      </c>
      <c r="G1707" s="35">
        <v>85100</v>
      </c>
      <c r="H1707" s="35">
        <v>851</v>
      </c>
    </row>
    <row r="1708" spans="1:8">
      <c r="A1708" s="52">
        <v>135028736016</v>
      </c>
      <c r="B1708" s="1" t="s">
        <v>522</v>
      </c>
      <c r="C1708" s="34" t="s">
        <v>534</v>
      </c>
      <c r="D1708" s="1" t="s">
        <v>707</v>
      </c>
      <c r="E1708" s="34" t="s">
        <v>613</v>
      </c>
      <c r="F1708" s="28" t="s">
        <v>708</v>
      </c>
      <c r="G1708" s="35">
        <v>7000</v>
      </c>
      <c r="H1708" s="35">
        <v>70</v>
      </c>
    </row>
    <row r="1709" spans="1:8">
      <c r="A1709" s="52">
        <v>134414802375</v>
      </c>
      <c r="B1709" s="1" t="s">
        <v>4</v>
      </c>
      <c r="C1709" s="34" t="s">
        <v>534</v>
      </c>
      <c r="D1709" s="1" t="s">
        <v>707</v>
      </c>
      <c r="E1709" s="34" t="s">
        <v>613</v>
      </c>
      <c r="F1709" s="28" t="s">
        <v>708</v>
      </c>
      <c r="G1709" s="35">
        <v>5200</v>
      </c>
      <c r="H1709" s="35">
        <v>52</v>
      </c>
    </row>
    <row r="1710" spans="1:8">
      <c r="A1710" s="52">
        <v>134414605697</v>
      </c>
      <c r="B1710" s="1" t="s">
        <v>522</v>
      </c>
      <c r="C1710" s="34" t="s">
        <v>534</v>
      </c>
      <c r="D1710" s="1" t="s">
        <v>707</v>
      </c>
      <c r="E1710" s="34" t="s">
        <v>613</v>
      </c>
      <c r="F1710" s="28" t="s">
        <v>708</v>
      </c>
      <c r="G1710" s="35">
        <v>16000</v>
      </c>
      <c r="H1710" s="35">
        <v>160</v>
      </c>
    </row>
    <row r="1711" spans="1:8">
      <c r="A1711" s="52">
        <v>135028841692</v>
      </c>
      <c r="B1711" s="1" t="s">
        <v>365</v>
      </c>
      <c r="C1711" s="34" t="s">
        <v>534</v>
      </c>
      <c r="D1711" s="1" t="s">
        <v>707</v>
      </c>
      <c r="E1711" s="34" t="s">
        <v>613</v>
      </c>
      <c r="F1711" s="28" t="s">
        <v>708</v>
      </c>
      <c r="G1711" s="35">
        <v>18900</v>
      </c>
      <c r="H1711" s="35">
        <v>189</v>
      </c>
    </row>
    <row r="1712" spans="1:8">
      <c r="A1712" s="52">
        <v>135029198376</v>
      </c>
      <c r="B1712" s="1" t="s">
        <v>522</v>
      </c>
      <c r="C1712" s="34" t="s">
        <v>534</v>
      </c>
      <c r="D1712" s="1" t="s">
        <v>707</v>
      </c>
      <c r="E1712" s="34" t="s">
        <v>613</v>
      </c>
      <c r="F1712" s="28" t="s">
        <v>708</v>
      </c>
      <c r="G1712" s="35">
        <v>10000</v>
      </c>
      <c r="H1712" s="35">
        <v>100</v>
      </c>
    </row>
    <row r="1713" spans="1:8">
      <c r="A1713" s="52">
        <v>135029254856</v>
      </c>
      <c r="B1713" s="1" t="s">
        <v>365</v>
      </c>
      <c r="C1713" s="34" t="s">
        <v>534</v>
      </c>
      <c r="D1713" s="1" t="s">
        <v>707</v>
      </c>
      <c r="E1713" s="34" t="s">
        <v>613</v>
      </c>
      <c r="F1713" s="28" t="s">
        <v>708</v>
      </c>
      <c r="G1713" s="35">
        <v>8000</v>
      </c>
      <c r="H1713" s="35">
        <v>80</v>
      </c>
    </row>
    <row r="1714" spans="1:8">
      <c r="A1714" s="52">
        <v>135029480440</v>
      </c>
      <c r="B1714" s="1" t="s">
        <v>4</v>
      </c>
      <c r="C1714" s="34" t="s">
        <v>534</v>
      </c>
      <c r="D1714" s="1" t="s">
        <v>707</v>
      </c>
      <c r="E1714" s="34" t="s">
        <v>613</v>
      </c>
      <c r="F1714" s="28" t="s">
        <v>708</v>
      </c>
      <c r="G1714" s="35">
        <v>5500</v>
      </c>
      <c r="H1714" s="35">
        <v>55</v>
      </c>
    </row>
    <row r="1715" spans="1:8">
      <c r="A1715" s="52">
        <v>134415446303</v>
      </c>
      <c r="B1715" s="1" t="s">
        <v>522</v>
      </c>
      <c r="C1715" s="34" t="s">
        <v>534</v>
      </c>
      <c r="D1715" s="1" t="s">
        <v>707</v>
      </c>
      <c r="E1715" s="34" t="s">
        <v>613</v>
      </c>
      <c r="F1715" s="28" t="s">
        <v>708</v>
      </c>
      <c r="G1715" s="35">
        <v>5000</v>
      </c>
      <c r="H1715" s="35">
        <v>50</v>
      </c>
    </row>
    <row r="1716" spans="1:8">
      <c r="A1716" s="52">
        <v>135029461108</v>
      </c>
      <c r="B1716" s="1" t="s">
        <v>522</v>
      </c>
      <c r="C1716" s="34" t="s">
        <v>534</v>
      </c>
      <c r="D1716" s="1" t="s">
        <v>707</v>
      </c>
      <c r="E1716" s="34" t="s">
        <v>613</v>
      </c>
      <c r="F1716" s="28" t="s">
        <v>708</v>
      </c>
      <c r="G1716" s="35">
        <v>10000</v>
      </c>
      <c r="H1716" s="35">
        <v>100</v>
      </c>
    </row>
    <row r="1717" spans="1:8">
      <c r="A1717" s="52">
        <v>135029328080</v>
      </c>
      <c r="B1717" s="1" t="s">
        <v>522</v>
      </c>
      <c r="C1717" s="34" t="s">
        <v>534</v>
      </c>
      <c r="D1717" s="1" t="s">
        <v>707</v>
      </c>
      <c r="E1717" s="34" t="s">
        <v>613</v>
      </c>
      <c r="F1717" s="28" t="s">
        <v>708</v>
      </c>
      <c r="G1717" s="35">
        <v>6000</v>
      </c>
      <c r="H1717" s="35">
        <v>60</v>
      </c>
    </row>
    <row r="1718" spans="1:8">
      <c r="A1718" s="52">
        <v>135029505082</v>
      </c>
      <c r="B1718" s="1" t="s">
        <v>522</v>
      </c>
      <c r="C1718" s="34" t="s">
        <v>534</v>
      </c>
      <c r="D1718" s="1" t="s">
        <v>707</v>
      </c>
      <c r="E1718" s="34" t="s">
        <v>613</v>
      </c>
      <c r="F1718" s="28" t="s">
        <v>708</v>
      </c>
      <c r="G1718" s="35">
        <v>14000</v>
      </c>
      <c r="H1718" s="35">
        <v>140</v>
      </c>
    </row>
    <row r="1719" spans="1:8">
      <c r="A1719" s="52">
        <v>134415772515</v>
      </c>
      <c r="B1719" s="1" t="s">
        <v>522</v>
      </c>
      <c r="C1719" s="34" t="s">
        <v>534</v>
      </c>
      <c r="D1719" s="1" t="s">
        <v>707</v>
      </c>
      <c r="E1719" s="34" t="s">
        <v>613</v>
      </c>
      <c r="F1719" s="28" t="s">
        <v>708</v>
      </c>
      <c r="G1719" s="35">
        <v>10000</v>
      </c>
      <c r="H1719" s="35">
        <v>100</v>
      </c>
    </row>
    <row r="1720" spans="1:8">
      <c r="A1720" s="52">
        <v>135029978284</v>
      </c>
      <c r="B1720" s="1" t="s">
        <v>522</v>
      </c>
      <c r="C1720" s="34" t="s">
        <v>534</v>
      </c>
      <c r="D1720" s="1" t="s">
        <v>707</v>
      </c>
      <c r="E1720" s="34" t="s">
        <v>613</v>
      </c>
      <c r="F1720" s="28" t="s">
        <v>708</v>
      </c>
      <c r="G1720" s="35">
        <v>5000</v>
      </c>
      <c r="H1720" s="35">
        <v>50</v>
      </c>
    </row>
    <row r="1721" spans="1:8">
      <c r="A1721" s="52">
        <v>134415831765</v>
      </c>
      <c r="B1721" s="1" t="s">
        <v>4</v>
      </c>
      <c r="C1721" s="34" t="s">
        <v>534</v>
      </c>
      <c r="D1721" s="1" t="s">
        <v>707</v>
      </c>
      <c r="E1721" s="34" t="s">
        <v>613</v>
      </c>
      <c r="F1721" s="28" t="s">
        <v>708</v>
      </c>
      <c r="G1721" s="35">
        <v>80200</v>
      </c>
      <c r="H1721" s="35">
        <v>802</v>
      </c>
    </row>
    <row r="1722" spans="1:8">
      <c r="A1722" s="52">
        <v>135030248486</v>
      </c>
      <c r="B1722" s="1" t="s">
        <v>522</v>
      </c>
      <c r="C1722" s="34" t="s">
        <v>534</v>
      </c>
      <c r="D1722" s="1" t="s">
        <v>707</v>
      </c>
      <c r="E1722" s="34" t="s">
        <v>613</v>
      </c>
      <c r="F1722" s="28" t="s">
        <v>708</v>
      </c>
      <c r="G1722" s="35">
        <v>10000</v>
      </c>
      <c r="H1722" s="35">
        <v>100</v>
      </c>
    </row>
    <row r="1723" spans="1:8">
      <c r="A1723" s="52">
        <v>135030322124</v>
      </c>
      <c r="B1723" s="1" t="s">
        <v>522</v>
      </c>
      <c r="C1723" s="34" t="s">
        <v>534</v>
      </c>
      <c r="D1723" s="1" t="s">
        <v>707</v>
      </c>
      <c r="E1723" s="34" t="s">
        <v>613</v>
      </c>
      <c r="F1723" s="28" t="s">
        <v>708</v>
      </c>
      <c r="G1723" s="35">
        <v>5000</v>
      </c>
      <c r="H1723" s="35">
        <v>50</v>
      </c>
    </row>
    <row r="1724" spans="1:8">
      <c r="A1724" s="52">
        <v>135030334752</v>
      </c>
      <c r="B1724" s="1" t="s">
        <v>522</v>
      </c>
      <c r="C1724" s="34" t="s">
        <v>534</v>
      </c>
      <c r="D1724" s="1" t="s">
        <v>707</v>
      </c>
      <c r="E1724" s="34" t="s">
        <v>613</v>
      </c>
      <c r="F1724" s="28" t="s">
        <v>708</v>
      </c>
      <c r="G1724" s="35">
        <v>11000</v>
      </c>
      <c r="H1724" s="35">
        <v>110</v>
      </c>
    </row>
    <row r="1725" spans="1:8">
      <c r="A1725" s="52">
        <v>135030420676</v>
      </c>
      <c r="B1725" s="1" t="s">
        <v>4</v>
      </c>
      <c r="C1725" s="34" t="s">
        <v>534</v>
      </c>
      <c r="D1725" s="1" t="s">
        <v>707</v>
      </c>
      <c r="E1725" s="34" t="s">
        <v>613</v>
      </c>
      <c r="F1725" s="28" t="s">
        <v>708</v>
      </c>
      <c r="G1725" s="35">
        <v>47200</v>
      </c>
      <c r="H1725" s="35">
        <v>472</v>
      </c>
    </row>
    <row r="1726" spans="1:8">
      <c r="A1726" s="52">
        <v>134416336129</v>
      </c>
      <c r="B1726" s="1" t="s">
        <v>522</v>
      </c>
      <c r="C1726" s="34" t="s">
        <v>534</v>
      </c>
      <c r="D1726" s="1" t="s">
        <v>707</v>
      </c>
      <c r="E1726" s="34" t="s">
        <v>613</v>
      </c>
      <c r="F1726" s="28" t="s">
        <v>708</v>
      </c>
      <c r="G1726" s="35">
        <v>10000</v>
      </c>
      <c r="H1726" s="35">
        <v>100</v>
      </c>
    </row>
    <row r="1727" spans="1:8">
      <c r="A1727" s="52">
        <v>134416143747</v>
      </c>
      <c r="B1727" s="1" t="s">
        <v>522</v>
      </c>
      <c r="C1727" s="34" t="s">
        <v>534</v>
      </c>
      <c r="D1727" s="1" t="s">
        <v>707</v>
      </c>
      <c r="E1727" s="34" t="s">
        <v>613</v>
      </c>
      <c r="F1727" s="28" t="s">
        <v>708</v>
      </c>
      <c r="G1727" s="35">
        <v>5000</v>
      </c>
      <c r="H1727" s="35">
        <v>50</v>
      </c>
    </row>
    <row r="1728" spans="1:8">
      <c r="A1728" s="52">
        <v>135030632824</v>
      </c>
      <c r="B1728" s="1" t="s">
        <v>522</v>
      </c>
      <c r="C1728" s="34" t="s">
        <v>613</v>
      </c>
      <c r="D1728" s="1" t="s">
        <v>707</v>
      </c>
      <c r="E1728" s="34" t="s">
        <v>613</v>
      </c>
      <c r="F1728" s="28" t="s">
        <v>708</v>
      </c>
      <c r="G1728" s="35">
        <v>10000</v>
      </c>
      <c r="H1728" s="35">
        <v>100</v>
      </c>
    </row>
    <row r="1729" spans="1:8">
      <c r="A1729" s="52">
        <v>134416339519</v>
      </c>
      <c r="B1729" s="1" t="s">
        <v>522</v>
      </c>
      <c r="C1729" s="34" t="s">
        <v>613</v>
      </c>
      <c r="D1729" s="1" t="s">
        <v>707</v>
      </c>
      <c r="E1729" s="34" t="s">
        <v>613</v>
      </c>
      <c r="F1729" s="28" t="s">
        <v>708</v>
      </c>
      <c r="G1729" s="35">
        <v>6000</v>
      </c>
      <c r="H1729" s="35">
        <v>60</v>
      </c>
    </row>
    <row r="1730" spans="1:8">
      <c r="A1730" s="52">
        <v>134416622509</v>
      </c>
      <c r="B1730" s="1" t="s">
        <v>522</v>
      </c>
      <c r="C1730" s="34" t="s">
        <v>613</v>
      </c>
      <c r="D1730" s="1" t="s">
        <v>707</v>
      </c>
      <c r="E1730" s="34" t="s">
        <v>613</v>
      </c>
      <c r="F1730" s="28" t="s">
        <v>708</v>
      </c>
      <c r="G1730" s="35">
        <v>5000</v>
      </c>
      <c r="H1730" s="35">
        <v>50</v>
      </c>
    </row>
    <row r="1731" spans="1:8">
      <c r="A1731" s="52">
        <v>134416571017</v>
      </c>
      <c r="B1731" s="1" t="s">
        <v>365</v>
      </c>
      <c r="C1731" s="34" t="s">
        <v>613</v>
      </c>
      <c r="D1731" s="1" t="s">
        <v>707</v>
      </c>
      <c r="E1731" s="34" t="s">
        <v>613</v>
      </c>
      <c r="F1731" s="28" t="s">
        <v>708</v>
      </c>
      <c r="G1731" s="35">
        <v>9600</v>
      </c>
      <c r="H1731" s="35">
        <v>96</v>
      </c>
    </row>
    <row r="1732" spans="1:8">
      <c r="A1732" s="52">
        <v>134416541139</v>
      </c>
      <c r="B1732" s="1" t="s">
        <v>522</v>
      </c>
      <c r="C1732" s="34" t="s">
        <v>613</v>
      </c>
      <c r="D1732" s="1" t="s">
        <v>707</v>
      </c>
      <c r="E1732" s="34" t="s">
        <v>613</v>
      </c>
      <c r="F1732" s="28" t="s">
        <v>708</v>
      </c>
      <c r="G1732" s="35">
        <v>5000</v>
      </c>
      <c r="H1732" s="35">
        <v>50</v>
      </c>
    </row>
    <row r="1733" spans="1:8">
      <c r="A1733" s="52">
        <v>134416632797</v>
      </c>
      <c r="B1733" s="1" t="s">
        <v>4</v>
      </c>
      <c r="C1733" s="34" t="s">
        <v>613</v>
      </c>
      <c r="D1733" s="1" t="s">
        <v>707</v>
      </c>
      <c r="E1733" s="34" t="s">
        <v>613</v>
      </c>
      <c r="F1733" s="28" t="s">
        <v>708</v>
      </c>
      <c r="G1733" s="35">
        <v>184500</v>
      </c>
      <c r="H1733" s="35">
        <v>1845</v>
      </c>
    </row>
    <row r="1734" spans="1:8">
      <c r="A1734" s="52">
        <v>134416726341</v>
      </c>
      <c r="B1734" s="1" t="s">
        <v>4</v>
      </c>
      <c r="C1734" s="34" t="s">
        <v>613</v>
      </c>
      <c r="D1734" s="1" t="s">
        <v>707</v>
      </c>
      <c r="E1734" s="34" t="s">
        <v>613</v>
      </c>
      <c r="F1734" s="28" t="s">
        <v>708</v>
      </c>
      <c r="G1734" s="35">
        <v>14800</v>
      </c>
      <c r="H1734" s="35">
        <v>148</v>
      </c>
    </row>
    <row r="1735" spans="1:8">
      <c r="A1735" s="52">
        <v>134416716857</v>
      </c>
      <c r="B1735" s="1" t="s">
        <v>522</v>
      </c>
      <c r="C1735" s="34" t="s">
        <v>613</v>
      </c>
      <c r="D1735" s="1" t="s">
        <v>707</v>
      </c>
      <c r="E1735" s="34" t="s">
        <v>613</v>
      </c>
      <c r="F1735" s="28" t="s">
        <v>708</v>
      </c>
      <c r="G1735" s="35">
        <v>15000</v>
      </c>
      <c r="H1735" s="35">
        <v>150</v>
      </c>
    </row>
    <row r="1736" spans="1:8">
      <c r="A1736" s="52">
        <v>134416741565</v>
      </c>
      <c r="B1736" s="1" t="s">
        <v>522</v>
      </c>
      <c r="C1736" s="34" t="s">
        <v>613</v>
      </c>
      <c r="D1736" s="1" t="s">
        <v>707</v>
      </c>
      <c r="E1736" s="34" t="s">
        <v>613</v>
      </c>
      <c r="F1736" s="28" t="s">
        <v>708</v>
      </c>
      <c r="G1736" s="35">
        <v>5000</v>
      </c>
      <c r="H1736" s="35">
        <v>50</v>
      </c>
    </row>
    <row r="1737" spans="1:8">
      <c r="A1737" s="52">
        <v>134416940305</v>
      </c>
      <c r="B1737" s="1" t="s">
        <v>522</v>
      </c>
      <c r="C1737" s="34" t="s">
        <v>613</v>
      </c>
      <c r="D1737" s="1" t="s">
        <v>707</v>
      </c>
      <c r="E1737" s="34" t="s">
        <v>613</v>
      </c>
      <c r="F1737" s="28" t="s">
        <v>708</v>
      </c>
      <c r="G1737" s="35">
        <v>6000</v>
      </c>
      <c r="H1737" s="35">
        <v>60</v>
      </c>
    </row>
    <row r="1738" spans="1:8">
      <c r="A1738" s="52">
        <v>134416760075</v>
      </c>
      <c r="B1738" s="1" t="s">
        <v>4</v>
      </c>
      <c r="C1738" s="34" t="s">
        <v>613</v>
      </c>
      <c r="D1738" s="1" t="s">
        <v>707</v>
      </c>
      <c r="E1738" s="34" t="s">
        <v>613</v>
      </c>
      <c r="F1738" s="28" t="s">
        <v>708</v>
      </c>
      <c r="G1738" s="35">
        <v>10400</v>
      </c>
      <c r="H1738" s="35">
        <v>104</v>
      </c>
    </row>
    <row r="1739" spans="1:8">
      <c r="A1739" s="52">
        <v>134417178581</v>
      </c>
      <c r="B1739" s="1" t="s">
        <v>522</v>
      </c>
      <c r="C1739" s="34" t="s">
        <v>613</v>
      </c>
      <c r="D1739" s="1" t="s">
        <v>707</v>
      </c>
      <c r="E1739" s="34" t="s">
        <v>613</v>
      </c>
      <c r="F1739" s="28" t="s">
        <v>708</v>
      </c>
      <c r="G1739" s="35">
        <v>5000</v>
      </c>
      <c r="H1739" s="35">
        <v>50</v>
      </c>
    </row>
    <row r="1740" spans="1:8">
      <c r="A1740" s="52">
        <v>134417099131</v>
      </c>
      <c r="B1740" s="1" t="s">
        <v>522</v>
      </c>
      <c r="C1740" s="34" t="s">
        <v>613</v>
      </c>
      <c r="D1740" s="1" t="s">
        <v>707</v>
      </c>
      <c r="E1740" s="34" t="s">
        <v>613</v>
      </c>
      <c r="F1740" s="28" t="s">
        <v>708</v>
      </c>
      <c r="G1740" s="35">
        <v>20000</v>
      </c>
      <c r="H1740" s="35">
        <v>200</v>
      </c>
    </row>
    <row r="1741" spans="1:8">
      <c r="A1741" s="52">
        <v>134417243131</v>
      </c>
      <c r="B1741" s="1" t="s">
        <v>522</v>
      </c>
      <c r="C1741" s="34" t="s">
        <v>613</v>
      </c>
      <c r="D1741" s="1" t="s">
        <v>707</v>
      </c>
      <c r="E1741" s="34" t="s">
        <v>613</v>
      </c>
      <c r="F1741" s="28" t="s">
        <v>708</v>
      </c>
      <c r="G1741" s="35">
        <v>19184.71</v>
      </c>
      <c r="H1741" s="35">
        <v>191.85</v>
      </c>
    </row>
    <row r="1742" spans="1:8">
      <c r="A1742" s="52">
        <v>135031455468</v>
      </c>
      <c r="B1742" s="1" t="s">
        <v>522</v>
      </c>
      <c r="C1742" s="34" t="s">
        <v>613</v>
      </c>
      <c r="D1742" s="1" t="s">
        <v>707</v>
      </c>
      <c r="E1742" s="34" t="s">
        <v>613</v>
      </c>
      <c r="F1742" s="28" t="s">
        <v>708</v>
      </c>
      <c r="G1742" s="35">
        <v>815.29</v>
      </c>
      <c r="H1742" s="35">
        <v>8.15</v>
      </c>
    </row>
    <row r="1743" spans="1:8">
      <c r="A1743" s="52">
        <v>135031649292</v>
      </c>
      <c r="B1743" s="1" t="s">
        <v>522</v>
      </c>
      <c r="C1743" s="34" t="s">
        <v>613</v>
      </c>
      <c r="D1743" s="1" t="s">
        <v>707</v>
      </c>
      <c r="E1743" s="34" t="s">
        <v>613</v>
      </c>
      <c r="F1743" s="28" t="s">
        <v>708</v>
      </c>
      <c r="G1743" s="35">
        <v>12000</v>
      </c>
      <c r="H1743" s="35">
        <v>120</v>
      </c>
    </row>
    <row r="1744" spans="1:8">
      <c r="A1744" s="52">
        <v>135031816856</v>
      </c>
      <c r="B1744" s="1" t="s">
        <v>522</v>
      </c>
      <c r="C1744" s="34" t="s">
        <v>613</v>
      </c>
      <c r="D1744" s="1" t="s">
        <v>707</v>
      </c>
      <c r="E1744" s="34" t="s">
        <v>613</v>
      </c>
      <c r="F1744" s="28" t="s">
        <v>708</v>
      </c>
      <c r="G1744" s="35">
        <v>10000</v>
      </c>
      <c r="H1744" s="35">
        <v>100</v>
      </c>
    </row>
    <row r="1745" spans="1:8">
      <c r="A1745" s="52">
        <v>134417614345</v>
      </c>
      <c r="B1745" s="1" t="s">
        <v>522</v>
      </c>
      <c r="C1745" s="34" t="s">
        <v>613</v>
      </c>
      <c r="D1745" s="1" t="s">
        <v>707</v>
      </c>
      <c r="E1745" s="34" t="s">
        <v>613</v>
      </c>
      <c r="F1745" s="28" t="s">
        <v>708</v>
      </c>
      <c r="G1745" s="35">
        <v>5000</v>
      </c>
      <c r="H1745" s="35">
        <v>50</v>
      </c>
    </row>
    <row r="1746" spans="1:8">
      <c r="A1746" s="52">
        <v>135031898196</v>
      </c>
      <c r="B1746" s="1" t="s">
        <v>522</v>
      </c>
      <c r="C1746" s="34" t="s">
        <v>613</v>
      </c>
      <c r="D1746" s="1" t="s">
        <v>707</v>
      </c>
      <c r="E1746" s="34" t="s">
        <v>613</v>
      </c>
      <c r="F1746" s="28" t="s">
        <v>708</v>
      </c>
      <c r="G1746" s="35">
        <v>5000</v>
      </c>
      <c r="H1746" s="35">
        <v>50</v>
      </c>
    </row>
    <row r="1747" spans="1:8">
      <c r="A1747" s="52">
        <v>135031727612</v>
      </c>
      <c r="B1747" s="1" t="s">
        <v>522</v>
      </c>
      <c r="C1747" s="34" t="s">
        <v>613</v>
      </c>
      <c r="D1747" s="1" t="s">
        <v>707</v>
      </c>
      <c r="E1747" s="34" t="s">
        <v>613</v>
      </c>
      <c r="F1747" s="28" t="s">
        <v>708</v>
      </c>
      <c r="G1747" s="35">
        <v>10000</v>
      </c>
      <c r="H1747" s="35">
        <v>100</v>
      </c>
    </row>
    <row r="1748" spans="1:8">
      <c r="A1748" s="52">
        <v>135031711536</v>
      </c>
      <c r="B1748" s="1" t="s">
        <v>522</v>
      </c>
      <c r="C1748" s="34" t="s">
        <v>613</v>
      </c>
      <c r="D1748" s="1" t="s">
        <v>707</v>
      </c>
      <c r="E1748" s="34" t="s">
        <v>613</v>
      </c>
      <c r="F1748" s="28" t="s">
        <v>708</v>
      </c>
      <c r="G1748" s="35">
        <v>5000</v>
      </c>
      <c r="H1748" s="35">
        <v>50</v>
      </c>
    </row>
    <row r="1749" spans="1:8">
      <c r="A1749" s="52">
        <v>135031847370</v>
      </c>
      <c r="B1749" s="1" t="s">
        <v>522</v>
      </c>
      <c r="C1749" s="34" t="s">
        <v>613</v>
      </c>
      <c r="D1749" s="1" t="s">
        <v>707</v>
      </c>
      <c r="E1749" s="34" t="s">
        <v>613</v>
      </c>
      <c r="F1749" s="28" t="s">
        <v>708</v>
      </c>
      <c r="G1749" s="35">
        <v>5000</v>
      </c>
      <c r="H1749" s="35">
        <v>50</v>
      </c>
    </row>
    <row r="1750" spans="1:8">
      <c r="A1750" s="52">
        <v>134417668565</v>
      </c>
      <c r="B1750" s="1" t="s">
        <v>522</v>
      </c>
      <c r="C1750" s="34" t="s">
        <v>613</v>
      </c>
      <c r="D1750" s="1" t="s">
        <v>707</v>
      </c>
      <c r="E1750" s="34" t="s">
        <v>613</v>
      </c>
      <c r="F1750" s="28" t="s">
        <v>708</v>
      </c>
      <c r="G1750" s="35">
        <v>5000</v>
      </c>
      <c r="H1750" s="35">
        <v>50</v>
      </c>
    </row>
    <row r="1751" spans="1:8">
      <c r="A1751" s="52">
        <v>135031893262</v>
      </c>
      <c r="B1751" s="1" t="s">
        <v>522</v>
      </c>
      <c r="C1751" s="34" t="s">
        <v>613</v>
      </c>
      <c r="D1751" s="1" t="s">
        <v>707</v>
      </c>
      <c r="E1751" s="34" t="s">
        <v>613</v>
      </c>
      <c r="F1751" s="28" t="s">
        <v>708</v>
      </c>
      <c r="G1751" s="35">
        <v>6000</v>
      </c>
      <c r="H1751" s="35">
        <v>60</v>
      </c>
    </row>
    <row r="1752" spans="1:8">
      <c r="A1752" s="52">
        <v>134417715013</v>
      </c>
      <c r="B1752" s="1" t="s">
        <v>522</v>
      </c>
      <c r="C1752" s="34" t="s">
        <v>613</v>
      </c>
      <c r="D1752" s="1" t="s">
        <v>707</v>
      </c>
      <c r="E1752" s="34" t="s">
        <v>613</v>
      </c>
      <c r="F1752" s="28" t="s">
        <v>708</v>
      </c>
      <c r="G1752" s="35">
        <v>5000</v>
      </c>
      <c r="H1752" s="35">
        <v>50</v>
      </c>
    </row>
    <row r="1753" spans="1:8">
      <c r="A1753" s="52">
        <v>135031875846</v>
      </c>
      <c r="B1753" s="1" t="s">
        <v>522</v>
      </c>
      <c r="C1753" s="34" t="s">
        <v>613</v>
      </c>
      <c r="D1753" s="1" t="s">
        <v>707</v>
      </c>
      <c r="E1753" s="34" t="s">
        <v>613</v>
      </c>
      <c r="F1753" s="28" t="s">
        <v>708</v>
      </c>
      <c r="G1753" s="35">
        <v>10000</v>
      </c>
      <c r="H1753" s="35">
        <v>100</v>
      </c>
    </row>
    <row r="1754" spans="1:8">
      <c r="A1754" s="52">
        <v>134417790847</v>
      </c>
      <c r="B1754" s="1" t="s">
        <v>4</v>
      </c>
      <c r="C1754" s="34" t="s">
        <v>613</v>
      </c>
      <c r="D1754" s="1" t="s">
        <v>707</v>
      </c>
      <c r="E1754" s="34" t="s">
        <v>613</v>
      </c>
      <c r="F1754" s="28" t="s">
        <v>708</v>
      </c>
      <c r="G1754" s="35">
        <v>7900</v>
      </c>
      <c r="H1754" s="35">
        <v>79</v>
      </c>
    </row>
    <row r="1755" spans="1:8">
      <c r="A1755" s="52">
        <v>135032112510</v>
      </c>
      <c r="B1755" s="1" t="s">
        <v>522</v>
      </c>
      <c r="C1755" s="34" t="s">
        <v>613</v>
      </c>
      <c r="D1755" s="1" t="s">
        <v>707</v>
      </c>
      <c r="E1755" s="34" t="s">
        <v>613</v>
      </c>
      <c r="F1755" s="28" t="s">
        <v>708</v>
      </c>
      <c r="G1755" s="35">
        <v>2000</v>
      </c>
      <c r="H1755" s="35">
        <v>20</v>
      </c>
    </row>
    <row r="1756" spans="1:8">
      <c r="A1756" s="52">
        <v>135032037138</v>
      </c>
      <c r="B1756" s="1" t="s">
        <v>365</v>
      </c>
      <c r="C1756" s="34" t="s">
        <v>613</v>
      </c>
      <c r="D1756" s="1" t="s">
        <v>707</v>
      </c>
      <c r="E1756" s="34" t="s">
        <v>613</v>
      </c>
      <c r="F1756" s="28" t="s">
        <v>708</v>
      </c>
      <c r="G1756" s="35">
        <v>9700</v>
      </c>
      <c r="H1756" s="35">
        <v>97</v>
      </c>
    </row>
    <row r="1757" spans="1:8">
      <c r="A1757" s="52">
        <v>134417882465</v>
      </c>
      <c r="B1757" s="1" t="s">
        <v>522</v>
      </c>
      <c r="C1757" s="34" t="s">
        <v>613</v>
      </c>
      <c r="D1757" s="1" t="s">
        <v>707</v>
      </c>
      <c r="E1757" s="34" t="s">
        <v>613</v>
      </c>
      <c r="F1757" s="28" t="s">
        <v>708</v>
      </c>
      <c r="G1757" s="35">
        <v>5000</v>
      </c>
      <c r="H1757" s="35">
        <v>50</v>
      </c>
    </row>
    <row r="1758" spans="1:8">
      <c r="A1758" s="52">
        <v>134417940113</v>
      </c>
      <c r="B1758" s="1" t="s">
        <v>522</v>
      </c>
      <c r="C1758" s="34" t="s">
        <v>613</v>
      </c>
      <c r="D1758" s="1" t="s">
        <v>707</v>
      </c>
      <c r="E1758" s="34" t="s">
        <v>613</v>
      </c>
      <c r="F1758" s="28" t="s">
        <v>708</v>
      </c>
      <c r="G1758" s="35">
        <v>5000</v>
      </c>
      <c r="H1758" s="35">
        <v>50</v>
      </c>
    </row>
    <row r="1759" spans="1:8">
      <c r="A1759" s="52">
        <v>135032302376</v>
      </c>
      <c r="B1759" s="1" t="s">
        <v>522</v>
      </c>
      <c r="C1759" s="34" t="s">
        <v>613</v>
      </c>
      <c r="D1759" s="1" t="s">
        <v>707</v>
      </c>
      <c r="E1759" s="34" t="s">
        <v>613</v>
      </c>
      <c r="F1759" s="28" t="s">
        <v>708</v>
      </c>
      <c r="G1759" s="35">
        <v>15000</v>
      </c>
      <c r="H1759" s="35">
        <v>150</v>
      </c>
    </row>
    <row r="1760" spans="1:8">
      <c r="A1760" s="52">
        <v>134418058455</v>
      </c>
      <c r="B1760" s="1" t="s">
        <v>522</v>
      </c>
      <c r="C1760" s="34" t="s">
        <v>613</v>
      </c>
      <c r="D1760" s="1" t="s">
        <v>707</v>
      </c>
      <c r="E1760" s="34" t="s">
        <v>613</v>
      </c>
      <c r="F1760" s="28" t="s">
        <v>708</v>
      </c>
      <c r="G1760" s="35">
        <v>15000</v>
      </c>
      <c r="H1760" s="35">
        <v>150</v>
      </c>
    </row>
    <row r="1761" spans="1:8">
      <c r="A1761" s="52">
        <v>134417963741</v>
      </c>
      <c r="B1761" s="1" t="s">
        <v>522</v>
      </c>
      <c r="C1761" s="34" t="s">
        <v>613</v>
      </c>
      <c r="D1761" s="1" t="s">
        <v>707</v>
      </c>
      <c r="E1761" s="34" t="s">
        <v>613</v>
      </c>
      <c r="F1761" s="28" t="s">
        <v>708</v>
      </c>
      <c r="G1761" s="35">
        <v>16000</v>
      </c>
      <c r="H1761" s="35">
        <v>160</v>
      </c>
    </row>
    <row r="1762" spans="1:8">
      <c r="A1762" s="52">
        <v>134417965981</v>
      </c>
      <c r="B1762" s="1" t="s">
        <v>522</v>
      </c>
      <c r="C1762" s="34" t="s">
        <v>613</v>
      </c>
      <c r="D1762" s="1" t="s">
        <v>707</v>
      </c>
      <c r="E1762" s="34" t="s">
        <v>613</v>
      </c>
      <c r="F1762" s="28" t="s">
        <v>708</v>
      </c>
      <c r="G1762" s="35">
        <v>18000</v>
      </c>
      <c r="H1762" s="35">
        <v>180</v>
      </c>
    </row>
    <row r="1763" spans="1:8">
      <c r="A1763" s="52">
        <v>134418069101</v>
      </c>
      <c r="B1763" s="1" t="s">
        <v>522</v>
      </c>
      <c r="C1763" s="34" t="s">
        <v>613</v>
      </c>
      <c r="D1763" s="1" t="s">
        <v>707</v>
      </c>
      <c r="E1763" s="34" t="s">
        <v>613</v>
      </c>
      <c r="F1763" s="28" t="s">
        <v>708</v>
      </c>
      <c r="G1763" s="35">
        <v>5000</v>
      </c>
      <c r="H1763" s="35">
        <v>50</v>
      </c>
    </row>
    <row r="1764" spans="1:8">
      <c r="A1764" s="52">
        <v>135032431978</v>
      </c>
      <c r="B1764" s="1" t="s">
        <v>522</v>
      </c>
      <c r="C1764" s="34" t="s">
        <v>613</v>
      </c>
      <c r="D1764" s="1" t="s">
        <v>707</v>
      </c>
      <c r="E1764" s="34" t="s">
        <v>613</v>
      </c>
      <c r="F1764" s="28" t="s">
        <v>708</v>
      </c>
      <c r="G1764" s="35">
        <v>12000</v>
      </c>
      <c r="H1764" s="35">
        <v>120</v>
      </c>
    </row>
    <row r="1765" spans="1:8">
      <c r="A1765" s="52">
        <v>135032533122</v>
      </c>
      <c r="B1765" s="1" t="s">
        <v>522</v>
      </c>
      <c r="C1765" s="34" t="s">
        <v>613</v>
      </c>
      <c r="D1765" s="1" t="s">
        <v>707</v>
      </c>
      <c r="E1765" s="34" t="s">
        <v>613</v>
      </c>
      <c r="F1765" s="28" t="s">
        <v>708</v>
      </c>
      <c r="G1765" s="35">
        <v>6000</v>
      </c>
      <c r="H1765" s="35">
        <v>60</v>
      </c>
    </row>
    <row r="1766" spans="1:8">
      <c r="A1766" s="52">
        <v>134418424857</v>
      </c>
      <c r="B1766" s="1" t="s">
        <v>522</v>
      </c>
      <c r="C1766" s="34" t="s">
        <v>613</v>
      </c>
      <c r="D1766" s="1" t="s">
        <v>707</v>
      </c>
      <c r="E1766" s="34" t="s">
        <v>613</v>
      </c>
      <c r="F1766" s="28" t="s">
        <v>708</v>
      </c>
      <c r="G1766" s="35">
        <v>5000</v>
      </c>
      <c r="H1766" s="35">
        <v>50</v>
      </c>
    </row>
    <row r="1767" spans="1:8">
      <c r="A1767" s="52">
        <v>135032665304</v>
      </c>
      <c r="B1767" s="1" t="s">
        <v>522</v>
      </c>
      <c r="C1767" s="34" t="s">
        <v>613</v>
      </c>
      <c r="D1767" s="1" t="s">
        <v>707</v>
      </c>
      <c r="E1767" s="34" t="s">
        <v>613</v>
      </c>
      <c r="F1767" s="28" t="s">
        <v>708</v>
      </c>
      <c r="G1767" s="35">
        <v>5000</v>
      </c>
      <c r="H1767" s="35">
        <v>50</v>
      </c>
    </row>
    <row r="1768" spans="1:8">
      <c r="A1768" s="52">
        <v>134418634157</v>
      </c>
      <c r="B1768" s="1" t="s">
        <v>522</v>
      </c>
      <c r="C1768" s="34" t="s">
        <v>613</v>
      </c>
      <c r="D1768" s="1" t="s">
        <v>707</v>
      </c>
      <c r="E1768" s="34" t="s">
        <v>613</v>
      </c>
      <c r="F1768" s="28" t="s">
        <v>708</v>
      </c>
      <c r="G1768" s="35">
        <v>12000</v>
      </c>
      <c r="H1768" s="35">
        <v>120</v>
      </c>
    </row>
    <row r="1769" spans="1:8">
      <c r="A1769" s="52">
        <v>134418499375</v>
      </c>
      <c r="B1769" s="1" t="s">
        <v>522</v>
      </c>
      <c r="C1769" s="34" t="s">
        <v>613</v>
      </c>
      <c r="D1769" s="1" t="s">
        <v>707</v>
      </c>
      <c r="E1769" s="34" t="s">
        <v>613</v>
      </c>
      <c r="F1769" s="28" t="s">
        <v>708</v>
      </c>
      <c r="G1769" s="35">
        <v>10000</v>
      </c>
      <c r="H1769" s="35">
        <v>100</v>
      </c>
    </row>
    <row r="1770" spans="1:8">
      <c r="A1770" s="52">
        <v>134418796205</v>
      </c>
      <c r="B1770" s="1" t="s">
        <v>522</v>
      </c>
      <c r="C1770" s="34" t="s">
        <v>613</v>
      </c>
      <c r="D1770" s="1" t="s">
        <v>707</v>
      </c>
      <c r="E1770" s="34" t="s">
        <v>613</v>
      </c>
      <c r="F1770" s="28" t="s">
        <v>708</v>
      </c>
      <c r="G1770" s="35">
        <v>5000</v>
      </c>
      <c r="H1770" s="35">
        <v>50</v>
      </c>
    </row>
    <row r="1771" spans="1:8">
      <c r="A1771" s="52">
        <v>135033098222</v>
      </c>
      <c r="B1771" s="1" t="s">
        <v>522</v>
      </c>
      <c r="C1771" s="34" t="s">
        <v>613</v>
      </c>
      <c r="D1771" s="1" t="s">
        <v>707</v>
      </c>
      <c r="E1771" s="34" t="s">
        <v>613</v>
      </c>
      <c r="F1771" s="28" t="s">
        <v>708</v>
      </c>
      <c r="G1771" s="35">
        <v>10000</v>
      </c>
      <c r="H1771" s="35">
        <v>100</v>
      </c>
    </row>
    <row r="1772" spans="1:8">
      <c r="A1772" s="52">
        <v>135032989310</v>
      </c>
      <c r="B1772" s="1" t="s">
        <v>522</v>
      </c>
      <c r="C1772" s="34" t="s">
        <v>613</v>
      </c>
      <c r="D1772" s="1" t="s">
        <v>707</v>
      </c>
      <c r="E1772" s="34" t="s">
        <v>613</v>
      </c>
      <c r="F1772" s="28" t="s">
        <v>708</v>
      </c>
      <c r="G1772" s="35">
        <v>12000</v>
      </c>
      <c r="H1772" s="35">
        <v>120</v>
      </c>
    </row>
    <row r="1773" spans="1:8">
      <c r="A1773" s="52">
        <v>134418804887</v>
      </c>
      <c r="B1773" s="1" t="s">
        <v>522</v>
      </c>
      <c r="C1773" s="34" t="s">
        <v>613</v>
      </c>
      <c r="D1773" s="1" t="s">
        <v>707</v>
      </c>
      <c r="E1773" s="34" t="s">
        <v>613</v>
      </c>
      <c r="F1773" s="28" t="s">
        <v>708</v>
      </c>
      <c r="G1773" s="35">
        <v>6000</v>
      </c>
      <c r="H1773" s="35">
        <v>60</v>
      </c>
    </row>
    <row r="1774" spans="1:8">
      <c r="A1774" s="52">
        <v>134418912637</v>
      </c>
      <c r="B1774" s="1" t="s">
        <v>522</v>
      </c>
      <c r="C1774" s="34" t="s">
        <v>613</v>
      </c>
      <c r="D1774" s="1" t="s">
        <v>707</v>
      </c>
      <c r="E1774" s="34" t="s">
        <v>613</v>
      </c>
      <c r="F1774" s="28" t="s">
        <v>708</v>
      </c>
      <c r="G1774" s="35">
        <v>6000</v>
      </c>
      <c r="H1774" s="35">
        <v>60</v>
      </c>
    </row>
    <row r="1775" spans="1:8">
      <c r="A1775" s="52">
        <v>135033160968</v>
      </c>
      <c r="B1775" s="1" t="s">
        <v>522</v>
      </c>
      <c r="C1775" s="34" t="s">
        <v>613</v>
      </c>
      <c r="D1775" s="1" t="s">
        <v>707</v>
      </c>
      <c r="E1775" s="34" t="s">
        <v>613</v>
      </c>
      <c r="F1775" s="28" t="s">
        <v>708</v>
      </c>
      <c r="G1775" s="35">
        <v>15000</v>
      </c>
      <c r="H1775" s="35">
        <v>150</v>
      </c>
    </row>
    <row r="1776" spans="1:8">
      <c r="A1776" s="52">
        <v>134418811869</v>
      </c>
      <c r="B1776" s="1" t="s">
        <v>522</v>
      </c>
      <c r="C1776" s="34" t="s">
        <v>613</v>
      </c>
      <c r="D1776" s="1" t="s">
        <v>707</v>
      </c>
      <c r="E1776" s="34" t="s">
        <v>613</v>
      </c>
      <c r="F1776" s="28" t="s">
        <v>708</v>
      </c>
      <c r="G1776" s="35">
        <v>5000</v>
      </c>
      <c r="H1776" s="35">
        <v>50</v>
      </c>
    </row>
    <row r="1777" spans="1:8">
      <c r="A1777" s="52">
        <v>135033089434</v>
      </c>
      <c r="B1777" s="1" t="s">
        <v>522</v>
      </c>
      <c r="C1777" s="34" t="s">
        <v>613</v>
      </c>
      <c r="D1777" s="1" t="s">
        <v>707</v>
      </c>
      <c r="E1777" s="34" t="s">
        <v>613</v>
      </c>
      <c r="F1777" s="28" t="s">
        <v>708</v>
      </c>
      <c r="G1777" s="35">
        <v>5000</v>
      </c>
      <c r="H1777" s="35">
        <v>50</v>
      </c>
    </row>
    <row r="1778" spans="1:8">
      <c r="A1778" s="52">
        <v>134419110435</v>
      </c>
      <c r="B1778" s="1" t="s">
        <v>522</v>
      </c>
      <c r="C1778" s="34" t="s">
        <v>613</v>
      </c>
      <c r="D1778" s="1" t="s">
        <v>707</v>
      </c>
      <c r="E1778" s="34" t="s">
        <v>613</v>
      </c>
      <c r="F1778" s="28" t="s">
        <v>708</v>
      </c>
      <c r="G1778" s="35">
        <v>5000</v>
      </c>
      <c r="H1778" s="35">
        <v>50</v>
      </c>
    </row>
    <row r="1779" spans="1:8">
      <c r="A1779" s="52">
        <v>135033107774</v>
      </c>
      <c r="B1779" s="1" t="s">
        <v>522</v>
      </c>
      <c r="C1779" s="34" t="s">
        <v>613</v>
      </c>
      <c r="D1779" s="1" t="s">
        <v>707</v>
      </c>
      <c r="E1779" s="34" t="s">
        <v>613</v>
      </c>
      <c r="F1779" s="28" t="s">
        <v>708</v>
      </c>
      <c r="G1779" s="35">
        <v>5000</v>
      </c>
      <c r="H1779" s="35">
        <v>50</v>
      </c>
    </row>
    <row r="1780" spans="1:8">
      <c r="A1780" s="52">
        <v>135033240074</v>
      </c>
      <c r="B1780" s="1" t="s">
        <v>522</v>
      </c>
      <c r="C1780" s="34" t="s">
        <v>613</v>
      </c>
      <c r="D1780" s="1" t="s">
        <v>707</v>
      </c>
      <c r="E1780" s="34" t="s">
        <v>613</v>
      </c>
      <c r="F1780" s="28" t="s">
        <v>708</v>
      </c>
      <c r="G1780" s="35">
        <v>5000</v>
      </c>
      <c r="H1780" s="35">
        <v>50</v>
      </c>
    </row>
    <row r="1781" spans="1:8">
      <c r="A1781" s="52">
        <v>134419404645</v>
      </c>
      <c r="B1781" s="1" t="s">
        <v>522</v>
      </c>
      <c r="C1781" s="34" t="s">
        <v>613</v>
      </c>
      <c r="D1781" s="1" t="s">
        <v>707</v>
      </c>
      <c r="E1781" s="34" t="s">
        <v>613</v>
      </c>
      <c r="F1781" s="28" t="s">
        <v>708</v>
      </c>
      <c r="G1781" s="35">
        <v>5000</v>
      </c>
      <c r="H1781" s="35">
        <v>50</v>
      </c>
    </row>
    <row r="1782" spans="1:8">
      <c r="A1782" s="52">
        <v>134419287899</v>
      </c>
      <c r="B1782" s="1" t="s">
        <v>522</v>
      </c>
      <c r="C1782" s="34" t="s">
        <v>613</v>
      </c>
      <c r="D1782" s="1" t="s">
        <v>707</v>
      </c>
      <c r="E1782" s="34" t="s">
        <v>613</v>
      </c>
      <c r="F1782" s="28" t="s">
        <v>708</v>
      </c>
      <c r="G1782" s="35">
        <v>5000</v>
      </c>
      <c r="H1782" s="35">
        <v>50</v>
      </c>
    </row>
    <row r="1783" spans="1:8">
      <c r="A1783" s="52">
        <v>135033752276</v>
      </c>
      <c r="B1783" s="1" t="s">
        <v>522</v>
      </c>
      <c r="C1783" s="34" t="s">
        <v>613</v>
      </c>
      <c r="D1783" s="1" t="s">
        <v>707</v>
      </c>
      <c r="E1783" s="34" t="s">
        <v>613</v>
      </c>
      <c r="F1783" s="28" t="s">
        <v>708</v>
      </c>
      <c r="G1783" s="35">
        <v>5000</v>
      </c>
      <c r="H1783" s="35">
        <v>50</v>
      </c>
    </row>
    <row r="1784" spans="1:8">
      <c r="A1784" s="52">
        <v>134419526783</v>
      </c>
      <c r="B1784" s="1" t="s">
        <v>522</v>
      </c>
      <c r="C1784" s="34" t="s">
        <v>613</v>
      </c>
      <c r="D1784" s="1" t="s">
        <v>707</v>
      </c>
      <c r="E1784" s="34" t="s">
        <v>613</v>
      </c>
      <c r="F1784" s="28" t="s">
        <v>708</v>
      </c>
      <c r="G1784" s="35">
        <v>5000</v>
      </c>
      <c r="H1784" s="35">
        <v>50</v>
      </c>
    </row>
    <row r="1785" spans="1:8">
      <c r="A1785" s="52">
        <v>135033814620</v>
      </c>
      <c r="B1785" s="1" t="s">
        <v>522</v>
      </c>
      <c r="C1785" s="34" t="s">
        <v>613</v>
      </c>
      <c r="D1785" s="1" t="s">
        <v>707</v>
      </c>
      <c r="E1785" s="34" t="s">
        <v>613</v>
      </c>
      <c r="F1785" s="28" t="s">
        <v>708</v>
      </c>
      <c r="G1785" s="35">
        <v>15000</v>
      </c>
      <c r="H1785" s="35">
        <v>150</v>
      </c>
    </row>
    <row r="1786" spans="1:8">
      <c r="A1786" s="52">
        <v>135128528844</v>
      </c>
      <c r="B1786" s="1" t="s">
        <v>4</v>
      </c>
      <c r="C1786" s="34" t="s">
        <v>613</v>
      </c>
      <c r="D1786" s="1" t="s">
        <v>707</v>
      </c>
      <c r="E1786" s="34" t="s">
        <v>613</v>
      </c>
      <c r="F1786" s="28" t="s">
        <v>708</v>
      </c>
      <c r="G1786" s="35">
        <v>22800</v>
      </c>
      <c r="H1786" s="35">
        <v>228</v>
      </c>
    </row>
    <row r="1787" spans="1:8">
      <c r="A1787" s="52">
        <v>134520534441</v>
      </c>
      <c r="B1787" s="1" t="s">
        <v>4</v>
      </c>
      <c r="C1787" s="34" t="s">
        <v>613</v>
      </c>
      <c r="D1787" s="1" t="s">
        <v>707</v>
      </c>
      <c r="E1787" s="34" t="s">
        <v>613</v>
      </c>
      <c r="F1787" s="28" t="s">
        <v>708</v>
      </c>
      <c r="G1787" s="35">
        <v>8800</v>
      </c>
      <c r="H1787" s="35">
        <v>88</v>
      </c>
    </row>
    <row r="1788" spans="1:8">
      <c r="A1788" s="52">
        <v>135135411406</v>
      </c>
      <c r="B1788" s="1" t="s">
        <v>4</v>
      </c>
      <c r="C1788" s="34" t="s">
        <v>613</v>
      </c>
      <c r="D1788" s="1" t="s">
        <v>707</v>
      </c>
      <c r="E1788" s="34" t="s">
        <v>613</v>
      </c>
      <c r="F1788" s="28" t="s">
        <v>708</v>
      </c>
      <c r="G1788" s="35">
        <v>8600</v>
      </c>
      <c r="H1788" s="35">
        <v>86</v>
      </c>
    </row>
    <row r="1789" spans="1:8">
      <c r="A1789" s="52">
        <v>135120630268</v>
      </c>
      <c r="B1789" s="1" t="s">
        <v>365</v>
      </c>
      <c r="C1789" s="34" t="s">
        <v>613</v>
      </c>
      <c r="D1789" s="1" t="s">
        <v>707</v>
      </c>
      <c r="E1789" s="34" t="s">
        <v>613</v>
      </c>
      <c r="F1789" s="28" t="s">
        <v>708</v>
      </c>
      <c r="G1789" s="35">
        <v>14300</v>
      </c>
      <c r="H1789" s="35">
        <v>143</v>
      </c>
    </row>
    <row r="1790" spans="1:8">
      <c r="A1790" s="52">
        <v>134526726035</v>
      </c>
      <c r="B1790" s="1" t="s">
        <v>4</v>
      </c>
      <c r="C1790" s="34" t="s">
        <v>613</v>
      </c>
      <c r="D1790" s="1" t="s">
        <v>707</v>
      </c>
      <c r="E1790" s="34" t="s">
        <v>632</v>
      </c>
      <c r="F1790" s="28" t="s">
        <v>708</v>
      </c>
      <c r="G1790" s="35">
        <v>57500</v>
      </c>
      <c r="H1790" s="35">
        <v>575</v>
      </c>
    </row>
    <row r="1791" spans="1:8">
      <c r="A1791" s="52">
        <v>135141493288</v>
      </c>
      <c r="B1791" s="1" t="s">
        <v>365</v>
      </c>
      <c r="C1791" s="34" t="s">
        <v>613</v>
      </c>
      <c r="D1791" s="1" t="s">
        <v>707</v>
      </c>
      <c r="E1791" s="34" t="s">
        <v>632</v>
      </c>
      <c r="F1791" s="28" t="s">
        <v>708</v>
      </c>
      <c r="G1791" s="35">
        <v>19100</v>
      </c>
      <c r="H1791" s="35">
        <v>191</v>
      </c>
    </row>
    <row r="1792" spans="1:8">
      <c r="A1792" s="52">
        <v>134514650339</v>
      </c>
      <c r="B1792" s="1" t="s">
        <v>365</v>
      </c>
      <c r="C1792" s="34" t="s">
        <v>613</v>
      </c>
      <c r="D1792" s="1" t="s">
        <v>707</v>
      </c>
      <c r="E1792" s="34" t="s">
        <v>613</v>
      </c>
      <c r="F1792" s="28" t="s">
        <v>708</v>
      </c>
      <c r="G1792" s="35">
        <v>46300</v>
      </c>
      <c r="H1792" s="35">
        <v>463</v>
      </c>
    </row>
    <row r="1793" spans="1:8">
      <c r="A1793" s="52">
        <v>135134036944</v>
      </c>
      <c r="B1793" s="1" t="s">
        <v>4</v>
      </c>
      <c r="C1793" s="34" t="s">
        <v>613</v>
      </c>
      <c r="D1793" s="1" t="s">
        <v>707</v>
      </c>
      <c r="E1793" s="34" t="s">
        <v>613</v>
      </c>
      <c r="F1793" s="28" t="s">
        <v>708</v>
      </c>
      <c r="G1793" s="35">
        <v>31800</v>
      </c>
      <c r="H1793" s="35">
        <v>318</v>
      </c>
    </row>
    <row r="1794" spans="1:8">
      <c r="A1794" s="52">
        <v>135143042900</v>
      </c>
      <c r="B1794" s="1" t="s">
        <v>4</v>
      </c>
      <c r="C1794" s="34" t="s">
        <v>613</v>
      </c>
      <c r="D1794" s="1" t="s">
        <v>707</v>
      </c>
      <c r="E1794" s="34" t="s">
        <v>632</v>
      </c>
      <c r="F1794" s="28" t="s">
        <v>708</v>
      </c>
      <c r="G1794" s="35">
        <v>41100</v>
      </c>
      <c r="H1794" s="35">
        <v>411</v>
      </c>
    </row>
    <row r="1795" spans="1:8">
      <c r="A1795" s="52">
        <v>134777982169</v>
      </c>
      <c r="B1795" s="1" t="s">
        <v>4</v>
      </c>
      <c r="C1795" s="34" t="s">
        <v>633</v>
      </c>
      <c r="D1795" s="1" t="s">
        <v>707</v>
      </c>
      <c r="E1795" s="34" t="s">
        <v>633</v>
      </c>
      <c r="F1795" s="28" t="s">
        <v>708</v>
      </c>
      <c r="G1795" s="35">
        <v>35100</v>
      </c>
      <c r="H1795" s="35">
        <v>351</v>
      </c>
    </row>
    <row r="1796" spans="1:8">
      <c r="A1796" s="52">
        <v>135395208566</v>
      </c>
      <c r="B1796" s="1" t="s">
        <v>4</v>
      </c>
      <c r="C1796" s="34" t="s">
        <v>633</v>
      </c>
      <c r="D1796" s="1" t="s">
        <v>707</v>
      </c>
      <c r="E1796" s="34" t="s">
        <v>633</v>
      </c>
      <c r="F1796" s="28" t="s">
        <v>708</v>
      </c>
      <c r="G1796" s="35">
        <v>19600</v>
      </c>
      <c r="H1796" s="35">
        <v>196</v>
      </c>
    </row>
    <row r="1797" spans="1:8">
      <c r="A1797" s="52">
        <v>135395835508</v>
      </c>
      <c r="B1797" s="1" t="s">
        <v>4</v>
      </c>
      <c r="C1797" s="34" t="s">
        <v>633</v>
      </c>
      <c r="D1797" s="1" t="s">
        <v>707</v>
      </c>
      <c r="E1797" s="34" t="s">
        <v>633</v>
      </c>
      <c r="F1797" s="28" t="s">
        <v>708</v>
      </c>
      <c r="G1797" s="35">
        <v>19850</v>
      </c>
      <c r="H1797" s="35">
        <v>198.5</v>
      </c>
    </row>
    <row r="1798" spans="1:8">
      <c r="A1798" s="52">
        <v>134782220617</v>
      </c>
      <c r="B1798" s="1" t="s">
        <v>365</v>
      </c>
      <c r="C1798" s="34" t="s">
        <v>633</v>
      </c>
      <c r="D1798" s="1" t="s">
        <v>707</v>
      </c>
      <c r="E1798" s="34" t="s">
        <v>633</v>
      </c>
      <c r="F1798" s="28" t="s">
        <v>708</v>
      </c>
      <c r="G1798" s="35">
        <v>75800</v>
      </c>
      <c r="H1798" s="35">
        <v>758</v>
      </c>
    </row>
    <row r="1799" spans="1:8">
      <c r="A1799" s="52">
        <v>135398198034</v>
      </c>
      <c r="B1799" s="1" t="s">
        <v>4</v>
      </c>
      <c r="C1799" s="34" t="s">
        <v>633</v>
      </c>
      <c r="D1799" s="1" t="s">
        <v>707</v>
      </c>
      <c r="E1799" s="34" t="s">
        <v>633</v>
      </c>
      <c r="F1799" s="28" t="s">
        <v>708</v>
      </c>
      <c r="G1799" s="35">
        <v>9600</v>
      </c>
      <c r="H1799" s="35">
        <v>96</v>
      </c>
    </row>
    <row r="1800" spans="1:8">
      <c r="A1800" s="52">
        <v>134784142473</v>
      </c>
      <c r="B1800" s="1" t="s">
        <v>365</v>
      </c>
      <c r="C1800" s="34" t="s">
        <v>633</v>
      </c>
      <c r="D1800" s="1" t="s">
        <v>707</v>
      </c>
      <c r="E1800" s="34" t="s">
        <v>633</v>
      </c>
      <c r="F1800" s="28" t="s">
        <v>708</v>
      </c>
      <c r="G1800" s="35">
        <v>23998</v>
      </c>
      <c r="H1800" s="35">
        <v>239.98</v>
      </c>
    </row>
    <row r="1801" spans="1:8">
      <c r="A1801" s="52">
        <v>135400244704</v>
      </c>
      <c r="B1801" s="1" t="s">
        <v>4</v>
      </c>
      <c r="C1801" s="34" t="s">
        <v>633</v>
      </c>
      <c r="D1801" s="1" t="s">
        <v>707</v>
      </c>
      <c r="E1801" s="34" t="s">
        <v>633</v>
      </c>
      <c r="F1801" s="28" t="s">
        <v>708</v>
      </c>
      <c r="G1801" s="35">
        <v>31299</v>
      </c>
      <c r="H1801" s="35">
        <v>312.99</v>
      </c>
    </row>
    <row r="1802" spans="1:8">
      <c r="A1802" s="52">
        <v>134785915645</v>
      </c>
      <c r="B1802" s="1" t="s">
        <v>365</v>
      </c>
      <c r="C1802" s="34" t="s">
        <v>633</v>
      </c>
      <c r="D1802" s="1" t="s">
        <v>707</v>
      </c>
      <c r="E1802" s="34" t="s">
        <v>633</v>
      </c>
      <c r="F1802" s="28" t="s">
        <v>708</v>
      </c>
      <c r="G1802" s="35">
        <v>28800</v>
      </c>
      <c r="H1802" s="35">
        <v>288</v>
      </c>
    </row>
    <row r="1803" spans="1:8">
      <c r="A1803" s="52">
        <v>135401336758</v>
      </c>
      <c r="B1803" s="1" t="s">
        <v>365</v>
      </c>
      <c r="C1803" s="34" t="s">
        <v>633</v>
      </c>
      <c r="D1803" s="1" t="s">
        <v>707</v>
      </c>
      <c r="E1803" s="34" t="s">
        <v>633</v>
      </c>
      <c r="F1803" s="28" t="s">
        <v>708</v>
      </c>
      <c r="G1803" s="35">
        <v>39499</v>
      </c>
      <c r="H1803" s="35">
        <v>394.99</v>
      </c>
    </row>
    <row r="1804" spans="1:8">
      <c r="A1804" s="52">
        <v>134786489745</v>
      </c>
      <c r="B1804" s="1" t="s">
        <v>4</v>
      </c>
      <c r="C1804" s="34" t="s">
        <v>633</v>
      </c>
      <c r="D1804" s="1" t="s">
        <v>707</v>
      </c>
      <c r="E1804" s="34" t="s">
        <v>633</v>
      </c>
      <c r="F1804" s="28" t="s">
        <v>708</v>
      </c>
      <c r="G1804" s="35">
        <v>17100</v>
      </c>
      <c r="H1804" s="35">
        <v>171</v>
      </c>
    </row>
    <row r="1805" spans="1:8">
      <c r="A1805" s="52">
        <v>134786668823</v>
      </c>
      <c r="B1805" s="1" t="s">
        <v>4</v>
      </c>
      <c r="C1805" s="34" t="s">
        <v>633</v>
      </c>
      <c r="D1805" s="1" t="s">
        <v>707</v>
      </c>
      <c r="E1805" s="34" t="s">
        <v>633</v>
      </c>
      <c r="F1805" s="28" t="s">
        <v>708</v>
      </c>
      <c r="G1805" s="35">
        <v>21799</v>
      </c>
      <c r="H1805" s="35">
        <v>217.99</v>
      </c>
    </row>
    <row r="1806" spans="1:8">
      <c r="A1806" s="52">
        <v>135402617984</v>
      </c>
      <c r="B1806" s="1" t="s">
        <v>365</v>
      </c>
      <c r="C1806" s="34" t="s">
        <v>633</v>
      </c>
      <c r="D1806" s="1" t="s">
        <v>707</v>
      </c>
      <c r="E1806" s="34" t="s">
        <v>633</v>
      </c>
      <c r="F1806" s="28" t="s">
        <v>708</v>
      </c>
      <c r="G1806" s="35">
        <v>8799</v>
      </c>
      <c r="H1806" s="35">
        <v>87.99</v>
      </c>
    </row>
    <row r="1807" spans="1:8">
      <c r="A1807" s="52">
        <v>135406502722</v>
      </c>
      <c r="B1807" s="1" t="s">
        <v>365</v>
      </c>
      <c r="C1807" s="34" t="s">
        <v>633</v>
      </c>
      <c r="D1807" s="1" t="s">
        <v>707</v>
      </c>
      <c r="E1807" s="34" t="s">
        <v>637</v>
      </c>
      <c r="F1807" s="28" t="s">
        <v>708</v>
      </c>
      <c r="G1807" s="35">
        <v>23998</v>
      </c>
      <c r="H1807" s="35">
        <v>239.98</v>
      </c>
    </row>
    <row r="1808" spans="1:8">
      <c r="A1808" s="52">
        <v>135408026264</v>
      </c>
      <c r="B1808" s="1" t="s">
        <v>365</v>
      </c>
      <c r="C1808" s="34" t="s">
        <v>633</v>
      </c>
      <c r="D1808" s="1" t="s">
        <v>707</v>
      </c>
      <c r="E1808" s="34" t="s">
        <v>637</v>
      </c>
      <c r="F1808" s="28" t="s">
        <v>708</v>
      </c>
      <c r="G1808" s="35">
        <v>16600</v>
      </c>
      <c r="H1808" s="35">
        <v>166</v>
      </c>
    </row>
    <row r="1809" spans="1:8">
      <c r="A1809" s="52">
        <v>134792939509</v>
      </c>
      <c r="B1809" s="1" t="s">
        <v>4</v>
      </c>
      <c r="C1809" s="34" t="s">
        <v>633</v>
      </c>
      <c r="D1809" s="1" t="s">
        <v>707</v>
      </c>
      <c r="E1809" s="34" t="s">
        <v>637</v>
      </c>
      <c r="F1809" s="28" t="s">
        <v>708</v>
      </c>
      <c r="G1809" s="35">
        <v>4900</v>
      </c>
      <c r="H1809" s="35">
        <v>49</v>
      </c>
    </row>
    <row r="1810" spans="1:8">
      <c r="A1810" s="52">
        <v>134795002339</v>
      </c>
      <c r="B1810" s="1" t="s">
        <v>4</v>
      </c>
      <c r="C1810" s="34" t="s">
        <v>637</v>
      </c>
      <c r="D1810" s="1" t="s">
        <v>707</v>
      </c>
      <c r="E1810" s="34" t="s">
        <v>637</v>
      </c>
      <c r="F1810" s="28" t="s">
        <v>708</v>
      </c>
      <c r="G1810" s="35">
        <v>8000</v>
      </c>
      <c r="H1810" s="35">
        <v>80</v>
      </c>
    </row>
    <row r="1811" spans="1:8">
      <c r="A1811" s="52">
        <v>134780771533</v>
      </c>
      <c r="B1811" s="1" t="s">
        <v>365</v>
      </c>
      <c r="C1811" s="34" t="s">
        <v>633</v>
      </c>
      <c r="D1811" s="1" t="s">
        <v>707</v>
      </c>
      <c r="E1811" s="34" t="s">
        <v>633</v>
      </c>
      <c r="F1811" s="28" t="s">
        <v>708</v>
      </c>
      <c r="G1811" s="35">
        <v>19850</v>
      </c>
      <c r="H1811" s="35">
        <v>198.5</v>
      </c>
    </row>
    <row r="1812" spans="1:8">
      <c r="A1812" s="52">
        <v>135398916658</v>
      </c>
      <c r="B1812" s="1" t="s">
        <v>365</v>
      </c>
      <c r="C1812" s="34" t="s">
        <v>633</v>
      </c>
      <c r="D1812" s="1" t="s">
        <v>707</v>
      </c>
      <c r="E1812" s="34" t="s">
        <v>633</v>
      </c>
      <c r="F1812" s="28" t="s">
        <v>708</v>
      </c>
      <c r="G1812" s="35">
        <v>32100</v>
      </c>
      <c r="H1812" s="35">
        <v>321</v>
      </c>
    </row>
    <row r="1813" spans="1:8">
      <c r="A1813" s="52">
        <v>135400835396</v>
      </c>
      <c r="B1813" s="1" t="s">
        <v>4</v>
      </c>
      <c r="C1813" s="34" t="s">
        <v>633</v>
      </c>
      <c r="D1813" s="1" t="s">
        <v>707</v>
      </c>
      <c r="E1813" s="34" t="s">
        <v>633</v>
      </c>
      <c r="F1813" s="28" t="s">
        <v>708</v>
      </c>
      <c r="G1813" s="35">
        <v>104299</v>
      </c>
      <c r="H1813" s="35">
        <v>1042.99</v>
      </c>
    </row>
    <row r="1814" spans="1:8">
      <c r="A1814" s="52">
        <v>135402733774</v>
      </c>
      <c r="B1814" s="1" t="s">
        <v>4</v>
      </c>
      <c r="C1814" s="34" t="s">
        <v>633</v>
      </c>
      <c r="D1814" s="1" t="s">
        <v>707</v>
      </c>
      <c r="E1814" s="34" t="s">
        <v>633</v>
      </c>
      <c r="F1814" s="28" t="s">
        <v>708</v>
      </c>
      <c r="G1814" s="35">
        <v>9000</v>
      </c>
      <c r="H1814" s="35">
        <v>90</v>
      </c>
    </row>
    <row r="1815" spans="1:8">
      <c r="A1815" s="52">
        <v>135402907668</v>
      </c>
      <c r="B1815" s="1" t="s">
        <v>365</v>
      </c>
      <c r="C1815" s="34" t="s">
        <v>633</v>
      </c>
      <c r="D1815" s="1" t="s">
        <v>707</v>
      </c>
      <c r="E1815" s="34" t="s">
        <v>633</v>
      </c>
      <c r="F1815" s="28" t="s">
        <v>708</v>
      </c>
      <c r="G1815" s="35">
        <v>23998</v>
      </c>
      <c r="H1815" s="35">
        <v>239.98</v>
      </c>
    </row>
    <row r="1816" spans="1:8">
      <c r="A1816" s="52">
        <v>134788276809</v>
      </c>
      <c r="B1816" s="1" t="s">
        <v>365</v>
      </c>
      <c r="C1816" s="34" t="s">
        <v>633</v>
      </c>
      <c r="D1816" s="1" t="s">
        <v>707</v>
      </c>
      <c r="E1816" s="34" t="s">
        <v>633</v>
      </c>
      <c r="F1816" s="28" t="s">
        <v>708</v>
      </c>
      <c r="G1816" s="35">
        <v>47000</v>
      </c>
      <c r="H1816" s="35">
        <v>470</v>
      </c>
    </row>
    <row r="1817" spans="1:8">
      <c r="A1817" s="52">
        <v>135409124652</v>
      </c>
      <c r="B1817" s="1" t="s">
        <v>4</v>
      </c>
      <c r="C1817" s="34" t="s">
        <v>637</v>
      </c>
      <c r="D1817" s="1" t="s">
        <v>707</v>
      </c>
      <c r="E1817" s="34" t="s">
        <v>637</v>
      </c>
      <c r="F1817" s="28" t="s">
        <v>708</v>
      </c>
      <c r="G1817" s="35">
        <v>18300</v>
      </c>
      <c r="H1817" s="35">
        <v>183</v>
      </c>
    </row>
    <row r="1818" spans="1:8">
      <c r="A1818" s="52">
        <v>134794015967</v>
      </c>
      <c r="B1818" s="1" t="s">
        <v>4</v>
      </c>
      <c r="C1818" s="34" t="s">
        <v>637</v>
      </c>
      <c r="D1818" s="1" t="s">
        <v>707</v>
      </c>
      <c r="E1818" s="34" t="s">
        <v>637</v>
      </c>
      <c r="F1818" s="28" t="s">
        <v>708</v>
      </c>
      <c r="G1818" s="35">
        <v>51898</v>
      </c>
      <c r="H1818" s="35">
        <v>518.98</v>
      </c>
    </row>
    <row r="1819" spans="1:8">
      <c r="A1819" s="52">
        <v>134794910427</v>
      </c>
      <c r="B1819" s="1" t="s">
        <v>4</v>
      </c>
      <c r="C1819" s="34" t="s">
        <v>637</v>
      </c>
      <c r="D1819" s="1" t="s">
        <v>707</v>
      </c>
      <c r="E1819" s="34" t="s">
        <v>637</v>
      </c>
      <c r="F1819" s="28" t="s">
        <v>708</v>
      </c>
      <c r="G1819" s="35">
        <v>11600</v>
      </c>
      <c r="H1819" s="35">
        <v>116</v>
      </c>
    </row>
    <row r="1820" spans="1:8">
      <c r="A1820" s="52">
        <v>135526422822</v>
      </c>
      <c r="B1820" s="1" t="s">
        <v>4</v>
      </c>
      <c r="C1820" s="34" t="s">
        <v>637</v>
      </c>
      <c r="D1820" s="1" t="s">
        <v>707</v>
      </c>
      <c r="E1820" s="34" t="s">
        <v>637</v>
      </c>
      <c r="F1820" s="28" t="s">
        <v>708</v>
      </c>
      <c r="G1820" s="35">
        <v>9700</v>
      </c>
      <c r="H1820" s="35">
        <v>97</v>
      </c>
    </row>
    <row r="1821" spans="1:8">
      <c r="A1821" s="52">
        <v>134914193485</v>
      </c>
      <c r="B1821" s="1" t="s">
        <v>4</v>
      </c>
      <c r="C1821" s="34" t="s">
        <v>637</v>
      </c>
      <c r="D1821" s="1" t="s">
        <v>707</v>
      </c>
      <c r="E1821" s="34" t="s">
        <v>637</v>
      </c>
      <c r="F1821" s="28" t="s">
        <v>708</v>
      </c>
      <c r="G1821" s="35">
        <v>10800</v>
      </c>
      <c r="H1821" s="35">
        <v>108</v>
      </c>
    </row>
    <row r="1822" spans="1:8">
      <c r="A1822" s="52">
        <v>135533542278</v>
      </c>
      <c r="B1822" s="1" t="s">
        <v>4</v>
      </c>
      <c r="C1822" s="34" t="s">
        <v>637</v>
      </c>
      <c r="D1822" s="1" t="s">
        <v>707</v>
      </c>
      <c r="E1822" s="34" t="s">
        <v>637</v>
      </c>
      <c r="F1822" s="28" t="s">
        <v>708</v>
      </c>
      <c r="G1822" s="35">
        <v>16200</v>
      </c>
      <c r="H1822" s="35">
        <v>162</v>
      </c>
    </row>
    <row r="1823" spans="1:8">
      <c r="A1823" s="52">
        <v>134901429195</v>
      </c>
      <c r="B1823" s="1" t="s">
        <v>365</v>
      </c>
      <c r="C1823" s="34" t="s">
        <v>637</v>
      </c>
      <c r="D1823" s="1" t="s">
        <v>707</v>
      </c>
      <c r="E1823" s="34" t="s">
        <v>637</v>
      </c>
      <c r="F1823" s="28" t="s">
        <v>708</v>
      </c>
      <c r="G1823" s="35">
        <v>4800</v>
      </c>
      <c r="H1823" s="35">
        <v>48</v>
      </c>
    </row>
    <row r="1824" spans="1:8">
      <c r="A1824" s="52">
        <v>134901829423</v>
      </c>
      <c r="B1824" s="1" t="s">
        <v>4</v>
      </c>
      <c r="C1824" s="34" t="s">
        <v>637</v>
      </c>
      <c r="D1824" s="1" t="s">
        <v>707</v>
      </c>
      <c r="E1824" s="34" t="s">
        <v>637</v>
      </c>
      <c r="F1824" s="28" t="s">
        <v>708</v>
      </c>
      <c r="G1824" s="35">
        <v>11600</v>
      </c>
      <c r="H1824" s="35">
        <v>116</v>
      </c>
    </row>
    <row r="1825" spans="1:8">
      <c r="A1825" s="52">
        <v>134919151937</v>
      </c>
      <c r="B1825" s="1" t="s">
        <v>365</v>
      </c>
      <c r="C1825" s="34" t="s">
        <v>637</v>
      </c>
      <c r="D1825" s="1" t="s">
        <v>707</v>
      </c>
      <c r="E1825" s="34" t="s">
        <v>637</v>
      </c>
      <c r="F1825" s="28" t="s">
        <v>708</v>
      </c>
      <c r="G1825" s="35">
        <v>9800</v>
      </c>
      <c r="H1825" s="35">
        <v>98</v>
      </c>
    </row>
    <row r="1826" spans="1:8">
      <c r="A1826" s="52">
        <v>135535683158</v>
      </c>
      <c r="B1826" s="1" t="s">
        <v>365</v>
      </c>
      <c r="C1826" s="34" t="s">
        <v>637</v>
      </c>
      <c r="D1826" s="1" t="s">
        <v>707</v>
      </c>
      <c r="E1826" s="34" t="s">
        <v>637</v>
      </c>
      <c r="F1826" s="28" t="s">
        <v>708</v>
      </c>
      <c r="G1826" s="35">
        <v>8400</v>
      </c>
      <c r="H1826" s="35">
        <v>84</v>
      </c>
    </row>
    <row r="1827" spans="1:8">
      <c r="A1827" s="52">
        <v>135535677822</v>
      </c>
      <c r="B1827" s="1" t="s">
        <v>4</v>
      </c>
      <c r="C1827" s="34" t="s">
        <v>637</v>
      </c>
      <c r="D1827" s="1" t="s">
        <v>707</v>
      </c>
      <c r="E1827" s="34" t="s">
        <v>637</v>
      </c>
      <c r="F1827" s="28" t="s">
        <v>708</v>
      </c>
      <c r="G1827" s="35">
        <v>25400</v>
      </c>
      <c r="H1827" s="35">
        <v>254</v>
      </c>
    </row>
    <row r="1828" spans="1:8">
      <c r="A1828" s="52">
        <v>135521809558</v>
      </c>
      <c r="B1828" s="1" t="s">
        <v>4</v>
      </c>
      <c r="C1828" s="34" t="s">
        <v>637</v>
      </c>
      <c r="D1828" s="1" t="s">
        <v>707</v>
      </c>
      <c r="E1828" s="34" t="s">
        <v>637</v>
      </c>
      <c r="F1828" s="28" t="s">
        <v>708</v>
      </c>
      <c r="G1828" s="35">
        <v>4800</v>
      </c>
      <c r="H1828" s="35">
        <v>48</v>
      </c>
    </row>
    <row r="1829" spans="1:8">
      <c r="A1829" s="52">
        <v>135537835716</v>
      </c>
      <c r="B1829" s="1" t="s">
        <v>4</v>
      </c>
      <c r="C1829" s="34" t="s">
        <v>637</v>
      </c>
      <c r="D1829" s="1" t="s">
        <v>707</v>
      </c>
      <c r="E1829" s="34" t="s">
        <v>637</v>
      </c>
      <c r="F1829" s="28" t="s">
        <v>708</v>
      </c>
      <c r="G1829" s="35">
        <v>9600</v>
      </c>
      <c r="H1829" s="35">
        <v>96</v>
      </c>
    </row>
    <row r="1830" spans="1:8">
      <c r="A1830" s="52">
        <v>135538891740</v>
      </c>
      <c r="B1830" s="1" t="s">
        <v>4</v>
      </c>
      <c r="C1830" s="34" t="s">
        <v>637</v>
      </c>
      <c r="D1830" s="1" t="s">
        <v>707</v>
      </c>
      <c r="E1830" s="34" t="s">
        <v>637</v>
      </c>
      <c r="F1830" s="28" t="s">
        <v>708</v>
      </c>
      <c r="G1830" s="35">
        <v>2400</v>
      </c>
      <c r="H1830" s="35">
        <v>24</v>
      </c>
    </row>
    <row r="1831" spans="1:8">
      <c r="A1831" s="52">
        <v>134923603323</v>
      </c>
      <c r="B1831" s="1" t="s">
        <v>4</v>
      </c>
      <c r="C1831" s="34" t="s">
        <v>637</v>
      </c>
      <c r="D1831" s="1" t="s">
        <v>707</v>
      </c>
      <c r="E1831" s="34" t="s">
        <v>637</v>
      </c>
      <c r="F1831" s="28" t="s">
        <v>708</v>
      </c>
      <c r="G1831" s="35">
        <v>9400</v>
      </c>
      <c r="H1831" s="35">
        <v>94</v>
      </c>
    </row>
    <row r="1832" spans="1:8">
      <c r="A1832" s="52">
        <v>135539119944</v>
      </c>
      <c r="B1832" s="1" t="s">
        <v>4</v>
      </c>
      <c r="C1832" s="34" t="s">
        <v>637</v>
      </c>
      <c r="D1832" s="1" t="s">
        <v>707</v>
      </c>
      <c r="E1832" s="34" t="s">
        <v>637</v>
      </c>
      <c r="F1832" s="28" t="s">
        <v>708</v>
      </c>
      <c r="G1832" s="35">
        <v>34400</v>
      </c>
      <c r="H1832" s="35">
        <v>344</v>
      </c>
    </row>
    <row r="1833" spans="1:8">
      <c r="A1833" s="52">
        <v>135539759054</v>
      </c>
      <c r="B1833" s="1" t="s">
        <v>4</v>
      </c>
      <c r="C1833" s="34" t="s">
        <v>637</v>
      </c>
      <c r="D1833" s="1" t="s">
        <v>707</v>
      </c>
      <c r="E1833" s="34" t="s">
        <v>637</v>
      </c>
      <c r="F1833" s="28" t="s">
        <v>708</v>
      </c>
      <c r="G1833" s="35">
        <v>18300</v>
      </c>
      <c r="H1833" s="35">
        <v>183</v>
      </c>
    </row>
    <row r="1834" spans="1:8">
      <c r="A1834" s="52">
        <v>135540573386</v>
      </c>
      <c r="B1834" s="1" t="s">
        <v>4</v>
      </c>
      <c r="C1834" s="34" t="s">
        <v>637</v>
      </c>
      <c r="D1834" s="1" t="s">
        <v>707</v>
      </c>
      <c r="E1834" s="34" t="s">
        <v>637</v>
      </c>
      <c r="F1834" s="28" t="s">
        <v>708</v>
      </c>
      <c r="G1834" s="35">
        <v>5500</v>
      </c>
      <c r="H1834" s="35">
        <v>55</v>
      </c>
    </row>
    <row r="1835" spans="1:8">
      <c r="A1835" s="52">
        <v>135540816948</v>
      </c>
      <c r="B1835" s="1" t="s">
        <v>4</v>
      </c>
      <c r="C1835" s="34" t="s">
        <v>637</v>
      </c>
      <c r="D1835" s="1" t="s">
        <v>707</v>
      </c>
      <c r="E1835" s="34" t="s">
        <v>637</v>
      </c>
      <c r="F1835" s="28" t="s">
        <v>708</v>
      </c>
      <c r="G1835" s="35">
        <v>28800</v>
      </c>
      <c r="H1835" s="35">
        <v>288</v>
      </c>
    </row>
    <row r="1836" spans="1:8">
      <c r="A1836" s="52">
        <v>135541641092</v>
      </c>
      <c r="B1836" s="1" t="s">
        <v>365</v>
      </c>
      <c r="C1836" s="34" t="s">
        <v>637</v>
      </c>
      <c r="D1836" s="1" t="s">
        <v>707</v>
      </c>
      <c r="E1836" s="34" t="s">
        <v>637</v>
      </c>
      <c r="F1836" s="28" t="s">
        <v>708</v>
      </c>
      <c r="G1836" s="35">
        <v>38200</v>
      </c>
      <c r="H1836" s="35">
        <v>382</v>
      </c>
    </row>
    <row r="1837" spans="1:8">
      <c r="A1837" s="52">
        <v>135542183310</v>
      </c>
      <c r="B1837" s="1" t="s">
        <v>365</v>
      </c>
      <c r="C1837" s="34" t="s">
        <v>637</v>
      </c>
      <c r="D1837" s="1" t="s">
        <v>707</v>
      </c>
      <c r="E1837" s="34" t="s">
        <v>644</v>
      </c>
      <c r="F1837" s="28" t="s">
        <v>708</v>
      </c>
      <c r="G1837" s="35">
        <v>19500</v>
      </c>
      <c r="H1837" s="35">
        <v>195</v>
      </c>
    </row>
    <row r="1838" spans="1:8">
      <c r="A1838" s="52">
        <v>135542071756</v>
      </c>
      <c r="B1838" s="1" t="s">
        <v>365</v>
      </c>
      <c r="C1838" s="34" t="s">
        <v>637</v>
      </c>
      <c r="D1838" s="1" t="s">
        <v>707</v>
      </c>
      <c r="E1838" s="34" t="s">
        <v>644</v>
      </c>
      <c r="F1838" s="28" t="s">
        <v>708</v>
      </c>
      <c r="G1838" s="35">
        <v>39600</v>
      </c>
      <c r="H1838" s="35">
        <v>396</v>
      </c>
    </row>
    <row r="1839" spans="1:8">
      <c r="A1839" s="52">
        <v>134927196441</v>
      </c>
      <c r="B1839" s="1" t="s">
        <v>4</v>
      </c>
      <c r="C1839" s="34" t="s">
        <v>637</v>
      </c>
      <c r="D1839" s="1" t="s">
        <v>707</v>
      </c>
      <c r="E1839" s="34" t="s">
        <v>644</v>
      </c>
      <c r="F1839" s="28" t="s">
        <v>708</v>
      </c>
      <c r="G1839" s="35">
        <v>9300</v>
      </c>
      <c r="H1839" s="35">
        <v>93</v>
      </c>
    </row>
    <row r="1840" spans="1:8">
      <c r="A1840" s="52">
        <v>134927353889</v>
      </c>
      <c r="B1840" s="1" t="s">
        <v>365</v>
      </c>
      <c r="C1840" s="34" t="s">
        <v>637</v>
      </c>
      <c r="D1840" s="1" t="s">
        <v>707</v>
      </c>
      <c r="E1840" s="34" t="s">
        <v>644</v>
      </c>
      <c r="F1840" s="28" t="s">
        <v>708</v>
      </c>
      <c r="G1840" s="35">
        <v>8400</v>
      </c>
      <c r="H1840" s="35">
        <v>84</v>
      </c>
    </row>
    <row r="1841" spans="1:8">
      <c r="A1841" s="52">
        <v>134927656697</v>
      </c>
      <c r="B1841" s="1" t="s">
        <v>4</v>
      </c>
      <c r="C1841" s="34" t="s">
        <v>637</v>
      </c>
      <c r="D1841" s="1" t="s">
        <v>707</v>
      </c>
      <c r="E1841" s="34" t="s">
        <v>644</v>
      </c>
      <c r="F1841" s="28" t="s">
        <v>708</v>
      </c>
      <c r="G1841" s="35">
        <v>12000</v>
      </c>
      <c r="H1841" s="35">
        <v>120</v>
      </c>
    </row>
    <row r="1842" spans="1:8">
      <c r="A1842" s="52">
        <v>135543125902</v>
      </c>
      <c r="B1842" s="1" t="s">
        <v>4</v>
      </c>
      <c r="C1842" s="34" t="s">
        <v>637</v>
      </c>
      <c r="D1842" s="1" t="s">
        <v>707</v>
      </c>
      <c r="E1842" s="34" t="s">
        <v>644</v>
      </c>
      <c r="F1842" s="28" t="s">
        <v>708</v>
      </c>
      <c r="G1842" s="35">
        <v>4800</v>
      </c>
      <c r="H1842" s="35">
        <v>48</v>
      </c>
    </row>
    <row r="1843" spans="1:8">
      <c r="A1843" s="52">
        <v>135543560436</v>
      </c>
      <c r="B1843" s="1" t="s">
        <v>4</v>
      </c>
      <c r="C1843" s="34" t="s">
        <v>637</v>
      </c>
      <c r="D1843" s="1" t="s">
        <v>707</v>
      </c>
      <c r="E1843" s="34" t="s">
        <v>644</v>
      </c>
      <c r="F1843" s="28" t="s">
        <v>708</v>
      </c>
      <c r="G1843" s="35">
        <v>15800</v>
      </c>
      <c r="H1843" s="35">
        <v>158</v>
      </c>
    </row>
    <row r="1844" spans="1:8">
      <c r="A1844" s="52">
        <v>134928076925</v>
      </c>
      <c r="B1844" s="1" t="s">
        <v>365</v>
      </c>
      <c r="C1844" s="34" t="s">
        <v>637</v>
      </c>
      <c r="D1844" s="1" t="s">
        <v>707</v>
      </c>
      <c r="E1844" s="34" t="s">
        <v>644</v>
      </c>
      <c r="F1844" s="28" t="s">
        <v>708</v>
      </c>
      <c r="G1844" s="35">
        <v>68300</v>
      </c>
      <c r="H1844" s="35">
        <v>683</v>
      </c>
    </row>
    <row r="1845" spans="1:8">
      <c r="A1845" s="52">
        <v>135543541764</v>
      </c>
      <c r="B1845" s="1" t="s">
        <v>365</v>
      </c>
      <c r="C1845" s="34" t="s">
        <v>637</v>
      </c>
      <c r="D1845" s="1" t="s">
        <v>707</v>
      </c>
      <c r="E1845" s="34" t="s">
        <v>644</v>
      </c>
      <c r="F1845" s="28" t="s">
        <v>708</v>
      </c>
      <c r="G1845" s="35">
        <v>9200</v>
      </c>
      <c r="H1845" s="35">
        <v>92</v>
      </c>
    </row>
    <row r="1846" spans="1:8">
      <c r="A1846" s="52">
        <v>135543906422</v>
      </c>
      <c r="B1846" s="1" t="s">
        <v>4</v>
      </c>
      <c r="C1846" s="34" t="s">
        <v>637</v>
      </c>
      <c r="D1846" s="1" t="s">
        <v>707</v>
      </c>
      <c r="E1846" s="34" t="s">
        <v>644</v>
      </c>
      <c r="F1846" s="28" t="s">
        <v>708</v>
      </c>
      <c r="G1846" s="35">
        <v>37000</v>
      </c>
      <c r="H1846" s="35">
        <v>370</v>
      </c>
    </row>
    <row r="1847" spans="1:8">
      <c r="A1847" s="52">
        <v>134928994455</v>
      </c>
      <c r="B1847" s="1" t="s">
        <v>4</v>
      </c>
      <c r="C1847" s="34" t="s">
        <v>637</v>
      </c>
      <c r="D1847" s="1" t="s">
        <v>707</v>
      </c>
      <c r="E1847" s="34" t="s">
        <v>644</v>
      </c>
      <c r="F1847" s="28" t="s">
        <v>708</v>
      </c>
      <c r="G1847" s="35">
        <v>24700</v>
      </c>
      <c r="H1847" s="35">
        <v>247</v>
      </c>
    </row>
    <row r="1848" spans="1:8">
      <c r="A1848" s="52">
        <v>135544579126</v>
      </c>
      <c r="B1848" s="1" t="s">
        <v>365</v>
      </c>
      <c r="C1848" s="34" t="s">
        <v>637</v>
      </c>
      <c r="D1848" s="1" t="s">
        <v>707</v>
      </c>
      <c r="E1848" s="34" t="s">
        <v>644</v>
      </c>
      <c r="F1848" s="28" t="s">
        <v>708</v>
      </c>
      <c r="G1848" s="35">
        <v>17300</v>
      </c>
      <c r="H1848" s="35">
        <v>173</v>
      </c>
    </row>
    <row r="1849" spans="1:8">
      <c r="A1849" s="52">
        <v>134929611381</v>
      </c>
      <c r="B1849" s="1" t="s">
        <v>4</v>
      </c>
      <c r="C1849" s="34" t="s">
        <v>637</v>
      </c>
      <c r="D1849" s="1" t="s">
        <v>707</v>
      </c>
      <c r="E1849" s="34" t="s">
        <v>644</v>
      </c>
      <c r="F1849" s="28" t="s">
        <v>708</v>
      </c>
      <c r="G1849" s="35">
        <v>23600</v>
      </c>
      <c r="H1849" s="35">
        <v>236</v>
      </c>
    </row>
    <row r="1850" spans="1:8">
      <c r="A1850" s="52">
        <v>135545497110</v>
      </c>
      <c r="B1850" s="1" t="s">
        <v>4</v>
      </c>
      <c r="C1850" s="34" t="s">
        <v>637</v>
      </c>
      <c r="D1850" s="1" t="s">
        <v>707</v>
      </c>
      <c r="E1850" s="34" t="s">
        <v>644</v>
      </c>
      <c r="F1850" s="28" t="s">
        <v>708</v>
      </c>
      <c r="G1850" s="35">
        <v>13100</v>
      </c>
      <c r="H1850" s="35">
        <v>131</v>
      </c>
    </row>
    <row r="1851" spans="1:8">
      <c r="A1851" s="52">
        <v>135545800436</v>
      </c>
      <c r="B1851" s="1" t="s">
        <v>365</v>
      </c>
      <c r="C1851" s="34" t="s">
        <v>637</v>
      </c>
      <c r="D1851" s="1" t="s">
        <v>707</v>
      </c>
      <c r="E1851" s="34" t="s">
        <v>644</v>
      </c>
      <c r="F1851" s="28" t="s">
        <v>708</v>
      </c>
      <c r="G1851" s="35">
        <v>20600</v>
      </c>
      <c r="H1851" s="35">
        <v>206</v>
      </c>
    </row>
    <row r="1852" spans="1:8">
      <c r="A1852" s="52">
        <v>135546142376</v>
      </c>
      <c r="B1852" s="1" t="s">
        <v>365</v>
      </c>
      <c r="C1852" s="34" t="s">
        <v>637</v>
      </c>
      <c r="D1852" s="1" t="s">
        <v>707</v>
      </c>
      <c r="E1852" s="34" t="s">
        <v>644</v>
      </c>
      <c r="F1852" s="28" t="s">
        <v>708</v>
      </c>
      <c r="G1852" s="35">
        <v>9600</v>
      </c>
      <c r="H1852" s="35">
        <v>96</v>
      </c>
    </row>
    <row r="1853" spans="1:8">
      <c r="A1853" s="52">
        <v>135546391550</v>
      </c>
      <c r="B1853" s="1" t="s">
        <v>4</v>
      </c>
      <c r="C1853" s="34" t="s">
        <v>644</v>
      </c>
      <c r="D1853" s="1" t="s">
        <v>707</v>
      </c>
      <c r="E1853" s="34" t="s">
        <v>644</v>
      </c>
      <c r="F1853" s="28" t="s">
        <v>708</v>
      </c>
      <c r="G1853" s="35">
        <v>4000</v>
      </c>
      <c r="H1853" s="35">
        <v>40</v>
      </c>
    </row>
    <row r="1854" spans="1:8">
      <c r="A1854" s="52">
        <v>135546579042</v>
      </c>
      <c r="B1854" s="1" t="s">
        <v>4</v>
      </c>
      <c r="C1854" s="34" t="s">
        <v>644</v>
      </c>
      <c r="D1854" s="1" t="s">
        <v>707</v>
      </c>
      <c r="E1854" s="34" t="s">
        <v>644</v>
      </c>
      <c r="F1854" s="28" t="s">
        <v>708</v>
      </c>
      <c r="G1854" s="35">
        <v>5500</v>
      </c>
      <c r="H1854" s="35">
        <v>55</v>
      </c>
    </row>
    <row r="1855" spans="1:8">
      <c r="A1855" s="52">
        <v>134915810075</v>
      </c>
      <c r="B1855" s="1" t="s">
        <v>4</v>
      </c>
      <c r="C1855" s="34" t="s">
        <v>637</v>
      </c>
      <c r="D1855" s="1" t="s">
        <v>707</v>
      </c>
      <c r="E1855" s="34" t="s">
        <v>637</v>
      </c>
      <c r="F1855" s="28" t="s">
        <v>708</v>
      </c>
      <c r="G1855" s="35">
        <v>19400</v>
      </c>
      <c r="H1855" s="35">
        <v>194</v>
      </c>
    </row>
    <row r="1856" spans="1:8">
      <c r="A1856" s="52">
        <v>135546877420</v>
      </c>
      <c r="B1856" s="1" t="s">
        <v>4</v>
      </c>
      <c r="C1856" s="34" t="s">
        <v>644</v>
      </c>
      <c r="D1856" s="1" t="s">
        <v>707</v>
      </c>
      <c r="E1856" s="34" t="s">
        <v>644</v>
      </c>
      <c r="F1856" s="28" t="s">
        <v>708</v>
      </c>
      <c r="G1856" s="35">
        <v>5300</v>
      </c>
      <c r="H1856" s="35">
        <v>53</v>
      </c>
    </row>
    <row r="1857" spans="1:8">
      <c r="A1857" s="52">
        <v>134931861689</v>
      </c>
      <c r="B1857" s="1" t="s">
        <v>4</v>
      </c>
      <c r="C1857" s="34" t="s">
        <v>644</v>
      </c>
      <c r="D1857" s="1" t="s">
        <v>707</v>
      </c>
      <c r="E1857" s="34" t="s">
        <v>644</v>
      </c>
      <c r="F1857" s="28" t="s">
        <v>708</v>
      </c>
      <c r="G1857" s="35">
        <v>11200</v>
      </c>
      <c r="H1857" s="35">
        <v>112</v>
      </c>
    </row>
    <row r="1858" spans="1:8">
      <c r="A1858" s="52">
        <v>134932184733</v>
      </c>
      <c r="B1858" s="1" t="s">
        <v>4</v>
      </c>
      <c r="C1858" s="34" t="s">
        <v>644</v>
      </c>
      <c r="D1858" s="1" t="s">
        <v>707</v>
      </c>
      <c r="E1858" s="34" t="s">
        <v>644</v>
      </c>
      <c r="F1858" s="28" t="s">
        <v>708</v>
      </c>
      <c r="G1858" s="35">
        <v>19900</v>
      </c>
      <c r="H1858" s="35">
        <v>199</v>
      </c>
    </row>
    <row r="1859" spans="1:8">
      <c r="A1859" s="52">
        <v>134932355605</v>
      </c>
      <c r="B1859" s="1" t="s">
        <v>4</v>
      </c>
      <c r="C1859" s="34" t="s">
        <v>644</v>
      </c>
      <c r="D1859" s="1" t="s">
        <v>707</v>
      </c>
      <c r="E1859" s="34" t="s">
        <v>644</v>
      </c>
      <c r="F1859" s="28" t="s">
        <v>708</v>
      </c>
      <c r="G1859" s="35">
        <v>30000</v>
      </c>
      <c r="H1859" s="35">
        <v>300</v>
      </c>
    </row>
    <row r="1860" spans="1:8">
      <c r="A1860" s="52">
        <v>134932585113</v>
      </c>
      <c r="B1860" s="1" t="s">
        <v>4</v>
      </c>
      <c r="C1860" s="34" t="s">
        <v>644</v>
      </c>
      <c r="D1860" s="1" t="s">
        <v>707</v>
      </c>
      <c r="E1860" s="34" t="s">
        <v>644</v>
      </c>
      <c r="F1860" s="28" t="s">
        <v>708</v>
      </c>
      <c r="G1860" s="35">
        <v>10300</v>
      </c>
      <c r="H1860" s="35">
        <v>103</v>
      </c>
    </row>
    <row r="1861" spans="1:8">
      <c r="A1861" s="52">
        <v>134917754061</v>
      </c>
      <c r="B1861" s="1" t="s">
        <v>4</v>
      </c>
      <c r="C1861" s="34" t="s">
        <v>637</v>
      </c>
      <c r="D1861" s="1" t="s">
        <v>707</v>
      </c>
      <c r="E1861" s="34" t="s">
        <v>637</v>
      </c>
      <c r="F1861" s="28" t="s">
        <v>708</v>
      </c>
      <c r="G1861" s="35">
        <v>4900</v>
      </c>
      <c r="H1861" s="35">
        <v>49</v>
      </c>
    </row>
    <row r="1862" spans="1:8">
      <c r="A1862" s="52">
        <v>135548504898</v>
      </c>
      <c r="B1862" s="1" t="s">
        <v>4</v>
      </c>
      <c r="C1862" s="34" t="s">
        <v>644</v>
      </c>
      <c r="D1862" s="1" t="s">
        <v>707</v>
      </c>
      <c r="E1862" s="34" t="s">
        <v>644</v>
      </c>
      <c r="F1862" s="28" t="s">
        <v>708</v>
      </c>
      <c r="G1862" s="35">
        <v>16500</v>
      </c>
      <c r="H1862" s="35">
        <v>165</v>
      </c>
    </row>
    <row r="1863" spans="1:8">
      <c r="A1863" s="52">
        <v>135533767638</v>
      </c>
      <c r="B1863" s="1" t="s">
        <v>4</v>
      </c>
      <c r="C1863" s="34" t="s">
        <v>637</v>
      </c>
      <c r="D1863" s="1" t="s">
        <v>707</v>
      </c>
      <c r="E1863" s="34" t="s">
        <v>637</v>
      </c>
      <c r="F1863" s="28" t="s">
        <v>708</v>
      </c>
      <c r="G1863" s="35">
        <v>4900</v>
      </c>
      <c r="H1863" s="35">
        <v>49</v>
      </c>
    </row>
    <row r="1864" spans="1:8">
      <c r="A1864" s="52">
        <v>134933176691</v>
      </c>
      <c r="B1864" s="1" t="s">
        <v>365</v>
      </c>
      <c r="C1864" s="34" t="s">
        <v>644</v>
      </c>
      <c r="D1864" s="1" t="s">
        <v>707</v>
      </c>
      <c r="E1864" s="34" t="s">
        <v>644</v>
      </c>
      <c r="F1864" s="28" t="s">
        <v>708</v>
      </c>
      <c r="G1864" s="35">
        <v>9600</v>
      </c>
      <c r="H1864" s="35">
        <v>96</v>
      </c>
    </row>
    <row r="1865" spans="1:8">
      <c r="A1865" s="52">
        <v>134932782047</v>
      </c>
      <c r="B1865" s="1" t="s">
        <v>4</v>
      </c>
      <c r="C1865" s="34" t="s">
        <v>644</v>
      </c>
      <c r="D1865" s="1" t="s">
        <v>707</v>
      </c>
      <c r="E1865" s="34" t="s">
        <v>644</v>
      </c>
      <c r="F1865" s="28" t="s">
        <v>708</v>
      </c>
      <c r="G1865" s="35">
        <v>12900</v>
      </c>
      <c r="H1865" s="35">
        <v>129</v>
      </c>
    </row>
    <row r="1866" spans="1:8">
      <c r="A1866" s="52">
        <v>135534884148</v>
      </c>
      <c r="B1866" s="1" t="s">
        <v>4</v>
      </c>
      <c r="C1866" s="34" t="s">
        <v>637</v>
      </c>
      <c r="D1866" s="1" t="s">
        <v>707</v>
      </c>
      <c r="E1866" s="34" t="s">
        <v>637</v>
      </c>
      <c r="F1866" s="28" t="s">
        <v>708</v>
      </c>
      <c r="G1866" s="35">
        <v>4800</v>
      </c>
      <c r="H1866" s="35">
        <v>48</v>
      </c>
    </row>
    <row r="1867" spans="1:8">
      <c r="A1867" s="52">
        <v>135549628504</v>
      </c>
      <c r="B1867" s="1" t="s">
        <v>4</v>
      </c>
      <c r="C1867" s="34" t="s">
        <v>644</v>
      </c>
      <c r="D1867" s="1" t="s">
        <v>707</v>
      </c>
      <c r="E1867" s="34" t="s">
        <v>644</v>
      </c>
      <c r="F1867" s="28" t="s">
        <v>708</v>
      </c>
      <c r="G1867" s="35">
        <v>6600</v>
      </c>
      <c r="H1867" s="35">
        <v>66</v>
      </c>
    </row>
    <row r="1868" spans="1:8">
      <c r="A1868" s="52">
        <v>134934374101</v>
      </c>
      <c r="B1868" s="1" t="s">
        <v>4</v>
      </c>
      <c r="C1868" s="34" t="s">
        <v>644</v>
      </c>
      <c r="D1868" s="1" t="s">
        <v>707</v>
      </c>
      <c r="E1868" s="34" t="s">
        <v>644</v>
      </c>
      <c r="F1868" s="28" t="s">
        <v>708</v>
      </c>
      <c r="G1868" s="35">
        <v>31600</v>
      </c>
      <c r="H1868" s="35">
        <v>316</v>
      </c>
    </row>
    <row r="1869" spans="1:8">
      <c r="A1869" s="52">
        <v>134934470129</v>
      </c>
      <c r="B1869" s="1" t="s">
        <v>4</v>
      </c>
      <c r="C1869" s="34" t="s">
        <v>644</v>
      </c>
      <c r="D1869" s="1" t="s">
        <v>707</v>
      </c>
      <c r="E1869" s="34" t="s">
        <v>644</v>
      </c>
      <c r="F1869" s="28" t="s">
        <v>708</v>
      </c>
      <c r="G1869" s="35">
        <v>4000</v>
      </c>
      <c r="H1869" s="35">
        <v>40</v>
      </c>
    </row>
    <row r="1870" spans="1:8">
      <c r="A1870" s="52">
        <v>134934512253</v>
      </c>
      <c r="B1870" s="1" t="s">
        <v>4</v>
      </c>
      <c r="C1870" s="34" t="s">
        <v>644</v>
      </c>
      <c r="D1870" s="1" t="s">
        <v>707</v>
      </c>
      <c r="E1870" s="34" t="s">
        <v>644</v>
      </c>
      <c r="F1870" s="28" t="s">
        <v>708</v>
      </c>
      <c r="G1870" s="35">
        <v>33000</v>
      </c>
      <c r="H1870" s="35">
        <v>330</v>
      </c>
    </row>
    <row r="1871" spans="1:8">
      <c r="A1871" s="52">
        <v>135535699456</v>
      </c>
      <c r="B1871" s="1" t="s">
        <v>4</v>
      </c>
      <c r="C1871" s="34" t="s">
        <v>637</v>
      </c>
      <c r="D1871" s="1" t="s">
        <v>707</v>
      </c>
      <c r="E1871" s="34" t="s">
        <v>637</v>
      </c>
      <c r="F1871" s="28" t="s">
        <v>708</v>
      </c>
      <c r="G1871" s="35">
        <v>45950</v>
      </c>
      <c r="H1871" s="35">
        <v>459.5</v>
      </c>
    </row>
    <row r="1872" spans="1:8">
      <c r="A1872" s="52">
        <v>135550244192</v>
      </c>
      <c r="B1872" s="1" t="s">
        <v>4</v>
      </c>
      <c r="C1872" s="34" t="s">
        <v>644</v>
      </c>
      <c r="D1872" s="1" t="s">
        <v>707</v>
      </c>
      <c r="E1872" s="34" t="s">
        <v>644</v>
      </c>
      <c r="F1872" s="28" t="s">
        <v>708</v>
      </c>
      <c r="G1872" s="35">
        <v>22000</v>
      </c>
      <c r="H1872" s="35">
        <v>220</v>
      </c>
    </row>
    <row r="1873" spans="1:8">
      <c r="A1873" s="52">
        <v>134934343573</v>
      </c>
      <c r="B1873" s="1" t="s">
        <v>4</v>
      </c>
      <c r="C1873" s="34" t="s">
        <v>644</v>
      </c>
      <c r="D1873" s="1" t="s">
        <v>707</v>
      </c>
      <c r="E1873" s="34" t="s">
        <v>644</v>
      </c>
      <c r="F1873" s="28" t="s">
        <v>708</v>
      </c>
      <c r="G1873" s="35">
        <v>4000</v>
      </c>
      <c r="H1873" s="35">
        <v>40</v>
      </c>
    </row>
    <row r="1874" spans="1:8">
      <c r="A1874" s="52">
        <v>135550446442</v>
      </c>
      <c r="B1874" s="1" t="s">
        <v>4</v>
      </c>
      <c r="C1874" s="34" t="s">
        <v>644</v>
      </c>
      <c r="D1874" s="1" t="s">
        <v>707</v>
      </c>
      <c r="E1874" s="34" t="s">
        <v>644</v>
      </c>
      <c r="F1874" s="28" t="s">
        <v>708</v>
      </c>
      <c r="G1874" s="35">
        <v>10900</v>
      </c>
      <c r="H1874" s="35">
        <v>109</v>
      </c>
    </row>
    <row r="1875" spans="1:8">
      <c r="A1875" s="52">
        <v>135536502296</v>
      </c>
      <c r="B1875" s="1" t="s">
        <v>365</v>
      </c>
      <c r="C1875" s="34" t="s">
        <v>637</v>
      </c>
      <c r="D1875" s="1" t="s">
        <v>707</v>
      </c>
      <c r="E1875" s="34" t="s">
        <v>637</v>
      </c>
      <c r="F1875" s="28" t="s">
        <v>708</v>
      </c>
      <c r="G1875" s="35">
        <v>4600</v>
      </c>
      <c r="H1875" s="35">
        <v>46</v>
      </c>
    </row>
    <row r="1876" spans="1:8">
      <c r="A1876" s="52">
        <v>135536433164</v>
      </c>
      <c r="B1876" s="1" t="s">
        <v>4</v>
      </c>
      <c r="C1876" s="34" t="s">
        <v>637</v>
      </c>
      <c r="D1876" s="1" t="s">
        <v>707</v>
      </c>
      <c r="E1876" s="34" t="s">
        <v>637</v>
      </c>
      <c r="F1876" s="28" t="s">
        <v>708</v>
      </c>
      <c r="G1876" s="35">
        <v>40300</v>
      </c>
      <c r="H1876" s="35">
        <v>403</v>
      </c>
    </row>
    <row r="1877" spans="1:8">
      <c r="A1877" s="52">
        <v>134934981357</v>
      </c>
      <c r="B1877" s="1" t="s">
        <v>4</v>
      </c>
      <c r="C1877" s="34" t="s">
        <v>644</v>
      </c>
      <c r="D1877" s="1" t="s">
        <v>707</v>
      </c>
      <c r="E1877" s="34" t="s">
        <v>644</v>
      </c>
      <c r="F1877" s="28" t="s">
        <v>708</v>
      </c>
      <c r="G1877" s="35">
        <v>4600</v>
      </c>
      <c r="H1877" s="35">
        <v>46</v>
      </c>
    </row>
    <row r="1878" spans="1:8">
      <c r="A1878" s="52">
        <v>134921095165</v>
      </c>
      <c r="B1878" s="1" t="s">
        <v>4</v>
      </c>
      <c r="C1878" s="34" t="s">
        <v>637</v>
      </c>
      <c r="D1878" s="1" t="s">
        <v>707</v>
      </c>
      <c r="E1878" s="34" t="s">
        <v>637</v>
      </c>
      <c r="F1878" s="28" t="s">
        <v>708</v>
      </c>
      <c r="G1878" s="35">
        <v>13600</v>
      </c>
      <c r="H1878" s="35">
        <v>136</v>
      </c>
    </row>
    <row r="1879" spans="1:8">
      <c r="A1879" s="52">
        <v>135550892346</v>
      </c>
      <c r="B1879" s="1" t="s">
        <v>365</v>
      </c>
      <c r="C1879" s="34" t="s">
        <v>644</v>
      </c>
      <c r="D1879" s="1" t="s">
        <v>707</v>
      </c>
      <c r="E1879" s="34" t="s">
        <v>644</v>
      </c>
      <c r="F1879" s="28" t="s">
        <v>708</v>
      </c>
      <c r="G1879" s="35">
        <v>4800</v>
      </c>
      <c r="H1879" s="35">
        <v>48</v>
      </c>
    </row>
    <row r="1880" spans="1:8">
      <c r="A1880" s="52">
        <v>135537175610</v>
      </c>
      <c r="B1880" s="1" t="s">
        <v>4</v>
      </c>
      <c r="C1880" s="34" t="s">
        <v>637</v>
      </c>
      <c r="D1880" s="1" t="s">
        <v>707</v>
      </c>
      <c r="E1880" s="34" t="s">
        <v>637</v>
      </c>
      <c r="F1880" s="28" t="s">
        <v>708</v>
      </c>
      <c r="G1880" s="35">
        <v>31800</v>
      </c>
      <c r="H1880" s="35">
        <v>318</v>
      </c>
    </row>
    <row r="1881" spans="1:8">
      <c r="A1881" s="52">
        <v>134935381143</v>
      </c>
      <c r="B1881" s="1" t="s">
        <v>4</v>
      </c>
      <c r="C1881" s="34" t="s">
        <v>644</v>
      </c>
      <c r="D1881" s="1" t="s">
        <v>707</v>
      </c>
      <c r="E1881" s="34" t="s">
        <v>644</v>
      </c>
      <c r="F1881" s="28" t="s">
        <v>708</v>
      </c>
      <c r="G1881" s="35">
        <v>99300</v>
      </c>
      <c r="H1881" s="35">
        <v>993</v>
      </c>
    </row>
    <row r="1882" spans="1:8">
      <c r="A1882" s="52">
        <v>135550951512</v>
      </c>
      <c r="B1882" s="1" t="s">
        <v>4</v>
      </c>
      <c r="C1882" s="34" t="s">
        <v>644</v>
      </c>
      <c r="D1882" s="1" t="s">
        <v>707</v>
      </c>
      <c r="E1882" s="34" t="s">
        <v>644</v>
      </c>
      <c r="F1882" s="28" t="s">
        <v>708</v>
      </c>
      <c r="G1882" s="35">
        <v>15400</v>
      </c>
      <c r="H1882" s="35">
        <v>154</v>
      </c>
    </row>
    <row r="1883" spans="1:8">
      <c r="A1883" s="52">
        <v>134922237627</v>
      </c>
      <c r="B1883" s="1" t="s">
        <v>4</v>
      </c>
      <c r="C1883" s="34" t="s">
        <v>637</v>
      </c>
      <c r="D1883" s="1" t="s">
        <v>707</v>
      </c>
      <c r="E1883" s="34" t="s">
        <v>637</v>
      </c>
      <c r="F1883" s="28" t="s">
        <v>708</v>
      </c>
      <c r="G1883" s="35">
        <v>35150</v>
      </c>
      <c r="H1883" s="35">
        <v>351.5</v>
      </c>
    </row>
    <row r="1884" spans="1:8">
      <c r="A1884" s="52">
        <v>134923256693</v>
      </c>
      <c r="B1884" s="1" t="s">
        <v>4</v>
      </c>
      <c r="C1884" s="34" t="s">
        <v>637</v>
      </c>
      <c r="D1884" s="1" t="s">
        <v>707</v>
      </c>
      <c r="E1884" s="34" t="s">
        <v>637</v>
      </c>
      <c r="F1884" s="28" t="s">
        <v>708</v>
      </c>
      <c r="G1884" s="35">
        <v>22300</v>
      </c>
      <c r="H1884" s="35">
        <v>223</v>
      </c>
    </row>
    <row r="1885" spans="1:8">
      <c r="A1885" s="52">
        <v>135540475554</v>
      </c>
      <c r="B1885" s="1" t="s">
        <v>4</v>
      </c>
      <c r="C1885" s="34" t="s">
        <v>637</v>
      </c>
      <c r="D1885" s="1" t="s">
        <v>707</v>
      </c>
      <c r="E1885" s="34" t="s">
        <v>637</v>
      </c>
      <c r="F1885" s="28" t="s">
        <v>708</v>
      </c>
      <c r="G1885" s="35">
        <v>13800</v>
      </c>
      <c r="H1885" s="35">
        <v>138</v>
      </c>
    </row>
    <row r="1886" spans="1:8">
      <c r="A1886" s="52">
        <v>135540609822</v>
      </c>
      <c r="B1886" s="1" t="s">
        <v>4</v>
      </c>
      <c r="C1886" s="34" t="s">
        <v>637</v>
      </c>
      <c r="D1886" s="1" t="s">
        <v>707</v>
      </c>
      <c r="E1886" s="34" t="s">
        <v>637</v>
      </c>
      <c r="F1886" s="28" t="s">
        <v>708</v>
      </c>
      <c r="G1886" s="35">
        <v>15100</v>
      </c>
      <c r="H1886" s="35">
        <v>151</v>
      </c>
    </row>
    <row r="1887" spans="1:8">
      <c r="A1887" s="52">
        <v>135540915474</v>
      </c>
      <c r="B1887" s="1" t="s">
        <v>4</v>
      </c>
      <c r="C1887" s="34" t="s">
        <v>637</v>
      </c>
      <c r="D1887" s="1" t="s">
        <v>707</v>
      </c>
      <c r="E1887" s="34" t="s">
        <v>637</v>
      </c>
      <c r="F1887" s="28" t="s">
        <v>708</v>
      </c>
      <c r="G1887" s="35">
        <v>8800</v>
      </c>
      <c r="H1887" s="35">
        <v>88</v>
      </c>
    </row>
    <row r="1888" spans="1:8">
      <c r="A1888" s="52">
        <v>135541158626</v>
      </c>
      <c r="B1888" s="1" t="s">
        <v>4</v>
      </c>
      <c r="C1888" s="34" t="s">
        <v>637</v>
      </c>
      <c r="D1888" s="1" t="s">
        <v>707</v>
      </c>
      <c r="E1888" s="34" t="s">
        <v>637</v>
      </c>
      <c r="F1888" s="28" t="s">
        <v>708</v>
      </c>
      <c r="G1888" s="35">
        <v>15100</v>
      </c>
      <c r="H1888" s="35">
        <v>151</v>
      </c>
    </row>
    <row r="1889" spans="1:8">
      <c r="A1889" s="52">
        <v>134925953623</v>
      </c>
      <c r="B1889" s="1" t="s">
        <v>4</v>
      </c>
      <c r="C1889" s="34" t="s">
        <v>637</v>
      </c>
      <c r="D1889" s="1" t="s">
        <v>707</v>
      </c>
      <c r="E1889" s="34" t="s">
        <v>637</v>
      </c>
      <c r="F1889" s="28" t="s">
        <v>708</v>
      </c>
      <c r="G1889" s="35">
        <v>87500</v>
      </c>
      <c r="H1889" s="35">
        <v>875</v>
      </c>
    </row>
    <row r="1890" spans="1:8">
      <c r="A1890" s="52">
        <v>134926488151</v>
      </c>
      <c r="B1890" s="1" t="s">
        <v>4</v>
      </c>
      <c r="C1890" s="34" t="s">
        <v>637</v>
      </c>
      <c r="D1890" s="1" t="s">
        <v>707</v>
      </c>
      <c r="E1890" s="34" t="s">
        <v>637</v>
      </c>
      <c r="F1890" s="28" t="s">
        <v>708</v>
      </c>
      <c r="G1890" s="35">
        <v>16400</v>
      </c>
      <c r="H1890" s="35">
        <v>164</v>
      </c>
    </row>
    <row r="1891" spans="1:8">
      <c r="A1891" s="52">
        <v>134926848415</v>
      </c>
      <c r="B1891" s="1" t="s">
        <v>365</v>
      </c>
      <c r="C1891" s="34" t="s">
        <v>637</v>
      </c>
      <c r="D1891" s="1" t="s">
        <v>707</v>
      </c>
      <c r="E1891" s="34" t="s">
        <v>644</v>
      </c>
      <c r="F1891" s="28" t="s">
        <v>708</v>
      </c>
      <c r="G1891" s="35">
        <v>55500</v>
      </c>
      <c r="H1891" s="35">
        <v>555</v>
      </c>
    </row>
    <row r="1892" spans="1:8">
      <c r="A1892" s="52">
        <v>134926861181</v>
      </c>
      <c r="B1892" s="1" t="s">
        <v>4</v>
      </c>
      <c r="C1892" s="34" t="s">
        <v>637</v>
      </c>
      <c r="D1892" s="1" t="s">
        <v>707</v>
      </c>
      <c r="E1892" s="34" t="s">
        <v>644</v>
      </c>
      <c r="F1892" s="28" t="s">
        <v>708</v>
      </c>
      <c r="G1892" s="35">
        <v>9000</v>
      </c>
      <c r="H1892" s="35">
        <v>90</v>
      </c>
    </row>
    <row r="1893" spans="1:8">
      <c r="A1893" s="52">
        <v>135542560742</v>
      </c>
      <c r="B1893" s="1" t="s">
        <v>4</v>
      </c>
      <c r="C1893" s="34" t="s">
        <v>637</v>
      </c>
      <c r="D1893" s="1" t="s">
        <v>707</v>
      </c>
      <c r="E1893" s="34" t="s">
        <v>644</v>
      </c>
      <c r="F1893" s="28" t="s">
        <v>708</v>
      </c>
      <c r="G1893" s="35">
        <v>63000</v>
      </c>
      <c r="H1893" s="35">
        <v>630</v>
      </c>
    </row>
    <row r="1894" spans="1:8">
      <c r="A1894" s="52">
        <v>135542595034</v>
      </c>
      <c r="B1894" s="1" t="s">
        <v>4</v>
      </c>
      <c r="C1894" s="34" t="s">
        <v>637</v>
      </c>
      <c r="D1894" s="1" t="s">
        <v>707</v>
      </c>
      <c r="E1894" s="34" t="s">
        <v>644</v>
      </c>
      <c r="F1894" s="28" t="s">
        <v>708</v>
      </c>
      <c r="G1894" s="35">
        <v>9600</v>
      </c>
      <c r="H1894" s="35">
        <v>96</v>
      </c>
    </row>
    <row r="1895" spans="1:8">
      <c r="A1895" s="52">
        <v>134927464309</v>
      </c>
      <c r="B1895" s="1" t="s">
        <v>4</v>
      </c>
      <c r="C1895" s="34" t="s">
        <v>637</v>
      </c>
      <c r="D1895" s="1" t="s">
        <v>707</v>
      </c>
      <c r="E1895" s="34" t="s">
        <v>644</v>
      </c>
      <c r="F1895" s="28" t="s">
        <v>708</v>
      </c>
      <c r="G1895" s="35">
        <v>7100</v>
      </c>
      <c r="H1895" s="35">
        <v>71</v>
      </c>
    </row>
    <row r="1896" spans="1:8">
      <c r="A1896" s="52">
        <v>134927764933</v>
      </c>
      <c r="B1896" s="1" t="s">
        <v>365</v>
      </c>
      <c r="C1896" s="34" t="s">
        <v>637</v>
      </c>
      <c r="D1896" s="1" t="s">
        <v>707</v>
      </c>
      <c r="E1896" s="34" t="s">
        <v>644</v>
      </c>
      <c r="F1896" s="28" t="s">
        <v>708</v>
      </c>
      <c r="G1896" s="35">
        <v>10100</v>
      </c>
      <c r="H1896" s="35">
        <v>101</v>
      </c>
    </row>
    <row r="1897" spans="1:8">
      <c r="A1897" s="52">
        <v>134927905331</v>
      </c>
      <c r="B1897" s="1" t="s">
        <v>4</v>
      </c>
      <c r="C1897" s="34" t="s">
        <v>637</v>
      </c>
      <c r="D1897" s="1" t="s">
        <v>707</v>
      </c>
      <c r="E1897" s="34" t="s">
        <v>644</v>
      </c>
      <c r="F1897" s="28" t="s">
        <v>708</v>
      </c>
      <c r="G1897" s="35">
        <v>21200</v>
      </c>
      <c r="H1897" s="35">
        <v>212</v>
      </c>
    </row>
    <row r="1898" spans="1:8">
      <c r="A1898" s="52">
        <v>135543715956</v>
      </c>
      <c r="B1898" s="1" t="s">
        <v>4</v>
      </c>
      <c r="C1898" s="34" t="s">
        <v>637</v>
      </c>
      <c r="D1898" s="1" t="s">
        <v>707</v>
      </c>
      <c r="E1898" s="34" t="s">
        <v>644</v>
      </c>
      <c r="F1898" s="28" t="s">
        <v>708</v>
      </c>
      <c r="G1898" s="35">
        <v>4600</v>
      </c>
      <c r="H1898" s="35">
        <v>46</v>
      </c>
    </row>
    <row r="1899" spans="1:8">
      <c r="A1899" s="52">
        <v>134928662195</v>
      </c>
      <c r="B1899" s="1" t="s">
        <v>4</v>
      </c>
      <c r="C1899" s="34" t="s">
        <v>637</v>
      </c>
      <c r="D1899" s="1" t="s">
        <v>707</v>
      </c>
      <c r="E1899" s="34" t="s">
        <v>644</v>
      </c>
      <c r="F1899" s="28" t="s">
        <v>708</v>
      </c>
      <c r="G1899" s="35">
        <v>11000</v>
      </c>
      <c r="H1899" s="35">
        <v>110</v>
      </c>
    </row>
    <row r="1900" spans="1:8">
      <c r="A1900" s="52">
        <v>134928579571</v>
      </c>
      <c r="B1900" s="1" t="s">
        <v>365</v>
      </c>
      <c r="C1900" s="34" t="s">
        <v>637</v>
      </c>
      <c r="D1900" s="1" t="s">
        <v>707</v>
      </c>
      <c r="E1900" s="34" t="s">
        <v>644</v>
      </c>
      <c r="F1900" s="28" t="s">
        <v>708</v>
      </c>
      <c r="G1900" s="35">
        <v>10300</v>
      </c>
      <c r="H1900" s="35">
        <v>103</v>
      </c>
    </row>
    <row r="1901" spans="1:8">
      <c r="A1901" s="52">
        <v>135544555644</v>
      </c>
      <c r="B1901" s="1" t="s">
        <v>4</v>
      </c>
      <c r="C1901" s="34" t="s">
        <v>637</v>
      </c>
      <c r="D1901" s="1" t="s">
        <v>707</v>
      </c>
      <c r="E1901" s="34" t="s">
        <v>644</v>
      </c>
      <c r="F1901" s="28" t="s">
        <v>708</v>
      </c>
      <c r="G1901" s="35">
        <v>23900</v>
      </c>
      <c r="H1901" s="35">
        <v>239</v>
      </c>
    </row>
    <row r="1902" spans="1:8">
      <c r="A1902" s="52">
        <v>135546306146</v>
      </c>
      <c r="B1902" s="1" t="s">
        <v>4</v>
      </c>
      <c r="C1902" s="34" t="s">
        <v>644</v>
      </c>
      <c r="D1902" s="1" t="s">
        <v>707</v>
      </c>
      <c r="E1902" s="34" t="s">
        <v>644</v>
      </c>
      <c r="F1902" s="28" t="s">
        <v>708</v>
      </c>
      <c r="G1902" s="35">
        <v>11200</v>
      </c>
      <c r="H1902" s="35">
        <v>112</v>
      </c>
    </row>
    <row r="1903" spans="1:8">
      <c r="A1903" s="52">
        <v>134930704745</v>
      </c>
      <c r="B1903" s="1" t="s">
        <v>365</v>
      </c>
      <c r="C1903" s="34" t="s">
        <v>644</v>
      </c>
      <c r="D1903" s="1" t="s">
        <v>707</v>
      </c>
      <c r="E1903" s="34" t="s">
        <v>644</v>
      </c>
      <c r="F1903" s="28" t="s">
        <v>708</v>
      </c>
      <c r="G1903" s="35">
        <v>9600</v>
      </c>
      <c r="H1903" s="35">
        <v>96</v>
      </c>
    </row>
    <row r="1904" spans="1:8">
      <c r="A1904" s="52">
        <v>134930760647</v>
      </c>
      <c r="B1904" s="1" t="s">
        <v>4</v>
      </c>
      <c r="C1904" s="34" t="s">
        <v>644</v>
      </c>
      <c r="D1904" s="1" t="s">
        <v>707</v>
      </c>
      <c r="E1904" s="34" t="s">
        <v>644</v>
      </c>
      <c r="F1904" s="28" t="s">
        <v>708</v>
      </c>
      <c r="G1904" s="35">
        <v>8000</v>
      </c>
      <c r="H1904" s="35">
        <v>80</v>
      </c>
    </row>
    <row r="1905" spans="1:8">
      <c r="A1905" s="52">
        <v>134931207185</v>
      </c>
      <c r="B1905" s="1" t="s">
        <v>4</v>
      </c>
      <c r="C1905" s="34" t="s">
        <v>644</v>
      </c>
      <c r="D1905" s="1" t="s">
        <v>707</v>
      </c>
      <c r="E1905" s="34" t="s">
        <v>644</v>
      </c>
      <c r="F1905" s="28" t="s">
        <v>708</v>
      </c>
      <c r="G1905" s="35">
        <v>4800</v>
      </c>
      <c r="H1905" s="35">
        <v>48</v>
      </c>
    </row>
    <row r="1906" spans="1:8">
      <c r="A1906" s="52">
        <v>135546715630</v>
      </c>
      <c r="B1906" s="1" t="s">
        <v>4</v>
      </c>
      <c r="C1906" s="34" t="s">
        <v>644</v>
      </c>
      <c r="D1906" s="1" t="s">
        <v>707</v>
      </c>
      <c r="E1906" s="34" t="s">
        <v>644</v>
      </c>
      <c r="F1906" s="28" t="s">
        <v>708</v>
      </c>
      <c r="G1906" s="35">
        <v>15800</v>
      </c>
      <c r="H1906" s="35">
        <v>158</v>
      </c>
    </row>
    <row r="1907" spans="1:8">
      <c r="A1907" s="52">
        <v>134931233715</v>
      </c>
      <c r="B1907" s="1" t="s">
        <v>4</v>
      </c>
      <c r="C1907" s="34" t="s">
        <v>644</v>
      </c>
      <c r="D1907" s="1" t="s">
        <v>707</v>
      </c>
      <c r="E1907" s="34" t="s">
        <v>644</v>
      </c>
      <c r="F1907" s="28" t="s">
        <v>708</v>
      </c>
      <c r="G1907" s="35">
        <v>48500</v>
      </c>
      <c r="H1907" s="35">
        <v>485</v>
      </c>
    </row>
    <row r="1908" spans="1:8">
      <c r="A1908" s="52">
        <v>135547212378</v>
      </c>
      <c r="B1908" s="1" t="s">
        <v>4</v>
      </c>
      <c r="C1908" s="34" t="s">
        <v>644</v>
      </c>
      <c r="D1908" s="1" t="s">
        <v>707</v>
      </c>
      <c r="E1908" s="34" t="s">
        <v>644</v>
      </c>
      <c r="F1908" s="28" t="s">
        <v>708</v>
      </c>
      <c r="G1908" s="35">
        <v>5500</v>
      </c>
      <c r="H1908" s="35">
        <v>55</v>
      </c>
    </row>
    <row r="1909" spans="1:8">
      <c r="A1909" s="52">
        <v>134931670805</v>
      </c>
      <c r="B1909" s="1" t="s">
        <v>4</v>
      </c>
      <c r="C1909" s="34" t="s">
        <v>644</v>
      </c>
      <c r="D1909" s="1" t="s">
        <v>707</v>
      </c>
      <c r="E1909" s="34" t="s">
        <v>644</v>
      </c>
      <c r="F1909" s="28" t="s">
        <v>708</v>
      </c>
      <c r="G1909" s="35">
        <v>13500</v>
      </c>
      <c r="H1909" s="35">
        <v>135</v>
      </c>
    </row>
    <row r="1910" spans="1:8">
      <c r="A1910" s="52">
        <v>135547270964</v>
      </c>
      <c r="B1910" s="1" t="s">
        <v>4</v>
      </c>
      <c r="C1910" s="34" t="s">
        <v>644</v>
      </c>
      <c r="D1910" s="1" t="s">
        <v>707</v>
      </c>
      <c r="E1910" s="34" t="s">
        <v>644</v>
      </c>
      <c r="F1910" s="28" t="s">
        <v>708</v>
      </c>
      <c r="G1910" s="35">
        <v>5500</v>
      </c>
      <c r="H1910" s="35">
        <v>55</v>
      </c>
    </row>
    <row r="1911" spans="1:8">
      <c r="A1911" s="52">
        <v>134931793221</v>
      </c>
      <c r="B1911" s="1" t="s">
        <v>4</v>
      </c>
      <c r="C1911" s="34" t="s">
        <v>644</v>
      </c>
      <c r="D1911" s="1" t="s">
        <v>707</v>
      </c>
      <c r="E1911" s="34" t="s">
        <v>644</v>
      </c>
      <c r="F1911" s="28" t="s">
        <v>708</v>
      </c>
      <c r="G1911" s="35">
        <v>9200</v>
      </c>
      <c r="H1911" s="35">
        <v>92</v>
      </c>
    </row>
    <row r="1912" spans="1:8">
      <c r="A1912" s="52">
        <v>134932068373</v>
      </c>
      <c r="B1912" s="1" t="s">
        <v>4</v>
      </c>
      <c r="C1912" s="34" t="s">
        <v>644</v>
      </c>
      <c r="D1912" s="1" t="s">
        <v>707</v>
      </c>
      <c r="E1912" s="34" t="s">
        <v>644</v>
      </c>
      <c r="F1912" s="28" t="s">
        <v>708</v>
      </c>
      <c r="G1912" s="35">
        <v>8200</v>
      </c>
      <c r="H1912" s="35">
        <v>82</v>
      </c>
    </row>
    <row r="1913" spans="1:8">
      <c r="A1913" s="52">
        <v>134932692569</v>
      </c>
      <c r="B1913" s="1" t="s">
        <v>4</v>
      </c>
      <c r="C1913" s="34" t="s">
        <v>644</v>
      </c>
      <c r="D1913" s="1" t="s">
        <v>707</v>
      </c>
      <c r="E1913" s="34" t="s">
        <v>644</v>
      </c>
      <c r="F1913" s="28" t="s">
        <v>708</v>
      </c>
      <c r="G1913" s="35">
        <v>4800</v>
      </c>
      <c r="H1913" s="35">
        <v>48</v>
      </c>
    </row>
    <row r="1914" spans="1:8">
      <c r="A1914" s="52">
        <v>134932519767</v>
      </c>
      <c r="B1914" s="1" t="s">
        <v>4</v>
      </c>
      <c r="C1914" s="34" t="s">
        <v>644</v>
      </c>
      <c r="D1914" s="1" t="s">
        <v>707</v>
      </c>
      <c r="E1914" s="34" t="s">
        <v>644</v>
      </c>
      <c r="F1914" s="28" t="s">
        <v>708</v>
      </c>
      <c r="G1914" s="35">
        <v>46200</v>
      </c>
      <c r="H1914" s="35">
        <v>462</v>
      </c>
    </row>
    <row r="1915" spans="1:8">
      <c r="A1915" s="52">
        <v>134933364305</v>
      </c>
      <c r="B1915" s="1" t="s">
        <v>4</v>
      </c>
      <c r="C1915" s="34" t="s">
        <v>644</v>
      </c>
      <c r="D1915" s="1" t="s">
        <v>707</v>
      </c>
      <c r="E1915" s="34" t="s">
        <v>644</v>
      </c>
      <c r="F1915" s="28" t="s">
        <v>708</v>
      </c>
      <c r="G1915" s="35">
        <v>39400</v>
      </c>
      <c r="H1915" s="35">
        <v>394</v>
      </c>
    </row>
    <row r="1916" spans="1:8">
      <c r="A1916" s="52">
        <v>134932963817</v>
      </c>
      <c r="B1916" s="1" t="s">
        <v>4</v>
      </c>
      <c r="C1916" s="34" t="s">
        <v>644</v>
      </c>
      <c r="D1916" s="1" t="s">
        <v>707</v>
      </c>
      <c r="E1916" s="34" t="s">
        <v>644</v>
      </c>
      <c r="F1916" s="28" t="s">
        <v>708</v>
      </c>
      <c r="G1916" s="35">
        <v>30900</v>
      </c>
      <c r="H1916" s="35">
        <v>309</v>
      </c>
    </row>
    <row r="1917" spans="1:8">
      <c r="A1917" s="52">
        <v>134933157831</v>
      </c>
      <c r="B1917" s="1" t="s">
        <v>365</v>
      </c>
      <c r="C1917" s="34" t="s">
        <v>644</v>
      </c>
      <c r="D1917" s="1" t="s">
        <v>707</v>
      </c>
      <c r="E1917" s="34" t="s">
        <v>644</v>
      </c>
      <c r="F1917" s="28" t="s">
        <v>708</v>
      </c>
      <c r="G1917" s="35">
        <v>22400</v>
      </c>
      <c r="H1917" s="35">
        <v>224</v>
      </c>
    </row>
    <row r="1918" spans="1:8">
      <c r="A1918" s="52">
        <v>135549200574</v>
      </c>
      <c r="B1918" s="1" t="s">
        <v>4</v>
      </c>
      <c r="C1918" s="34" t="s">
        <v>644</v>
      </c>
      <c r="D1918" s="1" t="s">
        <v>707</v>
      </c>
      <c r="E1918" s="34" t="s">
        <v>644</v>
      </c>
      <c r="F1918" s="28" t="s">
        <v>708</v>
      </c>
      <c r="G1918" s="35">
        <v>3800</v>
      </c>
      <c r="H1918" s="35">
        <v>38</v>
      </c>
    </row>
    <row r="1919" spans="1:8">
      <c r="A1919" s="52">
        <v>135549080048</v>
      </c>
      <c r="B1919" s="1" t="s">
        <v>4</v>
      </c>
      <c r="C1919" s="34" t="s">
        <v>644</v>
      </c>
      <c r="D1919" s="1" t="s">
        <v>707</v>
      </c>
      <c r="E1919" s="34" t="s">
        <v>644</v>
      </c>
      <c r="F1919" s="28" t="s">
        <v>708</v>
      </c>
      <c r="G1919" s="35">
        <v>22000</v>
      </c>
      <c r="H1919" s="35">
        <v>220</v>
      </c>
    </row>
    <row r="1920" spans="1:8">
      <c r="A1920" s="52">
        <v>134933703999</v>
      </c>
      <c r="B1920" s="1" t="s">
        <v>4</v>
      </c>
      <c r="C1920" s="34" t="s">
        <v>644</v>
      </c>
      <c r="D1920" s="1" t="s">
        <v>707</v>
      </c>
      <c r="E1920" s="34" t="s">
        <v>644</v>
      </c>
      <c r="F1920" s="28" t="s">
        <v>708</v>
      </c>
      <c r="G1920" s="35">
        <v>7500</v>
      </c>
      <c r="H1920" s="35">
        <v>75</v>
      </c>
    </row>
    <row r="1921" spans="1:8">
      <c r="A1921" s="52">
        <v>135550114230</v>
      </c>
      <c r="B1921" s="1" t="s">
        <v>4</v>
      </c>
      <c r="C1921" s="34" t="s">
        <v>644</v>
      </c>
      <c r="D1921" s="1" t="s">
        <v>707</v>
      </c>
      <c r="E1921" s="34" t="s">
        <v>644</v>
      </c>
      <c r="F1921" s="28" t="s">
        <v>708</v>
      </c>
      <c r="G1921" s="35">
        <v>5500</v>
      </c>
      <c r="H1921" s="35">
        <v>55</v>
      </c>
    </row>
    <row r="1922" spans="1:8">
      <c r="A1922" s="52">
        <v>134934546441</v>
      </c>
      <c r="B1922" s="1" t="s">
        <v>4</v>
      </c>
      <c r="C1922" s="34" t="s">
        <v>644</v>
      </c>
      <c r="D1922" s="1" t="s">
        <v>707</v>
      </c>
      <c r="E1922" s="34" t="s">
        <v>644</v>
      </c>
      <c r="F1922" s="28" t="s">
        <v>708</v>
      </c>
      <c r="G1922" s="35">
        <v>15000</v>
      </c>
      <c r="H1922" s="35">
        <v>150</v>
      </c>
    </row>
    <row r="1923" spans="1:8">
      <c r="A1923" s="52">
        <v>134934752903</v>
      </c>
      <c r="B1923" s="1" t="s">
        <v>4</v>
      </c>
      <c r="C1923" s="34" t="s">
        <v>644</v>
      </c>
      <c r="D1923" s="1" t="s">
        <v>707</v>
      </c>
      <c r="E1923" s="34" t="s">
        <v>644</v>
      </c>
      <c r="F1923" s="28" t="s">
        <v>708</v>
      </c>
      <c r="G1923" s="35">
        <v>4800</v>
      </c>
      <c r="H1923" s="35">
        <v>48</v>
      </c>
    </row>
    <row r="1924" spans="1:8">
      <c r="A1924" s="52">
        <v>134935320273</v>
      </c>
      <c r="B1924" s="1" t="s">
        <v>4</v>
      </c>
      <c r="C1924" s="34" t="s">
        <v>644</v>
      </c>
      <c r="D1924" s="1" t="s">
        <v>707</v>
      </c>
      <c r="E1924" s="34" t="s">
        <v>644</v>
      </c>
      <c r="F1924" s="28" t="s">
        <v>708</v>
      </c>
      <c r="G1924" s="35">
        <v>11000</v>
      </c>
      <c r="H1924" s="35">
        <v>110</v>
      </c>
    </row>
    <row r="1925" spans="1:8">
      <c r="A1925" s="52">
        <v>134935568493</v>
      </c>
      <c r="B1925" s="1" t="s">
        <v>4</v>
      </c>
      <c r="C1925" s="34" t="s">
        <v>644</v>
      </c>
      <c r="D1925" s="1" t="s">
        <v>707</v>
      </c>
      <c r="E1925" s="34" t="s">
        <v>644</v>
      </c>
      <c r="F1925" s="28" t="s">
        <v>708</v>
      </c>
      <c r="G1925" s="35">
        <v>2400</v>
      </c>
      <c r="H1925" s="35">
        <v>24</v>
      </c>
    </row>
    <row r="1926" spans="1:8">
      <c r="A1926" s="52">
        <v>135551057530</v>
      </c>
      <c r="B1926" s="1" t="s">
        <v>365</v>
      </c>
      <c r="C1926" s="34" t="s">
        <v>644</v>
      </c>
      <c r="D1926" s="1" t="s">
        <v>707</v>
      </c>
      <c r="E1926" s="34" t="s">
        <v>644</v>
      </c>
      <c r="F1926" s="28" t="s">
        <v>708</v>
      </c>
      <c r="G1926" s="35">
        <v>18000</v>
      </c>
      <c r="H1926" s="35">
        <v>180</v>
      </c>
    </row>
    <row r="1927" spans="1:8">
      <c r="A1927" s="52">
        <v>135551143480</v>
      </c>
      <c r="B1927" s="1" t="s">
        <v>4</v>
      </c>
      <c r="C1927" s="34" t="s">
        <v>644</v>
      </c>
      <c r="D1927" s="1" t="s">
        <v>707</v>
      </c>
      <c r="E1927" s="34" t="s">
        <v>644</v>
      </c>
      <c r="F1927" s="28" t="s">
        <v>708</v>
      </c>
      <c r="G1927" s="35">
        <v>7500</v>
      </c>
      <c r="H1927" s="35">
        <v>75</v>
      </c>
    </row>
    <row r="1928" spans="1:8">
      <c r="A1928" s="52">
        <v>135067488281</v>
      </c>
      <c r="B1928" s="1" t="s">
        <v>365</v>
      </c>
      <c r="C1928" s="34" t="s">
        <v>644</v>
      </c>
      <c r="D1928" s="1" t="s">
        <v>707</v>
      </c>
      <c r="E1928" s="34" t="s">
        <v>644</v>
      </c>
      <c r="F1928" s="28" t="s">
        <v>708</v>
      </c>
      <c r="G1928" s="35">
        <v>19200</v>
      </c>
      <c r="H1928" s="35">
        <v>192</v>
      </c>
    </row>
    <row r="1929" spans="1:8">
      <c r="A1929" s="52">
        <v>135692288398</v>
      </c>
      <c r="B1929" s="1" t="s">
        <v>365</v>
      </c>
      <c r="C1929" s="34" t="s">
        <v>644</v>
      </c>
      <c r="D1929" s="1" t="s">
        <v>707</v>
      </c>
      <c r="E1929" s="34" t="s">
        <v>644</v>
      </c>
      <c r="F1929" s="28" t="s">
        <v>708</v>
      </c>
      <c r="G1929" s="35">
        <v>4900</v>
      </c>
      <c r="H1929" s="35">
        <v>49</v>
      </c>
    </row>
    <row r="1930" spans="1:8">
      <c r="A1930" s="52">
        <v>135692455994</v>
      </c>
      <c r="B1930" s="1" t="s">
        <v>4</v>
      </c>
      <c r="C1930" s="34" t="s">
        <v>644</v>
      </c>
      <c r="D1930" s="1" t="s">
        <v>707</v>
      </c>
      <c r="E1930" s="34" t="s">
        <v>644</v>
      </c>
      <c r="F1930" s="28" t="s">
        <v>708</v>
      </c>
      <c r="G1930" s="35">
        <v>13200</v>
      </c>
      <c r="H1930" s="35">
        <v>132</v>
      </c>
    </row>
    <row r="1931" spans="1:8">
      <c r="A1931" s="52">
        <v>135692906790</v>
      </c>
      <c r="B1931" s="1" t="s">
        <v>365</v>
      </c>
      <c r="C1931" s="34" t="s">
        <v>644</v>
      </c>
      <c r="D1931" s="1" t="s">
        <v>707</v>
      </c>
      <c r="E1931" s="34" t="s">
        <v>644</v>
      </c>
      <c r="F1931" s="28" t="s">
        <v>708</v>
      </c>
      <c r="G1931" s="35">
        <v>4200</v>
      </c>
      <c r="H1931" s="35">
        <v>42</v>
      </c>
    </row>
    <row r="1932" spans="1:8">
      <c r="A1932" s="52">
        <v>135695489494</v>
      </c>
      <c r="B1932" s="1" t="s">
        <v>365</v>
      </c>
      <c r="C1932" s="34" t="s">
        <v>644</v>
      </c>
      <c r="D1932" s="1" t="s">
        <v>707</v>
      </c>
      <c r="E1932" s="34" t="s">
        <v>644</v>
      </c>
      <c r="F1932" s="28" t="s">
        <v>708</v>
      </c>
      <c r="G1932" s="35">
        <v>27000</v>
      </c>
      <c r="H1932" s="35">
        <v>270</v>
      </c>
    </row>
    <row r="1933" spans="1:8">
      <c r="A1933" s="52">
        <v>135696385042</v>
      </c>
      <c r="B1933" s="1" t="s">
        <v>4</v>
      </c>
      <c r="C1933" s="34" t="s">
        <v>644</v>
      </c>
      <c r="D1933" s="1" t="s">
        <v>707</v>
      </c>
      <c r="E1933" s="34" t="s">
        <v>644</v>
      </c>
      <c r="F1933" s="28" t="s">
        <v>708</v>
      </c>
      <c r="G1933" s="35">
        <v>33200</v>
      </c>
      <c r="H1933" s="35">
        <v>332</v>
      </c>
    </row>
    <row r="1934" spans="1:8">
      <c r="A1934" s="52">
        <v>135683122180</v>
      </c>
      <c r="B1934" s="1" t="s">
        <v>4</v>
      </c>
      <c r="C1934" s="34" t="s">
        <v>644</v>
      </c>
      <c r="D1934" s="1" t="s">
        <v>707</v>
      </c>
      <c r="E1934" s="34" t="s">
        <v>644</v>
      </c>
      <c r="F1934" s="28" t="s">
        <v>708</v>
      </c>
      <c r="G1934" s="35">
        <v>4800</v>
      </c>
      <c r="H1934" s="35">
        <v>48</v>
      </c>
    </row>
    <row r="1935" spans="1:8">
      <c r="A1935" s="52">
        <v>135067097761</v>
      </c>
      <c r="B1935" s="1" t="s">
        <v>365</v>
      </c>
      <c r="C1935" s="34" t="s">
        <v>644</v>
      </c>
      <c r="D1935" s="1" t="s">
        <v>707</v>
      </c>
      <c r="E1935" s="34" t="s">
        <v>644</v>
      </c>
      <c r="F1935" s="28" t="s">
        <v>708</v>
      </c>
      <c r="G1935" s="35">
        <v>9600</v>
      </c>
      <c r="H1935" s="35">
        <v>96</v>
      </c>
    </row>
    <row r="1936" spans="1:8">
      <c r="A1936" s="52">
        <v>135083790297</v>
      </c>
      <c r="B1936" s="1" t="s">
        <v>4</v>
      </c>
      <c r="C1936" s="34" t="s">
        <v>644</v>
      </c>
      <c r="D1936" s="1" t="s">
        <v>707</v>
      </c>
      <c r="E1936" s="34" t="s">
        <v>644</v>
      </c>
      <c r="F1936" s="28" t="s">
        <v>708</v>
      </c>
      <c r="G1936" s="35">
        <v>23400</v>
      </c>
      <c r="H1936" s="35">
        <v>234</v>
      </c>
    </row>
    <row r="1937" spans="1:8">
      <c r="A1937" s="52">
        <v>135068979825</v>
      </c>
      <c r="B1937" s="1" t="s">
        <v>4</v>
      </c>
      <c r="C1937" s="34" t="s">
        <v>644</v>
      </c>
      <c r="D1937" s="1" t="s">
        <v>707</v>
      </c>
      <c r="E1937" s="34" t="s">
        <v>644</v>
      </c>
      <c r="F1937" s="28" t="s">
        <v>708</v>
      </c>
      <c r="G1937" s="35">
        <v>9500</v>
      </c>
      <c r="H1937" s="35">
        <v>95</v>
      </c>
    </row>
    <row r="1938" spans="1:8">
      <c r="A1938" s="52">
        <v>135701173228</v>
      </c>
      <c r="B1938" s="1" t="s">
        <v>365</v>
      </c>
      <c r="C1938" s="34" t="s">
        <v>644</v>
      </c>
      <c r="D1938" s="1" t="s">
        <v>707</v>
      </c>
      <c r="E1938" s="34" t="s">
        <v>644</v>
      </c>
      <c r="F1938" s="28" t="s">
        <v>708</v>
      </c>
      <c r="G1938" s="35">
        <v>46400</v>
      </c>
      <c r="H1938" s="35">
        <v>464</v>
      </c>
    </row>
    <row r="1939" spans="1:8">
      <c r="A1939" s="52">
        <v>135701396516</v>
      </c>
      <c r="B1939" s="1" t="s">
        <v>4</v>
      </c>
      <c r="C1939" s="34" t="s">
        <v>644</v>
      </c>
      <c r="D1939" s="1" t="s">
        <v>707</v>
      </c>
      <c r="E1939" s="34" t="s">
        <v>644</v>
      </c>
      <c r="F1939" s="28" t="s">
        <v>708</v>
      </c>
      <c r="G1939" s="35">
        <v>50100</v>
      </c>
      <c r="H1939" s="35">
        <v>501</v>
      </c>
    </row>
    <row r="1940" spans="1:8">
      <c r="A1940" s="52">
        <v>135085352057</v>
      </c>
      <c r="B1940" s="1" t="s">
        <v>365</v>
      </c>
      <c r="C1940" s="34" t="s">
        <v>644</v>
      </c>
      <c r="D1940" s="1" t="s">
        <v>707</v>
      </c>
      <c r="E1940" s="34" t="s">
        <v>644</v>
      </c>
      <c r="F1940" s="28" t="s">
        <v>708</v>
      </c>
      <c r="G1940" s="35">
        <v>9600</v>
      </c>
      <c r="H1940" s="35">
        <v>96</v>
      </c>
    </row>
    <row r="1941" spans="1:8">
      <c r="A1941" s="52">
        <v>135703590862</v>
      </c>
      <c r="B1941" s="1" t="s">
        <v>4</v>
      </c>
      <c r="C1941" s="34" t="s">
        <v>644</v>
      </c>
      <c r="D1941" s="1" t="s">
        <v>707</v>
      </c>
      <c r="E1941" s="34" t="s">
        <v>644</v>
      </c>
      <c r="F1941" s="28" t="s">
        <v>708</v>
      </c>
      <c r="G1941" s="35">
        <v>44800</v>
      </c>
      <c r="H1941" s="35">
        <v>448</v>
      </c>
    </row>
    <row r="1942" spans="1:8">
      <c r="A1942" s="52">
        <v>135690260370</v>
      </c>
      <c r="B1942" s="1" t="s">
        <v>365</v>
      </c>
      <c r="C1942" s="34" t="s">
        <v>644</v>
      </c>
      <c r="D1942" s="1" t="s">
        <v>707</v>
      </c>
      <c r="E1942" s="34" t="s">
        <v>644</v>
      </c>
      <c r="F1942" s="28" t="s">
        <v>708</v>
      </c>
      <c r="G1942" s="35">
        <v>24800</v>
      </c>
      <c r="H1942" s="35">
        <v>248</v>
      </c>
    </row>
    <row r="1943" spans="1:8">
      <c r="A1943" s="52">
        <v>135089801895</v>
      </c>
      <c r="B1943" s="1" t="s">
        <v>4</v>
      </c>
      <c r="C1943" s="34" t="s">
        <v>644</v>
      </c>
      <c r="D1943" s="1" t="s">
        <v>707</v>
      </c>
      <c r="E1943" s="34" t="s">
        <v>644</v>
      </c>
      <c r="F1943" s="28" t="s">
        <v>708</v>
      </c>
      <c r="G1943" s="35">
        <v>9600</v>
      </c>
      <c r="H1943" s="35">
        <v>96</v>
      </c>
    </row>
    <row r="1944" spans="1:8">
      <c r="A1944" s="52">
        <v>135706066554</v>
      </c>
      <c r="B1944" s="1" t="s">
        <v>4</v>
      </c>
      <c r="C1944" s="34" t="s">
        <v>644</v>
      </c>
      <c r="D1944" s="1" t="s">
        <v>707</v>
      </c>
      <c r="E1944" s="34" t="s">
        <v>644</v>
      </c>
      <c r="F1944" s="28" t="s">
        <v>708</v>
      </c>
      <c r="G1944" s="35">
        <v>44100</v>
      </c>
      <c r="H1944" s="35">
        <v>441</v>
      </c>
    </row>
    <row r="1945" spans="1:8">
      <c r="A1945" s="52">
        <v>135690265504</v>
      </c>
      <c r="B1945" s="1" t="s">
        <v>4</v>
      </c>
      <c r="C1945" s="34" t="s">
        <v>644</v>
      </c>
      <c r="D1945" s="1" t="s">
        <v>707</v>
      </c>
      <c r="E1945" s="34" t="s">
        <v>644</v>
      </c>
      <c r="F1945" s="28" t="s">
        <v>708</v>
      </c>
      <c r="G1945" s="35">
        <v>4800</v>
      </c>
      <c r="H1945" s="35">
        <v>48</v>
      </c>
    </row>
    <row r="1946" spans="1:8">
      <c r="A1946" s="52">
        <v>135706925912</v>
      </c>
      <c r="B1946" s="1" t="s">
        <v>365</v>
      </c>
      <c r="C1946" s="34" t="s">
        <v>644</v>
      </c>
      <c r="D1946" s="1" t="s">
        <v>707</v>
      </c>
      <c r="E1946" s="34" t="s">
        <v>644</v>
      </c>
      <c r="F1946" s="28" t="s">
        <v>708</v>
      </c>
      <c r="G1946" s="35">
        <v>14400</v>
      </c>
      <c r="H1946" s="35">
        <v>144</v>
      </c>
    </row>
    <row r="1947" spans="1:8">
      <c r="A1947" s="52">
        <v>135707511796</v>
      </c>
      <c r="B1947" s="1" t="s">
        <v>4</v>
      </c>
      <c r="C1947" s="34" t="s">
        <v>644</v>
      </c>
      <c r="D1947" s="1" t="s">
        <v>707</v>
      </c>
      <c r="E1947" s="34" t="s">
        <v>644</v>
      </c>
      <c r="F1947" s="28" t="s">
        <v>708</v>
      </c>
      <c r="G1947" s="35">
        <v>60500</v>
      </c>
      <c r="H1947" s="35">
        <v>605</v>
      </c>
    </row>
    <row r="1948" spans="1:8">
      <c r="A1948" s="52">
        <v>135709355872</v>
      </c>
      <c r="B1948" s="1" t="s">
        <v>4</v>
      </c>
      <c r="C1948" s="34" t="s">
        <v>644</v>
      </c>
      <c r="D1948" s="1" t="s">
        <v>707</v>
      </c>
      <c r="E1948" s="34" t="s">
        <v>659</v>
      </c>
      <c r="F1948" s="28" t="s">
        <v>708</v>
      </c>
      <c r="G1948" s="35">
        <v>35800</v>
      </c>
      <c r="H1948" s="35">
        <v>358</v>
      </c>
    </row>
    <row r="1949" spans="1:8">
      <c r="A1949" s="52">
        <v>135709622012</v>
      </c>
      <c r="B1949" s="1" t="s">
        <v>365</v>
      </c>
      <c r="C1949" s="34" t="s">
        <v>644</v>
      </c>
      <c r="D1949" s="1" t="s">
        <v>707</v>
      </c>
      <c r="E1949" s="34" t="s">
        <v>659</v>
      </c>
      <c r="F1949" s="28" t="s">
        <v>708</v>
      </c>
      <c r="G1949" s="35">
        <v>21700</v>
      </c>
      <c r="H1949" s="35">
        <v>217</v>
      </c>
    </row>
    <row r="1950" spans="1:8">
      <c r="A1950" s="52">
        <v>135094487571</v>
      </c>
      <c r="B1950" s="1" t="s">
        <v>365</v>
      </c>
      <c r="C1950" s="34" t="s">
        <v>644</v>
      </c>
      <c r="D1950" s="1" t="s">
        <v>707</v>
      </c>
      <c r="E1950" s="34" t="s">
        <v>659</v>
      </c>
      <c r="F1950" s="28" t="s">
        <v>708</v>
      </c>
      <c r="G1950" s="35">
        <v>65500</v>
      </c>
      <c r="H1950" s="35">
        <v>655</v>
      </c>
    </row>
    <row r="1951" spans="1:8">
      <c r="A1951" s="52">
        <v>135710785218</v>
      </c>
      <c r="B1951" s="1" t="s">
        <v>365</v>
      </c>
      <c r="C1951" s="34" t="s">
        <v>644</v>
      </c>
      <c r="D1951" s="1" t="s">
        <v>707</v>
      </c>
      <c r="E1951" s="34" t="s">
        <v>659</v>
      </c>
      <c r="F1951" s="28" t="s">
        <v>708</v>
      </c>
      <c r="G1951" s="35">
        <v>13600</v>
      </c>
      <c r="H1951" s="35">
        <v>136</v>
      </c>
    </row>
    <row r="1952" spans="1:8">
      <c r="A1952" s="52">
        <v>135694287552</v>
      </c>
      <c r="B1952" s="1" t="s">
        <v>365</v>
      </c>
      <c r="C1952" s="34" t="s">
        <v>644</v>
      </c>
      <c r="D1952" s="1" t="s">
        <v>707</v>
      </c>
      <c r="E1952" s="34" t="s">
        <v>644</v>
      </c>
      <c r="F1952" s="28" t="s">
        <v>708</v>
      </c>
      <c r="G1952" s="35">
        <v>4800</v>
      </c>
      <c r="H1952" s="35">
        <v>48</v>
      </c>
    </row>
    <row r="1953" spans="1:8">
      <c r="A1953" s="52">
        <v>135078914287</v>
      </c>
      <c r="B1953" s="1" t="s">
        <v>4</v>
      </c>
      <c r="C1953" s="34" t="s">
        <v>644</v>
      </c>
      <c r="D1953" s="1" t="s">
        <v>707</v>
      </c>
      <c r="E1953" s="34" t="s">
        <v>644</v>
      </c>
      <c r="F1953" s="28" t="s">
        <v>708</v>
      </c>
      <c r="G1953" s="35">
        <v>26500</v>
      </c>
      <c r="H1953" s="35">
        <v>265</v>
      </c>
    </row>
    <row r="1954" spans="1:8">
      <c r="A1954" s="52">
        <v>135096415437</v>
      </c>
      <c r="B1954" s="1" t="s">
        <v>4</v>
      </c>
      <c r="C1954" s="34" t="s">
        <v>644</v>
      </c>
      <c r="D1954" s="1" t="s">
        <v>707</v>
      </c>
      <c r="E1954" s="34" t="s">
        <v>659</v>
      </c>
      <c r="F1954" s="28" t="s">
        <v>708</v>
      </c>
      <c r="G1954" s="35">
        <v>4800</v>
      </c>
      <c r="H1954" s="35">
        <v>48</v>
      </c>
    </row>
    <row r="1955" spans="1:8">
      <c r="A1955" s="52">
        <v>135096563321</v>
      </c>
      <c r="B1955" s="1" t="s">
        <v>365</v>
      </c>
      <c r="C1955" s="34" t="s">
        <v>659</v>
      </c>
      <c r="D1955" s="1" t="s">
        <v>707</v>
      </c>
      <c r="E1955" s="34" t="s">
        <v>659</v>
      </c>
      <c r="F1955" s="28" t="s">
        <v>708</v>
      </c>
      <c r="G1955" s="35">
        <v>15200</v>
      </c>
      <c r="H1955" s="35">
        <v>152</v>
      </c>
    </row>
    <row r="1956" spans="1:8">
      <c r="A1956" s="52">
        <v>135080292643</v>
      </c>
      <c r="B1956" s="1" t="s">
        <v>4</v>
      </c>
      <c r="C1956" s="34" t="s">
        <v>644</v>
      </c>
      <c r="D1956" s="1" t="s">
        <v>707</v>
      </c>
      <c r="E1956" s="34" t="s">
        <v>644</v>
      </c>
      <c r="F1956" s="28" t="s">
        <v>708</v>
      </c>
      <c r="G1956" s="35">
        <v>10700</v>
      </c>
      <c r="H1956" s="35">
        <v>107</v>
      </c>
    </row>
    <row r="1957" spans="1:8">
      <c r="A1957" s="52">
        <v>135697356894</v>
      </c>
      <c r="B1957" s="1" t="s">
        <v>4</v>
      </c>
      <c r="C1957" s="34" t="s">
        <v>644</v>
      </c>
      <c r="D1957" s="1" t="s">
        <v>707</v>
      </c>
      <c r="E1957" s="34" t="s">
        <v>644</v>
      </c>
      <c r="F1957" s="28" t="s">
        <v>708</v>
      </c>
      <c r="G1957" s="35">
        <v>4800</v>
      </c>
      <c r="H1957" s="35">
        <v>48</v>
      </c>
    </row>
    <row r="1958" spans="1:8">
      <c r="A1958" s="52">
        <v>135714664382</v>
      </c>
      <c r="B1958" s="1" t="s">
        <v>4</v>
      </c>
      <c r="C1958" s="34" t="s">
        <v>659</v>
      </c>
      <c r="D1958" s="1" t="s">
        <v>707</v>
      </c>
      <c r="E1958" s="34" t="s">
        <v>659</v>
      </c>
      <c r="F1958" s="28" t="s">
        <v>708</v>
      </c>
      <c r="G1958" s="35">
        <v>20800</v>
      </c>
      <c r="H1958" s="35">
        <v>208</v>
      </c>
    </row>
    <row r="1959" spans="1:8">
      <c r="A1959" s="52">
        <v>135098486045</v>
      </c>
      <c r="B1959" s="1" t="s">
        <v>4</v>
      </c>
      <c r="C1959" s="34" t="s">
        <v>659</v>
      </c>
      <c r="D1959" s="1" t="s">
        <v>707</v>
      </c>
      <c r="E1959" s="34" t="s">
        <v>659</v>
      </c>
      <c r="F1959" s="28" t="s">
        <v>708</v>
      </c>
      <c r="G1959" s="35">
        <v>12700</v>
      </c>
      <c r="H1959" s="35">
        <v>127</v>
      </c>
    </row>
    <row r="1960" spans="1:8">
      <c r="A1960" s="52">
        <v>135697688236</v>
      </c>
      <c r="B1960" s="1" t="s">
        <v>365</v>
      </c>
      <c r="C1960" s="34" t="s">
        <v>644</v>
      </c>
      <c r="D1960" s="1" t="s">
        <v>707</v>
      </c>
      <c r="E1960" s="34" t="s">
        <v>644</v>
      </c>
      <c r="F1960" s="28" t="s">
        <v>708</v>
      </c>
      <c r="G1960" s="35">
        <v>41100</v>
      </c>
      <c r="H1960" s="35">
        <v>411</v>
      </c>
    </row>
    <row r="1961" spans="1:8">
      <c r="A1961" s="52">
        <v>135715462256</v>
      </c>
      <c r="B1961" s="1" t="s">
        <v>4</v>
      </c>
      <c r="C1961" s="34" t="s">
        <v>659</v>
      </c>
      <c r="D1961" s="1" t="s">
        <v>707</v>
      </c>
      <c r="E1961" s="34" t="s">
        <v>659</v>
      </c>
      <c r="F1961" s="28" t="s">
        <v>708</v>
      </c>
      <c r="G1961" s="35">
        <v>23500</v>
      </c>
      <c r="H1961" s="35">
        <v>235</v>
      </c>
    </row>
    <row r="1962" spans="1:8">
      <c r="A1962" s="52">
        <v>135715574512</v>
      </c>
      <c r="B1962" s="1" t="s">
        <v>4</v>
      </c>
      <c r="C1962" s="34" t="s">
        <v>659</v>
      </c>
      <c r="D1962" s="1" t="s">
        <v>707</v>
      </c>
      <c r="E1962" s="34" t="s">
        <v>659</v>
      </c>
      <c r="F1962" s="28" t="s">
        <v>708</v>
      </c>
      <c r="G1962" s="35">
        <v>22000</v>
      </c>
      <c r="H1962" s="35">
        <v>220</v>
      </c>
    </row>
    <row r="1963" spans="1:8">
      <c r="A1963" s="52">
        <v>135717043128</v>
      </c>
      <c r="B1963" s="1" t="s">
        <v>365</v>
      </c>
      <c r="C1963" s="34" t="s">
        <v>659</v>
      </c>
      <c r="D1963" s="1" t="s">
        <v>707</v>
      </c>
      <c r="E1963" s="34" t="s">
        <v>659</v>
      </c>
      <c r="F1963" s="28" t="s">
        <v>708</v>
      </c>
      <c r="G1963" s="35">
        <v>4200</v>
      </c>
      <c r="H1963" s="35">
        <v>42</v>
      </c>
    </row>
    <row r="1964" spans="1:8">
      <c r="A1964" s="52">
        <v>135717295880</v>
      </c>
      <c r="B1964" s="1" t="s">
        <v>4</v>
      </c>
      <c r="C1964" s="34" t="s">
        <v>659</v>
      </c>
      <c r="D1964" s="1" t="s">
        <v>707</v>
      </c>
      <c r="E1964" s="34" t="s">
        <v>659</v>
      </c>
      <c r="F1964" s="28" t="s">
        <v>708</v>
      </c>
      <c r="G1964" s="35">
        <v>38800</v>
      </c>
      <c r="H1964" s="35">
        <v>388</v>
      </c>
    </row>
    <row r="1965" spans="1:8">
      <c r="A1965" s="52">
        <v>135085755997</v>
      </c>
      <c r="B1965" s="1" t="s">
        <v>365</v>
      </c>
      <c r="C1965" s="34" t="s">
        <v>644</v>
      </c>
      <c r="D1965" s="1" t="s">
        <v>707</v>
      </c>
      <c r="E1965" s="34" t="s">
        <v>644</v>
      </c>
      <c r="F1965" s="28" t="s">
        <v>708</v>
      </c>
      <c r="G1965" s="35">
        <v>42100</v>
      </c>
      <c r="H1965" s="35">
        <v>421</v>
      </c>
    </row>
    <row r="1966" spans="1:8">
      <c r="A1966" s="52">
        <v>135087323587</v>
      </c>
      <c r="B1966" s="1" t="s">
        <v>4</v>
      </c>
      <c r="C1966" s="34" t="s">
        <v>644</v>
      </c>
      <c r="D1966" s="1" t="s">
        <v>707</v>
      </c>
      <c r="E1966" s="34" t="s">
        <v>644</v>
      </c>
      <c r="F1966" s="28" t="s">
        <v>708</v>
      </c>
      <c r="G1966" s="35">
        <v>9000</v>
      </c>
      <c r="H1966" s="35">
        <v>90</v>
      </c>
    </row>
    <row r="1967" spans="1:8">
      <c r="A1967" s="52">
        <v>135705512058</v>
      </c>
      <c r="B1967" s="1" t="s">
        <v>4</v>
      </c>
      <c r="C1967" s="34" t="s">
        <v>644</v>
      </c>
      <c r="D1967" s="1" t="s">
        <v>707</v>
      </c>
      <c r="E1967" s="34" t="s">
        <v>644</v>
      </c>
      <c r="F1967" s="28" t="s">
        <v>708</v>
      </c>
      <c r="G1967" s="35">
        <v>4200</v>
      </c>
      <c r="H1967" s="35">
        <v>42</v>
      </c>
    </row>
    <row r="1968" spans="1:8">
      <c r="A1968" s="52">
        <v>135091297691</v>
      </c>
      <c r="B1968" s="1" t="s">
        <v>4</v>
      </c>
      <c r="C1968" s="34" t="s">
        <v>644</v>
      </c>
      <c r="D1968" s="1" t="s">
        <v>707</v>
      </c>
      <c r="E1968" s="34" t="s">
        <v>644</v>
      </c>
      <c r="F1968" s="28" t="s">
        <v>708</v>
      </c>
      <c r="G1968" s="35">
        <v>87600</v>
      </c>
      <c r="H1968" s="35">
        <v>876</v>
      </c>
    </row>
    <row r="1969" spans="1:8">
      <c r="A1969" s="52">
        <v>135094070195</v>
      </c>
      <c r="B1969" s="1" t="s">
        <v>4</v>
      </c>
      <c r="C1969" s="34" t="s">
        <v>644</v>
      </c>
      <c r="D1969" s="1" t="s">
        <v>707</v>
      </c>
      <c r="E1969" s="34" t="s">
        <v>659</v>
      </c>
      <c r="F1969" s="28" t="s">
        <v>708</v>
      </c>
      <c r="G1969" s="35">
        <v>9600</v>
      </c>
      <c r="H1969" s="35">
        <v>96</v>
      </c>
    </row>
    <row r="1970" spans="1:8">
      <c r="A1970" s="52">
        <v>135094170695</v>
      </c>
      <c r="B1970" s="1" t="s">
        <v>4</v>
      </c>
      <c r="C1970" s="34" t="s">
        <v>644</v>
      </c>
      <c r="D1970" s="1" t="s">
        <v>707</v>
      </c>
      <c r="E1970" s="34" t="s">
        <v>659</v>
      </c>
      <c r="F1970" s="28" t="s">
        <v>708</v>
      </c>
      <c r="G1970" s="35">
        <v>61600</v>
      </c>
      <c r="H1970" s="35">
        <v>616</v>
      </c>
    </row>
    <row r="1971" spans="1:8">
      <c r="A1971" s="52">
        <v>135095769979</v>
      </c>
      <c r="B1971" s="1" t="s">
        <v>4</v>
      </c>
      <c r="C1971" s="34" t="s">
        <v>644</v>
      </c>
      <c r="D1971" s="1" t="s">
        <v>707</v>
      </c>
      <c r="E1971" s="34" t="s">
        <v>659</v>
      </c>
      <c r="F1971" s="28" t="s">
        <v>708</v>
      </c>
      <c r="G1971" s="35">
        <v>47300</v>
      </c>
      <c r="H1971" s="35">
        <v>473</v>
      </c>
    </row>
    <row r="1972" spans="1:8">
      <c r="A1972" s="52">
        <v>135096329237</v>
      </c>
      <c r="B1972" s="1" t="s">
        <v>4</v>
      </c>
      <c r="C1972" s="34" t="s">
        <v>644</v>
      </c>
      <c r="D1972" s="1" t="s">
        <v>707</v>
      </c>
      <c r="E1972" s="34" t="s">
        <v>659</v>
      </c>
      <c r="F1972" s="28" t="s">
        <v>708</v>
      </c>
      <c r="G1972" s="35">
        <v>10000</v>
      </c>
      <c r="H1972" s="35">
        <v>100</v>
      </c>
    </row>
    <row r="1973" spans="1:8">
      <c r="A1973" s="52">
        <v>135712540574</v>
      </c>
      <c r="B1973" s="1" t="s">
        <v>4</v>
      </c>
      <c r="C1973" s="34" t="s">
        <v>644</v>
      </c>
      <c r="D1973" s="1" t="s">
        <v>707</v>
      </c>
      <c r="E1973" s="34" t="s">
        <v>659</v>
      </c>
      <c r="F1973" s="28" t="s">
        <v>708</v>
      </c>
      <c r="G1973" s="35">
        <v>83000</v>
      </c>
      <c r="H1973" s="35">
        <v>830</v>
      </c>
    </row>
    <row r="1974" spans="1:8">
      <c r="A1974" s="52">
        <v>135096473441</v>
      </c>
      <c r="B1974" s="1" t="s">
        <v>4</v>
      </c>
      <c r="C1974" s="34" t="s">
        <v>659</v>
      </c>
      <c r="D1974" s="1" t="s">
        <v>707</v>
      </c>
      <c r="E1974" s="34" t="s">
        <v>659</v>
      </c>
      <c r="F1974" s="28" t="s">
        <v>708</v>
      </c>
      <c r="G1974" s="35">
        <v>4800</v>
      </c>
      <c r="H1974" s="35">
        <v>48</v>
      </c>
    </row>
    <row r="1975" spans="1:8">
      <c r="A1975" s="52">
        <v>135096806561</v>
      </c>
      <c r="B1975" s="1" t="s">
        <v>365</v>
      </c>
      <c r="C1975" s="34" t="s">
        <v>659</v>
      </c>
      <c r="D1975" s="1" t="s">
        <v>707</v>
      </c>
      <c r="E1975" s="34" t="s">
        <v>659</v>
      </c>
      <c r="F1975" s="28" t="s">
        <v>708</v>
      </c>
      <c r="G1975" s="35">
        <v>26400</v>
      </c>
      <c r="H1975" s="35">
        <v>264</v>
      </c>
    </row>
    <row r="1976" spans="1:8">
      <c r="A1976" s="52">
        <v>135097416471</v>
      </c>
      <c r="B1976" s="1" t="s">
        <v>4</v>
      </c>
      <c r="C1976" s="34" t="s">
        <v>659</v>
      </c>
      <c r="D1976" s="1" t="s">
        <v>707</v>
      </c>
      <c r="E1976" s="34" t="s">
        <v>659</v>
      </c>
      <c r="F1976" s="28" t="s">
        <v>708</v>
      </c>
      <c r="G1976" s="35">
        <v>38800</v>
      </c>
      <c r="H1976" s="35">
        <v>388</v>
      </c>
    </row>
    <row r="1977" spans="1:8">
      <c r="A1977" s="52">
        <v>135713806686</v>
      </c>
      <c r="B1977" s="1" t="s">
        <v>4</v>
      </c>
      <c r="C1977" s="34" t="s">
        <v>659</v>
      </c>
      <c r="D1977" s="1" t="s">
        <v>707</v>
      </c>
      <c r="E1977" s="34" t="s">
        <v>659</v>
      </c>
      <c r="F1977" s="28" t="s">
        <v>708</v>
      </c>
      <c r="G1977" s="35">
        <v>23500</v>
      </c>
      <c r="H1977" s="35">
        <v>235</v>
      </c>
    </row>
    <row r="1978" spans="1:8">
      <c r="A1978" s="52">
        <v>135098074817</v>
      </c>
      <c r="B1978" s="1" t="s">
        <v>4</v>
      </c>
      <c r="C1978" s="34" t="s">
        <v>659</v>
      </c>
      <c r="D1978" s="1" t="s">
        <v>707</v>
      </c>
      <c r="E1978" s="34" t="s">
        <v>659</v>
      </c>
      <c r="F1978" s="28" t="s">
        <v>708</v>
      </c>
      <c r="G1978" s="35">
        <v>11000</v>
      </c>
      <c r="H1978" s="35">
        <v>110</v>
      </c>
    </row>
    <row r="1979" spans="1:8">
      <c r="A1979" s="52">
        <v>135098773213</v>
      </c>
      <c r="B1979" s="1" t="s">
        <v>4</v>
      </c>
      <c r="C1979" s="34" t="s">
        <v>659</v>
      </c>
      <c r="D1979" s="1" t="s">
        <v>707</v>
      </c>
      <c r="E1979" s="34" t="s">
        <v>659</v>
      </c>
      <c r="F1979" s="28" t="s">
        <v>708</v>
      </c>
      <c r="G1979" s="35">
        <v>18700</v>
      </c>
      <c r="H1979" s="35">
        <v>187</v>
      </c>
    </row>
    <row r="1980" spans="1:8">
      <c r="A1980" s="52">
        <v>135100538365</v>
      </c>
      <c r="B1980" s="1" t="s">
        <v>4</v>
      </c>
      <c r="C1980" s="34" t="s">
        <v>659</v>
      </c>
      <c r="D1980" s="1" t="s">
        <v>707</v>
      </c>
      <c r="E1980" s="34" t="s">
        <v>659</v>
      </c>
      <c r="F1980" s="28" t="s">
        <v>708</v>
      </c>
      <c r="G1980" s="35">
        <v>27200</v>
      </c>
      <c r="H1980" s="35">
        <v>272</v>
      </c>
    </row>
    <row r="1981" spans="1:8">
      <c r="A1981" s="52">
        <v>135716501216</v>
      </c>
      <c r="B1981" s="1" t="s">
        <v>365</v>
      </c>
      <c r="C1981" s="34" t="s">
        <v>659</v>
      </c>
      <c r="D1981" s="1" t="s">
        <v>707</v>
      </c>
      <c r="E1981" s="34" t="s">
        <v>659</v>
      </c>
      <c r="F1981" s="28" t="s">
        <v>708</v>
      </c>
      <c r="G1981" s="35">
        <v>20600</v>
      </c>
      <c r="H1981" s="35">
        <v>206</v>
      </c>
    </row>
    <row r="1982" spans="1:8">
      <c r="A1982" s="52">
        <v>135716433742</v>
      </c>
      <c r="B1982" s="1" t="s">
        <v>365</v>
      </c>
      <c r="C1982" s="34" t="s">
        <v>659</v>
      </c>
      <c r="D1982" s="1" t="s">
        <v>707</v>
      </c>
      <c r="E1982" s="34" t="s">
        <v>659</v>
      </c>
      <c r="F1982" s="28" t="s">
        <v>708</v>
      </c>
      <c r="G1982" s="35">
        <v>12200</v>
      </c>
      <c r="H1982" s="35">
        <v>122</v>
      </c>
    </row>
    <row r="1983" spans="1:8">
      <c r="A1983" s="52">
        <v>135717120408</v>
      </c>
      <c r="B1983" s="1" t="s">
        <v>4</v>
      </c>
      <c r="C1983" s="34" t="s">
        <v>659</v>
      </c>
      <c r="D1983" s="1" t="s">
        <v>707</v>
      </c>
      <c r="E1983" s="34" t="s">
        <v>659</v>
      </c>
      <c r="F1983" s="28" t="s">
        <v>708</v>
      </c>
      <c r="G1983" s="35">
        <v>9400</v>
      </c>
      <c r="H1983" s="35">
        <v>94</v>
      </c>
    </row>
    <row r="1984" spans="1:8">
      <c r="A1984" s="52">
        <v>135101097385</v>
      </c>
      <c r="B1984" s="1" t="s">
        <v>4</v>
      </c>
      <c r="C1984" s="34" t="s">
        <v>659</v>
      </c>
      <c r="D1984" s="1" t="s">
        <v>707</v>
      </c>
      <c r="E1984" s="34" t="s">
        <v>659</v>
      </c>
      <c r="F1984" s="28" t="s">
        <v>708</v>
      </c>
      <c r="G1984" s="35">
        <v>37800</v>
      </c>
      <c r="H1984" s="35">
        <v>378</v>
      </c>
    </row>
    <row r="1985" spans="1:8">
      <c r="A1985" s="52">
        <v>135812563396</v>
      </c>
      <c r="B1985" s="1" t="s">
        <v>4</v>
      </c>
      <c r="C1985" s="34" t="s">
        <v>659</v>
      </c>
      <c r="D1985" s="1" t="s">
        <v>707</v>
      </c>
      <c r="E1985" s="34" t="s">
        <v>659</v>
      </c>
      <c r="F1985" s="28" t="s">
        <v>708</v>
      </c>
      <c r="G1985" s="35">
        <v>16500</v>
      </c>
      <c r="H1985" s="35">
        <v>165</v>
      </c>
    </row>
    <row r="1986" spans="1:8">
      <c r="A1986" s="52">
        <v>135816135810</v>
      </c>
      <c r="B1986" s="1" t="s">
        <v>4</v>
      </c>
      <c r="C1986" s="34" t="s">
        <v>659</v>
      </c>
      <c r="D1986" s="1" t="s">
        <v>707</v>
      </c>
      <c r="E1986" s="34" t="s">
        <v>659</v>
      </c>
      <c r="F1986" s="28" t="s">
        <v>708</v>
      </c>
      <c r="G1986" s="35">
        <v>9800</v>
      </c>
      <c r="H1986" s="35">
        <v>98</v>
      </c>
    </row>
    <row r="1987" spans="1:8">
      <c r="A1987" s="52">
        <v>135818197928</v>
      </c>
      <c r="B1987" s="1" t="s">
        <v>4</v>
      </c>
      <c r="C1987" s="34" t="s">
        <v>659</v>
      </c>
      <c r="D1987" s="1" t="s">
        <v>707</v>
      </c>
      <c r="E1987" s="34" t="s">
        <v>659</v>
      </c>
      <c r="F1987" s="28" t="s">
        <v>708</v>
      </c>
      <c r="G1987" s="35">
        <v>20300</v>
      </c>
      <c r="H1987" s="35">
        <v>203</v>
      </c>
    </row>
    <row r="1988" spans="1:8">
      <c r="A1988" s="52">
        <v>135203675773</v>
      </c>
      <c r="B1988" s="1" t="s">
        <v>365</v>
      </c>
      <c r="C1988" s="34" t="s">
        <v>659</v>
      </c>
      <c r="D1988" s="1" t="s">
        <v>707</v>
      </c>
      <c r="E1988" s="34" t="s">
        <v>659</v>
      </c>
      <c r="F1988" s="28" t="s">
        <v>708</v>
      </c>
      <c r="G1988" s="35">
        <v>9800</v>
      </c>
      <c r="H1988" s="35">
        <v>98</v>
      </c>
    </row>
    <row r="1989" spans="1:8">
      <c r="A1989" s="52">
        <v>135208916083</v>
      </c>
      <c r="B1989" s="1" t="s">
        <v>365</v>
      </c>
      <c r="C1989" s="34" t="s">
        <v>659</v>
      </c>
      <c r="D1989" s="1" t="s">
        <v>707</v>
      </c>
      <c r="E1989" s="34" t="s">
        <v>659</v>
      </c>
      <c r="F1989" s="28" t="s">
        <v>708</v>
      </c>
      <c r="G1989" s="35">
        <v>61200</v>
      </c>
      <c r="H1989" s="35">
        <v>612</v>
      </c>
    </row>
    <row r="1990" spans="1:8">
      <c r="A1990" s="52">
        <v>135826499470</v>
      </c>
      <c r="B1990" s="1" t="s">
        <v>365</v>
      </c>
      <c r="C1990" s="34" t="s">
        <v>659</v>
      </c>
      <c r="D1990" s="1" t="s">
        <v>707</v>
      </c>
      <c r="E1990" s="34" t="s">
        <v>659</v>
      </c>
      <c r="F1990" s="28" t="s">
        <v>708</v>
      </c>
      <c r="G1990" s="35">
        <v>9600</v>
      </c>
      <c r="H1990" s="35">
        <v>96</v>
      </c>
    </row>
    <row r="1991" spans="1:8">
      <c r="A1991" s="52">
        <v>135211160849</v>
      </c>
      <c r="B1991" s="1" t="s">
        <v>4</v>
      </c>
      <c r="C1991" s="34" t="s">
        <v>659</v>
      </c>
      <c r="D1991" s="1" t="s">
        <v>707</v>
      </c>
      <c r="E1991" s="34" t="s">
        <v>659</v>
      </c>
      <c r="F1991" s="28" t="s">
        <v>708</v>
      </c>
      <c r="G1991" s="35">
        <v>4900</v>
      </c>
      <c r="H1991" s="35">
        <v>49</v>
      </c>
    </row>
    <row r="1992" spans="1:8">
      <c r="A1992" s="52">
        <v>135212685147</v>
      </c>
      <c r="B1992" s="1" t="s">
        <v>4</v>
      </c>
      <c r="C1992" s="34" t="s">
        <v>659</v>
      </c>
      <c r="D1992" s="1" t="s">
        <v>707</v>
      </c>
      <c r="E1992" s="34" t="s">
        <v>659</v>
      </c>
      <c r="F1992" s="28" t="s">
        <v>708</v>
      </c>
      <c r="G1992" s="35">
        <v>21600</v>
      </c>
      <c r="H1992" s="35">
        <v>216</v>
      </c>
    </row>
    <row r="1993" spans="1:8">
      <c r="A1993" s="52">
        <v>135829030854</v>
      </c>
      <c r="B1993" s="1" t="s">
        <v>4</v>
      </c>
      <c r="C1993" s="34" t="s">
        <v>659</v>
      </c>
      <c r="D1993" s="1" t="s">
        <v>707</v>
      </c>
      <c r="E1993" s="34" t="s">
        <v>659</v>
      </c>
      <c r="F1993" s="28" t="s">
        <v>708</v>
      </c>
      <c r="G1993" s="35">
        <v>34500</v>
      </c>
      <c r="H1993" s="35">
        <v>345</v>
      </c>
    </row>
    <row r="1994" spans="1:8">
      <c r="A1994" s="52">
        <v>135835120438</v>
      </c>
      <c r="B1994" s="1" t="s">
        <v>365</v>
      </c>
      <c r="C1994" s="34" t="s">
        <v>659</v>
      </c>
      <c r="D1994" s="1" t="s">
        <v>707</v>
      </c>
      <c r="E1994" s="34" t="s">
        <v>659</v>
      </c>
      <c r="F1994" s="28" t="s">
        <v>708</v>
      </c>
      <c r="G1994" s="35">
        <v>47300</v>
      </c>
      <c r="H1994" s="35">
        <v>473</v>
      </c>
    </row>
    <row r="1995" spans="1:8">
      <c r="A1995" s="52">
        <v>135817909476</v>
      </c>
      <c r="B1995" s="1" t="s">
        <v>365</v>
      </c>
      <c r="C1995" s="34" t="s">
        <v>659</v>
      </c>
      <c r="D1995" s="1" t="s">
        <v>707</v>
      </c>
      <c r="E1995" s="34" t="s">
        <v>659</v>
      </c>
      <c r="F1995" s="28" t="s">
        <v>708</v>
      </c>
      <c r="G1995" s="35">
        <v>9800</v>
      </c>
      <c r="H1995" s="35">
        <v>98</v>
      </c>
    </row>
    <row r="1996" spans="1:8">
      <c r="A1996" s="52">
        <v>135222477153</v>
      </c>
      <c r="B1996" s="1" t="s">
        <v>4</v>
      </c>
      <c r="C1996" s="34" t="s">
        <v>659</v>
      </c>
      <c r="D1996" s="1" t="s">
        <v>707</v>
      </c>
      <c r="E1996" s="34" t="s">
        <v>659</v>
      </c>
      <c r="F1996" s="28" t="s">
        <v>708</v>
      </c>
      <c r="G1996" s="35">
        <v>38600</v>
      </c>
      <c r="H1996" s="35">
        <v>386</v>
      </c>
    </row>
    <row r="1997" spans="1:8">
      <c r="A1997" s="52">
        <v>135839746818</v>
      </c>
      <c r="B1997" s="1" t="s">
        <v>4</v>
      </c>
      <c r="C1997" s="34" t="s">
        <v>659</v>
      </c>
      <c r="D1997" s="1" t="s">
        <v>707</v>
      </c>
      <c r="E1997" s="34" t="s">
        <v>659</v>
      </c>
      <c r="F1997" s="28" t="s">
        <v>708</v>
      </c>
      <c r="G1997" s="35">
        <v>51900</v>
      </c>
      <c r="H1997" s="35">
        <v>519</v>
      </c>
    </row>
    <row r="1998" spans="1:8">
      <c r="A1998" s="52">
        <v>135840314684</v>
      </c>
      <c r="B1998" s="1" t="s">
        <v>4</v>
      </c>
      <c r="C1998" s="34" t="s">
        <v>659</v>
      </c>
      <c r="D1998" s="1" t="s">
        <v>707</v>
      </c>
      <c r="E1998" s="34" t="s">
        <v>659</v>
      </c>
      <c r="F1998" s="28" t="s">
        <v>708</v>
      </c>
      <c r="G1998" s="35">
        <v>21400</v>
      </c>
      <c r="H1998" s="35">
        <v>214</v>
      </c>
    </row>
    <row r="1999" spans="1:8">
      <c r="A1999" s="52">
        <v>135842036548</v>
      </c>
      <c r="B1999" s="1" t="s">
        <v>4</v>
      </c>
      <c r="C1999" s="34" t="s">
        <v>659</v>
      </c>
      <c r="D1999" s="1" t="s">
        <v>707</v>
      </c>
      <c r="E1999" s="34" t="s">
        <v>672</v>
      </c>
      <c r="F1999" s="28" t="s">
        <v>708</v>
      </c>
      <c r="G1999" s="35">
        <v>5300</v>
      </c>
      <c r="H1999" s="35">
        <v>53</v>
      </c>
    </row>
    <row r="2000" spans="1:8">
      <c r="A2000" s="52">
        <v>135206852155</v>
      </c>
      <c r="B2000" s="1" t="s">
        <v>4</v>
      </c>
      <c r="C2000" s="34" t="s">
        <v>659</v>
      </c>
      <c r="D2000" s="1" t="s">
        <v>707</v>
      </c>
      <c r="E2000" s="34" t="s">
        <v>659</v>
      </c>
      <c r="F2000" s="28" t="s">
        <v>708</v>
      </c>
      <c r="G2000" s="35">
        <v>5900</v>
      </c>
      <c r="H2000" s="35">
        <v>59</v>
      </c>
    </row>
    <row r="2001" spans="1:8">
      <c r="A2001" s="52">
        <v>135842306594</v>
      </c>
      <c r="B2001" s="1" t="s">
        <v>4</v>
      </c>
      <c r="C2001" s="34" t="s">
        <v>659</v>
      </c>
      <c r="D2001" s="1" t="s">
        <v>707</v>
      </c>
      <c r="E2001" s="34" t="s">
        <v>672</v>
      </c>
      <c r="F2001" s="28" t="s">
        <v>708</v>
      </c>
      <c r="G2001" s="35">
        <v>9800</v>
      </c>
      <c r="H2001" s="35">
        <v>98</v>
      </c>
    </row>
    <row r="2002" spans="1:8">
      <c r="A2002" s="52">
        <v>135844214656</v>
      </c>
      <c r="B2002" s="1" t="s">
        <v>4</v>
      </c>
      <c r="C2002" s="34" t="s">
        <v>659</v>
      </c>
      <c r="D2002" s="1" t="s">
        <v>707</v>
      </c>
      <c r="E2002" s="34" t="s">
        <v>672</v>
      </c>
      <c r="F2002" s="28" t="s">
        <v>708</v>
      </c>
      <c r="G2002" s="35">
        <v>9000</v>
      </c>
      <c r="H2002" s="35">
        <v>90</v>
      </c>
    </row>
    <row r="2003" spans="1:8">
      <c r="A2003" s="52">
        <v>135844253222</v>
      </c>
      <c r="B2003" s="1" t="s">
        <v>365</v>
      </c>
      <c r="C2003" s="34" t="s">
        <v>659</v>
      </c>
      <c r="D2003" s="1" t="s">
        <v>707</v>
      </c>
      <c r="E2003" s="34" t="s">
        <v>672</v>
      </c>
      <c r="F2003" s="28" t="s">
        <v>708</v>
      </c>
      <c r="G2003" s="35">
        <v>29700</v>
      </c>
      <c r="H2003" s="35">
        <v>297</v>
      </c>
    </row>
    <row r="2004" spans="1:8">
      <c r="A2004" s="52">
        <v>135826289986</v>
      </c>
      <c r="B2004" s="1" t="s">
        <v>4</v>
      </c>
      <c r="C2004" s="34" t="s">
        <v>659</v>
      </c>
      <c r="D2004" s="1" t="s">
        <v>707</v>
      </c>
      <c r="E2004" s="34" t="s">
        <v>659</v>
      </c>
      <c r="F2004" s="28" t="s">
        <v>708</v>
      </c>
      <c r="G2004" s="35">
        <v>12700</v>
      </c>
      <c r="H2004" s="35">
        <v>127</v>
      </c>
    </row>
    <row r="2005" spans="1:8">
      <c r="A2005" s="52">
        <v>135846050946</v>
      </c>
      <c r="B2005" s="1" t="s">
        <v>365</v>
      </c>
      <c r="C2005" s="34" t="s">
        <v>672</v>
      </c>
      <c r="D2005" s="1" t="s">
        <v>707</v>
      </c>
      <c r="E2005" s="34" t="s">
        <v>672</v>
      </c>
      <c r="F2005" s="28" t="s">
        <v>708</v>
      </c>
      <c r="G2005" s="35">
        <v>51100</v>
      </c>
      <c r="H2005" s="35">
        <v>511</v>
      </c>
    </row>
    <row r="2006" spans="1:8">
      <c r="A2006" s="52">
        <v>135846565348</v>
      </c>
      <c r="B2006" s="1" t="s">
        <v>4</v>
      </c>
      <c r="C2006" s="34" t="s">
        <v>672</v>
      </c>
      <c r="D2006" s="1" t="s">
        <v>707</v>
      </c>
      <c r="E2006" s="34" t="s">
        <v>672</v>
      </c>
      <c r="F2006" s="28" t="s">
        <v>708</v>
      </c>
      <c r="G2006" s="35">
        <v>11000</v>
      </c>
      <c r="H2006" s="35">
        <v>110</v>
      </c>
    </row>
    <row r="2007" spans="1:8">
      <c r="A2007" s="52">
        <v>135230646557</v>
      </c>
      <c r="B2007" s="1" t="s">
        <v>4</v>
      </c>
      <c r="C2007" s="34" t="s">
        <v>672</v>
      </c>
      <c r="D2007" s="1" t="s">
        <v>707</v>
      </c>
      <c r="E2007" s="34" t="s">
        <v>672</v>
      </c>
      <c r="F2007" s="28" t="s">
        <v>708</v>
      </c>
      <c r="G2007" s="35">
        <v>35200</v>
      </c>
      <c r="H2007" s="35">
        <v>352</v>
      </c>
    </row>
    <row r="2008" spans="1:8">
      <c r="A2008" s="52">
        <v>135847547580</v>
      </c>
      <c r="B2008" s="1" t="s">
        <v>4</v>
      </c>
      <c r="C2008" s="34" t="s">
        <v>672</v>
      </c>
      <c r="D2008" s="1" t="s">
        <v>707</v>
      </c>
      <c r="E2008" s="34" t="s">
        <v>672</v>
      </c>
      <c r="F2008" s="28" t="s">
        <v>708</v>
      </c>
      <c r="G2008" s="35">
        <v>45500</v>
      </c>
      <c r="H2008" s="35">
        <v>455</v>
      </c>
    </row>
    <row r="2009" spans="1:8">
      <c r="A2009" s="52">
        <v>135848564258</v>
      </c>
      <c r="B2009" s="1" t="s">
        <v>4</v>
      </c>
      <c r="C2009" s="34" t="s">
        <v>672</v>
      </c>
      <c r="D2009" s="1" t="s">
        <v>707</v>
      </c>
      <c r="E2009" s="34" t="s">
        <v>672</v>
      </c>
      <c r="F2009" s="28" t="s">
        <v>708</v>
      </c>
      <c r="G2009" s="35">
        <v>46400</v>
      </c>
      <c r="H2009" s="35">
        <v>464</v>
      </c>
    </row>
    <row r="2010" spans="1:8">
      <c r="A2010" s="52">
        <v>135848579690</v>
      </c>
      <c r="B2010" s="1" t="s">
        <v>4</v>
      </c>
      <c r="C2010" s="34" t="s">
        <v>672</v>
      </c>
      <c r="D2010" s="1" t="s">
        <v>707</v>
      </c>
      <c r="E2010" s="34" t="s">
        <v>672</v>
      </c>
      <c r="F2010" s="28" t="s">
        <v>708</v>
      </c>
      <c r="G2010" s="35">
        <v>16500</v>
      </c>
      <c r="H2010" s="35">
        <v>165</v>
      </c>
    </row>
    <row r="2011" spans="1:8">
      <c r="A2011" s="52">
        <v>135232703211</v>
      </c>
      <c r="B2011" s="1" t="s">
        <v>4</v>
      </c>
      <c r="C2011" s="34" t="s">
        <v>672</v>
      </c>
      <c r="D2011" s="1" t="s">
        <v>707</v>
      </c>
      <c r="E2011" s="34" t="s">
        <v>672</v>
      </c>
      <c r="F2011" s="28" t="s">
        <v>708</v>
      </c>
      <c r="G2011" s="35">
        <v>43300</v>
      </c>
      <c r="H2011" s="35">
        <v>433</v>
      </c>
    </row>
    <row r="2012" spans="1:8">
      <c r="A2012" s="52">
        <v>135213876509</v>
      </c>
      <c r="B2012" s="1" t="s">
        <v>365</v>
      </c>
      <c r="C2012" s="34" t="s">
        <v>659</v>
      </c>
      <c r="D2012" s="1" t="s">
        <v>707</v>
      </c>
      <c r="E2012" s="34" t="s">
        <v>659</v>
      </c>
      <c r="F2012" s="28" t="s">
        <v>708</v>
      </c>
      <c r="G2012" s="35">
        <v>4800</v>
      </c>
      <c r="H2012" s="35">
        <v>48</v>
      </c>
    </row>
    <row r="2013" spans="1:8">
      <c r="A2013" s="52">
        <v>135849875202</v>
      </c>
      <c r="B2013" s="1" t="s">
        <v>4</v>
      </c>
      <c r="C2013" s="34" t="s">
        <v>672</v>
      </c>
      <c r="D2013" s="1" t="s">
        <v>707</v>
      </c>
      <c r="E2013" s="34" t="s">
        <v>672</v>
      </c>
      <c r="F2013" s="28" t="s">
        <v>708</v>
      </c>
      <c r="G2013" s="35">
        <v>10100</v>
      </c>
      <c r="H2013" s="35">
        <v>101</v>
      </c>
    </row>
    <row r="2014" spans="1:8">
      <c r="A2014" s="52">
        <v>135233599687</v>
      </c>
      <c r="B2014" s="1" t="s">
        <v>4</v>
      </c>
      <c r="C2014" s="34" t="s">
        <v>672</v>
      </c>
      <c r="D2014" s="1" t="s">
        <v>707</v>
      </c>
      <c r="E2014" s="34" t="s">
        <v>672</v>
      </c>
      <c r="F2014" s="28" t="s">
        <v>708</v>
      </c>
      <c r="G2014" s="35">
        <v>9700</v>
      </c>
      <c r="H2014" s="35">
        <v>97</v>
      </c>
    </row>
    <row r="2015" spans="1:8">
      <c r="A2015" s="52">
        <v>135233905445</v>
      </c>
      <c r="B2015" s="1" t="s">
        <v>4</v>
      </c>
      <c r="C2015" s="34" t="s">
        <v>672</v>
      </c>
      <c r="D2015" s="1" t="s">
        <v>707</v>
      </c>
      <c r="E2015" s="34" t="s">
        <v>672</v>
      </c>
      <c r="F2015" s="28" t="s">
        <v>708</v>
      </c>
      <c r="G2015" s="35">
        <v>65000</v>
      </c>
      <c r="H2015" s="35">
        <v>650</v>
      </c>
    </row>
    <row r="2016" spans="1:8">
      <c r="A2016" s="52">
        <v>135215731313</v>
      </c>
      <c r="B2016" s="1" t="s">
        <v>365</v>
      </c>
      <c r="C2016" s="34" t="s">
        <v>659</v>
      </c>
      <c r="D2016" s="1" t="s">
        <v>707</v>
      </c>
      <c r="E2016" s="34" t="s">
        <v>659</v>
      </c>
      <c r="F2016" s="28" t="s">
        <v>708</v>
      </c>
      <c r="G2016" s="35">
        <v>9600</v>
      </c>
      <c r="H2016" s="35">
        <v>96</v>
      </c>
    </row>
    <row r="2017" spans="1:8">
      <c r="A2017" s="52">
        <v>135831963930</v>
      </c>
      <c r="B2017" s="1" t="s">
        <v>4</v>
      </c>
      <c r="C2017" s="34" t="s">
        <v>659</v>
      </c>
      <c r="D2017" s="1" t="s">
        <v>707</v>
      </c>
      <c r="E2017" s="34" t="s">
        <v>659</v>
      </c>
      <c r="F2017" s="28" t="s">
        <v>708</v>
      </c>
      <c r="G2017" s="35">
        <v>15400</v>
      </c>
      <c r="H2017" s="35">
        <v>154</v>
      </c>
    </row>
    <row r="2018" spans="1:8">
      <c r="A2018" s="52">
        <v>135217527787</v>
      </c>
      <c r="B2018" s="1" t="s">
        <v>365</v>
      </c>
      <c r="C2018" s="34" t="s">
        <v>659</v>
      </c>
      <c r="D2018" s="1" t="s">
        <v>707</v>
      </c>
      <c r="E2018" s="34" t="s">
        <v>659</v>
      </c>
      <c r="F2018" s="28" t="s">
        <v>708</v>
      </c>
      <c r="G2018" s="35">
        <v>9800</v>
      </c>
      <c r="H2018" s="35">
        <v>98</v>
      </c>
    </row>
    <row r="2019" spans="1:8">
      <c r="A2019" s="52">
        <v>135836249112</v>
      </c>
      <c r="B2019" s="1" t="s">
        <v>4</v>
      </c>
      <c r="C2019" s="34" t="s">
        <v>659</v>
      </c>
      <c r="D2019" s="1" t="s">
        <v>707</v>
      </c>
      <c r="E2019" s="34" t="s">
        <v>659</v>
      </c>
      <c r="F2019" s="28" t="s">
        <v>708</v>
      </c>
      <c r="G2019" s="35">
        <v>44100</v>
      </c>
      <c r="H2019" s="35">
        <v>441</v>
      </c>
    </row>
    <row r="2020" spans="1:8">
      <c r="A2020" s="52">
        <v>135837965834</v>
      </c>
      <c r="B2020" s="1" t="s">
        <v>4</v>
      </c>
      <c r="C2020" s="34" t="s">
        <v>659</v>
      </c>
      <c r="D2020" s="1" t="s">
        <v>707</v>
      </c>
      <c r="E2020" s="34" t="s">
        <v>659</v>
      </c>
      <c r="F2020" s="28" t="s">
        <v>708</v>
      </c>
      <c r="G2020" s="35">
        <v>4800</v>
      </c>
      <c r="H2020" s="35">
        <v>48</v>
      </c>
    </row>
    <row r="2021" spans="1:8">
      <c r="A2021" s="52">
        <v>135222924981</v>
      </c>
      <c r="B2021" s="1" t="s">
        <v>365</v>
      </c>
      <c r="C2021" s="34" t="s">
        <v>659</v>
      </c>
      <c r="D2021" s="1" t="s">
        <v>707</v>
      </c>
      <c r="E2021" s="34" t="s">
        <v>659</v>
      </c>
      <c r="F2021" s="28" t="s">
        <v>708</v>
      </c>
      <c r="G2021" s="35">
        <v>39700</v>
      </c>
      <c r="H2021" s="35">
        <v>397</v>
      </c>
    </row>
    <row r="2022" spans="1:8">
      <c r="A2022" s="52">
        <v>135223697619</v>
      </c>
      <c r="B2022" s="1" t="s">
        <v>4</v>
      </c>
      <c r="C2022" s="34" t="s">
        <v>659</v>
      </c>
      <c r="D2022" s="1" t="s">
        <v>707</v>
      </c>
      <c r="E2022" s="34" t="s">
        <v>659</v>
      </c>
      <c r="F2022" s="28" t="s">
        <v>708</v>
      </c>
      <c r="G2022" s="35">
        <v>49700</v>
      </c>
      <c r="H2022" s="35">
        <v>497</v>
      </c>
    </row>
    <row r="2023" spans="1:8">
      <c r="A2023" s="52">
        <v>135224103495</v>
      </c>
      <c r="B2023" s="1" t="s">
        <v>4</v>
      </c>
      <c r="C2023" s="34" t="s">
        <v>659</v>
      </c>
      <c r="D2023" s="1" t="s">
        <v>707</v>
      </c>
      <c r="E2023" s="34" t="s">
        <v>659</v>
      </c>
      <c r="F2023" s="28" t="s">
        <v>708</v>
      </c>
      <c r="G2023" s="35">
        <v>47500</v>
      </c>
      <c r="H2023" s="35">
        <v>475</v>
      </c>
    </row>
    <row r="2024" spans="1:8">
      <c r="A2024" s="52">
        <v>135225144987</v>
      </c>
      <c r="B2024" s="1" t="s">
        <v>4</v>
      </c>
      <c r="C2024" s="34" t="s">
        <v>659</v>
      </c>
      <c r="D2024" s="1" t="s">
        <v>707</v>
      </c>
      <c r="E2024" s="34" t="s">
        <v>659</v>
      </c>
      <c r="F2024" s="28" t="s">
        <v>708</v>
      </c>
      <c r="G2024" s="35">
        <v>44700</v>
      </c>
      <c r="H2024" s="35">
        <v>447</v>
      </c>
    </row>
    <row r="2025" spans="1:8">
      <c r="A2025" s="52">
        <v>135225287169</v>
      </c>
      <c r="B2025" s="1" t="s">
        <v>365</v>
      </c>
      <c r="C2025" s="34" t="s">
        <v>659</v>
      </c>
      <c r="D2025" s="1" t="s">
        <v>707</v>
      </c>
      <c r="E2025" s="34" t="s">
        <v>659</v>
      </c>
      <c r="F2025" s="28" t="s">
        <v>708</v>
      </c>
      <c r="G2025" s="35">
        <v>53400</v>
      </c>
      <c r="H2025" s="35">
        <v>534</v>
      </c>
    </row>
    <row r="2026" spans="1:8">
      <c r="A2026" s="52">
        <v>135225460679</v>
      </c>
      <c r="B2026" s="1" t="s">
        <v>4</v>
      </c>
      <c r="C2026" s="34" t="s">
        <v>659</v>
      </c>
      <c r="D2026" s="1" t="s">
        <v>707</v>
      </c>
      <c r="E2026" s="34" t="s">
        <v>659</v>
      </c>
      <c r="F2026" s="28" t="s">
        <v>708</v>
      </c>
      <c r="G2026" s="35">
        <v>48500</v>
      </c>
      <c r="H2026" s="35">
        <v>485</v>
      </c>
    </row>
    <row r="2027" spans="1:8">
      <c r="A2027" s="52">
        <v>135225595915</v>
      </c>
      <c r="B2027" s="1" t="s">
        <v>4</v>
      </c>
      <c r="C2027" s="34" t="s">
        <v>659</v>
      </c>
      <c r="D2027" s="1" t="s">
        <v>707</v>
      </c>
      <c r="E2027" s="34" t="s">
        <v>672</v>
      </c>
      <c r="F2027" s="28" t="s">
        <v>708</v>
      </c>
      <c r="G2027" s="35">
        <v>13150</v>
      </c>
      <c r="H2027" s="35">
        <v>131.5</v>
      </c>
    </row>
    <row r="2028" spans="1:8">
      <c r="A2028" s="52">
        <v>135842753022</v>
      </c>
      <c r="B2028" s="1" t="s">
        <v>365</v>
      </c>
      <c r="C2028" s="34" t="s">
        <v>659</v>
      </c>
      <c r="D2028" s="1" t="s">
        <v>707</v>
      </c>
      <c r="E2028" s="34" t="s">
        <v>672</v>
      </c>
      <c r="F2028" s="28" t="s">
        <v>708</v>
      </c>
      <c r="G2028" s="35">
        <v>209500</v>
      </c>
      <c r="H2028" s="35">
        <v>2095</v>
      </c>
    </row>
    <row r="2029" spans="1:8">
      <c r="A2029" s="52">
        <v>135228286279</v>
      </c>
      <c r="B2029" s="1" t="s">
        <v>4</v>
      </c>
      <c r="C2029" s="34" t="s">
        <v>659</v>
      </c>
      <c r="D2029" s="1" t="s">
        <v>707</v>
      </c>
      <c r="E2029" s="34" t="s">
        <v>672</v>
      </c>
      <c r="F2029" s="28" t="s">
        <v>708</v>
      </c>
      <c r="G2029" s="35">
        <v>21300</v>
      </c>
      <c r="H2029" s="35">
        <v>213</v>
      </c>
    </row>
    <row r="2030" spans="1:8">
      <c r="A2030" s="52">
        <v>135848579882</v>
      </c>
      <c r="B2030" s="1" t="s">
        <v>4</v>
      </c>
      <c r="C2030" s="34" t="s">
        <v>672</v>
      </c>
      <c r="D2030" s="1" t="s">
        <v>707</v>
      </c>
      <c r="E2030" s="34" t="s">
        <v>672</v>
      </c>
      <c r="F2030" s="28" t="s">
        <v>708</v>
      </c>
      <c r="G2030" s="35">
        <v>16500</v>
      </c>
      <c r="H2030" s="35">
        <v>165</v>
      </c>
    </row>
    <row r="2031" spans="1:8">
      <c r="A2031" s="52">
        <v>135848973616</v>
      </c>
      <c r="B2031" s="1" t="s">
        <v>4</v>
      </c>
      <c r="C2031" s="34" t="s">
        <v>672</v>
      </c>
      <c r="D2031" s="1" t="s">
        <v>707</v>
      </c>
      <c r="E2031" s="34" t="s">
        <v>672</v>
      </c>
      <c r="F2031" s="28" t="s">
        <v>708</v>
      </c>
      <c r="G2031" s="35">
        <v>24500</v>
      </c>
      <c r="H2031" s="35">
        <v>245</v>
      </c>
    </row>
    <row r="2032" spans="1:8">
      <c r="A2032" s="52">
        <v>135849189542</v>
      </c>
      <c r="B2032" s="1" t="s">
        <v>4</v>
      </c>
      <c r="C2032" s="34" t="s">
        <v>672</v>
      </c>
      <c r="D2032" s="1" t="s">
        <v>707</v>
      </c>
      <c r="E2032" s="34" t="s">
        <v>672</v>
      </c>
      <c r="F2032" s="28" t="s">
        <v>708</v>
      </c>
      <c r="G2032" s="35">
        <v>9600</v>
      </c>
      <c r="H2032" s="35">
        <v>96</v>
      </c>
    </row>
    <row r="2033" spans="1:8">
      <c r="A2033" s="52">
        <v>135233416739</v>
      </c>
      <c r="B2033" s="1" t="s">
        <v>4</v>
      </c>
      <c r="C2033" s="34" t="s">
        <v>672</v>
      </c>
      <c r="D2033" s="1" t="s">
        <v>707</v>
      </c>
      <c r="E2033" s="34" t="s">
        <v>672</v>
      </c>
      <c r="F2033" s="28" t="s">
        <v>708</v>
      </c>
      <c r="G2033" s="35">
        <v>9300</v>
      </c>
      <c r="H2033" s="35">
        <v>93</v>
      </c>
    </row>
    <row r="2034" spans="1:8">
      <c r="A2034" s="52">
        <v>135849912440</v>
      </c>
      <c r="B2034" s="1" t="s">
        <v>4</v>
      </c>
      <c r="C2034" s="34" t="s">
        <v>672</v>
      </c>
      <c r="D2034" s="1" t="s">
        <v>707</v>
      </c>
      <c r="E2034" s="34" t="s">
        <v>672</v>
      </c>
      <c r="F2034" s="28" t="s">
        <v>708</v>
      </c>
      <c r="G2034" s="35">
        <v>64200</v>
      </c>
      <c r="H2034" s="35">
        <v>642</v>
      </c>
    </row>
    <row r="2035" spans="1:8">
      <c r="A2035" s="52">
        <v>135850028136</v>
      </c>
      <c r="B2035" s="1" t="s">
        <v>4</v>
      </c>
      <c r="C2035" s="34" t="s">
        <v>672</v>
      </c>
      <c r="D2035" s="1" t="s">
        <v>707</v>
      </c>
      <c r="E2035" s="34" t="s">
        <v>672</v>
      </c>
      <c r="F2035" s="28" t="s">
        <v>708</v>
      </c>
      <c r="G2035" s="35">
        <v>30600</v>
      </c>
      <c r="H2035" s="35">
        <v>306</v>
      </c>
    </row>
    <row r="2036" spans="1:8">
      <c r="A2036" s="52">
        <v>135233842775</v>
      </c>
      <c r="B2036" s="1" t="s">
        <v>4</v>
      </c>
      <c r="C2036" s="34" t="s">
        <v>672</v>
      </c>
      <c r="D2036" s="1" t="s">
        <v>707</v>
      </c>
      <c r="E2036" s="34" t="s">
        <v>672</v>
      </c>
      <c r="F2036" s="28" t="s">
        <v>708</v>
      </c>
      <c r="G2036" s="35">
        <v>27300</v>
      </c>
      <c r="H2036" s="35">
        <v>273</v>
      </c>
    </row>
    <row r="2037" spans="1:8">
      <c r="A2037" s="52">
        <v>135849987232</v>
      </c>
      <c r="B2037" s="1" t="s">
        <v>4</v>
      </c>
      <c r="C2037" s="34" t="s">
        <v>672</v>
      </c>
      <c r="D2037" s="1" t="s">
        <v>707</v>
      </c>
      <c r="E2037" s="34" t="s">
        <v>672</v>
      </c>
      <c r="F2037" s="28" t="s">
        <v>708</v>
      </c>
      <c r="G2037" s="35">
        <v>48400</v>
      </c>
      <c r="H2037" s="35">
        <v>484</v>
      </c>
    </row>
    <row r="2038" spans="1:8">
      <c r="A2038" s="52">
        <v>135233926675</v>
      </c>
      <c r="B2038" s="1" t="s">
        <v>4</v>
      </c>
      <c r="C2038" s="34" t="s">
        <v>672</v>
      </c>
      <c r="D2038" s="1" t="s">
        <v>707</v>
      </c>
      <c r="E2038" s="34" t="s">
        <v>672</v>
      </c>
      <c r="F2038" s="28" t="s">
        <v>708</v>
      </c>
      <c r="G2038" s="35">
        <v>13400</v>
      </c>
      <c r="H2038" s="35">
        <v>134</v>
      </c>
    </row>
    <row r="2039" spans="1:8">
      <c r="A2039" s="52">
        <v>135233998955</v>
      </c>
      <c r="B2039" s="1" t="s">
        <v>4</v>
      </c>
      <c r="C2039" s="34" t="s">
        <v>672</v>
      </c>
      <c r="D2039" s="1" t="s">
        <v>707</v>
      </c>
      <c r="E2039" s="34" t="s">
        <v>672</v>
      </c>
      <c r="F2039" s="28" t="s">
        <v>708</v>
      </c>
      <c r="G2039" s="35">
        <v>22000</v>
      </c>
      <c r="H2039" s="35">
        <v>220</v>
      </c>
    </row>
    <row r="2040" spans="1:8">
      <c r="A2040" s="52">
        <v>135925457670</v>
      </c>
      <c r="B2040" s="1" t="s">
        <v>365</v>
      </c>
      <c r="C2040" s="34" t="s">
        <v>672</v>
      </c>
      <c r="D2040" s="1" t="s">
        <v>707</v>
      </c>
      <c r="E2040" s="34" t="s">
        <v>672</v>
      </c>
      <c r="F2040" s="28" t="s">
        <v>708</v>
      </c>
      <c r="G2040" s="35">
        <v>9800</v>
      </c>
      <c r="H2040" s="35">
        <v>98</v>
      </c>
    </row>
    <row r="2041" spans="1:8">
      <c r="A2041" s="52">
        <v>135929233448</v>
      </c>
      <c r="B2041" s="1" t="s">
        <v>4</v>
      </c>
      <c r="C2041" s="34" t="s">
        <v>672</v>
      </c>
      <c r="D2041" s="1" t="s">
        <v>707</v>
      </c>
      <c r="E2041" s="34" t="s">
        <v>672</v>
      </c>
      <c r="F2041" s="28" t="s">
        <v>708</v>
      </c>
      <c r="G2041" s="35">
        <v>29050</v>
      </c>
      <c r="H2041" s="35">
        <v>290.5</v>
      </c>
    </row>
    <row r="2042" spans="1:8">
      <c r="A2042" s="52">
        <v>135930584980</v>
      </c>
      <c r="B2042" s="1" t="s">
        <v>4</v>
      </c>
      <c r="C2042" s="34" t="s">
        <v>672</v>
      </c>
      <c r="D2042" s="1" t="s">
        <v>707</v>
      </c>
      <c r="E2042" s="34" t="s">
        <v>672</v>
      </c>
      <c r="F2042" s="28" t="s">
        <v>708</v>
      </c>
      <c r="G2042" s="35">
        <v>16400</v>
      </c>
      <c r="H2042" s="35">
        <v>164</v>
      </c>
    </row>
    <row r="2043" spans="1:8">
      <c r="A2043" s="52">
        <v>135314818479</v>
      </c>
      <c r="B2043" s="1" t="s">
        <v>4</v>
      </c>
      <c r="C2043" s="34" t="s">
        <v>672</v>
      </c>
      <c r="D2043" s="1" t="s">
        <v>707</v>
      </c>
      <c r="E2043" s="34" t="s">
        <v>672</v>
      </c>
      <c r="F2043" s="28" t="s">
        <v>708</v>
      </c>
      <c r="G2043" s="35">
        <v>39300</v>
      </c>
      <c r="H2043" s="35">
        <v>393</v>
      </c>
    </row>
    <row r="2044" spans="1:8">
      <c r="A2044" s="52">
        <v>135930993778</v>
      </c>
      <c r="B2044" s="1" t="s">
        <v>4</v>
      </c>
      <c r="C2044" s="34" t="s">
        <v>672</v>
      </c>
      <c r="D2044" s="1" t="s">
        <v>707</v>
      </c>
      <c r="E2044" s="34" t="s">
        <v>672</v>
      </c>
      <c r="F2044" s="28" t="s">
        <v>708</v>
      </c>
      <c r="G2044" s="35">
        <v>24800</v>
      </c>
      <c r="H2044" s="35">
        <v>248</v>
      </c>
    </row>
    <row r="2045" spans="1:8">
      <c r="A2045" s="52">
        <v>135314981189</v>
      </c>
      <c r="B2045" s="1" t="s">
        <v>4</v>
      </c>
      <c r="C2045" s="34" t="s">
        <v>672</v>
      </c>
      <c r="D2045" s="1" t="s">
        <v>707</v>
      </c>
      <c r="E2045" s="34" t="s">
        <v>672</v>
      </c>
      <c r="F2045" s="28" t="s">
        <v>708</v>
      </c>
      <c r="G2045" s="35">
        <v>32500</v>
      </c>
      <c r="H2045" s="35">
        <v>325</v>
      </c>
    </row>
    <row r="2046" spans="1:8">
      <c r="A2046" s="52">
        <v>135315524839</v>
      </c>
      <c r="B2046" s="1" t="s">
        <v>365</v>
      </c>
      <c r="C2046" s="34" t="s">
        <v>672</v>
      </c>
      <c r="D2046" s="1" t="s">
        <v>707</v>
      </c>
      <c r="E2046" s="34" t="s">
        <v>672</v>
      </c>
      <c r="F2046" s="28" t="s">
        <v>708</v>
      </c>
      <c r="G2046" s="35">
        <v>5200</v>
      </c>
      <c r="H2046" s="35">
        <v>52</v>
      </c>
    </row>
    <row r="2047" spans="1:8">
      <c r="A2047" s="52">
        <v>135317354965</v>
      </c>
      <c r="B2047" s="1" t="s">
        <v>365</v>
      </c>
      <c r="C2047" s="34" t="s">
        <v>672</v>
      </c>
      <c r="D2047" s="1" t="s">
        <v>707</v>
      </c>
      <c r="E2047" s="34" t="s">
        <v>672</v>
      </c>
      <c r="F2047" s="28" t="s">
        <v>708</v>
      </c>
      <c r="G2047" s="35">
        <v>28000</v>
      </c>
      <c r="H2047" s="35">
        <v>280</v>
      </c>
    </row>
    <row r="2048" spans="1:8">
      <c r="A2048" s="52">
        <v>135318959423</v>
      </c>
      <c r="B2048" s="1" t="s">
        <v>4</v>
      </c>
      <c r="C2048" s="34" t="s">
        <v>672</v>
      </c>
      <c r="D2048" s="1" t="s">
        <v>707</v>
      </c>
      <c r="E2048" s="34" t="s">
        <v>672</v>
      </c>
      <c r="F2048" s="28" t="s">
        <v>708</v>
      </c>
      <c r="G2048" s="35">
        <v>51900</v>
      </c>
      <c r="H2048" s="35">
        <v>519</v>
      </c>
    </row>
    <row r="2049" spans="1:8">
      <c r="A2049" s="52">
        <v>135935450296</v>
      </c>
      <c r="B2049" s="1" t="s">
        <v>4</v>
      </c>
      <c r="C2049" s="34" t="s">
        <v>672</v>
      </c>
      <c r="D2049" s="1" t="s">
        <v>707</v>
      </c>
      <c r="E2049" s="34" t="s">
        <v>672</v>
      </c>
      <c r="F2049" s="28" t="s">
        <v>708</v>
      </c>
      <c r="G2049" s="35">
        <v>29800</v>
      </c>
      <c r="H2049" s="35">
        <v>298</v>
      </c>
    </row>
    <row r="2050" spans="1:8">
      <c r="A2050" s="52">
        <v>135937007864</v>
      </c>
      <c r="B2050" s="1" t="s">
        <v>4</v>
      </c>
      <c r="C2050" s="34" t="s">
        <v>672</v>
      </c>
      <c r="D2050" s="1" t="s">
        <v>707</v>
      </c>
      <c r="E2050" s="34" t="s">
        <v>672</v>
      </c>
      <c r="F2050" s="28" t="s">
        <v>708</v>
      </c>
      <c r="G2050" s="35">
        <v>8000</v>
      </c>
      <c r="H2050" s="35">
        <v>80</v>
      </c>
    </row>
    <row r="2051" spans="1:8">
      <c r="A2051" s="52">
        <v>135941093414</v>
      </c>
      <c r="B2051" s="1" t="s">
        <v>4</v>
      </c>
      <c r="C2051" s="34" t="s">
        <v>672</v>
      </c>
      <c r="D2051" s="1" t="s">
        <v>707</v>
      </c>
      <c r="E2051" s="34" t="s">
        <v>672</v>
      </c>
      <c r="F2051" s="28" t="s">
        <v>708</v>
      </c>
      <c r="G2051" s="35">
        <v>33300</v>
      </c>
      <c r="H2051" s="35">
        <v>333</v>
      </c>
    </row>
    <row r="2052" spans="1:8">
      <c r="A2052" s="52">
        <v>135326591743</v>
      </c>
      <c r="B2052" s="1" t="s">
        <v>4</v>
      </c>
      <c r="C2052" s="34" t="s">
        <v>672</v>
      </c>
      <c r="D2052" s="1" t="s">
        <v>707</v>
      </c>
      <c r="E2052" s="34" t="s">
        <v>672</v>
      </c>
      <c r="F2052" s="28" t="s">
        <v>708</v>
      </c>
      <c r="G2052" s="35">
        <v>17900</v>
      </c>
      <c r="H2052" s="35">
        <v>179</v>
      </c>
    </row>
    <row r="2053" spans="1:8">
      <c r="A2053" s="52">
        <v>135943070818</v>
      </c>
      <c r="B2053" s="1" t="s">
        <v>4</v>
      </c>
      <c r="C2053" s="34" t="s">
        <v>672</v>
      </c>
      <c r="D2053" s="1" t="s">
        <v>707</v>
      </c>
      <c r="E2053" s="34" t="s">
        <v>672</v>
      </c>
      <c r="F2053" s="28" t="s">
        <v>708</v>
      </c>
      <c r="G2053" s="35">
        <v>29800</v>
      </c>
      <c r="H2053" s="35">
        <v>298</v>
      </c>
    </row>
    <row r="2054" spans="1:8">
      <c r="A2054" s="52">
        <v>135924260328</v>
      </c>
      <c r="B2054" s="1" t="s">
        <v>365</v>
      </c>
      <c r="C2054" s="34" t="s">
        <v>672</v>
      </c>
      <c r="D2054" s="1" t="s">
        <v>707</v>
      </c>
      <c r="E2054" s="34" t="s">
        <v>672</v>
      </c>
      <c r="F2054" s="28" t="s">
        <v>708</v>
      </c>
      <c r="G2054" s="35">
        <v>4900</v>
      </c>
      <c r="H2054" s="35">
        <v>49</v>
      </c>
    </row>
    <row r="2055" spans="1:8">
      <c r="A2055" s="52">
        <v>135327652905</v>
      </c>
      <c r="B2055" s="1" t="s">
        <v>4</v>
      </c>
      <c r="C2055" s="34" t="s">
        <v>672</v>
      </c>
      <c r="D2055" s="1" t="s">
        <v>707</v>
      </c>
      <c r="E2055" s="34" t="s">
        <v>672</v>
      </c>
      <c r="F2055" s="28" t="s">
        <v>708</v>
      </c>
      <c r="G2055" s="35">
        <v>61800</v>
      </c>
      <c r="H2055" s="35">
        <v>618</v>
      </c>
    </row>
    <row r="2056" spans="1:8">
      <c r="A2056" s="52">
        <v>135929957250</v>
      </c>
      <c r="B2056" s="1" t="s">
        <v>4</v>
      </c>
      <c r="C2056" s="34" t="s">
        <v>672</v>
      </c>
      <c r="D2056" s="1" t="s">
        <v>707</v>
      </c>
      <c r="E2056" s="34" t="s">
        <v>672</v>
      </c>
      <c r="F2056" s="28" t="s">
        <v>708</v>
      </c>
      <c r="G2056" s="35">
        <v>8400</v>
      </c>
      <c r="H2056" s="35">
        <v>84</v>
      </c>
    </row>
    <row r="2057" spans="1:8">
      <c r="A2057" s="52">
        <v>135316062999</v>
      </c>
      <c r="B2057" s="1" t="s">
        <v>4</v>
      </c>
      <c r="C2057" s="34" t="s">
        <v>672</v>
      </c>
      <c r="D2057" s="1" t="s">
        <v>707</v>
      </c>
      <c r="E2057" s="34" t="s">
        <v>672</v>
      </c>
      <c r="F2057" s="28" t="s">
        <v>708</v>
      </c>
      <c r="G2057" s="35">
        <v>39800</v>
      </c>
      <c r="H2057" s="35">
        <v>398</v>
      </c>
    </row>
    <row r="2058" spans="1:8">
      <c r="A2058" s="52">
        <v>135318540241</v>
      </c>
      <c r="B2058" s="1" t="s">
        <v>4</v>
      </c>
      <c r="C2058" s="34" t="s">
        <v>672</v>
      </c>
      <c r="D2058" s="1" t="s">
        <v>707</v>
      </c>
      <c r="E2058" s="34" t="s">
        <v>672</v>
      </c>
      <c r="F2058" s="28" t="s">
        <v>708</v>
      </c>
      <c r="G2058" s="35">
        <v>19100</v>
      </c>
      <c r="H2058" s="35">
        <v>191</v>
      </c>
    </row>
    <row r="2059" spans="1:8">
      <c r="A2059" s="52">
        <v>135934814272</v>
      </c>
      <c r="B2059" s="1" t="s">
        <v>4</v>
      </c>
      <c r="C2059" s="34" t="s">
        <v>672</v>
      </c>
      <c r="D2059" s="1" t="s">
        <v>707</v>
      </c>
      <c r="E2059" s="34" t="s">
        <v>672</v>
      </c>
      <c r="F2059" s="28" t="s">
        <v>708</v>
      </c>
      <c r="G2059" s="35">
        <v>31700</v>
      </c>
      <c r="H2059" s="35">
        <v>317</v>
      </c>
    </row>
    <row r="2060" spans="1:8">
      <c r="A2060" s="52">
        <v>135934861598</v>
      </c>
      <c r="B2060" s="1" t="s">
        <v>365</v>
      </c>
      <c r="C2060" s="34" t="s">
        <v>672</v>
      </c>
      <c r="D2060" s="1" t="s">
        <v>707</v>
      </c>
      <c r="E2060" s="34" t="s">
        <v>672</v>
      </c>
      <c r="F2060" s="28" t="s">
        <v>708</v>
      </c>
      <c r="G2060" s="35">
        <v>32100</v>
      </c>
      <c r="H2060" s="35">
        <v>321</v>
      </c>
    </row>
    <row r="2061" spans="1:8">
      <c r="A2061" s="52">
        <v>135319282425</v>
      </c>
      <c r="B2061" s="1" t="s">
        <v>4</v>
      </c>
      <c r="C2061" s="34" t="s">
        <v>672</v>
      </c>
      <c r="D2061" s="1" t="s">
        <v>707</v>
      </c>
      <c r="E2061" s="34" t="s">
        <v>672</v>
      </c>
      <c r="F2061" s="28" t="s">
        <v>708</v>
      </c>
      <c r="G2061" s="35">
        <v>9800</v>
      </c>
      <c r="H2061" s="35">
        <v>98</v>
      </c>
    </row>
    <row r="2062" spans="1:8">
      <c r="A2062" s="52">
        <v>135935632516</v>
      </c>
      <c r="B2062" s="1" t="s">
        <v>365</v>
      </c>
      <c r="C2062" s="34" t="s">
        <v>672</v>
      </c>
      <c r="D2062" s="1" t="s">
        <v>707</v>
      </c>
      <c r="E2062" s="34" t="s">
        <v>672</v>
      </c>
      <c r="F2062" s="28" t="s">
        <v>708</v>
      </c>
      <c r="G2062" s="35">
        <v>27400</v>
      </c>
      <c r="H2062" s="35">
        <v>274</v>
      </c>
    </row>
    <row r="2063" spans="1:8">
      <c r="A2063" s="52">
        <v>135938000902</v>
      </c>
      <c r="B2063" s="1" t="s">
        <v>365</v>
      </c>
      <c r="C2063" s="34" t="s">
        <v>672</v>
      </c>
      <c r="D2063" s="1" t="s">
        <v>707</v>
      </c>
      <c r="E2063" s="34" t="s">
        <v>672</v>
      </c>
      <c r="F2063" s="28" t="s">
        <v>708</v>
      </c>
      <c r="G2063" s="35">
        <v>39400</v>
      </c>
      <c r="H2063" s="35">
        <v>394</v>
      </c>
    </row>
    <row r="2064" spans="1:8">
      <c r="A2064" s="52">
        <v>135938762800</v>
      </c>
      <c r="B2064" s="1" t="s">
        <v>365</v>
      </c>
      <c r="C2064" s="34" t="s">
        <v>672</v>
      </c>
      <c r="D2064" s="1" t="s">
        <v>707</v>
      </c>
      <c r="E2064" s="34" t="s">
        <v>672</v>
      </c>
      <c r="F2064" s="28" t="s">
        <v>708</v>
      </c>
      <c r="G2064" s="35">
        <v>21300</v>
      </c>
      <c r="H2064" s="35">
        <v>213</v>
      </c>
    </row>
    <row r="2065" spans="1:8">
      <c r="A2065" s="52">
        <v>135939172708</v>
      </c>
      <c r="B2065" s="1" t="s">
        <v>4</v>
      </c>
      <c r="C2065" s="34" t="s">
        <v>672</v>
      </c>
      <c r="D2065" s="1" t="s">
        <v>707</v>
      </c>
      <c r="E2065" s="34" t="s">
        <v>672</v>
      </c>
      <c r="F2065" s="28" t="s">
        <v>708</v>
      </c>
      <c r="G2065" s="35">
        <v>27900</v>
      </c>
      <c r="H2065" s="35">
        <v>279</v>
      </c>
    </row>
    <row r="2066" spans="1:8">
      <c r="A2066" s="52">
        <v>135939329734</v>
      </c>
      <c r="B2066" s="1" t="s">
        <v>4</v>
      </c>
      <c r="C2066" s="34" t="s">
        <v>672</v>
      </c>
      <c r="D2066" s="1" t="s">
        <v>707</v>
      </c>
      <c r="E2066" s="34" t="s">
        <v>672</v>
      </c>
      <c r="F2066" s="28" t="s">
        <v>708</v>
      </c>
      <c r="G2066" s="35">
        <v>21900</v>
      </c>
      <c r="H2066" s="35">
        <v>219</v>
      </c>
    </row>
    <row r="2067" spans="1:8">
      <c r="A2067" s="52">
        <v>135939437774</v>
      </c>
      <c r="B2067" s="1" t="s">
        <v>365</v>
      </c>
      <c r="C2067" s="34" t="s">
        <v>672</v>
      </c>
      <c r="D2067" s="1" t="s">
        <v>707</v>
      </c>
      <c r="E2067" s="34" t="s">
        <v>672</v>
      </c>
      <c r="F2067" s="28" t="s">
        <v>708</v>
      </c>
      <c r="G2067" s="35">
        <v>46000</v>
      </c>
      <c r="H2067" s="35">
        <v>460</v>
      </c>
    </row>
    <row r="2068" spans="1:8">
      <c r="A2068" s="52">
        <v>135940566342</v>
      </c>
      <c r="B2068" s="1" t="s">
        <v>4</v>
      </c>
      <c r="C2068" s="34" t="s">
        <v>672</v>
      </c>
      <c r="D2068" s="1" t="s">
        <v>707</v>
      </c>
      <c r="E2068" s="34" t="s">
        <v>672</v>
      </c>
      <c r="F2068" s="28" t="s">
        <v>708</v>
      </c>
      <c r="G2068" s="35">
        <v>23800</v>
      </c>
      <c r="H2068" s="35">
        <v>238</v>
      </c>
    </row>
    <row r="2069" spans="1:8">
      <c r="A2069" s="52">
        <v>135324608697</v>
      </c>
      <c r="B2069" s="1" t="s">
        <v>365</v>
      </c>
      <c r="C2069" s="34" t="s">
        <v>672</v>
      </c>
      <c r="D2069" s="1" t="s">
        <v>707</v>
      </c>
      <c r="E2069" s="34" t="s">
        <v>672</v>
      </c>
      <c r="F2069" s="28" t="s">
        <v>708</v>
      </c>
      <c r="G2069" s="35">
        <v>67300</v>
      </c>
      <c r="H2069" s="35">
        <v>673</v>
      </c>
    </row>
    <row r="2070" spans="1:8">
      <c r="A2070" s="52">
        <v>135942234542</v>
      </c>
      <c r="B2070" s="1" t="s">
        <v>4</v>
      </c>
      <c r="C2070" s="34" t="s">
        <v>672</v>
      </c>
      <c r="D2070" s="1" t="s">
        <v>707</v>
      </c>
      <c r="E2070" s="34" t="s">
        <v>672</v>
      </c>
      <c r="F2070" s="28" t="s">
        <v>708</v>
      </c>
      <c r="G2070" s="35">
        <v>33900</v>
      </c>
      <c r="H2070" s="35">
        <v>339</v>
      </c>
    </row>
    <row r="2071" spans="1:8">
      <c r="A2071" s="52">
        <v>135328594423</v>
      </c>
      <c r="B2071" s="1" t="s">
        <v>4</v>
      </c>
      <c r="C2071" s="34" t="s">
        <v>672</v>
      </c>
      <c r="D2071" s="1" t="s">
        <v>707</v>
      </c>
      <c r="E2071" s="34" t="s">
        <v>672</v>
      </c>
      <c r="F2071" s="28" t="s">
        <v>708</v>
      </c>
      <c r="G2071" s="35">
        <v>18400</v>
      </c>
      <c r="H2071" s="35">
        <v>184</v>
      </c>
    </row>
    <row r="2072" spans="1:8">
      <c r="A2072" s="52">
        <v>135944921672</v>
      </c>
      <c r="B2072" s="1" t="s">
        <v>4</v>
      </c>
      <c r="C2072" s="34" t="s">
        <v>672</v>
      </c>
      <c r="D2072" s="1" t="s">
        <v>707</v>
      </c>
      <c r="E2072" s="34" t="s">
        <v>672</v>
      </c>
      <c r="F2072" s="28" t="s">
        <v>708</v>
      </c>
      <c r="G2072" s="35">
        <v>60900</v>
      </c>
      <c r="H2072" s="35">
        <v>609</v>
      </c>
    </row>
    <row r="2073" spans="1:8">
      <c r="A2073" s="53"/>
    </row>
    <row r="2074" spans="1:8">
      <c r="A2074" s="53"/>
      <c r="G2074" s="54">
        <f>SUM(G16:G2073)</f>
        <v>42466108</v>
      </c>
      <c r="H2074" s="54">
        <f>SUM(H16:H2073)</f>
        <v>424661.0799999999</v>
      </c>
    </row>
  </sheetData>
  <autoFilter ref="A15:H15"/>
  <mergeCells count="3">
    <mergeCell ref="A1:H1"/>
    <mergeCell ref="A14:D14"/>
    <mergeCell ref="E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171"/>
  <sheetViews>
    <sheetView tabSelected="1" topLeftCell="A2143" zoomScale="85" zoomScaleNormal="85" workbookViewId="0">
      <selection activeCell="J2171" sqref="J2171"/>
    </sheetView>
  </sheetViews>
  <sheetFormatPr baseColWidth="10" defaultColWidth="9.140625" defaultRowHeight="15"/>
  <cols>
    <col min="1" max="3" width="15.85546875" style="1" customWidth="1"/>
    <col min="4" max="4" width="20.85546875" style="1" customWidth="1"/>
    <col min="5" max="5" width="50.85546875" style="1" customWidth="1"/>
    <col min="6" max="6" width="15.85546875" style="1" customWidth="1"/>
    <col min="7" max="7" width="20.85546875" style="1" customWidth="1"/>
    <col min="8" max="12" width="15.85546875" style="1" customWidth="1"/>
    <col min="13" max="13" width="15.85546875" style="1" hidden="1" customWidth="1"/>
    <col min="14" max="14" width="20.85546875" style="1" hidden="1" customWidth="1"/>
    <col min="15" max="15" width="15.85546875" style="1" hidden="1" customWidth="1"/>
    <col min="16" max="16" width="20.85546875" style="1" hidden="1" customWidth="1"/>
    <col min="17" max="19" width="15.85546875" style="1" customWidth="1"/>
    <col min="20" max="20" width="40.85546875" style="1" customWidth="1"/>
    <col min="21" max="16384" width="9.140625" style="1"/>
  </cols>
  <sheetData>
    <row r="1" spans="1:20">
      <c r="A1" s="102" t="s">
        <v>709</v>
      </c>
      <c r="B1" s="97"/>
      <c r="C1" s="103">
        <v>46041.350161863425</v>
      </c>
      <c r="D1" s="97"/>
    </row>
    <row r="2" spans="1:20">
      <c r="A2" s="40" t="s">
        <v>4</v>
      </c>
    </row>
    <row r="3" spans="1:20" ht="75" customHeight="1">
      <c r="A3" s="104" t="s">
        <v>710</v>
      </c>
      <c r="B3" s="97"/>
      <c r="C3" s="97"/>
      <c r="D3" s="97"/>
      <c r="E3" s="97"/>
    </row>
    <row r="4" spans="1:20">
      <c r="A4" s="102" t="s">
        <v>4</v>
      </c>
      <c r="B4" s="97"/>
      <c r="C4" s="97"/>
      <c r="D4" s="97"/>
      <c r="E4" s="97"/>
    </row>
    <row r="5" spans="1:20">
      <c r="A5" s="102" t="s">
        <v>4</v>
      </c>
      <c r="B5" s="97"/>
      <c r="C5" s="97"/>
      <c r="D5" s="97"/>
      <c r="E5" s="97"/>
    </row>
    <row r="7" spans="1:20" ht="30" customHeight="1">
      <c r="A7" s="101" t="s">
        <v>711</v>
      </c>
      <c r="B7" s="97"/>
      <c r="C7" s="97"/>
      <c r="D7" s="97"/>
      <c r="E7" s="97"/>
      <c r="F7" s="97"/>
      <c r="G7" s="97"/>
      <c r="H7" s="97"/>
      <c r="I7" s="97"/>
      <c r="J7" s="105" t="s">
        <v>712</v>
      </c>
      <c r="K7" s="97"/>
      <c r="L7" s="97"/>
      <c r="M7" s="97"/>
      <c r="N7" s="97"/>
      <c r="O7" s="97"/>
      <c r="P7" s="97"/>
      <c r="Q7" s="97"/>
      <c r="R7" s="101" t="s">
        <v>713</v>
      </c>
      <c r="S7" s="97"/>
      <c r="T7" s="41" t="s">
        <v>714</v>
      </c>
    </row>
    <row r="8" spans="1:20" ht="25.5">
      <c r="A8" s="42" t="s">
        <v>725</v>
      </c>
      <c r="B8" s="42" t="s">
        <v>715</v>
      </c>
      <c r="C8" s="42" t="s">
        <v>716</v>
      </c>
      <c r="D8" s="42" t="s">
        <v>717</v>
      </c>
      <c r="E8" s="42" t="s">
        <v>718</v>
      </c>
      <c r="F8" s="42" t="s">
        <v>719</v>
      </c>
      <c r="G8" s="42" t="s">
        <v>720</v>
      </c>
      <c r="H8" s="42" t="s">
        <v>721</v>
      </c>
      <c r="I8" s="42" t="s">
        <v>722</v>
      </c>
      <c r="J8" s="42" t="s">
        <v>723</v>
      </c>
      <c r="K8" s="42" t="s">
        <v>724</v>
      </c>
      <c r="L8" s="42" t="s">
        <v>726</v>
      </c>
      <c r="M8" s="42" t="s">
        <v>727</v>
      </c>
      <c r="N8" s="42" t="s">
        <v>728</v>
      </c>
      <c r="O8" s="42" t="s">
        <v>729</v>
      </c>
      <c r="P8" s="42" t="s">
        <v>730</v>
      </c>
      <c r="Q8" s="42" t="s">
        <v>731</v>
      </c>
      <c r="R8" s="42" t="s">
        <v>362</v>
      </c>
      <c r="S8" s="42" t="s">
        <v>347</v>
      </c>
      <c r="T8" s="42" t="s">
        <v>732</v>
      </c>
    </row>
    <row r="9" spans="1:20">
      <c r="A9" s="45">
        <v>134186435163</v>
      </c>
      <c r="B9" s="43" t="s">
        <v>733</v>
      </c>
      <c r="C9" s="44">
        <v>45982</v>
      </c>
      <c r="D9" s="45">
        <v>53561228617</v>
      </c>
      <c r="E9" s="45">
        <v>2127747648803</v>
      </c>
      <c r="F9" s="46" t="s">
        <v>1103</v>
      </c>
      <c r="G9" s="46" t="s">
        <v>1101</v>
      </c>
      <c r="H9" s="46" t="s">
        <v>4</v>
      </c>
      <c r="I9" s="45">
        <v>53561139866</v>
      </c>
      <c r="J9" s="47">
        <v>-128.77000000000001</v>
      </c>
      <c r="K9" s="46" t="s">
        <v>736</v>
      </c>
      <c r="L9" s="46" t="s">
        <v>737</v>
      </c>
      <c r="M9" s="45" t="s">
        <v>738</v>
      </c>
      <c r="N9" s="46" t="s">
        <v>739</v>
      </c>
      <c r="O9" s="43" t="s">
        <v>4</v>
      </c>
      <c r="P9" s="46" t="s">
        <v>1100</v>
      </c>
      <c r="Q9" s="47">
        <v>7900</v>
      </c>
      <c r="R9" s="48" t="s">
        <v>4</v>
      </c>
      <c r="S9" s="47" t="s">
        <v>4</v>
      </c>
      <c r="T9" s="46" t="s">
        <v>4</v>
      </c>
    </row>
    <row r="10" spans="1:20">
      <c r="A10" s="45">
        <v>134323421061</v>
      </c>
      <c r="B10" s="43" t="s">
        <v>733</v>
      </c>
      <c r="C10" s="44">
        <v>45984</v>
      </c>
      <c r="D10" s="45">
        <v>53616537453</v>
      </c>
      <c r="E10" s="45">
        <v>2128718073234</v>
      </c>
      <c r="F10" s="46" t="s">
        <v>734</v>
      </c>
      <c r="G10" s="46" t="s">
        <v>735</v>
      </c>
      <c r="H10" s="46" t="s">
        <v>4</v>
      </c>
      <c r="I10" s="45" t="s">
        <v>4</v>
      </c>
      <c r="J10" s="47">
        <v>0.24</v>
      </c>
      <c r="K10" s="46" t="s">
        <v>736</v>
      </c>
      <c r="L10" s="46" t="s">
        <v>737</v>
      </c>
      <c r="M10" s="45" t="s">
        <v>738</v>
      </c>
      <c r="N10" s="46" t="s">
        <v>739</v>
      </c>
      <c r="O10" s="43" t="s">
        <v>522</v>
      </c>
      <c r="P10" s="46" t="s">
        <v>885</v>
      </c>
      <c r="Q10" s="47">
        <v>25</v>
      </c>
      <c r="R10" s="48" t="s">
        <v>4</v>
      </c>
      <c r="S10" s="47" t="s">
        <v>4</v>
      </c>
      <c r="T10" s="46" t="s">
        <v>741</v>
      </c>
    </row>
    <row r="11" spans="1:20">
      <c r="A11" s="45">
        <v>135026550898</v>
      </c>
      <c r="B11" s="43" t="s">
        <v>733</v>
      </c>
      <c r="C11" s="44">
        <v>45984</v>
      </c>
      <c r="D11" s="45">
        <v>53655262594</v>
      </c>
      <c r="E11" s="45">
        <v>2129164479727</v>
      </c>
      <c r="F11" s="46" t="s">
        <v>734</v>
      </c>
      <c r="G11" s="46" t="s">
        <v>735</v>
      </c>
      <c r="H11" s="46" t="s">
        <v>4</v>
      </c>
      <c r="I11" s="45" t="s">
        <v>4</v>
      </c>
      <c r="J11" s="47">
        <v>0.38</v>
      </c>
      <c r="K11" s="46" t="s">
        <v>736</v>
      </c>
      <c r="L11" s="46" t="s">
        <v>737</v>
      </c>
      <c r="M11" s="45" t="s">
        <v>738</v>
      </c>
      <c r="N11" s="46" t="s">
        <v>739</v>
      </c>
      <c r="O11" s="43" t="s">
        <v>522</v>
      </c>
      <c r="P11" s="46" t="s">
        <v>1475</v>
      </c>
      <c r="Q11" s="47">
        <v>39.57</v>
      </c>
      <c r="R11" s="48" t="s">
        <v>4</v>
      </c>
      <c r="S11" s="47" t="s">
        <v>4</v>
      </c>
      <c r="T11" s="46" t="s">
        <v>741</v>
      </c>
    </row>
    <row r="12" spans="1:20">
      <c r="A12" s="45">
        <v>134413406657</v>
      </c>
      <c r="B12" s="43" t="s">
        <v>733</v>
      </c>
      <c r="C12" s="44">
        <v>45984</v>
      </c>
      <c r="D12" s="45">
        <v>53655726262</v>
      </c>
      <c r="E12" s="45">
        <v>2129284759700</v>
      </c>
      <c r="F12" s="46" t="s">
        <v>734</v>
      </c>
      <c r="G12" s="46" t="s">
        <v>735</v>
      </c>
      <c r="H12" s="46" t="s">
        <v>4</v>
      </c>
      <c r="I12" s="45" t="s">
        <v>4</v>
      </c>
      <c r="J12" s="47">
        <v>0.96</v>
      </c>
      <c r="K12" s="46" t="s">
        <v>736</v>
      </c>
      <c r="L12" s="46" t="s">
        <v>737</v>
      </c>
      <c r="M12" s="45" t="s">
        <v>738</v>
      </c>
      <c r="N12" s="46" t="s">
        <v>739</v>
      </c>
      <c r="O12" s="43" t="s">
        <v>522</v>
      </c>
      <c r="P12" s="46" t="s">
        <v>1491</v>
      </c>
      <c r="Q12" s="47">
        <v>98.46</v>
      </c>
      <c r="R12" s="48" t="s">
        <v>4</v>
      </c>
      <c r="S12" s="47" t="s">
        <v>4</v>
      </c>
      <c r="T12" s="46" t="s">
        <v>741</v>
      </c>
    </row>
    <row r="13" spans="1:20">
      <c r="A13" s="45">
        <v>134327181895</v>
      </c>
      <c r="B13" s="43" t="s">
        <v>733</v>
      </c>
      <c r="C13" s="44">
        <v>45984</v>
      </c>
      <c r="D13" s="45">
        <v>53618136688</v>
      </c>
      <c r="E13" s="45">
        <v>2128628854517</v>
      </c>
      <c r="F13" s="46" t="s">
        <v>734</v>
      </c>
      <c r="G13" s="46" t="s">
        <v>735</v>
      </c>
      <c r="H13" s="46" t="s">
        <v>4</v>
      </c>
      <c r="I13" s="45" t="s">
        <v>4</v>
      </c>
      <c r="J13" s="47">
        <v>4.8499999999999996</v>
      </c>
      <c r="K13" s="46" t="s">
        <v>736</v>
      </c>
      <c r="L13" s="46" t="s">
        <v>737</v>
      </c>
      <c r="M13" s="45" t="s">
        <v>738</v>
      </c>
      <c r="N13" s="46" t="s">
        <v>739</v>
      </c>
      <c r="O13" s="43" t="s">
        <v>522</v>
      </c>
      <c r="P13" s="46" t="s">
        <v>1246</v>
      </c>
      <c r="Q13" s="47">
        <v>500</v>
      </c>
      <c r="R13" s="48" t="s">
        <v>4</v>
      </c>
      <c r="S13" s="47" t="s">
        <v>4</v>
      </c>
      <c r="T13" s="46" t="s">
        <v>741</v>
      </c>
    </row>
    <row r="14" spans="1:20">
      <c r="A14" s="45">
        <v>135031455468</v>
      </c>
      <c r="B14" s="43" t="s">
        <v>733</v>
      </c>
      <c r="C14" s="44">
        <v>45985</v>
      </c>
      <c r="D14" s="45">
        <v>53657336505</v>
      </c>
      <c r="E14" s="45">
        <v>2129310029508</v>
      </c>
      <c r="F14" s="46" t="s">
        <v>734</v>
      </c>
      <c r="G14" s="46" t="s">
        <v>735</v>
      </c>
      <c r="H14" s="46" t="s">
        <v>4</v>
      </c>
      <c r="I14" s="45" t="s">
        <v>4</v>
      </c>
      <c r="J14" s="47">
        <v>7.91</v>
      </c>
      <c r="K14" s="46" t="s">
        <v>736</v>
      </c>
      <c r="L14" s="46" t="s">
        <v>737</v>
      </c>
      <c r="M14" s="45" t="s">
        <v>738</v>
      </c>
      <c r="N14" s="46" t="s">
        <v>739</v>
      </c>
      <c r="O14" s="43" t="s">
        <v>522</v>
      </c>
      <c r="P14" s="46" t="s">
        <v>1271</v>
      </c>
      <c r="Q14" s="47">
        <v>815.29</v>
      </c>
      <c r="R14" s="48" t="s">
        <v>4</v>
      </c>
      <c r="S14" s="47" t="s">
        <v>4</v>
      </c>
      <c r="T14" s="46" t="s">
        <v>741</v>
      </c>
    </row>
    <row r="15" spans="1:20">
      <c r="A15" s="45">
        <v>134306885535</v>
      </c>
      <c r="B15" s="43" t="s">
        <v>733</v>
      </c>
      <c r="C15" s="44">
        <v>45983</v>
      </c>
      <c r="D15" s="45">
        <v>53610448170</v>
      </c>
      <c r="E15" s="45">
        <v>2128617840972</v>
      </c>
      <c r="F15" s="46" t="s">
        <v>734</v>
      </c>
      <c r="G15" s="46" t="s">
        <v>735</v>
      </c>
      <c r="H15" s="46" t="s">
        <v>4</v>
      </c>
      <c r="I15" s="45" t="s">
        <v>4</v>
      </c>
      <c r="J15" s="47">
        <v>9.6999999999999993</v>
      </c>
      <c r="K15" s="46" t="s">
        <v>736</v>
      </c>
      <c r="L15" s="46" t="s">
        <v>737</v>
      </c>
      <c r="M15" s="45" t="s">
        <v>738</v>
      </c>
      <c r="N15" s="46" t="s">
        <v>739</v>
      </c>
      <c r="O15" s="43" t="s">
        <v>522</v>
      </c>
      <c r="P15" s="46" t="s">
        <v>1160</v>
      </c>
      <c r="Q15" s="47">
        <v>1000</v>
      </c>
      <c r="R15" s="48" t="s">
        <v>4</v>
      </c>
      <c r="S15" s="47" t="s">
        <v>4</v>
      </c>
      <c r="T15" s="46" t="s">
        <v>741</v>
      </c>
    </row>
    <row r="16" spans="1:20">
      <c r="A16" s="45">
        <v>134311763421</v>
      </c>
      <c r="B16" s="43" t="s">
        <v>733</v>
      </c>
      <c r="C16" s="44">
        <v>45983</v>
      </c>
      <c r="D16" s="45">
        <v>53612226144</v>
      </c>
      <c r="E16" s="45">
        <v>2128647870432</v>
      </c>
      <c r="F16" s="46" t="s">
        <v>734</v>
      </c>
      <c r="G16" s="46" t="s">
        <v>735</v>
      </c>
      <c r="H16" s="46" t="s">
        <v>4</v>
      </c>
      <c r="I16" s="45" t="s">
        <v>4</v>
      </c>
      <c r="J16" s="47">
        <v>9.6999999999999993</v>
      </c>
      <c r="K16" s="46" t="s">
        <v>736</v>
      </c>
      <c r="L16" s="46" t="s">
        <v>737</v>
      </c>
      <c r="M16" s="45" t="s">
        <v>738</v>
      </c>
      <c r="N16" s="46" t="s">
        <v>739</v>
      </c>
      <c r="O16" s="43" t="s">
        <v>522</v>
      </c>
      <c r="P16" s="46" t="s">
        <v>1185</v>
      </c>
      <c r="Q16" s="47">
        <v>1000</v>
      </c>
      <c r="R16" s="48" t="s">
        <v>4</v>
      </c>
      <c r="S16" s="47" t="s">
        <v>4</v>
      </c>
      <c r="T16" s="46" t="s">
        <v>741</v>
      </c>
    </row>
    <row r="17" spans="1:20">
      <c r="A17" s="45">
        <v>134312521803</v>
      </c>
      <c r="B17" s="43" t="s">
        <v>733</v>
      </c>
      <c r="C17" s="44">
        <v>45983</v>
      </c>
      <c r="D17" s="45">
        <v>53612510402</v>
      </c>
      <c r="E17" s="45">
        <v>2128539716613</v>
      </c>
      <c r="F17" s="46" t="s">
        <v>734</v>
      </c>
      <c r="G17" s="46" t="s">
        <v>735</v>
      </c>
      <c r="H17" s="46" t="s">
        <v>4</v>
      </c>
      <c r="I17" s="45" t="s">
        <v>4</v>
      </c>
      <c r="J17" s="47">
        <v>9.6999999999999993</v>
      </c>
      <c r="K17" s="46" t="s">
        <v>736</v>
      </c>
      <c r="L17" s="46" t="s">
        <v>737</v>
      </c>
      <c r="M17" s="45" t="s">
        <v>738</v>
      </c>
      <c r="N17" s="46" t="s">
        <v>739</v>
      </c>
      <c r="O17" s="43" t="s">
        <v>522</v>
      </c>
      <c r="P17" s="46" t="s">
        <v>1198</v>
      </c>
      <c r="Q17" s="47">
        <v>1000</v>
      </c>
      <c r="R17" s="48" t="s">
        <v>4</v>
      </c>
      <c r="S17" s="47" t="s">
        <v>4</v>
      </c>
      <c r="T17" s="46" t="s">
        <v>741</v>
      </c>
    </row>
    <row r="18" spans="1:20">
      <c r="A18" s="45">
        <v>134315804293</v>
      </c>
      <c r="B18" s="43" t="s">
        <v>733</v>
      </c>
      <c r="C18" s="44">
        <v>45983</v>
      </c>
      <c r="D18" s="45">
        <v>53613609864</v>
      </c>
      <c r="E18" s="45">
        <v>2128558581089</v>
      </c>
      <c r="F18" s="46" t="s">
        <v>734</v>
      </c>
      <c r="G18" s="46" t="s">
        <v>735</v>
      </c>
      <c r="H18" s="46" t="s">
        <v>4</v>
      </c>
      <c r="I18" s="45" t="s">
        <v>4</v>
      </c>
      <c r="J18" s="47">
        <v>9.6999999999999993</v>
      </c>
      <c r="K18" s="46" t="s">
        <v>736</v>
      </c>
      <c r="L18" s="46" t="s">
        <v>737</v>
      </c>
      <c r="M18" s="45" t="s">
        <v>738</v>
      </c>
      <c r="N18" s="46" t="s">
        <v>739</v>
      </c>
      <c r="O18" s="43" t="s">
        <v>522</v>
      </c>
      <c r="P18" s="46" t="s">
        <v>1238</v>
      </c>
      <c r="Q18" s="47">
        <v>1000</v>
      </c>
      <c r="R18" s="48" t="s">
        <v>4</v>
      </c>
      <c r="S18" s="47" t="s">
        <v>4</v>
      </c>
      <c r="T18" s="46" t="s">
        <v>741</v>
      </c>
    </row>
    <row r="19" spans="1:20">
      <c r="A19" s="45">
        <v>134324052791</v>
      </c>
      <c r="B19" s="43" t="s">
        <v>733</v>
      </c>
      <c r="C19" s="44">
        <v>45984</v>
      </c>
      <c r="D19" s="45">
        <v>53616808120</v>
      </c>
      <c r="E19" s="45">
        <v>2128609301089</v>
      </c>
      <c r="F19" s="46" t="s">
        <v>758</v>
      </c>
      <c r="G19" s="46" t="s">
        <v>735</v>
      </c>
      <c r="H19" s="46" t="s">
        <v>4</v>
      </c>
      <c r="I19" s="45" t="s">
        <v>4</v>
      </c>
      <c r="J19" s="47">
        <v>9.6999999999999993</v>
      </c>
      <c r="K19" s="46" t="s">
        <v>736</v>
      </c>
      <c r="L19" s="46" t="s">
        <v>737</v>
      </c>
      <c r="M19" s="45" t="s">
        <v>738</v>
      </c>
      <c r="N19" s="46" t="s">
        <v>739</v>
      </c>
      <c r="O19" s="43" t="s">
        <v>522</v>
      </c>
      <c r="P19" s="46" t="s">
        <v>759</v>
      </c>
      <c r="Q19" s="47">
        <v>1000</v>
      </c>
      <c r="R19" s="48" t="s">
        <v>4</v>
      </c>
      <c r="S19" s="47" t="s">
        <v>4</v>
      </c>
      <c r="T19" s="46" t="s">
        <v>4</v>
      </c>
    </row>
    <row r="20" spans="1:20">
      <c r="A20" s="45">
        <v>135024632518</v>
      </c>
      <c r="B20" s="43" t="s">
        <v>733</v>
      </c>
      <c r="C20" s="44">
        <v>45984</v>
      </c>
      <c r="D20" s="45">
        <v>53654489821</v>
      </c>
      <c r="E20" s="45">
        <v>2129265408018</v>
      </c>
      <c r="F20" s="46" t="s">
        <v>734</v>
      </c>
      <c r="G20" s="46" t="s">
        <v>735</v>
      </c>
      <c r="H20" s="46" t="s">
        <v>4</v>
      </c>
      <c r="I20" s="45" t="s">
        <v>4</v>
      </c>
      <c r="J20" s="47">
        <v>9.6999999999999993</v>
      </c>
      <c r="K20" s="46" t="s">
        <v>736</v>
      </c>
      <c r="L20" s="46" t="s">
        <v>737</v>
      </c>
      <c r="M20" s="45" t="s">
        <v>738</v>
      </c>
      <c r="N20" s="46" t="s">
        <v>739</v>
      </c>
      <c r="O20" s="43" t="s">
        <v>522</v>
      </c>
      <c r="P20" s="46" t="s">
        <v>1461</v>
      </c>
      <c r="Q20" s="47">
        <v>1000</v>
      </c>
      <c r="R20" s="48" t="s">
        <v>4</v>
      </c>
      <c r="S20" s="47" t="s">
        <v>4</v>
      </c>
      <c r="T20" s="46" t="s">
        <v>741</v>
      </c>
    </row>
    <row r="21" spans="1:20">
      <c r="A21" s="45">
        <v>134925501820</v>
      </c>
      <c r="B21" s="43" t="s">
        <v>733</v>
      </c>
      <c r="C21" s="44">
        <v>45983</v>
      </c>
      <c r="D21" s="45">
        <v>53612047646</v>
      </c>
      <c r="E21" s="45">
        <v>2128532042837</v>
      </c>
      <c r="F21" s="46" t="s">
        <v>734</v>
      </c>
      <c r="G21" s="46" t="s">
        <v>735</v>
      </c>
      <c r="H21" s="46" t="s">
        <v>4</v>
      </c>
      <c r="I21" s="45" t="s">
        <v>4</v>
      </c>
      <c r="J21" s="47">
        <v>19.399999999999999</v>
      </c>
      <c r="K21" s="46" t="s">
        <v>736</v>
      </c>
      <c r="L21" s="46" t="s">
        <v>737</v>
      </c>
      <c r="M21" s="45" t="s">
        <v>738</v>
      </c>
      <c r="N21" s="46" t="s">
        <v>739</v>
      </c>
      <c r="O21" s="43" t="s">
        <v>522</v>
      </c>
      <c r="P21" s="46" t="s">
        <v>940</v>
      </c>
      <c r="Q21" s="47">
        <v>2000</v>
      </c>
      <c r="R21" s="48" t="s">
        <v>4</v>
      </c>
      <c r="S21" s="47" t="s">
        <v>4</v>
      </c>
      <c r="T21" s="46" t="s">
        <v>741</v>
      </c>
    </row>
    <row r="22" spans="1:20">
      <c r="A22" s="45">
        <v>135019133954</v>
      </c>
      <c r="B22" s="43" t="s">
        <v>733</v>
      </c>
      <c r="C22" s="44">
        <v>45984</v>
      </c>
      <c r="D22" s="45">
        <v>53652359931</v>
      </c>
      <c r="E22" s="45">
        <v>2129231246854</v>
      </c>
      <c r="F22" s="46" t="s">
        <v>734</v>
      </c>
      <c r="G22" s="46" t="s">
        <v>735</v>
      </c>
      <c r="H22" s="46" t="s">
        <v>4</v>
      </c>
      <c r="I22" s="45" t="s">
        <v>4</v>
      </c>
      <c r="J22" s="47">
        <v>19.399999999999999</v>
      </c>
      <c r="K22" s="46" t="s">
        <v>736</v>
      </c>
      <c r="L22" s="46" t="s">
        <v>737</v>
      </c>
      <c r="M22" s="45" t="s">
        <v>738</v>
      </c>
      <c r="N22" s="46" t="s">
        <v>739</v>
      </c>
      <c r="O22" s="43" t="s">
        <v>522</v>
      </c>
      <c r="P22" s="46" t="s">
        <v>1429</v>
      </c>
      <c r="Q22" s="47">
        <v>2000</v>
      </c>
      <c r="R22" s="48" t="s">
        <v>4</v>
      </c>
      <c r="S22" s="47" t="s">
        <v>4</v>
      </c>
      <c r="T22" s="46" t="s">
        <v>741</v>
      </c>
    </row>
    <row r="23" spans="1:20">
      <c r="A23" s="45">
        <v>135032112510</v>
      </c>
      <c r="B23" s="43" t="s">
        <v>733</v>
      </c>
      <c r="C23" s="44">
        <v>45985</v>
      </c>
      <c r="D23" s="45">
        <v>53657520848</v>
      </c>
      <c r="E23" s="45">
        <v>2129313805526</v>
      </c>
      <c r="F23" s="46" t="s">
        <v>734</v>
      </c>
      <c r="G23" s="46" t="s">
        <v>735</v>
      </c>
      <c r="H23" s="46" t="s">
        <v>4</v>
      </c>
      <c r="I23" s="45" t="s">
        <v>4</v>
      </c>
      <c r="J23" s="47">
        <v>19.399999999999999</v>
      </c>
      <c r="K23" s="46" t="s">
        <v>736</v>
      </c>
      <c r="L23" s="46" t="s">
        <v>737</v>
      </c>
      <c r="M23" s="45" t="s">
        <v>738</v>
      </c>
      <c r="N23" s="46" t="s">
        <v>739</v>
      </c>
      <c r="O23" s="43" t="s">
        <v>522</v>
      </c>
      <c r="P23" s="46" t="s">
        <v>1548</v>
      </c>
      <c r="Q23" s="47">
        <v>2000</v>
      </c>
      <c r="R23" s="48" t="s">
        <v>4</v>
      </c>
      <c r="S23" s="47" t="s">
        <v>4</v>
      </c>
      <c r="T23" s="46" t="s">
        <v>741</v>
      </c>
    </row>
    <row r="24" spans="1:20">
      <c r="A24" s="45">
        <v>134067688163</v>
      </c>
      <c r="B24" s="43" t="s">
        <v>733</v>
      </c>
      <c r="C24" s="44">
        <v>45981</v>
      </c>
      <c r="D24" s="45">
        <v>53515866403</v>
      </c>
      <c r="E24" s="45">
        <v>2126987007235</v>
      </c>
      <c r="F24" s="46" t="s">
        <v>734</v>
      </c>
      <c r="G24" s="46" t="s">
        <v>735</v>
      </c>
      <c r="H24" s="46" t="s">
        <v>4</v>
      </c>
      <c r="I24" s="45" t="s">
        <v>4</v>
      </c>
      <c r="J24" s="47">
        <v>22.31</v>
      </c>
      <c r="K24" s="46" t="s">
        <v>736</v>
      </c>
      <c r="L24" s="46" t="s">
        <v>737</v>
      </c>
      <c r="M24" s="45" t="s">
        <v>738</v>
      </c>
      <c r="N24" s="46" t="s">
        <v>739</v>
      </c>
      <c r="O24" s="43" t="s">
        <v>4</v>
      </c>
      <c r="P24" s="46" t="s">
        <v>1077</v>
      </c>
      <c r="Q24" s="47">
        <v>2300</v>
      </c>
      <c r="R24" s="48" t="s">
        <v>4</v>
      </c>
      <c r="S24" s="47" t="s">
        <v>4</v>
      </c>
      <c r="T24" s="46" t="s">
        <v>741</v>
      </c>
    </row>
    <row r="25" spans="1:20">
      <c r="A25" s="45">
        <v>134073366837</v>
      </c>
      <c r="B25" s="43" t="s">
        <v>733</v>
      </c>
      <c r="C25" s="44">
        <v>45982</v>
      </c>
      <c r="D25" s="45">
        <v>53518150709</v>
      </c>
      <c r="E25" s="45">
        <v>2127021206501</v>
      </c>
      <c r="F25" s="46" t="s">
        <v>734</v>
      </c>
      <c r="G25" s="46" t="s">
        <v>735</v>
      </c>
      <c r="H25" s="46" t="s">
        <v>4</v>
      </c>
      <c r="I25" s="45" t="s">
        <v>4</v>
      </c>
      <c r="J25" s="47">
        <v>23.28</v>
      </c>
      <c r="K25" s="46" t="s">
        <v>736</v>
      </c>
      <c r="L25" s="46" t="s">
        <v>737</v>
      </c>
      <c r="M25" s="45" t="s">
        <v>738</v>
      </c>
      <c r="N25" s="46" t="s">
        <v>739</v>
      </c>
      <c r="O25" s="43" t="s">
        <v>4</v>
      </c>
      <c r="P25" s="46" t="s">
        <v>1090</v>
      </c>
      <c r="Q25" s="47">
        <v>2400</v>
      </c>
      <c r="R25" s="48" t="s">
        <v>4</v>
      </c>
      <c r="S25" s="47" t="s">
        <v>4</v>
      </c>
      <c r="T25" s="46" t="s">
        <v>741</v>
      </c>
    </row>
    <row r="26" spans="1:20">
      <c r="A26" s="45">
        <v>135538891740</v>
      </c>
      <c r="B26" s="43" t="s">
        <v>733</v>
      </c>
      <c r="C26" s="44">
        <v>45988</v>
      </c>
      <c r="D26" s="45">
        <v>53856599620</v>
      </c>
      <c r="E26" s="45">
        <v>2132702131663</v>
      </c>
      <c r="F26" s="46" t="s">
        <v>734</v>
      </c>
      <c r="G26" s="46" t="s">
        <v>735</v>
      </c>
      <c r="H26" s="46" t="s">
        <v>4</v>
      </c>
      <c r="I26" s="45" t="s">
        <v>4</v>
      </c>
      <c r="J26" s="47">
        <v>23.28</v>
      </c>
      <c r="K26" s="46" t="s">
        <v>736</v>
      </c>
      <c r="L26" s="46" t="s">
        <v>737</v>
      </c>
      <c r="M26" s="45" t="s">
        <v>738</v>
      </c>
      <c r="N26" s="46" t="s">
        <v>739</v>
      </c>
      <c r="O26" s="43" t="s">
        <v>4</v>
      </c>
      <c r="P26" s="46" t="s">
        <v>811</v>
      </c>
      <c r="Q26" s="47">
        <v>2400</v>
      </c>
      <c r="R26" s="48" t="s">
        <v>4</v>
      </c>
      <c r="S26" s="47" t="s">
        <v>4</v>
      </c>
      <c r="T26" s="46" t="s">
        <v>741</v>
      </c>
    </row>
    <row r="27" spans="1:20">
      <c r="A27" s="45">
        <v>134935568493</v>
      </c>
      <c r="B27" s="43" t="s">
        <v>733</v>
      </c>
      <c r="C27" s="44">
        <v>45989</v>
      </c>
      <c r="D27" s="45">
        <v>53861731237</v>
      </c>
      <c r="E27" s="45">
        <v>2132925322248</v>
      </c>
      <c r="F27" s="46" t="s">
        <v>734</v>
      </c>
      <c r="G27" s="46" t="s">
        <v>735</v>
      </c>
      <c r="H27" s="46" t="s">
        <v>4</v>
      </c>
      <c r="I27" s="45" t="s">
        <v>4</v>
      </c>
      <c r="J27" s="47">
        <v>23.28</v>
      </c>
      <c r="K27" s="46" t="s">
        <v>736</v>
      </c>
      <c r="L27" s="46" t="s">
        <v>737</v>
      </c>
      <c r="M27" s="45" t="s">
        <v>738</v>
      </c>
      <c r="N27" s="46" t="s">
        <v>739</v>
      </c>
      <c r="O27" s="43" t="s">
        <v>4</v>
      </c>
      <c r="P27" s="46" t="s">
        <v>1633</v>
      </c>
      <c r="Q27" s="47">
        <v>2400</v>
      </c>
      <c r="R27" s="48" t="s">
        <v>4</v>
      </c>
      <c r="S27" s="47" t="s">
        <v>4</v>
      </c>
      <c r="T27" s="46" t="s">
        <v>741</v>
      </c>
    </row>
    <row r="28" spans="1:20">
      <c r="A28" s="45">
        <v>134020389566</v>
      </c>
      <c r="B28" s="43" t="s">
        <v>733</v>
      </c>
      <c r="C28" s="44">
        <v>45976</v>
      </c>
      <c r="D28" s="45">
        <v>53249400205</v>
      </c>
      <c r="E28" s="45">
        <v>2122577277446</v>
      </c>
      <c r="F28" s="46" t="s">
        <v>734</v>
      </c>
      <c r="G28" s="46" t="s">
        <v>735</v>
      </c>
      <c r="H28" s="46" t="s">
        <v>4</v>
      </c>
      <c r="I28" s="45" t="s">
        <v>4</v>
      </c>
      <c r="J28" s="47">
        <v>23.77</v>
      </c>
      <c r="K28" s="46" t="s">
        <v>736</v>
      </c>
      <c r="L28" s="46" t="s">
        <v>737</v>
      </c>
      <c r="M28" s="45" t="s">
        <v>738</v>
      </c>
      <c r="N28" s="46" t="s">
        <v>739</v>
      </c>
      <c r="O28" s="43" t="s">
        <v>4</v>
      </c>
      <c r="P28" s="46" t="s">
        <v>1003</v>
      </c>
      <c r="Q28" s="47">
        <v>2450</v>
      </c>
      <c r="R28" s="48" t="s">
        <v>4</v>
      </c>
      <c r="S28" s="47" t="s">
        <v>4</v>
      </c>
      <c r="T28" s="46" t="s">
        <v>741</v>
      </c>
    </row>
    <row r="29" spans="1:20">
      <c r="A29" s="45">
        <v>135008411208</v>
      </c>
      <c r="B29" s="43" t="s">
        <v>733</v>
      </c>
      <c r="C29" s="44">
        <v>45984</v>
      </c>
      <c r="D29" s="45">
        <v>53648017379</v>
      </c>
      <c r="E29" s="45">
        <v>2129162485972</v>
      </c>
      <c r="F29" s="46" t="s">
        <v>734</v>
      </c>
      <c r="G29" s="46" t="s">
        <v>735</v>
      </c>
      <c r="H29" s="46" t="s">
        <v>4</v>
      </c>
      <c r="I29" s="45" t="s">
        <v>4</v>
      </c>
      <c r="J29" s="47">
        <v>23.77</v>
      </c>
      <c r="K29" s="46" t="s">
        <v>736</v>
      </c>
      <c r="L29" s="46" t="s">
        <v>737</v>
      </c>
      <c r="M29" s="45" t="s">
        <v>738</v>
      </c>
      <c r="N29" s="46" t="s">
        <v>739</v>
      </c>
      <c r="O29" s="43" t="s">
        <v>4</v>
      </c>
      <c r="P29" s="46" t="s">
        <v>1004</v>
      </c>
      <c r="Q29" s="47">
        <v>2450</v>
      </c>
      <c r="R29" s="48" t="s">
        <v>4</v>
      </c>
      <c r="S29" s="47" t="s">
        <v>4</v>
      </c>
      <c r="T29" s="46" t="s">
        <v>741</v>
      </c>
    </row>
    <row r="30" spans="1:20">
      <c r="A30" s="45">
        <v>135021547358</v>
      </c>
      <c r="B30" s="43" t="s">
        <v>733</v>
      </c>
      <c r="C30" s="44">
        <v>45984</v>
      </c>
      <c r="D30" s="45">
        <v>53653309505</v>
      </c>
      <c r="E30" s="45">
        <v>2129246436628</v>
      </c>
      <c r="F30" s="46" t="s">
        <v>734</v>
      </c>
      <c r="G30" s="46" t="s">
        <v>735</v>
      </c>
      <c r="H30" s="46" t="s">
        <v>4</v>
      </c>
      <c r="I30" s="45" t="s">
        <v>4</v>
      </c>
      <c r="J30" s="47">
        <v>24.25</v>
      </c>
      <c r="K30" s="46" t="s">
        <v>736</v>
      </c>
      <c r="L30" s="46" t="s">
        <v>737</v>
      </c>
      <c r="M30" s="45" t="s">
        <v>738</v>
      </c>
      <c r="N30" s="46" t="s">
        <v>739</v>
      </c>
      <c r="O30" s="43" t="s">
        <v>522</v>
      </c>
      <c r="P30" s="46" t="s">
        <v>1443</v>
      </c>
      <c r="Q30" s="47">
        <v>2500</v>
      </c>
      <c r="R30" s="48" t="s">
        <v>4</v>
      </c>
      <c r="S30" s="47" t="s">
        <v>4</v>
      </c>
      <c r="T30" s="46" t="s">
        <v>741</v>
      </c>
    </row>
    <row r="31" spans="1:20">
      <c r="A31" s="45">
        <v>132830924598</v>
      </c>
      <c r="B31" s="43" t="s">
        <v>733</v>
      </c>
      <c r="C31" s="44">
        <v>45968</v>
      </c>
      <c r="D31" s="45">
        <v>52780928349</v>
      </c>
      <c r="E31" s="45">
        <v>2114628177094</v>
      </c>
      <c r="F31" s="46" t="s">
        <v>734</v>
      </c>
      <c r="G31" s="46" t="s">
        <v>735</v>
      </c>
      <c r="H31" s="46" t="s">
        <v>4</v>
      </c>
      <c r="I31" s="45" t="s">
        <v>4</v>
      </c>
      <c r="J31" s="47">
        <v>36.86</v>
      </c>
      <c r="K31" s="46" t="s">
        <v>736</v>
      </c>
      <c r="L31" s="46" t="s">
        <v>737</v>
      </c>
      <c r="M31" s="45" t="s">
        <v>738</v>
      </c>
      <c r="N31" s="46" t="s">
        <v>739</v>
      </c>
      <c r="O31" s="43" t="s">
        <v>4</v>
      </c>
      <c r="P31" s="46" t="s">
        <v>808</v>
      </c>
      <c r="Q31" s="47">
        <v>3800</v>
      </c>
      <c r="R31" s="48" t="s">
        <v>4</v>
      </c>
      <c r="S31" s="47" t="s">
        <v>4</v>
      </c>
      <c r="T31" s="46" t="s">
        <v>741</v>
      </c>
    </row>
    <row r="32" spans="1:20">
      <c r="A32" s="45">
        <v>134010890798</v>
      </c>
      <c r="B32" s="43" t="s">
        <v>733</v>
      </c>
      <c r="C32" s="44">
        <v>45976</v>
      </c>
      <c r="D32" s="45">
        <v>53245707914</v>
      </c>
      <c r="E32" s="45">
        <v>2122411037933</v>
      </c>
      <c r="F32" s="46" t="s">
        <v>734</v>
      </c>
      <c r="G32" s="46" t="s">
        <v>735</v>
      </c>
      <c r="H32" s="46" t="s">
        <v>4</v>
      </c>
      <c r="I32" s="45" t="s">
        <v>4</v>
      </c>
      <c r="J32" s="47">
        <v>36.86</v>
      </c>
      <c r="K32" s="46" t="s">
        <v>736</v>
      </c>
      <c r="L32" s="46" t="s">
        <v>737</v>
      </c>
      <c r="M32" s="45" t="s">
        <v>738</v>
      </c>
      <c r="N32" s="46" t="s">
        <v>739</v>
      </c>
      <c r="O32" s="43" t="s">
        <v>4</v>
      </c>
      <c r="P32" s="46" t="s">
        <v>1001</v>
      </c>
      <c r="Q32" s="47">
        <v>3800</v>
      </c>
      <c r="R32" s="48" t="s">
        <v>4</v>
      </c>
      <c r="S32" s="47" t="s">
        <v>4</v>
      </c>
      <c r="T32" s="46" t="s">
        <v>741</v>
      </c>
    </row>
    <row r="33" spans="1:20">
      <c r="A33" s="45">
        <v>135549200574</v>
      </c>
      <c r="B33" s="43" t="s">
        <v>733</v>
      </c>
      <c r="C33" s="44">
        <v>45989</v>
      </c>
      <c r="D33" s="45">
        <v>53861058107</v>
      </c>
      <c r="E33" s="45">
        <v>2132904205686</v>
      </c>
      <c r="F33" s="46" t="s">
        <v>734</v>
      </c>
      <c r="G33" s="46" t="s">
        <v>735</v>
      </c>
      <c r="H33" s="46" t="s">
        <v>4</v>
      </c>
      <c r="I33" s="45" t="s">
        <v>4</v>
      </c>
      <c r="J33" s="47">
        <v>36.86</v>
      </c>
      <c r="K33" s="46" t="s">
        <v>736</v>
      </c>
      <c r="L33" s="46" t="s">
        <v>737</v>
      </c>
      <c r="M33" s="45" t="s">
        <v>738</v>
      </c>
      <c r="N33" s="46" t="s">
        <v>739</v>
      </c>
      <c r="O33" s="43" t="s">
        <v>4</v>
      </c>
      <c r="P33" s="46" t="s">
        <v>1625</v>
      </c>
      <c r="Q33" s="47">
        <v>3800</v>
      </c>
      <c r="R33" s="48" t="s">
        <v>4</v>
      </c>
      <c r="S33" s="47" t="s">
        <v>4</v>
      </c>
      <c r="T33" s="46" t="s">
        <v>741</v>
      </c>
    </row>
    <row r="34" spans="1:20">
      <c r="A34" s="45">
        <v>131563913679</v>
      </c>
      <c r="B34" s="43" t="s">
        <v>1727</v>
      </c>
      <c r="C34" s="44">
        <v>45962</v>
      </c>
      <c r="D34" s="45">
        <v>52509430891</v>
      </c>
      <c r="E34" s="45">
        <v>2110171847224</v>
      </c>
      <c r="F34" s="46" t="s">
        <v>745</v>
      </c>
      <c r="G34" s="46" t="s">
        <v>735</v>
      </c>
      <c r="H34" s="46" t="s">
        <v>4</v>
      </c>
      <c r="I34" s="45" t="s">
        <v>4</v>
      </c>
      <c r="J34" s="47">
        <v>37.49</v>
      </c>
      <c r="K34" s="46" t="s">
        <v>736</v>
      </c>
      <c r="L34" s="46" t="s">
        <v>737</v>
      </c>
      <c r="M34" s="45" t="s">
        <v>738</v>
      </c>
      <c r="N34" s="46" t="s">
        <v>739</v>
      </c>
      <c r="O34" s="43" t="s">
        <v>4</v>
      </c>
      <c r="P34" s="46" t="s">
        <v>753</v>
      </c>
      <c r="Q34" s="47">
        <v>2300</v>
      </c>
      <c r="R34" s="48" t="s">
        <v>4</v>
      </c>
      <c r="S34" s="47" t="s">
        <v>4</v>
      </c>
      <c r="T34" s="46" t="s">
        <v>741</v>
      </c>
    </row>
    <row r="35" spans="1:20">
      <c r="A35" s="45">
        <v>133098804734</v>
      </c>
      <c r="B35" s="43" t="s">
        <v>733</v>
      </c>
      <c r="C35" s="44">
        <v>45969</v>
      </c>
      <c r="D35" s="45">
        <v>52882049808</v>
      </c>
      <c r="E35" s="45">
        <v>2116360878648</v>
      </c>
      <c r="F35" s="46" t="s">
        <v>734</v>
      </c>
      <c r="G35" s="46" t="s">
        <v>735</v>
      </c>
      <c r="H35" s="46" t="s">
        <v>4</v>
      </c>
      <c r="I35" s="45" t="s">
        <v>4</v>
      </c>
      <c r="J35" s="47">
        <v>38.799999999999997</v>
      </c>
      <c r="K35" s="46" t="s">
        <v>736</v>
      </c>
      <c r="L35" s="46" t="s">
        <v>737</v>
      </c>
      <c r="M35" s="45" t="s">
        <v>738</v>
      </c>
      <c r="N35" s="46" t="s">
        <v>739</v>
      </c>
      <c r="O35" s="43" t="s">
        <v>4</v>
      </c>
      <c r="P35" s="46" t="s">
        <v>845</v>
      </c>
      <c r="Q35" s="47">
        <v>4000</v>
      </c>
      <c r="R35" s="48" t="s">
        <v>4</v>
      </c>
      <c r="S35" s="47" t="s">
        <v>4</v>
      </c>
      <c r="T35" s="46" t="s">
        <v>741</v>
      </c>
    </row>
    <row r="36" spans="1:20">
      <c r="A36" s="45">
        <v>133772453774</v>
      </c>
      <c r="B36" s="43" t="s">
        <v>733</v>
      </c>
      <c r="C36" s="44">
        <v>45975</v>
      </c>
      <c r="D36" s="45">
        <v>53150908102</v>
      </c>
      <c r="E36" s="45">
        <v>2120845344387</v>
      </c>
      <c r="F36" s="46" t="s">
        <v>734</v>
      </c>
      <c r="G36" s="46" t="s">
        <v>735</v>
      </c>
      <c r="H36" s="46" t="s">
        <v>4</v>
      </c>
      <c r="I36" s="45" t="s">
        <v>4</v>
      </c>
      <c r="J36" s="47">
        <v>38.799999999999997</v>
      </c>
      <c r="K36" s="46" t="s">
        <v>736</v>
      </c>
      <c r="L36" s="46" t="s">
        <v>737</v>
      </c>
      <c r="M36" s="45" t="s">
        <v>738</v>
      </c>
      <c r="N36" s="46" t="s">
        <v>739</v>
      </c>
      <c r="O36" s="43" t="s">
        <v>4</v>
      </c>
      <c r="P36" s="46" t="s">
        <v>949</v>
      </c>
      <c r="Q36" s="47">
        <v>4000</v>
      </c>
      <c r="R36" s="48" t="s">
        <v>4</v>
      </c>
      <c r="S36" s="47" t="s">
        <v>4</v>
      </c>
      <c r="T36" s="46" t="s">
        <v>741</v>
      </c>
    </row>
    <row r="37" spans="1:20">
      <c r="A37" s="45">
        <v>133165300835</v>
      </c>
      <c r="B37" s="43" t="s">
        <v>733</v>
      </c>
      <c r="C37" s="44">
        <v>45975</v>
      </c>
      <c r="D37" s="45">
        <v>53151335402</v>
      </c>
      <c r="E37" s="45">
        <v>2120853177839</v>
      </c>
      <c r="F37" s="46" t="s">
        <v>734</v>
      </c>
      <c r="G37" s="46" t="s">
        <v>735</v>
      </c>
      <c r="H37" s="46" t="s">
        <v>4</v>
      </c>
      <c r="I37" s="45" t="s">
        <v>4</v>
      </c>
      <c r="J37" s="47">
        <v>38.799999999999997</v>
      </c>
      <c r="K37" s="46" t="s">
        <v>736</v>
      </c>
      <c r="L37" s="46" t="s">
        <v>737</v>
      </c>
      <c r="M37" s="45" t="s">
        <v>738</v>
      </c>
      <c r="N37" s="46" t="s">
        <v>739</v>
      </c>
      <c r="O37" s="43" t="s">
        <v>4</v>
      </c>
      <c r="P37" s="46" t="s">
        <v>951</v>
      </c>
      <c r="Q37" s="47">
        <v>4000</v>
      </c>
      <c r="R37" s="48" t="s">
        <v>4</v>
      </c>
      <c r="S37" s="47" t="s">
        <v>4</v>
      </c>
      <c r="T37" s="46" t="s">
        <v>741</v>
      </c>
    </row>
    <row r="38" spans="1:20">
      <c r="A38" s="45">
        <v>133929300798</v>
      </c>
      <c r="B38" s="43" t="s">
        <v>733</v>
      </c>
      <c r="C38" s="44">
        <v>45976</v>
      </c>
      <c r="D38" s="45">
        <v>53210591526</v>
      </c>
      <c r="E38" s="45">
        <v>2122008453882</v>
      </c>
      <c r="F38" s="46" t="s">
        <v>734</v>
      </c>
      <c r="G38" s="46" t="s">
        <v>735</v>
      </c>
      <c r="H38" s="46" t="s">
        <v>4</v>
      </c>
      <c r="I38" s="45" t="s">
        <v>4</v>
      </c>
      <c r="J38" s="47">
        <v>38.799999999999997</v>
      </c>
      <c r="K38" s="46" t="s">
        <v>736</v>
      </c>
      <c r="L38" s="46" t="s">
        <v>737</v>
      </c>
      <c r="M38" s="45" t="s">
        <v>738</v>
      </c>
      <c r="N38" s="46" t="s">
        <v>739</v>
      </c>
      <c r="O38" s="43" t="s">
        <v>4</v>
      </c>
      <c r="P38" s="46" t="s">
        <v>994</v>
      </c>
      <c r="Q38" s="47">
        <v>4000</v>
      </c>
      <c r="R38" s="48" t="s">
        <v>4</v>
      </c>
      <c r="S38" s="47" t="s">
        <v>4</v>
      </c>
      <c r="T38" s="46" t="s">
        <v>741</v>
      </c>
    </row>
    <row r="39" spans="1:20">
      <c r="A39" s="45">
        <v>134067647407</v>
      </c>
      <c r="B39" s="43" t="s">
        <v>733</v>
      </c>
      <c r="C39" s="44">
        <v>45981</v>
      </c>
      <c r="D39" s="45">
        <v>53515868319</v>
      </c>
      <c r="E39" s="45">
        <v>2127098089410</v>
      </c>
      <c r="F39" s="46" t="s">
        <v>734</v>
      </c>
      <c r="G39" s="46" t="s">
        <v>735</v>
      </c>
      <c r="H39" s="46" t="s">
        <v>4</v>
      </c>
      <c r="I39" s="45" t="s">
        <v>4</v>
      </c>
      <c r="J39" s="47">
        <v>38.799999999999997</v>
      </c>
      <c r="K39" s="46" t="s">
        <v>736</v>
      </c>
      <c r="L39" s="46" t="s">
        <v>737</v>
      </c>
      <c r="M39" s="45" t="s">
        <v>738</v>
      </c>
      <c r="N39" s="46" t="s">
        <v>739</v>
      </c>
      <c r="O39" s="43" t="s">
        <v>4</v>
      </c>
      <c r="P39" s="46" t="s">
        <v>1078</v>
      </c>
      <c r="Q39" s="47">
        <v>4000</v>
      </c>
      <c r="R39" s="48" t="s">
        <v>4</v>
      </c>
      <c r="S39" s="47" t="s">
        <v>4</v>
      </c>
      <c r="T39" s="46" t="s">
        <v>741</v>
      </c>
    </row>
    <row r="40" spans="1:20">
      <c r="A40" s="45">
        <v>134682443026</v>
      </c>
      <c r="B40" s="43" t="s">
        <v>733</v>
      </c>
      <c r="C40" s="44">
        <v>45981</v>
      </c>
      <c r="D40" s="45">
        <v>53516181230</v>
      </c>
      <c r="E40" s="45">
        <v>2126992443599</v>
      </c>
      <c r="F40" s="46" t="s">
        <v>758</v>
      </c>
      <c r="G40" s="46" t="s">
        <v>735</v>
      </c>
      <c r="H40" s="46" t="s">
        <v>4</v>
      </c>
      <c r="I40" s="45" t="s">
        <v>4</v>
      </c>
      <c r="J40" s="47">
        <v>38.799999999999997</v>
      </c>
      <c r="K40" s="46" t="s">
        <v>736</v>
      </c>
      <c r="L40" s="46" t="s">
        <v>737</v>
      </c>
      <c r="M40" s="45" t="s">
        <v>738</v>
      </c>
      <c r="N40" s="46" t="s">
        <v>739</v>
      </c>
      <c r="O40" s="43" t="s">
        <v>4</v>
      </c>
      <c r="P40" s="46" t="s">
        <v>759</v>
      </c>
      <c r="Q40" s="47">
        <v>4000</v>
      </c>
      <c r="R40" s="48" t="s">
        <v>4</v>
      </c>
      <c r="S40" s="47" t="s">
        <v>4</v>
      </c>
      <c r="T40" s="46" t="s">
        <v>4</v>
      </c>
    </row>
    <row r="41" spans="1:20">
      <c r="A41" s="45">
        <v>134068585309</v>
      </c>
      <c r="B41" s="43" t="s">
        <v>733</v>
      </c>
      <c r="C41" s="44">
        <v>45981</v>
      </c>
      <c r="D41" s="45">
        <v>53516309667</v>
      </c>
      <c r="E41" s="45">
        <v>2126994779027</v>
      </c>
      <c r="F41" s="46" t="s">
        <v>734</v>
      </c>
      <c r="G41" s="46" t="s">
        <v>735</v>
      </c>
      <c r="H41" s="46" t="s">
        <v>4</v>
      </c>
      <c r="I41" s="45" t="s">
        <v>4</v>
      </c>
      <c r="J41" s="47">
        <v>38.799999999999997</v>
      </c>
      <c r="K41" s="46" t="s">
        <v>736</v>
      </c>
      <c r="L41" s="46" t="s">
        <v>737</v>
      </c>
      <c r="M41" s="45" t="s">
        <v>738</v>
      </c>
      <c r="N41" s="46" t="s">
        <v>739</v>
      </c>
      <c r="O41" s="43" t="s">
        <v>4</v>
      </c>
      <c r="P41" s="46" t="s">
        <v>1080</v>
      </c>
      <c r="Q41" s="47">
        <v>4000</v>
      </c>
      <c r="R41" s="48" t="s">
        <v>4</v>
      </c>
      <c r="S41" s="47" t="s">
        <v>4</v>
      </c>
      <c r="T41" s="46" t="s">
        <v>741</v>
      </c>
    </row>
    <row r="42" spans="1:20">
      <c r="A42" s="45">
        <v>134070455607</v>
      </c>
      <c r="B42" s="43" t="s">
        <v>733</v>
      </c>
      <c r="C42" s="44">
        <v>45982</v>
      </c>
      <c r="D42" s="45">
        <v>53516990484</v>
      </c>
      <c r="E42" s="45">
        <v>2127115614500</v>
      </c>
      <c r="F42" s="46" t="s">
        <v>734</v>
      </c>
      <c r="G42" s="46" t="s">
        <v>735</v>
      </c>
      <c r="H42" s="46" t="s">
        <v>4</v>
      </c>
      <c r="I42" s="45" t="s">
        <v>4</v>
      </c>
      <c r="J42" s="47">
        <v>38.799999999999997</v>
      </c>
      <c r="K42" s="46" t="s">
        <v>736</v>
      </c>
      <c r="L42" s="46" t="s">
        <v>737</v>
      </c>
      <c r="M42" s="45" t="s">
        <v>738</v>
      </c>
      <c r="N42" s="46" t="s">
        <v>739</v>
      </c>
      <c r="O42" s="43" t="s">
        <v>4</v>
      </c>
      <c r="P42" s="46" t="s">
        <v>1084</v>
      </c>
      <c r="Q42" s="47">
        <v>4000</v>
      </c>
      <c r="R42" s="48" t="s">
        <v>4</v>
      </c>
      <c r="S42" s="47" t="s">
        <v>4</v>
      </c>
      <c r="T42" s="46" t="s">
        <v>741</v>
      </c>
    </row>
    <row r="43" spans="1:20">
      <c r="A43" s="45">
        <v>134686419216</v>
      </c>
      <c r="B43" s="43" t="s">
        <v>733</v>
      </c>
      <c r="C43" s="44">
        <v>45982</v>
      </c>
      <c r="D43" s="45">
        <v>53517919239</v>
      </c>
      <c r="E43" s="45">
        <v>2127129605624</v>
      </c>
      <c r="F43" s="46" t="s">
        <v>734</v>
      </c>
      <c r="G43" s="46" t="s">
        <v>735</v>
      </c>
      <c r="H43" s="46" t="s">
        <v>4</v>
      </c>
      <c r="I43" s="45" t="s">
        <v>4</v>
      </c>
      <c r="J43" s="47">
        <v>38.799999999999997</v>
      </c>
      <c r="K43" s="46" t="s">
        <v>736</v>
      </c>
      <c r="L43" s="46" t="s">
        <v>737</v>
      </c>
      <c r="M43" s="45" t="s">
        <v>738</v>
      </c>
      <c r="N43" s="46" t="s">
        <v>739</v>
      </c>
      <c r="O43" s="43" t="s">
        <v>4</v>
      </c>
      <c r="P43" s="46" t="s">
        <v>1084</v>
      </c>
      <c r="Q43" s="47">
        <v>4000</v>
      </c>
      <c r="R43" s="48" t="s">
        <v>4</v>
      </c>
      <c r="S43" s="47" t="s">
        <v>4</v>
      </c>
      <c r="T43" s="46" t="s">
        <v>741</v>
      </c>
    </row>
    <row r="44" spans="1:20">
      <c r="A44" s="45">
        <v>134686681060</v>
      </c>
      <c r="B44" s="43" t="s">
        <v>733</v>
      </c>
      <c r="C44" s="44">
        <v>45982</v>
      </c>
      <c r="D44" s="45">
        <v>53518006312</v>
      </c>
      <c r="E44" s="45">
        <v>2127019409689</v>
      </c>
      <c r="F44" s="46" t="s">
        <v>734</v>
      </c>
      <c r="G44" s="46" t="s">
        <v>735</v>
      </c>
      <c r="H44" s="46" t="s">
        <v>4</v>
      </c>
      <c r="I44" s="45" t="s">
        <v>4</v>
      </c>
      <c r="J44" s="47">
        <v>38.799999999999997</v>
      </c>
      <c r="K44" s="46" t="s">
        <v>736</v>
      </c>
      <c r="L44" s="46" t="s">
        <v>737</v>
      </c>
      <c r="M44" s="45" t="s">
        <v>738</v>
      </c>
      <c r="N44" s="46" t="s">
        <v>739</v>
      </c>
      <c r="O44" s="43" t="s">
        <v>4</v>
      </c>
      <c r="P44" s="46" t="s">
        <v>1089</v>
      </c>
      <c r="Q44" s="47">
        <v>4000</v>
      </c>
      <c r="R44" s="48" t="s">
        <v>4</v>
      </c>
      <c r="S44" s="47" t="s">
        <v>4</v>
      </c>
      <c r="T44" s="46" t="s">
        <v>741</v>
      </c>
    </row>
    <row r="45" spans="1:20">
      <c r="A45" s="45">
        <v>134074235247</v>
      </c>
      <c r="B45" s="43" t="s">
        <v>733</v>
      </c>
      <c r="C45" s="44">
        <v>45982</v>
      </c>
      <c r="D45" s="45">
        <v>53518588017</v>
      </c>
      <c r="E45" s="45">
        <v>2127028414135</v>
      </c>
      <c r="F45" s="46" t="s">
        <v>734</v>
      </c>
      <c r="G45" s="46" t="s">
        <v>735</v>
      </c>
      <c r="H45" s="46" t="s">
        <v>4</v>
      </c>
      <c r="I45" s="45" t="s">
        <v>4</v>
      </c>
      <c r="J45" s="47">
        <v>38.799999999999997</v>
      </c>
      <c r="K45" s="46" t="s">
        <v>736</v>
      </c>
      <c r="L45" s="46" t="s">
        <v>737</v>
      </c>
      <c r="M45" s="45" t="s">
        <v>738</v>
      </c>
      <c r="N45" s="46" t="s">
        <v>739</v>
      </c>
      <c r="O45" s="43" t="s">
        <v>4</v>
      </c>
      <c r="P45" s="46" t="s">
        <v>1090</v>
      </c>
      <c r="Q45" s="47">
        <v>4000</v>
      </c>
      <c r="R45" s="48" t="s">
        <v>4</v>
      </c>
      <c r="S45" s="47" t="s">
        <v>4</v>
      </c>
      <c r="T45" s="46" t="s">
        <v>741</v>
      </c>
    </row>
    <row r="46" spans="1:20">
      <c r="A46" s="45">
        <v>134941279940</v>
      </c>
      <c r="B46" s="43" t="s">
        <v>733</v>
      </c>
      <c r="C46" s="44">
        <v>45984</v>
      </c>
      <c r="D46" s="45">
        <v>53618139575</v>
      </c>
      <c r="E46" s="45">
        <v>2128742196112</v>
      </c>
      <c r="F46" s="46" t="s">
        <v>758</v>
      </c>
      <c r="G46" s="46" t="s">
        <v>735</v>
      </c>
      <c r="H46" s="46" t="s">
        <v>4</v>
      </c>
      <c r="I46" s="45" t="s">
        <v>4</v>
      </c>
      <c r="J46" s="47">
        <v>38.799999999999997</v>
      </c>
      <c r="K46" s="46" t="s">
        <v>736</v>
      </c>
      <c r="L46" s="46" t="s">
        <v>737</v>
      </c>
      <c r="M46" s="45" t="s">
        <v>738</v>
      </c>
      <c r="N46" s="46" t="s">
        <v>739</v>
      </c>
      <c r="O46" s="43" t="s">
        <v>4</v>
      </c>
      <c r="P46" s="46" t="s">
        <v>759</v>
      </c>
      <c r="Q46" s="47">
        <v>4000</v>
      </c>
      <c r="R46" s="48" t="s">
        <v>4</v>
      </c>
      <c r="S46" s="47" t="s">
        <v>4</v>
      </c>
      <c r="T46" s="46" t="s">
        <v>4</v>
      </c>
    </row>
    <row r="47" spans="1:20">
      <c r="A47" s="45">
        <v>135033105388</v>
      </c>
      <c r="B47" s="43" t="s">
        <v>733</v>
      </c>
      <c r="C47" s="44">
        <v>45985</v>
      </c>
      <c r="D47" s="45">
        <v>53658047058</v>
      </c>
      <c r="E47" s="45">
        <v>2129211976719</v>
      </c>
      <c r="F47" s="46" t="s">
        <v>734</v>
      </c>
      <c r="G47" s="46" t="s">
        <v>735</v>
      </c>
      <c r="H47" s="46" t="s">
        <v>4</v>
      </c>
      <c r="I47" s="45" t="s">
        <v>4</v>
      </c>
      <c r="J47" s="47">
        <v>38.799999999999997</v>
      </c>
      <c r="K47" s="46" t="s">
        <v>736</v>
      </c>
      <c r="L47" s="46" t="s">
        <v>737</v>
      </c>
      <c r="M47" s="45" t="s">
        <v>738</v>
      </c>
      <c r="N47" s="46" t="s">
        <v>739</v>
      </c>
      <c r="O47" s="43" t="s">
        <v>522</v>
      </c>
      <c r="P47" s="46" t="s">
        <v>1541</v>
      </c>
      <c r="Q47" s="47">
        <v>4000</v>
      </c>
      <c r="R47" s="48" t="s">
        <v>4</v>
      </c>
      <c r="S47" s="47" t="s">
        <v>4</v>
      </c>
      <c r="T47" s="46" t="s">
        <v>741</v>
      </c>
    </row>
    <row r="48" spans="1:20">
      <c r="A48" s="45">
        <v>135546391550</v>
      </c>
      <c r="B48" s="43" t="s">
        <v>733</v>
      </c>
      <c r="C48" s="44">
        <v>45989</v>
      </c>
      <c r="D48" s="45">
        <v>53860174089</v>
      </c>
      <c r="E48" s="45">
        <v>2132759791225</v>
      </c>
      <c r="F48" s="46" t="s">
        <v>734</v>
      </c>
      <c r="G48" s="46" t="s">
        <v>735</v>
      </c>
      <c r="H48" s="46" t="s">
        <v>4</v>
      </c>
      <c r="I48" s="45" t="s">
        <v>4</v>
      </c>
      <c r="J48" s="47">
        <v>38.799999999999997</v>
      </c>
      <c r="K48" s="46" t="s">
        <v>736</v>
      </c>
      <c r="L48" s="46" t="s">
        <v>737</v>
      </c>
      <c r="M48" s="45" t="s">
        <v>738</v>
      </c>
      <c r="N48" s="46" t="s">
        <v>739</v>
      </c>
      <c r="O48" s="43" t="s">
        <v>4</v>
      </c>
      <c r="P48" s="46" t="s">
        <v>951</v>
      </c>
      <c r="Q48" s="47">
        <v>4000</v>
      </c>
      <c r="R48" s="48" t="s">
        <v>4</v>
      </c>
      <c r="S48" s="47" t="s">
        <v>4</v>
      </c>
      <c r="T48" s="46" t="s">
        <v>741</v>
      </c>
    </row>
    <row r="49" spans="1:20">
      <c r="A49" s="45">
        <v>134934470129</v>
      </c>
      <c r="B49" s="43" t="s">
        <v>733</v>
      </c>
      <c r="C49" s="44">
        <v>45989</v>
      </c>
      <c r="D49" s="45">
        <v>53861340471</v>
      </c>
      <c r="E49" s="45">
        <v>2132794208151</v>
      </c>
      <c r="F49" s="46" t="s">
        <v>734</v>
      </c>
      <c r="G49" s="46" t="s">
        <v>735</v>
      </c>
      <c r="H49" s="46" t="s">
        <v>4</v>
      </c>
      <c r="I49" s="45" t="s">
        <v>4</v>
      </c>
      <c r="J49" s="47">
        <v>38.799999999999997</v>
      </c>
      <c r="K49" s="46" t="s">
        <v>736</v>
      </c>
      <c r="L49" s="46" t="s">
        <v>737</v>
      </c>
      <c r="M49" s="45" t="s">
        <v>738</v>
      </c>
      <c r="N49" s="46" t="s">
        <v>739</v>
      </c>
      <c r="O49" s="43" t="s">
        <v>4</v>
      </c>
      <c r="P49" s="46" t="s">
        <v>954</v>
      </c>
      <c r="Q49" s="47">
        <v>4000</v>
      </c>
      <c r="R49" s="48" t="s">
        <v>4</v>
      </c>
      <c r="S49" s="47" t="s">
        <v>4</v>
      </c>
      <c r="T49" s="46" t="s">
        <v>741</v>
      </c>
    </row>
    <row r="50" spans="1:20">
      <c r="A50" s="45">
        <v>134934343573</v>
      </c>
      <c r="B50" s="43" t="s">
        <v>733</v>
      </c>
      <c r="C50" s="44">
        <v>45989</v>
      </c>
      <c r="D50" s="45">
        <v>53861419258</v>
      </c>
      <c r="E50" s="45">
        <v>2132796750231</v>
      </c>
      <c r="F50" s="46" t="s">
        <v>734</v>
      </c>
      <c r="G50" s="46" t="s">
        <v>735</v>
      </c>
      <c r="H50" s="46" t="s">
        <v>4</v>
      </c>
      <c r="I50" s="45" t="s">
        <v>4</v>
      </c>
      <c r="J50" s="47">
        <v>38.799999999999997</v>
      </c>
      <c r="K50" s="46" t="s">
        <v>736</v>
      </c>
      <c r="L50" s="46" t="s">
        <v>737</v>
      </c>
      <c r="M50" s="45" t="s">
        <v>738</v>
      </c>
      <c r="N50" s="46" t="s">
        <v>739</v>
      </c>
      <c r="O50" s="43" t="s">
        <v>4</v>
      </c>
      <c r="P50" s="46" t="s">
        <v>1630</v>
      </c>
      <c r="Q50" s="47">
        <v>4000</v>
      </c>
      <c r="R50" s="48" t="s">
        <v>4</v>
      </c>
      <c r="S50" s="47" t="s">
        <v>4</v>
      </c>
      <c r="T50" s="46" t="s">
        <v>741</v>
      </c>
    </row>
    <row r="51" spans="1:20">
      <c r="A51" s="45">
        <v>132219492745</v>
      </c>
      <c r="B51" s="43" t="s">
        <v>733</v>
      </c>
      <c r="C51" s="44">
        <v>45967</v>
      </c>
      <c r="D51" s="45">
        <v>52776656572</v>
      </c>
      <c r="E51" s="45">
        <v>2114560683290</v>
      </c>
      <c r="F51" s="46" t="s">
        <v>745</v>
      </c>
      <c r="G51" s="46" t="s">
        <v>735</v>
      </c>
      <c r="H51" s="46" t="s">
        <v>4</v>
      </c>
      <c r="I51" s="45" t="s">
        <v>4</v>
      </c>
      <c r="J51" s="47">
        <v>39.119999999999997</v>
      </c>
      <c r="K51" s="46" t="s">
        <v>736</v>
      </c>
      <c r="L51" s="46" t="s">
        <v>737</v>
      </c>
      <c r="M51" s="45" t="s">
        <v>738</v>
      </c>
      <c r="N51" s="46" t="s">
        <v>739</v>
      </c>
      <c r="O51" s="43" t="s">
        <v>4</v>
      </c>
      <c r="P51" s="46" t="s">
        <v>746</v>
      </c>
      <c r="Q51" s="47">
        <v>2400</v>
      </c>
      <c r="R51" s="48" t="s">
        <v>4</v>
      </c>
      <c r="S51" s="47" t="s">
        <v>4</v>
      </c>
      <c r="T51" s="46" t="s">
        <v>741</v>
      </c>
    </row>
    <row r="52" spans="1:20">
      <c r="A52" s="45">
        <v>134688044850</v>
      </c>
      <c r="B52" s="43" t="s">
        <v>733</v>
      </c>
      <c r="C52" s="44">
        <v>45982</v>
      </c>
      <c r="D52" s="45">
        <v>53518764498</v>
      </c>
      <c r="E52" s="45">
        <v>2127142876714</v>
      </c>
      <c r="F52" s="46" t="s">
        <v>734</v>
      </c>
      <c r="G52" s="46" t="s">
        <v>735</v>
      </c>
      <c r="H52" s="46" t="s">
        <v>4</v>
      </c>
      <c r="I52" s="45" t="s">
        <v>4</v>
      </c>
      <c r="J52" s="47">
        <v>39.770000000000003</v>
      </c>
      <c r="K52" s="46" t="s">
        <v>736</v>
      </c>
      <c r="L52" s="46" t="s">
        <v>737</v>
      </c>
      <c r="M52" s="45" t="s">
        <v>738</v>
      </c>
      <c r="N52" s="46" t="s">
        <v>739</v>
      </c>
      <c r="O52" s="43" t="s">
        <v>4</v>
      </c>
      <c r="P52" s="46" t="s">
        <v>1096</v>
      </c>
      <c r="Q52" s="47">
        <v>4100</v>
      </c>
      <c r="R52" s="48" t="s">
        <v>4</v>
      </c>
      <c r="S52" s="47" t="s">
        <v>4</v>
      </c>
      <c r="T52" s="46" t="s">
        <v>741</v>
      </c>
    </row>
    <row r="53" spans="1:20">
      <c r="A53" s="45">
        <v>133750333812</v>
      </c>
      <c r="B53" s="43" t="s">
        <v>733</v>
      </c>
      <c r="C53" s="44">
        <v>45974</v>
      </c>
      <c r="D53" s="45">
        <v>53141883594</v>
      </c>
      <c r="E53" s="45">
        <v>2120683939053</v>
      </c>
      <c r="F53" s="46" t="s">
        <v>734</v>
      </c>
      <c r="G53" s="46" t="s">
        <v>735</v>
      </c>
      <c r="H53" s="46" t="s">
        <v>4</v>
      </c>
      <c r="I53" s="45" t="s">
        <v>4</v>
      </c>
      <c r="J53" s="47">
        <v>40.74</v>
      </c>
      <c r="K53" s="46" t="s">
        <v>736</v>
      </c>
      <c r="L53" s="46" t="s">
        <v>737</v>
      </c>
      <c r="M53" s="45" t="s">
        <v>738</v>
      </c>
      <c r="N53" s="46" t="s">
        <v>739</v>
      </c>
      <c r="O53" s="43" t="s">
        <v>4</v>
      </c>
      <c r="P53" s="46" t="s">
        <v>914</v>
      </c>
      <c r="Q53" s="47">
        <v>4200</v>
      </c>
      <c r="R53" s="48" t="s">
        <v>4</v>
      </c>
      <c r="S53" s="47" t="s">
        <v>4</v>
      </c>
      <c r="T53" s="46" t="s">
        <v>741</v>
      </c>
    </row>
    <row r="54" spans="1:20">
      <c r="A54" s="45">
        <v>133150727985</v>
      </c>
      <c r="B54" s="43" t="s">
        <v>733</v>
      </c>
      <c r="C54" s="44">
        <v>45974</v>
      </c>
      <c r="D54" s="45">
        <v>53145231442</v>
      </c>
      <c r="E54" s="45">
        <v>2120746244303</v>
      </c>
      <c r="F54" s="46" t="s">
        <v>734</v>
      </c>
      <c r="G54" s="46" t="s">
        <v>735</v>
      </c>
      <c r="H54" s="46" t="s">
        <v>4</v>
      </c>
      <c r="I54" s="45" t="s">
        <v>4</v>
      </c>
      <c r="J54" s="47">
        <v>40.74</v>
      </c>
      <c r="K54" s="46" t="s">
        <v>736</v>
      </c>
      <c r="L54" s="46" t="s">
        <v>737</v>
      </c>
      <c r="M54" s="45" t="s">
        <v>738</v>
      </c>
      <c r="N54" s="46" t="s">
        <v>739</v>
      </c>
      <c r="O54" s="43" t="s">
        <v>4</v>
      </c>
      <c r="P54" s="46" t="s">
        <v>919</v>
      </c>
      <c r="Q54" s="47">
        <v>4200</v>
      </c>
      <c r="R54" s="48" t="s">
        <v>4</v>
      </c>
      <c r="S54" s="47" t="s">
        <v>4</v>
      </c>
      <c r="T54" s="46" t="s">
        <v>741</v>
      </c>
    </row>
    <row r="55" spans="1:20">
      <c r="A55" s="45">
        <v>133151506989</v>
      </c>
      <c r="B55" s="43" t="s">
        <v>733</v>
      </c>
      <c r="C55" s="44">
        <v>45974</v>
      </c>
      <c r="D55" s="45">
        <v>53145451752</v>
      </c>
      <c r="E55" s="45">
        <v>2120857184098</v>
      </c>
      <c r="F55" s="46" t="s">
        <v>734</v>
      </c>
      <c r="G55" s="46" t="s">
        <v>735</v>
      </c>
      <c r="H55" s="46" t="s">
        <v>4</v>
      </c>
      <c r="I55" s="45" t="s">
        <v>4</v>
      </c>
      <c r="J55" s="47">
        <v>40.74</v>
      </c>
      <c r="K55" s="46" t="s">
        <v>736</v>
      </c>
      <c r="L55" s="46" t="s">
        <v>737</v>
      </c>
      <c r="M55" s="45" t="s">
        <v>738</v>
      </c>
      <c r="N55" s="46" t="s">
        <v>739</v>
      </c>
      <c r="O55" s="43" t="s">
        <v>4</v>
      </c>
      <c r="P55" s="46" t="s">
        <v>921</v>
      </c>
      <c r="Q55" s="47">
        <v>4200</v>
      </c>
      <c r="R55" s="48" t="s">
        <v>4</v>
      </c>
      <c r="S55" s="47" t="s">
        <v>4</v>
      </c>
      <c r="T55" s="46" t="s">
        <v>741</v>
      </c>
    </row>
    <row r="56" spans="1:20">
      <c r="A56" s="45">
        <v>133157085969</v>
      </c>
      <c r="B56" s="43" t="s">
        <v>733</v>
      </c>
      <c r="C56" s="44">
        <v>45974</v>
      </c>
      <c r="D56" s="45">
        <v>53147837412</v>
      </c>
      <c r="E56" s="45">
        <v>2120902603466</v>
      </c>
      <c r="F56" s="46" t="s">
        <v>734</v>
      </c>
      <c r="G56" s="46" t="s">
        <v>735</v>
      </c>
      <c r="H56" s="46" t="s">
        <v>4</v>
      </c>
      <c r="I56" s="45" t="s">
        <v>4</v>
      </c>
      <c r="J56" s="47">
        <v>40.74</v>
      </c>
      <c r="K56" s="46" t="s">
        <v>736</v>
      </c>
      <c r="L56" s="46" t="s">
        <v>737</v>
      </c>
      <c r="M56" s="45" t="s">
        <v>738</v>
      </c>
      <c r="N56" s="46" t="s">
        <v>739</v>
      </c>
      <c r="O56" s="43" t="s">
        <v>4</v>
      </c>
      <c r="P56" s="46" t="s">
        <v>930</v>
      </c>
      <c r="Q56" s="47">
        <v>4200</v>
      </c>
      <c r="R56" s="48" t="s">
        <v>4</v>
      </c>
      <c r="S56" s="47" t="s">
        <v>4</v>
      </c>
      <c r="T56" s="46" t="s">
        <v>741</v>
      </c>
    </row>
    <row r="57" spans="1:20">
      <c r="A57" s="45">
        <v>133771376694</v>
      </c>
      <c r="B57" s="43" t="s">
        <v>733</v>
      </c>
      <c r="C57" s="44">
        <v>45975</v>
      </c>
      <c r="D57" s="45">
        <v>53150345737</v>
      </c>
      <c r="E57" s="45">
        <v>2120836866759</v>
      </c>
      <c r="F57" s="46" t="s">
        <v>734</v>
      </c>
      <c r="G57" s="46" t="s">
        <v>735</v>
      </c>
      <c r="H57" s="46" t="s">
        <v>4</v>
      </c>
      <c r="I57" s="45" t="s">
        <v>4</v>
      </c>
      <c r="J57" s="47">
        <v>40.74</v>
      </c>
      <c r="K57" s="46" t="s">
        <v>736</v>
      </c>
      <c r="L57" s="46" t="s">
        <v>737</v>
      </c>
      <c r="M57" s="45" t="s">
        <v>738</v>
      </c>
      <c r="N57" s="46" t="s">
        <v>739</v>
      </c>
      <c r="O57" s="43" t="s">
        <v>4</v>
      </c>
      <c r="P57" s="46" t="s">
        <v>943</v>
      </c>
      <c r="Q57" s="47">
        <v>4200</v>
      </c>
      <c r="R57" s="48" t="s">
        <v>4</v>
      </c>
      <c r="S57" s="47" t="s">
        <v>4</v>
      </c>
      <c r="T57" s="46" t="s">
        <v>741</v>
      </c>
    </row>
    <row r="58" spans="1:20">
      <c r="A58" s="45">
        <v>133169921949</v>
      </c>
      <c r="B58" s="43" t="s">
        <v>733</v>
      </c>
      <c r="C58" s="44">
        <v>45975</v>
      </c>
      <c r="D58" s="45">
        <v>53153112736</v>
      </c>
      <c r="E58" s="45">
        <v>2120901658229</v>
      </c>
      <c r="F58" s="46" t="s">
        <v>734</v>
      </c>
      <c r="G58" s="46" t="s">
        <v>735</v>
      </c>
      <c r="H58" s="46" t="s">
        <v>4</v>
      </c>
      <c r="I58" s="45" t="s">
        <v>4</v>
      </c>
      <c r="J58" s="47">
        <v>40.74</v>
      </c>
      <c r="K58" s="46" t="s">
        <v>736</v>
      </c>
      <c r="L58" s="46" t="s">
        <v>737</v>
      </c>
      <c r="M58" s="45" t="s">
        <v>738</v>
      </c>
      <c r="N58" s="46" t="s">
        <v>739</v>
      </c>
      <c r="O58" s="43" t="s">
        <v>4</v>
      </c>
      <c r="P58" s="46" t="s">
        <v>971</v>
      </c>
      <c r="Q58" s="47">
        <v>4200</v>
      </c>
      <c r="R58" s="48" t="s">
        <v>4</v>
      </c>
      <c r="S58" s="47" t="s">
        <v>4</v>
      </c>
      <c r="T58" s="46" t="s">
        <v>741</v>
      </c>
    </row>
    <row r="59" spans="1:20">
      <c r="A59" s="45">
        <v>133443554641</v>
      </c>
      <c r="B59" s="43" t="s">
        <v>733</v>
      </c>
      <c r="C59" s="44">
        <v>45977</v>
      </c>
      <c r="D59" s="45">
        <v>53262085851</v>
      </c>
      <c r="E59" s="45">
        <v>2122663615051</v>
      </c>
      <c r="F59" s="46" t="s">
        <v>734</v>
      </c>
      <c r="G59" s="46" t="s">
        <v>735</v>
      </c>
      <c r="H59" s="46" t="s">
        <v>4</v>
      </c>
      <c r="I59" s="45" t="s">
        <v>4</v>
      </c>
      <c r="J59" s="47">
        <v>40.74</v>
      </c>
      <c r="K59" s="46" t="s">
        <v>736</v>
      </c>
      <c r="L59" s="46" t="s">
        <v>737</v>
      </c>
      <c r="M59" s="45" t="s">
        <v>738</v>
      </c>
      <c r="N59" s="46" t="s">
        <v>739</v>
      </c>
      <c r="O59" s="43" t="s">
        <v>4</v>
      </c>
      <c r="P59" s="46" t="s">
        <v>1029</v>
      </c>
      <c r="Q59" s="47">
        <v>4200</v>
      </c>
      <c r="R59" s="48" t="s">
        <v>4</v>
      </c>
      <c r="S59" s="47" t="s">
        <v>4</v>
      </c>
      <c r="T59" s="46" t="s">
        <v>741</v>
      </c>
    </row>
    <row r="60" spans="1:20">
      <c r="A60" s="45">
        <v>134683532560</v>
      </c>
      <c r="B60" s="43" t="s">
        <v>733</v>
      </c>
      <c r="C60" s="44">
        <v>45981</v>
      </c>
      <c r="D60" s="45">
        <v>53516654201</v>
      </c>
      <c r="E60" s="45">
        <v>2127111087942</v>
      </c>
      <c r="F60" s="46" t="s">
        <v>734</v>
      </c>
      <c r="G60" s="46" t="s">
        <v>735</v>
      </c>
      <c r="H60" s="46" t="s">
        <v>4</v>
      </c>
      <c r="I60" s="45" t="s">
        <v>4</v>
      </c>
      <c r="J60" s="47">
        <v>40.74</v>
      </c>
      <c r="K60" s="46" t="s">
        <v>736</v>
      </c>
      <c r="L60" s="46" t="s">
        <v>737</v>
      </c>
      <c r="M60" s="45" t="s">
        <v>738</v>
      </c>
      <c r="N60" s="46" t="s">
        <v>739</v>
      </c>
      <c r="O60" s="43" t="s">
        <v>4</v>
      </c>
      <c r="P60" s="46" t="s">
        <v>1078</v>
      </c>
      <c r="Q60" s="47">
        <v>4200</v>
      </c>
      <c r="R60" s="48" t="s">
        <v>4</v>
      </c>
      <c r="S60" s="47" t="s">
        <v>4</v>
      </c>
      <c r="T60" s="46" t="s">
        <v>741</v>
      </c>
    </row>
    <row r="61" spans="1:20">
      <c r="A61" s="45">
        <v>135705512058</v>
      </c>
      <c r="B61" s="43" t="s">
        <v>733</v>
      </c>
      <c r="C61" s="44">
        <v>45989</v>
      </c>
      <c r="D61" s="45">
        <v>53925544318</v>
      </c>
      <c r="E61" s="45">
        <v>2133952268102</v>
      </c>
      <c r="F61" s="46" t="s">
        <v>758</v>
      </c>
      <c r="G61" s="46" t="s">
        <v>735</v>
      </c>
      <c r="H61" s="46" t="s">
        <v>4</v>
      </c>
      <c r="I61" s="45" t="s">
        <v>4</v>
      </c>
      <c r="J61" s="47">
        <v>40.74</v>
      </c>
      <c r="K61" s="46" t="s">
        <v>736</v>
      </c>
      <c r="L61" s="46" t="s">
        <v>737</v>
      </c>
      <c r="M61" s="45" t="s">
        <v>738</v>
      </c>
      <c r="N61" s="46" t="s">
        <v>739</v>
      </c>
      <c r="O61" s="43" t="s">
        <v>4</v>
      </c>
      <c r="P61" s="46" t="s">
        <v>759</v>
      </c>
      <c r="Q61" s="47">
        <v>4200</v>
      </c>
      <c r="R61" s="48" t="s">
        <v>4</v>
      </c>
      <c r="S61" s="47" t="s">
        <v>4</v>
      </c>
      <c r="T61" s="46" t="s">
        <v>4</v>
      </c>
    </row>
    <row r="62" spans="1:20">
      <c r="A62" s="45">
        <v>131661892121</v>
      </c>
      <c r="B62" s="43" t="s">
        <v>1727</v>
      </c>
      <c r="C62" s="44">
        <v>45963</v>
      </c>
      <c r="D62" s="45">
        <v>52551653331</v>
      </c>
      <c r="E62" s="45">
        <v>2110774392806</v>
      </c>
      <c r="F62" s="46" t="s">
        <v>758</v>
      </c>
      <c r="G62" s="46" t="s">
        <v>735</v>
      </c>
      <c r="H62" s="46" t="s">
        <v>4</v>
      </c>
      <c r="I62" s="45" t="s">
        <v>4</v>
      </c>
      <c r="J62" s="47">
        <v>42.68</v>
      </c>
      <c r="K62" s="46" t="s">
        <v>736</v>
      </c>
      <c r="L62" s="46" t="s">
        <v>737</v>
      </c>
      <c r="M62" s="45" t="s">
        <v>738</v>
      </c>
      <c r="N62" s="46" t="s">
        <v>739</v>
      </c>
      <c r="O62" s="43" t="s">
        <v>4</v>
      </c>
      <c r="P62" s="46" t="s">
        <v>759</v>
      </c>
      <c r="Q62" s="47">
        <v>4400</v>
      </c>
      <c r="R62" s="48" t="s">
        <v>4</v>
      </c>
      <c r="S62" s="47" t="s">
        <v>4</v>
      </c>
      <c r="T62" s="46" t="s">
        <v>4</v>
      </c>
    </row>
    <row r="63" spans="1:20">
      <c r="A63" s="45">
        <v>132218020663</v>
      </c>
      <c r="B63" s="43" t="s">
        <v>733</v>
      </c>
      <c r="C63" s="44">
        <v>45967</v>
      </c>
      <c r="D63" s="45">
        <v>52775975853</v>
      </c>
      <c r="E63" s="45">
        <v>2114550119062</v>
      </c>
      <c r="F63" s="46" t="s">
        <v>734</v>
      </c>
      <c r="G63" s="46" t="s">
        <v>735</v>
      </c>
      <c r="H63" s="46" t="s">
        <v>4</v>
      </c>
      <c r="I63" s="45" t="s">
        <v>4</v>
      </c>
      <c r="J63" s="47">
        <v>42.68</v>
      </c>
      <c r="K63" s="46" t="s">
        <v>736</v>
      </c>
      <c r="L63" s="46" t="s">
        <v>737</v>
      </c>
      <c r="M63" s="45" t="s">
        <v>738</v>
      </c>
      <c r="N63" s="46" t="s">
        <v>739</v>
      </c>
      <c r="O63" s="43" t="s">
        <v>4</v>
      </c>
      <c r="P63" s="46" t="s">
        <v>771</v>
      </c>
      <c r="Q63" s="47">
        <v>4400</v>
      </c>
      <c r="R63" s="48" t="s">
        <v>4</v>
      </c>
      <c r="S63" s="47" t="s">
        <v>4</v>
      </c>
      <c r="T63" s="46" t="s">
        <v>741</v>
      </c>
    </row>
    <row r="64" spans="1:20">
      <c r="A64" s="45">
        <v>133154053485</v>
      </c>
      <c r="B64" s="43" t="s">
        <v>733</v>
      </c>
      <c r="C64" s="44">
        <v>45974</v>
      </c>
      <c r="D64" s="45">
        <v>53146587219</v>
      </c>
      <c r="E64" s="45">
        <v>2120771854121</v>
      </c>
      <c r="F64" s="46" t="s">
        <v>734</v>
      </c>
      <c r="G64" s="46" t="s">
        <v>735</v>
      </c>
      <c r="H64" s="46" t="s">
        <v>4</v>
      </c>
      <c r="I64" s="45" t="s">
        <v>4</v>
      </c>
      <c r="J64" s="47">
        <v>42.68</v>
      </c>
      <c r="K64" s="46" t="s">
        <v>736</v>
      </c>
      <c r="L64" s="46" t="s">
        <v>737</v>
      </c>
      <c r="M64" s="45" t="s">
        <v>738</v>
      </c>
      <c r="N64" s="46" t="s">
        <v>739</v>
      </c>
      <c r="O64" s="43" t="s">
        <v>4</v>
      </c>
      <c r="P64" s="46" t="s">
        <v>924</v>
      </c>
      <c r="Q64" s="47">
        <v>4400</v>
      </c>
      <c r="R64" s="48" t="s">
        <v>4</v>
      </c>
      <c r="S64" s="47" t="s">
        <v>4</v>
      </c>
      <c r="T64" s="46" t="s">
        <v>741</v>
      </c>
    </row>
    <row r="65" spans="1:20">
      <c r="A65" s="45">
        <v>134070185481</v>
      </c>
      <c r="B65" s="43" t="s">
        <v>733</v>
      </c>
      <c r="C65" s="44">
        <v>45982</v>
      </c>
      <c r="D65" s="45">
        <v>53516858541</v>
      </c>
      <c r="E65" s="45">
        <v>2127002749743</v>
      </c>
      <c r="F65" s="46" t="s">
        <v>734</v>
      </c>
      <c r="G65" s="46" t="s">
        <v>735</v>
      </c>
      <c r="H65" s="46" t="s">
        <v>4</v>
      </c>
      <c r="I65" s="45" t="s">
        <v>4</v>
      </c>
      <c r="J65" s="47">
        <v>42.68</v>
      </c>
      <c r="K65" s="46" t="s">
        <v>736</v>
      </c>
      <c r="L65" s="46" t="s">
        <v>737</v>
      </c>
      <c r="M65" s="45" t="s">
        <v>738</v>
      </c>
      <c r="N65" s="46" t="s">
        <v>739</v>
      </c>
      <c r="O65" s="43" t="s">
        <v>4</v>
      </c>
      <c r="P65" s="46" t="s">
        <v>1079</v>
      </c>
      <c r="Q65" s="47">
        <v>4400</v>
      </c>
      <c r="R65" s="48" t="s">
        <v>4</v>
      </c>
      <c r="S65" s="47" t="s">
        <v>4</v>
      </c>
      <c r="T65" s="46" t="s">
        <v>741</v>
      </c>
    </row>
    <row r="66" spans="1:20">
      <c r="A66" s="45">
        <v>134068831827</v>
      </c>
      <c r="B66" s="43" t="s">
        <v>733</v>
      </c>
      <c r="C66" s="44">
        <v>45981</v>
      </c>
      <c r="D66" s="45">
        <v>53516363264</v>
      </c>
      <c r="E66" s="45">
        <v>2127106442684</v>
      </c>
      <c r="F66" s="46" t="s">
        <v>734</v>
      </c>
      <c r="G66" s="46" t="s">
        <v>735</v>
      </c>
      <c r="H66" s="46" t="s">
        <v>4</v>
      </c>
      <c r="I66" s="45" t="s">
        <v>4</v>
      </c>
      <c r="J66" s="47">
        <v>43.65</v>
      </c>
      <c r="K66" s="46" t="s">
        <v>736</v>
      </c>
      <c r="L66" s="46" t="s">
        <v>737</v>
      </c>
      <c r="M66" s="45" t="s">
        <v>738</v>
      </c>
      <c r="N66" s="46" t="s">
        <v>739</v>
      </c>
      <c r="O66" s="43" t="s">
        <v>4</v>
      </c>
      <c r="P66" s="46" t="s">
        <v>780</v>
      </c>
      <c r="Q66" s="47">
        <v>4500</v>
      </c>
      <c r="R66" s="48" t="s">
        <v>4</v>
      </c>
      <c r="S66" s="47" t="s">
        <v>4</v>
      </c>
      <c r="T66" s="46" t="s">
        <v>741</v>
      </c>
    </row>
    <row r="67" spans="1:20">
      <c r="A67" s="45">
        <v>132830428996</v>
      </c>
      <c r="B67" s="43" t="s">
        <v>733</v>
      </c>
      <c r="C67" s="44">
        <v>45968</v>
      </c>
      <c r="D67" s="45">
        <v>52780747959</v>
      </c>
      <c r="E67" s="45">
        <v>2114623093152</v>
      </c>
      <c r="F67" s="46" t="s">
        <v>734</v>
      </c>
      <c r="G67" s="46" t="s">
        <v>735</v>
      </c>
      <c r="H67" s="46" t="s">
        <v>4</v>
      </c>
      <c r="I67" s="45" t="s">
        <v>4</v>
      </c>
      <c r="J67" s="47">
        <v>44.62</v>
      </c>
      <c r="K67" s="46" t="s">
        <v>736</v>
      </c>
      <c r="L67" s="46" t="s">
        <v>737</v>
      </c>
      <c r="M67" s="45" t="s">
        <v>738</v>
      </c>
      <c r="N67" s="46" t="s">
        <v>739</v>
      </c>
      <c r="O67" s="43" t="s">
        <v>4</v>
      </c>
      <c r="P67" s="46" t="s">
        <v>796</v>
      </c>
      <c r="Q67" s="47">
        <v>4600</v>
      </c>
      <c r="R67" s="48" t="s">
        <v>4</v>
      </c>
      <c r="S67" s="47" t="s">
        <v>4</v>
      </c>
      <c r="T67" s="46" t="s">
        <v>741</v>
      </c>
    </row>
    <row r="68" spans="1:20">
      <c r="A68" s="45">
        <v>134925388232</v>
      </c>
      <c r="B68" s="43" t="s">
        <v>733</v>
      </c>
      <c r="C68" s="44">
        <v>45983</v>
      </c>
      <c r="D68" s="45">
        <v>53611898097</v>
      </c>
      <c r="E68" s="45">
        <v>2128529921091</v>
      </c>
      <c r="F68" s="46" t="s">
        <v>734</v>
      </c>
      <c r="G68" s="46" t="s">
        <v>735</v>
      </c>
      <c r="H68" s="46" t="s">
        <v>4</v>
      </c>
      <c r="I68" s="45" t="s">
        <v>4</v>
      </c>
      <c r="J68" s="47">
        <v>44.62</v>
      </c>
      <c r="K68" s="46" t="s">
        <v>736</v>
      </c>
      <c r="L68" s="46" t="s">
        <v>737</v>
      </c>
      <c r="M68" s="45" t="s">
        <v>738</v>
      </c>
      <c r="N68" s="46" t="s">
        <v>739</v>
      </c>
      <c r="O68" s="43" t="s">
        <v>4</v>
      </c>
      <c r="P68" s="46" t="s">
        <v>1177</v>
      </c>
      <c r="Q68" s="47">
        <v>4600</v>
      </c>
      <c r="R68" s="48" t="s">
        <v>4</v>
      </c>
      <c r="S68" s="47" t="s">
        <v>4</v>
      </c>
      <c r="T68" s="46" t="s">
        <v>741</v>
      </c>
    </row>
    <row r="69" spans="1:20">
      <c r="A69" s="45">
        <v>135543715956</v>
      </c>
      <c r="B69" s="43" t="s">
        <v>733</v>
      </c>
      <c r="C69" s="44">
        <v>45989</v>
      </c>
      <c r="D69" s="45">
        <v>53859082066</v>
      </c>
      <c r="E69" s="45">
        <v>2132856673908</v>
      </c>
      <c r="F69" s="46" t="s">
        <v>758</v>
      </c>
      <c r="G69" s="46" t="s">
        <v>735</v>
      </c>
      <c r="H69" s="46" t="s">
        <v>4</v>
      </c>
      <c r="I69" s="45" t="s">
        <v>4</v>
      </c>
      <c r="J69" s="47">
        <v>44.62</v>
      </c>
      <c r="K69" s="46" t="s">
        <v>736</v>
      </c>
      <c r="L69" s="46" t="s">
        <v>737</v>
      </c>
      <c r="M69" s="45" t="s">
        <v>738</v>
      </c>
      <c r="N69" s="46" t="s">
        <v>739</v>
      </c>
      <c r="O69" s="43" t="s">
        <v>4</v>
      </c>
      <c r="P69" s="46" t="s">
        <v>759</v>
      </c>
      <c r="Q69" s="47">
        <v>4600</v>
      </c>
      <c r="R69" s="48" t="s">
        <v>4</v>
      </c>
      <c r="S69" s="47" t="s">
        <v>4</v>
      </c>
      <c r="T69" s="46" t="s">
        <v>4</v>
      </c>
    </row>
    <row r="70" spans="1:20">
      <c r="A70" s="45">
        <v>134934981357</v>
      </c>
      <c r="B70" s="43" t="s">
        <v>733</v>
      </c>
      <c r="C70" s="44">
        <v>45989</v>
      </c>
      <c r="D70" s="45">
        <v>53861602913</v>
      </c>
      <c r="E70" s="45">
        <v>2132802800699</v>
      </c>
      <c r="F70" s="46" t="s">
        <v>734</v>
      </c>
      <c r="G70" s="46" t="s">
        <v>735</v>
      </c>
      <c r="H70" s="46" t="s">
        <v>4</v>
      </c>
      <c r="I70" s="45" t="s">
        <v>4</v>
      </c>
      <c r="J70" s="47">
        <v>44.62</v>
      </c>
      <c r="K70" s="46" t="s">
        <v>736</v>
      </c>
      <c r="L70" s="46" t="s">
        <v>737</v>
      </c>
      <c r="M70" s="45" t="s">
        <v>738</v>
      </c>
      <c r="N70" s="46" t="s">
        <v>739</v>
      </c>
      <c r="O70" s="43" t="s">
        <v>4</v>
      </c>
      <c r="P70" s="46" t="s">
        <v>780</v>
      </c>
      <c r="Q70" s="47">
        <v>4600</v>
      </c>
      <c r="R70" s="48" t="s">
        <v>4</v>
      </c>
      <c r="S70" s="47" t="s">
        <v>4</v>
      </c>
      <c r="T70" s="46" t="s">
        <v>741</v>
      </c>
    </row>
    <row r="71" spans="1:20">
      <c r="A71" s="45">
        <v>132228951795</v>
      </c>
      <c r="B71" s="43" t="s">
        <v>733</v>
      </c>
      <c r="C71" s="44">
        <v>45968</v>
      </c>
      <c r="D71" s="45">
        <v>52781033982</v>
      </c>
      <c r="E71" s="45">
        <v>2114531440493</v>
      </c>
      <c r="F71" s="46" t="s">
        <v>734</v>
      </c>
      <c r="G71" s="46" t="s">
        <v>735</v>
      </c>
      <c r="H71" s="46" t="s">
        <v>4</v>
      </c>
      <c r="I71" s="45" t="s">
        <v>4</v>
      </c>
      <c r="J71" s="47">
        <v>45.59</v>
      </c>
      <c r="K71" s="46" t="s">
        <v>736</v>
      </c>
      <c r="L71" s="46" t="s">
        <v>737</v>
      </c>
      <c r="M71" s="45" t="s">
        <v>738</v>
      </c>
      <c r="N71" s="46" t="s">
        <v>739</v>
      </c>
      <c r="O71" s="43" t="s">
        <v>4</v>
      </c>
      <c r="P71" s="46" t="s">
        <v>809</v>
      </c>
      <c r="Q71" s="47">
        <v>4700</v>
      </c>
      <c r="R71" s="48" t="s">
        <v>4</v>
      </c>
      <c r="S71" s="47" t="s">
        <v>4</v>
      </c>
      <c r="T71" s="46" t="s">
        <v>741</v>
      </c>
    </row>
    <row r="72" spans="1:20">
      <c r="A72" s="45">
        <v>132248382236</v>
      </c>
      <c r="B72" s="43" t="s">
        <v>1727</v>
      </c>
      <c r="C72" s="44">
        <v>45963</v>
      </c>
      <c r="D72" s="45">
        <v>52546984847</v>
      </c>
      <c r="E72" s="45">
        <v>2110702053964</v>
      </c>
      <c r="F72" s="46" t="s">
        <v>734</v>
      </c>
      <c r="G72" s="46" t="s">
        <v>735</v>
      </c>
      <c r="H72" s="46" t="s">
        <v>4</v>
      </c>
      <c r="I72" s="45" t="s">
        <v>4</v>
      </c>
      <c r="J72" s="47">
        <v>46.08</v>
      </c>
      <c r="K72" s="46" t="s">
        <v>736</v>
      </c>
      <c r="L72" s="46" t="s">
        <v>737</v>
      </c>
      <c r="M72" s="45" t="s">
        <v>738</v>
      </c>
      <c r="N72" s="46" t="s">
        <v>739</v>
      </c>
      <c r="O72" s="43" t="s">
        <v>4</v>
      </c>
      <c r="P72" s="46" t="s">
        <v>1781</v>
      </c>
      <c r="Q72" s="47">
        <v>4750</v>
      </c>
      <c r="R72" s="48" t="s">
        <v>4</v>
      </c>
      <c r="S72" s="47" t="s">
        <v>4</v>
      </c>
      <c r="T72" s="46" t="s">
        <v>741</v>
      </c>
    </row>
    <row r="73" spans="1:20">
      <c r="A73" s="45">
        <v>131581842663</v>
      </c>
      <c r="B73" s="43" t="s">
        <v>1727</v>
      </c>
      <c r="C73" s="44">
        <v>45963</v>
      </c>
      <c r="D73" s="45">
        <v>52515933108</v>
      </c>
      <c r="E73" s="45">
        <v>2110278839938</v>
      </c>
      <c r="F73" s="46" t="s">
        <v>734</v>
      </c>
      <c r="G73" s="46" t="s">
        <v>735</v>
      </c>
      <c r="H73" s="46" t="s">
        <v>4</v>
      </c>
      <c r="I73" s="45" t="s">
        <v>4</v>
      </c>
      <c r="J73" s="47">
        <v>46.56</v>
      </c>
      <c r="K73" s="46" t="s">
        <v>736</v>
      </c>
      <c r="L73" s="46" t="s">
        <v>737</v>
      </c>
      <c r="M73" s="45" t="s">
        <v>738</v>
      </c>
      <c r="N73" s="46" t="s">
        <v>739</v>
      </c>
      <c r="O73" s="43" t="s">
        <v>4</v>
      </c>
      <c r="P73" s="46" t="s">
        <v>1767</v>
      </c>
      <c r="Q73" s="47">
        <v>4800</v>
      </c>
      <c r="R73" s="48" t="s">
        <v>4</v>
      </c>
      <c r="S73" s="47" t="s">
        <v>4</v>
      </c>
      <c r="T73" s="46" t="s">
        <v>741</v>
      </c>
    </row>
    <row r="74" spans="1:20">
      <c r="A74" s="45">
        <v>132210557029</v>
      </c>
      <c r="B74" s="43" t="s">
        <v>733</v>
      </c>
      <c r="C74" s="44">
        <v>45967</v>
      </c>
      <c r="D74" s="45">
        <v>52772865661</v>
      </c>
      <c r="E74" s="45">
        <v>2114501751436</v>
      </c>
      <c r="F74" s="46" t="s">
        <v>734</v>
      </c>
      <c r="G74" s="46" t="s">
        <v>735</v>
      </c>
      <c r="H74" s="46" t="s">
        <v>4</v>
      </c>
      <c r="I74" s="45" t="s">
        <v>4</v>
      </c>
      <c r="J74" s="47">
        <v>46.56</v>
      </c>
      <c r="K74" s="46" t="s">
        <v>736</v>
      </c>
      <c r="L74" s="46" t="s">
        <v>737</v>
      </c>
      <c r="M74" s="45" t="s">
        <v>738</v>
      </c>
      <c r="N74" s="46" t="s">
        <v>739</v>
      </c>
      <c r="O74" s="43" t="s">
        <v>4</v>
      </c>
      <c r="P74" s="46" t="s">
        <v>765</v>
      </c>
      <c r="Q74" s="47">
        <v>4800</v>
      </c>
      <c r="R74" s="48" t="s">
        <v>4</v>
      </c>
      <c r="S74" s="47" t="s">
        <v>4</v>
      </c>
      <c r="T74" s="46" t="s">
        <v>741</v>
      </c>
    </row>
    <row r="75" spans="1:20">
      <c r="A75" s="45">
        <v>132227464067</v>
      </c>
      <c r="B75" s="43" t="s">
        <v>733</v>
      </c>
      <c r="C75" s="44">
        <v>45968</v>
      </c>
      <c r="D75" s="45">
        <v>52780432487</v>
      </c>
      <c r="E75" s="45">
        <v>2114514483749</v>
      </c>
      <c r="F75" s="46" t="s">
        <v>734</v>
      </c>
      <c r="G75" s="46" t="s">
        <v>735</v>
      </c>
      <c r="H75" s="46" t="s">
        <v>4</v>
      </c>
      <c r="I75" s="45" t="s">
        <v>4</v>
      </c>
      <c r="J75" s="47">
        <v>46.56</v>
      </c>
      <c r="K75" s="46" t="s">
        <v>736</v>
      </c>
      <c r="L75" s="46" t="s">
        <v>737</v>
      </c>
      <c r="M75" s="45" t="s">
        <v>738</v>
      </c>
      <c r="N75" s="46" t="s">
        <v>739</v>
      </c>
      <c r="O75" s="43" t="s">
        <v>4</v>
      </c>
      <c r="P75" s="46" t="s">
        <v>802</v>
      </c>
      <c r="Q75" s="47">
        <v>4800</v>
      </c>
      <c r="R75" s="48" t="s">
        <v>4</v>
      </c>
      <c r="S75" s="47" t="s">
        <v>4</v>
      </c>
      <c r="T75" s="46" t="s">
        <v>741</v>
      </c>
    </row>
    <row r="76" spans="1:20">
      <c r="A76" s="45">
        <v>132830694270</v>
      </c>
      <c r="B76" s="43" t="s">
        <v>733</v>
      </c>
      <c r="C76" s="44">
        <v>45968</v>
      </c>
      <c r="D76" s="45">
        <v>52780806434</v>
      </c>
      <c r="E76" s="45">
        <v>2114524641195</v>
      </c>
      <c r="F76" s="46" t="s">
        <v>734</v>
      </c>
      <c r="G76" s="46" t="s">
        <v>735</v>
      </c>
      <c r="H76" s="46" t="s">
        <v>4</v>
      </c>
      <c r="I76" s="45" t="s">
        <v>4</v>
      </c>
      <c r="J76" s="47">
        <v>46.56</v>
      </c>
      <c r="K76" s="46" t="s">
        <v>736</v>
      </c>
      <c r="L76" s="46" t="s">
        <v>737</v>
      </c>
      <c r="M76" s="45" t="s">
        <v>738</v>
      </c>
      <c r="N76" s="46" t="s">
        <v>739</v>
      </c>
      <c r="O76" s="43" t="s">
        <v>4</v>
      </c>
      <c r="P76" s="46" t="s">
        <v>805</v>
      </c>
      <c r="Q76" s="47">
        <v>4800</v>
      </c>
      <c r="R76" s="48" t="s">
        <v>4</v>
      </c>
      <c r="S76" s="47" t="s">
        <v>4</v>
      </c>
      <c r="T76" s="46" t="s">
        <v>741</v>
      </c>
    </row>
    <row r="77" spans="1:20">
      <c r="A77" s="45">
        <v>132830714560</v>
      </c>
      <c r="B77" s="43" t="s">
        <v>733</v>
      </c>
      <c r="C77" s="44">
        <v>45968</v>
      </c>
      <c r="D77" s="45">
        <v>52780854412</v>
      </c>
      <c r="E77" s="45">
        <v>2114525196457</v>
      </c>
      <c r="F77" s="46" t="s">
        <v>734</v>
      </c>
      <c r="G77" s="46" t="s">
        <v>735</v>
      </c>
      <c r="H77" s="46" t="s">
        <v>4</v>
      </c>
      <c r="I77" s="45" t="s">
        <v>4</v>
      </c>
      <c r="J77" s="47">
        <v>46.56</v>
      </c>
      <c r="K77" s="46" t="s">
        <v>736</v>
      </c>
      <c r="L77" s="46" t="s">
        <v>737</v>
      </c>
      <c r="M77" s="45" t="s">
        <v>738</v>
      </c>
      <c r="N77" s="46" t="s">
        <v>739</v>
      </c>
      <c r="O77" s="43" t="s">
        <v>4</v>
      </c>
      <c r="P77" s="46" t="s">
        <v>807</v>
      </c>
      <c r="Q77" s="47">
        <v>4800</v>
      </c>
      <c r="R77" s="48" t="s">
        <v>4</v>
      </c>
      <c r="S77" s="47" t="s">
        <v>4</v>
      </c>
      <c r="T77" s="46" t="s">
        <v>741</v>
      </c>
    </row>
    <row r="78" spans="1:20">
      <c r="A78" s="45">
        <v>132969991272</v>
      </c>
      <c r="B78" s="43" t="s">
        <v>733</v>
      </c>
      <c r="C78" s="44">
        <v>45968</v>
      </c>
      <c r="D78" s="45">
        <v>52829984767</v>
      </c>
      <c r="E78" s="45">
        <v>2115458236613</v>
      </c>
      <c r="F78" s="46" t="s">
        <v>734</v>
      </c>
      <c r="G78" s="46" t="s">
        <v>735</v>
      </c>
      <c r="H78" s="46" t="s">
        <v>4</v>
      </c>
      <c r="I78" s="45" t="s">
        <v>4</v>
      </c>
      <c r="J78" s="47">
        <v>46.56</v>
      </c>
      <c r="K78" s="46" t="s">
        <v>736</v>
      </c>
      <c r="L78" s="46" t="s">
        <v>737</v>
      </c>
      <c r="M78" s="45" t="s">
        <v>738</v>
      </c>
      <c r="N78" s="46" t="s">
        <v>739</v>
      </c>
      <c r="O78" s="43" t="s">
        <v>4</v>
      </c>
      <c r="P78" s="46" t="s">
        <v>817</v>
      </c>
      <c r="Q78" s="47">
        <v>4800</v>
      </c>
      <c r="R78" s="48" t="s">
        <v>4</v>
      </c>
      <c r="S78" s="47" t="s">
        <v>4</v>
      </c>
      <c r="T78" s="46" t="s">
        <v>741</v>
      </c>
    </row>
    <row r="79" spans="1:20">
      <c r="A79" s="45">
        <v>133113160714</v>
      </c>
      <c r="B79" s="43" t="s">
        <v>733</v>
      </c>
      <c r="C79" s="44">
        <v>45970</v>
      </c>
      <c r="D79" s="45">
        <v>52887471986</v>
      </c>
      <c r="E79" s="45">
        <v>2116342803275</v>
      </c>
      <c r="F79" s="46" t="s">
        <v>734</v>
      </c>
      <c r="G79" s="46" t="s">
        <v>735</v>
      </c>
      <c r="H79" s="46" t="s">
        <v>4</v>
      </c>
      <c r="I79" s="45" t="s">
        <v>4</v>
      </c>
      <c r="J79" s="47">
        <v>46.56</v>
      </c>
      <c r="K79" s="46" t="s">
        <v>736</v>
      </c>
      <c r="L79" s="46" t="s">
        <v>737</v>
      </c>
      <c r="M79" s="45" t="s">
        <v>738</v>
      </c>
      <c r="N79" s="46" t="s">
        <v>739</v>
      </c>
      <c r="O79" s="43" t="s">
        <v>4</v>
      </c>
      <c r="P79" s="46" t="s">
        <v>865</v>
      </c>
      <c r="Q79" s="47">
        <v>4800</v>
      </c>
      <c r="R79" s="48" t="s">
        <v>4</v>
      </c>
      <c r="S79" s="47" t="s">
        <v>4</v>
      </c>
      <c r="T79" s="46" t="s">
        <v>741</v>
      </c>
    </row>
    <row r="80" spans="1:20">
      <c r="A80" s="45">
        <v>133189773476</v>
      </c>
      <c r="B80" s="43" t="s">
        <v>733</v>
      </c>
      <c r="C80" s="44">
        <v>45970</v>
      </c>
      <c r="D80" s="45">
        <v>52921336342</v>
      </c>
      <c r="E80" s="45">
        <v>2116819743263</v>
      </c>
      <c r="F80" s="46" t="s">
        <v>734</v>
      </c>
      <c r="G80" s="46" t="s">
        <v>735</v>
      </c>
      <c r="H80" s="46" t="s">
        <v>4</v>
      </c>
      <c r="I80" s="45" t="s">
        <v>4</v>
      </c>
      <c r="J80" s="47">
        <v>46.56</v>
      </c>
      <c r="K80" s="46" t="s">
        <v>736</v>
      </c>
      <c r="L80" s="46" t="s">
        <v>737</v>
      </c>
      <c r="M80" s="45" t="s">
        <v>738</v>
      </c>
      <c r="N80" s="46" t="s">
        <v>739</v>
      </c>
      <c r="O80" s="43" t="s">
        <v>4</v>
      </c>
      <c r="P80" s="46" t="s">
        <v>885</v>
      </c>
      <c r="Q80" s="47">
        <v>4800</v>
      </c>
      <c r="R80" s="48" t="s">
        <v>4</v>
      </c>
      <c r="S80" s="47" t="s">
        <v>4</v>
      </c>
      <c r="T80" s="46" t="s">
        <v>741</v>
      </c>
    </row>
    <row r="81" spans="1:20">
      <c r="A81" s="45">
        <v>133026993843</v>
      </c>
      <c r="B81" s="43" t="s">
        <v>733</v>
      </c>
      <c r="C81" s="44">
        <v>45974</v>
      </c>
      <c r="D81" s="45">
        <v>53097843629</v>
      </c>
      <c r="E81" s="45">
        <v>2119997498872</v>
      </c>
      <c r="F81" s="46" t="s">
        <v>758</v>
      </c>
      <c r="G81" s="46" t="s">
        <v>735</v>
      </c>
      <c r="H81" s="46" t="s">
        <v>4</v>
      </c>
      <c r="I81" s="45" t="s">
        <v>4</v>
      </c>
      <c r="J81" s="47">
        <v>46.56</v>
      </c>
      <c r="K81" s="46" t="s">
        <v>736</v>
      </c>
      <c r="L81" s="46" t="s">
        <v>737</v>
      </c>
      <c r="M81" s="45" t="s">
        <v>738</v>
      </c>
      <c r="N81" s="46" t="s">
        <v>739</v>
      </c>
      <c r="O81" s="43" t="s">
        <v>4</v>
      </c>
      <c r="P81" s="46" t="s">
        <v>759</v>
      </c>
      <c r="Q81" s="47">
        <v>4800</v>
      </c>
      <c r="R81" s="48" t="s">
        <v>4</v>
      </c>
      <c r="S81" s="47" t="s">
        <v>4</v>
      </c>
      <c r="T81" s="46" t="s">
        <v>4</v>
      </c>
    </row>
    <row r="82" spans="1:20">
      <c r="A82" s="45">
        <v>133770577278</v>
      </c>
      <c r="B82" s="43" t="s">
        <v>733</v>
      </c>
      <c r="C82" s="44">
        <v>45974</v>
      </c>
      <c r="D82" s="45">
        <v>53149988825</v>
      </c>
      <c r="E82" s="45">
        <v>2120938477380</v>
      </c>
      <c r="F82" s="46" t="s">
        <v>734</v>
      </c>
      <c r="G82" s="46" t="s">
        <v>735</v>
      </c>
      <c r="H82" s="46" t="s">
        <v>4</v>
      </c>
      <c r="I82" s="45" t="s">
        <v>4</v>
      </c>
      <c r="J82" s="47">
        <v>46.56</v>
      </c>
      <c r="K82" s="46" t="s">
        <v>736</v>
      </c>
      <c r="L82" s="46" t="s">
        <v>737</v>
      </c>
      <c r="M82" s="45" t="s">
        <v>738</v>
      </c>
      <c r="N82" s="46" t="s">
        <v>739</v>
      </c>
      <c r="O82" s="43" t="s">
        <v>4</v>
      </c>
      <c r="P82" s="46" t="s">
        <v>940</v>
      </c>
      <c r="Q82" s="47">
        <v>4800</v>
      </c>
      <c r="R82" s="48" t="s">
        <v>4</v>
      </c>
      <c r="S82" s="47" t="s">
        <v>4</v>
      </c>
      <c r="T82" s="46" t="s">
        <v>741</v>
      </c>
    </row>
    <row r="83" spans="1:20">
      <c r="A83" s="45">
        <v>133773103680</v>
      </c>
      <c r="B83" s="43" t="s">
        <v>733</v>
      </c>
      <c r="C83" s="44">
        <v>45975</v>
      </c>
      <c r="D83" s="45">
        <v>53151144276</v>
      </c>
      <c r="E83" s="45">
        <v>2120850028833</v>
      </c>
      <c r="F83" s="46" t="s">
        <v>734</v>
      </c>
      <c r="G83" s="46" t="s">
        <v>735</v>
      </c>
      <c r="H83" s="46" t="s">
        <v>4</v>
      </c>
      <c r="I83" s="45" t="s">
        <v>4</v>
      </c>
      <c r="J83" s="47">
        <v>46.56</v>
      </c>
      <c r="K83" s="46" t="s">
        <v>736</v>
      </c>
      <c r="L83" s="46" t="s">
        <v>737</v>
      </c>
      <c r="M83" s="45" t="s">
        <v>738</v>
      </c>
      <c r="N83" s="46" t="s">
        <v>739</v>
      </c>
      <c r="O83" s="43" t="s">
        <v>4</v>
      </c>
      <c r="P83" s="46" t="s">
        <v>950</v>
      </c>
      <c r="Q83" s="47">
        <v>4800</v>
      </c>
      <c r="R83" s="48" t="s">
        <v>4</v>
      </c>
      <c r="S83" s="47" t="s">
        <v>4</v>
      </c>
      <c r="T83" s="46" t="s">
        <v>741</v>
      </c>
    </row>
    <row r="84" spans="1:20">
      <c r="A84" s="45">
        <v>133167536367</v>
      </c>
      <c r="B84" s="43" t="s">
        <v>733</v>
      </c>
      <c r="C84" s="44">
        <v>45975</v>
      </c>
      <c r="D84" s="45">
        <v>53152130783</v>
      </c>
      <c r="E84" s="45">
        <v>2120871867031</v>
      </c>
      <c r="F84" s="46" t="s">
        <v>734</v>
      </c>
      <c r="G84" s="46" t="s">
        <v>735</v>
      </c>
      <c r="H84" s="46" t="s">
        <v>4</v>
      </c>
      <c r="I84" s="45" t="s">
        <v>4</v>
      </c>
      <c r="J84" s="47">
        <v>46.56</v>
      </c>
      <c r="K84" s="46" t="s">
        <v>736</v>
      </c>
      <c r="L84" s="46" t="s">
        <v>737</v>
      </c>
      <c r="M84" s="45" t="s">
        <v>738</v>
      </c>
      <c r="N84" s="46" t="s">
        <v>739</v>
      </c>
      <c r="O84" s="43" t="s">
        <v>4</v>
      </c>
      <c r="P84" s="46" t="s">
        <v>956</v>
      </c>
      <c r="Q84" s="47">
        <v>4800</v>
      </c>
      <c r="R84" s="48" t="s">
        <v>4</v>
      </c>
      <c r="S84" s="47" t="s">
        <v>4</v>
      </c>
      <c r="T84" s="46" t="s">
        <v>741</v>
      </c>
    </row>
    <row r="85" spans="1:20">
      <c r="A85" s="45">
        <v>133167698681</v>
      </c>
      <c r="B85" s="43" t="s">
        <v>733</v>
      </c>
      <c r="C85" s="44">
        <v>45975</v>
      </c>
      <c r="D85" s="45">
        <v>53152223349</v>
      </c>
      <c r="E85" s="45">
        <v>2120980870210</v>
      </c>
      <c r="F85" s="46" t="s">
        <v>734</v>
      </c>
      <c r="G85" s="46" t="s">
        <v>735</v>
      </c>
      <c r="H85" s="46" t="s">
        <v>4</v>
      </c>
      <c r="I85" s="45" t="s">
        <v>4</v>
      </c>
      <c r="J85" s="47">
        <v>46.56</v>
      </c>
      <c r="K85" s="46" t="s">
        <v>736</v>
      </c>
      <c r="L85" s="46" t="s">
        <v>737</v>
      </c>
      <c r="M85" s="45" t="s">
        <v>738</v>
      </c>
      <c r="N85" s="46" t="s">
        <v>739</v>
      </c>
      <c r="O85" s="43" t="s">
        <v>4</v>
      </c>
      <c r="P85" s="46" t="s">
        <v>959</v>
      </c>
      <c r="Q85" s="47">
        <v>4800</v>
      </c>
      <c r="R85" s="48" t="s">
        <v>4</v>
      </c>
      <c r="S85" s="47" t="s">
        <v>4</v>
      </c>
      <c r="T85" s="46" t="s">
        <v>741</v>
      </c>
    </row>
    <row r="86" spans="1:20">
      <c r="A86" s="45">
        <v>133776882346</v>
      </c>
      <c r="B86" s="43" t="s">
        <v>733</v>
      </c>
      <c r="C86" s="44">
        <v>45975</v>
      </c>
      <c r="D86" s="45">
        <v>53152497667</v>
      </c>
      <c r="E86" s="45">
        <v>2120988693478</v>
      </c>
      <c r="F86" s="46" t="s">
        <v>734</v>
      </c>
      <c r="G86" s="46" t="s">
        <v>735</v>
      </c>
      <c r="H86" s="46" t="s">
        <v>4</v>
      </c>
      <c r="I86" s="45" t="s">
        <v>4</v>
      </c>
      <c r="J86" s="47">
        <v>46.56</v>
      </c>
      <c r="K86" s="46" t="s">
        <v>736</v>
      </c>
      <c r="L86" s="46" t="s">
        <v>737</v>
      </c>
      <c r="M86" s="45" t="s">
        <v>738</v>
      </c>
      <c r="N86" s="46" t="s">
        <v>739</v>
      </c>
      <c r="O86" s="43" t="s">
        <v>4</v>
      </c>
      <c r="P86" s="46" t="s">
        <v>940</v>
      </c>
      <c r="Q86" s="47">
        <v>4800</v>
      </c>
      <c r="R86" s="48" t="s">
        <v>4</v>
      </c>
      <c r="S86" s="47" t="s">
        <v>4</v>
      </c>
      <c r="T86" s="46" t="s">
        <v>741</v>
      </c>
    </row>
    <row r="87" spans="1:20">
      <c r="A87" s="45">
        <v>133777709392</v>
      </c>
      <c r="B87" s="43" t="s">
        <v>733</v>
      </c>
      <c r="C87" s="44">
        <v>45975</v>
      </c>
      <c r="D87" s="45">
        <v>53152859685</v>
      </c>
      <c r="E87" s="45">
        <v>2120893960557</v>
      </c>
      <c r="F87" s="46" t="s">
        <v>758</v>
      </c>
      <c r="G87" s="46" t="s">
        <v>735</v>
      </c>
      <c r="H87" s="46" t="s">
        <v>4</v>
      </c>
      <c r="I87" s="45" t="s">
        <v>4</v>
      </c>
      <c r="J87" s="47">
        <v>46.56</v>
      </c>
      <c r="K87" s="46" t="s">
        <v>736</v>
      </c>
      <c r="L87" s="46" t="s">
        <v>737</v>
      </c>
      <c r="M87" s="45" t="s">
        <v>738</v>
      </c>
      <c r="N87" s="46" t="s">
        <v>739</v>
      </c>
      <c r="O87" s="43" t="s">
        <v>4</v>
      </c>
      <c r="P87" s="46" t="s">
        <v>759</v>
      </c>
      <c r="Q87" s="47">
        <v>4800</v>
      </c>
      <c r="R87" s="48" t="s">
        <v>4</v>
      </c>
      <c r="S87" s="47" t="s">
        <v>4</v>
      </c>
      <c r="T87" s="46" t="s">
        <v>4</v>
      </c>
    </row>
    <row r="88" spans="1:20">
      <c r="A88" s="45">
        <v>133169808981</v>
      </c>
      <c r="B88" s="43" t="s">
        <v>733</v>
      </c>
      <c r="C88" s="44">
        <v>45975</v>
      </c>
      <c r="D88" s="45">
        <v>53153017760</v>
      </c>
      <c r="E88" s="45">
        <v>2120898029017</v>
      </c>
      <c r="F88" s="46" t="s">
        <v>734</v>
      </c>
      <c r="G88" s="46" t="s">
        <v>735</v>
      </c>
      <c r="H88" s="46" t="s">
        <v>4</v>
      </c>
      <c r="I88" s="45" t="s">
        <v>4</v>
      </c>
      <c r="J88" s="47">
        <v>46.56</v>
      </c>
      <c r="K88" s="46" t="s">
        <v>736</v>
      </c>
      <c r="L88" s="46" t="s">
        <v>737</v>
      </c>
      <c r="M88" s="45" t="s">
        <v>738</v>
      </c>
      <c r="N88" s="46" t="s">
        <v>739</v>
      </c>
      <c r="O88" s="43" t="s">
        <v>4</v>
      </c>
      <c r="P88" s="46" t="s">
        <v>968</v>
      </c>
      <c r="Q88" s="47">
        <v>4800</v>
      </c>
      <c r="R88" s="48" t="s">
        <v>4</v>
      </c>
      <c r="S88" s="47" t="s">
        <v>4</v>
      </c>
      <c r="T88" s="46" t="s">
        <v>741</v>
      </c>
    </row>
    <row r="89" spans="1:20">
      <c r="A89" s="45">
        <v>133434016937</v>
      </c>
      <c r="B89" s="43" t="s">
        <v>733</v>
      </c>
      <c r="C89" s="44">
        <v>45976</v>
      </c>
      <c r="D89" s="45">
        <v>53257812036</v>
      </c>
      <c r="E89" s="45">
        <v>2122713658874</v>
      </c>
      <c r="F89" s="46" t="s">
        <v>734</v>
      </c>
      <c r="G89" s="46" t="s">
        <v>735</v>
      </c>
      <c r="H89" s="46" t="s">
        <v>4</v>
      </c>
      <c r="I89" s="45" t="s">
        <v>4</v>
      </c>
      <c r="J89" s="47">
        <v>46.56</v>
      </c>
      <c r="K89" s="46" t="s">
        <v>736</v>
      </c>
      <c r="L89" s="46" t="s">
        <v>737</v>
      </c>
      <c r="M89" s="45" t="s">
        <v>738</v>
      </c>
      <c r="N89" s="46" t="s">
        <v>739</v>
      </c>
      <c r="O89" s="43" t="s">
        <v>4</v>
      </c>
      <c r="P89" s="46" t="s">
        <v>829</v>
      </c>
      <c r="Q89" s="47">
        <v>4800</v>
      </c>
      <c r="R89" s="48" t="s">
        <v>4</v>
      </c>
      <c r="S89" s="47" t="s">
        <v>4</v>
      </c>
      <c r="T89" s="46" t="s">
        <v>741</v>
      </c>
    </row>
    <row r="90" spans="1:20">
      <c r="A90" s="45">
        <v>134046455234</v>
      </c>
      <c r="B90" s="43" t="s">
        <v>733</v>
      </c>
      <c r="C90" s="44">
        <v>45976</v>
      </c>
      <c r="D90" s="45">
        <v>53259247279</v>
      </c>
      <c r="E90" s="45">
        <v>2122735254040</v>
      </c>
      <c r="F90" s="46" t="s">
        <v>734</v>
      </c>
      <c r="G90" s="46" t="s">
        <v>735</v>
      </c>
      <c r="H90" s="46" t="s">
        <v>4</v>
      </c>
      <c r="I90" s="45" t="s">
        <v>4</v>
      </c>
      <c r="J90" s="47">
        <v>46.56</v>
      </c>
      <c r="K90" s="46" t="s">
        <v>736</v>
      </c>
      <c r="L90" s="46" t="s">
        <v>737</v>
      </c>
      <c r="M90" s="45" t="s">
        <v>738</v>
      </c>
      <c r="N90" s="46" t="s">
        <v>739</v>
      </c>
      <c r="O90" s="43" t="s">
        <v>4</v>
      </c>
      <c r="P90" s="46" t="s">
        <v>1017</v>
      </c>
      <c r="Q90" s="47">
        <v>4800</v>
      </c>
      <c r="R90" s="48" t="s">
        <v>4</v>
      </c>
      <c r="S90" s="47" t="s">
        <v>4</v>
      </c>
      <c r="T90" s="46" t="s">
        <v>741</v>
      </c>
    </row>
    <row r="91" spans="1:20">
      <c r="A91" s="45">
        <v>134052241544</v>
      </c>
      <c r="B91" s="43" t="s">
        <v>733</v>
      </c>
      <c r="C91" s="44">
        <v>45977</v>
      </c>
      <c r="D91" s="45">
        <v>53262064529</v>
      </c>
      <c r="E91" s="45">
        <v>2122770202626</v>
      </c>
      <c r="F91" s="46" t="s">
        <v>734</v>
      </c>
      <c r="G91" s="46" t="s">
        <v>735</v>
      </c>
      <c r="H91" s="46" t="s">
        <v>4</v>
      </c>
      <c r="I91" s="45" t="s">
        <v>4</v>
      </c>
      <c r="J91" s="47">
        <v>46.56</v>
      </c>
      <c r="K91" s="46" t="s">
        <v>736</v>
      </c>
      <c r="L91" s="46" t="s">
        <v>737</v>
      </c>
      <c r="M91" s="45" t="s">
        <v>738</v>
      </c>
      <c r="N91" s="46" t="s">
        <v>739</v>
      </c>
      <c r="O91" s="43" t="s">
        <v>4</v>
      </c>
      <c r="P91" s="46" t="s">
        <v>1028</v>
      </c>
      <c r="Q91" s="47">
        <v>4800</v>
      </c>
      <c r="R91" s="48" t="s">
        <v>4</v>
      </c>
      <c r="S91" s="47" t="s">
        <v>4</v>
      </c>
      <c r="T91" s="46" t="s">
        <v>741</v>
      </c>
    </row>
    <row r="92" spans="1:20">
      <c r="A92" s="45">
        <v>134533479704</v>
      </c>
      <c r="B92" s="43" t="s">
        <v>733</v>
      </c>
      <c r="C92" s="44">
        <v>45980</v>
      </c>
      <c r="D92" s="45">
        <v>53461759855</v>
      </c>
      <c r="E92" s="45">
        <v>2125968383601</v>
      </c>
      <c r="F92" s="46" t="s">
        <v>734</v>
      </c>
      <c r="G92" s="46" t="s">
        <v>735</v>
      </c>
      <c r="H92" s="46" t="s">
        <v>4</v>
      </c>
      <c r="I92" s="45" t="s">
        <v>4</v>
      </c>
      <c r="J92" s="47">
        <v>46.56</v>
      </c>
      <c r="K92" s="46" t="s">
        <v>736</v>
      </c>
      <c r="L92" s="46" t="s">
        <v>737</v>
      </c>
      <c r="M92" s="45" t="s">
        <v>738</v>
      </c>
      <c r="N92" s="46" t="s">
        <v>739</v>
      </c>
      <c r="O92" s="43" t="s">
        <v>4</v>
      </c>
      <c r="P92" s="46" t="s">
        <v>916</v>
      </c>
      <c r="Q92" s="47">
        <v>4800</v>
      </c>
      <c r="R92" s="48" t="s">
        <v>4</v>
      </c>
      <c r="S92" s="47" t="s">
        <v>4</v>
      </c>
      <c r="T92" s="46" t="s">
        <v>741</v>
      </c>
    </row>
    <row r="93" spans="1:20">
      <c r="A93" s="45">
        <v>134550806112</v>
      </c>
      <c r="B93" s="43" t="s">
        <v>733</v>
      </c>
      <c r="C93" s="44">
        <v>45981</v>
      </c>
      <c r="D93" s="45">
        <v>53468450450</v>
      </c>
      <c r="E93" s="45">
        <v>2126096906671</v>
      </c>
      <c r="F93" s="46" t="s">
        <v>734</v>
      </c>
      <c r="G93" s="46" t="s">
        <v>735</v>
      </c>
      <c r="H93" s="46" t="s">
        <v>4</v>
      </c>
      <c r="I93" s="45" t="s">
        <v>4</v>
      </c>
      <c r="J93" s="47">
        <v>46.56</v>
      </c>
      <c r="K93" s="46" t="s">
        <v>736</v>
      </c>
      <c r="L93" s="46" t="s">
        <v>737</v>
      </c>
      <c r="M93" s="45" t="s">
        <v>738</v>
      </c>
      <c r="N93" s="46" t="s">
        <v>739</v>
      </c>
      <c r="O93" s="43" t="s">
        <v>4</v>
      </c>
      <c r="P93" s="46" t="s">
        <v>1057</v>
      </c>
      <c r="Q93" s="47">
        <v>4800</v>
      </c>
      <c r="R93" s="48" t="s">
        <v>4</v>
      </c>
      <c r="S93" s="47" t="s">
        <v>4</v>
      </c>
      <c r="T93" s="46" t="s">
        <v>741</v>
      </c>
    </row>
    <row r="94" spans="1:20">
      <c r="A94" s="45">
        <v>134552251236</v>
      </c>
      <c r="B94" s="43" t="s">
        <v>733</v>
      </c>
      <c r="C94" s="44">
        <v>45981</v>
      </c>
      <c r="D94" s="45">
        <v>53469243992</v>
      </c>
      <c r="E94" s="45">
        <v>2126111464485</v>
      </c>
      <c r="F94" s="46" t="s">
        <v>734</v>
      </c>
      <c r="G94" s="46" t="s">
        <v>735</v>
      </c>
      <c r="H94" s="46" t="s">
        <v>4</v>
      </c>
      <c r="I94" s="45" t="s">
        <v>4</v>
      </c>
      <c r="J94" s="47">
        <v>46.56</v>
      </c>
      <c r="K94" s="46" t="s">
        <v>736</v>
      </c>
      <c r="L94" s="46" t="s">
        <v>737</v>
      </c>
      <c r="M94" s="45" t="s">
        <v>738</v>
      </c>
      <c r="N94" s="46" t="s">
        <v>739</v>
      </c>
      <c r="O94" s="43" t="s">
        <v>4</v>
      </c>
      <c r="P94" s="46" t="s">
        <v>1060</v>
      </c>
      <c r="Q94" s="47">
        <v>4800</v>
      </c>
      <c r="R94" s="48" t="s">
        <v>4</v>
      </c>
      <c r="S94" s="47" t="s">
        <v>4</v>
      </c>
      <c r="T94" s="46" t="s">
        <v>741</v>
      </c>
    </row>
    <row r="95" spans="1:20">
      <c r="A95" s="45">
        <v>134554700444</v>
      </c>
      <c r="B95" s="43" t="s">
        <v>733</v>
      </c>
      <c r="C95" s="44">
        <v>45981</v>
      </c>
      <c r="D95" s="45">
        <v>53469914703</v>
      </c>
      <c r="E95" s="45">
        <v>2126236786800</v>
      </c>
      <c r="F95" s="46" t="s">
        <v>734</v>
      </c>
      <c r="G95" s="46" t="s">
        <v>735</v>
      </c>
      <c r="H95" s="46" t="s">
        <v>4</v>
      </c>
      <c r="I95" s="45" t="s">
        <v>4</v>
      </c>
      <c r="J95" s="47">
        <v>46.56</v>
      </c>
      <c r="K95" s="46" t="s">
        <v>736</v>
      </c>
      <c r="L95" s="46" t="s">
        <v>737</v>
      </c>
      <c r="M95" s="45" t="s">
        <v>738</v>
      </c>
      <c r="N95" s="46" t="s">
        <v>739</v>
      </c>
      <c r="O95" s="43" t="s">
        <v>4</v>
      </c>
      <c r="P95" s="46" t="s">
        <v>1057</v>
      </c>
      <c r="Q95" s="47">
        <v>4800</v>
      </c>
      <c r="R95" s="48" t="s">
        <v>4</v>
      </c>
      <c r="S95" s="47" t="s">
        <v>4</v>
      </c>
      <c r="T95" s="46" t="s">
        <v>741</v>
      </c>
    </row>
    <row r="96" spans="1:20">
      <c r="A96" s="45">
        <v>134685423332</v>
      </c>
      <c r="B96" s="43" t="s">
        <v>733</v>
      </c>
      <c r="C96" s="44">
        <v>45982</v>
      </c>
      <c r="D96" s="45">
        <v>53517468797</v>
      </c>
      <c r="E96" s="45">
        <v>2127123207924</v>
      </c>
      <c r="F96" s="46" t="s">
        <v>734</v>
      </c>
      <c r="G96" s="46" t="s">
        <v>735</v>
      </c>
      <c r="H96" s="46" t="s">
        <v>4</v>
      </c>
      <c r="I96" s="45" t="s">
        <v>4</v>
      </c>
      <c r="J96" s="47">
        <v>46.56</v>
      </c>
      <c r="K96" s="46" t="s">
        <v>736</v>
      </c>
      <c r="L96" s="46" t="s">
        <v>737</v>
      </c>
      <c r="M96" s="45" t="s">
        <v>738</v>
      </c>
      <c r="N96" s="46" t="s">
        <v>739</v>
      </c>
      <c r="O96" s="43" t="s">
        <v>4</v>
      </c>
      <c r="P96" s="46" t="s">
        <v>1085</v>
      </c>
      <c r="Q96" s="47">
        <v>4800</v>
      </c>
      <c r="R96" s="48" t="s">
        <v>4</v>
      </c>
      <c r="S96" s="47" t="s">
        <v>4</v>
      </c>
      <c r="T96" s="46" t="s">
        <v>741</v>
      </c>
    </row>
    <row r="97" spans="1:20">
      <c r="A97" s="45">
        <v>134072498127</v>
      </c>
      <c r="B97" s="43" t="s">
        <v>733</v>
      </c>
      <c r="C97" s="44">
        <v>45982</v>
      </c>
      <c r="D97" s="45">
        <v>53517820692</v>
      </c>
      <c r="E97" s="45">
        <v>2127017004255</v>
      </c>
      <c r="F97" s="46" t="s">
        <v>734</v>
      </c>
      <c r="G97" s="46" t="s">
        <v>735</v>
      </c>
      <c r="H97" s="46" t="s">
        <v>4</v>
      </c>
      <c r="I97" s="45" t="s">
        <v>4</v>
      </c>
      <c r="J97" s="47">
        <v>46.56</v>
      </c>
      <c r="K97" s="46" t="s">
        <v>736</v>
      </c>
      <c r="L97" s="46" t="s">
        <v>737</v>
      </c>
      <c r="M97" s="45" t="s">
        <v>738</v>
      </c>
      <c r="N97" s="46" t="s">
        <v>739</v>
      </c>
      <c r="O97" s="43" t="s">
        <v>4</v>
      </c>
      <c r="P97" s="46" t="s">
        <v>1086</v>
      </c>
      <c r="Q97" s="47">
        <v>4800</v>
      </c>
      <c r="R97" s="48" t="s">
        <v>4</v>
      </c>
      <c r="S97" s="47" t="s">
        <v>4</v>
      </c>
      <c r="T97" s="46" t="s">
        <v>741</v>
      </c>
    </row>
    <row r="98" spans="1:20">
      <c r="A98" s="45">
        <v>134075280711</v>
      </c>
      <c r="B98" s="43" t="s">
        <v>733</v>
      </c>
      <c r="C98" s="44">
        <v>45982</v>
      </c>
      <c r="D98" s="45">
        <v>53519011536</v>
      </c>
      <c r="E98" s="45">
        <v>2127148088638</v>
      </c>
      <c r="F98" s="46" t="s">
        <v>734</v>
      </c>
      <c r="G98" s="46" t="s">
        <v>735</v>
      </c>
      <c r="H98" s="46" t="s">
        <v>4</v>
      </c>
      <c r="I98" s="45" t="s">
        <v>4</v>
      </c>
      <c r="J98" s="47">
        <v>46.56</v>
      </c>
      <c r="K98" s="46" t="s">
        <v>736</v>
      </c>
      <c r="L98" s="46" t="s">
        <v>737</v>
      </c>
      <c r="M98" s="45" t="s">
        <v>738</v>
      </c>
      <c r="N98" s="46" t="s">
        <v>739</v>
      </c>
      <c r="O98" s="43" t="s">
        <v>4</v>
      </c>
      <c r="P98" s="46" t="s">
        <v>1095</v>
      </c>
      <c r="Q98" s="47">
        <v>4800</v>
      </c>
      <c r="R98" s="48" t="s">
        <v>4</v>
      </c>
      <c r="S98" s="47" t="s">
        <v>4</v>
      </c>
      <c r="T98" s="46" t="s">
        <v>741</v>
      </c>
    </row>
    <row r="99" spans="1:20">
      <c r="A99" s="45">
        <v>134688993316</v>
      </c>
      <c r="B99" s="43" t="s">
        <v>733</v>
      </c>
      <c r="C99" s="44">
        <v>45982</v>
      </c>
      <c r="D99" s="45">
        <v>53519073889</v>
      </c>
      <c r="E99" s="45">
        <v>2127039122911</v>
      </c>
      <c r="F99" s="46" t="s">
        <v>734</v>
      </c>
      <c r="G99" s="46" t="s">
        <v>735</v>
      </c>
      <c r="H99" s="46" t="s">
        <v>4</v>
      </c>
      <c r="I99" s="45" t="s">
        <v>4</v>
      </c>
      <c r="J99" s="47">
        <v>46.56</v>
      </c>
      <c r="K99" s="46" t="s">
        <v>736</v>
      </c>
      <c r="L99" s="46" t="s">
        <v>737</v>
      </c>
      <c r="M99" s="45" t="s">
        <v>738</v>
      </c>
      <c r="N99" s="46" t="s">
        <v>739</v>
      </c>
      <c r="O99" s="43" t="s">
        <v>4</v>
      </c>
      <c r="P99" s="46" t="s">
        <v>960</v>
      </c>
      <c r="Q99" s="47">
        <v>4800</v>
      </c>
      <c r="R99" s="48" t="s">
        <v>4</v>
      </c>
      <c r="S99" s="47" t="s">
        <v>4</v>
      </c>
      <c r="T99" s="46" t="s">
        <v>741</v>
      </c>
    </row>
    <row r="100" spans="1:20">
      <c r="A100" s="45">
        <v>134308000199</v>
      </c>
      <c r="B100" s="43" t="s">
        <v>733</v>
      </c>
      <c r="C100" s="44">
        <v>45983</v>
      </c>
      <c r="D100" s="45">
        <v>53610786160</v>
      </c>
      <c r="E100" s="45">
        <v>2128510934775</v>
      </c>
      <c r="F100" s="46" t="s">
        <v>758</v>
      </c>
      <c r="G100" s="46" t="s">
        <v>735</v>
      </c>
      <c r="H100" s="46" t="s">
        <v>4</v>
      </c>
      <c r="I100" s="45" t="s">
        <v>4</v>
      </c>
      <c r="J100" s="47">
        <v>46.56</v>
      </c>
      <c r="K100" s="46" t="s">
        <v>736</v>
      </c>
      <c r="L100" s="46" t="s">
        <v>737</v>
      </c>
      <c r="M100" s="45" t="s">
        <v>738</v>
      </c>
      <c r="N100" s="46" t="s">
        <v>739</v>
      </c>
      <c r="O100" s="43" t="s">
        <v>4</v>
      </c>
      <c r="P100" s="46" t="s">
        <v>759</v>
      </c>
      <c r="Q100" s="47">
        <v>4800</v>
      </c>
      <c r="R100" s="48" t="s">
        <v>4</v>
      </c>
      <c r="S100" s="47" t="s">
        <v>4</v>
      </c>
      <c r="T100" s="46" t="s">
        <v>4</v>
      </c>
    </row>
    <row r="101" spans="1:20">
      <c r="A101" s="45">
        <v>134394715405</v>
      </c>
      <c r="B101" s="43" t="s">
        <v>733</v>
      </c>
      <c r="C101" s="44">
        <v>45984</v>
      </c>
      <c r="D101" s="45">
        <v>53648238828</v>
      </c>
      <c r="E101" s="45">
        <v>2129052652171</v>
      </c>
      <c r="F101" s="46" t="s">
        <v>734</v>
      </c>
      <c r="G101" s="46" t="s">
        <v>735</v>
      </c>
      <c r="H101" s="46" t="s">
        <v>4</v>
      </c>
      <c r="I101" s="45" t="s">
        <v>4</v>
      </c>
      <c r="J101" s="47">
        <v>46.56</v>
      </c>
      <c r="K101" s="46" t="s">
        <v>736</v>
      </c>
      <c r="L101" s="46" t="s">
        <v>737</v>
      </c>
      <c r="M101" s="45" t="s">
        <v>738</v>
      </c>
      <c r="N101" s="46" t="s">
        <v>739</v>
      </c>
      <c r="O101" s="43" t="s">
        <v>4</v>
      </c>
      <c r="P101" s="46" t="s">
        <v>1407</v>
      </c>
      <c r="Q101" s="47">
        <v>4800</v>
      </c>
      <c r="R101" s="48" t="s">
        <v>4</v>
      </c>
      <c r="S101" s="47" t="s">
        <v>4</v>
      </c>
      <c r="T101" s="46" t="s">
        <v>741</v>
      </c>
    </row>
    <row r="102" spans="1:20">
      <c r="A102" s="45">
        <v>135534884148</v>
      </c>
      <c r="B102" s="43" t="s">
        <v>733</v>
      </c>
      <c r="C102" s="44">
        <v>45988</v>
      </c>
      <c r="D102" s="45">
        <v>53854597687</v>
      </c>
      <c r="E102" s="45">
        <v>2132787712128</v>
      </c>
      <c r="F102" s="46" t="s">
        <v>734</v>
      </c>
      <c r="G102" s="46" t="s">
        <v>735</v>
      </c>
      <c r="H102" s="46" t="s">
        <v>4</v>
      </c>
      <c r="I102" s="45" t="s">
        <v>4</v>
      </c>
      <c r="J102" s="47">
        <v>46.56</v>
      </c>
      <c r="K102" s="46" t="s">
        <v>736</v>
      </c>
      <c r="L102" s="46" t="s">
        <v>737</v>
      </c>
      <c r="M102" s="45" t="s">
        <v>738</v>
      </c>
      <c r="N102" s="46" t="s">
        <v>739</v>
      </c>
      <c r="O102" s="43" t="s">
        <v>4</v>
      </c>
      <c r="P102" s="46" t="s">
        <v>1597</v>
      </c>
      <c r="Q102" s="47">
        <v>4800</v>
      </c>
      <c r="R102" s="48" t="s">
        <v>4</v>
      </c>
      <c r="S102" s="47" t="s">
        <v>4</v>
      </c>
      <c r="T102" s="46" t="s">
        <v>741</v>
      </c>
    </row>
    <row r="103" spans="1:20">
      <c r="A103" s="45">
        <v>135543125902</v>
      </c>
      <c r="B103" s="43" t="s">
        <v>733</v>
      </c>
      <c r="C103" s="44">
        <v>45989</v>
      </c>
      <c r="D103" s="45">
        <v>53858803071</v>
      </c>
      <c r="E103" s="45">
        <v>2132732525511</v>
      </c>
      <c r="F103" s="46" t="s">
        <v>734</v>
      </c>
      <c r="G103" s="46" t="s">
        <v>735</v>
      </c>
      <c r="H103" s="46" t="s">
        <v>4</v>
      </c>
      <c r="I103" s="45" t="s">
        <v>4</v>
      </c>
      <c r="J103" s="47">
        <v>46.56</v>
      </c>
      <c r="K103" s="46" t="s">
        <v>736</v>
      </c>
      <c r="L103" s="46" t="s">
        <v>737</v>
      </c>
      <c r="M103" s="45" t="s">
        <v>738</v>
      </c>
      <c r="N103" s="46" t="s">
        <v>739</v>
      </c>
      <c r="O103" s="43" t="s">
        <v>4</v>
      </c>
      <c r="P103" s="46" t="s">
        <v>1609</v>
      </c>
      <c r="Q103" s="47">
        <v>4800</v>
      </c>
      <c r="R103" s="48" t="s">
        <v>4</v>
      </c>
      <c r="S103" s="47" t="s">
        <v>4</v>
      </c>
      <c r="T103" s="46" t="s">
        <v>741</v>
      </c>
    </row>
    <row r="104" spans="1:20">
      <c r="A104" s="45">
        <v>134931207185</v>
      </c>
      <c r="B104" s="43" t="s">
        <v>733</v>
      </c>
      <c r="C104" s="44">
        <v>45989</v>
      </c>
      <c r="D104" s="45">
        <v>53860279686</v>
      </c>
      <c r="E104" s="45">
        <v>2132880110620</v>
      </c>
      <c r="F104" s="46" t="s">
        <v>734</v>
      </c>
      <c r="G104" s="46" t="s">
        <v>735</v>
      </c>
      <c r="H104" s="46" t="s">
        <v>4</v>
      </c>
      <c r="I104" s="45" t="s">
        <v>4</v>
      </c>
      <c r="J104" s="47">
        <v>46.56</v>
      </c>
      <c r="K104" s="46" t="s">
        <v>736</v>
      </c>
      <c r="L104" s="46" t="s">
        <v>737</v>
      </c>
      <c r="M104" s="45" t="s">
        <v>738</v>
      </c>
      <c r="N104" s="46" t="s">
        <v>739</v>
      </c>
      <c r="O104" s="43" t="s">
        <v>4</v>
      </c>
      <c r="P104" s="46" t="s">
        <v>942</v>
      </c>
      <c r="Q104" s="47">
        <v>4800</v>
      </c>
      <c r="R104" s="48" t="s">
        <v>4</v>
      </c>
      <c r="S104" s="47" t="s">
        <v>4</v>
      </c>
      <c r="T104" s="46" t="s">
        <v>741</v>
      </c>
    </row>
    <row r="105" spans="1:20">
      <c r="A105" s="45">
        <v>134934752903</v>
      </c>
      <c r="B105" s="43" t="s">
        <v>733</v>
      </c>
      <c r="C105" s="44">
        <v>45989</v>
      </c>
      <c r="D105" s="45">
        <v>53861481689</v>
      </c>
      <c r="E105" s="45">
        <v>2132917073910</v>
      </c>
      <c r="F105" s="46" t="s">
        <v>758</v>
      </c>
      <c r="G105" s="46" t="s">
        <v>735</v>
      </c>
      <c r="H105" s="46" t="s">
        <v>4</v>
      </c>
      <c r="I105" s="45" t="s">
        <v>4</v>
      </c>
      <c r="J105" s="47">
        <v>46.56</v>
      </c>
      <c r="K105" s="46" t="s">
        <v>736</v>
      </c>
      <c r="L105" s="46" t="s">
        <v>737</v>
      </c>
      <c r="M105" s="45" t="s">
        <v>738</v>
      </c>
      <c r="N105" s="46" t="s">
        <v>739</v>
      </c>
      <c r="O105" s="43" t="s">
        <v>4</v>
      </c>
      <c r="P105" s="46" t="s">
        <v>759</v>
      </c>
      <c r="Q105" s="47">
        <v>4800</v>
      </c>
      <c r="R105" s="48" t="s">
        <v>4</v>
      </c>
      <c r="S105" s="47" t="s">
        <v>4</v>
      </c>
      <c r="T105" s="46" t="s">
        <v>4</v>
      </c>
    </row>
    <row r="106" spans="1:20">
      <c r="A106" s="45">
        <v>135683122180</v>
      </c>
      <c r="B106" s="43" t="s">
        <v>733</v>
      </c>
      <c r="C106" s="44">
        <v>45989</v>
      </c>
      <c r="D106" s="45">
        <v>53915772263</v>
      </c>
      <c r="E106" s="45">
        <v>2133784729962</v>
      </c>
      <c r="F106" s="46" t="s">
        <v>734</v>
      </c>
      <c r="G106" s="46" t="s">
        <v>735</v>
      </c>
      <c r="H106" s="46" t="s">
        <v>4</v>
      </c>
      <c r="I106" s="45" t="s">
        <v>4</v>
      </c>
      <c r="J106" s="47">
        <v>46.56</v>
      </c>
      <c r="K106" s="46" t="s">
        <v>736</v>
      </c>
      <c r="L106" s="46" t="s">
        <v>737</v>
      </c>
      <c r="M106" s="45" t="s">
        <v>738</v>
      </c>
      <c r="N106" s="46" t="s">
        <v>739</v>
      </c>
      <c r="O106" s="43" t="s">
        <v>4</v>
      </c>
      <c r="P106" s="46" t="s">
        <v>1064</v>
      </c>
      <c r="Q106" s="47">
        <v>4800</v>
      </c>
      <c r="R106" s="48" t="s">
        <v>4</v>
      </c>
      <c r="S106" s="47" t="s">
        <v>4</v>
      </c>
      <c r="T106" s="46" t="s">
        <v>741</v>
      </c>
    </row>
    <row r="107" spans="1:20">
      <c r="A107" s="45">
        <v>135690265504</v>
      </c>
      <c r="B107" s="43" t="s">
        <v>733</v>
      </c>
      <c r="C107" s="44">
        <v>45989</v>
      </c>
      <c r="D107" s="45">
        <v>53918510850</v>
      </c>
      <c r="E107" s="45">
        <v>2133835802220</v>
      </c>
      <c r="F107" s="46" t="s">
        <v>734</v>
      </c>
      <c r="G107" s="46" t="s">
        <v>735</v>
      </c>
      <c r="H107" s="46" t="s">
        <v>4</v>
      </c>
      <c r="I107" s="45" t="s">
        <v>4</v>
      </c>
      <c r="J107" s="47">
        <v>46.56</v>
      </c>
      <c r="K107" s="46" t="s">
        <v>736</v>
      </c>
      <c r="L107" s="46" t="s">
        <v>737</v>
      </c>
      <c r="M107" s="45" t="s">
        <v>738</v>
      </c>
      <c r="N107" s="46" t="s">
        <v>739</v>
      </c>
      <c r="O107" s="43" t="s">
        <v>4</v>
      </c>
      <c r="P107" s="46" t="s">
        <v>1634</v>
      </c>
      <c r="Q107" s="47">
        <v>4800</v>
      </c>
      <c r="R107" s="48" t="s">
        <v>4</v>
      </c>
      <c r="S107" s="47" t="s">
        <v>4</v>
      </c>
      <c r="T107" s="46" t="s">
        <v>741</v>
      </c>
    </row>
    <row r="108" spans="1:20">
      <c r="A108" s="45">
        <v>135697356894</v>
      </c>
      <c r="B108" s="43" t="s">
        <v>733</v>
      </c>
      <c r="C108" s="44">
        <v>45989</v>
      </c>
      <c r="D108" s="45">
        <v>53921774905</v>
      </c>
      <c r="E108" s="45">
        <v>2133891048746</v>
      </c>
      <c r="F108" s="46" t="s">
        <v>758</v>
      </c>
      <c r="G108" s="46" t="s">
        <v>735</v>
      </c>
      <c r="H108" s="46" t="s">
        <v>4</v>
      </c>
      <c r="I108" s="45" t="s">
        <v>4</v>
      </c>
      <c r="J108" s="47">
        <v>46.56</v>
      </c>
      <c r="K108" s="46" t="s">
        <v>736</v>
      </c>
      <c r="L108" s="46" t="s">
        <v>737</v>
      </c>
      <c r="M108" s="45" t="s">
        <v>738</v>
      </c>
      <c r="N108" s="46" t="s">
        <v>739</v>
      </c>
      <c r="O108" s="43" t="s">
        <v>4</v>
      </c>
      <c r="P108" s="46" t="s">
        <v>759</v>
      </c>
      <c r="Q108" s="47">
        <v>4800</v>
      </c>
      <c r="R108" s="48" t="s">
        <v>4</v>
      </c>
      <c r="S108" s="47" t="s">
        <v>4</v>
      </c>
      <c r="T108" s="46" t="s">
        <v>4</v>
      </c>
    </row>
    <row r="109" spans="1:20">
      <c r="A109" s="45">
        <v>135096415437</v>
      </c>
      <c r="B109" s="43" t="s">
        <v>733</v>
      </c>
      <c r="C109" s="44">
        <v>45990</v>
      </c>
      <c r="D109" s="45">
        <v>53929200250</v>
      </c>
      <c r="E109" s="45">
        <v>2133877513197</v>
      </c>
      <c r="F109" s="46" t="s">
        <v>734</v>
      </c>
      <c r="G109" s="46" t="s">
        <v>735</v>
      </c>
      <c r="H109" s="46" t="s">
        <v>4</v>
      </c>
      <c r="I109" s="45" t="s">
        <v>4</v>
      </c>
      <c r="J109" s="47">
        <v>46.56</v>
      </c>
      <c r="K109" s="46" t="s">
        <v>736</v>
      </c>
      <c r="L109" s="46" t="s">
        <v>737</v>
      </c>
      <c r="M109" s="45" t="s">
        <v>738</v>
      </c>
      <c r="N109" s="46" t="s">
        <v>739</v>
      </c>
      <c r="O109" s="43" t="s">
        <v>4</v>
      </c>
      <c r="P109" s="46" t="s">
        <v>1064</v>
      </c>
      <c r="Q109" s="47">
        <v>4800</v>
      </c>
      <c r="R109" s="48" t="s">
        <v>4</v>
      </c>
      <c r="S109" s="47" t="s">
        <v>4</v>
      </c>
      <c r="T109" s="46" t="s">
        <v>741</v>
      </c>
    </row>
    <row r="110" spans="1:20">
      <c r="A110" s="45">
        <v>135096473441</v>
      </c>
      <c r="B110" s="43" t="s">
        <v>733</v>
      </c>
      <c r="C110" s="44">
        <v>45990</v>
      </c>
      <c r="D110" s="45">
        <v>53929258579</v>
      </c>
      <c r="E110" s="45">
        <v>2133997302060</v>
      </c>
      <c r="F110" s="46" t="s">
        <v>758</v>
      </c>
      <c r="G110" s="46" t="s">
        <v>735</v>
      </c>
      <c r="H110" s="46" t="s">
        <v>4</v>
      </c>
      <c r="I110" s="45" t="s">
        <v>4</v>
      </c>
      <c r="J110" s="47">
        <v>46.56</v>
      </c>
      <c r="K110" s="46" t="s">
        <v>736</v>
      </c>
      <c r="L110" s="46" t="s">
        <v>737</v>
      </c>
      <c r="M110" s="45" t="s">
        <v>738</v>
      </c>
      <c r="N110" s="46" t="s">
        <v>739</v>
      </c>
      <c r="O110" s="43" t="s">
        <v>4</v>
      </c>
      <c r="P110" s="46" t="s">
        <v>759</v>
      </c>
      <c r="Q110" s="47">
        <v>4800</v>
      </c>
      <c r="R110" s="48" t="s">
        <v>4</v>
      </c>
      <c r="S110" s="47" t="s">
        <v>4</v>
      </c>
      <c r="T110" s="46" t="s">
        <v>4</v>
      </c>
    </row>
    <row r="111" spans="1:20">
      <c r="A111" s="45">
        <v>135837965834</v>
      </c>
      <c r="B111" s="43" t="s">
        <v>733</v>
      </c>
      <c r="C111" s="44">
        <v>45990</v>
      </c>
      <c r="D111" s="45">
        <v>53983926067</v>
      </c>
      <c r="E111" s="45">
        <v>2134781226848</v>
      </c>
      <c r="F111" s="46" t="s">
        <v>734</v>
      </c>
      <c r="G111" s="46" t="s">
        <v>735</v>
      </c>
      <c r="H111" s="46" t="s">
        <v>4</v>
      </c>
      <c r="I111" s="45" t="s">
        <v>4</v>
      </c>
      <c r="J111" s="47">
        <v>46.56</v>
      </c>
      <c r="K111" s="46" t="s">
        <v>736</v>
      </c>
      <c r="L111" s="46" t="s">
        <v>737</v>
      </c>
      <c r="M111" s="45" t="s">
        <v>738</v>
      </c>
      <c r="N111" s="46" t="s">
        <v>739</v>
      </c>
      <c r="O111" s="43" t="s">
        <v>4</v>
      </c>
      <c r="P111" s="46" t="s">
        <v>1206</v>
      </c>
      <c r="Q111" s="47">
        <v>4800</v>
      </c>
      <c r="R111" s="48" t="s">
        <v>4</v>
      </c>
      <c r="S111" s="47" t="s">
        <v>4</v>
      </c>
      <c r="T111" s="46" t="s">
        <v>741</v>
      </c>
    </row>
    <row r="112" spans="1:20">
      <c r="A112" s="45">
        <v>131659104285</v>
      </c>
      <c r="B112" s="43" t="s">
        <v>1727</v>
      </c>
      <c r="C112" s="44">
        <v>45963</v>
      </c>
      <c r="D112" s="45">
        <v>52550532418</v>
      </c>
      <c r="E112" s="45">
        <v>2110757620638</v>
      </c>
      <c r="F112" s="46" t="s">
        <v>758</v>
      </c>
      <c r="G112" s="46" t="s">
        <v>735</v>
      </c>
      <c r="H112" s="46" t="s">
        <v>4</v>
      </c>
      <c r="I112" s="45" t="s">
        <v>4</v>
      </c>
      <c r="J112" s="47">
        <v>47.53</v>
      </c>
      <c r="K112" s="46" t="s">
        <v>736</v>
      </c>
      <c r="L112" s="46" t="s">
        <v>737</v>
      </c>
      <c r="M112" s="45" t="s">
        <v>738</v>
      </c>
      <c r="N112" s="46" t="s">
        <v>739</v>
      </c>
      <c r="O112" s="43" t="s">
        <v>4</v>
      </c>
      <c r="P112" s="46" t="s">
        <v>759</v>
      </c>
      <c r="Q112" s="47">
        <v>4900</v>
      </c>
      <c r="R112" s="48" t="s">
        <v>4</v>
      </c>
      <c r="S112" s="47" t="s">
        <v>4</v>
      </c>
      <c r="T112" s="46" t="s">
        <v>4</v>
      </c>
    </row>
    <row r="113" spans="1:20">
      <c r="A113" s="45">
        <v>132262120630</v>
      </c>
      <c r="B113" s="43" t="s">
        <v>1727</v>
      </c>
      <c r="C113" s="44">
        <v>45963</v>
      </c>
      <c r="D113" s="45">
        <v>52552440705</v>
      </c>
      <c r="E113" s="45">
        <v>2110691789131</v>
      </c>
      <c r="F113" s="46" t="s">
        <v>758</v>
      </c>
      <c r="G113" s="46" t="s">
        <v>735</v>
      </c>
      <c r="H113" s="46" t="s">
        <v>4</v>
      </c>
      <c r="I113" s="45" t="s">
        <v>4</v>
      </c>
      <c r="J113" s="47">
        <v>47.53</v>
      </c>
      <c r="K113" s="46" t="s">
        <v>736</v>
      </c>
      <c r="L113" s="46" t="s">
        <v>737</v>
      </c>
      <c r="M113" s="45" t="s">
        <v>738</v>
      </c>
      <c r="N113" s="46" t="s">
        <v>739</v>
      </c>
      <c r="O113" s="43" t="s">
        <v>4</v>
      </c>
      <c r="P113" s="46" t="s">
        <v>759</v>
      </c>
      <c r="Q113" s="47">
        <v>4900</v>
      </c>
      <c r="R113" s="48" t="s">
        <v>4</v>
      </c>
      <c r="S113" s="47" t="s">
        <v>4</v>
      </c>
      <c r="T113" s="46" t="s">
        <v>4</v>
      </c>
    </row>
    <row r="114" spans="1:20">
      <c r="A114" s="45">
        <v>133109339780</v>
      </c>
      <c r="B114" s="43" t="s">
        <v>733</v>
      </c>
      <c r="C114" s="44">
        <v>45970</v>
      </c>
      <c r="D114" s="45">
        <v>52886034457</v>
      </c>
      <c r="E114" s="45">
        <v>2116321643523</v>
      </c>
      <c r="F114" s="46" t="s">
        <v>734</v>
      </c>
      <c r="G114" s="46" t="s">
        <v>735</v>
      </c>
      <c r="H114" s="46" t="s">
        <v>4</v>
      </c>
      <c r="I114" s="45" t="s">
        <v>4</v>
      </c>
      <c r="J114" s="47">
        <v>47.53</v>
      </c>
      <c r="K114" s="46" t="s">
        <v>736</v>
      </c>
      <c r="L114" s="46" t="s">
        <v>737</v>
      </c>
      <c r="M114" s="45" t="s">
        <v>738</v>
      </c>
      <c r="N114" s="46" t="s">
        <v>739</v>
      </c>
      <c r="O114" s="43" t="s">
        <v>4</v>
      </c>
      <c r="P114" s="46" t="s">
        <v>855</v>
      </c>
      <c r="Q114" s="47">
        <v>4900</v>
      </c>
      <c r="R114" s="48" t="s">
        <v>4</v>
      </c>
      <c r="S114" s="47" t="s">
        <v>4</v>
      </c>
      <c r="T114" s="46" t="s">
        <v>741</v>
      </c>
    </row>
    <row r="115" spans="1:20">
      <c r="A115" s="45">
        <v>133114957958</v>
      </c>
      <c r="B115" s="43" t="s">
        <v>733</v>
      </c>
      <c r="C115" s="44">
        <v>45970</v>
      </c>
      <c r="D115" s="45">
        <v>52888381040</v>
      </c>
      <c r="E115" s="45">
        <v>2116355289395</v>
      </c>
      <c r="F115" s="46" t="s">
        <v>734</v>
      </c>
      <c r="G115" s="46" t="s">
        <v>735</v>
      </c>
      <c r="H115" s="46" t="s">
        <v>4</v>
      </c>
      <c r="I115" s="45" t="s">
        <v>4</v>
      </c>
      <c r="J115" s="47">
        <v>47.53</v>
      </c>
      <c r="K115" s="46" t="s">
        <v>736</v>
      </c>
      <c r="L115" s="46" t="s">
        <v>737</v>
      </c>
      <c r="M115" s="45" t="s">
        <v>738</v>
      </c>
      <c r="N115" s="46" t="s">
        <v>739</v>
      </c>
      <c r="O115" s="43" t="s">
        <v>4</v>
      </c>
      <c r="P115" s="46" t="s">
        <v>867</v>
      </c>
      <c r="Q115" s="47">
        <v>4900</v>
      </c>
      <c r="R115" s="48" t="s">
        <v>4</v>
      </c>
      <c r="S115" s="47" t="s">
        <v>4</v>
      </c>
      <c r="T115" s="46" t="s">
        <v>741</v>
      </c>
    </row>
    <row r="116" spans="1:20">
      <c r="A116" s="45">
        <v>133752125922</v>
      </c>
      <c r="B116" s="43" t="s">
        <v>733</v>
      </c>
      <c r="C116" s="44">
        <v>45974</v>
      </c>
      <c r="D116" s="45">
        <v>53142582885</v>
      </c>
      <c r="E116" s="45">
        <v>2120696293181</v>
      </c>
      <c r="F116" s="46" t="s">
        <v>758</v>
      </c>
      <c r="G116" s="46" t="s">
        <v>735</v>
      </c>
      <c r="H116" s="46" t="s">
        <v>4</v>
      </c>
      <c r="I116" s="45" t="s">
        <v>4</v>
      </c>
      <c r="J116" s="47">
        <v>47.53</v>
      </c>
      <c r="K116" s="46" t="s">
        <v>736</v>
      </c>
      <c r="L116" s="46" t="s">
        <v>737</v>
      </c>
      <c r="M116" s="45" t="s">
        <v>738</v>
      </c>
      <c r="N116" s="46" t="s">
        <v>739</v>
      </c>
      <c r="O116" s="43" t="s">
        <v>4</v>
      </c>
      <c r="P116" s="46" t="s">
        <v>759</v>
      </c>
      <c r="Q116" s="47">
        <v>4900</v>
      </c>
      <c r="R116" s="48" t="s">
        <v>4</v>
      </c>
      <c r="S116" s="47" t="s">
        <v>4</v>
      </c>
      <c r="T116" s="46" t="s">
        <v>4</v>
      </c>
    </row>
    <row r="117" spans="1:20">
      <c r="A117" s="45">
        <v>133149714033</v>
      </c>
      <c r="B117" s="43" t="s">
        <v>733</v>
      </c>
      <c r="C117" s="44">
        <v>45974</v>
      </c>
      <c r="D117" s="45">
        <v>53144836770</v>
      </c>
      <c r="E117" s="45">
        <v>2120844334836</v>
      </c>
      <c r="F117" s="46" t="s">
        <v>734</v>
      </c>
      <c r="G117" s="46" t="s">
        <v>735</v>
      </c>
      <c r="H117" s="46" t="s">
        <v>4</v>
      </c>
      <c r="I117" s="45" t="s">
        <v>4</v>
      </c>
      <c r="J117" s="47">
        <v>47.53</v>
      </c>
      <c r="K117" s="46" t="s">
        <v>736</v>
      </c>
      <c r="L117" s="46" t="s">
        <v>737</v>
      </c>
      <c r="M117" s="45" t="s">
        <v>738</v>
      </c>
      <c r="N117" s="46" t="s">
        <v>739</v>
      </c>
      <c r="O117" s="43" t="s">
        <v>4</v>
      </c>
      <c r="P117" s="46" t="s">
        <v>917</v>
      </c>
      <c r="Q117" s="47">
        <v>4900</v>
      </c>
      <c r="R117" s="48" t="s">
        <v>4</v>
      </c>
      <c r="S117" s="47" t="s">
        <v>4</v>
      </c>
      <c r="T117" s="46" t="s">
        <v>741</v>
      </c>
    </row>
    <row r="118" spans="1:20">
      <c r="A118" s="45">
        <v>133762598004</v>
      </c>
      <c r="B118" s="43" t="s">
        <v>733</v>
      </c>
      <c r="C118" s="44">
        <v>45974</v>
      </c>
      <c r="D118" s="45">
        <v>53146696454</v>
      </c>
      <c r="E118" s="45">
        <v>2120880267060</v>
      </c>
      <c r="F118" s="46" t="s">
        <v>734</v>
      </c>
      <c r="G118" s="46" t="s">
        <v>735</v>
      </c>
      <c r="H118" s="46" t="s">
        <v>4</v>
      </c>
      <c r="I118" s="45" t="s">
        <v>4</v>
      </c>
      <c r="J118" s="47">
        <v>47.53</v>
      </c>
      <c r="K118" s="46" t="s">
        <v>736</v>
      </c>
      <c r="L118" s="46" t="s">
        <v>737</v>
      </c>
      <c r="M118" s="45" t="s">
        <v>738</v>
      </c>
      <c r="N118" s="46" t="s">
        <v>739</v>
      </c>
      <c r="O118" s="43" t="s">
        <v>4</v>
      </c>
      <c r="P118" s="46" t="s">
        <v>772</v>
      </c>
      <c r="Q118" s="47">
        <v>4900</v>
      </c>
      <c r="R118" s="48" t="s">
        <v>4</v>
      </c>
      <c r="S118" s="47" t="s">
        <v>4</v>
      </c>
      <c r="T118" s="46" t="s">
        <v>741</v>
      </c>
    </row>
    <row r="119" spans="1:20">
      <c r="A119" s="45">
        <v>133913695890</v>
      </c>
      <c r="B119" s="43" t="s">
        <v>733</v>
      </c>
      <c r="C119" s="44">
        <v>45975</v>
      </c>
      <c r="D119" s="45">
        <v>53203470189</v>
      </c>
      <c r="E119" s="45">
        <v>2121904297326</v>
      </c>
      <c r="F119" s="46" t="s">
        <v>734</v>
      </c>
      <c r="G119" s="46" t="s">
        <v>735</v>
      </c>
      <c r="H119" s="46" t="s">
        <v>4</v>
      </c>
      <c r="I119" s="45" t="s">
        <v>4</v>
      </c>
      <c r="J119" s="47">
        <v>47.53</v>
      </c>
      <c r="K119" s="46" t="s">
        <v>736</v>
      </c>
      <c r="L119" s="46" t="s">
        <v>737</v>
      </c>
      <c r="M119" s="45" t="s">
        <v>738</v>
      </c>
      <c r="N119" s="46" t="s">
        <v>739</v>
      </c>
      <c r="O119" s="43" t="s">
        <v>4</v>
      </c>
      <c r="P119" s="46" t="s">
        <v>976</v>
      </c>
      <c r="Q119" s="47">
        <v>4900</v>
      </c>
      <c r="R119" s="48" t="s">
        <v>4</v>
      </c>
      <c r="S119" s="47" t="s">
        <v>4</v>
      </c>
      <c r="T119" s="46" t="s">
        <v>741</v>
      </c>
    </row>
    <row r="120" spans="1:20">
      <c r="A120" s="45">
        <v>134012865610</v>
      </c>
      <c r="B120" s="43" t="s">
        <v>733</v>
      </c>
      <c r="C120" s="44">
        <v>45976</v>
      </c>
      <c r="D120" s="45">
        <v>53246492560</v>
      </c>
      <c r="E120" s="45">
        <v>2122423620335</v>
      </c>
      <c r="F120" s="46" t="s">
        <v>734</v>
      </c>
      <c r="G120" s="46" t="s">
        <v>735</v>
      </c>
      <c r="H120" s="46" t="s">
        <v>4</v>
      </c>
      <c r="I120" s="45" t="s">
        <v>4</v>
      </c>
      <c r="J120" s="47">
        <v>47.53</v>
      </c>
      <c r="K120" s="46" t="s">
        <v>736</v>
      </c>
      <c r="L120" s="46" t="s">
        <v>737</v>
      </c>
      <c r="M120" s="45" t="s">
        <v>738</v>
      </c>
      <c r="N120" s="46" t="s">
        <v>739</v>
      </c>
      <c r="O120" s="43" t="s">
        <v>4</v>
      </c>
      <c r="P120" s="46" t="s">
        <v>1002</v>
      </c>
      <c r="Q120" s="47">
        <v>4900</v>
      </c>
      <c r="R120" s="48" t="s">
        <v>4</v>
      </c>
      <c r="S120" s="47" t="s">
        <v>4</v>
      </c>
      <c r="T120" s="46" t="s">
        <v>741</v>
      </c>
    </row>
    <row r="121" spans="1:20">
      <c r="A121" s="45">
        <v>134026560374</v>
      </c>
      <c r="B121" s="43" t="s">
        <v>733</v>
      </c>
      <c r="C121" s="44">
        <v>45976</v>
      </c>
      <c r="D121" s="45">
        <v>53251684386</v>
      </c>
      <c r="E121" s="45">
        <v>2122507205631</v>
      </c>
      <c r="F121" s="46" t="s">
        <v>734</v>
      </c>
      <c r="G121" s="46" t="s">
        <v>735</v>
      </c>
      <c r="H121" s="46" t="s">
        <v>4</v>
      </c>
      <c r="I121" s="45" t="s">
        <v>4</v>
      </c>
      <c r="J121" s="47">
        <v>47.53</v>
      </c>
      <c r="K121" s="46" t="s">
        <v>736</v>
      </c>
      <c r="L121" s="46" t="s">
        <v>737</v>
      </c>
      <c r="M121" s="45" t="s">
        <v>738</v>
      </c>
      <c r="N121" s="46" t="s">
        <v>739</v>
      </c>
      <c r="O121" s="43" t="s">
        <v>4</v>
      </c>
      <c r="P121" s="46" t="s">
        <v>1004</v>
      </c>
      <c r="Q121" s="47">
        <v>4900</v>
      </c>
      <c r="R121" s="48" t="s">
        <v>4</v>
      </c>
      <c r="S121" s="47" t="s">
        <v>4</v>
      </c>
      <c r="T121" s="46" t="s">
        <v>741</v>
      </c>
    </row>
    <row r="122" spans="1:20">
      <c r="A122" s="45">
        <v>134069507381</v>
      </c>
      <c r="B122" s="43" t="s">
        <v>733</v>
      </c>
      <c r="C122" s="44">
        <v>45981</v>
      </c>
      <c r="D122" s="45">
        <v>53516560859</v>
      </c>
      <c r="E122" s="45">
        <v>2126998673343</v>
      </c>
      <c r="F122" s="46" t="s">
        <v>734</v>
      </c>
      <c r="G122" s="46" t="s">
        <v>735</v>
      </c>
      <c r="H122" s="46" t="s">
        <v>4</v>
      </c>
      <c r="I122" s="45" t="s">
        <v>4</v>
      </c>
      <c r="J122" s="47">
        <v>47.53</v>
      </c>
      <c r="K122" s="46" t="s">
        <v>736</v>
      </c>
      <c r="L122" s="46" t="s">
        <v>737</v>
      </c>
      <c r="M122" s="45" t="s">
        <v>738</v>
      </c>
      <c r="N122" s="46" t="s">
        <v>739</v>
      </c>
      <c r="O122" s="43" t="s">
        <v>4</v>
      </c>
      <c r="P122" s="46" t="s">
        <v>917</v>
      </c>
      <c r="Q122" s="47">
        <v>4900</v>
      </c>
      <c r="R122" s="48" t="s">
        <v>4</v>
      </c>
      <c r="S122" s="47" t="s">
        <v>4</v>
      </c>
      <c r="T122" s="46" t="s">
        <v>741</v>
      </c>
    </row>
    <row r="123" spans="1:20">
      <c r="A123" s="45">
        <v>134925287794</v>
      </c>
      <c r="B123" s="43" t="s">
        <v>733</v>
      </c>
      <c r="C123" s="44">
        <v>45983</v>
      </c>
      <c r="D123" s="45">
        <v>53611951042</v>
      </c>
      <c r="E123" s="45">
        <v>2128643641908</v>
      </c>
      <c r="F123" s="46" t="s">
        <v>758</v>
      </c>
      <c r="G123" s="46" t="s">
        <v>735</v>
      </c>
      <c r="H123" s="46" t="s">
        <v>4</v>
      </c>
      <c r="I123" s="45" t="s">
        <v>4</v>
      </c>
      <c r="J123" s="47">
        <v>47.53</v>
      </c>
      <c r="K123" s="46" t="s">
        <v>736</v>
      </c>
      <c r="L123" s="46" t="s">
        <v>737</v>
      </c>
      <c r="M123" s="45" t="s">
        <v>738</v>
      </c>
      <c r="N123" s="46" t="s">
        <v>739</v>
      </c>
      <c r="O123" s="43" t="s">
        <v>4</v>
      </c>
      <c r="P123" s="46" t="s">
        <v>759</v>
      </c>
      <c r="Q123" s="47">
        <v>4900</v>
      </c>
      <c r="R123" s="48" t="s">
        <v>4</v>
      </c>
      <c r="S123" s="47" t="s">
        <v>4</v>
      </c>
      <c r="T123" s="46" t="s">
        <v>4</v>
      </c>
    </row>
    <row r="124" spans="1:20">
      <c r="A124" s="45">
        <v>134792939509</v>
      </c>
      <c r="B124" s="43" t="s">
        <v>733</v>
      </c>
      <c r="C124" s="44">
        <v>45988</v>
      </c>
      <c r="D124" s="45">
        <v>53805064159</v>
      </c>
      <c r="E124" s="45">
        <v>2131791055565</v>
      </c>
      <c r="F124" s="46" t="s">
        <v>734</v>
      </c>
      <c r="G124" s="46" t="s">
        <v>735</v>
      </c>
      <c r="H124" s="46" t="s">
        <v>4</v>
      </c>
      <c r="I124" s="45" t="s">
        <v>4</v>
      </c>
      <c r="J124" s="47">
        <v>47.53</v>
      </c>
      <c r="K124" s="46" t="s">
        <v>736</v>
      </c>
      <c r="L124" s="46" t="s">
        <v>737</v>
      </c>
      <c r="M124" s="45" t="s">
        <v>738</v>
      </c>
      <c r="N124" s="46" t="s">
        <v>739</v>
      </c>
      <c r="O124" s="43" t="s">
        <v>4</v>
      </c>
      <c r="P124" s="46" t="s">
        <v>1397</v>
      </c>
      <c r="Q124" s="47">
        <v>4900</v>
      </c>
      <c r="R124" s="48" t="s">
        <v>4</v>
      </c>
      <c r="S124" s="47" t="s">
        <v>4</v>
      </c>
      <c r="T124" s="46" t="s">
        <v>741</v>
      </c>
    </row>
    <row r="125" spans="1:20">
      <c r="A125" s="45">
        <v>134917754061</v>
      </c>
      <c r="B125" s="43" t="s">
        <v>733</v>
      </c>
      <c r="C125" s="44">
        <v>45988</v>
      </c>
      <c r="D125" s="45">
        <v>53854064679</v>
      </c>
      <c r="E125" s="45">
        <v>2132777564040</v>
      </c>
      <c r="F125" s="46" t="s">
        <v>734</v>
      </c>
      <c r="G125" s="46" t="s">
        <v>735</v>
      </c>
      <c r="H125" s="46" t="s">
        <v>4</v>
      </c>
      <c r="I125" s="45" t="s">
        <v>4</v>
      </c>
      <c r="J125" s="47">
        <v>47.53</v>
      </c>
      <c r="K125" s="46" t="s">
        <v>736</v>
      </c>
      <c r="L125" s="46" t="s">
        <v>737</v>
      </c>
      <c r="M125" s="45" t="s">
        <v>738</v>
      </c>
      <c r="N125" s="46" t="s">
        <v>739</v>
      </c>
      <c r="O125" s="43" t="s">
        <v>4</v>
      </c>
      <c r="P125" s="46" t="s">
        <v>1596</v>
      </c>
      <c r="Q125" s="47">
        <v>4900</v>
      </c>
      <c r="R125" s="48" t="s">
        <v>4</v>
      </c>
      <c r="S125" s="47" t="s">
        <v>4</v>
      </c>
      <c r="T125" s="46" t="s">
        <v>741</v>
      </c>
    </row>
    <row r="126" spans="1:20">
      <c r="A126" s="45">
        <v>135533767638</v>
      </c>
      <c r="B126" s="43" t="s">
        <v>733</v>
      </c>
      <c r="C126" s="44">
        <v>45988</v>
      </c>
      <c r="D126" s="45">
        <v>53854172841</v>
      </c>
      <c r="E126" s="45">
        <v>2132780605750</v>
      </c>
      <c r="F126" s="46" t="s">
        <v>758</v>
      </c>
      <c r="G126" s="46" t="s">
        <v>735</v>
      </c>
      <c r="H126" s="46" t="s">
        <v>4</v>
      </c>
      <c r="I126" s="45" t="s">
        <v>4</v>
      </c>
      <c r="J126" s="47">
        <v>47.53</v>
      </c>
      <c r="K126" s="46" t="s">
        <v>736</v>
      </c>
      <c r="L126" s="46" t="s">
        <v>737</v>
      </c>
      <c r="M126" s="45" t="s">
        <v>738</v>
      </c>
      <c r="N126" s="46" t="s">
        <v>739</v>
      </c>
      <c r="O126" s="43" t="s">
        <v>4</v>
      </c>
      <c r="P126" s="46" t="s">
        <v>759</v>
      </c>
      <c r="Q126" s="47">
        <v>4900</v>
      </c>
      <c r="R126" s="48" t="s">
        <v>4</v>
      </c>
      <c r="S126" s="47" t="s">
        <v>4</v>
      </c>
      <c r="T126" s="46" t="s">
        <v>4</v>
      </c>
    </row>
    <row r="127" spans="1:20">
      <c r="A127" s="45">
        <v>135211160849</v>
      </c>
      <c r="B127" s="43" t="s">
        <v>733</v>
      </c>
      <c r="C127" s="44">
        <v>45990</v>
      </c>
      <c r="D127" s="45">
        <v>53979522530</v>
      </c>
      <c r="E127" s="45">
        <v>2134594531785</v>
      </c>
      <c r="F127" s="46" t="s">
        <v>734</v>
      </c>
      <c r="G127" s="46" t="s">
        <v>735</v>
      </c>
      <c r="H127" s="46" t="s">
        <v>4</v>
      </c>
      <c r="I127" s="45" t="s">
        <v>4</v>
      </c>
      <c r="J127" s="47">
        <v>47.53</v>
      </c>
      <c r="K127" s="46" t="s">
        <v>736</v>
      </c>
      <c r="L127" s="46" t="s">
        <v>737</v>
      </c>
      <c r="M127" s="45" t="s">
        <v>738</v>
      </c>
      <c r="N127" s="46" t="s">
        <v>739</v>
      </c>
      <c r="O127" s="43" t="s">
        <v>4</v>
      </c>
      <c r="P127" s="46" t="s">
        <v>1596</v>
      </c>
      <c r="Q127" s="47">
        <v>4900</v>
      </c>
      <c r="R127" s="48" t="s">
        <v>4</v>
      </c>
      <c r="S127" s="47" t="s">
        <v>4</v>
      </c>
      <c r="T127" s="46" t="s">
        <v>741</v>
      </c>
    </row>
    <row r="128" spans="1:20">
      <c r="A128" s="45">
        <v>134917322528</v>
      </c>
      <c r="B128" s="43" t="s">
        <v>733</v>
      </c>
      <c r="C128" s="44">
        <v>45983</v>
      </c>
      <c r="D128" s="45">
        <v>53609004273</v>
      </c>
      <c r="E128" s="45">
        <v>2128480624755</v>
      </c>
      <c r="F128" s="46" t="s">
        <v>734</v>
      </c>
      <c r="G128" s="46" t="s">
        <v>735</v>
      </c>
      <c r="H128" s="46" t="s">
        <v>4</v>
      </c>
      <c r="I128" s="45" t="s">
        <v>4</v>
      </c>
      <c r="J128" s="47">
        <v>48.5</v>
      </c>
      <c r="K128" s="46" t="s">
        <v>736</v>
      </c>
      <c r="L128" s="46" t="s">
        <v>737</v>
      </c>
      <c r="M128" s="45" t="s">
        <v>738</v>
      </c>
      <c r="N128" s="46" t="s">
        <v>739</v>
      </c>
      <c r="O128" s="43" t="s">
        <v>522</v>
      </c>
      <c r="P128" s="46" t="s">
        <v>1142</v>
      </c>
      <c r="Q128" s="47">
        <v>5000</v>
      </c>
      <c r="R128" s="48" t="s">
        <v>4</v>
      </c>
      <c r="S128" s="47" t="s">
        <v>4</v>
      </c>
      <c r="T128" s="46" t="s">
        <v>741</v>
      </c>
    </row>
    <row r="129" spans="1:20">
      <c r="A129" s="45">
        <v>134310395903</v>
      </c>
      <c r="B129" s="43" t="s">
        <v>733</v>
      </c>
      <c r="C129" s="44">
        <v>45983</v>
      </c>
      <c r="D129" s="45">
        <v>53611699462</v>
      </c>
      <c r="E129" s="45">
        <v>2128639406936</v>
      </c>
      <c r="F129" s="46" t="s">
        <v>734</v>
      </c>
      <c r="G129" s="46" t="s">
        <v>735</v>
      </c>
      <c r="H129" s="46" t="s">
        <v>4</v>
      </c>
      <c r="I129" s="45" t="s">
        <v>4</v>
      </c>
      <c r="J129" s="47">
        <v>48.5</v>
      </c>
      <c r="K129" s="46" t="s">
        <v>736</v>
      </c>
      <c r="L129" s="46" t="s">
        <v>737</v>
      </c>
      <c r="M129" s="45" t="s">
        <v>738</v>
      </c>
      <c r="N129" s="46" t="s">
        <v>739</v>
      </c>
      <c r="O129" s="43" t="s">
        <v>522</v>
      </c>
      <c r="P129" s="46" t="s">
        <v>1159</v>
      </c>
      <c r="Q129" s="47">
        <v>5000</v>
      </c>
      <c r="R129" s="48" t="s">
        <v>4</v>
      </c>
      <c r="S129" s="47" t="s">
        <v>4</v>
      </c>
      <c r="T129" s="46" t="s">
        <v>741</v>
      </c>
    </row>
    <row r="130" spans="1:20">
      <c r="A130" s="45">
        <v>134925240648</v>
      </c>
      <c r="B130" s="43" t="s">
        <v>733</v>
      </c>
      <c r="C130" s="44">
        <v>45983</v>
      </c>
      <c r="D130" s="45">
        <v>53611883270</v>
      </c>
      <c r="E130" s="45">
        <v>2128529612975</v>
      </c>
      <c r="F130" s="46" t="s">
        <v>734</v>
      </c>
      <c r="G130" s="46" t="s">
        <v>735</v>
      </c>
      <c r="H130" s="46" t="s">
        <v>4</v>
      </c>
      <c r="I130" s="45" t="s">
        <v>4</v>
      </c>
      <c r="J130" s="47">
        <v>48.5</v>
      </c>
      <c r="K130" s="46" t="s">
        <v>736</v>
      </c>
      <c r="L130" s="46" t="s">
        <v>737</v>
      </c>
      <c r="M130" s="45" t="s">
        <v>738</v>
      </c>
      <c r="N130" s="46" t="s">
        <v>739</v>
      </c>
      <c r="O130" s="43" t="s">
        <v>522</v>
      </c>
      <c r="P130" s="46" t="s">
        <v>1176</v>
      </c>
      <c r="Q130" s="47">
        <v>5000</v>
      </c>
      <c r="R130" s="48" t="s">
        <v>4</v>
      </c>
      <c r="S130" s="47" t="s">
        <v>4</v>
      </c>
      <c r="T130" s="46" t="s">
        <v>741</v>
      </c>
    </row>
    <row r="131" spans="1:20">
      <c r="A131" s="45">
        <v>134925983722</v>
      </c>
      <c r="B131" s="43" t="s">
        <v>733</v>
      </c>
      <c r="C131" s="44">
        <v>45983</v>
      </c>
      <c r="D131" s="45">
        <v>53612193434</v>
      </c>
      <c r="E131" s="45">
        <v>2128534555389</v>
      </c>
      <c r="F131" s="46" t="s">
        <v>734</v>
      </c>
      <c r="G131" s="46" t="s">
        <v>735</v>
      </c>
      <c r="H131" s="46" t="s">
        <v>4</v>
      </c>
      <c r="I131" s="45" t="s">
        <v>4</v>
      </c>
      <c r="J131" s="47">
        <v>48.5</v>
      </c>
      <c r="K131" s="46" t="s">
        <v>736</v>
      </c>
      <c r="L131" s="46" t="s">
        <v>737</v>
      </c>
      <c r="M131" s="45" t="s">
        <v>738</v>
      </c>
      <c r="N131" s="46" t="s">
        <v>739</v>
      </c>
      <c r="O131" s="43" t="s">
        <v>522</v>
      </c>
      <c r="P131" s="46" t="s">
        <v>1185</v>
      </c>
      <c r="Q131" s="47">
        <v>5000</v>
      </c>
      <c r="R131" s="48" t="s">
        <v>4</v>
      </c>
      <c r="S131" s="47" t="s">
        <v>4</v>
      </c>
      <c r="T131" s="46" t="s">
        <v>741</v>
      </c>
    </row>
    <row r="132" spans="1:20">
      <c r="A132" s="45">
        <v>134312052185</v>
      </c>
      <c r="B132" s="43" t="s">
        <v>733</v>
      </c>
      <c r="C132" s="44">
        <v>45983</v>
      </c>
      <c r="D132" s="45">
        <v>53612240256</v>
      </c>
      <c r="E132" s="45">
        <v>2128648501292</v>
      </c>
      <c r="F132" s="46" t="s">
        <v>734</v>
      </c>
      <c r="G132" s="46" t="s">
        <v>735</v>
      </c>
      <c r="H132" s="46" t="s">
        <v>4</v>
      </c>
      <c r="I132" s="45" t="s">
        <v>4</v>
      </c>
      <c r="J132" s="47">
        <v>48.5</v>
      </c>
      <c r="K132" s="46" t="s">
        <v>736</v>
      </c>
      <c r="L132" s="46" t="s">
        <v>737</v>
      </c>
      <c r="M132" s="45" t="s">
        <v>738</v>
      </c>
      <c r="N132" s="46" t="s">
        <v>739</v>
      </c>
      <c r="O132" s="43" t="s">
        <v>522</v>
      </c>
      <c r="P132" s="46" t="s">
        <v>1187</v>
      </c>
      <c r="Q132" s="47">
        <v>5000</v>
      </c>
      <c r="R132" s="48" t="s">
        <v>4</v>
      </c>
      <c r="S132" s="47" t="s">
        <v>4</v>
      </c>
      <c r="T132" s="46" t="s">
        <v>741</v>
      </c>
    </row>
    <row r="133" spans="1:20">
      <c r="A133" s="45">
        <v>134312660917</v>
      </c>
      <c r="B133" s="43" t="s">
        <v>733</v>
      </c>
      <c r="C133" s="44">
        <v>45983</v>
      </c>
      <c r="D133" s="45">
        <v>53612462054</v>
      </c>
      <c r="E133" s="45">
        <v>2128539744611</v>
      </c>
      <c r="F133" s="46" t="s">
        <v>734</v>
      </c>
      <c r="G133" s="46" t="s">
        <v>735</v>
      </c>
      <c r="H133" s="46" t="s">
        <v>4</v>
      </c>
      <c r="I133" s="45" t="s">
        <v>4</v>
      </c>
      <c r="J133" s="47">
        <v>48.5</v>
      </c>
      <c r="K133" s="46" t="s">
        <v>736</v>
      </c>
      <c r="L133" s="46" t="s">
        <v>737</v>
      </c>
      <c r="M133" s="45" t="s">
        <v>738</v>
      </c>
      <c r="N133" s="46" t="s">
        <v>739</v>
      </c>
      <c r="O133" s="43" t="s">
        <v>522</v>
      </c>
      <c r="P133" s="46" t="s">
        <v>1196</v>
      </c>
      <c r="Q133" s="47">
        <v>5000</v>
      </c>
      <c r="R133" s="48" t="s">
        <v>4</v>
      </c>
      <c r="S133" s="47" t="s">
        <v>4</v>
      </c>
      <c r="T133" s="46" t="s">
        <v>741</v>
      </c>
    </row>
    <row r="134" spans="1:20">
      <c r="A134" s="45">
        <v>134926892580</v>
      </c>
      <c r="B134" s="43" t="s">
        <v>733</v>
      </c>
      <c r="C134" s="44">
        <v>45983</v>
      </c>
      <c r="D134" s="45">
        <v>53612469557</v>
      </c>
      <c r="E134" s="45">
        <v>2128539679283</v>
      </c>
      <c r="F134" s="46" t="s">
        <v>734</v>
      </c>
      <c r="G134" s="46" t="s">
        <v>735</v>
      </c>
      <c r="H134" s="46" t="s">
        <v>4</v>
      </c>
      <c r="I134" s="45" t="s">
        <v>4</v>
      </c>
      <c r="J134" s="47">
        <v>48.5</v>
      </c>
      <c r="K134" s="46" t="s">
        <v>736</v>
      </c>
      <c r="L134" s="46" t="s">
        <v>737</v>
      </c>
      <c r="M134" s="45" t="s">
        <v>738</v>
      </c>
      <c r="N134" s="46" t="s">
        <v>739</v>
      </c>
      <c r="O134" s="43" t="s">
        <v>522</v>
      </c>
      <c r="P134" s="46" t="s">
        <v>1197</v>
      </c>
      <c r="Q134" s="47">
        <v>5000</v>
      </c>
      <c r="R134" s="48" t="s">
        <v>4</v>
      </c>
      <c r="S134" s="47" t="s">
        <v>4</v>
      </c>
      <c r="T134" s="46" t="s">
        <v>741</v>
      </c>
    </row>
    <row r="135" spans="1:20">
      <c r="A135" s="45">
        <v>134926761384</v>
      </c>
      <c r="B135" s="43" t="s">
        <v>733</v>
      </c>
      <c r="C135" s="44">
        <v>45983</v>
      </c>
      <c r="D135" s="45">
        <v>53612478125</v>
      </c>
      <c r="E135" s="45">
        <v>2128652374726</v>
      </c>
      <c r="F135" s="46" t="s">
        <v>734</v>
      </c>
      <c r="G135" s="46" t="s">
        <v>735</v>
      </c>
      <c r="H135" s="46" t="s">
        <v>4</v>
      </c>
      <c r="I135" s="45" t="s">
        <v>4</v>
      </c>
      <c r="J135" s="47">
        <v>48.5</v>
      </c>
      <c r="K135" s="46" t="s">
        <v>736</v>
      </c>
      <c r="L135" s="46" t="s">
        <v>737</v>
      </c>
      <c r="M135" s="45" t="s">
        <v>738</v>
      </c>
      <c r="N135" s="46" t="s">
        <v>739</v>
      </c>
      <c r="O135" s="43" t="s">
        <v>522</v>
      </c>
      <c r="P135" s="46" t="s">
        <v>1198</v>
      </c>
      <c r="Q135" s="47">
        <v>5000</v>
      </c>
      <c r="R135" s="48" t="s">
        <v>4</v>
      </c>
      <c r="S135" s="47" t="s">
        <v>4</v>
      </c>
      <c r="T135" s="46" t="s">
        <v>741</v>
      </c>
    </row>
    <row r="136" spans="1:20">
      <c r="A136" s="45">
        <v>134313948411</v>
      </c>
      <c r="B136" s="43" t="s">
        <v>733</v>
      </c>
      <c r="C136" s="44">
        <v>45983</v>
      </c>
      <c r="D136" s="45">
        <v>53612897295</v>
      </c>
      <c r="E136" s="45">
        <v>2128546574505</v>
      </c>
      <c r="F136" s="46" t="s">
        <v>734</v>
      </c>
      <c r="G136" s="46" t="s">
        <v>735</v>
      </c>
      <c r="H136" s="46" t="s">
        <v>4</v>
      </c>
      <c r="I136" s="45" t="s">
        <v>4</v>
      </c>
      <c r="J136" s="47">
        <v>48.5</v>
      </c>
      <c r="K136" s="46" t="s">
        <v>736</v>
      </c>
      <c r="L136" s="46" t="s">
        <v>737</v>
      </c>
      <c r="M136" s="45" t="s">
        <v>738</v>
      </c>
      <c r="N136" s="46" t="s">
        <v>739</v>
      </c>
      <c r="O136" s="43" t="s">
        <v>522</v>
      </c>
      <c r="P136" s="46" t="s">
        <v>1211</v>
      </c>
      <c r="Q136" s="47">
        <v>5000</v>
      </c>
      <c r="R136" s="48" t="s">
        <v>4</v>
      </c>
      <c r="S136" s="47" t="s">
        <v>4</v>
      </c>
      <c r="T136" s="46" t="s">
        <v>741</v>
      </c>
    </row>
    <row r="137" spans="1:20">
      <c r="A137" s="45">
        <v>134928547080</v>
      </c>
      <c r="B137" s="43" t="s">
        <v>733</v>
      </c>
      <c r="C137" s="44">
        <v>45983</v>
      </c>
      <c r="D137" s="45">
        <v>53613104085</v>
      </c>
      <c r="E137" s="45">
        <v>2128550629637</v>
      </c>
      <c r="F137" s="46" t="s">
        <v>734</v>
      </c>
      <c r="G137" s="46" t="s">
        <v>735</v>
      </c>
      <c r="H137" s="46" t="s">
        <v>4</v>
      </c>
      <c r="I137" s="45" t="s">
        <v>4</v>
      </c>
      <c r="J137" s="47">
        <v>48.5</v>
      </c>
      <c r="K137" s="46" t="s">
        <v>736</v>
      </c>
      <c r="L137" s="46" t="s">
        <v>737</v>
      </c>
      <c r="M137" s="45" t="s">
        <v>738</v>
      </c>
      <c r="N137" s="46" t="s">
        <v>739</v>
      </c>
      <c r="O137" s="43" t="s">
        <v>522</v>
      </c>
      <c r="P137" s="46" t="s">
        <v>1217</v>
      </c>
      <c r="Q137" s="47">
        <v>5000</v>
      </c>
      <c r="R137" s="48" t="s">
        <v>4</v>
      </c>
      <c r="S137" s="47" t="s">
        <v>4</v>
      </c>
      <c r="T137" s="46" t="s">
        <v>741</v>
      </c>
    </row>
    <row r="138" spans="1:20">
      <c r="A138" s="45">
        <v>134928576820</v>
      </c>
      <c r="B138" s="43" t="s">
        <v>733</v>
      </c>
      <c r="C138" s="44">
        <v>45983</v>
      </c>
      <c r="D138" s="45">
        <v>53613136096</v>
      </c>
      <c r="E138" s="45">
        <v>2128550890569</v>
      </c>
      <c r="F138" s="46" t="s">
        <v>734</v>
      </c>
      <c r="G138" s="46" t="s">
        <v>735</v>
      </c>
      <c r="H138" s="46" t="s">
        <v>4</v>
      </c>
      <c r="I138" s="45" t="s">
        <v>4</v>
      </c>
      <c r="J138" s="47">
        <v>48.5</v>
      </c>
      <c r="K138" s="46" t="s">
        <v>736</v>
      </c>
      <c r="L138" s="46" t="s">
        <v>737</v>
      </c>
      <c r="M138" s="45" t="s">
        <v>738</v>
      </c>
      <c r="N138" s="46" t="s">
        <v>739</v>
      </c>
      <c r="O138" s="43" t="s">
        <v>522</v>
      </c>
      <c r="P138" s="46" t="s">
        <v>1219</v>
      </c>
      <c r="Q138" s="47">
        <v>5000</v>
      </c>
      <c r="R138" s="48" t="s">
        <v>4</v>
      </c>
      <c r="S138" s="47" t="s">
        <v>4</v>
      </c>
      <c r="T138" s="46" t="s">
        <v>741</v>
      </c>
    </row>
    <row r="139" spans="1:20">
      <c r="A139" s="45">
        <v>134929828956</v>
      </c>
      <c r="B139" s="43" t="s">
        <v>733</v>
      </c>
      <c r="C139" s="44">
        <v>45983</v>
      </c>
      <c r="D139" s="45">
        <v>53613553815</v>
      </c>
      <c r="E139" s="45">
        <v>2128557784171</v>
      </c>
      <c r="F139" s="46" t="s">
        <v>734</v>
      </c>
      <c r="G139" s="46" t="s">
        <v>735</v>
      </c>
      <c r="H139" s="46" t="s">
        <v>4</v>
      </c>
      <c r="I139" s="45" t="s">
        <v>4</v>
      </c>
      <c r="J139" s="47">
        <v>48.5</v>
      </c>
      <c r="K139" s="46" t="s">
        <v>736</v>
      </c>
      <c r="L139" s="46" t="s">
        <v>737</v>
      </c>
      <c r="M139" s="45" t="s">
        <v>738</v>
      </c>
      <c r="N139" s="46" t="s">
        <v>739</v>
      </c>
      <c r="O139" s="43" t="s">
        <v>522</v>
      </c>
      <c r="P139" s="46" t="s">
        <v>1166</v>
      </c>
      <c r="Q139" s="47">
        <v>5000</v>
      </c>
      <c r="R139" s="48" t="s">
        <v>4</v>
      </c>
      <c r="S139" s="47" t="s">
        <v>4</v>
      </c>
      <c r="T139" s="46" t="s">
        <v>741</v>
      </c>
    </row>
    <row r="140" spans="1:20">
      <c r="A140" s="45">
        <v>134315649117</v>
      </c>
      <c r="B140" s="43" t="s">
        <v>733</v>
      </c>
      <c r="C140" s="44">
        <v>45983</v>
      </c>
      <c r="D140" s="45">
        <v>53613595995</v>
      </c>
      <c r="E140" s="45">
        <v>2128671435832</v>
      </c>
      <c r="F140" s="46" t="s">
        <v>734</v>
      </c>
      <c r="G140" s="46" t="s">
        <v>735</v>
      </c>
      <c r="H140" s="46" t="s">
        <v>4</v>
      </c>
      <c r="I140" s="45" t="s">
        <v>4</v>
      </c>
      <c r="J140" s="47">
        <v>48.5</v>
      </c>
      <c r="K140" s="46" t="s">
        <v>736</v>
      </c>
      <c r="L140" s="46" t="s">
        <v>737</v>
      </c>
      <c r="M140" s="45" t="s">
        <v>738</v>
      </c>
      <c r="N140" s="46" t="s">
        <v>739</v>
      </c>
      <c r="O140" s="43" t="s">
        <v>522</v>
      </c>
      <c r="P140" s="46" t="s">
        <v>1238</v>
      </c>
      <c r="Q140" s="47">
        <v>5000</v>
      </c>
      <c r="R140" s="48" t="s">
        <v>4</v>
      </c>
      <c r="S140" s="47" t="s">
        <v>4</v>
      </c>
      <c r="T140" s="46" t="s">
        <v>741</v>
      </c>
    </row>
    <row r="141" spans="1:20">
      <c r="A141" s="45">
        <v>134930220888</v>
      </c>
      <c r="B141" s="43" t="s">
        <v>733</v>
      </c>
      <c r="C141" s="44">
        <v>45983</v>
      </c>
      <c r="D141" s="45">
        <v>53613677574</v>
      </c>
      <c r="E141" s="45">
        <v>2128560229041</v>
      </c>
      <c r="F141" s="46" t="s">
        <v>734</v>
      </c>
      <c r="G141" s="46" t="s">
        <v>735</v>
      </c>
      <c r="H141" s="46" t="s">
        <v>4</v>
      </c>
      <c r="I141" s="45" t="s">
        <v>4</v>
      </c>
      <c r="J141" s="47">
        <v>48.5</v>
      </c>
      <c r="K141" s="46" t="s">
        <v>736</v>
      </c>
      <c r="L141" s="46" t="s">
        <v>737</v>
      </c>
      <c r="M141" s="45" t="s">
        <v>738</v>
      </c>
      <c r="N141" s="46" t="s">
        <v>739</v>
      </c>
      <c r="O141" s="43" t="s">
        <v>522</v>
      </c>
      <c r="P141" s="46" t="s">
        <v>1242</v>
      </c>
      <c r="Q141" s="47">
        <v>5000</v>
      </c>
      <c r="R141" s="48" t="s">
        <v>4</v>
      </c>
      <c r="S141" s="47" t="s">
        <v>4</v>
      </c>
      <c r="T141" s="46" t="s">
        <v>741</v>
      </c>
    </row>
    <row r="142" spans="1:20">
      <c r="A142" s="45">
        <v>134315863739</v>
      </c>
      <c r="B142" s="43" t="s">
        <v>733</v>
      </c>
      <c r="C142" s="44">
        <v>45983</v>
      </c>
      <c r="D142" s="45">
        <v>53613703377</v>
      </c>
      <c r="E142" s="45">
        <v>2128560521835</v>
      </c>
      <c r="F142" s="46" t="s">
        <v>734</v>
      </c>
      <c r="G142" s="46" t="s">
        <v>735</v>
      </c>
      <c r="H142" s="46" t="s">
        <v>4</v>
      </c>
      <c r="I142" s="45" t="s">
        <v>4</v>
      </c>
      <c r="J142" s="47">
        <v>48.5</v>
      </c>
      <c r="K142" s="46" t="s">
        <v>736</v>
      </c>
      <c r="L142" s="46" t="s">
        <v>737</v>
      </c>
      <c r="M142" s="45" t="s">
        <v>738</v>
      </c>
      <c r="N142" s="46" t="s">
        <v>739</v>
      </c>
      <c r="O142" s="43" t="s">
        <v>522</v>
      </c>
      <c r="P142" s="46" t="s">
        <v>1244</v>
      </c>
      <c r="Q142" s="47">
        <v>5000</v>
      </c>
      <c r="R142" s="48" t="s">
        <v>4</v>
      </c>
      <c r="S142" s="47" t="s">
        <v>4</v>
      </c>
      <c r="T142" s="46" t="s">
        <v>741</v>
      </c>
    </row>
    <row r="143" spans="1:20">
      <c r="A143" s="45">
        <v>134930418916</v>
      </c>
      <c r="B143" s="43" t="s">
        <v>733</v>
      </c>
      <c r="C143" s="44">
        <v>45983</v>
      </c>
      <c r="D143" s="45">
        <v>53613766836</v>
      </c>
      <c r="E143" s="45">
        <v>2128561342757</v>
      </c>
      <c r="F143" s="46" t="s">
        <v>734</v>
      </c>
      <c r="G143" s="46" t="s">
        <v>735</v>
      </c>
      <c r="H143" s="46" t="s">
        <v>4</v>
      </c>
      <c r="I143" s="45" t="s">
        <v>4</v>
      </c>
      <c r="J143" s="47">
        <v>48.5</v>
      </c>
      <c r="K143" s="46" t="s">
        <v>736</v>
      </c>
      <c r="L143" s="46" t="s">
        <v>737</v>
      </c>
      <c r="M143" s="45" t="s">
        <v>738</v>
      </c>
      <c r="N143" s="46" t="s">
        <v>739</v>
      </c>
      <c r="O143" s="43" t="s">
        <v>522</v>
      </c>
      <c r="P143" s="46" t="s">
        <v>1246</v>
      </c>
      <c r="Q143" s="47">
        <v>5000</v>
      </c>
      <c r="R143" s="48" t="s">
        <v>4</v>
      </c>
      <c r="S143" s="47" t="s">
        <v>4</v>
      </c>
      <c r="T143" s="46" t="s">
        <v>741</v>
      </c>
    </row>
    <row r="144" spans="1:20">
      <c r="A144" s="45">
        <v>134930319968</v>
      </c>
      <c r="B144" s="43" t="s">
        <v>733</v>
      </c>
      <c r="C144" s="44">
        <v>45983</v>
      </c>
      <c r="D144" s="45">
        <v>53613786159</v>
      </c>
      <c r="E144" s="45">
        <v>2128561486257</v>
      </c>
      <c r="F144" s="46" t="s">
        <v>734</v>
      </c>
      <c r="G144" s="46" t="s">
        <v>735</v>
      </c>
      <c r="H144" s="46" t="s">
        <v>4</v>
      </c>
      <c r="I144" s="45" t="s">
        <v>4</v>
      </c>
      <c r="J144" s="47">
        <v>48.5</v>
      </c>
      <c r="K144" s="46" t="s">
        <v>736</v>
      </c>
      <c r="L144" s="46" t="s">
        <v>737</v>
      </c>
      <c r="M144" s="45" t="s">
        <v>738</v>
      </c>
      <c r="N144" s="46" t="s">
        <v>739</v>
      </c>
      <c r="O144" s="43" t="s">
        <v>522</v>
      </c>
      <c r="P144" s="46" t="s">
        <v>1247</v>
      </c>
      <c r="Q144" s="47">
        <v>5000</v>
      </c>
      <c r="R144" s="48" t="s">
        <v>4</v>
      </c>
      <c r="S144" s="47" t="s">
        <v>4</v>
      </c>
      <c r="T144" s="46" t="s">
        <v>741</v>
      </c>
    </row>
    <row r="145" spans="1:20">
      <c r="A145" s="45">
        <v>134316431041</v>
      </c>
      <c r="B145" s="43" t="s">
        <v>733</v>
      </c>
      <c r="C145" s="44">
        <v>45983</v>
      </c>
      <c r="D145" s="45">
        <v>53613860810</v>
      </c>
      <c r="E145" s="45">
        <v>2128563012971</v>
      </c>
      <c r="F145" s="46" t="s">
        <v>734</v>
      </c>
      <c r="G145" s="46" t="s">
        <v>735</v>
      </c>
      <c r="H145" s="46" t="s">
        <v>4</v>
      </c>
      <c r="I145" s="45" t="s">
        <v>4</v>
      </c>
      <c r="J145" s="47">
        <v>48.5</v>
      </c>
      <c r="K145" s="46" t="s">
        <v>736</v>
      </c>
      <c r="L145" s="46" t="s">
        <v>737</v>
      </c>
      <c r="M145" s="45" t="s">
        <v>738</v>
      </c>
      <c r="N145" s="46" t="s">
        <v>739</v>
      </c>
      <c r="O145" s="43" t="s">
        <v>522</v>
      </c>
      <c r="P145" s="46" t="s">
        <v>956</v>
      </c>
      <c r="Q145" s="47">
        <v>5000</v>
      </c>
      <c r="R145" s="48" t="s">
        <v>4</v>
      </c>
      <c r="S145" s="47" t="s">
        <v>4</v>
      </c>
      <c r="T145" s="46" t="s">
        <v>741</v>
      </c>
    </row>
    <row r="146" spans="1:20">
      <c r="A146" s="45">
        <v>134316542519</v>
      </c>
      <c r="B146" s="43" t="s">
        <v>733</v>
      </c>
      <c r="C146" s="44">
        <v>45983</v>
      </c>
      <c r="D146" s="45">
        <v>53613887759</v>
      </c>
      <c r="E146" s="45">
        <v>2128676278986</v>
      </c>
      <c r="F146" s="46" t="s">
        <v>734</v>
      </c>
      <c r="G146" s="46" t="s">
        <v>735</v>
      </c>
      <c r="H146" s="46" t="s">
        <v>4</v>
      </c>
      <c r="I146" s="45" t="s">
        <v>4</v>
      </c>
      <c r="J146" s="47">
        <v>48.5</v>
      </c>
      <c r="K146" s="46" t="s">
        <v>736</v>
      </c>
      <c r="L146" s="46" t="s">
        <v>737</v>
      </c>
      <c r="M146" s="45" t="s">
        <v>738</v>
      </c>
      <c r="N146" s="46" t="s">
        <v>739</v>
      </c>
      <c r="O146" s="43" t="s">
        <v>522</v>
      </c>
      <c r="P146" s="46" t="s">
        <v>1204</v>
      </c>
      <c r="Q146" s="47">
        <v>5000</v>
      </c>
      <c r="R146" s="48" t="s">
        <v>4</v>
      </c>
      <c r="S146" s="47" t="s">
        <v>4</v>
      </c>
      <c r="T146" s="46" t="s">
        <v>741</v>
      </c>
    </row>
    <row r="147" spans="1:20">
      <c r="A147" s="45">
        <v>134930741146</v>
      </c>
      <c r="B147" s="43" t="s">
        <v>733</v>
      </c>
      <c r="C147" s="44">
        <v>45983</v>
      </c>
      <c r="D147" s="45">
        <v>53613899709</v>
      </c>
      <c r="E147" s="45">
        <v>2128563665163</v>
      </c>
      <c r="F147" s="46" t="s">
        <v>758</v>
      </c>
      <c r="G147" s="46" t="s">
        <v>735</v>
      </c>
      <c r="H147" s="46" t="s">
        <v>4</v>
      </c>
      <c r="I147" s="45" t="s">
        <v>4</v>
      </c>
      <c r="J147" s="47">
        <v>48.5</v>
      </c>
      <c r="K147" s="46" t="s">
        <v>736</v>
      </c>
      <c r="L147" s="46" t="s">
        <v>737</v>
      </c>
      <c r="M147" s="45" t="s">
        <v>738</v>
      </c>
      <c r="N147" s="46" t="s">
        <v>739</v>
      </c>
      <c r="O147" s="43" t="s">
        <v>522</v>
      </c>
      <c r="P147" s="46" t="s">
        <v>759</v>
      </c>
      <c r="Q147" s="47">
        <v>5000</v>
      </c>
      <c r="R147" s="48" t="s">
        <v>4</v>
      </c>
      <c r="S147" s="47" t="s">
        <v>4</v>
      </c>
      <c r="T147" s="46" t="s">
        <v>4</v>
      </c>
    </row>
    <row r="148" spans="1:20">
      <c r="A148" s="45">
        <v>134316852863</v>
      </c>
      <c r="B148" s="43" t="s">
        <v>733</v>
      </c>
      <c r="C148" s="44">
        <v>45983</v>
      </c>
      <c r="D148" s="45">
        <v>53614013306</v>
      </c>
      <c r="E148" s="45">
        <v>2128565466519</v>
      </c>
      <c r="F148" s="46" t="s">
        <v>734</v>
      </c>
      <c r="G148" s="46" t="s">
        <v>735</v>
      </c>
      <c r="H148" s="46" t="s">
        <v>4</v>
      </c>
      <c r="I148" s="45" t="s">
        <v>4</v>
      </c>
      <c r="J148" s="47">
        <v>48.5</v>
      </c>
      <c r="K148" s="46" t="s">
        <v>736</v>
      </c>
      <c r="L148" s="46" t="s">
        <v>737</v>
      </c>
      <c r="M148" s="45" t="s">
        <v>738</v>
      </c>
      <c r="N148" s="46" t="s">
        <v>739</v>
      </c>
      <c r="O148" s="43" t="s">
        <v>522</v>
      </c>
      <c r="P148" s="46" t="s">
        <v>1254</v>
      </c>
      <c r="Q148" s="47">
        <v>5000</v>
      </c>
      <c r="R148" s="48" t="s">
        <v>4</v>
      </c>
      <c r="S148" s="47" t="s">
        <v>4</v>
      </c>
      <c r="T148" s="46" t="s">
        <v>741</v>
      </c>
    </row>
    <row r="149" spans="1:20">
      <c r="A149" s="45">
        <v>134317607257</v>
      </c>
      <c r="B149" s="43" t="s">
        <v>733</v>
      </c>
      <c r="C149" s="44">
        <v>45983</v>
      </c>
      <c r="D149" s="45">
        <v>53614325453</v>
      </c>
      <c r="E149" s="45">
        <v>2128682990102</v>
      </c>
      <c r="F149" s="46" t="s">
        <v>734</v>
      </c>
      <c r="G149" s="46" t="s">
        <v>735</v>
      </c>
      <c r="H149" s="46" t="s">
        <v>4</v>
      </c>
      <c r="I149" s="45" t="s">
        <v>4</v>
      </c>
      <c r="J149" s="47">
        <v>48.5</v>
      </c>
      <c r="K149" s="46" t="s">
        <v>736</v>
      </c>
      <c r="L149" s="46" t="s">
        <v>737</v>
      </c>
      <c r="M149" s="45" t="s">
        <v>738</v>
      </c>
      <c r="N149" s="46" t="s">
        <v>739</v>
      </c>
      <c r="O149" s="43" t="s">
        <v>522</v>
      </c>
      <c r="P149" s="46" t="s">
        <v>1263</v>
      </c>
      <c r="Q149" s="47">
        <v>5000</v>
      </c>
      <c r="R149" s="48" t="s">
        <v>4</v>
      </c>
      <c r="S149" s="47" t="s">
        <v>4</v>
      </c>
      <c r="T149" s="46" t="s">
        <v>741</v>
      </c>
    </row>
    <row r="150" spans="1:20">
      <c r="A150" s="45">
        <v>134318430153</v>
      </c>
      <c r="B150" s="43" t="s">
        <v>733</v>
      </c>
      <c r="C150" s="44">
        <v>45983</v>
      </c>
      <c r="D150" s="45">
        <v>53614531626</v>
      </c>
      <c r="E150" s="45">
        <v>2128686951178</v>
      </c>
      <c r="F150" s="46" t="s">
        <v>734</v>
      </c>
      <c r="G150" s="46" t="s">
        <v>735</v>
      </c>
      <c r="H150" s="46" t="s">
        <v>4</v>
      </c>
      <c r="I150" s="45" t="s">
        <v>4</v>
      </c>
      <c r="J150" s="47">
        <v>48.5</v>
      </c>
      <c r="K150" s="46" t="s">
        <v>736</v>
      </c>
      <c r="L150" s="46" t="s">
        <v>737</v>
      </c>
      <c r="M150" s="45" t="s">
        <v>738</v>
      </c>
      <c r="N150" s="46" t="s">
        <v>739</v>
      </c>
      <c r="O150" s="43" t="s">
        <v>522</v>
      </c>
      <c r="P150" s="46" t="s">
        <v>1271</v>
      </c>
      <c r="Q150" s="47">
        <v>5000</v>
      </c>
      <c r="R150" s="48" t="s">
        <v>4</v>
      </c>
      <c r="S150" s="47" t="s">
        <v>4</v>
      </c>
      <c r="T150" s="46" t="s">
        <v>741</v>
      </c>
    </row>
    <row r="151" spans="1:20">
      <c r="A151" s="45">
        <v>134318483179</v>
      </c>
      <c r="B151" s="43" t="s">
        <v>733</v>
      </c>
      <c r="C151" s="44">
        <v>45983</v>
      </c>
      <c r="D151" s="45">
        <v>53614617647</v>
      </c>
      <c r="E151" s="45">
        <v>2128688061936</v>
      </c>
      <c r="F151" s="46" t="s">
        <v>734</v>
      </c>
      <c r="G151" s="46" t="s">
        <v>735</v>
      </c>
      <c r="H151" s="46" t="s">
        <v>4</v>
      </c>
      <c r="I151" s="45" t="s">
        <v>4</v>
      </c>
      <c r="J151" s="47">
        <v>48.5</v>
      </c>
      <c r="K151" s="46" t="s">
        <v>736</v>
      </c>
      <c r="L151" s="46" t="s">
        <v>737</v>
      </c>
      <c r="M151" s="45" t="s">
        <v>738</v>
      </c>
      <c r="N151" s="46" t="s">
        <v>739</v>
      </c>
      <c r="O151" s="43" t="s">
        <v>522</v>
      </c>
      <c r="P151" s="46" t="s">
        <v>1201</v>
      </c>
      <c r="Q151" s="47">
        <v>5000</v>
      </c>
      <c r="R151" s="48" t="s">
        <v>4</v>
      </c>
      <c r="S151" s="47" t="s">
        <v>4</v>
      </c>
      <c r="T151" s="46" t="s">
        <v>741</v>
      </c>
    </row>
    <row r="152" spans="1:20">
      <c r="A152" s="45">
        <v>134933327806</v>
      </c>
      <c r="B152" s="43" t="s">
        <v>733</v>
      </c>
      <c r="C152" s="44">
        <v>45983</v>
      </c>
      <c r="D152" s="45">
        <v>53614936007</v>
      </c>
      <c r="E152" s="45">
        <v>2128693374996</v>
      </c>
      <c r="F152" s="46" t="s">
        <v>758</v>
      </c>
      <c r="G152" s="46" t="s">
        <v>735</v>
      </c>
      <c r="H152" s="46" t="s">
        <v>4</v>
      </c>
      <c r="I152" s="45" t="s">
        <v>4</v>
      </c>
      <c r="J152" s="47">
        <v>48.5</v>
      </c>
      <c r="K152" s="46" t="s">
        <v>736</v>
      </c>
      <c r="L152" s="46" t="s">
        <v>737</v>
      </c>
      <c r="M152" s="45" t="s">
        <v>738</v>
      </c>
      <c r="N152" s="46" t="s">
        <v>739</v>
      </c>
      <c r="O152" s="43" t="s">
        <v>522</v>
      </c>
      <c r="P152" s="46" t="s">
        <v>759</v>
      </c>
      <c r="Q152" s="47">
        <v>5000</v>
      </c>
      <c r="R152" s="48" t="s">
        <v>4</v>
      </c>
      <c r="S152" s="47" t="s">
        <v>4</v>
      </c>
      <c r="T152" s="46" t="s">
        <v>4</v>
      </c>
    </row>
    <row r="153" spans="1:20">
      <c r="A153" s="45">
        <v>134933723178</v>
      </c>
      <c r="B153" s="43" t="s">
        <v>733</v>
      </c>
      <c r="C153" s="44">
        <v>45983</v>
      </c>
      <c r="D153" s="45">
        <v>53615038761</v>
      </c>
      <c r="E153" s="45">
        <v>2128581878029</v>
      </c>
      <c r="F153" s="46" t="s">
        <v>758</v>
      </c>
      <c r="G153" s="46" t="s">
        <v>735</v>
      </c>
      <c r="H153" s="46" t="s">
        <v>4</v>
      </c>
      <c r="I153" s="45" t="s">
        <v>4</v>
      </c>
      <c r="J153" s="47">
        <v>48.5</v>
      </c>
      <c r="K153" s="46" t="s">
        <v>736</v>
      </c>
      <c r="L153" s="46" t="s">
        <v>737</v>
      </c>
      <c r="M153" s="45" t="s">
        <v>738</v>
      </c>
      <c r="N153" s="46" t="s">
        <v>739</v>
      </c>
      <c r="O153" s="43" t="s">
        <v>522</v>
      </c>
      <c r="P153" s="46" t="s">
        <v>759</v>
      </c>
      <c r="Q153" s="47">
        <v>5000</v>
      </c>
      <c r="R153" s="48" t="s">
        <v>4</v>
      </c>
      <c r="S153" s="47" t="s">
        <v>4</v>
      </c>
      <c r="T153" s="46" t="s">
        <v>4</v>
      </c>
    </row>
    <row r="154" spans="1:20">
      <c r="A154" s="45">
        <v>134319587697</v>
      </c>
      <c r="B154" s="43" t="s">
        <v>733</v>
      </c>
      <c r="C154" s="44">
        <v>45983</v>
      </c>
      <c r="D154" s="45">
        <v>53615104342</v>
      </c>
      <c r="E154" s="45">
        <v>2128582811335</v>
      </c>
      <c r="F154" s="46" t="s">
        <v>734</v>
      </c>
      <c r="G154" s="46" t="s">
        <v>735</v>
      </c>
      <c r="H154" s="46" t="s">
        <v>4</v>
      </c>
      <c r="I154" s="45" t="s">
        <v>4</v>
      </c>
      <c r="J154" s="47">
        <v>48.5</v>
      </c>
      <c r="K154" s="46" t="s">
        <v>736</v>
      </c>
      <c r="L154" s="46" t="s">
        <v>737</v>
      </c>
      <c r="M154" s="45" t="s">
        <v>738</v>
      </c>
      <c r="N154" s="46" t="s">
        <v>739</v>
      </c>
      <c r="O154" s="43" t="s">
        <v>522</v>
      </c>
      <c r="P154" s="46" t="s">
        <v>1189</v>
      </c>
      <c r="Q154" s="47">
        <v>5000</v>
      </c>
      <c r="R154" s="48" t="s">
        <v>4</v>
      </c>
      <c r="S154" s="47" t="s">
        <v>4</v>
      </c>
      <c r="T154" s="46" t="s">
        <v>741</v>
      </c>
    </row>
    <row r="155" spans="1:20">
      <c r="A155" s="45">
        <v>134933971892</v>
      </c>
      <c r="B155" s="43" t="s">
        <v>733</v>
      </c>
      <c r="C155" s="44">
        <v>45983</v>
      </c>
      <c r="D155" s="45">
        <v>53615154077</v>
      </c>
      <c r="E155" s="45">
        <v>2128696931850</v>
      </c>
      <c r="F155" s="46" t="s">
        <v>734</v>
      </c>
      <c r="G155" s="46" t="s">
        <v>735</v>
      </c>
      <c r="H155" s="46" t="s">
        <v>4</v>
      </c>
      <c r="I155" s="45" t="s">
        <v>4</v>
      </c>
      <c r="J155" s="47">
        <v>48.5</v>
      </c>
      <c r="K155" s="46" t="s">
        <v>736</v>
      </c>
      <c r="L155" s="46" t="s">
        <v>737</v>
      </c>
      <c r="M155" s="45" t="s">
        <v>738</v>
      </c>
      <c r="N155" s="46" t="s">
        <v>739</v>
      </c>
      <c r="O155" s="43" t="s">
        <v>522</v>
      </c>
      <c r="P155" s="46" t="s">
        <v>1202</v>
      </c>
      <c r="Q155" s="47">
        <v>5000</v>
      </c>
      <c r="R155" s="48" t="s">
        <v>4</v>
      </c>
      <c r="S155" s="47" t="s">
        <v>4</v>
      </c>
      <c r="T155" s="46" t="s">
        <v>741</v>
      </c>
    </row>
    <row r="156" spans="1:20">
      <c r="A156" s="45">
        <v>134319989939</v>
      </c>
      <c r="B156" s="43" t="s">
        <v>733</v>
      </c>
      <c r="C156" s="44">
        <v>45983</v>
      </c>
      <c r="D156" s="45">
        <v>53615276254</v>
      </c>
      <c r="E156" s="45">
        <v>2128698450208</v>
      </c>
      <c r="F156" s="46" t="s">
        <v>734</v>
      </c>
      <c r="G156" s="46" t="s">
        <v>735</v>
      </c>
      <c r="H156" s="46" t="s">
        <v>4</v>
      </c>
      <c r="I156" s="45" t="s">
        <v>4</v>
      </c>
      <c r="J156" s="47">
        <v>48.5</v>
      </c>
      <c r="K156" s="46" t="s">
        <v>736</v>
      </c>
      <c r="L156" s="46" t="s">
        <v>737</v>
      </c>
      <c r="M156" s="45" t="s">
        <v>738</v>
      </c>
      <c r="N156" s="46" t="s">
        <v>739</v>
      </c>
      <c r="O156" s="43" t="s">
        <v>522</v>
      </c>
      <c r="P156" s="46" t="s">
        <v>1263</v>
      </c>
      <c r="Q156" s="47">
        <v>5000</v>
      </c>
      <c r="R156" s="48" t="s">
        <v>4</v>
      </c>
      <c r="S156" s="47" t="s">
        <v>4</v>
      </c>
      <c r="T156" s="46" t="s">
        <v>741</v>
      </c>
    </row>
    <row r="157" spans="1:20">
      <c r="A157" s="45">
        <v>134934612344</v>
      </c>
      <c r="B157" s="43" t="s">
        <v>733</v>
      </c>
      <c r="C157" s="44">
        <v>45983</v>
      </c>
      <c r="D157" s="45">
        <v>53615310263</v>
      </c>
      <c r="E157" s="45">
        <v>2128699178680</v>
      </c>
      <c r="F157" s="46" t="s">
        <v>758</v>
      </c>
      <c r="G157" s="46" t="s">
        <v>735</v>
      </c>
      <c r="H157" s="46" t="s">
        <v>4</v>
      </c>
      <c r="I157" s="45" t="s">
        <v>4</v>
      </c>
      <c r="J157" s="47">
        <v>48.5</v>
      </c>
      <c r="K157" s="46" t="s">
        <v>736</v>
      </c>
      <c r="L157" s="46" t="s">
        <v>737</v>
      </c>
      <c r="M157" s="45" t="s">
        <v>738</v>
      </c>
      <c r="N157" s="46" t="s">
        <v>739</v>
      </c>
      <c r="O157" s="43" t="s">
        <v>522</v>
      </c>
      <c r="P157" s="46" t="s">
        <v>759</v>
      </c>
      <c r="Q157" s="47">
        <v>5000</v>
      </c>
      <c r="R157" s="48" t="s">
        <v>4</v>
      </c>
      <c r="S157" s="47" t="s">
        <v>4</v>
      </c>
      <c r="T157" s="46" t="s">
        <v>4</v>
      </c>
    </row>
    <row r="158" spans="1:20">
      <c r="A158" s="45">
        <v>134320169621</v>
      </c>
      <c r="B158" s="43" t="s">
        <v>733</v>
      </c>
      <c r="C158" s="44">
        <v>45984</v>
      </c>
      <c r="D158" s="45">
        <v>53615346475</v>
      </c>
      <c r="E158" s="45">
        <v>2128699420766</v>
      </c>
      <c r="F158" s="46" t="s">
        <v>734</v>
      </c>
      <c r="G158" s="46" t="s">
        <v>735</v>
      </c>
      <c r="H158" s="46" t="s">
        <v>4</v>
      </c>
      <c r="I158" s="45" t="s">
        <v>4</v>
      </c>
      <c r="J158" s="47">
        <v>48.5</v>
      </c>
      <c r="K158" s="46" t="s">
        <v>736</v>
      </c>
      <c r="L158" s="46" t="s">
        <v>737</v>
      </c>
      <c r="M158" s="45" t="s">
        <v>738</v>
      </c>
      <c r="N158" s="46" t="s">
        <v>739</v>
      </c>
      <c r="O158" s="43" t="s">
        <v>522</v>
      </c>
      <c r="P158" s="46" t="s">
        <v>1279</v>
      </c>
      <c r="Q158" s="47">
        <v>5000</v>
      </c>
      <c r="R158" s="48" t="s">
        <v>4</v>
      </c>
      <c r="S158" s="47" t="s">
        <v>4</v>
      </c>
      <c r="T158" s="46" t="s">
        <v>741</v>
      </c>
    </row>
    <row r="159" spans="1:20">
      <c r="A159" s="45">
        <v>134934577860</v>
      </c>
      <c r="B159" s="43" t="s">
        <v>733</v>
      </c>
      <c r="C159" s="44">
        <v>45984</v>
      </c>
      <c r="D159" s="45">
        <v>53615396293</v>
      </c>
      <c r="E159" s="45">
        <v>2128587641647</v>
      </c>
      <c r="F159" s="46" t="s">
        <v>758</v>
      </c>
      <c r="G159" s="46" t="s">
        <v>735</v>
      </c>
      <c r="H159" s="46" t="s">
        <v>4</v>
      </c>
      <c r="I159" s="45" t="s">
        <v>4</v>
      </c>
      <c r="J159" s="47">
        <v>48.5</v>
      </c>
      <c r="K159" s="46" t="s">
        <v>736</v>
      </c>
      <c r="L159" s="46" t="s">
        <v>737</v>
      </c>
      <c r="M159" s="45" t="s">
        <v>738</v>
      </c>
      <c r="N159" s="46" t="s">
        <v>739</v>
      </c>
      <c r="O159" s="43" t="s">
        <v>522</v>
      </c>
      <c r="P159" s="46" t="s">
        <v>759</v>
      </c>
      <c r="Q159" s="47">
        <v>5000</v>
      </c>
      <c r="R159" s="48" t="s">
        <v>4</v>
      </c>
      <c r="S159" s="47" t="s">
        <v>4</v>
      </c>
      <c r="T159" s="46" t="s">
        <v>4</v>
      </c>
    </row>
    <row r="160" spans="1:20">
      <c r="A160" s="45">
        <v>134934705798</v>
      </c>
      <c r="B160" s="43" t="s">
        <v>733</v>
      </c>
      <c r="C160" s="44">
        <v>45984</v>
      </c>
      <c r="D160" s="45">
        <v>53615442446</v>
      </c>
      <c r="E160" s="45">
        <v>2128588323631</v>
      </c>
      <c r="F160" s="46" t="s">
        <v>758</v>
      </c>
      <c r="G160" s="46" t="s">
        <v>735</v>
      </c>
      <c r="H160" s="46" t="s">
        <v>4</v>
      </c>
      <c r="I160" s="45" t="s">
        <v>4</v>
      </c>
      <c r="J160" s="47">
        <v>48.5</v>
      </c>
      <c r="K160" s="46" t="s">
        <v>736</v>
      </c>
      <c r="L160" s="46" t="s">
        <v>737</v>
      </c>
      <c r="M160" s="45" t="s">
        <v>738</v>
      </c>
      <c r="N160" s="46" t="s">
        <v>739</v>
      </c>
      <c r="O160" s="43" t="s">
        <v>522</v>
      </c>
      <c r="P160" s="46" t="s">
        <v>759</v>
      </c>
      <c r="Q160" s="47">
        <v>5000</v>
      </c>
      <c r="R160" s="48" t="s">
        <v>4</v>
      </c>
      <c r="S160" s="47" t="s">
        <v>4</v>
      </c>
      <c r="T160" s="46" t="s">
        <v>4</v>
      </c>
    </row>
    <row r="161" spans="1:20">
      <c r="A161" s="45">
        <v>134935069192</v>
      </c>
      <c r="B161" s="43" t="s">
        <v>733</v>
      </c>
      <c r="C161" s="44">
        <v>45984</v>
      </c>
      <c r="D161" s="45">
        <v>53615548221</v>
      </c>
      <c r="E161" s="45">
        <v>2128589546913</v>
      </c>
      <c r="F161" s="46" t="s">
        <v>734</v>
      </c>
      <c r="G161" s="46" t="s">
        <v>735</v>
      </c>
      <c r="H161" s="46" t="s">
        <v>4</v>
      </c>
      <c r="I161" s="45" t="s">
        <v>4</v>
      </c>
      <c r="J161" s="47">
        <v>48.5</v>
      </c>
      <c r="K161" s="46" t="s">
        <v>736</v>
      </c>
      <c r="L161" s="46" t="s">
        <v>737</v>
      </c>
      <c r="M161" s="45" t="s">
        <v>738</v>
      </c>
      <c r="N161" s="46" t="s">
        <v>739</v>
      </c>
      <c r="O161" s="43" t="s">
        <v>522</v>
      </c>
      <c r="P161" s="46" t="s">
        <v>1226</v>
      </c>
      <c r="Q161" s="47">
        <v>5000</v>
      </c>
      <c r="R161" s="48" t="s">
        <v>4</v>
      </c>
      <c r="S161" s="47" t="s">
        <v>4</v>
      </c>
      <c r="T161" s="46" t="s">
        <v>741</v>
      </c>
    </row>
    <row r="162" spans="1:20">
      <c r="A162" s="45">
        <v>134321054811</v>
      </c>
      <c r="B162" s="43" t="s">
        <v>733</v>
      </c>
      <c r="C162" s="44">
        <v>45984</v>
      </c>
      <c r="D162" s="45">
        <v>53615629269</v>
      </c>
      <c r="E162" s="45">
        <v>2128591127209</v>
      </c>
      <c r="F162" s="46" t="s">
        <v>758</v>
      </c>
      <c r="G162" s="46" t="s">
        <v>735</v>
      </c>
      <c r="H162" s="46" t="s">
        <v>4</v>
      </c>
      <c r="I162" s="45" t="s">
        <v>4</v>
      </c>
      <c r="J162" s="47">
        <v>48.5</v>
      </c>
      <c r="K162" s="46" t="s">
        <v>736</v>
      </c>
      <c r="L162" s="46" t="s">
        <v>737</v>
      </c>
      <c r="M162" s="45" t="s">
        <v>738</v>
      </c>
      <c r="N162" s="46" t="s">
        <v>739</v>
      </c>
      <c r="O162" s="43" t="s">
        <v>522</v>
      </c>
      <c r="P162" s="46" t="s">
        <v>759</v>
      </c>
      <c r="Q162" s="47">
        <v>5000</v>
      </c>
      <c r="R162" s="48" t="s">
        <v>4</v>
      </c>
      <c r="S162" s="47" t="s">
        <v>4</v>
      </c>
      <c r="T162" s="46" t="s">
        <v>4</v>
      </c>
    </row>
    <row r="163" spans="1:20">
      <c r="A163" s="45">
        <v>134935350406</v>
      </c>
      <c r="B163" s="43" t="s">
        <v>733</v>
      </c>
      <c r="C163" s="44">
        <v>45984</v>
      </c>
      <c r="D163" s="45">
        <v>53615636194</v>
      </c>
      <c r="E163" s="45">
        <v>2128591121131</v>
      </c>
      <c r="F163" s="46" t="s">
        <v>734</v>
      </c>
      <c r="G163" s="46" t="s">
        <v>735</v>
      </c>
      <c r="H163" s="46" t="s">
        <v>4</v>
      </c>
      <c r="I163" s="45" t="s">
        <v>4</v>
      </c>
      <c r="J163" s="47">
        <v>48.5</v>
      </c>
      <c r="K163" s="46" t="s">
        <v>736</v>
      </c>
      <c r="L163" s="46" t="s">
        <v>737</v>
      </c>
      <c r="M163" s="45" t="s">
        <v>738</v>
      </c>
      <c r="N163" s="46" t="s">
        <v>739</v>
      </c>
      <c r="O163" s="43" t="s">
        <v>522</v>
      </c>
      <c r="P163" s="46" t="s">
        <v>1211</v>
      </c>
      <c r="Q163" s="47">
        <v>5000</v>
      </c>
      <c r="R163" s="48" t="s">
        <v>4</v>
      </c>
      <c r="S163" s="47" t="s">
        <v>4</v>
      </c>
      <c r="T163" s="46" t="s">
        <v>741</v>
      </c>
    </row>
    <row r="164" spans="1:20">
      <c r="A164" s="45">
        <v>134935360506</v>
      </c>
      <c r="B164" s="43" t="s">
        <v>733</v>
      </c>
      <c r="C164" s="44">
        <v>45984</v>
      </c>
      <c r="D164" s="45">
        <v>53615641112</v>
      </c>
      <c r="E164" s="45">
        <v>2128591580071</v>
      </c>
      <c r="F164" s="46" t="s">
        <v>758</v>
      </c>
      <c r="G164" s="46" t="s">
        <v>735</v>
      </c>
      <c r="H164" s="46" t="s">
        <v>4</v>
      </c>
      <c r="I164" s="45" t="s">
        <v>4</v>
      </c>
      <c r="J164" s="47">
        <v>48.5</v>
      </c>
      <c r="K164" s="46" t="s">
        <v>736</v>
      </c>
      <c r="L164" s="46" t="s">
        <v>737</v>
      </c>
      <c r="M164" s="45" t="s">
        <v>738</v>
      </c>
      <c r="N164" s="46" t="s">
        <v>739</v>
      </c>
      <c r="O164" s="43" t="s">
        <v>522</v>
      </c>
      <c r="P164" s="46" t="s">
        <v>759</v>
      </c>
      <c r="Q164" s="47">
        <v>5000</v>
      </c>
      <c r="R164" s="48" t="s">
        <v>4</v>
      </c>
      <c r="S164" s="47" t="s">
        <v>4</v>
      </c>
      <c r="T164" s="46" t="s">
        <v>4</v>
      </c>
    </row>
    <row r="165" spans="1:20">
      <c r="A165" s="45">
        <v>134321554721</v>
      </c>
      <c r="B165" s="43" t="s">
        <v>733</v>
      </c>
      <c r="C165" s="44">
        <v>45984</v>
      </c>
      <c r="D165" s="45">
        <v>53615799929</v>
      </c>
      <c r="E165" s="45">
        <v>2128706636976</v>
      </c>
      <c r="F165" s="46" t="s">
        <v>734</v>
      </c>
      <c r="G165" s="46" t="s">
        <v>735</v>
      </c>
      <c r="H165" s="46" t="s">
        <v>4</v>
      </c>
      <c r="I165" s="45" t="s">
        <v>4</v>
      </c>
      <c r="J165" s="47">
        <v>48.5</v>
      </c>
      <c r="K165" s="46" t="s">
        <v>736</v>
      </c>
      <c r="L165" s="46" t="s">
        <v>737</v>
      </c>
      <c r="M165" s="45" t="s">
        <v>738</v>
      </c>
      <c r="N165" s="46" t="s">
        <v>739</v>
      </c>
      <c r="O165" s="43" t="s">
        <v>522</v>
      </c>
      <c r="P165" s="46" t="s">
        <v>1305</v>
      </c>
      <c r="Q165" s="47">
        <v>5000</v>
      </c>
      <c r="R165" s="48" t="s">
        <v>4</v>
      </c>
      <c r="S165" s="47" t="s">
        <v>4</v>
      </c>
      <c r="T165" s="46" t="s">
        <v>741</v>
      </c>
    </row>
    <row r="166" spans="1:20">
      <c r="A166" s="45">
        <v>134935836158</v>
      </c>
      <c r="B166" s="43" t="s">
        <v>733</v>
      </c>
      <c r="C166" s="44">
        <v>45984</v>
      </c>
      <c r="D166" s="45">
        <v>53615809553</v>
      </c>
      <c r="E166" s="45">
        <v>2128707017740</v>
      </c>
      <c r="F166" s="46" t="s">
        <v>734</v>
      </c>
      <c r="G166" s="46" t="s">
        <v>735</v>
      </c>
      <c r="H166" s="46" t="s">
        <v>4</v>
      </c>
      <c r="I166" s="45" t="s">
        <v>4</v>
      </c>
      <c r="J166" s="47">
        <v>48.5</v>
      </c>
      <c r="K166" s="46" t="s">
        <v>736</v>
      </c>
      <c r="L166" s="46" t="s">
        <v>737</v>
      </c>
      <c r="M166" s="45" t="s">
        <v>738</v>
      </c>
      <c r="N166" s="46" t="s">
        <v>739</v>
      </c>
      <c r="O166" s="43" t="s">
        <v>522</v>
      </c>
      <c r="P166" s="46" t="s">
        <v>1196</v>
      </c>
      <c r="Q166" s="47">
        <v>5000</v>
      </c>
      <c r="R166" s="48" t="s">
        <v>4</v>
      </c>
      <c r="S166" s="47" t="s">
        <v>4</v>
      </c>
      <c r="T166" s="46" t="s">
        <v>741</v>
      </c>
    </row>
    <row r="167" spans="1:20">
      <c r="A167" s="45">
        <v>134321564783</v>
      </c>
      <c r="B167" s="43" t="s">
        <v>733</v>
      </c>
      <c r="C167" s="44">
        <v>45984</v>
      </c>
      <c r="D167" s="45">
        <v>53615817370</v>
      </c>
      <c r="E167" s="45">
        <v>2128594118737</v>
      </c>
      <c r="F167" s="46" t="s">
        <v>758</v>
      </c>
      <c r="G167" s="46" t="s">
        <v>735</v>
      </c>
      <c r="H167" s="46" t="s">
        <v>4</v>
      </c>
      <c r="I167" s="45" t="s">
        <v>4</v>
      </c>
      <c r="J167" s="47">
        <v>48.5</v>
      </c>
      <c r="K167" s="46" t="s">
        <v>736</v>
      </c>
      <c r="L167" s="46" t="s">
        <v>737</v>
      </c>
      <c r="M167" s="45" t="s">
        <v>738</v>
      </c>
      <c r="N167" s="46" t="s">
        <v>739</v>
      </c>
      <c r="O167" s="43" t="s">
        <v>522</v>
      </c>
      <c r="P167" s="46" t="s">
        <v>759</v>
      </c>
      <c r="Q167" s="47">
        <v>5000</v>
      </c>
      <c r="R167" s="48" t="s">
        <v>4</v>
      </c>
      <c r="S167" s="47" t="s">
        <v>4</v>
      </c>
      <c r="T167" s="46" t="s">
        <v>4</v>
      </c>
    </row>
    <row r="168" spans="1:20">
      <c r="A168" s="45">
        <v>134321523733</v>
      </c>
      <c r="B168" s="43" t="s">
        <v>733</v>
      </c>
      <c r="C168" s="44">
        <v>45984</v>
      </c>
      <c r="D168" s="45">
        <v>53615841048</v>
      </c>
      <c r="E168" s="45">
        <v>2128594466699</v>
      </c>
      <c r="F168" s="46" t="s">
        <v>734</v>
      </c>
      <c r="G168" s="46" t="s">
        <v>735</v>
      </c>
      <c r="H168" s="46" t="s">
        <v>4</v>
      </c>
      <c r="I168" s="45" t="s">
        <v>4</v>
      </c>
      <c r="J168" s="47">
        <v>48.5</v>
      </c>
      <c r="K168" s="46" t="s">
        <v>736</v>
      </c>
      <c r="L168" s="46" t="s">
        <v>737</v>
      </c>
      <c r="M168" s="45" t="s">
        <v>738</v>
      </c>
      <c r="N168" s="46" t="s">
        <v>739</v>
      </c>
      <c r="O168" s="43" t="s">
        <v>522</v>
      </c>
      <c r="P168" s="46" t="s">
        <v>1307</v>
      </c>
      <c r="Q168" s="47">
        <v>5000</v>
      </c>
      <c r="R168" s="48" t="s">
        <v>4</v>
      </c>
      <c r="S168" s="47" t="s">
        <v>4</v>
      </c>
      <c r="T168" s="46" t="s">
        <v>741</v>
      </c>
    </row>
    <row r="169" spans="1:20">
      <c r="A169" s="45">
        <v>134936062690</v>
      </c>
      <c r="B169" s="43" t="s">
        <v>733</v>
      </c>
      <c r="C169" s="44">
        <v>45984</v>
      </c>
      <c r="D169" s="45">
        <v>53615947508</v>
      </c>
      <c r="E169" s="45">
        <v>2128709020064</v>
      </c>
      <c r="F169" s="46" t="s">
        <v>734</v>
      </c>
      <c r="G169" s="46" t="s">
        <v>735</v>
      </c>
      <c r="H169" s="46" t="s">
        <v>4</v>
      </c>
      <c r="I169" s="45" t="s">
        <v>4</v>
      </c>
      <c r="J169" s="47">
        <v>48.5</v>
      </c>
      <c r="K169" s="46" t="s">
        <v>736</v>
      </c>
      <c r="L169" s="46" t="s">
        <v>737</v>
      </c>
      <c r="M169" s="45" t="s">
        <v>738</v>
      </c>
      <c r="N169" s="46" t="s">
        <v>739</v>
      </c>
      <c r="O169" s="43" t="s">
        <v>522</v>
      </c>
      <c r="P169" s="46" t="s">
        <v>1309</v>
      </c>
      <c r="Q169" s="47">
        <v>5000</v>
      </c>
      <c r="R169" s="48" t="s">
        <v>4</v>
      </c>
      <c r="S169" s="47" t="s">
        <v>4</v>
      </c>
      <c r="T169" s="46" t="s">
        <v>741</v>
      </c>
    </row>
    <row r="170" spans="1:20">
      <c r="A170" s="45">
        <v>134321889905</v>
      </c>
      <c r="B170" s="43" t="s">
        <v>733</v>
      </c>
      <c r="C170" s="44">
        <v>45984</v>
      </c>
      <c r="D170" s="45">
        <v>53615995589</v>
      </c>
      <c r="E170" s="45">
        <v>2128596587275</v>
      </c>
      <c r="F170" s="46" t="s">
        <v>734</v>
      </c>
      <c r="G170" s="46" t="s">
        <v>735</v>
      </c>
      <c r="H170" s="46" t="s">
        <v>4</v>
      </c>
      <c r="I170" s="45" t="s">
        <v>4</v>
      </c>
      <c r="J170" s="47">
        <v>48.5</v>
      </c>
      <c r="K170" s="46" t="s">
        <v>736</v>
      </c>
      <c r="L170" s="46" t="s">
        <v>737</v>
      </c>
      <c r="M170" s="45" t="s">
        <v>738</v>
      </c>
      <c r="N170" s="46" t="s">
        <v>739</v>
      </c>
      <c r="O170" s="43" t="s">
        <v>522</v>
      </c>
      <c r="P170" s="46" t="s">
        <v>951</v>
      </c>
      <c r="Q170" s="47">
        <v>5000</v>
      </c>
      <c r="R170" s="48" t="s">
        <v>4</v>
      </c>
      <c r="S170" s="47" t="s">
        <v>4</v>
      </c>
      <c r="T170" s="46" t="s">
        <v>741</v>
      </c>
    </row>
    <row r="171" spans="1:20">
      <c r="A171" s="45">
        <v>134322517041</v>
      </c>
      <c r="B171" s="43" t="s">
        <v>733</v>
      </c>
      <c r="C171" s="44">
        <v>45984</v>
      </c>
      <c r="D171" s="45">
        <v>53616175709</v>
      </c>
      <c r="E171" s="45">
        <v>2128712531384</v>
      </c>
      <c r="F171" s="46" t="s">
        <v>734</v>
      </c>
      <c r="G171" s="46" t="s">
        <v>735</v>
      </c>
      <c r="H171" s="46" t="s">
        <v>4</v>
      </c>
      <c r="I171" s="45" t="s">
        <v>4</v>
      </c>
      <c r="J171" s="47">
        <v>48.5</v>
      </c>
      <c r="K171" s="46" t="s">
        <v>736</v>
      </c>
      <c r="L171" s="46" t="s">
        <v>737</v>
      </c>
      <c r="M171" s="45" t="s">
        <v>738</v>
      </c>
      <c r="N171" s="46" t="s">
        <v>739</v>
      </c>
      <c r="O171" s="43" t="s">
        <v>522</v>
      </c>
      <c r="P171" s="46" t="s">
        <v>1320</v>
      </c>
      <c r="Q171" s="47">
        <v>5000</v>
      </c>
      <c r="R171" s="48" t="s">
        <v>4</v>
      </c>
      <c r="S171" s="47" t="s">
        <v>4</v>
      </c>
      <c r="T171" s="46" t="s">
        <v>741</v>
      </c>
    </row>
    <row r="172" spans="1:20">
      <c r="A172" s="45">
        <v>134322639193</v>
      </c>
      <c r="B172" s="43" t="s">
        <v>733</v>
      </c>
      <c r="C172" s="44">
        <v>45984</v>
      </c>
      <c r="D172" s="45">
        <v>53616237199</v>
      </c>
      <c r="E172" s="45">
        <v>2128600433967</v>
      </c>
      <c r="F172" s="46" t="s">
        <v>758</v>
      </c>
      <c r="G172" s="46" t="s">
        <v>735</v>
      </c>
      <c r="H172" s="46" t="s">
        <v>4</v>
      </c>
      <c r="I172" s="45" t="s">
        <v>4</v>
      </c>
      <c r="J172" s="47">
        <v>48.5</v>
      </c>
      <c r="K172" s="46" t="s">
        <v>736</v>
      </c>
      <c r="L172" s="46" t="s">
        <v>737</v>
      </c>
      <c r="M172" s="45" t="s">
        <v>738</v>
      </c>
      <c r="N172" s="46" t="s">
        <v>739</v>
      </c>
      <c r="O172" s="43" t="s">
        <v>522</v>
      </c>
      <c r="P172" s="46" t="s">
        <v>759</v>
      </c>
      <c r="Q172" s="47">
        <v>5000</v>
      </c>
      <c r="R172" s="48" t="s">
        <v>4</v>
      </c>
      <c r="S172" s="47" t="s">
        <v>4</v>
      </c>
      <c r="T172" s="46" t="s">
        <v>4</v>
      </c>
    </row>
    <row r="173" spans="1:20">
      <c r="A173" s="45">
        <v>134936727426</v>
      </c>
      <c r="B173" s="43" t="s">
        <v>733</v>
      </c>
      <c r="C173" s="44">
        <v>45984</v>
      </c>
      <c r="D173" s="45">
        <v>53616256035</v>
      </c>
      <c r="E173" s="45">
        <v>2128600884617</v>
      </c>
      <c r="F173" s="46" t="s">
        <v>734</v>
      </c>
      <c r="G173" s="46" t="s">
        <v>735</v>
      </c>
      <c r="H173" s="46" t="s">
        <v>4</v>
      </c>
      <c r="I173" s="45" t="s">
        <v>4</v>
      </c>
      <c r="J173" s="47">
        <v>48.5</v>
      </c>
      <c r="K173" s="46" t="s">
        <v>736</v>
      </c>
      <c r="L173" s="46" t="s">
        <v>737</v>
      </c>
      <c r="M173" s="45" t="s">
        <v>738</v>
      </c>
      <c r="N173" s="46" t="s">
        <v>739</v>
      </c>
      <c r="O173" s="43" t="s">
        <v>522</v>
      </c>
      <c r="P173" s="46" t="s">
        <v>1217</v>
      </c>
      <c r="Q173" s="47">
        <v>5000</v>
      </c>
      <c r="R173" s="48" t="s">
        <v>4</v>
      </c>
      <c r="S173" s="47" t="s">
        <v>4</v>
      </c>
      <c r="T173" s="46" t="s">
        <v>741</v>
      </c>
    </row>
    <row r="174" spans="1:20">
      <c r="A174" s="45">
        <v>134937058104</v>
      </c>
      <c r="B174" s="43" t="s">
        <v>733</v>
      </c>
      <c r="C174" s="44">
        <v>45984</v>
      </c>
      <c r="D174" s="45">
        <v>53616314739</v>
      </c>
      <c r="E174" s="45">
        <v>2128601768233</v>
      </c>
      <c r="F174" s="46" t="s">
        <v>734</v>
      </c>
      <c r="G174" s="46" t="s">
        <v>735</v>
      </c>
      <c r="H174" s="46" t="s">
        <v>4</v>
      </c>
      <c r="I174" s="45" t="s">
        <v>4</v>
      </c>
      <c r="J174" s="47">
        <v>48.5</v>
      </c>
      <c r="K174" s="46" t="s">
        <v>736</v>
      </c>
      <c r="L174" s="46" t="s">
        <v>737</v>
      </c>
      <c r="M174" s="45" t="s">
        <v>738</v>
      </c>
      <c r="N174" s="46" t="s">
        <v>739</v>
      </c>
      <c r="O174" s="43" t="s">
        <v>522</v>
      </c>
      <c r="P174" s="46" t="s">
        <v>1323</v>
      </c>
      <c r="Q174" s="47">
        <v>5000</v>
      </c>
      <c r="R174" s="48" t="s">
        <v>4</v>
      </c>
      <c r="S174" s="47" t="s">
        <v>4</v>
      </c>
      <c r="T174" s="46" t="s">
        <v>741</v>
      </c>
    </row>
    <row r="175" spans="1:20">
      <c r="A175" s="45">
        <v>134936835960</v>
      </c>
      <c r="B175" s="43" t="s">
        <v>733</v>
      </c>
      <c r="C175" s="44">
        <v>45984</v>
      </c>
      <c r="D175" s="45">
        <v>53616328341</v>
      </c>
      <c r="E175" s="45">
        <v>2128714787296</v>
      </c>
      <c r="F175" s="46" t="s">
        <v>734</v>
      </c>
      <c r="G175" s="46" t="s">
        <v>735</v>
      </c>
      <c r="H175" s="46" t="s">
        <v>4</v>
      </c>
      <c r="I175" s="45" t="s">
        <v>4</v>
      </c>
      <c r="J175" s="47">
        <v>48.5</v>
      </c>
      <c r="K175" s="46" t="s">
        <v>736</v>
      </c>
      <c r="L175" s="46" t="s">
        <v>737</v>
      </c>
      <c r="M175" s="45" t="s">
        <v>738</v>
      </c>
      <c r="N175" s="46" t="s">
        <v>739</v>
      </c>
      <c r="O175" s="43" t="s">
        <v>522</v>
      </c>
      <c r="P175" s="46" t="s">
        <v>1324</v>
      </c>
      <c r="Q175" s="47">
        <v>5000</v>
      </c>
      <c r="R175" s="48" t="s">
        <v>4</v>
      </c>
      <c r="S175" s="47" t="s">
        <v>4</v>
      </c>
      <c r="T175" s="46" t="s">
        <v>741</v>
      </c>
    </row>
    <row r="176" spans="1:20">
      <c r="A176" s="45">
        <v>134937126588</v>
      </c>
      <c r="B176" s="43" t="s">
        <v>733</v>
      </c>
      <c r="C176" s="44">
        <v>45984</v>
      </c>
      <c r="D176" s="45">
        <v>53616359833</v>
      </c>
      <c r="E176" s="45">
        <v>2128715502318</v>
      </c>
      <c r="F176" s="46" t="s">
        <v>734</v>
      </c>
      <c r="G176" s="46" t="s">
        <v>735</v>
      </c>
      <c r="H176" s="46" t="s">
        <v>4</v>
      </c>
      <c r="I176" s="45" t="s">
        <v>4</v>
      </c>
      <c r="J176" s="47">
        <v>48.5</v>
      </c>
      <c r="K176" s="46" t="s">
        <v>736</v>
      </c>
      <c r="L176" s="46" t="s">
        <v>737</v>
      </c>
      <c r="M176" s="45" t="s">
        <v>738</v>
      </c>
      <c r="N176" s="46" t="s">
        <v>739</v>
      </c>
      <c r="O176" s="43" t="s">
        <v>522</v>
      </c>
      <c r="P176" s="46" t="s">
        <v>1325</v>
      </c>
      <c r="Q176" s="47">
        <v>5000</v>
      </c>
      <c r="R176" s="48" t="s">
        <v>4</v>
      </c>
      <c r="S176" s="47" t="s">
        <v>4</v>
      </c>
      <c r="T176" s="46" t="s">
        <v>741</v>
      </c>
    </row>
    <row r="177" spans="1:20">
      <c r="A177" s="45">
        <v>134936908030</v>
      </c>
      <c r="B177" s="43" t="s">
        <v>733</v>
      </c>
      <c r="C177" s="44">
        <v>45984</v>
      </c>
      <c r="D177" s="45">
        <v>53616364957</v>
      </c>
      <c r="E177" s="45">
        <v>2128602341307</v>
      </c>
      <c r="F177" s="46" t="s">
        <v>734</v>
      </c>
      <c r="G177" s="46" t="s">
        <v>735</v>
      </c>
      <c r="H177" s="46" t="s">
        <v>4</v>
      </c>
      <c r="I177" s="45" t="s">
        <v>4</v>
      </c>
      <c r="J177" s="47">
        <v>48.5</v>
      </c>
      <c r="K177" s="46" t="s">
        <v>736</v>
      </c>
      <c r="L177" s="46" t="s">
        <v>737</v>
      </c>
      <c r="M177" s="45" t="s">
        <v>738</v>
      </c>
      <c r="N177" s="46" t="s">
        <v>739</v>
      </c>
      <c r="O177" s="43" t="s">
        <v>522</v>
      </c>
      <c r="P177" s="46" t="s">
        <v>1327</v>
      </c>
      <c r="Q177" s="47">
        <v>5000</v>
      </c>
      <c r="R177" s="48" t="s">
        <v>4</v>
      </c>
      <c r="S177" s="47" t="s">
        <v>4</v>
      </c>
      <c r="T177" s="46" t="s">
        <v>741</v>
      </c>
    </row>
    <row r="178" spans="1:20">
      <c r="A178" s="45">
        <v>134937187196</v>
      </c>
      <c r="B178" s="43" t="s">
        <v>733</v>
      </c>
      <c r="C178" s="44">
        <v>45984</v>
      </c>
      <c r="D178" s="45">
        <v>53616425082</v>
      </c>
      <c r="E178" s="45">
        <v>2128716413328</v>
      </c>
      <c r="F178" s="46" t="s">
        <v>734</v>
      </c>
      <c r="G178" s="46" t="s">
        <v>735</v>
      </c>
      <c r="H178" s="46" t="s">
        <v>4</v>
      </c>
      <c r="I178" s="45" t="s">
        <v>4</v>
      </c>
      <c r="J178" s="47">
        <v>48.5</v>
      </c>
      <c r="K178" s="46" t="s">
        <v>736</v>
      </c>
      <c r="L178" s="46" t="s">
        <v>737</v>
      </c>
      <c r="M178" s="45" t="s">
        <v>738</v>
      </c>
      <c r="N178" s="46" t="s">
        <v>739</v>
      </c>
      <c r="O178" s="43" t="s">
        <v>522</v>
      </c>
      <c r="P178" s="46" t="s">
        <v>1271</v>
      </c>
      <c r="Q178" s="47">
        <v>5000</v>
      </c>
      <c r="R178" s="48" t="s">
        <v>4</v>
      </c>
      <c r="S178" s="47" t="s">
        <v>4</v>
      </c>
      <c r="T178" s="46" t="s">
        <v>741</v>
      </c>
    </row>
    <row r="179" spans="1:20">
      <c r="A179" s="45">
        <v>134937225656</v>
      </c>
      <c r="B179" s="43" t="s">
        <v>733</v>
      </c>
      <c r="C179" s="44">
        <v>45984</v>
      </c>
      <c r="D179" s="45">
        <v>53616476353</v>
      </c>
      <c r="E179" s="45">
        <v>2128604328127</v>
      </c>
      <c r="F179" s="46" t="s">
        <v>734</v>
      </c>
      <c r="G179" s="46" t="s">
        <v>735</v>
      </c>
      <c r="H179" s="46" t="s">
        <v>4</v>
      </c>
      <c r="I179" s="45" t="s">
        <v>4</v>
      </c>
      <c r="J179" s="47">
        <v>48.5</v>
      </c>
      <c r="K179" s="46" t="s">
        <v>736</v>
      </c>
      <c r="L179" s="46" t="s">
        <v>737</v>
      </c>
      <c r="M179" s="45" t="s">
        <v>738</v>
      </c>
      <c r="N179" s="46" t="s">
        <v>739</v>
      </c>
      <c r="O179" s="43" t="s">
        <v>522</v>
      </c>
      <c r="P179" s="46" t="s">
        <v>1257</v>
      </c>
      <c r="Q179" s="47">
        <v>5000</v>
      </c>
      <c r="R179" s="48" t="s">
        <v>4</v>
      </c>
      <c r="S179" s="47" t="s">
        <v>4</v>
      </c>
      <c r="T179" s="46" t="s">
        <v>741</v>
      </c>
    </row>
    <row r="180" spans="1:20">
      <c r="A180" s="45">
        <v>134323565063</v>
      </c>
      <c r="B180" s="43" t="s">
        <v>733</v>
      </c>
      <c r="C180" s="44">
        <v>45984</v>
      </c>
      <c r="D180" s="45">
        <v>53616607838</v>
      </c>
      <c r="E180" s="45">
        <v>2128719043526</v>
      </c>
      <c r="F180" s="46" t="s">
        <v>734</v>
      </c>
      <c r="G180" s="46" t="s">
        <v>735</v>
      </c>
      <c r="H180" s="46" t="s">
        <v>4</v>
      </c>
      <c r="I180" s="45" t="s">
        <v>4</v>
      </c>
      <c r="J180" s="47">
        <v>48.5</v>
      </c>
      <c r="K180" s="46" t="s">
        <v>736</v>
      </c>
      <c r="L180" s="46" t="s">
        <v>737</v>
      </c>
      <c r="M180" s="45" t="s">
        <v>738</v>
      </c>
      <c r="N180" s="46" t="s">
        <v>739</v>
      </c>
      <c r="O180" s="43" t="s">
        <v>522</v>
      </c>
      <c r="P180" s="46" t="s">
        <v>1280</v>
      </c>
      <c r="Q180" s="47">
        <v>5000</v>
      </c>
      <c r="R180" s="48" t="s">
        <v>4</v>
      </c>
      <c r="S180" s="47" t="s">
        <v>4</v>
      </c>
      <c r="T180" s="46" t="s">
        <v>741</v>
      </c>
    </row>
    <row r="181" spans="1:20">
      <c r="A181" s="45">
        <v>134938130250</v>
      </c>
      <c r="B181" s="43" t="s">
        <v>733</v>
      </c>
      <c r="C181" s="44">
        <v>45984</v>
      </c>
      <c r="D181" s="45">
        <v>53616746773</v>
      </c>
      <c r="E181" s="45">
        <v>2128608082351</v>
      </c>
      <c r="F181" s="46" t="s">
        <v>734</v>
      </c>
      <c r="G181" s="46" t="s">
        <v>735</v>
      </c>
      <c r="H181" s="46" t="s">
        <v>4</v>
      </c>
      <c r="I181" s="45" t="s">
        <v>4</v>
      </c>
      <c r="J181" s="47">
        <v>48.5</v>
      </c>
      <c r="K181" s="46" t="s">
        <v>736</v>
      </c>
      <c r="L181" s="46" t="s">
        <v>737</v>
      </c>
      <c r="M181" s="45" t="s">
        <v>738</v>
      </c>
      <c r="N181" s="46" t="s">
        <v>739</v>
      </c>
      <c r="O181" s="43" t="s">
        <v>522</v>
      </c>
      <c r="P181" s="46" t="s">
        <v>1259</v>
      </c>
      <c r="Q181" s="47">
        <v>5000</v>
      </c>
      <c r="R181" s="48" t="s">
        <v>4</v>
      </c>
      <c r="S181" s="47" t="s">
        <v>4</v>
      </c>
      <c r="T181" s="46" t="s">
        <v>741</v>
      </c>
    </row>
    <row r="182" spans="1:20">
      <c r="A182" s="45">
        <v>134938284266</v>
      </c>
      <c r="B182" s="43" t="s">
        <v>733</v>
      </c>
      <c r="C182" s="44">
        <v>45984</v>
      </c>
      <c r="D182" s="45">
        <v>53616763519</v>
      </c>
      <c r="E182" s="45">
        <v>2128608710743</v>
      </c>
      <c r="F182" s="46" t="s">
        <v>758</v>
      </c>
      <c r="G182" s="46" t="s">
        <v>735</v>
      </c>
      <c r="H182" s="46" t="s">
        <v>4</v>
      </c>
      <c r="I182" s="45" t="s">
        <v>4</v>
      </c>
      <c r="J182" s="47">
        <v>48.5</v>
      </c>
      <c r="K182" s="46" t="s">
        <v>736</v>
      </c>
      <c r="L182" s="46" t="s">
        <v>737</v>
      </c>
      <c r="M182" s="45" t="s">
        <v>738</v>
      </c>
      <c r="N182" s="46" t="s">
        <v>739</v>
      </c>
      <c r="O182" s="43" t="s">
        <v>522</v>
      </c>
      <c r="P182" s="46" t="s">
        <v>759</v>
      </c>
      <c r="Q182" s="47">
        <v>5000</v>
      </c>
      <c r="R182" s="48" t="s">
        <v>4</v>
      </c>
      <c r="S182" s="47" t="s">
        <v>4</v>
      </c>
      <c r="T182" s="46" t="s">
        <v>4</v>
      </c>
    </row>
    <row r="183" spans="1:20">
      <c r="A183" s="45">
        <v>134324058493</v>
      </c>
      <c r="B183" s="43" t="s">
        <v>733</v>
      </c>
      <c r="C183" s="44">
        <v>45984</v>
      </c>
      <c r="D183" s="45">
        <v>53616795394</v>
      </c>
      <c r="E183" s="45">
        <v>2128721894058</v>
      </c>
      <c r="F183" s="46" t="s">
        <v>734</v>
      </c>
      <c r="G183" s="46" t="s">
        <v>735</v>
      </c>
      <c r="H183" s="46" t="s">
        <v>4</v>
      </c>
      <c r="I183" s="45" t="s">
        <v>4</v>
      </c>
      <c r="J183" s="47">
        <v>48.5</v>
      </c>
      <c r="K183" s="46" t="s">
        <v>736</v>
      </c>
      <c r="L183" s="46" t="s">
        <v>737</v>
      </c>
      <c r="M183" s="45" t="s">
        <v>738</v>
      </c>
      <c r="N183" s="46" t="s">
        <v>739</v>
      </c>
      <c r="O183" s="43" t="s">
        <v>522</v>
      </c>
      <c r="P183" s="46" t="s">
        <v>1343</v>
      </c>
      <c r="Q183" s="47">
        <v>5000</v>
      </c>
      <c r="R183" s="48" t="s">
        <v>4</v>
      </c>
      <c r="S183" s="47" t="s">
        <v>4</v>
      </c>
      <c r="T183" s="46" t="s">
        <v>741</v>
      </c>
    </row>
    <row r="184" spans="1:20">
      <c r="A184" s="45">
        <v>134324348409</v>
      </c>
      <c r="B184" s="43" t="s">
        <v>733</v>
      </c>
      <c r="C184" s="44">
        <v>45984</v>
      </c>
      <c r="D184" s="45">
        <v>53616917448</v>
      </c>
      <c r="E184" s="45">
        <v>2128723441680</v>
      </c>
      <c r="F184" s="46" t="s">
        <v>734</v>
      </c>
      <c r="G184" s="46" t="s">
        <v>735</v>
      </c>
      <c r="H184" s="46" t="s">
        <v>4</v>
      </c>
      <c r="I184" s="45" t="s">
        <v>4</v>
      </c>
      <c r="J184" s="47">
        <v>48.5</v>
      </c>
      <c r="K184" s="46" t="s">
        <v>736</v>
      </c>
      <c r="L184" s="46" t="s">
        <v>737</v>
      </c>
      <c r="M184" s="45" t="s">
        <v>738</v>
      </c>
      <c r="N184" s="46" t="s">
        <v>739</v>
      </c>
      <c r="O184" s="43" t="s">
        <v>522</v>
      </c>
      <c r="P184" s="46" t="s">
        <v>1211</v>
      </c>
      <c r="Q184" s="47">
        <v>5000</v>
      </c>
      <c r="R184" s="48" t="s">
        <v>4</v>
      </c>
      <c r="S184" s="47" t="s">
        <v>4</v>
      </c>
      <c r="T184" s="46" t="s">
        <v>741</v>
      </c>
    </row>
    <row r="185" spans="1:20">
      <c r="A185" s="45">
        <v>134324344987</v>
      </c>
      <c r="B185" s="43" t="s">
        <v>733</v>
      </c>
      <c r="C185" s="44">
        <v>45984</v>
      </c>
      <c r="D185" s="45">
        <v>53616937827</v>
      </c>
      <c r="E185" s="45">
        <v>2128611310933</v>
      </c>
      <c r="F185" s="46" t="s">
        <v>734</v>
      </c>
      <c r="G185" s="46" t="s">
        <v>735</v>
      </c>
      <c r="H185" s="46" t="s">
        <v>4</v>
      </c>
      <c r="I185" s="45" t="s">
        <v>4</v>
      </c>
      <c r="J185" s="47">
        <v>48.5</v>
      </c>
      <c r="K185" s="46" t="s">
        <v>736</v>
      </c>
      <c r="L185" s="46" t="s">
        <v>737</v>
      </c>
      <c r="M185" s="45" t="s">
        <v>738</v>
      </c>
      <c r="N185" s="46" t="s">
        <v>739</v>
      </c>
      <c r="O185" s="43" t="s">
        <v>522</v>
      </c>
      <c r="P185" s="46" t="s">
        <v>1325</v>
      </c>
      <c r="Q185" s="47">
        <v>5000</v>
      </c>
      <c r="R185" s="48" t="s">
        <v>4</v>
      </c>
      <c r="S185" s="47" t="s">
        <v>4</v>
      </c>
      <c r="T185" s="46" t="s">
        <v>741</v>
      </c>
    </row>
    <row r="186" spans="1:20">
      <c r="A186" s="45">
        <v>134938774984</v>
      </c>
      <c r="B186" s="43" t="s">
        <v>733</v>
      </c>
      <c r="C186" s="44">
        <v>45984</v>
      </c>
      <c r="D186" s="45">
        <v>53616999239</v>
      </c>
      <c r="E186" s="45">
        <v>2128725198844</v>
      </c>
      <c r="F186" s="46" t="s">
        <v>734</v>
      </c>
      <c r="G186" s="46" t="s">
        <v>735</v>
      </c>
      <c r="H186" s="46" t="s">
        <v>4</v>
      </c>
      <c r="I186" s="45" t="s">
        <v>4</v>
      </c>
      <c r="J186" s="47">
        <v>48.5</v>
      </c>
      <c r="K186" s="46" t="s">
        <v>736</v>
      </c>
      <c r="L186" s="46" t="s">
        <v>737</v>
      </c>
      <c r="M186" s="45" t="s">
        <v>738</v>
      </c>
      <c r="N186" s="46" t="s">
        <v>739</v>
      </c>
      <c r="O186" s="43" t="s">
        <v>522</v>
      </c>
      <c r="P186" s="46" t="s">
        <v>1263</v>
      </c>
      <c r="Q186" s="47">
        <v>5000</v>
      </c>
      <c r="R186" s="48" t="s">
        <v>4</v>
      </c>
      <c r="S186" s="47" t="s">
        <v>4</v>
      </c>
      <c r="T186" s="46" t="s">
        <v>741</v>
      </c>
    </row>
    <row r="187" spans="1:20">
      <c r="A187" s="45">
        <v>134324664113</v>
      </c>
      <c r="B187" s="43" t="s">
        <v>733</v>
      </c>
      <c r="C187" s="44">
        <v>45984</v>
      </c>
      <c r="D187" s="45">
        <v>53617002159</v>
      </c>
      <c r="E187" s="45">
        <v>2128612388503</v>
      </c>
      <c r="F187" s="46" t="s">
        <v>758</v>
      </c>
      <c r="G187" s="46" t="s">
        <v>735</v>
      </c>
      <c r="H187" s="46" t="s">
        <v>4</v>
      </c>
      <c r="I187" s="45" t="s">
        <v>4</v>
      </c>
      <c r="J187" s="47">
        <v>48.5</v>
      </c>
      <c r="K187" s="46" t="s">
        <v>736</v>
      </c>
      <c r="L187" s="46" t="s">
        <v>737</v>
      </c>
      <c r="M187" s="45" t="s">
        <v>738</v>
      </c>
      <c r="N187" s="46" t="s">
        <v>739</v>
      </c>
      <c r="O187" s="43" t="s">
        <v>522</v>
      </c>
      <c r="P187" s="46" t="s">
        <v>759</v>
      </c>
      <c r="Q187" s="47">
        <v>5000</v>
      </c>
      <c r="R187" s="48" t="s">
        <v>4</v>
      </c>
      <c r="S187" s="47" t="s">
        <v>4</v>
      </c>
      <c r="T187" s="46" t="s">
        <v>4</v>
      </c>
    </row>
    <row r="188" spans="1:20">
      <c r="A188" s="45">
        <v>134325056559</v>
      </c>
      <c r="B188" s="43" t="s">
        <v>733</v>
      </c>
      <c r="C188" s="44">
        <v>45984</v>
      </c>
      <c r="D188" s="45">
        <v>53617197435</v>
      </c>
      <c r="E188" s="45">
        <v>2128728081064</v>
      </c>
      <c r="F188" s="46" t="s">
        <v>734</v>
      </c>
      <c r="G188" s="46" t="s">
        <v>735</v>
      </c>
      <c r="H188" s="46" t="s">
        <v>4</v>
      </c>
      <c r="I188" s="45" t="s">
        <v>4</v>
      </c>
      <c r="J188" s="47">
        <v>48.5</v>
      </c>
      <c r="K188" s="46" t="s">
        <v>736</v>
      </c>
      <c r="L188" s="46" t="s">
        <v>737</v>
      </c>
      <c r="M188" s="45" t="s">
        <v>738</v>
      </c>
      <c r="N188" s="46" t="s">
        <v>739</v>
      </c>
      <c r="O188" s="43" t="s">
        <v>522</v>
      </c>
      <c r="P188" s="46" t="s">
        <v>1358</v>
      </c>
      <c r="Q188" s="47">
        <v>5000</v>
      </c>
      <c r="R188" s="48" t="s">
        <v>4</v>
      </c>
      <c r="S188" s="47" t="s">
        <v>4</v>
      </c>
      <c r="T188" s="46" t="s">
        <v>741</v>
      </c>
    </row>
    <row r="189" spans="1:20">
      <c r="A189" s="45">
        <v>134939381432</v>
      </c>
      <c r="B189" s="43" t="s">
        <v>733</v>
      </c>
      <c r="C189" s="44">
        <v>45984</v>
      </c>
      <c r="D189" s="45">
        <v>53617285591</v>
      </c>
      <c r="E189" s="45">
        <v>2128616460437</v>
      </c>
      <c r="F189" s="46" t="s">
        <v>758</v>
      </c>
      <c r="G189" s="46" t="s">
        <v>735</v>
      </c>
      <c r="H189" s="46" t="s">
        <v>4</v>
      </c>
      <c r="I189" s="45" t="s">
        <v>4</v>
      </c>
      <c r="J189" s="47">
        <v>48.5</v>
      </c>
      <c r="K189" s="46" t="s">
        <v>736</v>
      </c>
      <c r="L189" s="46" t="s">
        <v>737</v>
      </c>
      <c r="M189" s="45" t="s">
        <v>738</v>
      </c>
      <c r="N189" s="46" t="s">
        <v>739</v>
      </c>
      <c r="O189" s="43" t="s">
        <v>522</v>
      </c>
      <c r="P189" s="46" t="s">
        <v>759</v>
      </c>
      <c r="Q189" s="47">
        <v>5000</v>
      </c>
      <c r="R189" s="48" t="s">
        <v>4</v>
      </c>
      <c r="S189" s="47" t="s">
        <v>4</v>
      </c>
      <c r="T189" s="46" t="s">
        <v>4</v>
      </c>
    </row>
    <row r="190" spans="1:20">
      <c r="A190" s="45">
        <v>134325063743</v>
      </c>
      <c r="B190" s="43" t="s">
        <v>733</v>
      </c>
      <c r="C190" s="44">
        <v>45984</v>
      </c>
      <c r="D190" s="45">
        <v>53617286155</v>
      </c>
      <c r="E190" s="45">
        <v>2128729451662</v>
      </c>
      <c r="F190" s="46" t="s">
        <v>734</v>
      </c>
      <c r="G190" s="46" t="s">
        <v>735</v>
      </c>
      <c r="H190" s="46" t="s">
        <v>4</v>
      </c>
      <c r="I190" s="45" t="s">
        <v>4</v>
      </c>
      <c r="J190" s="47">
        <v>48.5</v>
      </c>
      <c r="K190" s="46" t="s">
        <v>736</v>
      </c>
      <c r="L190" s="46" t="s">
        <v>737</v>
      </c>
      <c r="M190" s="45" t="s">
        <v>738</v>
      </c>
      <c r="N190" s="46" t="s">
        <v>739</v>
      </c>
      <c r="O190" s="43" t="s">
        <v>522</v>
      </c>
      <c r="P190" s="46" t="s">
        <v>1360</v>
      </c>
      <c r="Q190" s="47">
        <v>5000</v>
      </c>
      <c r="R190" s="48" t="s">
        <v>4</v>
      </c>
      <c r="S190" s="47" t="s">
        <v>4</v>
      </c>
      <c r="T190" s="46" t="s">
        <v>741</v>
      </c>
    </row>
    <row r="191" spans="1:20">
      <c r="A191" s="45">
        <v>134325073993</v>
      </c>
      <c r="B191" s="43" t="s">
        <v>733</v>
      </c>
      <c r="C191" s="44">
        <v>45984</v>
      </c>
      <c r="D191" s="45">
        <v>53617306258</v>
      </c>
      <c r="E191" s="45">
        <v>2128729461912</v>
      </c>
      <c r="F191" s="46" t="s">
        <v>734</v>
      </c>
      <c r="G191" s="46" t="s">
        <v>735</v>
      </c>
      <c r="H191" s="46" t="s">
        <v>4</v>
      </c>
      <c r="I191" s="45" t="s">
        <v>4</v>
      </c>
      <c r="J191" s="47">
        <v>48.5</v>
      </c>
      <c r="K191" s="46" t="s">
        <v>736</v>
      </c>
      <c r="L191" s="46" t="s">
        <v>737</v>
      </c>
      <c r="M191" s="45" t="s">
        <v>738</v>
      </c>
      <c r="N191" s="46" t="s">
        <v>739</v>
      </c>
      <c r="O191" s="43" t="s">
        <v>522</v>
      </c>
      <c r="P191" s="46" t="s">
        <v>1185</v>
      </c>
      <c r="Q191" s="47">
        <v>5000</v>
      </c>
      <c r="R191" s="48" t="s">
        <v>4</v>
      </c>
      <c r="S191" s="47" t="s">
        <v>4</v>
      </c>
      <c r="T191" s="46" t="s">
        <v>741</v>
      </c>
    </row>
    <row r="192" spans="1:20">
      <c r="A192" s="45">
        <v>134325139997</v>
      </c>
      <c r="B192" s="43" t="s">
        <v>733</v>
      </c>
      <c r="C192" s="44">
        <v>45984</v>
      </c>
      <c r="D192" s="45">
        <v>53617335954</v>
      </c>
      <c r="E192" s="45">
        <v>2128730110468</v>
      </c>
      <c r="F192" s="46" t="s">
        <v>734</v>
      </c>
      <c r="G192" s="46" t="s">
        <v>735</v>
      </c>
      <c r="H192" s="46" t="s">
        <v>4</v>
      </c>
      <c r="I192" s="45" t="s">
        <v>4</v>
      </c>
      <c r="J192" s="47">
        <v>48.5</v>
      </c>
      <c r="K192" s="46" t="s">
        <v>736</v>
      </c>
      <c r="L192" s="46" t="s">
        <v>737</v>
      </c>
      <c r="M192" s="45" t="s">
        <v>738</v>
      </c>
      <c r="N192" s="46" t="s">
        <v>739</v>
      </c>
      <c r="O192" s="43" t="s">
        <v>522</v>
      </c>
      <c r="P192" s="46" t="s">
        <v>1325</v>
      </c>
      <c r="Q192" s="47">
        <v>5000</v>
      </c>
      <c r="R192" s="48" t="s">
        <v>4</v>
      </c>
      <c r="S192" s="47" t="s">
        <v>4</v>
      </c>
      <c r="T192" s="46" t="s">
        <v>741</v>
      </c>
    </row>
    <row r="193" spans="1:20">
      <c r="A193" s="45">
        <v>134939655172</v>
      </c>
      <c r="B193" s="43" t="s">
        <v>733</v>
      </c>
      <c r="C193" s="44">
        <v>45984</v>
      </c>
      <c r="D193" s="45">
        <v>53617373927</v>
      </c>
      <c r="E193" s="45">
        <v>2128617992649</v>
      </c>
      <c r="F193" s="46" t="s">
        <v>758</v>
      </c>
      <c r="G193" s="46" t="s">
        <v>735</v>
      </c>
      <c r="H193" s="46" t="s">
        <v>4</v>
      </c>
      <c r="I193" s="45" t="s">
        <v>4</v>
      </c>
      <c r="J193" s="47">
        <v>48.5</v>
      </c>
      <c r="K193" s="46" t="s">
        <v>736</v>
      </c>
      <c r="L193" s="46" t="s">
        <v>737</v>
      </c>
      <c r="M193" s="45" t="s">
        <v>738</v>
      </c>
      <c r="N193" s="46" t="s">
        <v>739</v>
      </c>
      <c r="O193" s="43" t="s">
        <v>522</v>
      </c>
      <c r="P193" s="46" t="s">
        <v>759</v>
      </c>
      <c r="Q193" s="47">
        <v>5000</v>
      </c>
      <c r="R193" s="48" t="s">
        <v>4</v>
      </c>
      <c r="S193" s="47" t="s">
        <v>4</v>
      </c>
      <c r="T193" s="46" t="s">
        <v>4</v>
      </c>
    </row>
    <row r="194" spans="1:20">
      <c r="A194" s="45">
        <v>134325608317</v>
      </c>
      <c r="B194" s="43" t="s">
        <v>733</v>
      </c>
      <c r="C194" s="44">
        <v>45984</v>
      </c>
      <c r="D194" s="45">
        <v>53617405974</v>
      </c>
      <c r="E194" s="45">
        <v>2128618160747</v>
      </c>
      <c r="F194" s="46" t="s">
        <v>734</v>
      </c>
      <c r="G194" s="46" t="s">
        <v>735</v>
      </c>
      <c r="H194" s="46" t="s">
        <v>4</v>
      </c>
      <c r="I194" s="45" t="s">
        <v>4</v>
      </c>
      <c r="J194" s="47">
        <v>48.5</v>
      </c>
      <c r="K194" s="46" t="s">
        <v>736</v>
      </c>
      <c r="L194" s="46" t="s">
        <v>737</v>
      </c>
      <c r="M194" s="45" t="s">
        <v>738</v>
      </c>
      <c r="N194" s="46" t="s">
        <v>739</v>
      </c>
      <c r="O194" s="43" t="s">
        <v>522</v>
      </c>
      <c r="P194" s="46" t="s">
        <v>1285</v>
      </c>
      <c r="Q194" s="47">
        <v>5000</v>
      </c>
      <c r="R194" s="48" t="s">
        <v>4</v>
      </c>
      <c r="S194" s="47" t="s">
        <v>4</v>
      </c>
      <c r="T194" s="46" t="s">
        <v>741</v>
      </c>
    </row>
    <row r="195" spans="1:20">
      <c r="A195" s="45">
        <v>134325614271</v>
      </c>
      <c r="B195" s="43" t="s">
        <v>733</v>
      </c>
      <c r="C195" s="44">
        <v>45984</v>
      </c>
      <c r="D195" s="45">
        <v>53617406684</v>
      </c>
      <c r="E195" s="45">
        <v>2128618053253</v>
      </c>
      <c r="F195" s="46" t="s">
        <v>734</v>
      </c>
      <c r="G195" s="46" t="s">
        <v>735</v>
      </c>
      <c r="H195" s="46" t="s">
        <v>4</v>
      </c>
      <c r="I195" s="45" t="s">
        <v>4</v>
      </c>
      <c r="J195" s="47">
        <v>48.5</v>
      </c>
      <c r="K195" s="46" t="s">
        <v>736</v>
      </c>
      <c r="L195" s="46" t="s">
        <v>737</v>
      </c>
      <c r="M195" s="45" t="s">
        <v>738</v>
      </c>
      <c r="N195" s="46" t="s">
        <v>739</v>
      </c>
      <c r="O195" s="43" t="s">
        <v>522</v>
      </c>
      <c r="P195" s="46" t="s">
        <v>1362</v>
      </c>
      <c r="Q195" s="47">
        <v>5000</v>
      </c>
      <c r="R195" s="48" t="s">
        <v>4</v>
      </c>
      <c r="S195" s="47" t="s">
        <v>4</v>
      </c>
      <c r="T195" s="46" t="s">
        <v>741</v>
      </c>
    </row>
    <row r="196" spans="1:20">
      <c r="A196" s="45">
        <v>134939806716</v>
      </c>
      <c r="B196" s="43" t="s">
        <v>733</v>
      </c>
      <c r="C196" s="44">
        <v>45984</v>
      </c>
      <c r="D196" s="45">
        <v>53617418628</v>
      </c>
      <c r="E196" s="45">
        <v>2128731550886</v>
      </c>
      <c r="F196" s="46" t="s">
        <v>734</v>
      </c>
      <c r="G196" s="46" t="s">
        <v>735</v>
      </c>
      <c r="H196" s="46" t="s">
        <v>4</v>
      </c>
      <c r="I196" s="45" t="s">
        <v>4</v>
      </c>
      <c r="J196" s="47">
        <v>48.5</v>
      </c>
      <c r="K196" s="46" t="s">
        <v>736</v>
      </c>
      <c r="L196" s="46" t="s">
        <v>737</v>
      </c>
      <c r="M196" s="45" t="s">
        <v>738</v>
      </c>
      <c r="N196" s="46" t="s">
        <v>739</v>
      </c>
      <c r="O196" s="43" t="s">
        <v>522</v>
      </c>
      <c r="P196" s="46" t="s">
        <v>771</v>
      </c>
      <c r="Q196" s="47">
        <v>5000</v>
      </c>
      <c r="R196" s="48" t="s">
        <v>4</v>
      </c>
      <c r="S196" s="47" t="s">
        <v>4</v>
      </c>
      <c r="T196" s="46" t="s">
        <v>741</v>
      </c>
    </row>
    <row r="197" spans="1:20">
      <c r="A197" s="45">
        <v>134325671181</v>
      </c>
      <c r="B197" s="43" t="s">
        <v>733</v>
      </c>
      <c r="C197" s="44">
        <v>45984</v>
      </c>
      <c r="D197" s="45">
        <v>53617477269</v>
      </c>
      <c r="E197" s="45">
        <v>2128732218968</v>
      </c>
      <c r="F197" s="46" t="s">
        <v>734</v>
      </c>
      <c r="G197" s="46" t="s">
        <v>735</v>
      </c>
      <c r="H197" s="46" t="s">
        <v>4</v>
      </c>
      <c r="I197" s="45" t="s">
        <v>4</v>
      </c>
      <c r="J197" s="47">
        <v>48.5</v>
      </c>
      <c r="K197" s="46" t="s">
        <v>736</v>
      </c>
      <c r="L197" s="46" t="s">
        <v>737</v>
      </c>
      <c r="M197" s="45" t="s">
        <v>738</v>
      </c>
      <c r="N197" s="46" t="s">
        <v>739</v>
      </c>
      <c r="O197" s="43" t="s">
        <v>522</v>
      </c>
      <c r="P197" s="46" t="s">
        <v>1253</v>
      </c>
      <c r="Q197" s="47">
        <v>5000</v>
      </c>
      <c r="R197" s="48" t="s">
        <v>4</v>
      </c>
      <c r="S197" s="47" t="s">
        <v>4</v>
      </c>
      <c r="T197" s="46" t="s">
        <v>741</v>
      </c>
    </row>
    <row r="198" spans="1:20">
      <c r="A198" s="45">
        <v>134325810453</v>
      </c>
      <c r="B198" s="43" t="s">
        <v>733</v>
      </c>
      <c r="C198" s="44">
        <v>45984</v>
      </c>
      <c r="D198" s="45">
        <v>53617480078</v>
      </c>
      <c r="E198" s="45">
        <v>2128619597385</v>
      </c>
      <c r="F198" s="46" t="s">
        <v>734</v>
      </c>
      <c r="G198" s="46" t="s">
        <v>735</v>
      </c>
      <c r="H198" s="46" t="s">
        <v>4</v>
      </c>
      <c r="I198" s="45" t="s">
        <v>4</v>
      </c>
      <c r="J198" s="47">
        <v>48.5</v>
      </c>
      <c r="K198" s="46" t="s">
        <v>736</v>
      </c>
      <c r="L198" s="46" t="s">
        <v>737</v>
      </c>
      <c r="M198" s="45" t="s">
        <v>738</v>
      </c>
      <c r="N198" s="46" t="s">
        <v>739</v>
      </c>
      <c r="O198" s="43" t="s">
        <v>522</v>
      </c>
      <c r="P198" s="46" t="s">
        <v>1196</v>
      </c>
      <c r="Q198" s="47">
        <v>5000</v>
      </c>
      <c r="R198" s="48" t="s">
        <v>4</v>
      </c>
      <c r="S198" s="47" t="s">
        <v>4</v>
      </c>
      <c r="T198" s="46" t="s">
        <v>741</v>
      </c>
    </row>
    <row r="199" spans="1:20">
      <c r="A199" s="45">
        <v>134325829207</v>
      </c>
      <c r="B199" s="43" t="s">
        <v>733</v>
      </c>
      <c r="C199" s="44">
        <v>45984</v>
      </c>
      <c r="D199" s="45">
        <v>53617539750</v>
      </c>
      <c r="E199" s="45">
        <v>2128620566435</v>
      </c>
      <c r="F199" s="46" t="s">
        <v>734</v>
      </c>
      <c r="G199" s="46" t="s">
        <v>735</v>
      </c>
      <c r="H199" s="46" t="s">
        <v>4</v>
      </c>
      <c r="I199" s="45" t="s">
        <v>4</v>
      </c>
      <c r="J199" s="47">
        <v>48.5</v>
      </c>
      <c r="K199" s="46" t="s">
        <v>736</v>
      </c>
      <c r="L199" s="46" t="s">
        <v>737</v>
      </c>
      <c r="M199" s="45" t="s">
        <v>738</v>
      </c>
      <c r="N199" s="46" t="s">
        <v>739</v>
      </c>
      <c r="O199" s="43" t="s">
        <v>522</v>
      </c>
      <c r="P199" s="46" t="s">
        <v>1259</v>
      </c>
      <c r="Q199" s="47">
        <v>5000</v>
      </c>
      <c r="R199" s="48" t="s">
        <v>4</v>
      </c>
      <c r="S199" s="47" t="s">
        <v>4</v>
      </c>
      <c r="T199" s="46" t="s">
        <v>741</v>
      </c>
    </row>
    <row r="200" spans="1:20">
      <c r="A200" s="45">
        <v>134940173012</v>
      </c>
      <c r="B200" s="43" t="s">
        <v>733</v>
      </c>
      <c r="C200" s="44">
        <v>45984</v>
      </c>
      <c r="D200" s="45">
        <v>53617592685</v>
      </c>
      <c r="E200" s="45">
        <v>2128621236541</v>
      </c>
      <c r="F200" s="46" t="s">
        <v>734</v>
      </c>
      <c r="G200" s="46" t="s">
        <v>735</v>
      </c>
      <c r="H200" s="46" t="s">
        <v>4</v>
      </c>
      <c r="I200" s="45" t="s">
        <v>4</v>
      </c>
      <c r="J200" s="47">
        <v>48.5</v>
      </c>
      <c r="K200" s="46" t="s">
        <v>736</v>
      </c>
      <c r="L200" s="46" t="s">
        <v>737</v>
      </c>
      <c r="M200" s="45" t="s">
        <v>738</v>
      </c>
      <c r="N200" s="46" t="s">
        <v>739</v>
      </c>
      <c r="O200" s="43" t="s">
        <v>522</v>
      </c>
      <c r="P200" s="46" t="s">
        <v>1366</v>
      </c>
      <c r="Q200" s="47">
        <v>5000</v>
      </c>
      <c r="R200" s="48" t="s">
        <v>4</v>
      </c>
      <c r="S200" s="47" t="s">
        <v>4</v>
      </c>
      <c r="T200" s="46" t="s">
        <v>741</v>
      </c>
    </row>
    <row r="201" spans="1:20">
      <c r="A201" s="45">
        <v>134325981181</v>
      </c>
      <c r="B201" s="43" t="s">
        <v>733</v>
      </c>
      <c r="C201" s="44">
        <v>45984</v>
      </c>
      <c r="D201" s="45">
        <v>53617599069</v>
      </c>
      <c r="E201" s="45">
        <v>2128734193724</v>
      </c>
      <c r="F201" s="46" t="s">
        <v>734</v>
      </c>
      <c r="G201" s="46" t="s">
        <v>735</v>
      </c>
      <c r="H201" s="46" t="s">
        <v>4</v>
      </c>
      <c r="I201" s="45" t="s">
        <v>4</v>
      </c>
      <c r="J201" s="47">
        <v>48.5</v>
      </c>
      <c r="K201" s="46" t="s">
        <v>736</v>
      </c>
      <c r="L201" s="46" t="s">
        <v>737</v>
      </c>
      <c r="M201" s="45" t="s">
        <v>738</v>
      </c>
      <c r="N201" s="46" t="s">
        <v>739</v>
      </c>
      <c r="O201" s="43" t="s">
        <v>522</v>
      </c>
      <c r="P201" s="46" t="s">
        <v>820</v>
      </c>
      <c r="Q201" s="47">
        <v>5000</v>
      </c>
      <c r="R201" s="48" t="s">
        <v>4</v>
      </c>
      <c r="S201" s="47" t="s">
        <v>4</v>
      </c>
      <c r="T201" s="46" t="s">
        <v>741</v>
      </c>
    </row>
    <row r="202" spans="1:20">
      <c r="A202" s="45">
        <v>134940200992</v>
      </c>
      <c r="B202" s="43" t="s">
        <v>733</v>
      </c>
      <c r="C202" s="44">
        <v>45984</v>
      </c>
      <c r="D202" s="45">
        <v>53617624992</v>
      </c>
      <c r="E202" s="45">
        <v>2128734517802</v>
      </c>
      <c r="F202" s="46" t="s">
        <v>734</v>
      </c>
      <c r="G202" s="46" t="s">
        <v>735</v>
      </c>
      <c r="H202" s="46" t="s">
        <v>4</v>
      </c>
      <c r="I202" s="45" t="s">
        <v>4</v>
      </c>
      <c r="J202" s="47">
        <v>48.5</v>
      </c>
      <c r="K202" s="46" t="s">
        <v>736</v>
      </c>
      <c r="L202" s="46" t="s">
        <v>737</v>
      </c>
      <c r="M202" s="45" t="s">
        <v>738</v>
      </c>
      <c r="N202" s="46" t="s">
        <v>739</v>
      </c>
      <c r="O202" s="43" t="s">
        <v>522</v>
      </c>
      <c r="P202" s="46" t="s">
        <v>1368</v>
      </c>
      <c r="Q202" s="47">
        <v>5000</v>
      </c>
      <c r="R202" s="48" t="s">
        <v>4</v>
      </c>
      <c r="S202" s="47" t="s">
        <v>4</v>
      </c>
      <c r="T202" s="46" t="s">
        <v>741</v>
      </c>
    </row>
    <row r="203" spans="1:20">
      <c r="A203" s="45">
        <v>134326242151</v>
      </c>
      <c r="B203" s="43" t="s">
        <v>733</v>
      </c>
      <c r="C203" s="44">
        <v>45984</v>
      </c>
      <c r="D203" s="45">
        <v>53617630892</v>
      </c>
      <c r="E203" s="45">
        <v>2128734636826</v>
      </c>
      <c r="F203" s="46" t="s">
        <v>734</v>
      </c>
      <c r="G203" s="46" t="s">
        <v>735</v>
      </c>
      <c r="H203" s="46" t="s">
        <v>4</v>
      </c>
      <c r="I203" s="45" t="s">
        <v>4</v>
      </c>
      <c r="J203" s="47">
        <v>48.5</v>
      </c>
      <c r="K203" s="46" t="s">
        <v>736</v>
      </c>
      <c r="L203" s="46" t="s">
        <v>737</v>
      </c>
      <c r="M203" s="45" t="s">
        <v>738</v>
      </c>
      <c r="N203" s="46" t="s">
        <v>739</v>
      </c>
      <c r="O203" s="43" t="s">
        <v>522</v>
      </c>
      <c r="P203" s="46" t="s">
        <v>1369</v>
      </c>
      <c r="Q203" s="47">
        <v>5000</v>
      </c>
      <c r="R203" s="48" t="s">
        <v>4</v>
      </c>
      <c r="S203" s="47" t="s">
        <v>4</v>
      </c>
      <c r="T203" s="46" t="s">
        <v>741</v>
      </c>
    </row>
    <row r="204" spans="1:20">
      <c r="A204" s="45">
        <v>134940292772</v>
      </c>
      <c r="B204" s="43" t="s">
        <v>733</v>
      </c>
      <c r="C204" s="44">
        <v>45984</v>
      </c>
      <c r="D204" s="45">
        <v>53617657890</v>
      </c>
      <c r="E204" s="45">
        <v>2128621911809</v>
      </c>
      <c r="F204" s="46" t="s">
        <v>734</v>
      </c>
      <c r="G204" s="46" t="s">
        <v>735</v>
      </c>
      <c r="H204" s="46" t="s">
        <v>4</v>
      </c>
      <c r="I204" s="45" t="s">
        <v>4</v>
      </c>
      <c r="J204" s="47">
        <v>48.5</v>
      </c>
      <c r="K204" s="46" t="s">
        <v>736</v>
      </c>
      <c r="L204" s="46" t="s">
        <v>737</v>
      </c>
      <c r="M204" s="45" t="s">
        <v>738</v>
      </c>
      <c r="N204" s="46" t="s">
        <v>739</v>
      </c>
      <c r="O204" s="43" t="s">
        <v>522</v>
      </c>
      <c r="P204" s="46" t="s">
        <v>1370</v>
      </c>
      <c r="Q204" s="47">
        <v>5000</v>
      </c>
      <c r="R204" s="48" t="s">
        <v>4</v>
      </c>
      <c r="S204" s="47" t="s">
        <v>4</v>
      </c>
      <c r="T204" s="46" t="s">
        <v>741</v>
      </c>
    </row>
    <row r="205" spans="1:20">
      <c r="A205" s="45">
        <v>134940138092</v>
      </c>
      <c r="B205" s="43" t="s">
        <v>733</v>
      </c>
      <c r="C205" s="44">
        <v>45984</v>
      </c>
      <c r="D205" s="45">
        <v>53617669381</v>
      </c>
      <c r="E205" s="45">
        <v>2128735354608</v>
      </c>
      <c r="F205" s="46" t="s">
        <v>734</v>
      </c>
      <c r="G205" s="46" t="s">
        <v>735</v>
      </c>
      <c r="H205" s="46" t="s">
        <v>4</v>
      </c>
      <c r="I205" s="45" t="s">
        <v>4</v>
      </c>
      <c r="J205" s="47">
        <v>48.5</v>
      </c>
      <c r="K205" s="46" t="s">
        <v>736</v>
      </c>
      <c r="L205" s="46" t="s">
        <v>737</v>
      </c>
      <c r="M205" s="45" t="s">
        <v>738</v>
      </c>
      <c r="N205" s="46" t="s">
        <v>739</v>
      </c>
      <c r="O205" s="43" t="s">
        <v>522</v>
      </c>
      <c r="P205" s="46" t="s">
        <v>1371</v>
      </c>
      <c r="Q205" s="47">
        <v>5000</v>
      </c>
      <c r="R205" s="48" t="s">
        <v>4</v>
      </c>
      <c r="S205" s="47" t="s">
        <v>4</v>
      </c>
      <c r="T205" s="46" t="s">
        <v>741</v>
      </c>
    </row>
    <row r="206" spans="1:20">
      <c r="A206" s="45">
        <v>134326168097</v>
      </c>
      <c r="B206" s="43" t="s">
        <v>733</v>
      </c>
      <c r="C206" s="44">
        <v>45984</v>
      </c>
      <c r="D206" s="45">
        <v>53617741955</v>
      </c>
      <c r="E206" s="45">
        <v>2128623301167</v>
      </c>
      <c r="F206" s="46" t="s">
        <v>734</v>
      </c>
      <c r="G206" s="46" t="s">
        <v>735</v>
      </c>
      <c r="H206" s="46" t="s">
        <v>4</v>
      </c>
      <c r="I206" s="45" t="s">
        <v>4</v>
      </c>
      <c r="J206" s="47">
        <v>48.5</v>
      </c>
      <c r="K206" s="46" t="s">
        <v>736</v>
      </c>
      <c r="L206" s="46" t="s">
        <v>737</v>
      </c>
      <c r="M206" s="45" t="s">
        <v>738</v>
      </c>
      <c r="N206" s="46" t="s">
        <v>739</v>
      </c>
      <c r="O206" s="43" t="s">
        <v>522</v>
      </c>
      <c r="P206" s="46" t="s">
        <v>1375</v>
      </c>
      <c r="Q206" s="47">
        <v>5000</v>
      </c>
      <c r="R206" s="48" t="s">
        <v>4</v>
      </c>
      <c r="S206" s="47" t="s">
        <v>4</v>
      </c>
      <c r="T206" s="46" t="s">
        <v>741</v>
      </c>
    </row>
    <row r="207" spans="1:20">
      <c r="A207" s="45">
        <v>134326744171</v>
      </c>
      <c r="B207" s="43" t="s">
        <v>733</v>
      </c>
      <c r="C207" s="44">
        <v>45984</v>
      </c>
      <c r="D207" s="45">
        <v>53617853407</v>
      </c>
      <c r="E207" s="45">
        <v>2128624831163</v>
      </c>
      <c r="F207" s="46" t="s">
        <v>734</v>
      </c>
      <c r="G207" s="46" t="s">
        <v>735</v>
      </c>
      <c r="H207" s="46" t="s">
        <v>4</v>
      </c>
      <c r="I207" s="45" t="s">
        <v>4</v>
      </c>
      <c r="J207" s="47">
        <v>48.5</v>
      </c>
      <c r="K207" s="46" t="s">
        <v>736</v>
      </c>
      <c r="L207" s="46" t="s">
        <v>737</v>
      </c>
      <c r="M207" s="45" t="s">
        <v>738</v>
      </c>
      <c r="N207" s="46" t="s">
        <v>739</v>
      </c>
      <c r="O207" s="43" t="s">
        <v>522</v>
      </c>
      <c r="P207" s="46" t="s">
        <v>1378</v>
      </c>
      <c r="Q207" s="47">
        <v>5000</v>
      </c>
      <c r="R207" s="48" t="s">
        <v>4</v>
      </c>
      <c r="S207" s="47" t="s">
        <v>4</v>
      </c>
      <c r="T207" s="46" t="s">
        <v>741</v>
      </c>
    </row>
    <row r="208" spans="1:20">
      <c r="A208" s="45">
        <v>134326674879</v>
      </c>
      <c r="B208" s="43" t="s">
        <v>733</v>
      </c>
      <c r="C208" s="44">
        <v>45984</v>
      </c>
      <c r="D208" s="45">
        <v>53617877057</v>
      </c>
      <c r="E208" s="45">
        <v>2128738002928</v>
      </c>
      <c r="F208" s="46" t="s">
        <v>734</v>
      </c>
      <c r="G208" s="46" t="s">
        <v>735</v>
      </c>
      <c r="H208" s="46" t="s">
        <v>4</v>
      </c>
      <c r="I208" s="45" t="s">
        <v>4</v>
      </c>
      <c r="J208" s="47">
        <v>48.5</v>
      </c>
      <c r="K208" s="46" t="s">
        <v>736</v>
      </c>
      <c r="L208" s="46" t="s">
        <v>737</v>
      </c>
      <c r="M208" s="45" t="s">
        <v>738</v>
      </c>
      <c r="N208" s="46" t="s">
        <v>739</v>
      </c>
      <c r="O208" s="43" t="s">
        <v>522</v>
      </c>
      <c r="P208" s="46" t="s">
        <v>1379</v>
      </c>
      <c r="Q208" s="47">
        <v>5000</v>
      </c>
      <c r="R208" s="48" t="s">
        <v>4</v>
      </c>
      <c r="S208" s="47" t="s">
        <v>4</v>
      </c>
      <c r="T208" s="46" t="s">
        <v>741</v>
      </c>
    </row>
    <row r="209" spans="1:20">
      <c r="A209" s="45">
        <v>134326830503</v>
      </c>
      <c r="B209" s="43" t="s">
        <v>733</v>
      </c>
      <c r="C209" s="44">
        <v>45984</v>
      </c>
      <c r="D209" s="45">
        <v>53617909953</v>
      </c>
      <c r="E209" s="45">
        <v>2128738641154</v>
      </c>
      <c r="F209" s="46" t="s">
        <v>758</v>
      </c>
      <c r="G209" s="46" t="s">
        <v>735</v>
      </c>
      <c r="H209" s="46" t="s">
        <v>4</v>
      </c>
      <c r="I209" s="45" t="s">
        <v>4</v>
      </c>
      <c r="J209" s="47">
        <v>48.5</v>
      </c>
      <c r="K209" s="46" t="s">
        <v>736</v>
      </c>
      <c r="L209" s="46" t="s">
        <v>737</v>
      </c>
      <c r="M209" s="45" t="s">
        <v>738</v>
      </c>
      <c r="N209" s="46" t="s">
        <v>739</v>
      </c>
      <c r="O209" s="43" t="s">
        <v>522</v>
      </c>
      <c r="P209" s="46" t="s">
        <v>759</v>
      </c>
      <c r="Q209" s="47">
        <v>5000</v>
      </c>
      <c r="R209" s="48" t="s">
        <v>4</v>
      </c>
      <c r="S209" s="47" t="s">
        <v>4</v>
      </c>
      <c r="T209" s="46" t="s">
        <v>4</v>
      </c>
    </row>
    <row r="210" spans="1:20">
      <c r="A210" s="45">
        <v>134326931159</v>
      </c>
      <c r="B210" s="43" t="s">
        <v>733</v>
      </c>
      <c r="C210" s="44">
        <v>45984</v>
      </c>
      <c r="D210" s="45">
        <v>53617974073</v>
      </c>
      <c r="E210" s="45">
        <v>2128739621392</v>
      </c>
      <c r="F210" s="46" t="s">
        <v>734</v>
      </c>
      <c r="G210" s="46" t="s">
        <v>735</v>
      </c>
      <c r="H210" s="46" t="s">
        <v>4</v>
      </c>
      <c r="I210" s="45" t="s">
        <v>4</v>
      </c>
      <c r="J210" s="47">
        <v>48.5</v>
      </c>
      <c r="K210" s="46" t="s">
        <v>736</v>
      </c>
      <c r="L210" s="46" t="s">
        <v>737</v>
      </c>
      <c r="M210" s="45" t="s">
        <v>738</v>
      </c>
      <c r="N210" s="46" t="s">
        <v>739</v>
      </c>
      <c r="O210" s="43" t="s">
        <v>522</v>
      </c>
      <c r="P210" s="46" t="s">
        <v>1345</v>
      </c>
      <c r="Q210" s="47">
        <v>5000</v>
      </c>
      <c r="R210" s="48" t="s">
        <v>4</v>
      </c>
      <c r="S210" s="47" t="s">
        <v>4</v>
      </c>
      <c r="T210" s="46" t="s">
        <v>741</v>
      </c>
    </row>
    <row r="211" spans="1:20">
      <c r="A211" s="45">
        <v>134326953831</v>
      </c>
      <c r="B211" s="43" t="s">
        <v>733</v>
      </c>
      <c r="C211" s="44">
        <v>45984</v>
      </c>
      <c r="D211" s="45">
        <v>53618033915</v>
      </c>
      <c r="E211" s="45">
        <v>2128627593705</v>
      </c>
      <c r="F211" s="46" t="s">
        <v>734</v>
      </c>
      <c r="G211" s="46" t="s">
        <v>735</v>
      </c>
      <c r="H211" s="46" t="s">
        <v>4</v>
      </c>
      <c r="I211" s="45" t="s">
        <v>4</v>
      </c>
      <c r="J211" s="47">
        <v>48.5</v>
      </c>
      <c r="K211" s="46" t="s">
        <v>736</v>
      </c>
      <c r="L211" s="46" t="s">
        <v>737</v>
      </c>
      <c r="M211" s="45" t="s">
        <v>738</v>
      </c>
      <c r="N211" s="46" t="s">
        <v>739</v>
      </c>
      <c r="O211" s="43" t="s">
        <v>522</v>
      </c>
      <c r="P211" s="46" t="s">
        <v>1383</v>
      </c>
      <c r="Q211" s="47">
        <v>5000</v>
      </c>
      <c r="R211" s="48" t="s">
        <v>4</v>
      </c>
      <c r="S211" s="47" t="s">
        <v>4</v>
      </c>
      <c r="T211" s="46" t="s">
        <v>741</v>
      </c>
    </row>
    <row r="212" spans="1:20">
      <c r="A212" s="45">
        <v>134941296208</v>
      </c>
      <c r="B212" s="43" t="s">
        <v>733</v>
      </c>
      <c r="C212" s="44">
        <v>45984</v>
      </c>
      <c r="D212" s="45">
        <v>53618040373</v>
      </c>
      <c r="E212" s="45">
        <v>2128627630301</v>
      </c>
      <c r="F212" s="46" t="s">
        <v>734</v>
      </c>
      <c r="G212" s="46" t="s">
        <v>735</v>
      </c>
      <c r="H212" s="46" t="s">
        <v>4</v>
      </c>
      <c r="I212" s="45" t="s">
        <v>4</v>
      </c>
      <c r="J212" s="47">
        <v>48.5</v>
      </c>
      <c r="K212" s="46" t="s">
        <v>736</v>
      </c>
      <c r="L212" s="46" t="s">
        <v>737</v>
      </c>
      <c r="M212" s="45" t="s">
        <v>738</v>
      </c>
      <c r="N212" s="46" t="s">
        <v>739</v>
      </c>
      <c r="O212" s="43" t="s">
        <v>522</v>
      </c>
      <c r="P212" s="46" t="s">
        <v>873</v>
      </c>
      <c r="Q212" s="47">
        <v>5000</v>
      </c>
      <c r="R212" s="48" t="s">
        <v>4</v>
      </c>
      <c r="S212" s="47" t="s">
        <v>4</v>
      </c>
      <c r="T212" s="46" t="s">
        <v>741</v>
      </c>
    </row>
    <row r="213" spans="1:20">
      <c r="A213" s="45">
        <v>134327023417</v>
      </c>
      <c r="B213" s="43" t="s">
        <v>733</v>
      </c>
      <c r="C213" s="44">
        <v>45984</v>
      </c>
      <c r="D213" s="45">
        <v>53618040489</v>
      </c>
      <c r="E213" s="45">
        <v>2128627418367</v>
      </c>
      <c r="F213" s="46" t="s">
        <v>734</v>
      </c>
      <c r="G213" s="46" t="s">
        <v>735</v>
      </c>
      <c r="H213" s="46" t="s">
        <v>4</v>
      </c>
      <c r="I213" s="45" t="s">
        <v>4</v>
      </c>
      <c r="J213" s="47">
        <v>48.5</v>
      </c>
      <c r="K213" s="46" t="s">
        <v>736</v>
      </c>
      <c r="L213" s="46" t="s">
        <v>737</v>
      </c>
      <c r="M213" s="45" t="s">
        <v>738</v>
      </c>
      <c r="N213" s="46" t="s">
        <v>739</v>
      </c>
      <c r="O213" s="43" t="s">
        <v>522</v>
      </c>
      <c r="P213" s="46" t="s">
        <v>1384</v>
      </c>
      <c r="Q213" s="47">
        <v>5000</v>
      </c>
      <c r="R213" s="48" t="s">
        <v>4</v>
      </c>
      <c r="S213" s="47" t="s">
        <v>4</v>
      </c>
      <c r="T213" s="46" t="s">
        <v>741</v>
      </c>
    </row>
    <row r="214" spans="1:20">
      <c r="A214" s="45">
        <v>134941178066</v>
      </c>
      <c r="B214" s="43" t="s">
        <v>733</v>
      </c>
      <c r="C214" s="44">
        <v>45984</v>
      </c>
      <c r="D214" s="45">
        <v>53618104941</v>
      </c>
      <c r="E214" s="45">
        <v>2128628561961</v>
      </c>
      <c r="F214" s="46" t="s">
        <v>734</v>
      </c>
      <c r="G214" s="46" t="s">
        <v>735</v>
      </c>
      <c r="H214" s="46" t="s">
        <v>4</v>
      </c>
      <c r="I214" s="45" t="s">
        <v>4</v>
      </c>
      <c r="J214" s="47">
        <v>48.5</v>
      </c>
      <c r="K214" s="46" t="s">
        <v>736</v>
      </c>
      <c r="L214" s="46" t="s">
        <v>737</v>
      </c>
      <c r="M214" s="45" t="s">
        <v>738</v>
      </c>
      <c r="N214" s="46" t="s">
        <v>739</v>
      </c>
      <c r="O214" s="43" t="s">
        <v>522</v>
      </c>
      <c r="P214" s="46" t="s">
        <v>1259</v>
      </c>
      <c r="Q214" s="47">
        <v>5000</v>
      </c>
      <c r="R214" s="48" t="s">
        <v>4</v>
      </c>
      <c r="S214" s="47" t="s">
        <v>4</v>
      </c>
      <c r="T214" s="46" t="s">
        <v>741</v>
      </c>
    </row>
    <row r="215" spans="1:20">
      <c r="A215" s="45">
        <v>134941317370</v>
      </c>
      <c r="B215" s="43" t="s">
        <v>733</v>
      </c>
      <c r="C215" s="44">
        <v>45984</v>
      </c>
      <c r="D215" s="45">
        <v>53618110845</v>
      </c>
      <c r="E215" s="45">
        <v>2128628890069</v>
      </c>
      <c r="F215" s="46" t="s">
        <v>734</v>
      </c>
      <c r="G215" s="46" t="s">
        <v>735</v>
      </c>
      <c r="H215" s="46" t="s">
        <v>4</v>
      </c>
      <c r="I215" s="45" t="s">
        <v>4</v>
      </c>
      <c r="J215" s="47">
        <v>48.5</v>
      </c>
      <c r="K215" s="46" t="s">
        <v>736</v>
      </c>
      <c r="L215" s="46" t="s">
        <v>737</v>
      </c>
      <c r="M215" s="45" t="s">
        <v>738</v>
      </c>
      <c r="N215" s="46" t="s">
        <v>739</v>
      </c>
      <c r="O215" s="43" t="s">
        <v>522</v>
      </c>
      <c r="P215" s="46" t="s">
        <v>1388</v>
      </c>
      <c r="Q215" s="47">
        <v>5000</v>
      </c>
      <c r="R215" s="48" t="s">
        <v>4</v>
      </c>
      <c r="S215" s="47" t="s">
        <v>4</v>
      </c>
      <c r="T215" s="46" t="s">
        <v>741</v>
      </c>
    </row>
    <row r="216" spans="1:20">
      <c r="A216" s="45">
        <v>134941398542</v>
      </c>
      <c r="B216" s="43" t="s">
        <v>733</v>
      </c>
      <c r="C216" s="44">
        <v>45984</v>
      </c>
      <c r="D216" s="45">
        <v>53618124804</v>
      </c>
      <c r="E216" s="45">
        <v>2128741354046</v>
      </c>
      <c r="F216" s="46" t="s">
        <v>758</v>
      </c>
      <c r="G216" s="46" t="s">
        <v>735</v>
      </c>
      <c r="H216" s="46" t="s">
        <v>4</v>
      </c>
      <c r="I216" s="45" t="s">
        <v>4</v>
      </c>
      <c r="J216" s="47">
        <v>48.5</v>
      </c>
      <c r="K216" s="46" t="s">
        <v>736</v>
      </c>
      <c r="L216" s="46" t="s">
        <v>737</v>
      </c>
      <c r="M216" s="45" t="s">
        <v>738</v>
      </c>
      <c r="N216" s="46" t="s">
        <v>739</v>
      </c>
      <c r="O216" s="43" t="s">
        <v>522</v>
      </c>
      <c r="P216" s="46" t="s">
        <v>759</v>
      </c>
      <c r="Q216" s="47">
        <v>5000</v>
      </c>
      <c r="R216" s="48" t="s">
        <v>4</v>
      </c>
      <c r="S216" s="47" t="s">
        <v>4</v>
      </c>
      <c r="T216" s="46" t="s">
        <v>4</v>
      </c>
    </row>
    <row r="217" spans="1:20">
      <c r="A217" s="45">
        <v>134327219903</v>
      </c>
      <c r="B217" s="43" t="s">
        <v>733</v>
      </c>
      <c r="C217" s="44">
        <v>45984</v>
      </c>
      <c r="D217" s="45">
        <v>53618131571</v>
      </c>
      <c r="E217" s="45">
        <v>2128742176928</v>
      </c>
      <c r="F217" s="46" t="s">
        <v>734</v>
      </c>
      <c r="G217" s="46" t="s">
        <v>735</v>
      </c>
      <c r="H217" s="46" t="s">
        <v>4</v>
      </c>
      <c r="I217" s="45" t="s">
        <v>4</v>
      </c>
      <c r="J217" s="47">
        <v>48.5</v>
      </c>
      <c r="K217" s="46" t="s">
        <v>736</v>
      </c>
      <c r="L217" s="46" t="s">
        <v>737</v>
      </c>
      <c r="M217" s="45" t="s">
        <v>738</v>
      </c>
      <c r="N217" s="46" t="s">
        <v>739</v>
      </c>
      <c r="O217" s="43" t="s">
        <v>522</v>
      </c>
      <c r="P217" s="46" t="s">
        <v>1391</v>
      </c>
      <c r="Q217" s="47">
        <v>5000</v>
      </c>
      <c r="R217" s="48" t="s">
        <v>4</v>
      </c>
      <c r="S217" s="47" t="s">
        <v>4</v>
      </c>
      <c r="T217" s="46" t="s">
        <v>741</v>
      </c>
    </row>
    <row r="218" spans="1:20">
      <c r="A218" s="45">
        <v>134941325446</v>
      </c>
      <c r="B218" s="43" t="s">
        <v>733</v>
      </c>
      <c r="C218" s="44">
        <v>45984</v>
      </c>
      <c r="D218" s="45">
        <v>53618145407</v>
      </c>
      <c r="E218" s="45">
        <v>2128629038519</v>
      </c>
      <c r="F218" s="46" t="s">
        <v>758</v>
      </c>
      <c r="G218" s="46" t="s">
        <v>735</v>
      </c>
      <c r="H218" s="46" t="s">
        <v>4</v>
      </c>
      <c r="I218" s="45" t="s">
        <v>4</v>
      </c>
      <c r="J218" s="47">
        <v>48.5</v>
      </c>
      <c r="K218" s="46" t="s">
        <v>736</v>
      </c>
      <c r="L218" s="46" t="s">
        <v>737</v>
      </c>
      <c r="M218" s="45" t="s">
        <v>738</v>
      </c>
      <c r="N218" s="46" t="s">
        <v>739</v>
      </c>
      <c r="O218" s="43" t="s">
        <v>522</v>
      </c>
      <c r="P218" s="46" t="s">
        <v>759</v>
      </c>
      <c r="Q218" s="47">
        <v>5000</v>
      </c>
      <c r="R218" s="48" t="s">
        <v>4</v>
      </c>
      <c r="S218" s="47" t="s">
        <v>4</v>
      </c>
      <c r="T218" s="46" t="s">
        <v>4</v>
      </c>
    </row>
    <row r="219" spans="1:20">
      <c r="A219" s="45">
        <v>134941337788</v>
      </c>
      <c r="B219" s="43" t="s">
        <v>733</v>
      </c>
      <c r="C219" s="44">
        <v>45984</v>
      </c>
      <c r="D219" s="45">
        <v>53618165734</v>
      </c>
      <c r="E219" s="45">
        <v>2128629418931</v>
      </c>
      <c r="F219" s="46" t="s">
        <v>734</v>
      </c>
      <c r="G219" s="46" t="s">
        <v>735</v>
      </c>
      <c r="H219" s="46" t="s">
        <v>4</v>
      </c>
      <c r="I219" s="45" t="s">
        <v>4</v>
      </c>
      <c r="J219" s="47">
        <v>48.5</v>
      </c>
      <c r="K219" s="46" t="s">
        <v>736</v>
      </c>
      <c r="L219" s="46" t="s">
        <v>737</v>
      </c>
      <c r="M219" s="45" t="s">
        <v>738</v>
      </c>
      <c r="N219" s="46" t="s">
        <v>739</v>
      </c>
      <c r="O219" s="43" t="s">
        <v>522</v>
      </c>
      <c r="P219" s="46" t="s">
        <v>1394</v>
      </c>
      <c r="Q219" s="47">
        <v>5000</v>
      </c>
      <c r="R219" s="48" t="s">
        <v>4</v>
      </c>
      <c r="S219" s="47" t="s">
        <v>4</v>
      </c>
      <c r="T219" s="46" t="s">
        <v>741</v>
      </c>
    </row>
    <row r="220" spans="1:20">
      <c r="A220" s="45">
        <v>134327481301</v>
      </c>
      <c r="B220" s="43" t="s">
        <v>733</v>
      </c>
      <c r="C220" s="44">
        <v>45984</v>
      </c>
      <c r="D220" s="45">
        <v>53618215156</v>
      </c>
      <c r="E220" s="45">
        <v>2128630445499</v>
      </c>
      <c r="F220" s="46" t="s">
        <v>734</v>
      </c>
      <c r="G220" s="46" t="s">
        <v>735</v>
      </c>
      <c r="H220" s="46" t="s">
        <v>4</v>
      </c>
      <c r="I220" s="45" t="s">
        <v>4</v>
      </c>
      <c r="J220" s="47">
        <v>48.5</v>
      </c>
      <c r="K220" s="46" t="s">
        <v>736</v>
      </c>
      <c r="L220" s="46" t="s">
        <v>737</v>
      </c>
      <c r="M220" s="45" t="s">
        <v>738</v>
      </c>
      <c r="N220" s="46" t="s">
        <v>739</v>
      </c>
      <c r="O220" s="43" t="s">
        <v>522</v>
      </c>
      <c r="P220" s="46" t="s">
        <v>1095</v>
      </c>
      <c r="Q220" s="47">
        <v>5000</v>
      </c>
      <c r="R220" s="48" t="s">
        <v>4</v>
      </c>
      <c r="S220" s="47" t="s">
        <v>4</v>
      </c>
      <c r="T220" s="46" t="s">
        <v>741</v>
      </c>
    </row>
    <row r="221" spans="1:20">
      <c r="A221" s="45">
        <v>134941700486</v>
      </c>
      <c r="B221" s="43" t="s">
        <v>733</v>
      </c>
      <c r="C221" s="44">
        <v>45984</v>
      </c>
      <c r="D221" s="45">
        <v>53618215158</v>
      </c>
      <c r="E221" s="45">
        <v>2128630445409</v>
      </c>
      <c r="F221" s="46" t="s">
        <v>734</v>
      </c>
      <c r="G221" s="46" t="s">
        <v>735</v>
      </c>
      <c r="H221" s="46" t="s">
        <v>4</v>
      </c>
      <c r="I221" s="45" t="s">
        <v>4</v>
      </c>
      <c r="J221" s="47">
        <v>48.5</v>
      </c>
      <c r="K221" s="46" t="s">
        <v>736</v>
      </c>
      <c r="L221" s="46" t="s">
        <v>737</v>
      </c>
      <c r="M221" s="45" t="s">
        <v>738</v>
      </c>
      <c r="N221" s="46" t="s">
        <v>739</v>
      </c>
      <c r="O221" s="43" t="s">
        <v>522</v>
      </c>
      <c r="P221" s="46" t="s">
        <v>1372</v>
      </c>
      <c r="Q221" s="47">
        <v>5000</v>
      </c>
      <c r="R221" s="48" t="s">
        <v>4</v>
      </c>
      <c r="S221" s="47" t="s">
        <v>4</v>
      </c>
      <c r="T221" s="46" t="s">
        <v>741</v>
      </c>
    </row>
    <row r="222" spans="1:20">
      <c r="A222" s="45">
        <v>134327630791</v>
      </c>
      <c r="B222" s="43" t="s">
        <v>733</v>
      </c>
      <c r="C222" s="44">
        <v>45984</v>
      </c>
      <c r="D222" s="45">
        <v>53618244155</v>
      </c>
      <c r="E222" s="45">
        <v>2128743903448</v>
      </c>
      <c r="F222" s="46" t="s">
        <v>758</v>
      </c>
      <c r="G222" s="46" t="s">
        <v>735</v>
      </c>
      <c r="H222" s="46" t="s">
        <v>4</v>
      </c>
      <c r="I222" s="45" t="s">
        <v>4</v>
      </c>
      <c r="J222" s="47">
        <v>48.5</v>
      </c>
      <c r="K222" s="46" t="s">
        <v>736</v>
      </c>
      <c r="L222" s="46" t="s">
        <v>737</v>
      </c>
      <c r="M222" s="45" t="s">
        <v>738</v>
      </c>
      <c r="N222" s="46" t="s">
        <v>739</v>
      </c>
      <c r="O222" s="43" t="s">
        <v>522</v>
      </c>
      <c r="P222" s="46" t="s">
        <v>759</v>
      </c>
      <c r="Q222" s="47">
        <v>5000</v>
      </c>
      <c r="R222" s="48" t="s">
        <v>4</v>
      </c>
      <c r="S222" s="47" t="s">
        <v>4</v>
      </c>
      <c r="T222" s="46" t="s">
        <v>4</v>
      </c>
    </row>
    <row r="223" spans="1:20">
      <c r="A223" s="45">
        <v>134327593443</v>
      </c>
      <c r="B223" s="43" t="s">
        <v>733</v>
      </c>
      <c r="C223" s="44">
        <v>45984</v>
      </c>
      <c r="D223" s="45">
        <v>53618286588</v>
      </c>
      <c r="E223" s="45">
        <v>2128744454794</v>
      </c>
      <c r="F223" s="46" t="s">
        <v>734</v>
      </c>
      <c r="G223" s="46" t="s">
        <v>735</v>
      </c>
      <c r="H223" s="46" t="s">
        <v>4</v>
      </c>
      <c r="I223" s="45" t="s">
        <v>4</v>
      </c>
      <c r="J223" s="47">
        <v>48.5</v>
      </c>
      <c r="K223" s="46" t="s">
        <v>736</v>
      </c>
      <c r="L223" s="46" t="s">
        <v>737</v>
      </c>
      <c r="M223" s="45" t="s">
        <v>738</v>
      </c>
      <c r="N223" s="46" t="s">
        <v>739</v>
      </c>
      <c r="O223" s="43" t="s">
        <v>522</v>
      </c>
      <c r="P223" s="46" t="s">
        <v>1400</v>
      </c>
      <c r="Q223" s="47">
        <v>5000</v>
      </c>
      <c r="R223" s="48" t="s">
        <v>4</v>
      </c>
      <c r="S223" s="47" t="s">
        <v>4</v>
      </c>
      <c r="T223" s="46" t="s">
        <v>741</v>
      </c>
    </row>
    <row r="224" spans="1:20">
      <c r="A224" s="45">
        <v>134941876830</v>
      </c>
      <c r="B224" s="43" t="s">
        <v>733</v>
      </c>
      <c r="C224" s="44">
        <v>45984</v>
      </c>
      <c r="D224" s="45">
        <v>53618308270</v>
      </c>
      <c r="E224" s="45">
        <v>2128631900361</v>
      </c>
      <c r="F224" s="46" t="s">
        <v>734</v>
      </c>
      <c r="G224" s="46" t="s">
        <v>735</v>
      </c>
      <c r="H224" s="46" t="s">
        <v>4</v>
      </c>
      <c r="I224" s="45" t="s">
        <v>4</v>
      </c>
      <c r="J224" s="47">
        <v>48.5</v>
      </c>
      <c r="K224" s="46" t="s">
        <v>736</v>
      </c>
      <c r="L224" s="46" t="s">
        <v>737</v>
      </c>
      <c r="M224" s="45" t="s">
        <v>738</v>
      </c>
      <c r="N224" s="46" t="s">
        <v>739</v>
      </c>
      <c r="O224" s="43" t="s">
        <v>522</v>
      </c>
      <c r="P224" s="46" t="s">
        <v>1325</v>
      </c>
      <c r="Q224" s="47">
        <v>5000</v>
      </c>
      <c r="R224" s="48" t="s">
        <v>4</v>
      </c>
      <c r="S224" s="47" t="s">
        <v>4</v>
      </c>
      <c r="T224" s="46" t="s">
        <v>741</v>
      </c>
    </row>
    <row r="225" spans="1:20">
      <c r="A225" s="45">
        <v>134327948301</v>
      </c>
      <c r="B225" s="43" t="s">
        <v>733</v>
      </c>
      <c r="C225" s="44">
        <v>45984</v>
      </c>
      <c r="D225" s="45">
        <v>53618353545</v>
      </c>
      <c r="E225" s="45">
        <v>2128632836469</v>
      </c>
      <c r="F225" s="46" t="s">
        <v>734</v>
      </c>
      <c r="G225" s="46" t="s">
        <v>735</v>
      </c>
      <c r="H225" s="46" t="s">
        <v>4</v>
      </c>
      <c r="I225" s="45" t="s">
        <v>4</v>
      </c>
      <c r="J225" s="47">
        <v>48.5</v>
      </c>
      <c r="K225" s="46" t="s">
        <v>736</v>
      </c>
      <c r="L225" s="46" t="s">
        <v>737</v>
      </c>
      <c r="M225" s="45" t="s">
        <v>738</v>
      </c>
      <c r="N225" s="46" t="s">
        <v>739</v>
      </c>
      <c r="O225" s="43" t="s">
        <v>522</v>
      </c>
      <c r="P225" s="46" t="s">
        <v>1113</v>
      </c>
      <c r="Q225" s="47">
        <v>5000</v>
      </c>
      <c r="R225" s="48" t="s">
        <v>4</v>
      </c>
      <c r="S225" s="47" t="s">
        <v>4</v>
      </c>
      <c r="T225" s="46" t="s">
        <v>741</v>
      </c>
    </row>
    <row r="226" spans="1:20">
      <c r="A226" s="45">
        <v>134327763757</v>
      </c>
      <c r="B226" s="43" t="s">
        <v>733</v>
      </c>
      <c r="C226" s="44">
        <v>45984</v>
      </c>
      <c r="D226" s="45">
        <v>53618379433</v>
      </c>
      <c r="E226" s="45">
        <v>2128632674657</v>
      </c>
      <c r="F226" s="46" t="s">
        <v>734</v>
      </c>
      <c r="G226" s="46" t="s">
        <v>735</v>
      </c>
      <c r="H226" s="46" t="s">
        <v>4</v>
      </c>
      <c r="I226" s="45" t="s">
        <v>4</v>
      </c>
      <c r="J226" s="47">
        <v>48.5</v>
      </c>
      <c r="K226" s="46" t="s">
        <v>736</v>
      </c>
      <c r="L226" s="46" t="s">
        <v>737</v>
      </c>
      <c r="M226" s="45" t="s">
        <v>738</v>
      </c>
      <c r="N226" s="46" t="s">
        <v>739</v>
      </c>
      <c r="O226" s="43" t="s">
        <v>522</v>
      </c>
      <c r="P226" s="46" t="s">
        <v>1401</v>
      </c>
      <c r="Q226" s="47">
        <v>5000</v>
      </c>
      <c r="R226" s="48" t="s">
        <v>4</v>
      </c>
      <c r="S226" s="47" t="s">
        <v>4</v>
      </c>
      <c r="T226" s="46" t="s">
        <v>741</v>
      </c>
    </row>
    <row r="227" spans="1:20">
      <c r="A227" s="45">
        <v>134942053258</v>
      </c>
      <c r="B227" s="43" t="s">
        <v>733</v>
      </c>
      <c r="C227" s="44">
        <v>45984</v>
      </c>
      <c r="D227" s="45">
        <v>53618427732</v>
      </c>
      <c r="E227" s="45">
        <v>2128633397113</v>
      </c>
      <c r="F227" s="46" t="s">
        <v>734</v>
      </c>
      <c r="G227" s="46" t="s">
        <v>735</v>
      </c>
      <c r="H227" s="46" t="s">
        <v>4</v>
      </c>
      <c r="I227" s="45" t="s">
        <v>4</v>
      </c>
      <c r="J227" s="47">
        <v>48.5</v>
      </c>
      <c r="K227" s="46" t="s">
        <v>736</v>
      </c>
      <c r="L227" s="46" t="s">
        <v>737</v>
      </c>
      <c r="M227" s="45" t="s">
        <v>738</v>
      </c>
      <c r="N227" s="46" t="s">
        <v>739</v>
      </c>
      <c r="O227" s="43" t="s">
        <v>522</v>
      </c>
      <c r="P227" s="46" t="s">
        <v>1405</v>
      </c>
      <c r="Q227" s="47">
        <v>5000</v>
      </c>
      <c r="R227" s="48" t="s">
        <v>4</v>
      </c>
      <c r="S227" s="47" t="s">
        <v>4</v>
      </c>
      <c r="T227" s="46" t="s">
        <v>741</v>
      </c>
    </row>
    <row r="228" spans="1:20">
      <c r="A228" s="45">
        <v>134328282707</v>
      </c>
      <c r="B228" s="43" t="s">
        <v>733</v>
      </c>
      <c r="C228" s="44">
        <v>45984</v>
      </c>
      <c r="D228" s="45">
        <v>53618580483</v>
      </c>
      <c r="E228" s="45">
        <v>2128748290708</v>
      </c>
      <c r="F228" s="46" t="s">
        <v>734</v>
      </c>
      <c r="G228" s="46" t="s">
        <v>735</v>
      </c>
      <c r="H228" s="46" t="s">
        <v>4</v>
      </c>
      <c r="I228" s="45" t="s">
        <v>4</v>
      </c>
      <c r="J228" s="47">
        <v>48.5</v>
      </c>
      <c r="K228" s="46" t="s">
        <v>736</v>
      </c>
      <c r="L228" s="46" t="s">
        <v>737</v>
      </c>
      <c r="M228" s="45" t="s">
        <v>738</v>
      </c>
      <c r="N228" s="46" t="s">
        <v>739</v>
      </c>
      <c r="O228" s="43" t="s">
        <v>522</v>
      </c>
      <c r="P228" s="46" t="s">
        <v>1325</v>
      </c>
      <c r="Q228" s="47">
        <v>5000</v>
      </c>
      <c r="R228" s="48" t="s">
        <v>4</v>
      </c>
      <c r="S228" s="47" t="s">
        <v>4</v>
      </c>
      <c r="T228" s="46" t="s">
        <v>741</v>
      </c>
    </row>
    <row r="229" spans="1:20">
      <c r="A229" s="45">
        <v>135017670848</v>
      </c>
      <c r="B229" s="43" t="s">
        <v>733</v>
      </c>
      <c r="C229" s="44">
        <v>45984</v>
      </c>
      <c r="D229" s="45">
        <v>53651703799</v>
      </c>
      <c r="E229" s="45">
        <v>2129107780043</v>
      </c>
      <c r="F229" s="46" t="s">
        <v>734</v>
      </c>
      <c r="G229" s="46" t="s">
        <v>735</v>
      </c>
      <c r="H229" s="46" t="s">
        <v>4</v>
      </c>
      <c r="I229" s="45" t="s">
        <v>4</v>
      </c>
      <c r="J229" s="47">
        <v>48.5</v>
      </c>
      <c r="K229" s="46" t="s">
        <v>736</v>
      </c>
      <c r="L229" s="46" t="s">
        <v>737</v>
      </c>
      <c r="M229" s="45" t="s">
        <v>738</v>
      </c>
      <c r="N229" s="46" t="s">
        <v>739</v>
      </c>
      <c r="O229" s="43" t="s">
        <v>522</v>
      </c>
      <c r="P229" s="46" t="s">
        <v>1424</v>
      </c>
      <c r="Q229" s="47">
        <v>5000</v>
      </c>
      <c r="R229" s="48" t="s">
        <v>4</v>
      </c>
      <c r="S229" s="47" t="s">
        <v>4</v>
      </c>
      <c r="T229" s="46" t="s">
        <v>741</v>
      </c>
    </row>
    <row r="230" spans="1:20">
      <c r="A230" s="45">
        <v>134405640387</v>
      </c>
      <c r="B230" s="43" t="s">
        <v>733</v>
      </c>
      <c r="C230" s="44">
        <v>45984</v>
      </c>
      <c r="D230" s="45">
        <v>53652553143</v>
      </c>
      <c r="E230" s="45">
        <v>2129121175521</v>
      </c>
      <c r="F230" s="46" t="s">
        <v>758</v>
      </c>
      <c r="G230" s="46" t="s">
        <v>735</v>
      </c>
      <c r="H230" s="46" t="s">
        <v>4</v>
      </c>
      <c r="I230" s="45" t="s">
        <v>4</v>
      </c>
      <c r="J230" s="47">
        <v>48.5</v>
      </c>
      <c r="K230" s="46" t="s">
        <v>736</v>
      </c>
      <c r="L230" s="46" t="s">
        <v>737</v>
      </c>
      <c r="M230" s="45" t="s">
        <v>738</v>
      </c>
      <c r="N230" s="46" t="s">
        <v>739</v>
      </c>
      <c r="O230" s="43" t="s">
        <v>522</v>
      </c>
      <c r="P230" s="46" t="s">
        <v>759</v>
      </c>
      <c r="Q230" s="47">
        <v>5000</v>
      </c>
      <c r="R230" s="48" t="s">
        <v>4</v>
      </c>
      <c r="S230" s="47" t="s">
        <v>4</v>
      </c>
      <c r="T230" s="46" t="s">
        <v>4</v>
      </c>
    </row>
    <row r="231" spans="1:20">
      <c r="A231" s="45">
        <v>135019721276</v>
      </c>
      <c r="B231" s="43" t="s">
        <v>733</v>
      </c>
      <c r="C231" s="44">
        <v>45984</v>
      </c>
      <c r="D231" s="45">
        <v>53652568575</v>
      </c>
      <c r="E231" s="45">
        <v>2129121181607</v>
      </c>
      <c r="F231" s="46" t="s">
        <v>734</v>
      </c>
      <c r="G231" s="46" t="s">
        <v>735</v>
      </c>
      <c r="H231" s="46" t="s">
        <v>4</v>
      </c>
      <c r="I231" s="45" t="s">
        <v>4</v>
      </c>
      <c r="J231" s="47">
        <v>48.5</v>
      </c>
      <c r="K231" s="46" t="s">
        <v>736</v>
      </c>
      <c r="L231" s="46" t="s">
        <v>737</v>
      </c>
      <c r="M231" s="45" t="s">
        <v>738</v>
      </c>
      <c r="N231" s="46" t="s">
        <v>739</v>
      </c>
      <c r="O231" s="43" t="s">
        <v>522</v>
      </c>
      <c r="P231" s="46" t="s">
        <v>1431</v>
      </c>
      <c r="Q231" s="47">
        <v>5000</v>
      </c>
      <c r="R231" s="48" t="s">
        <v>4</v>
      </c>
      <c r="S231" s="47" t="s">
        <v>4</v>
      </c>
      <c r="T231" s="46" t="s">
        <v>741</v>
      </c>
    </row>
    <row r="232" spans="1:20">
      <c r="A232" s="45">
        <v>135019715612</v>
      </c>
      <c r="B232" s="43" t="s">
        <v>733</v>
      </c>
      <c r="C232" s="44">
        <v>45984</v>
      </c>
      <c r="D232" s="45">
        <v>53652596951</v>
      </c>
      <c r="E232" s="45">
        <v>2129234915528</v>
      </c>
      <c r="F232" s="46" t="s">
        <v>734</v>
      </c>
      <c r="G232" s="46" t="s">
        <v>735</v>
      </c>
      <c r="H232" s="46" t="s">
        <v>4</v>
      </c>
      <c r="I232" s="45" t="s">
        <v>4</v>
      </c>
      <c r="J232" s="47">
        <v>48.5</v>
      </c>
      <c r="K232" s="46" t="s">
        <v>736</v>
      </c>
      <c r="L232" s="46" t="s">
        <v>737</v>
      </c>
      <c r="M232" s="45" t="s">
        <v>738</v>
      </c>
      <c r="N232" s="46" t="s">
        <v>739</v>
      </c>
      <c r="O232" s="43" t="s">
        <v>522</v>
      </c>
      <c r="P232" s="46" t="s">
        <v>1432</v>
      </c>
      <c r="Q232" s="47">
        <v>5000</v>
      </c>
      <c r="R232" s="48" t="s">
        <v>4</v>
      </c>
      <c r="S232" s="47" t="s">
        <v>4</v>
      </c>
      <c r="T232" s="46" t="s">
        <v>741</v>
      </c>
    </row>
    <row r="233" spans="1:20">
      <c r="A233" s="45">
        <v>135020334062</v>
      </c>
      <c r="B233" s="43" t="s">
        <v>733</v>
      </c>
      <c r="C233" s="44">
        <v>45984</v>
      </c>
      <c r="D233" s="45">
        <v>53652863727</v>
      </c>
      <c r="E233" s="45">
        <v>2129239385638</v>
      </c>
      <c r="F233" s="46" t="s">
        <v>734</v>
      </c>
      <c r="G233" s="46" t="s">
        <v>735</v>
      </c>
      <c r="H233" s="46" t="s">
        <v>4</v>
      </c>
      <c r="I233" s="45" t="s">
        <v>4</v>
      </c>
      <c r="J233" s="47">
        <v>48.5</v>
      </c>
      <c r="K233" s="46" t="s">
        <v>736</v>
      </c>
      <c r="L233" s="46" t="s">
        <v>737</v>
      </c>
      <c r="M233" s="45" t="s">
        <v>738</v>
      </c>
      <c r="N233" s="46" t="s">
        <v>739</v>
      </c>
      <c r="O233" s="43" t="s">
        <v>522</v>
      </c>
      <c r="P233" s="46" t="s">
        <v>1436</v>
      </c>
      <c r="Q233" s="47">
        <v>5000</v>
      </c>
      <c r="R233" s="48" t="s">
        <v>4</v>
      </c>
      <c r="S233" s="47" t="s">
        <v>4</v>
      </c>
      <c r="T233" s="46" t="s">
        <v>741</v>
      </c>
    </row>
    <row r="234" spans="1:20">
      <c r="A234" s="45">
        <v>135020409608</v>
      </c>
      <c r="B234" s="43" t="s">
        <v>733</v>
      </c>
      <c r="C234" s="44">
        <v>45984</v>
      </c>
      <c r="D234" s="45">
        <v>53652896316</v>
      </c>
      <c r="E234" s="45">
        <v>2129239704020</v>
      </c>
      <c r="F234" s="46" t="s">
        <v>734</v>
      </c>
      <c r="G234" s="46" t="s">
        <v>735</v>
      </c>
      <c r="H234" s="46" t="s">
        <v>4</v>
      </c>
      <c r="I234" s="45" t="s">
        <v>4</v>
      </c>
      <c r="J234" s="47">
        <v>48.5</v>
      </c>
      <c r="K234" s="46" t="s">
        <v>736</v>
      </c>
      <c r="L234" s="46" t="s">
        <v>737</v>
      </c>
      <c r="M234" s="45" t="s">
        <v>738</v>
      </c>
      <c r="N234" s="46" t="s">
        <v>739</v>
      </c>
      <c r="O234" s="43" t="s">
        <v>522</v>
      </c>
      <c r="P234" s="46" t="s">
        <v>1437</v>
      </c>
      <c r="Q234" s="47">
        <v>5000</v>
      </c>
      <c r="R234" s="48" t="s">
        <v>4</v>
      </c>
      <c r="S234" s="47" t="s">
        <v>4</v>
      </c>
      <c r="T234" s="46" t="s">
        <v>741</v>
      </c>
    </row>
    <row r="235" spans="1:20">
      <c r="A235" s="45">
        <v>135021608134</v>
      </c>
      <c r="B235" s="43" t="s">
        <v>733</v>
      </c>
      <c r="C235" s="44">
        <v>45984</v>
      </c>
      <c r="D235" s="45">
        <v>53653258804</v>
      </c>
      <c r="E235" s="45">
        <v>2129245608332</v>
      </c>
      <c r="F235" s="46" t="s">
        <v>734</v>
      </c>
      <c r="G235" s="46" t="s">
        <v>735</v>
      </c>
      <c r="H235" s="46" t="s">
        <v>4</v>
      </c>
      <c r="I235" s="45" t="s">
        <v>4</v>
      </c>
      <c r="J235" s="47">
        <v>48.5</v>
      </c>
      <c r="K235" s="46" t="s">
        <v>736</v>
      </c>
      <c r="L235" s="46" t="s">
        <v>737</v>
      </c>
      <c r="M235" s="45" t="s">
        <v>738</v>
      </c>
      <c r="N235" s="46" t="s">
        <v>739</v>
      </c>
      <c r="O235" s="43" t="s">
        <v>522</v>
      </c>
      <c r="P235" s="46" t="s">
        <v>1441</v>
      </c>
      <c r="Q235" s="47">
        <v>5000</v>
      </c>
      <c r="R235" s="48" t="s">
        <v>4</v>
      </c>
      <c r="S235" s="47" t="s">
        <v>4</v>
      </c>
      <c r="T235" s="46" t="s">
        <v>741</v>
      </c>
    </row>
    <row r="236" spans="1:20">
      <c r="A236" s="45">
        <v>135022858462</v>
      </c>
      <c r="B236" s="43" t="s">
        <v>733</v>
      </c>
      <c r="C236" s="44">
        <v>45984</v>
      </c>
      <c r="D236" s="45">
        <v>53653742153</v>
      </c>
      <c r="E236" s="45">
        <v>2129140498867</v>
      </c>
      <c r="F236" s="46" t="s">
        <v>734</v>
      </c>
      <c r="G236" s="46" t="s">
        <v>735</v>
      </c>
      <c r="H236" s="46" t="s">
        <v>4</v>
      </c>
      <c r="I236" s="45" t="s">
        <v>4</v>
      </c>
      <c r="J236" s="47">
        <v>48.5</v>
      </c>
      <c r="K236" s="46" t="s">
        <v>736</v>
      </c>
      <c r="L236" s="46" t="s">
        <v>737</v>
      </c>
      <c r="M236" s="45" t="s">
        <v>738</v>
      </c>
      <c r="N236" s="46" t="s">
        <v>739</v>
      </c>
      <c r="O236" s="43" t="s">
        <v>522</v>
      </c>
      <c r="P236" s="46" t="s">
        <v>1449</v>
      </c>
      <c r="Q236" s="47">
        <v>5000</v>
      </c>
      <c r="R236" s="48" t="s">
        <v>4</v>
      </c>
      <c r="S236" s="47" t="s">
        <v>4</v>
      </c>
      <c r="T236" s="46" t="s">
        <v>741</v>
      </c>
    </row>
    <row r="237" spans="1:20">
      <c r="A237" s="45">
        <v>135023666382</v>
      </c>
      <c r="B237" s="43" t="s">
        <v>733</v>
      </c>
      <c r="C237" s="44">
        <v>45984</v>
      </c>
      <c r="D237" s="45">
        <v>53654052510</v>
      </c>
      <c r="E237" s="45">
        <v>2129145383327</v>
      </c>
      <c r="F237" s="46" t="s">
        <v>734</v>
      </c>
      <c r="G237" s="46" t="s">
        <v>735</v>
      </c>
      <c r="H237" s="46" t="s">
        <v>4</v>
      </c>
      <c r="I237" s="45" t="s">
        <v>4</v>
      </c>
      <c r="J237" s="47">
        <v>48.5</v>
      </c>
      <c r="K237" s="46" t="s">
        <v>736</v>
      </c>
      <c r="L237" s="46" t="s">
        <v>737</v>
      </c>
      <c r="M237" s="45" t="s">
        <v>738</v>
      </c>
      <c r="N237" s="46" t="s">
        <v>739</v>
      </c>
      <c r="O237" s="43" t="s">
        <v>522</v>
      </c>
      <c r="P237" s="46" t="s">
        <v>978</v>
      </c>
      <c r="Q237" s="47">
        <v>5000</v>
      </c>
      <c r="R237" s="48" t="s">
        <v>4</v>
      </c>
      <c r="S237" s="47" t="s">
        <v>4</v>
      </c>
      <c r="T237" s="46" t="s">
        <v>741</v>
      </c>
    </row>
    <row r="238" spans="1:20">
      <c r="A238" s="45">
        <v>135023848426</v>
      </c>
      <c r="B238" s="43" t="s">
        <v>733</v>
      </c>
      <c r="C238" s="44">
        <v>45984</v>
      </c>
      <c r="D238" s="45">
        <v>53654130070</v>
      </c>
      <c r="E238" s="45">
        <v>2129146546223</v>
      </c>
      <c r="F238" s="46" t="s">
        <v>734</v>
      </c>
      <c r="G238" s="46" t="s">
        <v>735</v>
      </c>
      <c r="H238" s="46" t="s">
        <v>4</v>
      </c>
      <c r="I238" s="45" t="s">
        <v>4</v>
      </c>
      <c r="J238" s="47">
        <v>48.5</v>
      </c>
      <c r="K238" s="46" t="s">
        <v>736</v>
      </c>
      <c r="L238" s="46" t="s">
        <v>737</v>
      </c>
      <c r="M238" s="45" t="s">
        <v>738</v>
      </c>
      <c r="N238" s="46" t="s">
        <v>739</v>
      </c>
      <c r="O238" s="43" t="s">
        <v>522</v>
      </c>
      <c r="P238" s="46" t="s">
        <v>1431</v>
      </c>
      <c r="Q238" s="47">
        <v>5000</v>
      </c>
      <c r="R238" s="48" t="s">
        <v>4</v>
      </c>
      <c r="S238" s="47" t="s">
        <v>4</v>
      </c>
      <c r="T238" s="46" t="s">
        <v>741</v>
      </c>
    </row>
    <row r="239" spans="1:20">
      <c r="A239" s="45">
        <v>135023967998</v>
      </c>
      <c r="B239" s="43" t="s">
        <v>733</v>
      </c>
      <c r="C239" s="44">
        <v>45984</v>
      </c>
      <c r="D239" s="45">
        <v>53654274163</v>
      </c>
      <c r="E239" s="45">
        <v>2129261833922</v>
      </c>
      <c r="F239" s="46" t="s">
        <v>734</v>
      </c>
      <c r="G239" s="46" t="s">
        <v>735</v>
      </c>
      <c r="H239" s="46" t="s">
        <v>4</v>
      </c>
      <c r="I239" s="45" t="s">
        <v>4</v>
      </c>
      <c r="J239" s="47">
        <v>48.5</v>
      </c>
      <c r="K239" s="46" t="s">
        <v>736</v>
      </c>
      <c r="L239" s="46" t="s">
        <v>737</v>
      </c>
      <c r="M239" s="45" t="s">
        <v>738</v>
      </c>
      <c r="N239" s="46" t="s">
        <v>739</v>
      </c>
      <c r="O239" s="43" t="s">
        <v>522</v>
      </c>
      <c r="P239" s="46" t="s">
        <v>1455</v>
      </c>
      <c r="Q239" s="47">
        <v>5000</v>
      </c>
      <c r="R239" s="48" t="s">
        <v>4</v>
      </c>
      <c r="S239" s="47" t="s">
        <v>4</v>
      </c>
      <c r="T239" s="46" t="s">
        <v>741</v>
      </c>
    </row>
    <row r="240" spans="1:20">
      <c r="A240" s="45">
        <v>135024261596</v>
      </c>
      <c r="B240" s="43" t="s">
        <v>733</v>
      </c>
      <c r="C240" s="44">
        <v>45984</v>
      </c>
      <c r="D240" s="45">
        <v>53654384034</v>
      </c>
      <c r="E240" s="45">
        <v>2129264084014</v>
      </c>
      <c r="F240" s="46" t="s">
        <v>758</v>
      </c>
      <c r="G240" s="46" t="s">
        <v>735</v>
      </c>
      <c r="H240" s="46" t="s">
        <v>4</v>
      </c>
      <c r="I240" s="45" t="s">
        <v>4</v>
      </c>
      <c r="J240" s="47">
        <v>48.5</v>
      </c>
      <c r="K240" s="46" t="s">
        <v>736</v>
      </c>
      <c r="L240" s="46" t="s">
        <v>737</v>
      </c>
      <c r="M240" s="45" t="s">
        <v>738</v>
      </c>
      <c r="N240" s="46" t="s">
        <v>739</v>
      </c>
      <c r="O240" s="43" t="s">
        <v>522</v>
      </c>
      <c r="P240" s="46" t="s">
        <v>759</v>
      </c>
      <c r="Q240" s="47">
        <v>5000</v>
      </c>
      <c r="R240" s="48" t="s">
        <v>4</v>
      </c>
      <c r="S240" s="47" t="s">
        <v>4</v>
      </c>
      <c r="T240" s="46" t="s">
        <v>4</v>
      </c>
    </row>
    <row r="241" spans="1:20">
      <c r="A241" s="45">
        <v>135024255652</v>
      </c>
      <c r="B241" s="43" t="s">
        <v>733</v>
      </c>
      <c r="C241" s="44">
        <v>45984</v>
      </c>
      <c r="D241" s="45">
        <v>53654388753</v>
      </c>
      <c r="E241" s="45">
        <v>2129263817938</v>
      </c>
      <c r="F241" s="46" t="s">
        <v>734</v>
      </c>
      <c r="G241" s="46" t="s">
        <v>735</v>
      </c>
      <c r="H241" s="46" t="s">
        <v>4</v>
      </c>
      <c r="I241" s="45" t="s">
        <v>4</v>
      </c>
      <c r="J241" s="47">
        <v>48.5</v>
      </c>
      <c r="K241" s="46" t="s">
        <v>736</v>
      </c>
      <c r="L241" s="46" t="s">
        <v>737</v>
      </c>
      <c r="M241" s="45" t="s">
        <v>738</v>
      </c>
      <c r="N241" s="46" t="s">
        <v>739</v>
      </c>
      <c r="O241" s="43" t="s">
        <v>522</v>
      </c>
      <c r="P241" s="46" t="s">
        <v>1301</v>
      </c>
      <c r="Q241" s="47">
        <v>5000</v>
      </c>
      <c r="R241" s="48" t="s">
        <v>4</v>
      </c>
      <c r="S241" s="47" t="s">
        <v>4</v>
      </c>
      <c r="T241" s="46" t="s">
        <v>741</v>
      </c>
    </row>
    <row r="242" spans="1:20">
      <c r="A242" s="45">
        <v>134410216403</v>
      </c>
      <c r="B242" s="43" t="s">
        <v>733</v>
      </c>
      <c r="C242" s="44">
        <v>45984</v>
      </c>
      <c r="D242" s="45">
        <v>53654406565</v>
      </c>
      <c r="E242" s="45">
        <v>2129150485389</v>
      </c>
      <c r="F242" s="46" t="s">
        <v>758</v>
      </c>
      <c r="G242" s="46" t="s">
        <v>735</v>
      </c>
      <c r="H242" s="46" t="s">
        <v>4</v>
      </c>
      <c r="I242" s="45" t="s">
        <v>4</v>
      </c>
      <c r="J242" s="47">
        <v>48.5</v>
      </c>
      <c r="K242" s="46" t="s">
        <v>736</v>
      </c>
      <c r="L242" s="46" t="s">
        <v>737</v>
      </c>
      <c r="M242" s="45" t="s">
        <v>738</v>
      </c>
      <c r="N242" s="46" t="s">
        <v>739</v>
      </c>
      <c r="O242" s="43" t="s">
        <v>522</v>
      </c>
      <c r="P242" s="46" t="s">
        <v>759</v>
      </c>
      <c r="Q242" s="47">
        <v>5000</v>
      </c>
      <c r="R242" s="48" t="s">
        <v>4</v>
      </c>
      <c r="S242" s="47" t="s">
        <v>4</v>
      </c>
      <c r="T242" s="46" t="s">
        <v>4</v>
      </c>
    </row>
    <row r="243" spans="1:20">
      <c r="A243" s="45">
        <v>135024478996</v>
      </c>
      <c r="B243" s="43" t="s">
        <v>733</v>
      </c>
      <c r="C243" s="44">
        <v>45984</v>
      </c>
      <c r="D243" s="45">
        <v>53654443705</v>
      </c>
      <c r="E243" s="45">
        <v>2129151453723</v>
      </c>
      <c r="F243" s="46" t="s">
        <v>734</v>
      </c>
      <c r="G243" s="46" t="s">
        <v>735</v>
      </c>
      <c r="H243" s="46" t="s">
        <v>4</v>
      </c>
      <c r="I243" s="45" t="s">
        <v>4</v>
      </c>
      <c r="J243" s="47">
        <v>48.5</v>
      </c>
      <c r="K243" s="46" t="s">
        <v>736</v>
      </c>
      <c r="L243" s="46" t="s">
        <v>737</v>
      </c>
      <c r="M243" s="45" t="s">
        <v>738</v>
      </c>
      <c r="N243" s="46" t="s">
        <v>739</v>
      </c>
      <c r="O243" s="43" t="s">
        <v>522</v>
      </c>
      <c r="P243" s="46" t="s">
        <v>1458</v>
      </c>
      <c r="Q243" s="47">
        <v>5000</v>
      </c>
      <c r="R243" s="48" t="s">
        <v>4</v>
      </c>
      <c r="S243" s="47" t="s">
        <v>4</v>
      </c>
      <c r="T243" s="46" t="s">
        <v>741</v>
      </c>
    </row>
    <row r="244" spans="1:20">
      <c r="A244" s="45">
        <v>135025250814</v>
      </c>
      <c r="B244" s="43" t="s">
        <v>733</v>
      </c>
      <c r="C244" s="44">
        <v>45984</v>
      </c>
      <c r="D244" s="45">
        <v>53654785141</v>
      </c>
      <c r="E244" s="45">
        <v>2129156581487</v>
      </c>
      <c r="F244" s="46" t="s">
        <v>734</v>
      </c>
      <c r="G244" s="46" t="s">
        <v>735</v>
      </c>
      <c r="H244" s="46" t="s">
        <v>4</v>
      </c>
      <c r="I244" s="45" t="s">
        <v>4</v>
      </c>
      <c r="J244" s="47">
        <v>48.5</v>
      </c>
      <c r="K244" s="46" t="s">
        <v>736</v>
      </c>
      <c r="L244" s="46" t="s">
        <v>737</v>
      </c>
      <c r="M244" s="45" t="s">
        <v>738</v>
      </c>
      <c r="N244" s="46" t="s">
        <v>739</v>
      </c>
      <c r="O244" s="43" t="s">
        <v>522</v>
      </c>
      <c r="P244" s="46" t="s">
        <v>1242</v>
      </c>
      <c r="Q244" s="47">
        <v>5000</v>
      </c>
      <c r="R244" s="48" t="s">
        <v>4</v>
      </c>
      <c r="S244" s="47" t="s">
        <v>4</v>
      </c>
      <c r="T244" s="46" t="s">
        <v>741</v>
      </c>
    </row>
    <row r="245" spans="1:20">
      <c r="A245" s="45">
        <v>135026139102</v>
      </c>
      <c r="B245" s="43" t="s">
        <v>733</v>
      </c>
      <c r="C245" s="44">
        <v>45984</v>
      </c>
      <c r="D245" s="45">
        <v>53655129269</v>
      </c>
      <c r="E245" s="45">
        <v>2129275570748</v>
      </c>
      <c r="F245" s="46" t="s">
        <v>734</v>
      </c>
      <c r="G245" s="46" t="s">
        <v>735</v>
      </c>
      <c r="H245" s="46" t="s">
        <v>4</v>
      </c>
      <c r="I245" s="45" t="s">
        <v>4</v>
      </c>
      <c r="J245" s="47">
        <v>48.5</v>
      </c>
      <c r="K245" s="46" t="s">
        <v>736</v>
      </c>
      <c r="L245" s="46" t="s">
        <v>737</v>
      </c>
      <c r="M245" s="45" t="s">
        <v>738</v>
      </c>
      <c r="N245" s="46" t="s">
        <v>739</v>
      </c>
      <c r="O245" s="43" t="s">
        <v>522</v>
      </c>
      <c r="P245" s="46" t="s">
        <v>1470</v>
      </c>
      <c r="Q245" s="47">
        <v>5000</v>
      </c>
      <c r="R245" s="48" t="s">
        <v>4</v>
      </c>
      <c r="S245" s="47" t="s">
        <v>4</v>
      </c>
      <c r="T245" s="46" t="s">
        <v>741</v>
      </c>
    </row>
    <row r="246" spans="1:20">
      <c r="A246" s="45">
        <v>134412111499</v>
      </c>
      <c r="B246" s="43" t="s">
        <v>733</v>
      </c>
      <c r="C246" s="44">
        <v>45984</v>
      </c>
      <c r="D246" s="45">
        <v>53655200805</v>
      </c>
      <c r="E246" s="45">
        <v>2129277103202</v>
      </c>
      <c r="F246" s="46" t="s">
        <v>734</v>
      </c>
      <c r="G246" s="46" t="s">
        <v>735</v>
      </c>
      <c r="H246" s="46" t="s">
        <v>4</v>
      </c>
      <c r="I246" s="45" t="s">
        <v>4</v>
      </c>
      <c r="J246" s="47">
        <v>48.5</v>
      </c>
      <c r="K246" s="46" t="s">
        <v>736</v>
      </c>
      <c r="L246" s="46" t="s">
        <v>737</v>
      </c>
      <c r="M246" s="45" t="s">
        <v>738</v>
      </c>
      <c r="N246" s="46" t="s">
        <v>739</v>
      </c>
      <c r="O246" s="43" t="s">
        <v>522</v>
      </c>
      <c r="P246" s="46" t="s">
        <v>1472</v>
      </c>
      <c r="Q246" s="47">
        <v>5000</v>
      </c>
      <c r="R246" s="48" t="s">
        <v>4</v>
      </c>
      <c r="S246" s="47" t="s">
        <v>4</v>
      </c>
      <c r="T246" s="46" t="s">
        <v>741</v>
      </c>
    </row>
    <row r="247" spans="1:20">
      <c r="A247" s="45">
        <v>134412153981</v>
      </c>
      <c r="B247" s="43" t="s">
        <v>733</v>
      </c>
      <c r="C247" s="44">
        <v>45984</v>
      </c>
      <c r="D247" s="45">
        <v>53655265785</v>
      </c>
      <c r="E247" s="45">
        <v>2129164194095</v>
      </c>
      <c r="F247" s="46" t="s">
        <v>734</v>
      </c>
      <c r="G247" s="46" t="s">
        <v>735</v>
      </c>
      <c r="H247" s="46" t="s">
        <v>4</v>
      </c>
      <c r="I247" s="45" t="s">
        <v>4</v>
      </c>
      <c r="J247" s="47">
        <v>48.5</v>
      </c>
      <c r="K247" s="46" t="s">
        <v>736</v>
      </c>
      <c r="L247" s="46" t="s">
        <v>737</v>
      </c>
      <c r="M247" s="45" t="s">
        <v>738</v>
      </c>
      <c r="N247" s="46" t="s">
        <v>739</v>
      </c>
      <c r="O247" s="43" t="s">
        <v>522</v>
      </c>
      <c r="P247" s="46" t="s">
        <v>1476</v>
      </c>
      <c r="Q247" s="47">
        <v>5000</v>
      </c>
      <c r="R247" s="48" t="s">
        <v>4</v>
      </c>
      <c r="S247" s="47" t="s">
        <v>4</v>
      </c>
      <c r="T247" s="46" t="s">
        <v>741</v>
      </c>
    </row>
    <row r="248" spans="1:20">
      <c r="A248" s="45">
        <v>134412660489</v>
      </c>
      <c r="B248" s="43" t="s">
        <v>733</v>
      </c>
      <c r="C248" s="44">
        <v>45984</v>
      </c>
      <c r="D248" s="45">
        <v>53655395580</v>
      </c>
      <c r="E248" s="45">
        <v>2129166482103</v>
      </c>
      <c r="F248" s="46" t="s">
        <v>734</v>
      </c>
      <c r="G248" s="46" t="s">
        <v>735</v>
      </c>
      <c r="H248" s="46" t="s">
        <v>4</v>
      </c>
      <c r="I248" s="45" t="s">
        <v>4</v>
      </c>
      <c r="J248" s="47">
        <v>48.5</v>
      </c>
      <c r="K248" s="46" t="s">
        <v>736</v>
      </c>
      <c r="L248" s="46" t="s">
        <v>737</v>
      </c>
      <c r="M248" s="45" t="s">
        <v>738</v>
      </c>
      <c r="N248" s="46" t="s">
        <v>739</v>
      </c>
      <c r="O248" s="43" t="s">
        <v>522</v>
      </c>
      <c r="P248" s="46" t="s">
        <v>1479</v>
      </c>
      <c r="Q248" s="47">
        <v>5000</v>
      </c>
      <c r="R248" s="48" t="s">
        <v>4</v>
      </c>
      <c r="S248" s="47" t="s">
        <v>4</v>
      </c>
      <c r="T248" s="46" t="s">
        <v>741</v>
      </c>
    </row>
    <row r="249" spans="1:20">
      <c r="A249" s="45">
        <v>135026864970</v>
      </c>
      <c r="B249" s="43" t="s">
        <v>733</v>
      </c>
      <c r="C249" s="44">
        <v>45984</v>
      </c>
      <c r="D249" s="45">
        <v>53655400400</v>
      </c>
      <c r="E249" s="45">
        <v>2129166711451</v>
      </c>
      <c r="F249" s="46" t="s">
        <v>734</v>
      </c>
      <c r="G249" s="46" t="s">
        <v>735</v>
      </c>
      <c r="H249" s="46" t="s">
        <v>4</v>
      </c>
      <c r="I249" s="45" t="s">
        <v>4</v>
      </c>
      <c r="J249" s="47">
        <v>48.5</v>
      </c>
      <c r="K249" s="46" t="s">
        <v>736</v>
      </c>
      <c r="L249" s="46" t="s">
        <v>737</v>
      </c>
      <c r="M249" s="45" t="s">
        <v>738</v>
      </c>
      <c r="N249" s="46" t="s">
        <v>739</v>
      </c>
      <c r="O249" s="43" t="s">
        <v>522</v>
      </c>
      <c r="P249" s="46" t="s">
        <v>1480</v>
      </c>
      <c r="Q249" s="47">
        <v>5000</v>
      </c>
      <c r="R249" s="48" t="s">
        <v>4</v>
      </c>
      <c r="S249" s="47" t="s">
        <v>4</v>
      </c>
      <c r="T249" s="46" t="s">
        <v>741</v>
      </c>
    </row>
    <row r="250" spans="1:20">
      <c r="A250" s="45">
        <v>135026934938</v>
      </c>
      <c r="B250" s="43" t="s">
        <v>733</v>
      </c>
      <c r="C250" s="44">
        <v>45984</v>
      </c>
      <c r="D250" s="45">
        <v>53655430595</v>
      </c>
      <c r="E250" s="45">
        <v>2129167228751</v>
      </c>
      <c r="F250" s="46" t="s">
        <v>734</v>
      </c>
      <c r="G250" s="46" t="s">
        <v>735</v>
      </c>
      <c r="H250" s="46" t="s">
        <v>4</v>
      </c>
      <c r="I250" s="45" t="s">
        <v>4</v>
      </c>
      <c r="J250" s="47">
        <v>48.5</v>
      </c>
      <c r="K250" s="46" t="s">
        <v>736</v>
      </c>
      <c r="L250" s="46" t="s">
        <v>737</v>
      </c>
      <c r="M250" s="45" t="s">
        <v>738</v>
      </c>
      <c r="N250" s="46" t="s">
        <v>739</v>
      </c>
      <c r="O250" s="43" t="s">
        <v>522</v>
      </c>
      <c r="P250" s="46" t="s">
        <v>1481</v>
      </c>
      <c r="Q250" s="47">
        <v>5000</v>
      </c>
      <c r="R250" s="48" t="s">
        <v>4</v>
      </c>
      <c r="S250" s="47" t="s">
        <v>4</v>
      </c>
      <c r="T250" s="46" t="s">
        <v>741</v>
      </c>
    </row>
    <row r="251" spans="1:20">
      <c r="A251" s="45">
        <v>135026897256</v>
      </c>
      <c r="B251" s="43" t="s">
        <v>733</v>
      </c>
      <c r="C251" s="44">
        <v>45984</v>
      </c>
      <c r="D251" s="45">
        <v>53655436027</v>
      </c>
      <c r="E251" s="45">
        <v>2129280464482</v>
      </c>
      <c r="F251" s="46" t="s">
        <v>734</v>
      </c>
      <c r="G251" s="46" t="s">
        <v>735</v>
      </c>
      <c r="H251" s="46" t="s">
        <v>4</v>
      </c>
      <c r="I251" s="45" t="s">
        <v>4</v>
      </c>
      <c r="J251" s="47">
        <v>48.5</v>
      </c>
      <c r="K251" s="46" t="s">
        <v>736</v>
      </c>
      <c r="L251" s="46" t="s">
        <v>737</v>
      </c>
      <c r="M251" s="45" t="s">
        <v>738</v>
      </c>
      <c r="N251" s="46" t="s">
        <v>739</v>
      </c>
      <c r="O251" s="43" t="s">
        <v>522</v>
      </c>
      <c r="P251" s="46" t="s">
        <v>1482</v>
      </c>
      <c r="Q251" s="47">
        <v>5000</v>
      </c>
      <c r="R251" s="48" t="s">
        <v>4</v>
      </c>
      <c r="S251" s="47" t="s">
        <v>4</v>
      </c>
      <c r="T251" s="46" t="s">
        <v>741</v>
      </c>
    </row>
    <row r="252" spans="1:20">
      <c r="A252" s="45">
        <v>135027102598</v>
      </c>
      <c r="B252" s="43" t="s">
        <v>733</v>
      </c>
      <c r="C252" s="44">
        <v>45984</v>
      </c>
      <c r="D252" s="45">
        <v>53655481349</v>
      </c>
      <c r="E252" s="45">
        <v>2129167961355</v>
      </c>
      <c r="F252" s="46" t="s">
        <v>734</v>
      </c>
      <c r="G252" s="46" t="s">
        <v>735</v>
      </c>
      <c r="H252" s="46" t="s">
        <v>4</v>
      </c>
      <c r="I252" s="45" t="s">
        <v>4</v>
      </c>
      <c r="J252" s="47">
        <v>48.5</v>
      </c>
      <c r="K252" s="46" t="s">
        <v>736</v>
      </c>
      <c r="L252" s="46" t="s">
        <v>737</v>
      </c>
      <c r="M252" s="45" t="s">
        <v>738</v>
      </c>
      <c r="N252" s="46" t="s">
        <v>739</v>
      </c>
      <c r="O252" s="43" t="s">
        <v>522</v>
      </c>
      <c r="P252" s="46" t="s">
        <v>1483</v>
      </c>
      <c r="Q252" s="47">
        <v>5000</v>
      </c>
      <c r="R252" s="48" t="s">
        <v>4</v>
      </c>
      <c r="S252" s="47" t="s">
        <v>4</v>
      </c>
      <c r="T252" s="46" t="s">
        <v>741</v>
      </c>
    </row>
    <row r="253" spans="1:20">
      <c r="A253" s="45">
        <v>134413050581</v>
      </c>
      <c r="B253" s="43" t="s">
        <v>733</v>
      </c>
      <c r="C253" s="44">
        <v>45984</v>
      </c>
      <c r="D253" s="45">
        <v>53655561180</v>
      </c>
      <c r="E253" s="45">
        <v>2129169340705</v>
      </c>
      <c r="F253" s="46" t="s">
        <v>758</v>
      </c>
      <c r="G253" s="46" t="s">
        <v>735</v>
      </c>
      <c r="H253" s="46" t="s">
        <v>4</v>
      </c>
      <c r="I253" s="45" t="s">
        <v>4</v>
      </c>
      <c r="J253" s="47">
        <v>48.5</v>
      </c>
      <c r="K253" s="46" t="s">
        <v>736</v>
      </c>
      <c r="L253" s="46" t="s">
        <v>737</v>
      </c>
      <c r="M253" s="45" t="s">
        <v>738</v>
      </c>
      <c r="N253" s="46" t="s">
        <v>739</v>
      </c>
      <c r="O253" s="43" t="s">
        <v>522</v>
      </c>
      <c r="P253" s="46" t="s">
        <v>759</v>
      </c>
      <c r="Q253" s="47">
        <v>5000</v>
      </c>
      <c r="R253" s="48" t="s">
        <v>4</v>
      </c>
      <c r="S253" s="47" t="s">
        <v>4</v>
      </c>
      <c r="T253" s="46" t="s">
        <v>4</v>
      </c>
    </row>
    <row r="254" spans="1:20">
      <c r="A254" s="45">
        <v>135027554394</v>
      </c>
      <c r="B254" s="43" t="s">
        <v>733</v>
      </c>
      <c r="C254" s="44">
        <v>45984</v>
      </c>
      <c r="D254" s="45">
        <v>53655622066</v>
      </c>
      <c r="E254" s="45">
        <v>2129170434221</v>
      </c>
      <c r="F254" s="46" t="s">
        <v>734</v>
      </c>
      <c r="G254" s="46" t="s">
        <v>735</v>
      </c>
      <c r="H254" s="46" t="s">
        <v>4</v>
      </c>
      <c r="I254" s="45" t="s">
        <v>4</v>
      </c>
      <c r="J254" s="47">
        <v>48.5</v>
      </c>
      <c r="K254" s="46" t="s">
        <v>736</v>
      </c>
      <c r="L254" s="46" t="s">
        <v>737</v>
      </c>
      <c r="M254" s="45" t="s">
        <v>738</v>
      </c>
      <c r="N254" s="46" t="s">
        <v>739</v>
      </c>
      <c r="O254" s="43" t="s">
        <v>522</v>
      </c>
      <c r="P254" s="46" t="s">
        <v>1487</v>
      </c>
      <c r="Q254" s="47">
        <v>5000</v>
      </c>
      <c r="R254" s="48" t="s">
        <v>4</v>
      </c>
      <c r="S254" s="47" t="s">
        <v>4</v>
      </c>
      <c r="T254" s="46" t="s">
        <v>741</v>
      </c>
    </row>
    <row r="255" spans="1:20">
      <c r="A255" s="45">
        <v>135027620526</v>
      </c>
      <c r="B255" s="43" t="s">
        <v>733</v>
      </c>
      <c r="C255" s="44">
        <v>45984</v>
      </c>
      <c r="D255" s="45">
        <v>53655676546</v>
      </c>
      <c r="E255" s="45">
        <v>2129170958107</v>
      </c>
      <c r="F255" s="46" t="s">
        <v>734</v>
      </c>
      <c r="G255" s="46" t="s">
        <v>735</v>
      </c>
      <c r="H255" s="46" t="s">
        <v>4</v>
      </c>
      <c r="I255" s="45" t="s">
        <v>4</v>
      </c>
      <c r="J255" s="47">
        <v>48.5</v>
      </c>
      <c r="K255" s="46" t="s">
        <v>736</v>
      </c>
      <c r="L255" s="46" t="s">
        <v>737</v>
      </c>
      <c r="M255" s="45" t="s">
        <v>738</v>
      </c>
      <c r="N255" s="46" t="s">
        <v>739</v>
      </c>
      <c r="O255" s="43" t="s">
        <v>522</v>
      </c>
      <c r="P255" s="46" t="s">
        <v>1489</v>
      </c>
      <c r="Q255" s="47">
        <v>5000</v>
      </c>
      <c r="R255" s="48" t="s">
        <v>4</v>
      </c>
      <c r="S255" s="47" t="s">
        <v>4</v>
      </c>
      <c r="T255" s="46" t="s">
        <v>741</v>
      </c>
    </row>
    <row r="256" spans="1:20">
      <c r="A256" s="45">
        <v>134413625999</v>
      </c>
      <c r="B256" s="43" t="s">
        <v>733</v>
      </c>
      <c r="C256" s="44">
        <v>45985</v>
      </c>
      <c r="D256" s="45">
        <v>53655890120</v>
      </c>
      <c r="E256" s="45">
        <v>2129287514202</v>
      </c>
      <c r="F256" s="46" t="s">
        <v>734</v>
      </c>
      <c r="G256" s="46" t="s">
        <v>735</v>
      </c>
      <c r="H256" s="46" t="s">
        <v>4</v>
      </c>
      <c r="I256" s="45" t="s">
        <v>4</v>
      </c>
      <c r="J256" s="47">
        <v>48.5</v>
      </c>
      <c r="K256" s="46" t="s">
        <v>736</v>
      </c>
      <c r="L256" s="46" t="s">
        <v>737</v>
      </c>
      <c r="M256" s="45" t="s">
        <v>738</v>
      </c>
      <c r="N256" s="46" t="s">
        <v>739</v>
      </c>
      <c r="O256" s="43" t="s">
        <v>522</v>
      </c>
      <c r="P256" s="46" t="s">
        <v>1494</v>
      </c>
      <c r="Q256" s="47">
        <v>5000</v>
      </c>
      <c r="R256" s="48" t="s">
        <v>4</v>
      </c>
      <c r="S256" s="47" t="s">
        <v>4</v>
      </c>
      <c r="T256" s="46" t="s">
        <v>741</v>
      </c>
    </row>
    <row r="257" spans="1:20">
      <c r="A257" s="45">
        <v>135028327074</v>
      </c>
      <c r="B257" s="43" t="s">
        <v>733</v>
      </c>
      <c r="C257" s="44">
        <v>45985</v>
      </c>
      <c r="D257" s="45">
        <v>53656001167</v>
      </c>
      <c r="E257" s="45">
        <v>2129289289976</v>
      </c>
      <c r="F257" s="46" t="s">
        <v>734</v>
      </c>
      <c r="G257" s="46" t="s">
        <v>735</v>
      </c>
      <c r="H257" s="46" t="s">
        <v>4</v>
      </c>
      <c r="I257" s="45" t="s">
        <v>4</v>
      </c>
      <c r="J257" s="47">
        <v>48.5</v>
      </c>
      <c r="K257" s="46" t="s">
        <v>736</v>
      </c>
      <c r="L257" s="46" t="s">
        <v>737</v>
      </c>
      <c r="M257" s="45" t="s">
        <v>738</v>
      </c>
      <c r="N257" s="46" t="s">
        <v>739</v>
      </c>
      <c r="O257" s="43" t="s">
        <v>522</v>
      </c>
      <c r="P257" s="46" t="s">
        <v>1453</v>
      </c>
      <c r="Q257" s="47">
        <v>5000</v>
      </c>
      <c r="R257" s="48" t="s">
        <v>4</v>
      </c>
      <c r="S257" s="47" t="s">
        <v>4</v>
      </c>
      <c r="T257" s="46" t="s">
        <v>741</v>
      </c>
    </row>
    <row r="258" spans="1:20">
      <c r="A258" s="45">
        <v>135028362850</v>
      </c>
      <c r="B258" s="43" t="s">
        <v>733</v>
      </c>
      <c r="C258" s="44">
        <v>45985</v>
      </c>
      <c r="D258" s="45">
        <v>53656020081</v>
      </c>
      <c r="E258" s="45">
        <v>2129289463568</v>
      </c>
      <c r="F258" s="46" t="s">
        <v>734</v>
      </c>
      <c r="G258" s="46" t="s">
        <v>735</v>
      </c>
      <c r="H258" s="46" t="s">
        <v>4</v>
      </c>
      <c r="I258" s="45" t="s">
        <v>4</v>
      </c>
      <c r="J258" s="47">
        <v>48.5</v>
      </c>
      <c r="K258" s="46" t="s">
        <v>736</v>
      </c>
      <c r="L258" s="46" t="s">
        <v>737</v>
      </c>
      <c r="M258" s="45" t="s">
        <v>738</v>
      </c>
      <c r="N258" s="46" t="s">
        <v>739</v>
      </c>
      <c r="O258" s="43" t="s">
        <v>522</v>
      </c>
      <c r="P258" s="46" t="s">
        <v>1497</v>
      </c>
      <c r="Q258" s="47">
        <v>5000</v>
      </c>
      <c r="R258" s="48" t="s">
        <v>4</v>
      </c>
      <c r="S258" s="47" t="s">
        <v>4</v>
      </c>
      <c r="T258" s="46" t="s">
        <v>741</v>
      </c>
    </row>
    <row r="259" spans="1:20">
      <c r="A259" s="45">
        <v>135028403526</v>
      </c>
      <c r="B259" s="43" t="s">
        <v>733</v>
      </c>
      <c r="C259" s="44">
        <v>45985</v>
      </c>
      <c r="D259" s="45">
        <v>53656069746</v>
      </c>
      <c r="E259" s="45">
        <v>2129290142182</v>
      </c>
      <c r="F259" s="46" t="s">
        <v>758</v>
      </c>
      <c r="G259" s="46" t="s">
        <v>735</v>
      </c>
      <c r="H259" s="46" t="s">
        <v>4</v>
      </c>
      <c r="I259" s="45" t="s">
        <v>4</v>
      </c>
      <c r="J259" s="47">
        <v>48.5</v>
      </c>
      <c r="K259" s="46" t="s">
        <v>736</v>
      </c>
      <c r="L259" s="46" t="s">
        <v>737</v>
      </c>
      <c r="M259" s="45" t="s">
        <v>738</v>
      </c>
      <c r="N259" s="46" t="s">
        <v>739</v>
      </c>
      <c r="O259" s="43" t="s">
        <v>522</v>
      </c>
      <c r="P259" s="46" t="s">
        <v>759</v>
      </c>
      <c r="Q259" s="47">
        <v>5000</v>
      </c>
      <c r="R259" s="48" t="s">
        <v>4</v>
      </c>
      <c r="S259" s="47" t="s">
        <v>4</v>
      </c>
      <c r="T259" s="46" t="s">
        <v>4</v>
      </c>
    </row>
    <row r="260" spans="1:20">
      <c r="A260" s="45">
        <v>134414103753</v>
      </c>
      <c r="B260" s="43" t="s">
        <v>733</v>
      </c>
      <c r="C260" s="44">
        <v>45985</v>
      </c>
      <c r="D260" s="45">
        <v>53656084439</v>
      </c>
      <c r="E260" s="45">
        <v>2129290142804</v>
      </c>
      <c r="F260" s="46" t="s">
        <v>734</v>
      </c>
      <c r="G260" s="46" t="s">
        <v>735</v>
      </c>
      <c r="H260" s="46" t="s">
        <v>4</v>
      </c>
      <c r="I260" s="45" t="s">
        <v>4</v>
      </c>
      <c r="J260" s="47">
        <v>48.5</v>
      </c>
      <c r="K260" s="46" t="s">
        <v>736</v>
      </c>
      <c r="L260" s="46" t="s">
        <v>737</v>
      </c>
      <c r="M260" s="45" t="s">
        <v>738</v>
      </c>
      <c r="N260" s="46" t="s">
        <v>739</v>
      </c>
      <c r="O260" s="43" t="s">
        <v>522</v>
      </c>
      <c r="P260" s="46" t="s">
        <v>1498</v>
      </c>
      <c r="Q260" s="47">
        <v>5000</v>
      </c>
      <c r="R260" s="48" t="s">
        <v>4</v>
      </c>
      <c r="S260" s="47" t="s">
        <v>4</v>
      </c>
      <c r="T260" s="46" t="s">
        <v>741</v>
      </c>
    </row>
    <row r="261" spans="1:20">
      <c r="A261" s="45">
        <v>135029013238</v>
      </c>
      <c r="B261" s="43" t="s">
        <v>733</v>
      </c>
      <c r="C261" s="44">
        <v>45985</v>
      </c>
      <c r="D261" s="45">
        <v>53656328166</v>
      </c>
      <c r="E261" s="45">
        <v>2129180980593</v>
      </c>
      <c r="F261" s="46" t="s">
        <v>758</v>
      </c>
      <c r="G261" s="46" t="s">
        <v>735</v>
      </c>
      <c r="H261" s="46" t="s">
        <v>4</v>
      </c>
      <c r="I261" s="45" t="s">
        <v>4</v>
      </c>
      <c r="J261" s="47">
        <v>48.5</v>
      </c>
      <c r="K261" s="46" t="s">
        <v>736</v>
      </c>
      <c r="L261" s="46" t="s">
        <v>737</v>
      </c>
      <c r="M261" s="45" t="s">
        <v>738</v>
      </c>
      <c r="N261" s="46" t="s">
        <v>739</v>
      </c>
      <c r="O261" s="43" t="s">
        <v>522</v>
      </c>
      <c r="P261" s="46" t="s">
        <v>759</v>
      </c>
      <c r="Q261" s="47">
        <v>5000</v>
      </c>
      <c r="R261" s="48" t="s">
        <v>4</v>
      </c>
      <c r="S261" s="47" t="s">
        <v>4</v>
      </c>
      <c r="T261" s="46" t="s">
        <v>4</v>
      </c>
    </row>
    <row r="262" spans="1:20">
      <c r="A262" s="45">
        <v>135029190496</v>
      </c>
      <c r="B262" s="43" t="s">
        <v>733</v>
      </c>
      <c r="C262" s="44">
        <v>45985</v>
      </c>
      <c r="D262" s="45">
        <v>53656330653</v>
      </c>
      <c r="E262" s="45">
        <v>2129181084371</v>
      </c>
      <c r="F262" s="46" t="s">
        <v>734</v>
      </c>
      <c r="G262" s="46" t="s">
        <v>735</v>
      </c>
      <c r="H262" s="46" t="s">
        <v>4</v>
      </c>
      <c r="I262" s="45" t="s">
        <v>4</v>
      </c>
      <c r="J262" s="47">
        <v>48.5</v>
      </c>
      <c r="K262" s="46" t="s">
        <v>736</v>
      </c>
      <c r="L262" s="46" t="s">
        <v>737</v>
      </c>
      <c r="M262" s="45" t="s">
        <v>738</v>
      </c>
      <c r="N262" s="46" t="s">
        <v>739</v>
      </c>
      <c r="O262" s="43" t="s">
        <v>522</v>
      </c>
      <c r="P262" s="46" t="s">
        <v>1509</v>
      </c>
      <c r="Q262" s="47">
        <v>5000</v>
      </c>
      <c r="R262" s="48" t="s">
        <v>4</v>
      </c>
      <c r="S262" s="47" t="s">
        <v>4</v>
      </c>
      <c r="T262" s="46" t="s">
        <v>741</v>
      </c>
    </row>
    <row r="263" spans="1:20">
      <c r="A263" s="45">
        <v>134415446303</v>
      </c>
      <c r="B263" s="43" t="s">
        <v>733</v>
      </c>
      <c r="C263" s="44">
        <v>45985</v>
      </c>
      <c r="D263" s="45">
        <v>53656482418</v>
      </c>
      <c r="E263" s="45">
        <v>2129296939738</v>
      </c>
      <c r="F263" s="46" t="s">
        <v>734</v>
      </c>
      <c r="G263" s="46" t="s">
        <v>735</v>
      </c>
      <c r="H263" s="46" t="s">
        <v>4</v>
      </c>
      <c r="I263" s="45" t="s">
        <v>4</v>
      </c>
      <c r="J263" s="47">
        <v>48.5</v>
      </c>
      <c r="K263" s="46" t="s">
        <v>736</v>
      </c>
      <c r="L263" s="46" t="s">
        <v>737</v>
      </c>
      <c r="M263" s="45" t="s">
        <v>738</v>
      </c>
      <c r="N263" s="46" t="s">
        <v>739</v>
      </c>
      <c r="O263" s="43" t="s">
        <v>522</v>
      </c>
      <c r="P263" s="46" t="s">
        <v>1512</v>
      </c>
      <c r="Q263" s="47">
        <v>5000</v>
      </c>
      <c r="R263" s="48" t="s">
        <v>4</v>
      </c>
      <c r="S263" s="47" t="s">
        <v>4</v>
      </c>
      <c r="T263" s="46" t="s">
        <v>741</v>
      </c>
    </row>
    <row r="264" spans="1:20">
      <c r="A264" s="45">
        <v>135029978284</v>
      </c>
      <c r="B264" s="43" t="s">
        <v>733</v>
      </c>
      <c r="C264" s="44">
        <v>45985</v>
      </c>
      <c r="D264" s="45">
        <v>53656664716</v>
      </c>
      <c r="E264" s="45">
        <v>2129299531594</v>
      </c>
      <c r="F264" s="46" t="s">
        <v>758</v>
      </c>
      <c r="G264" s="46" t="s">
        <v>735</v>
      </c>
      <c r="H264" s="46" t="s">
        <v>4</v>
      </c>
      <c r="I264" s="45" t="s">
        <v>4</v>
      </c>
      <c r="J264" s="47">
        <v>48.5</v>
      </c>
      <c r="K264" s="46" t="s">
        <v>736</v>
      </c>
      <c r="L264" s="46" t="s">
        <v>737</v>
      </c>
      <c r="M264" s="45" t="s">
        <v>738</v>
      </c>
      <c r="N264" s="46" t="s">
        <v>739</v>
      </c>
      <c r="O264" s="43" t="s">
        <v>522</v>
      </c>
      <c r="P264" s="46" t="s">
        <v>759</v>
      </c>
      <c r="Q264" s="47">
        <v>5000</v>
      </c>
      <c r="R264" s="48" t="s">
        <v>4</v>
      </c>
      <c r="S264" s="47" t="s">
        <v>4</v>
      </c>
      <c r="T264" s="46" t="s">
        <v>4</v>
      </c>
    </row>
    <row r="265" spans="1:20">
      <c r="A265" s="45">
        <v>134415765031</v>
      </c>
      <c r="B265" s="43" t="s">
        <v>733</v>
      </c>
      <c r="C265" s="44">
        <v>45985</v>
      </c>
      <c r="D265" s="45">
        <v>53656685612</v>
      </c>
      <c r="E265" s="45">
        <v>2129186402313</v>
      </c>
      <c r="F265" s="46" t="s">
        <v>734</v>
      </c>
      <c r="G265" s="46" t="s">
        <v>735</v>
      </c>
      <c r="H265" s="46" t="s">
        <v>4</v>
      </c>
      <c r="I265" s="45" t="s">
        <v>4</v>
      </c>
      <c r="J265" s="47">
        <v>48.5</v>
      </c>
      <c r="K265" s="46" t="s">
        <v>736</v>
      </c>
      <c r="L265" s="46" t="s">
        <v>737</v>
      </c>
      <c r="M265" s="45" t="s">
        <v>738</v>
      </c>
      <c r="N265" s="46" t="s">
        <v>739</v>
      </c>
      <c r="O265" s="43" t="s">
        <v>522</v>
      </c>
      <c r="P265" s="46" t="s">
        <v>1216</v>
      </c>
      <c r="Q265" s="47">
        <v>5000</v>
      </c>
      <c r="R265" s="48" t="s">
        <v>4</v>
      </c>
      <c r="S265" s="47" t="s">
        <v>4</v>
      </c>
      <c r="T265" s="46" t="s">
        <v>741</v>
      </c>
    </row>
    <row r="266" spans="1:20">
      <c r="A266" s="45">
        <v>135030322124</v>
      </c>
      <c r="B266" s="43" t="s">
        <v>733</v>
      </c>
      <c r="C266" s="44">
        <v>45985</v>
      </c>
      <c r="D266" s="45">
        <v>53656778752</v>
      </c>
      <c r="E266" s="45">
        <v>2129301839316</v>
      </c>
      <c r="F266" s="46" t="s">
        <v>734</v>
      </c>
      <c r="G266" s="46" t="s">
        <v>735</v>
      </c>
      <c r="H266" s="46" t="s">
        <v>4</v>
      </c>
      <c r="I266" s="45" t="s">
        <v>4</v>
      </c>
      <c r="J266" s="47">
        <v>48.5</v>
      </c>
      <c r="K266" s="46" t="s">
        <v>736</v>
      </c>
      <c r="L266" s="46" t="s">
        <v>737</v>
      </c>
      <c r="M266" s="45" t="s">
        <v>738</v>
      </c>
      <c r="N266" s="46" t="s">
        <v>739</v>
      </c>
      <c r="O266" s="43" t="s">
        <v>522</v>
      </c>
      <c r="P266" s="46" t="s">
        <v>1522</v>
      </c>
      <c r="Q266" s="47">
        <v>5000</v>
      </c>
      <c r="R266" s="48" t="s">
        <v>4</v>
      </c>
      <c r="S266" s="47" t="s">
        <v>4</v>
      </c>
      <c r="T266" s="46" t="s">
        <v>741</v>
      </c>
    </row>
    <row r="267" spans="1:20">
      <c r="A267" s="45">
        <v>134416111119</v>
      </c>
      <c r="B267" s="43" t="s">
        <v>733</v>
      </c>
      <c r="C267" s="44">
        <v>45985</v>
      </c>
      <c r="D267" s="45">
        <v>53656816991</v>
      </c>
      <c r="E267" s="45">
        <v>2129188842909</v>
      </c>
      <c r="F267" s="46" t="s">
        <v>734</v>
      </c>
      <c r="G267" s="46" t="s">
        <v>735</v>
      </c>
      <c r="H267" s="46" t="s">
        <v>4</v>
      </c>
      <c r="I267" s="45" t="s">
        <v>4</v>
      </c>
      <c r="J267" s="47">
        <v>48.5</v>
      </c>
      <c r="K267" s="46" t="s">
        <v>736</v>
      </c>
      <c r="L267" s="46" t="s">
        <v>737</v>
      </c>
      <c r="M267" s="45" t="s">
        <v>738</v>
      </c>
      <c r="N267" s="46" t="s">
        <v>739</v>
      </c>
      <c r="O267" s="43" t="s">
        <v>522</v>
      </c>
      <c r="P267" s="46" t="s">
        <v>1523</v>
      </c>
      <c r="Q267" s="47">
        <v>5000</v>
      </c>
      <c r="R267" s="48" t="s">
        <v>4</v>
      </c>
      <c r="S267" s="47" t="s">
        <v>4</v>
      </c>
      <c r="T267" s="46" t="s">
        <v>741</v>
      </c>
    </row>
    <row r="268" spans="1:20">
      <c r="A268" s="45">
        <v>134416541139</v>
      </c>
      <c r="B268" s="43" t="s">
        <v>733</v>
      </c>
      <c r="C268" s="44">
        <v>45985</v>
      </c>
      <c r="D268" s="45">
        <v>53657012316</v>
      </c>
      <c r="E268" s="45">
        <v>2129305021746</v>
      </c>
      <c r="F268" s="46" t="s">
        <v>734</v>
      </c>
      <c r="G268" s="46" t="s">
        <v>735</v>
      </c>
      <c r="H268" s="46" t="s">
        <v>4</v>
      </c>
      <c r="I268" s="45" t="s">
        <v>4</v>
      </c>
      <c r="J268" s="47">
        <v>48.5</v>
      </c>
      <c r="K268" s="46" t="s">
        <v>736</v>
      </c>
      <c r="L268" s="46" t="s">
        <v>737</v>
      </c>
      <c r="M268" s="45" t="s">
        <v>738</v>
      </c>
      <c r="N268" s="46" t="s">
        <v>739</v>
      </c>
      <c r="O268" s="43" t="s">
        <v>522</v>
      </c>
      <c r="P268" s="46" t="s">
        <v>1514</v>
      </c>
      <c r="Q268" s="47">
        <v>5000</v>
      </c>
      <c r="R268" s="48" t="s">
        <v>4</v>
      </c>
      <c r="S268" s="47" t="s">
        <v>4</v>
      </c>
      <c r="T268" s="46" t="s">
        <v>741</v>
      </c>
    </row>
    <row r="269" spans="1:20">
      <c r="A269" s="45">
        <v>134416622509</v>
      </c>
      <c r="B269" s="43" t="s">
        <v>733</v>
      </c>
      <c r="C269" s="44">
        <v>45985</v>
      </c>
      <c r="D269" s="45">
        <v>53657022008</v>
      </c>
      <c r="E269" s="45">
        <v>2129304831302</v>
      </c>
      <c r="F269" s="46" t="s">
        <v>734</v>
      </c>
      <c r="G269" s="46" t="s">
        <v>735</v>
      </c>
      <c r="H269" s="46" t="s">
        <v>4</v>
      </c>
      <c r="I269" s="45" t="s">
        <v>4</v>
      </c>
      <c r="J269" s="47">
        <v>48.5</v>
      </c>
      <c r="K269" s="46" t="s">
        <v>736</v>
      </c>
      <c r="L269" s="46" t="s">
        <v>737</v>
      </c>
      <c r="M269" s="45" t="s">
        <v>738</v>
      </c>
      <c r="N269" s="46" t="s">
        <v>739</v>
      </c>
      <c r="O269" s="43" t="s">
        <v>522</v>
      </c>
      <c r="P269" s="46" t="s">
        <v>1532</v>
      </c>
      <c r="Q269" s="47">
        <v>5000</v>
      </c>
      <c r="R269" s="48" t="s">
        <v>4</v>
      </c>
      <c r="S269" s="47" t="s">
        <v>4</v>
      </c>
      <c r="T269" s="46" t="s">
        <v>741</v>
      </c>
    </row>
    <row r="270" spans="1:20">
      <c r="A270" s="45">
        <v>134416792795</v>
      </c>
      <c r="B270" s="43" t="s">
        <v>733</v>
      </c>
      <c r="C270" s="44">
        <v>45985</v>
      </c>
      <c r="D270" s="45">
        <v>53657125174</v>
      </c>
      <c r="E270" s="45">
        <v>2129193210117</v>
      </c>
      <c r="F270" s="46" t="s">
        <v>734</v>
      </c>
      <c r="G270" s="46" t="s">
        <v>735</v>
      </c>
      <c r="H270" s="46" t="s">
        <v>4</v>
      </c>
      <c r="I270" s="45" t="s">
        <v>4</v>
      </c>
      <c r="J270" s="47">
        <v>48.5</v>
      </c>
      <c r="K270" s="46" t="s">
        <v>736</v>
      </c>
      <c r="L270" s="46" t="s">
        <v>737</v>
      </c>
      <c r="M270" s="45" t="s">
        <v>738</v>
      </c>
      <c r="N270" s="46" t="s">
        <v>739</v>
      </c>
      <c r="O270" s="43" t="s">
        <v>522</v>
      </c>
      <c r="P270" s="46" t="s">
        <v>1535</v>
      </c>
      <c r="Q270" s="47">
        <v>5000</v>
      </c>
      <c r="R270" s="48" t="s">
        <v>4</v>
      </c>
      <c r="S270" s="47" t="s">
        <v>4</v>
      </c>
      <c r="T270" s="46" t="s">
        <v>741</v>
      </c>
    </row>
    <row r="271" spans="1:20">
      <c r="A271" s="45">
        <v>134416741565</v>
      </c>
      <c r="B271" s="43" t="s">
        <v>733</v>
      </c>
      <c r="C271" s="44">
        <v>45985</v>
      </c>
      <c r="D271" s="45">
        <v>53657152518</v>
      </c>
      <c r="E271" s="45">
        <v>2129306777684</v>
      </c>
      <c r="F271" s="46" t="s">
        <v>734</v>
      </c>
      <c r="G271" s="46" t="s">
        <v>735</v>
      </c>
      <c r="H271" s="46" t="s">
        <v>4</v>
      </c>
      <c r="I271" s="45" t="s">
        <v>4</v>
      </c>
      <c r="J271" s="47">
        <v>48.5</v>
      </c>
      <c r="K271" s="46" t="s">
        <v>736</v>
      </c>
      <c r="L271" s="46" t="s">
        <v>737</v>
      </c>
      <c r="M271" s="45" t="s">
        <v>738</v>
      </c>
      <c r="N271" s="46" t="s">
        <v>739</v>
      </c>
      <c r="O271" s="43" t="s">
        <v>522</v>
      </c>
      <c r="P271" s="46" t="s">
        <v>1536</v>
      </c>
      <c r="Q271" s="47">
        <v>5000</v>
      </c>
      <c r="R271" s="48" t="s">
        <v>4</v>
      </c>
      <c r="S271" s="47" t="s">
        <v>4</v>
      </c>
      <c r="T271" s="46" t="s">
        <v>741</v>
      </c>
    </row>
    <row r="272" spans="1:20">
      <c r="A272" s="45">
        <v>134416923051</v>
      </c>
      <c r="B272" s="43" t="s">
        <v>733</v>
      </c>
      <c r="C272" s="44">
        <v>45985</v>
      </c>
      <c r="D272" s="45">
        <v>53657162855</v>
      </c>
      <c r="E272" s="45">
        <v>2129194096931</v>
      </c>
      <c r="F272" s="46" t="s">
        <v>734</v>
      </c>
      <c r="G272" s="46" t="s">
        <v>735</v>
      </c>
      <c r="H272" s="46" t="s">
        <v>4</v>
      </c>
      <c r="I272" s="45" t="s">
        <v>4</v>
      </c>
      <c r="J272" s="47">
        <v>48.5</v>
      </c>
      <c r="K272" s="46" t="s">
        <v>736</v>
      </c>
      <c r="L272" s="46" t="s">
        <v>737</v>
      </c>
      <c r="M272" s="45" t="s">
        <v>738</v>
      </c>
      <c r="N272" s="46" t="s">
        <v>739</v>
      </c>
      <c r="O272" s="43" t="s">
        <v>522</v>
      </c>
      <c r="P272" s="46" t="s">
        <v>1503</v>
      </c>
      <c r="Q272" s="47">
        <v>5000</v>
      </c>
      <c r="R272" s="48" t="s">
        <v>4</v>
      </c>
      <c r="S272" s="47" t="s">
        <v>4</v>
      </c>
      <c r="T272" s="46" t="s">
        <v>741</v>
      </c>
    </row>
    <row r="273" spans="1:20">
      <c r="A273" s="45">
        <v>135031083866</v>
      </c>
      <c r="B273" s="43" t="s">
        <v>733</v>
      </c>
      <c r="C273" s="44">
        <v>45985</v>
      </c>
      <c r="D273" s="45">
        <v>53657206253</v>
      </c>
      <c r="E273" s="45">
        <v>2129194427717</v>
      </c>
      <c r="F273" s="46" t="s">
        <v>734</v>
      </c>
      <c r="G273" s="46" t="s">
        <v>735</v>
      </c>
      <c r="H273" s="46" t="s">
        <v>4</v>
      </c>
      <c r="I273" s="45" t="s">
        <v>4</v>
      </c>
      <c r="J273" s="47">
        <v>48.5</v>
      </c>
      <c r="K273" s="46" t="s">
        <v>736</v>
      </c>
      <c r="L273" s="46" t="s">
        <v>737</v>
      </c>
      <c r="M273" s="45" t="s">
        <v>738</v>
      </c>
      <c r="N273" s="46" t="s">
        <v>739</v>
      </c>
      <c r="O273" s="43" t="s">
        <v>522</v>
      </c>
      <c r="P273" s="46" t="s">
        <v>1479</v>
      </c>
      <c r="Q273" s="47">
        <v>5000</v>
      </c>
      <c r="R273" s="48" t="s">
        <v>4</v>
      </c>
      <c r="S273" s="47" t="s">
        <v>4</v>
      </c>
      <c r="T273" s="46" t="s">
        <v>741</v>
      </c>
    </row>
    <row r="274" spans="1:20">
      <c r="A274" s="45">
        <v>134417178581</v>
      </c>
      <c r="B274" s="43" t="s">
        <v>733</v>
      </c>
      <c r="C274" s="44">
        <v>45985</v>
      </c>
      <c r="D274" s="45">
        <v>53657241662</v>
      </c>
      <c r="E274" s="45">
        <v>2129308848130</v>
      </c>
      <c r="F274" s="46" t="s">
        <v>734</v>
      </c>
      <c r="G274" s="46" t="s">
        <v>735</v>
      </c>
      <c r="H274" s="46" t="s">
        <v>4</v>
      </c>
      <c r="I274" s="45" t="s">
        <v>4</v>
      </c>
      <c r="J274" s="47">
        <v>48.5</v>
      </c>
      <c r="K274" s="46" t="s">
        <v>736</v>
      </c>
      <c r="L274" s="46" t="s">
        <v>737</v>
      </c>
      <c r="M274" s="45" t="s">
        <v>738</v>
      </c>
      <c r="N274" s="46" t="s">
        <v>739</v>
      </c>
      <c r="O274" s="43" t="s">
        <v>522</v>
      </c>
      <c r="P274" s="46" t="s">
        <v>1538</v>
      </c>
      <c r="Q274" s="47">
        <v>5000</v>
      </c>
      <c r="R274" s="48" t="s">
        <v>4</v>
      </c>
      <c r="S274" s="47" t="s">
        <v>4</v>
      </c>
      <c r="T274" s="46" t="s">
        <v>741</v>
      </c>
    </row>
    <row r="275" spans="1:20">
      <c r="A275" s="45">
        <v>134417614345</v>
      </c>
      <c r="B275" s="43" t="s">
        <v>733</v>
      </c>
      <c r="C275" s="44">
        <v>45985</v>
      </c>
      <c r="D275" s="45">
        <v>53657413671</v>
      </c>
      <c r="E275" s="45">
        <v>2129311866358</v>
      </c>
      <c r="F275" s="46" t="s">
        <v>734</v>
      </c>
      <c r="G275" s="46" t="s">
        <v>735</v>
      </c>
      <c r="H275" s="46" t="s">
        <v>4</v>
      </c>
      <c r="I275" s="45" t="s">
        <v>4</v>
      </c>
      <c r="J275" s="47">
        <v>48.5</v>
      </c>
      <c r="K275" s="46" t="s">
        <v>736</v>
      </c>
      <c r="L275" s="46" t="s">
        <v>737</v>
      </c>
      <c r="M275" s="45" t="s">
        <v>738</v>
      </c>
      <c r="N275" s="46" t="s">
        <v>739</v>
      </c>
      <c r="O275" s="43" t="s">
        <v>522</v>
      </c>
      <c r="P275" s="46" t="s">
        <v>1541</v>
      </c>
      <c r="Q275" s="47">
        <v>5000</v>
      </c>
      <c r="R275" s="48" t="s">
        <v>4</v>
      </c>
      <c r="S275" s="47" t="s">
        <v>4</v>
      </c>
      <c r="T275" s="46" t="s">
        <v>741</v>
      </c>
    </row>
    <row r="276" spans="1:20">
      <c r="A276" s="45">
        <v>134417377913</v>
      </c>
      <c r="B276" s="43" t="s">
        <v>733</v>
      </c>
      <c r="C276" s="44">
        <v>45985</v>
      </c>
      <c r="D276" s="45">
        <v>53657422683</v>
      </c>
      <c r="E276" s="45">
        <v>2129198272635</v>
      </c>
      <c r="F276" s="46" t="s">
        <v>734</v>
      </c>
      <c r="G276" s="46" t="s">
        <v>735</v>
      </c>
      <c r="H276" s="46" t="s">
        <v>4</v>
      </c>
      <c r="I276" s="45" t="s">
        <v>4</v>
      </c>
      <c r="J276" s="47">
        <v>48.5</v>
      </c>
      <c r="K276" s="46" t="s">
        <v>736</v>
      </c>
      <c r="L276" s="46" t="s">
        <v>737</v>
      </c>
      <c r="M276" s="45" t="s">
        <v>738</v>
      </c>
      <c r="N276" s="46" t="s">
        <v>739</v>
      </c>
      <c r="O276" s="43" t="s">
        <v>522</v>
      </c>
      <c r="P276" s="46" t="s">
        <v>1246</v>
      </c>
      <c r="Q276" s="47">
        <v>5000</v>
      </c>
      <c r="R276" s="48" t="s">
        <v>4</v>
      </c>
      <c r="S276" s="47" t="s">
        <v>4</v>
      </c>
      <c r="T276" s="46" t="s">
        <v>741</v>
      </c>
    </row>
    <row r="277" spans="1:20">
      <c r="A277" s="45">
        <v>135031898196</v>
      </c>
      <c r="B277" s="43" t="s">
        <v>733</v>
      </c>
      <c r="C277" s="44">
        <v>45985</v>
      </c>
      <c r="D277" s="45">
        <v>53657423678</v>
      </c>
      <c r="E277" s="45">
        <v>2129311916782</v>
      </c>
      <c r="F277" s="46" t="s">
        <v>758</v>
      </c>
      <c r="G277" s="46" t="s">
        <v>735</v>
      </c>
      <c r="H277" s="46" t="s">
        <v>4</v>
      </c>
      <c r="I277" s="45" t="s">
        <v>4</v>
      </c>
      <c r="J277" s="47">
        <v>48.5</v>
      </c>
      <c r="K277" s="46" t="s">
        <v>736</v>
      </c>
      <c r="L277" s="46" t="s">
        <v>737</v>
      </c>
      <c r="M277" s="45" t="s">
        <v>738</v>
      </c>
      <c r="N277" s="46" t="s">
        <v>739</v>
      </c>
      <c r="O277" s="43" t="s">
        <v>522</v>
      </c>
      <c r="P277" s="46" t="s">
        <v>759</v>
      </c>
      <c r="Q277" s="47">
        <v>5000</v>
      </c>
      <c r="R277" s="48" t="s">
        <v>4</v>
      </c>
      <c r="S277" s="47" t="s">
        <v>4</v>
      </c>
      <c r="T277" s="46" t="s">
        <v>4</v>
      </c>
    </row>
    <row r="278" spans="1:20">
      <c r="A278" s="45">
        <v>135031711536</v>
      </c>
      <c r="B278" s="43" t="s">
        <v>733</v>
      </c>
      <c r="C278" s="44">
        <v>45985</v>
      </c>
      <c r="D278" s="45">
        <v>53657445658</v>
      </c>
      <c r="E278" s="45">
        <v>2129311935110</v>
      </c>
      <c r="F278" s="46" t="s">
        <v>734</v>
      </c>
      <c r="G278" s="46" t="s">
        <v>735</v>
      </c>
      <c r="H278" s="46" t="s">
        <v>4</v>
      </c>
      <c r="I278" s="45" t="s">
        <v>4</v>
      </c>
      <c r="J278" s="47">
        <v>48.5</v>
      </c>
      <c r="K278" s="46" t="s">
        <v>736</v>
      </c>
      <c r="L278" s="46" t="s">
        <v>737</v>
      </c>
      <c r="M278" s="45" t="s">
        <v>738</v>
      </c>
      <c r="N278" s="46" t="s">
        <v>739</v>
      </c>
      <c r="O278" s="43" t="s">
        <v>522</v>
      </c>
      <c r="P278" s="46" t="s">
        <v>1242</v>
      </c>
      <c r="Q278" s="47">
        <v>5000</v>
      </c>
      <c r="R278" s="48" t="s">
        <v>4</v>
      </c>
      <c r="S278" s="47" t="s">
        <v>4</v>
      </c>
      <c r="T278" s="46" t="s">
        <v>741</v>
      </c>
    </row>
    <row r="279" spans="1:20">
      <c r="A279" s="45">
        <v>135031769488</v>
      </c>
      <c r="B279" s="43" t="s">
        <v>733</v>
      </c>
      <c r="C279" s="44">
        <v>45985</v>
      </c>
      <c r="D279" s="45">
        <v>53657450576</v>
      </c>
      <c r="E279" s="45">
        <v>2129198454731</v>
      </c>
      <c r="F279" s="46" t="s">
        <v>734</v>
      </c>
      <c r="G279" s="46" t="s">
        <v>735</v>
      </c>
      <c r="H279" s="46" t="s">
        <v>4</v>
      </c>
      <c r="I279" s="45" t="s">
        <v>4</v>
      </c>
      <c r="J279" s="47">
        <v>48.5</v>
      </c>
      <c r="K279" s="46" t="s">
        <v>736</v>
      </c>
      <c r="L279" s="46" t="s">
        <v>737</v>
      </c>
      <c r="M279" s="45" t="s">
        <v>738</v>
      </c>
      <c r="N279" s="46" t="s">
        <v>739</v>
      </c>
      <c r="O279" s="43" t="s">
        <v>522</v>
      </c>
      <c r="P279" s="46" t="s">
        <v>1543</v>
      </c>
      <c r="Q279" s="47">
        <v>5000</v>
      </c>
      <c r="R279" s="48" t="s">
        <v>4</v>
      </c>
      <c r="S279" s="47" t="s">
        <v>4</v>
      </c>
      <c r="T279" s="46" t="s">
        <v>741</v>
      </c>
    </row>
    <row r="280" spans="1:20">
      <c r="A280" s="45">
        <v>135031733730</v>
      </c>
      <c r="B280" s="43" t="s">
        <v>733</v>
      </c>
      <c r="C280" s="44">
        <v>45985</v>
      </c>
      <c r="D280" s="45">
        <v>53657450621</v>
      </c>
      <c r="E280" s="45">
        <v>2129198639933</v>
      </c>
      <c r="F280" s="46" t="s">
        <v>734</v>
      </c>
      <c r="G280" s="46" t="s">
        <v>735</v>
      </c>
      <c r="H280" s="46" t="s">
        <v>4</v>
      </c>
      <c r="I280" s="45" t="s">
        <v>4</v>
      </c>
      <c r="J280" s="47">
        <v>48.5</v>
      </c>
      <c r="K280" s="46" t="s">
        <v>736</v>
      </c>
      <c r="L280" s="46" t="s">
        <v>737</v>
      </c>
      <c r="M280" s="45" t="s">
        <v>738</v>
      </c>
      <c r="N280" s="46" t="s">
        <v>739</v>
      </c>
      <c r="O280" s="43" t="s">
        <v>522</v>
      </c>
      <c r="P280" s="46" t="s">
        <v>1242</v>
      </c>
      <c r="Q280" s="47">
        <v>5000</v>
      </c>
      <c r="R280" s="48" t="s">
        <v>4</v>
      </c>
      <c r="S280" s="47" t="s">
        <v>4</v>
      </c>
      <c r="T280" s="46" t="s">
        <v>741</v>
      </c>
    </row>
    <row r="281" spans="1:20">
      <c r="A281" s="45">
        <v>135031847370</v>
      </c>
      <c r="B281" s="43" t="s">
        <v>733</v>
      </c>
      <c r="C281" s="44">
        <v>45985</v>
      </c>
      <c r="D281" s="45">
        <v>53657487846</v>
      </c>
      <c r="E281" s="45">
        <v>2129312354046</v>
      </c>
      <c r="F281" s="46" t="s">
        <v>734</v>
      </c>
      <c r="G281" s="46" t="s">
        <v>735</v>
      </c>
      <c r="H281" s="46" t="s">
        <v>4</v>
      </c>
      <c r="I281" s="45" t="s">
        <v>4</v>
      </c>
      <c r="J281" s="47">
        <v>48.5</v>
      </c>
      <c r="K281" s="46" t="s">
        <v>736</v>
      </c>
      <c r="L281" s="46" t="s">
        <v>737</v>
      </c>
      <c r="M281" s="45" t="s">
        <v>738</v>
      </c>
      <c r="N281" s="46" t="s">
        <v>739</v>
      </c>
      <c r="O281" s="43" t="s">
        <v>522</v>
      </c>
      <c r="P281" s="46" t="s">
        <v>1535</v>
      </c>
      <c r="Q281" s="47">
        <v>5000</v>
      </c>
      <c r="R281" s="48" t="s">
        <v>4</v>
      </c>
      <c r="S281" s="47" t="s">
        <v>4</v>
      </c>
      <c r="T281" s="46" t="s">
        <v>741</v>
      </c>
    </row>
    <row r="282" spans="1:20">
      <c r="A282" s="45">
        <v>134417668565</v>
      </c>
      <c r="B282" s="43" t="s">
        <v>733</v>
      </c>
      <c r="C282" s="44">
        <v>45985</v>
      </c>
      <c r="D282" s="45">
        <v>53657488096</v>
      </c>
      <c r="E282" s="45">
        <v>2129312618584</v>
      </c>
      <c r="F282" s="46" t="s">
        <v>734</v>
      </c>
      <c r="G282" s="46" t="s">
        <v>735</v>
      </c>
      <c r="H282" s="46" t="s">
        <v>4</v>
      </c>
      <c r="I282" s="45" t="s">
        <v>4</v>
      </c>
      <c r="J282" s="47">
        <v>48.5</v>
      </c>
      <c r="K282" s="46" t="s">
        <v>736</v>
      </c>
      <c r="L282" s="46" t="s">
        <v>737</v>
      </c>
      <c r="M282" s="45" t="s">
        <v>738</v>
      </c>
      <c r="N282" s="46" t="s">
        <v>739</v>
      </c>
      <c r="O282" s="43" t="s">
        <v>522</v>
      </c>
      <c r="P282" s="46" t="s">
        <v>1544</v>
      </c>
      <c r="Q282" s="47">
        <v>5000</v>
      </c>
      <c r="R282" s="48" t="s">
        <v>4</v>
      </c>
      <c r="S282" s="47" t="s">
        <v>4</v>
      </c>
      <c r="T282" s="46" t="s">
        <v>741</v>
      </c>
    </row>
    <row r="283" spans="1:20">
      <c r="A283" s="45">
        <v>134417520093</v>
      </c>
      <c r="B283" s="43" t="s">
        <v>733</v>
      </c>
      <c r="C283" s="44">
        <v>45985</v>
      </c>
      <c r="D283" s="45">
        <v>53657516709</v>
      </c>
      <c r="E283" s="45">
        <v>2129199835681</v>
      </c>
      <c r="F283" s="46" t="s">
        <v>734</v>
      </c>
      <c r="G283" s="46" t="s">
        <v>735</v>
      </c>
      <c r="H283" s="46" t="s">
        <v>4</v>
      </c>
      <c r="I283" s="45" t="s">
        <v>4</v>
      </c>
      <c r="J283" s="47">
        <v>48.5</v>
      </c>
      <c r="K283" s="46" t="s">
        <v>736</v>
      </c>
      <c r="L283" s="46" t="s">
        <v>737</v>
      </c>
      <c r="M283" s="45" t="s">
        <v>738</v>
      </c>
      <c r="N283" s="46" t="s">
        <v>739</v>
      </c>
      <c r="O283" s="43" t="s">
        <v>522</v>
      </c>
      <c r="P283" s="46" t="s">
        <v>1547</v>
      </c>
      <c r="Q283" s="47">
        <v>5000</v>
      </c>
      <c r="R283" s="48" t="s">
        <v>4</v>
      </c>
      <c r="S283" s="47" t="s">
        <v>4</v>
      </c>
      <c r="T283" s="46" t="s">
        <v>741</v>
      </c>
    </row>
    <row r="284" spans="1:20">
      <c r="A284" s="45">
        <v>134417715013</v>
      </c>
      <c r="B284" s="43" t="s">
        <v>733</v>
      </c>
      <c r="C284" s="44">
        <v>45985</v>
      </c>
      <c r="D284" s="45">
        <v>53657537563</v>
      </c>
      <c r="E284" s="45">
        <v>2129313530664</v>
      </c>
      <c r="F284" s="46" t="s">
        <v>734</v>
      </c>
      <c r="G284" s="46" t="s">
        <v>735</v>
      </c>
      <c r="H284" s="46" t="s">
        <v>4</v>
      </c>
      <c r="I284" s="45" t="s">
        <v>4</v>
      </c>
      <c r="J284" s="47">
        <v>48.5</v>
      </c>
      <c r="K284" s="46" t="s">
        <v>736</v>
      </c>
      <c r="L284" s="46" t="s">
        <v>737</v>
      </c>
      <c r="M284" s="45" t="s">
        <v>738</v>
      </c>
      <c r="N284" s="46" t="s">
        <v>739</v>
      </c>
      <c r="O284" s="43" t="s">
        <v>522</v>
      </c>
      <c r="P284" s="46" t="s">
        <v>1550</v>
      </c>
      <c r="Q284" s="47">
        <v>5000</v>
      </c>
      <c r="R284" s="48" t="s">
        <v>4</v>
      </c>
      <c r="S284" s="47" t="s">
        <v>4</v>
      </c>
      <c r="T284" s="46" t="s">
        <v>741</v>
      </c>
    </row>
    <row r="285" spans="1:20">
      <c r="A285" s="45">
        <v>134417940113</v>
      </c>
      <c r="B285" s="43" t="s">
        <v>733</v>
      </c>
      <c r="C285" s="44">
        <v>45985</v>
      </c>
      <c r="D285" s="45">
        <v>53657576676</v>
      </c>
      <c r="E285" s="45">
        <v>2129314325702</v>
      </c>
      <c r="F285" s="46" t="s">
        <v>734</v>
      </c>
      <c r="G285" s="46" t="s">
        <v>735</v>
      </c>
      <c r="H285" s="46" t="s">
        <v>4</v>
      </c>
      <c r="I285" s="45" t="s">
        <v>4</v>
      </c>
      <c r="J285" s="47">
        <v>48.5</v>
      </c>
      <c r="K285" s="46" t="s">
        <v>736</v>
      </c>
      <c r="L285" s="46" t="s">
        <v>737</v>
      </c>
      <c r="M285" s="45" t="s">
        <v>738</v>
      </c>
      <c r="N285" s="46" t="s">
        <v>739</v>
      </c>
      <c r="O285" s="43" t="s">
        <v>522</v>
      </c>
      <c r="P285" s="46" t="s">
        <v>1552</v>
      </c>
      <c r="Q285" s="47">
        <v>5000</v>
      </c>
      <c r="R285" s="48" t="s">
        <v>4</v>
      </c>
      <c r="S285" s="47" t="s">
        <v>4</v>
      </c>
      <c r="T285" s="46" t="s">
        <v>741</v>
      </c>
    </row>
    <row r="286" spans="1:20">
      <c r="A286" s="45">
        <v>134417882465</v>
      </c>
      <c r="B286" s="43" t="s">
        <v>733</v>
      </c>
      <c r="C286" s="44">
        <v>45985</v>
      </c>
      <c r="D286" s="45">
        <v>53657587370</v>
      </c>
      <c r="E286" s="45">
        <v>2129314138382</v>
      </c>
      <c r="F286" s="46" t="s">
        <v>734</v>
      </c>
      <c r="G286" s="46" t="s">
        <v>735</v>
      </c>
      <c r="H286" s="46" t="s">
        <v>4</v>
      </c>
      <c r="I286" s="45" t="s">
        <v>4</v>
      </c>
      <c r="J286" s="47">
        <v>48.5</v>
      </c>
      <c r="K286" s="46" t="s">
        <v>736</v>
      </c>
      <c r="L286" s="46" t="s">
        <v>737</v>
      </c>
      <c r="M286" s="45" t="s">
        <v>738</v>
      </c>
      <c r="N286" s="46" t="s">
        <v>739</v>
      </c>
      <c r="O286" s="43" t="s">
        <v>522</v>
      </c>
      <c r="P286" s="46" t="s">
        <v>1536</v>
      </c>
      <c r="Q286" s="47">
        <v>5000</v>
      </c>
      <c r="R286" s="48" t="s">
        <v>4</v>
      </c>
      <c r="S286" s="47" t="s">
        <v>4</v>
      </c>
      <c r="T286" s="46" t="s">
        <v>741</v>
      </c>
    </row>
    <row r="287" spans="1:20">
      <c r="A287" s="45">
        <v>134418069101</v>
      </c>
      <c r="B287" s="43" t="s">
        <v>733</v>
      </c>
      <c r="C287" s="44">
        <v>45985</v>
      </c>
      <c r="D287" s="45">
        <v>53657689040</v>
      </c>
      <c r="E287" s="45">
        <v>2129317183430</v>
      </c>
      <c r="F287" s="46" t="s">
        <v>734</v>
      </c>
      <c r="G287" s="46" t="s">
        <v>735</v>
      </c>
      <c r="H287" s="46" t="s">
        <v>4</v>
      </c>
      <c r="I287" s="45" t="s">
        <v>4</v>
      </c>
      <c r="J287" s="47">
        <v>48.5</v>
      </c>
      <c r="K287" s="46" t="s">
        <v>736</v>
      </c>
      <c r="L287" s="46" t="s">
        <v>737</v>
      </c>
      <c r="M287" s="45" t="s">
        <v>738</v>
      </c>
      <c r="N287" s="46" t="s">
        <v>739</v>
      </c>
      <c r="O287" s="43" t="s">
        <v>522</v>
      </c>
      <c r="P287" s="46" t="s">
        <v>1558</v>
      </c>
      <c r="Q287" s="47">
        <v>5000</v>
      </c>
      <c r="R287" s="48" t="s">
        <v>4</v>
      </c>
      <c r="S287" s="47" t="s">
        <v>4</v>
      </c>
      <c r="T287" s="46" t="s">
        <v>741</v>
      </c>
    </row>
    <row r="288" spans="1:20">
      <c r="A288" s="45">
        <v>134418448311</v>
      </c>
      <c r="B288" s="43" t="s">
        <v>733</v>
      </c>
      <c r="C288" s="44">
        <v>45985</v>
      </c>
      <c r="D288" s="45">
        <v>53657816739</v>
      </c>
      <c r="E288" s="45">
        <v>2129206080059</v>
      </c>
      <c r="F288" s="46" t="s">
        <v>734</v>
      </c>
      <c r="G288" s="46" t="s">
        <v>735</v>
      </c>
      <c r="H288" s="46" t="s">
        <v>4</v>
      </c>
      <c r="I288" s="45" t="s">
        <v>4</v>
      </c>
      <c r="J288" s="47">
        <v>48.5</v>
      </c>
      <c r="K288" s="46" t="s">
        <v>736</v>
      </c>
      <c r="L288" s="46" t="s">
        <v>737</v>
      </c>
      <c r="M288" s="45" t="s">
        <v>738</v>
      </c>
      <c r="N288" s="46" t="s">
        <v>739</v>
      </c>
      <c r="O288" s="43" t="s">
        <v>522</v>
      </c>
      <c r="P288" s="46" t="s">
        <v>1544</v>
      </c>
      <c r="Q288" s="47">
        <v>5000</v>
      </c>
      <c r="R288" s="48" t="s">
        <v>4</v>
      </c>
      <c r="S288" s="47" t="s">
        <v>4</v>
      </c>
      <c r="T288" s="46" t="s">
        <v>741</v>
      </c>
    </row>
    <row r="289" spans="1:20">
      <c r="A289" s="45">
        <v>134418424857</v>
      </c>
      <c r="B289" s="43" t="s">
        <v>733</v>
      </c>
      <c r="C289" s="44">
        <v>45985</v>
      </c>
      <c r="D289" s="45">
        <v>53657846064</v>
      </c>
      <c r="E289" s="45">
        <v>2129319960736</v>
      </c>
      <c r="F289" s="46" t="s">
        <v>734</v>
      </c>
      <c r="G289" s="46" t="s">
        <v>735</v>
      </c>
      <c r="H289" s="46" t="s">
        <v>4</v>
      </c>
      <c r="I289" s="45" t="s">
        <v>4</v>
      </c>
      <c r="J289" s="47">
        <v>48.5</v>
      </c>
      <c r="K289" s="46" t="s">
        <v>736</v>
      </c>
      <c r="L289" s="46" t="s">
        <v>737</v>
      </c>
      <c r="M289" s="45" t="s">
        <v>738</v>
      </c>
      <c r="N289" s="46" t="s">
        <v>739</v>
      </c>
      <c r="O289" s="43" t="s">
        <v>522</v>
      </c>
      <c r="P289" s="46" t="s">
        <v>1564</v>
      </c>
      <c r="Q289" s="47">
        <v>5000</v>
      </c>
      <c r="R289" s="48" t="s">
        <v>4</v>
      </c>
      <c r="S289" s="47" t="s">
        <v>4</v>
      </c>
      <c r="T289" s="46" t="s">
        <v>741</v>
      </c>
    </row>
    <row r="290" spans="1:20">
      <c r="A290" s="45">
        <v>135032665304</v>
      </c>
      <c r="B290" s="43" t="s">
        <v>733</v>
      </c>
      <c r="C290" s="44">
        <v>45985</v>
      </c>
      <c r="D290" s="45">
        <v>53657851856</v>
      </c>
      <c r="E290" s="45">
        <v>2129320528048</v>
      </c>
      <c r="F290" s="46" t="s">
        <v>758</v>
      </c>
      <c r="G290" s="46" t="s">
        <v>735</v>
      </c>
      <c r="H290" s="46" t="s">
        <v>4</v>
      </c>
      <c r="I290" s="45" t="s">
        <v>4</v>
      </c>
      <c r="J290" s="47">
        <v>48.5</v>
      </c>
      <c r="K290" s="46" t="s">
        <v>736</v>
      </c>
      <c r="L290" s="46" t="s">
        <v>737</v>
      </c>
      <c r="M290" s="45" t="s">
        <v>738</v>
      </c>
      <c r="N290" s="46" t="s">
        <v>739</v>
      </c>
      <c r="O290" s="43" t="s">
        <v>522</v>
      </c>
      <c r="P290" s="46" t="s">
        <v>759</v>
      </c>
      <c r="Q290" s="47">
        <v>5000</v>
      </c>
      <c r="R290" s="48" t="s">
        <v>4</v>
      </c>
      <c r="S290" s="47" t="s">
        <v>4</v>
      </c>
      <c r="T290" s="46" t="s">
        <v>4</v>
      </c>
    </row>
    <row r="291" spans="1:20">
      <c r="A291" s="45">
        <v>134418441571</v>
      </c>
      <c r="B291" s="43" t="s">
        <v>733</v>
      </c>
      <c r="C291" s="44">
        <v>45985</v>
      </c>
      <c r="D291" s="45">
        <v>53657896691</v>
      </c>
      <c r="E291" s="45">
        <v>2129207961099</v>
      </c>
      <c r="F291" s="46" t="s">
        <v>758</v>
      </c>
      <c r="G291" s="46" t="s">
        <v>735</v>
      </c>
      <c r="H291" s="46" t="s">
        <v>4</v>
      </c>
      <c r="I291" s="45" t="s">
        <v>4</v>
      </c>
      <c r="J291" s="47">
        <v>48.5</v>
      </c>
      <c r="K291" s="46" t="s">
        <v>736</v>
      </c>
      <c r="L291" s="46" t="s">
        <v>737</v>
      </c>
      <c r="M291" s="45" t="s">
        <v>738</v>
      </c>
      <c r="N291" s="46" t="s">
        <v>739</v>
      </c>
      <c r="O291" s="43" t="s">
        <v>522</v>
      </c>
      <c r="P291" s="46" t="s">
        <v>759</v>
      </c>
      <c r="Q291" s="47">
        <v>5000</v>
      </c>
      <c r="R291" s="48" t="s">
        <v>4</v>
      </c>
      <c r="S291" s="47" t="s">
        <v>4</v>
      </c>
      <c r="T291" s="46" t="s">
        <v>4</v>
      </c>
    </row>
    <row r="292" spans="1:20">
      <c r="A292" s="45">
        <v>134418796205</v>
      </c>
      <c r="B292" s="43" t="s">
        <v>733</v>
      </c>
      <c r="C292" s="44">
        <v>45985</v>
      </c>
      <c r="D292" s="45">
        <v>53657956012</v>
      </c>
      <c r="E292" s="45">
        <v>2129322562550</v>
      </c>
      <c r="F292" s="46" t="s">
        <v>758</v>
      </c>
      <c r="G292" s="46" t="s">
        <v>735</v>
      </c>
      <c r="H292" s="46" t="s">
        <v>4</v>
      </c>
      <c r="I292" s="45" t="s">
        <v>4</v>
      </c>
      <c r="J292" s="47">
        <v>48.5</v>
      </c>
      <c r="K292" s="46" t="s">
        <v>736</v>
      </c>
      <c r="L292" s="46" t="s">
        <v>737</v>
      </c>
      <c r="M292" s="45" t="s">
        <v>738</v>
      </c>
      <c r="N292" s="46" t="s">
        <v>739</v>
      </c>
      <c r="O292" s="43" t="s">
        <v>522</v>
      </c>
      <c r="P292" s="46" t="s">
        <v>759</v>
      </c>
      <c r="Q292" s="47">
        <v>5000</v>
      </c>
      <c r="R292" s="48" t="s">
        <v>4</v>
      </c>
      <c r="S292" s="47" t="s">
        <v>4</v>
      </c>
      <c r="T292" s="46" t="s">
        <v>4</v>
      </c>
    </row>
    <row r="293" spans="1:20">
      <c r="A293" s="45">
        <v>135032862054</v>
      </c>
      <c r="B293" s="43" t="s">
        <v>733</v>
      </c>
      <c r="C293" s="44">
        <v>45985</v>
      </c>
      <c r="D293" s="45">
        <v>53657967699</v>
      </c>
      <c r="E293" s="45">
        <v>2129210178211</v>
      </c>
      <c r="F293" s="46" t="s">
        <v>734</v>
      </c>
      <c r="G293" s="46" t="s">
        <v>735</v>
      </c>
      <c r="H293" s="46" t="s">
        <v>4</v>
      </c>
      <c r="I293" s="45" t="s">
        <v>4</v>
      </c>
      <c r="J293" s="47">
        <v>48.5</v>
      </c>
      <c r="K293" s="46" t="s">
        <v>736</v>
      </c>
      <c r="L293" s="46" t="s">
        <v>737</v>
      </c>
      <c r="M293" s="45" t="s">
        <v>738</v>
      </c>
      <c r="N293" s="46" t="s">
        <v>739</v>
      </c>
      <c r="O293" s="43" t="s">
        <v>522</v>
      </c>
      <c r="P293" s="46" t="s">
        <v>1549</v>
      </c>
      <c r="Q293" s="47">
        <v>5000</v>
      </c>
      <c r="R293" s="48" t="s">
        <v>4</v>
      </c>
      <c r="S293" s="47" t="s">
        <v>4</v>
      </c>
      <c r="T293" s="46" t="s">
        <v>741</v>
      </c>
    </row>
    <row r="294" spans="1:20">
      <c r="A294" s="45">
        <v>134418757497</v>
      </c>
      <c r="B294" s="43" t="s">
        <v>733</v>
      </c>
      <c r="C294" s="44">
        <v>45985</v>
      </c>
      <c r="D294" s="45">
        <v>53658005465</v>
      </c>
      <c r="E294" s="45">
        <v>2129210975239</v>
      </c>
      <c r="F294" s="46" t="s">
        <v>734</v>
      </c>
      <c r="G294" s="46" t="s">
        <v>735</v>
      </c>
      <c r="H294" s="46" t="s">
        <v>4</v>
      </c>
      <c r="I294" s="45" t="s">
        <v>4</v>
      </c>
      <c r="J294" s="47">
        <v>48.5</v>
      </c>
      <c r="K294" s="46" t="s">
        <v>736</v>
      </c>
      <c r="L294" s="46" t="s">
        <v>737</v>
      </c>
      <c r="M294" s="45" t="s">
        <v>738</v>
      </c>
      <c r="N294" s="46" t="s">
        <v>739</v>
      </c>
      <c r="O294" s="43" t="s">
        <v>522</v>
      </c>
      <c r="P294" s="46" t="s">
        <v>1260</v>
      </c>
      <c r="Q294" s="47">
        <v>5000</v>
      </c>
      <c r="R294" s="48" t="s">
        <v>4</v>
      </c>
      <c r="S294" s="47" t="s">
        <v>4</v>
      </c>
      <c r="T294" s="46" t="s">
        <v>741</v>
      </c>
    </row>
    <row r="295" spans="1:20">
      <c r="A295" s="45">
        <v>134419110435</v>
      </c>
      <c r="B295" s="43" t="s">
        <v>733</v>
      </c>
      <c r="C295" s="44">
        <v>45985</v>
      </c>
      <c r="D295" s="45">
        <v>53658023674</v>
      </c>
      <c r="E295" s="45">
        <v>2129325811336</v>
      </c>
      <c r="F295" s="46" t="s">
        <v>758</v>
      </c>
      <c r="G295" s="46" t="s">
        <v>735</v>
      </c>
      <c r="H295" s="46" t="s">
        <v>4</v>
      </c>
      <c r="I295" s="45" t="s">
        <v>4</v>
      </c>
      <c r="J295" s="47">
        <v>48.5</v>
      </c>
      <c r="K295" s="46" t="s">
        <v>736</v>
      </c>
      <c r="L295" s="46" t="s">
        <v>737</v>
      </c>
      <c r="M295" s="45" t="s">
        <v>738</v>
      </c>
      <c r="N295" s="46" t="s">
        <v>739</v>
      </c>
      <c r="O295" s="43" t="s">
        <v>522</v>
      </c>
      <c r="P295" s="46" t="s">
        <v>759</v>
      </c>
      <c r="Q295" s="47">
        <v>5000</v>
      </c>
      <c r="R295" s="48" t="s">
        <v>4</v>
      </c>
      <c r="S295" s="47" t="s">
        <v>4</v>
      </c>
      <c r="T295" s="46" t="s">
        <v>4</v>
      </c>
    </row>
    <row r="296" spans="1:20">
      <c r="A296" s="45">
        <v>135033089434</v>
      </c>
      <c r="B296" s="43" t="s">
        <v>733</v>
      </c>
      <c r="C296" s="44">
        <v>45985</v>
      </c>
      <c r="D296" s="45">
        <v>53658032106</v>
      </c>
      <c r="E296" s="45">
        <v>2129325218680</v>
      </c>
      <c r="F296" s="46" t="s">
        <v>734</v>
      </c>
      <c r="G296" s="46" t="s">
        <v>735</v>
      </c>
      <c r="H296" s="46" t="s">
        <v>4</v>
      </c>
      <c r="I296" s="45" t="s">
        <v>4</v>
      </c>
      <c r="J296" s="47">
        <v>48.5</v>
      </c>
      <c r="K296" s="46" t="s">
        <v>736</v>
      </c>
      <c r="L296" s="46" t="s">
        <v>737</v>
      </c>
      <c r="M296" s="45" t="s">
        <v>738</v>
      </c>
      <c r="N296" s="46" t="s">
        <v>739</v>
      </c>
      <c r="O296" s="43" t="s">
        <v>522</v>
      </c>
      <c r="P296" s="46" t="s">
        <v>1509</v>
      </c>
      <c r="Q296" s="47">
        <v>5000</v>
      </c>
      <c r="R296" s="48" t="s">
        <v>4</v>
      </c>
      <c r="S296" s="47" t="s">
        <v>4</v>
      </c>
      <c r="T296" s="46" t="s">
        <v>741</v>
      </c>
    </row>
    <row r="297" spans="1:20">
      <c r="A297" s="45">
        <v>134418811869</v>
      </c>
      <c r="B297" s="43" t="s">
        <v>733</v>
      </c>
      <c r="C297" s="44">
        <v>45985</v>
      </c>
      <c r="D297" s="45">
        <v>53658040932</v>
      </c>
      <c r="E297" s="45">
        <v>2129325218404</v>
      </c>
      <c r="F297" s="46" t="s">
        <v>734</v>
      </c>
      <c r="G297" s="46" t="s">
        <v>735</v>
      </c>
      <c r="H297" s="46" t="s">
        <v>4</v>
      </c>
      <c r="I297" s="45" t="s">
        <v>4</v>
      </c>
      <c r="J297" s="47">
        <v>48.5</v>
      </c>
      <c r="K297" s="46" t="s">
        <v>736</v>
      </c>
      <c r="L297" s="46" t="s">
        <v>737</v>
      </c>
      <c r="M297" s="45" t="s">
        <v>738</v>
      </c>
      <c r="N297" s="46" t="s">
        <v>739</v>
      </c>
      <c r="O297" s="43" t="s">
        <v>522</v>
      </c>
      <c r="P297" s="46" t="s">
        <v>1571</v>
      </c>
      <c r="Q297" s="47">
        <v>5000</v>
      </c>
      <c r="R297" s="48" t="s">
        <v>4</v>
      </c>
      <c r="S297" s="47" t="s">
        <v>4</v>
      </c>
      <c r="T297" s="46" t="s">
        <v>741</v>
      </c>
    </row>
    <row r="298" spans="1:20">
      <c r="A298" s="45">
        <v>135033107774</v>
      </c>
      <c r="B298" s="43" t="s">
        <v>733</v>
      </c>
      <c r="C298" s="44">
        <v>45985</v>
      </c>
      <c r="D298" s="45">
        <v>53658065901</v>
      </c>
      <c r="E298" s="45">
        <v>2129326025330</v>
      </c>
      <c r="F298" s="46" t="s">
        <v>734</v>
      </c>
      <c r="G298" s="46" t="s">
        <v>735</v>
      </c>
      <c r="H298" s="46" t="s">
        <v>4</v>
      </c>
      <c r="I298" s="45" t="s">
        <v>4</v>
      </c>
      <c r="J298" s="47">
        <v>48.5</v>
      </c>
      <c r="K298" s="46" t="s">
        <v>736</v>
      </c>
      <c r="L298" s="46" t="s">
        <v>737</v>
      </c>
      <c r="M298" s="45" t="s">
        <v>738</v>
      </c>
      <c r="N298" s="46" t="s">
        <v>739</v>
      </c>
      <c r="O298" s="43" t="s">
        <v>522</v>
      </c>
      <c r="P298" s="46" t="s">
        <v>1538</v>
      </c>
      <c r="Q298" s="47">
        <v>5000</v>
      </c>
      <c r="R298" s="48" t="s">
        <v>4</v>
      </c>
      <c r="S298" s="47" t="s">
        <v>4</v>
      </c>
      <c r="T298" s="46" t="s">
        <v>741</v>
      </c>
    </row>
    <row r="299" spans="1:20">
      <c r="A299" s="45">
        <v>135033382258</v>
      </c>
      <c r="B299" s="43" t="s">
        <v>733</v>
      </c>
      <c r="C299" s="44">
        <v>45985</v>
      </c>
      <c r="D299" s="45">
        <v>53658080340</v>
      </c>
      <c r="E299" s="45">
        <v>2129213580099</v>
      </c>
      <c r="F299" s="46" t="s">
        <v>734</v>
      </c>
      <c r="G299" s="46" t="s">
        <v>735</v>
      </c>
      <c r="H299" s="46" t="s">
        <v>4</v>
      </c>
      <c r="I299" s="45" t="s">
        <v>4</v>
      </c>
      <c r="J299" s="47">
        <v>48.5</v>
      </c>
      <c r="K299" s="46" t="s">
        <v>736</v>
      </c>
      <c r="L299" s="46" t="s">
        <v>737</v>
      </c>
      <c r="M299" s="45" t="s">
        <v>738</v>
      </c>
      <c r="N299" s="46" t="s">
        <v>739</v>
      </c>
      <c r="O299" s="43" t="s">
        <v>522</v>
      </c>
      <c r="P299" s="46" t="s">
        <v>1514</v>
      </c>
      <c r="Q299" s="47">
        <v>5000</v>
      </c>
      <c r="R299" s="48" t="s">
        <v>4</v>
      </c>
      <c r="S299" s="47" t="s">
        <v>4</v>
      </c>
      <c r="T299" s="46" t="s">
        <v>741</v>
      </c>
    </row>
    <row r="300" spans="1:20">
      <c r="A300" s="45">
        <v>134418966045</v>
      </c>
      <c r="B300" s="43" t="s">
        <v>733</v>
      </c>
      <c r="C300" s="44">
        <v>45985</v>
      </c>
      <c r="D300" s="45">
        <v>53658102108</v>
      </c>
      <c r="E300" s="45">
        <v>2129213895567</v>
      </c>
      <c r="F300" s="46" t="s">
        <v>734</v>
      </c>
      <c r="G300" s="46" t="s">
        <v>735</v>
      </c>
      <c r="H300" s="46" t="s">
        <v>4</v>
      </c>
      <c r="I300" s="45" t="s">
        <v>4</v>
      </c>
      <c r="J300" s="47">
        <v>48.5</v>
      </c>
      <c r="K300" s="46" t="s">
        <v>736</v>
      </c>
      <c r="L300" s="46" t="s">
        <v>737</v>
      </c>
      <c r="M300" s="45" t="s">
        <v>738</v>
      </c>
      <c r="N300" s="46" t="s">
        <v>739</v>
      </c>
      <c r="O300" s="43" t="s">
        <v>522</v>
      </c>
      <c r="P300" s="46" t="s">
        <v>1573</v>
      </c>
      <c r="Q300" s="47">
        <v>5000</v>
      </c>
      <c r="R300" s="48" t="s">
        <v>4</v>
      </c>
      <c r="S300" s="47" t="s">
        <v>4</v>
      </c>
      <c r="T300" s="46" t="s">
        <v>741</v>
      </c>
    </row>
    <row r="301" spans="1:20">
      <c r="A301" s="45">
        <v>135033240074</v>
      </c>
      <c r="B301" s="43" t="s">
        <v>733</v>
      </c>
      <c r="C301" s="44">
        <v>45985</v>
      </c>
      <c r="D301" s="45">
        <v>53658130093</v>
      </c>
      <c r="E301" s="45">
        <v>2129327811284</v>
      </c>
      <c r="F301" s="46" t="s">
        <v>734</v>
      </c>
      <c r="G301" s="46" t="s">
        <v>735</v>
      </c>
      <c r="H301" s="46" t="s">
        <v>4</v>
      </c>
      <c r="I301" s="45" t="s">
        <v>4</v>
      </c>
      <c r="J301" s="47">
        <v>48.5</v>
      </c>
      <c r="K301" s="46" t="s">
        <v>736</v>
      </c>
      <c r="L301" s="46" t="s">
        <v>737</v>
      </c>
      <c r="M301" s="45" t="s">
        <v>738</v>
      </c>
      <c r="N301" s="46" t="s">
        <v>739</v>
      </c>
      <c r="O301" s="43" t="s">
        <v>522</v>
      </c>
      <c r="P301" s="46" t="s">
        <v>1246</v>
      </c>
      <c r="Q301" s="47">
        <v>5000</v>
      </c>
      <c r="R301" s="48" t="s">
        <v>4</v>
      </c>
      <c r="S301" s="47" t="s">
        <v>4</v>
      </c>
      <c r="T301" s="46" t="s">
        <v>741</v>
      </c>
    </row>
    <row r="302" spans="1:20">
      <c r="A302" s="45">
        <v>134419404645</v>
      </c>
      <c r="B302" s="43" t="s">
        <v>733</v>
      </c>
      <c r="C302" s="44">
        <v>45985</v>
      </c>
      <c r="D302" s="45">
        <v>53658180986</v>
      </c>
      <c r="E302" s="45">
        <v>2129329743926</v>
      </c>
      <c r="F302" s="46" t="s">
        <v>758</v>
      </c>
      <c r="G302" s="46" t="s">
        <v>735</v>
      </c>
      <c r="H302" s="46" t="s">
        <v>4</v>
      </c>
      <c r="I302" s="45" t="s">
        <v>4</v>
      </c>
      <c r="J302" s="47">
        <v>48.5</v>
      </c>
      <c r="K302" s="46" t="s">
        <v>736</v>
      </c>
      <c r="L302" s="46" t="s">
        <v>737</v>
      </c>
      <c r="M302" s="45" t="s">
        <v>738</v>
      </c>
      <c r="N302" s="46" t="s">
        <v>739</v>
      </c>
      <c r="O302" s="43" t="s">
        <v>522</v>
      </c>
      <c r="P302" s="46" t="s">
        <v>759</v>
      </c>
      <c r="Q302" s="47">
        <v>5000</v>
      </c>
      <c r="R302" s="48" t="s">
        <v>4</v>
      </c>
      <c r="S302" s="47" t="s">
        <v>4</v>
      </c>
      <c r="T302" s="46" t="s">
        <v>4</v>
      </c>
    </row>
    <row r="303" spans="1:20">
      <c r="A303" s="45">
        <v>134419287899</v>
      </c>
      <c r="B303" s="43" t="s">
        <v>733</v>
      </c>
      <c r="C303" s="44">
        <v>45985</v>
      </c>
      <c r="D303" s="45">
        <v>53658245738</v>
      </c>
      <c r="E303" s="45">
        <v>2129330369196</v>
      </c>
      <c r="F303" s="46" t="s">
        <v>734</v>
      </c>
      <c r="G303" s="46" t="s">
        <v>735</v>
      </c>
      <c r="H303" s="46" t="s">
        <v>4</v>
      </c>
      <c r="I303" s="45" t="s">
        <v>4</v>
      </c>
      <c r="J303" s="47">
        <v>48.5</v>
      </c>
      <c r="K303" s="46" t="s">
        <v>736</v>
      </c>
      <c r="L303" s="46" t="s">
        <v>737</v>
      </c>
      <c r="M303" s="45" t="s">
        <v>738</v>
      </c>
      <c r="N303" s="46" t="s">
        <v>739</v>
      </c>
      <c r="O303" s="43" t="s">
        <v>522</v>
      </c>
      <c r="P303" s="46" t="s">
        <v>1575</v>
      </c>
      <c r="Q303" s="47">
        <v>5000</v>
      </c>
      <c r="R303" s="48" t="s">
        <v>4</v>
      </c>
      <c r="S303" s="47" t="s">
        <v>4</v>
      </c>
      <c r="T303" s="46" t="s">
        <v>741</v>
      </c>
    </row>
    <row r="304" spans="1:20">
      <c r="A304" s="45">
        <v>135033752276</v>
      </c>
      <c r="B304" s="43" t="s">
        <v>733</v>
      </c>
      <c r="C304" s="44">
        <v>45985</v>
      </c>
      <c r="D304" s="45">
        <v>53658287027</v>
      </c>
      <c r="E304" s="45">
        <v>2129330794314</v>
      </c>
      <c r="F304" s="46" t="s">
        <v>734</v>
      </c>
      <c r="G304" s="46" t="s">
        <v>735</v>
      </c>
      <c r="H304" s="46" t="s">
        <v>4</v>
      </c>
      <c r="I304" s="45" t="s">
        <v>4</v>
      </c>
      <c r="J304" s="47">
        <v>48.5</v>
      </c>
      <c r="K304" s="46" t="s">
        <v>736</v>
      </c>
      <c r="L304" s="46" t="s">
        <v>737</v>
      </c>
      <c r="M304" s="45" t="s">
        <v>738</v>
      </c>
      <c r="N304" s="46" t="s">
        <v>739</v>
      </c>
      <c r="O304" s="43" t="s">
        <v>522</v>
      </c>
      <c r="P304" s="46" t="s">
        <v>1576</v>
      </c>
      <c r="Q304" s="47">
        <v>5000</v>
      </c>
      <c r="R304" s="48" t="s">
        <v>4</v>
      </c>
      <c r="S304" s="47" t="s">
        <v>4</v>
      </c>
      <c r="T304" s="46" t="s">
        <v>741</v>
      </c>
    </row>
    <row r="305" spans="1:20">
      <c r="A305" s="45">
        <v>134419526783</v>
      </c>
      <c r="B305" s="43" t="s">
        <v>733</v>
      </c>
      <c r="C305" s="44">
        <v>45985</v>
      </c>
      <c r="D305" s="45">
        <v>53658287810</v>
      </c>
      <c r="E305" s="45">
        <v>2129331141902</v>
      </c>
      <c r="F305" s="46" t="s">
        <v>734</v>
      </c>
      <c r="G305" s="46" t="s">
        <v>735</v>
      </c>
      <c r="H305" s="46" t="s">
        <v>4</v>
      </c>
      <c r="I305" s="45" t="s">
        <v>4</v>
      </c>
      <c r="J305" s="47">
        <v>48.5</v>
      </c>
      <c r="K305" s="46" t="s">
        <v>736</v>
      </c>
      <c r="L305" s="46" t="s">
        <v>737</v>
      </c>
      <c r="M305" s="45" t="s">
        <v>738</v>
      </c>
      <c r="N305" s="46" t="s">
        <v>739</v>
      </c>
      <c r="O305" s="43" t="s">
        <v>522</v>
      </c>
      <c r="P305" s="46" t="s">
        <v>1260</v>
      </c>
      <c r="Q305" s="47">
        <v>5000</v>
      </c>
      <c r="R305" s="48" t="s">
        <v>4</v>
      </c>
      <c r="S305" s="47" t="s">
        <v>4</v>
      </c>
      <c r="T305" s="46" t="s">
        <v>741</v>
      </c>
    </row>
    <row r="306" spans="1:20">
      <c r="A306" s="45">
        <v>134419630439</v>
      </c>
      <c r="B306" s="43" t="s">
        <v>733</v>
      </c>
      <c r="C306" s="44">
        <v>45985</v>
      </c>
      <c r="D306" s="45">
        <v>53658304749</v>
      </c>
      <c r="E306" s="45">
        <v>2129217666689</v>
      </c>
      <c r="F306" s="46" t="s">
        <v>734</v>
      </c>
      <c r="G306" s="46" t="s">
        <v>735</v>
      </c>
      <c r="H306" s="46" t="s">
        <v>4</v>
      </c>
      <c r="I306" s="45" t="s">
        <v>4</v>
      </c>
      <c r="J306" s="47">
        <v>48.5</v>
      </c>
      <c r="K306" s="46" t="s">
        <v>736</v>
      </c>
      <c r="L306" s="46" t="s">
        <v>737</v>
      </c>
      <c r="M306" s="45" t="s">
        <v>738</v>
      </c>
      <c r="N306" s="46" t="s">
        <v>739</v>
      </c>
      <c r="O306" s="43" t="s">
        <v>522</v>
      </c>
      <c r="P306" s="46" t="s">
        <v>1577</v>
      </c>
      <c r="Q306" s="47">
        <v>5000</v>
      </c>
      <c r="R306" s="48" t="s">
        <v>4</v>
      </c>
      <c r="S306" s="47" t="s">
        <v>4</v>
      </c>
      <c r="T306" s="46" t="s">
        <v>741</v>
      </c>
    </row>
    <row r="307" spans="1:20">
      <c r="A307" s="45">
        <v>134419562973</v>
      </c>
      <c r="B307" s="43" t="s">
        <v>733</v>
      </c>
      <c r="C307" s="44">
        <v>45985</v>
      </c>
      <c r="D307" s="45">
        <v>53658308114</v>
      </c>
      <c r="E307" s="45">
        <v>2129218306089</v>
      </c>
      <c r="F307" s="46" t="s">
        <v>758</v>
      </c>
      <c r="G307" s="46" t="s">
        <v>735</v>
      </c>
      <c r="H307" s="46" t="s">
        <v>4</v>
      </c>
      <c r="I307" s="45" t="s">
        <v>4</v>
      </c>
      <c r="J307" s="47">
        <v>48.5</v>
      </c>
      <c r="K307" s="46" t="s">
        <v>736</v>
      </c>
      <c r="L307" s="46" t="s">
        <v>737</v>
      </c>
      <c r="M307" s="45" t="s">
        <v>738</v>
      </c>
      <c r="N307" s="46" t="s">
        <v>739</v>
      </c>
      <c r="O307" s="43" t="s">
        <v>522</v>
      </c>
      <c r="P307" s="46" t="s">
        <v>759</v>
      </c>
      <c r="Q307" s="47">
        <v>5000</v>
      </c>
      <c r="R307" s="48" t="s">
        <v>4</v>
      </c>
      <c r="S307" s="47" t="s">
        <v>4</v>
      </c>
      <c r="T307" s="46" t="s">
        <v>4</v>
      </c>
    </row>
    <row r="308" spans="1:20">
      <c r="A308" s="45">
        <v>134306239479</v>
      </c>
      <c r="B308" s="43" t="s">
        <v>733</v>
      </c>
      <c r="C308" s="44">
        <v>45983</v>
      </c>
      <c r="D308" s="45">
        <v>53610204778</v>
      </c>
      <c r="E308" s="45">
        <v>2128613710520</v>
      </c>
      <c r="F308" s="46" t="s">
        <v>758</v>
      </c>
      <c r="G308" s="46" t="s">
        <v>735</v>
      </c>
      <c r="H308" s="46" t="s">
        <v>4</v>
      </c>
      <c r="I308" s="45" t="s">
        <v>4</v>
      </c>
      <c r="J308" s="47">
        <v>50.44</v>
      </c>
      <c r="K308" s="46" t="s">
        <v>736</v>
      </c>
      <c r="L308" s="46" t="s">
        <v>737</v>
      </c>
      <c r="M308" s="45" t="s">
        <v>738</v>
      </c>
      <c r="N308" s="46" t="s">
        <v>739</v>
      </c>
      <c r="O308" s="43" t="s">
        <v>4</v>
      </c>
      <c r="P308" s="46" t="s">
        <v>759</v>
      </c>
      <c r="Q308" s="47">
        <v>5200</v>
      </c>
      <c r="R308" s="48" t="s">
        <v>4</v>
      </c>
      <c r="S308" s="47" t="s">
        <v>4</v>
      </c>
      <c r="T308" s="46" t="s">
        <v>4</v>
      </c>
    </row>
    <row r="309" spans="1:20">
      <c r="A309" s="45">
        <v>134414802375</v>
      </c>
      <c r="B309" s="43" t="s">
        <v>733</v>
      </c>
      <c r="C309" s="44">
        <v>45985</v>
      </c>
      <c r="D309" s="45">
        <v>53656255271</v>
      </c>
      <c r="E309" s="45">
        <v>2129293108454</v>
      </c>
      <c r="F309" s="46" t="s">
        <v>734</v>
      </c>
      <c r="G309" s="46" t="s">
        <v>735</v>
      </c>
      <c r="H309" s="46" t="s">
        <v>4</v>
      </c>
      <c r="I309" s="45" t="s">
        <v>4</v>
      </c>
      <c r="J309" s="47">
        <v>50.44</v>
      </c>
      <c r="K309" s="46" t="s">
        <v>736</v>
      </c>
      <c r="L309" s="46" t="s">
        <v>737</v>
      </c>
      <c r="M309" s="45" t="s">
        <v>738</v>
      </c>
      <c r="N309" s="46" t="s">
        <v>739</v>
      </c>
      <c r="O309" s="43" t="s">
        <v>4</v>
      </c>
      <c r="P309" s="46" t="s">
        <v>1508</v>
      </c>
      <c r="Q309" s="47">
        <v>5200</v>
      </c>
      <c r="R309" s="48" t="s">
        <v>4</v>
      </c>
      <c r="S309" s="47" t="s">
        <v>4</v>
      </c>
      <c r="T309" s="46" t="s">
        <v>741</v>
      </c>
    </row>
    <row r="310" spans="1:20">
      <c r="A310" s="45">
        <v>134681106402</v>
      </c>
      <c r="B310" s="43" t="s">
        <v>733</v>
      </c>
      <c r="C310" s="44">
        <v>45981</v>
      </c>
      <c r="D310" s="45">
        <v>53515673246</v>
      </c>
      <c r="E310" s="45">
        <v>2127094994320</v>
      </c>
      <c r="F310" s="46" t="s">
        <v>734</v>
      </c>
      <c r="G310" s="46" t="s">
        <v>735</v>
      </c>
      <c r="H310" s="46" t="s">
        <v>4</v>
      </c>
      <c r="I310" s="45" t="s">
        <v>4</v>
      </c>
      <c r="J310" s="47">
        <v>51.41</v>
      </c>
      <c r="K310" s="46" t="s">
        <v>736</v>
      </c>
      <c r="L310" s="46" t="s">
        <v>737</v>
      </c>
      <c r="M310" s="45" t="s">
        <v>738</v>
      </c>
      <c r="N310" s="46" t="s">
        <v>739</v>
      </c>
      <c r="O310" s="43" t="s">
        <v>4</v>
      </c>
      <c r="P310" s="46" t="s">
        <v>1076</v>
      </c>
      <c r="Q310" s="47">
        <v>5300</v>
      </c>
      <c r="R310" s="48" t="s">
        <v>4</v>
      </c>
      <c r="S310" s="47" t="s">
        <v>4</v>
      </c>
      <c r="T310" s="46" t="s">
        <v>741</v>
      </c>
    </row>
    <row r="311" spans="1:20">
      <c r="A311" s="45">
        <v>135546877420</v>
      </c>
      <c r="B311" s="43" t="s">
        <v>733</v>
      </c>
      <c r="C311" s="44">
        <v>45989</v>
      </c>
      <c r="D311" s="45">
        <v>53860351271</v>
      </c>
      <c r="E311" s="45">
        <v>2132763918865</v>
      </c>
      <c r="F311" s="46" t="s">
        <v>734</v>
      </c>
      <c r="G311" s="46" t="s">
        <v>735</v>
      </c>
      <c r="H311" s="46" t="s">
        <v>4</v>
      </c>
      <c r="I311" s="45" t="s">
        <v>4</v>
      </c>
      <c r="J311" s="47">
        <v>51.41</v>
      </c>
      <c r="K311" s="46" t="s">
        <v>736</v>
      </c>
      <c r="L311" s="46" t="s">
        <v>737</v>
      </c>
      <c r="M311" s="45" t="s">
        <v>738</v>
      </c>
      <c r="N311" s="46" t="s">
        <v>739</v>
      </c>
      <c r="O311" s="43" t="s">
        <v>4</v>
      </c>
      <c r="P311" s="46" t="s">
        <v>1618</v>
      </c>
      <c r="Q311" s="47">
        <v>5300</v>
      </c>
      <c r="R311" s="48" t="s">
        <v>4</v>
      </c>
      <c r="S311" s="47" t="s">
        <v>4</v>
      </c>
      <c r="T311" s="46" t="s">
        <v>741</v>
      </c>
    </row>
    <row r="312" spans="1:20">
      <c r="A312" s="45">
        <v>135842036548</v>
      </c>
      <c r="B312" s="43" t="s">
        <v>733</v>
      </c>
      <c r="C312" s="44">
        <v>45991</v>
      </c>
      <c r="D312" s="45">
        <v>53985555543</v>
      </c>
      <c r="E312" s="45">
        <v>2134685905147</v>
      </c>
      <c r="F312" s="46" t="s">
        <v>734</v>
      </c>
      <c r="G312" s="46" t="s">
        <v>735</v>
      </c>
      <c r="H312" s="46" t="s">
        <v>4</v>
      </c>
      <c r="I312" s="45" t="s">
        <v>4</v>
      </c>
      <c r="J312" s="47">
        <v>51.41</v>
      </c>
      <c r="K312" s="46" t="s">
        <v>736</v>
      </c>
      <c r="L312" s="46" t="s">
        <v>737</v>
      </c>
      <c r="M312" s="45" t="s">
        <v>738</v>
      </c>
      <c r="N312" s="46" t="s">
        <v>739</v>
      </c>
      <c r="O312" s="43" t="s">
        <v>4</v>
      </c>
      <c r="P312" s="46" t="s">
        <v>1667</v>
      </c>
      <c r="Q312" s="47">
        <v>5300</v>
      </c>
      <c r="R312" s="48" t="s">
        <v>4</v>
      </c>
      <c r="S312" s="47" t="s">
        <v>4</v>
      </c>
      <c r="T312" s="46" t="s">
        <v>741</v>
      </c>
    </row>
    <row r="313" spans="1:20">
      <c r="A313" s="45">
        <v>131460571647</v>
      </c>
      <c r="B313" s="43" t="s">
        <v>1727</v>
      </c>
      <c r="C313" s="44">
        <v>45962</v>
      </c>
      <c r="D313" s="45">
        <v>52467826406</v>
      </c>
      <c r="E313" s="45">
        <v>2109538509404</v>
      </c>
      <c r="F313" s="46" t="s">
        <v>734</v>
      </c>
      <c r="G313" s="46" t="s">
        <v>735</v>
      </c>
      <c r="H313" s="46" t="s">
        <v>4</v>
      </c>
      <c r="I313" s="45" t="s">
        <v>4</v>
      </c>
      <c r="J313" s="47">
        <v>53.35</v>
      </c>
      <c r="K313" s="46" t="s">
        <v>736</v>
      </c>
      <c r="L313" s="46" t="s">
        <v>737</v>
      </c>
      <c r="M313" s="45" t="s">
        <v>738</v>
      </c>
      <c r="N313" s="46" t="s">
        <v>739</v>
      </c>
      <c r="O313" s="43" t="s">
        <v>4</v>
      </c>
      <c r="P313" s="46" t="s">
        <v>1736</v>
      </c>
      <c r="Q313" s="47">
        <v>5500</v>
      </c>
      <c r="R313" s="48" t="s">
        <v>4</v>
      </c>
      <c r="S313" s="47" t="s">
        <v>4</v>
      </c>
      <c r="T313" s="46" t="s">
        <v>741</v>
      </c>
    </row>
    <row r="314" spans="1:20">
      <c r="A314" s="45">
        <v>131583847959</v>
      </c>
      <c r="B314" s="43" t="s">
        <v>1727</v>
      </c>
      <c r="C314" s="44">
        <v>45963</v>
      </c>
      <c r="D314" s="45">
        <v>52516776139</v>
      </c>
      <c r="E314" s="45">
        <v>2110291827136</v>
      </c>
      <c r="F314" s="46" t="s">
        <v>734</v>
      </c>
      <c r="G314" s="46" t="s">
        <v>735</v>
      </c>
      <c r="H314" s="46" t="s">
        <v>4</v>
      </c>
      <c r="I314" s="45" t="s">
        <v>4</v>
      </c>
      <c r="J314" s="47">
        <v>53.35</v>
      </c>
      <c r="K314" s="46" t="s">
        <v>736</v>
      </c>
      <c r="L314" s="46" t="s">
        <v>737</v>
      </c>
      <c r="M314" s="45" t="s">
        <v>738</v>
      </c>
      <c r="N314" s="46" t="s">
        <v>739</v>
      </c>
      <c r="O314" s="43" t="s">
        <v>4</v>
      </c>
      <c r="P314" s="46" t="s">
        <v>1776</v>
      </c>
      <c r="Q314" s="47">
        <v>5500</v>
      </c>
      <c r="R314" s="48" t="s">
        <v>4</v>
      </c>
      <c r="S314" s="47" t="s">
        <v>4</v>
      </c>
      <c r="T314" s="46" t="s">
        <v>741</v>
      </c>
    </row>
    <row r="315" spans="1:20">
      <c r="A315" s="45">
        <v>132212466015</v>
      </c>
      <c r="B315" s="43" t="s">
        <v>733</v>
      </c>
      <c r="C315" s="44">
        <v>45967</v>
      </c>
      <c r="D315" s="45">
        <v>52773612159</v>
      </c>
      <c r="E315" s="45">
        <v>2114415227859</v>
      </c>
      <c r="F315" s="46" t="s">
        <v>734</v>
      </c>
      <c r="G315" s="46" t="s">
        <v>735</v>
      </c>
      <c r="H315" s="46" t="s">
        <v>4</v>
      </c>
      <c r="I315" s="45" t="s">
        <v>4</v>
      </c>
      <c r="J315" s="47">
        <v>53.35</v>
      </c>
      <c r="K315" s="46" t="s">
        <v>736</v>
      </c>
      <c r="L315" s="46" t="s">
        <v>737</v>
      </c>
      <c r="M315" s="45" t="s">
        <v>738</v>
      </c>
      <c r="N315" s="46" t="s">
        <v>739</v>
      </c>
      <c r="O315" s="43" t="s">
        <v>4</v>
      </c>
      <c r="P315" s="46" t="s">
        <v>767</v>
      </c>
      <c r="Q315" s="47">
        <v>5500</v>
      </c>
      <c r="R315" s="48" t="s">
        <v>4</v>
      </c>
      <c r="S315" s="47" t="s">
        <v>4</v>
      </c>
      <c r="T315" s="46" t="s">
        <v>741</v>
      </c>
    </row>
    <row r="316" spans="1:20">
      <c r="A316" s="45">
        <v>132216811717</v>
      </c>
      <c r="B316" s="43" t="s">
        <v>733</v>
      </c>
      <c r="C316" s="44">
        <v>45967</v>
      </c>
      <c r="D316" s="45">
        <v>52775496530</v>
      </c>
      <c r="E316" s="45">
        <v>2114442776793</v>
      </c>
      <c r="F316" s="46" t="s">
        <v>734</v>
      </c>
      <c r="G316" s="46" t="s">
        <v>735</v>
      </c>
      <c r="H316" s="46" t="s">
        <v>4</v>
      </c>
      <c r="I316" s="45" t="s">
        <v>4</v>
      </c>
      <c r="J316" s="47">
        <v>53.35</v>
      </c>
      <c r="K316" s="46" t="s">
        <v>736</v>
      </c>
      <c r="L316" s="46" t="s">
        <v>737</v>
      </c>
      <c r="M316" s="45" t="s">
        <v>738</v>
      </c>
      <c r="N316" s="46" t="s">
        <v>739</v>
      </c>
      <c r="O316" s="43" t="s">
        <v>4</v>
      </c>
      <c r="P316" s="46" t="s">
        <v>767</v>
      </c>
      <c r="Q316" s="47">
        <v>5500</v>
      </c>
      <c r="R316" s="48" t="s">
        <v>4</v>
      </c>
      <c r="S316" s="47" t="s">
        <v>4</v>
      </c>
      <c r="T316" s="46" t="s">
        <v>741</v>
      </c>
    </row>
    <row r="317" spans="1:20">
      <c r="A317" s="45">
        <v>132228558537</v>
      </c>
      <c r="B317" s="43" t="s">
        <v>733</v>
      </c>
      <c r="C317" s="44">
        <v>45968</v>
      </c>
      <c r="D317" s="45">
        <v>52780819100</v>
      </c>
      <c r="E317" s="45">
        <v>2114625050848</v>
      </c>
      <c r="F317" s="46" t="s">
        <v>734</v>
      </c>
      <c r="G317" s="46" t="s">
        <v>735</v>
      </c>
      <c r="H317" s="46" t="s">
        <v>4</v>
      </c>
      <c r="I317" s="45" t="s">
        <v>4</v>
      </c>
      <c r="J317" s="47">
        <v>53.35</v>
      </c>
      <c r="K317" s="46" t="s">
        <v>736</v>
      </c>
      <c r="L317" s="46" t="s">
        <v>737</v>
      </c>
      <c r="M317" s="45" t="s">
        <v>738</v>
      </c>
      <c r="N317" s="46" t="s">
        <v>739</v>
      </c>
      <c r="O317" s="43" t="s">
        <v>4</v>
      </c>
      <c r="P317" s="46" t="s">
        <v>806</v>
      </c>
      <c r="Q317" s="47">
        <v>5500</v>
      </c>
      <c r="R317" s="48" t="s">
        <v>4</v>
      </c>
      <c r="S317" s="47" t="s">
        <v>4</v>
      </c>
      <c r="T317" s="46" t="s">
        <v>741</v>
      </c>
    </row>
    <row r="318" spans="1:20">
      <c r="A318" s="45">
        <v>133163979773</v>
      </c>
      <c r="B318" s="43" t="s">
        <v>733</v>
      </c>
      <c r="C318" s="44">
        <v>45975</v>
      </c>
      <c r="D318" s="45">
        <v>53150813032</v>
      </c>
      <c r="E318" s="45">
        <v>2120950213304</v>
      </c>
      <c r="F318" s="46" t="s">
        <v>734</v>
      </c>
      <c r="G318" s="46" t="s">
        <v>735</v>
      </c>
      <c r="H318" s="46" t="s">
        <v>4</v>
      </c>
      <c r="I318" s="45" t="s">
        <v>4</v>
      </c>
      <c r="J318" s="47">
        <v>53.35</v>
      </c>
      <c r="K318" s="46" t="s">
        <v>736</v>
      </c>
      <c r="L318" s="46" t="s">
        <v>737</v>
      </c>
      <c r="M318" s="45" t="s">
        <v>738</v>
      </c>
      <c r="N318" s="46" t="s">
        <v>739</v>
      </c>
      <c r="O318" s="43" t="s">
        <v>4</v>
      </c>
      <c r="P318" s="46" t="s">
        <v>948</v>
      </c>
      <c r="Q318" s="47">
        <v>5500</v>
      </c>
      <c r="R318" s="48" t="s">
        <v>4</v>
      </c>
      <c r="S318" s="47" t="s">
        <v>4</v>
      </c>
      <c r="T318" s="46" t="s">
        <v>741</v>
      </c>
    </row>
    <row r="319" spans="1:20">
      <c r="A319" s="45">
        <v>133164272595</v>
      </c>
      <c r="B319" s="43" t="s">
        <v>733</v>
      </c>
      <c r="C319" s="44">
        <v>45975</v>
      </c>
      <c r="D319" s="45">
        <v>53150872808</v>
      </c>
      <c r="E319" s="45">
        <v>2120844863955</v>
      </c>
      <c r="F319" s="46" t="s">
        <v>734</v>
      </c>
      <c r="G319" s="46" t="s">
        <v>735</v>
      </c>
      <c r="H319" s="46" t="s">
        <v>4</v>
      </c>
      <c r="I319" s="45" t="s">
        <v>4</v>
      </c>
      <c r="J319" s="47">
        <v>53.35</v>
      </c>
      <c r="K319" s="46" t="s">
        <v>736</v>
      </c>
      <c r="L319" s="46" t="s">
        <v>737</v>
      </c>
      <c r="M319" s="45" t="s">
        <v>738</v>
      </c>
      <c r="N319" s="46" t="s">
        <v>739</v>
      </c>
      <c r="O319" s="43" t="s">
        <v>4</v>
      </c>
      <c r="P319" s="46" t="s">
        <v>932</v>
      </c>
      <c r="Q319" s="47">
        <v>5500</v>
      </c>
      <c r="R319" s="48" t="s">
        <v>4</v>
      </c>
      <c r="S319" s="47" t="s">
        <v>4</v>
      </c>
      <c r="T319" s="46" t="s">
        <v>741</v>
      </c>
    </row>
    <row r="320" spans="1:20">
      <c r="A320" s="45">
        <v>133773361378</v>
      </c>
      <c r="B320" s="43" t="s">
        <v>733</v>
      </c>
      <c r="C320" s="44">
        <v>45975</v>
      </c>
      <c r="D320" s="45">
        <v>53151251523</v>
      </c>
      <c r="E320" s="45">
        <v>2120958007802</v>
      </c>
      <c r="F320" s="46" t="s">
        <v>734</v>
      </c>
      <c r="G320" s="46" t="s">
        <v>735</v>
      </c>
      <c r="H320" s="46" t="s">
        <v>4</v>
      </c>
      <c r="I320" s="45" t="s">
        <v>4</v>
      </c>
      <c r="J320" s="47">
        <v>53.35</v>
      </c>
      <c r="K320" s="46" t="s">
        <v>736</v>
      </c>
      <c r="L320" s="46" t="s">
        <v>737</v>
      </c>
      <c r="M320" s="45" t="s">
        <v>738</v>
      </c>
      <c r="N320" s="46" t="s">
        <v>739</v>
      </c>
      <c r="O320" s="43" t="s">
        <v>4</v>
      </c>
      <c r="P320" s="46" t="s">
        <v>859</v>
      </c>
      <c r="Q320" s="47">
        <v>5500</v>
      </c>
      <c r="R320" s="48" t="s">
        <v>4</v>
      </c>
      <c r="S320" s="47" t="s">
        <v>4</v>
      </c>
      <c r="T320" s="46" t="s">
        <v>741</v>
      </c>
    </row>
    <row r="321" spans="1:20">
      <c r="A321" s="45">
        <v>133169032845</v>
      </c>
      <c r="B321" s="43" t="s">
        <v>733</v>
      </c>
      <c r="C321" s="44">
        <v>45975</v>
      </c>
      <c r="D321" s="45">
        <v>53152683080</v>
      </c>
      <c r="E321" s="45">
        <v>2120888507563</v>
      </c>
      <c r="F321" s="46" t="s">
        <v>734</v>
      </c>
      <c r="G321" s="46" t="s">
        <v>735</v>
      </c>
      <c r="H321" s="46" t="s">
        <v>4</v>
      </c>
      <c r="I321" s="45" t="s">
        <v>4</v>
      </c>
      <c r="J321" s="47">
        <v>53.35</v>
      </c>
      <c r="K321" s="46" t="s">
        <v>736</v>
      </c>
      <c r="L321" s="46" t="s">
        <v>737</v>
      </c>
      <c r="M321" s="45" t="s">
        <v>738</v>
      </c>
      <c r="N321" s="46" t="s">
        <v>739</v>
      </c>
      <c r="O321" s="43" t="s">
        <v>4</v>
      </c>
      <c r="P321" s="46" t="s">
        <v>859</v>
      </c>
      <c r="Q321" s="47">
        <v>5500</v>
      </c>
      <c r="R321" s="48" t="s">
        <v>4</v>
      </c>
      <c r="S321" s="47" t="s">
        <v>4</v>
      </c>
      <c r="T321" s="46" t="s">
        <v>741</v>
      </c>
    </row>
    <row r="322" spans="1:20">
      <c r="A322" s="45">
        <v>133778388108</v>
      </c>
      <c r="B322" s="43" t="s">
        <v>733</v>
      </c>
      <c r="C322" s="44">
        <v>45975</v>
      </c>
      <c r="D322" s="45">
        <v>53153011614</v>
      </c>
      <c r="E322" s="45">
        <v>2120898269435</v>
      </c>
      <c r="F322" s="46" t="s">
        <v>734</v>
      </c>
      <c r="G322" s="46" t="s">
        <v>735</v>
      </c>
      <c r="H322" s="46" t="s">
        <v>4</v>
      </c>
      <c r="I322" s="45" t="s">
        <v>4</v>
      </c>
      <c r="J322" s="47">
        <v>53.35</v>
      </c>
      <c r="K322" s="46" t="s">
        <v>736</v>
      </c>
      <c r="L322" s="46" t="s">
        <v>737</v>
      </c>
      <c r="M322" s="45" t="s">
        <v>738</v>
      </c>
      <c r="N322" s="46" t="s">
        <v>739</v>
      </c>
      <c r="O322" s="43" t="s">
        <v>4</v>
      </c>
      <c r="P322" s="46" t="s">
        <v>967</v>
      </c>
      <c r="Q322" s="47">
        <v>5500</v>
      </c>
      <c r="R322" s="48" t="s">
        <v>4</v>
      </c>
      <c r="S322" s="47" t="s">
        <v>4</v>
      </c>
      <c r="T322" s="46" t="s">
        <v>741</v>
      </c>
    </row>
    <row r="323" spans="1:20">
      <c r="A323" s="45">
        <v>133170606127</v>
      </c>
      <c r="B323" s="43" t="s">
        <v>733</v>
      </c>
      <c r="C323" s="44">
        <v>45975</v>
      </c>
      <c r="D323" s="45">
        <v>53153200726</v>
      </c>
      <c r="E323" s="45">
        <v>2120904750753</v>
      </c>
      <c r="F323" s="46" t="s">
        <v>734</v>
      </c>
      <c r="G323" s="46" t="s">
        <v>735</v>
      </c>
      <c r="H323" s="46" t="s">
        <v>4</v>
      </c>
      <c r="I323" s="45" t="s">
        <v>4</v>
      </c>
      <c r="J323" s="47">
        <v>53.35</v>
      </c>
      <c r="K323" s="46" t="s">
        <v>736</v>
      </c>
      <c r="L323" s="46" t="s">
        <v>737</v>
      </c>
      <c r="M323" s="45" t="s">
        <v>738</v>
      </c>
      <c r="N323" s="46" t="s">
        <v>739</v>
      </c>
      <c r="O323" s="43" t="s">
        <v>4</v>
      </c>
      <c r="P323" s="46" t="s">
        <v>972</v>
      </c>
      <c r="Q323" s="47">
        <v>5500</v>
      </c>
      <c r="R323" s="48" t="s">
        <v>4</v>
      </c>
      <c r="S323" s="47" t="s">
        <v>4</v>
      </c>
      <c r="T323" s="46" t="s">
        <v>741</v>
      </c>
    </row>
    <row r="324" spans="1:20">
      <c r="A324" s="45">
        <v>133778918440</v>
      </c>
      <c r="B324" s="43" t="s">
        <v>733</v>
      </c>
      <c r="C324" s="44">
        <v>45975</v>
      </c>
      <c r="D324" s="45">
        <v>53153235117</v>
      </c>
      <c r="E324" s="45">
        <v>2120905046563</v>
      </c>
      <c r="F324" s="46" t="s">
        <v>734</v>
      </c>
      <c r="G324" s="46" t="s">
        <v>735</v>
      </c>
      <c r="H324" s="46" t="s">
        <v>4</v>
      </c>
      <c r="I324" s="45" t="s">
        <v>4</v>
      </c>
      <c r="J324" s="47">
        <v>53.35</v>
      </c>
      <c r="K324" s="46" t="s">
        <v>736</v>
      </c>
      <c r="L324" s="46" t="s">
        <v>737</v>
      </c>
      <c r="M324" s="45" t="s">
        <v>738</v>
      </c>
      <c r="N324" s="46" t="s">
        <v>739</v>
      </c>
      <c r="O324" s="43" t="s">
        <v>4</v>
      </c>
      <c r="P324" s="46" t="s">
        <v>972</v>
      </c>
      <c r="Q324" s="47">
        <v>5500</v>
      </c>
      <c r="R324" s="48" t="s">
        <v>4</v>
      </c>
      <c r="S324" s="47" t="s">
        <v>4</v>
      </c>
      <c r="T324" s="46" t="s">
        <v>741</v>
      </c>
    </row>
    <row r="325" spans="1:20">
      <c r="A325" s="45">
        <v>133929478442</v>
      </c>
      <c r="B325" s="43" t="s">
        <v>733</v>
      </c>
      <c r="C325" s="44">
        <v>45976</v>
      </c>
      <c r="D325" s="45">
        <v>53210695084</v>
      </c>
      <c r="E325" s="45">
        <v>2122009280018</v>
      </c>
      <c r="F325" s="46" t="s">
        <v>758</v>
      </c>
      <c r="G325" s="46" t="s">
        <v>735</v>
      </c>
      <c r="H325" s="46" t="s">
        <v>4</v>
      </c>
      <c r="I325" s="45" t="s">
        <v>4</v>
      </c>
      <c r="J325" s="47">
        <v>53.35</v>
      </c>
      <c r="K325" s="46" t="s">
        <v>736</v>
      </c>
      <c r="L325" s="46" t="s">
        <v>737</v>
      </c>
      <c r="M325" s="45" t="s">
        <v>738</v>
      </c>
      <c r="N325" s="46" t="s">
        <v>739</v>
      </c>
      <c r="O325" s="43" t="s">
        <v>4</v>
      </c>
      <c r="P325" s="46" t="s">
        <v>759</v>
      </c>
      <c r="Q325" s="47">
        <v>5500</v>
      </c>
      <c r="R325" s="48" t="s">
        <v>4</v>
      </c>
      <c r="S325" s="47" t="s">
        <v>4</v>
      </c>
      <c r="T325" s="46" t="s">
        <v>4</v>
      </c>
    </row>
    <row r="326" spans="1:20">
      <c r="A326" s="45">
        <v>134046610724</v>
      </c>
      <c r="B326" s="43" t="s">
        <v>733</v>
      </c>
      <c r="C326" s="44">
        <v>45976</v>
      </c>
      <c r="D326" s="45">
        <v>53259286918</v>
      </c>
      <c r="E326" s="45">
        <v>2122735975388</v>
      </c>
      <c r="F326" s="46" t="s">
        <v>734</v>
      </c>
      <c r="G326" s="46" t="s">
        <v>735</v>
      </c>
      <c r="H326" s="46" t="s">
        <v>4</v>
      </c>
      <c r="I326" s="45" t="s">
        <v>4</v>
      </c>
      <c r="J326" s="47">
        <v>53.35</v>
      </c>
      <c r="K326" s="46" t="s">
        <v>736</v>
      </c>
      <c r="L326" s="46" t="s">
        <v>737</v>
      </c>
      <c r="M326" s="45" t="s">
        <v>738</v>
      </c>
      <c r="N326" s="46" t="s">
        <v>739</v>
      </c>
      <c r="O326" s="43" t="s">
        <v>4</v>
      </c>
      <c r="P326" s="46" t="s">
        <v>1017</v>
      </c>
      <c r="Q326" s="47">
        <v>5500</v>
      </c>
      <c r="R326" s="48" t="s">
        <v>4</v>
      </c>
      <c r="S326" s="47" t="s">
        <v>4</v>
      </c>
      <c r="T326" s="46" t="s">
        <v>741</v>
      </c>
    </row>
    <row r="327" spans="1:20">
      <c r="A327" s="45">
        <v>134053905494</v>
      </c>
      <c r="B327" s="43" t="s">
        <v>733</v>
      </c>
      <c r="C327" s="44">
        <v>45977</v>
      </c>
      <c r="D327" s="45">
        <v>53262860172</v>
      </c>
      <c r="E327" s="45">
        <v>2122780440200</v>
      </c>
      <c r="F327" s="46" t="s">
        <v>734</v>
      </c>
      <c r="G327" s="46" t="s">
        <v>735</v>
      </c>
      <c r="H327" s="46" t="s">
        <v>4</v>
      </c>
      <c r="I327" s="45" t="s">
        <v>4</v>
      </c>
      <c r="J327" s="47">
        <v>53.35</v>
      </c>
      <c r="K327" s="46" t="s">
        <v>736</v>
      </c>
      <c r="L327" s="46" t="s">
        <v>737</v>
      </c>
      <c r="M327" s="45" t="s">
        <v>738</v>
      </c>
      <c r="N327" s="46" t="s">
        <v>739</v>
      </c>
      <c r="O327" s="43" t="s">
        <v>4</v>
      </c>
      <c r="P327" s="46" t="s">
        <v>1017</v>
      </c>
      <c r="Q327" s="47">
        <v>5500</v>
      </c>
      <c r="R327" s="48" t="s">
        <v>4</v>
      </c>
      <c r="S327" s="47" t="s">
        <v>4</v>
      </c>
      <c r="T327" s="46" t="s">
        <v>741</v>
      </c>
    </row>
    <row r="328" spans="1:20">
      <c r="A328" s="45">
        <v>134064418417</v>
      </c>
      <c r="B328" s="43" t="s">
        <v>733</v>
      </c>
      <c r="C328" s="44">
        <v>45981</v>
      </c>
      <c r="D328" s="45">
        <v>53514535648</v>
      </c>
      <c r="E328" s="45">
        <v>2127073734090</v>
      </c>
      <c r="F328" s="46" t="s">
        <v>734</v>
      </c>
      <c r="G328" s="46" t="s">
        <v>735</v>
      </c>
      <c r="H328" s="46" t="s">
        <v>4</v>
      </c>
      <c r="I328" s="45" t="s">
        <v>4</v>
      </c>
      <c r="J328" s="47">
        <v>53.35</v>
      </c>
      <c r="K328" s="46" t="s">
        <v>736</v>
      </c>
      <c r="L328" s="46" t="s">
        <v>737</v>
      </c>
      <c r="M328" s="45" t="s">
        <v>738</v>
      </c>
      <c r="N328" s="46" t="s">
        <v>739</v>
      </c>
      <c r="O328" s="43" t="s">
        <v>4</v>
      </c>
      <c r="P328" s="46" t="s">
        <v>1069</v>
      </c>
      <c r="Q328" s="47">
        <v>5500</v>
      </c>
      <c r="R328" s="48" t="s">
        <v>4</v>
      </c>
      <c r="S328" s="47" t="s">
        <v>4</v>
      </c>
      <c r="T328" s="46" t="s">
        <v>741</v>
      </c>
    </row>
    <row r="329" spans="1:20">
      <c r="A329" s="45">
        <v>134067224593</v>
      </c>
      <c r="B329" s="43" t="s">
        <v>733</v>
      </c>
      <c r="C329" s="44">
        <v>45981</v>
      </c>
      <c r="D329" s="45">
        <v>53515654838</v>
      </c>
      <c r="E329" s="45">
        <v>2127094375452</v>
      </c>
      <c r="F329" s="46" t="s">
        <v>734</v>
      </c>
      <c r="G329" s="46" t="s">
        <v>735</v>
      </c>
      <c r="H329" s="46" t="s">
        <v>4</v>
      </c>
      <c r="I329" s="45" t="s">
        <v>4</v>
      </c>
      <c r="J329" s="47">
        <v>53.35</v>
      </c>
      <c r="K329" s="46" t="s">
        <v>736</v>
      </c>
      <c r="L329" s="46" t="s">
        <v>737</v>
      </c>
      <c r="M329" s="45" t="s">
        <v>738</v>
      </c>
      <c r="N329" s="46" t="s">
        <v>739</v>
      </c>
      <c r="O329" s="43" t="s">
        <v>4</v>
      </c>
      <c r="P329" s="46" t="s">
        <v>1075</v>
      </c>
      <c r="Q329" s="47">
        <v>5500</v>
      </c>
      <c r="R329" s="48" t="s">
        <v>4</v>
      </c>
      <c r="S329" s="47" t="s">
        <v>4</v>
      </c>
      <c r="T329" s="46" t="s">
        <v>741</v>
      </c>
    </row>
    <row r="330" spans="1:20">
      <c r="A330" s="45">
        <v>134683518074</v>
      </c>
      <c r="B330" s="43" t="s">
        <v>733</v>
      </c>
      <c r="C330" s="44">
        <v>45982</v>
      </c>
      <c r="D330" s="45">
        <v>53516784763</v>
      </c>
      <c r="E330" s="45">
        <v>2127112684184</v>
      </c>
      <c r="F330" s="46" t="s">
        <v>734</v>
      </c>
      <c r="G330" s="46" t="s">
        <v>735</v>
      </c>
      <c r="H330" s="46" t="s">
        <v>4</v>
      </c>
      <c r="I330" s="45" t="s">
        <v>4</v>
      </c>
      <c r="J330" s="47">
        <v>53.35</v>
      </c>
      <c r="K330" s="46" t="s">
        <v>736</v>
      </c>
      <c r="L330" s="46" t="s">
        <v>737</v>
      </c>
      <c r="M330" s="45" t="s">
        <v>738</v>
      </c>
      <c r="N330" s="46" t="s">
        <v>739</v>
      </c>
      <c r="O330" s="43" t="s">
        <v>4</v>
      </c>
      <c r="P330" s="46" t="s">
        <v>1083</v>
      </c>
      <c r="Q330" s="47">
        <v>5500</v>
      </c>
      <c r="R330" s="48" t="s">
        <v>4</v>
      </c>
      <c r="S330" s="47" t="s">
        <v>4</v>
      </c>
      <c r="T330" s="46" t="s">
        <v>741</v>
      </c>
    </row>
    <row r="331" spans="1:20">
      <c r="A331" s="45">
        <v>134072293927</v>
      </c>
      <c r="B331" s="43" t="s">
        <v>733</v>
      </c>
      <c r="C331" s="44">
        <v>45982</v>
      </c>
      <c r="D331" s="45">
        <v>53517908394</v>
      </c>
      <c r="E331" s="45">
        <v>2127129333480</v>
      </c>
      <c r="F331" s="46" t="s">
        <v>734</v>
      </c>
      <c r="G331" s="46" t="s">
        <v>735</v>
      </c>
      <c r="H331" s="46" t="s">
        <v>4</v>
      </c>
      <c r="I331" s="45" t="s">
        <v>4</v>
      </c>
      <c r="J331" s="47">
        <v>53.35</v>
      </c>
      <c r="K331" s="46" t="s">
        <v>736</v>
      </c>
      <c r="L331" s="46" t="s">
        <v>737</v>
      </c>
      <c r="M331" s="45" t="s">
        <v>738</v>
      </c>
      <c r="N331" s="46" t="s">
        <v>739</v>
      </c>
      <c r="O331" s="43" t="s">
        <v>4</v>
      </c>
      <c r="P331" s="46" t="s">
        <v>1088</v>
      </c>
      <c r="Q331" s="47">
        <v>5500</v>
      </c>
      <c r="R331" s="48" t="s">
        <v>4</v>
      </c>
      <c r="S331" s="47" t="s">
        <v>4</v>
      </c>
      <c r="T331" s="46" t="s">
        <v>741</v>
      </c>
    </row>
    <row r="332" spans="1:20">
      <c r="A332" s="45">
        <v>134074151851</v>
      </c>
      <c r="B332" s="43" t="s">
        <v>733</v>
      </c>
      <c r="C332" s="44">
        <v>45982</v>
      </c>
      <c r="D332" s="45">
        <v>53518561512</v>
      </c>
      <c r="E332" s="45">
        <v>2127028377151</v>
      </c>
      <c r="F332" s="46" t="s">
        <v>734</v>
      </c>
      <c r="G332" s="46" t="s">
        <v>735</v>
      </c>
      <c r="H332" s="46" t="s">
        <v>4</v>
      </c>
      <c r="I332" s="45" t="s">
        <v>4</v>
      </c>
      <c r="J332" s="47">
        <v>53.35</v>
      </c>
      <c r="K332" s="46" t="s">
        <v>736</v>
      </c>
      <c r="L332" s="46" t="s">
        <v>737</v>
      </c>
      <c r="M332" s="45" t="s">
        <v>738</v>
      </c>
      <c r="N332" s="46" t="s">
        <v>739</v>
      </c>
      <c r="O332" s="43" t="s">
        <v>4</v>
      </c>
      <c r="P332" s="46" t="s">
        <v>1083</v>
      </c>
      <c r="Q332" s="47">
        <v>5500</v>
      </c>
      <c r="R332" s="48" t="s">
        <v>4</v>
      </c>
      <c r="S332" s="47" t="s">
        <v>4</v>
      </c>
      <c r="T332" s="46" t="s">
        <v>741</v>
      </c>
    </row>
    <row r="333" spans="1:20">
      <c r="A333" s="45">
        <v>134204844671</v>
      </c>
      <c r="B333" s="43" t="s">
        <v>733</v>
      </c>
      <c r="C333" s="44">
        <v>45983</v>
      </c>
      <c r="D333" s="45">
        <v>53568244933</v>
      </c>
      <c r="E333" s="45">
        <v>2127986383402</v>
      </c>
      <c r="F333" s="46" t="s">
        <v>734</v>
      </c>
      <c r="G333" s="46" t="s">
        <v>735</v>
      </c>
      <c r="H333" s="46" t="s">
        <v>4</v>
      </c>
      <c r="I333" s="45" t="s">
        <v>4</v>
      </c>
      <c r="J333" s="47">
        <v>53.35</v>
      </c>
      <c r="K333" s="46" t="s">
        <v>736</v>
      </c>
      <c r="L333" s="46" t="s">
        <v>737</v>
      </c>
      <c r="M333" s="45" t="s">
        <v>738</v>
      </c>
      <c r="N333" s="46" t="s">
        <v>739</v>
      </c>
      <c r="O333" s="43" t="s">
        <v>4</v>
      </c>
      <c r="P333" s="46" t="s">
        <v>1113</v>
      </c>
      <c r="Q333" s="47">
        <v>5500</v>
      </c>
      <c r="R333" s="48" t="s">
        <v>4</v>
      </c>
      <c r="S333" s="47" t="s">
        <v>4</v>
      </c>
      <c r="T333" s="46" t="s">
        <v>741</v>
      </c>
    </row>
    <row r="334" spans="1:20">
      <c r="A334" s="45">
        <v>135029480440</v>
      </c>
      <c r="B334" s="43" t="s">
        <v>733</v>
      </c>
      <c r="C334" s="44">
        <v>45985</v>
      </c>
      <c r="D334" s="45">
        <v>53656461150</v>
      </c>
      <c r="E334" s="45">
        <v>2129296778580</v>
      </c>
      <c r="F334" s="46" t="s">
        <v>758</v>
      </c>
      <c r="G334" s="46" t="s">
        <v>735</v>
      </c>
      <c r="H334" s="46" t="s">
        <v>4</v>
      </c>
      <c r="I334" s="45" t="s">
        <v>4</v>
      </c>
      <c r="J334" s="47">
        <v>53.35</v>
      </c>
      <c r="K334" s="46" t="s">
        <v>736</v>
      </c>
      <c r="L334" s="46" t="s">
        <v>737</v>
      </c>
      <c r="M334" s="45" t="s">
        <v>738</v>
      </c>
      <c r="N334" s="46" t="s">
        <v>739</v>
      </c>
      <c r="O334" s="43" t="s">
        <v>4</v>
      </c>
      <c r="P334" s="46" t="s">
        <v>759</v>
      </c>
      <c r="Q334" s="47">
        <v>5500</v>
      </c>
      <c r="R334" s="48" t="s">
        <v>4</v>
      </c>
      <c r="S334" s="47" t="s">
        <v>4</v>
      </c>
      <c r="T334" s="46" t="s">
        <v>4</v>
      </c>
    </row>
    <row r="335" spans="1:20">
      <c r="A335" s="45">
        <v>135540573386</v>
      </c>
      <c r="B335" s="43" t="s">
        <v>733</v>
      </c>
      <c r="C335" s="44">
        <v>45988</v>
      </c>
      <c r="D335" s="45">
        <v>53857384237</v>
      </c>
      <c r="E335" s="45">
        <v>2132713192417</v>
      </c>
      <c r="F335" s="46" t="s">
        <v>758</v>
      </c>
      <c r="G335" s="46" t="s">
        <v>735</v>
      </c>
      <c r="H335" s="46" t="s">
        <v>4</v>
      </c>
      <c r="I335" s="45" t="s">
        <v>4</v>
      </c>
      <c r="J335" s="47">
        <v>53.35</v>
      </c>
      <c r="K335" s="46" t="s">
        <v>736</v>
      </c>
      <c r="L335" s="46" t="s">
        <v>737</v>
      </c>
      <c r="M335" s="45" t="s">
        <v>738</v>
      </c>
      <c r="N335" s="46" t="s">
        <v>739</v>
      </c>
      <c r="O335" s="43" t="s">
        <v>4</v>
      </c>
      <c r="P335" s="46" t="s">
        <v>759</v>
      </c>
      <c r="Q335" s="47">
        <v>5500</v>
      </c>
      <c r="R335" s="48" t="s">
        <v>4</v>
      </c>
      <c r="S335" s="47" t="s">
        <v>4</v>
      </c>
      <c r="T335" s="46" t="s">
        <v>4</v>
      </c>
    </row>
    <row r="336" spans="1:20">
      <c r="A336" s="45">
        <v>135546579042</v>
      </c>
      <c r="B336" s="43" t="s">
        <v>733</v>
      </c>
      <c r="C336" s="44">
        <v>45989</v>
      </c>
      <c r="D336" s="45">
        <v>53860236785</v>
      </c>
      <c r="E336" s="45">
        <v>2132761073123</v>
      </c>
      <c r="F336" s="46" t="s">
        <v>734</v>
      </c>
      <c r="G336" s="46" t="s">
        <v>735</v>
      </c>
      <c r="H336" s="46" t="s">
        <v>4</v>
      </c>
      <c r="I336" s="45" t="s">
        <v>4</v>
      </c>
      <c r="J336" s="47">
        <v>53.35</v>
      </c>
      <c r="K336" s="46" t="s">
        <v>736</v>
      </c>
      <c r="L336" s="46" t="s">
        <v>737</v>
      </c>
      <c r="M336" s="45" t="s">
        <v>738</v>
      </c>
      <c r="N336" s="46" t="s">
        <v>739</v>
      </c>
      <c r="O336" s="43" t="s">
        <v>4</v>
      </c>
      <c r="P336" s="46" t="s">
        <v>1616</v>
      </c>
      <c r="Q336" s="47">
        <v>5500</v>
      </c>
      <c r="R336" s="48" t="s">
        <v>4</v>
      </c>
      <c r="S336" s="47" t="s">
        <v>4</v>
      </c>
      <c r="T336" s="46" t="s">
        <v>741</v>
      </c>
    </row>
    <row r="337" spans="1:20">
      <c r="A337" s="45">
        <v>135547212378</v>
      </c>
      <c r="B337" s="43" t="s">
        <v>733</v>
      </c>
      <c r="C337" s="44">
        <v>45989</v>
      </c>
      <c r="D337" s="45">
        <v>53860383784</v>
      </c>
      <c r="E337" s="45">
        <v>2132882832452</v>
      </c>
      <c r="F337" s="46" t="s">
        <v>734</v>
      </c>
      <c r="G337" s="46" t="s">
        <v>735</v>
      </c>
      <c r="H337" s="46" t="s">
        <v>4</v>
      </c>
      <c r="I337" s="45" t="s">
        <v>4</v>
      </c>
      <c r="J337" s="47">
        <v>53.35</v>
      </c>
      <c r="K337" s="46" t="s">
        <v>736</v>
      </c>
      <c r="L337" s="46" t="s">
        <v>737</v>
      </c>
      <c r="M337" s="45" t="s">
        <v>738</v>
      </c>
      <c r="N337" s="46" t="s">
        <v>739</v>
      </c>
      <c r="O337" s="43" t="s">
        <v>4</v>
      </c>
      <c r="P337" s="46" t="s">
        <v>1619</v>
      </c>
      <c r="Q337" s="47">
        <v>5500</v>
      </c>
      <c r="R337" s="48" t="s">
        <v>4</v>
      </c>
      <c r="S337" s="47" t="s">
        <v>4</v>
      </c>
      <c r="T337" s="46" t="s">
        <v>741</v>
      </c>
    </row>
    <row r="338" spans="1:20">
      <c r="A338" s="45">
        <v>135547270964</v>
      </c>
      <c r="B338" s="43" t="s">
        <v>733</v>
      </c>
      <c r="C338" s="44">
        <v>45989</v>
      </c>
      <c r="D338" s="45">
        <v>53860459288</v>
      </c>
      <c r="E338" s="45">
        <v>2132885120820</v>
      </c>
      <c r="F338" s="46" t="s">
        <v>758</v>
      </c>
      <c r="G338" s="46" t="s">
        <v>735</v>
      </c>
      <c r="H338" s="46" t="s">
        <v>4</v>
      </c>
      <c r="I338" s="45" t="s">
        <v>4</v>
      </c>
      <c r="J338" s="47">
        <v>53.35</v>
      </c>
      <c r="K338" s="46" t="s">
        <v>736</v>
      </c>
      <c r="L338" s="46" t="s">
        <v>737</v>
      </c>
      <c r="M338" s="45" t="s">
        <v>738</v>
      </c>
      <c r="N338" s="46" t="s">
        <v>739</v>
      </c>
      <c r="O338" s="43" t="s">
        <v>4</v>
      </c>
      <c r="P338" s="46" t="s">
        <v>759</v>
      </c>
      <c r="Q338" s="47">
        <v>5500</v>
      </c>
      <c r="R338" s="48" t="s">
        <v>4</v>
      </c>
      <c r="S338" s="47" t="s">
        <v>4</v>
      </c>
      <c r="T338" s="46" t="s">
        <v>4</v>
      </c>
    </row>
    <row r="339" spans="1:20">
      <c r="A339" s="45">
        <v>135550114230</v>
      </c>
      <c r="B339" s="43" t="s">
        <v>733</v>
      </c>
      <c r="C339" s="44">
        <v>45989</v>
      </c>
      <c r="D339" s="45">
        <v>53861360329</v>
      </c>
      <c r="E339" s="45">
        <v>2132913031916</v>
      </c>
      <c r="F339" s="46" t="s">
        <v>734</v>
      </c>
      <c r="G339" s="46" t="s">
        <v>735</v>
      </c>
      <c r="H339" s="46" t="s">
        <v>4</v>
      </c>
      <c r="I339" s="45" t="s">
        <v>4</v>
      </c>
      <c r="J339" s="47">
        <v>53.35</v>
      </c>
      <c r="K339" s="46" t="s">
        <v>736</v>
      </c>
      <c r="L339" s="46" t="s">
        <v>737</v>
      </c>
      <c r="M339" s="45" t="s">
        <v>738</v>
      </c>
      <c r="N339" s="46" t="s">
        <v>739</v>
      </c>
      <c r="O339" s="43" t="s">
        <v>4</v>
      </c>
      <c r="P339" s="46" t="s">
        <v>1628</v>
      </c>
      <c r="Q339" s="47">
        <v>5500</v>
      </c>
      <c r="R339" s="48" t="s">
        <v>4</v>
      </c>
      <c r="S339" s="47" t="s">
        <v>4</v>
      </c>
      <c r="T339" s="46" t="s">
        <v>741</v>
      </c>
    </row>
    <row r="340" spans="1:20">
      <c r="A340" s="45">
        <v>132241970984</v>
      </c>
      <c r="B340" s="43" t="s">
        <v>1727</v>
      </c>
      <c r="C340" s="44">
        <v>45963</v>
      </c>
      <c r="D340" s="45">
        <v>52544232722</v>
      </c>
      <c r="E340" s="45">
        <v>2110567391017</v>
      </c>
      <c r="F340" s="46" t="s">
        <v>734</v>
      </c>
      <c r="G340" s="46" t="s">
        <v>735</v>
      </c>
      <c r="H340" s="46" t="s">
        <v>4</v>
      </c>
      <c r="I340" s="45" t="s">
        <v>4</v>
      </c>
      <c r="J340" s="47">
        <v>56.26</v>
      </c>
      <c r="K340" s="46" t="s">
        <v>736</v>
      </c>
      <c r="L340" s="46" t="s">
        <v>737</v>
      </c>
      <c r="M340" s="45" t="s">
        <v>738</v>
      </c>
      <c r="N340" s="46" t="s">
        <v>739</v>
      </c>
      <c r="O340" s="43" t="s">
        <v>4</v>
      </c>
      <c r="P340" s="46" t="s">
        <v>1780</v>
      </c>
      <c r="Q340" s="47">
        <v>5800</v>
      </c>
      <c r="R340" s="48" t="s">
        <v>4</v>
      </c>
      <c r="S340" s="47" t="s">
        <v>4</v>
      </c>
      <c r="T340" s="46" t="s">
        <v>741</v>
      </c>
    </row>
    <row r="341" spans="1:20">
      <c r="A341" s="45">
        <v>134327702083</v>
      </c>
      <c r="B341" s="43" t="s">
        <v>733</v>
      </c>
      <c r="C341" s="44">
        <v>45984</v>
      </c>
      <c r="D341" s="45">
        <v>53618395317</v>
      </c>
      <c r="E341" s="45">
        <v>2128632674817</v>
      </c>
      <c r="F341" s="46" t="s">
        <v>734</v>
      </c>
      <c r="G341" s="46" t="s">
        <v>735</v>
      </c>
      <c r="H341" s="46" t="s">
        <v>4</v>
      </c>
      <c r="I341" s="45" t="s">
        <v>4</v>
      </c>
      <c r="J341" s="47">
        <v>56.26</v>
      </c>
      <c r="K341" s="46" t="s">
        <v>736</v>
      </c>
      <c r="L341" s="46" t="s">
        <v>737</v>
      </c>
      <c r="M341" s="45" t="s">
        <v>738</v>
      </c>
      <c r="N341" s="46" t="s">
        <v>739</v>
      </c>
      <c r="O341" s="43" t="s">
        <v>4</v>
      </c>
      <c r="P341" s="46" t="s">
        <v>1403</v>
      </c>
      <c r="Q341" s="47">
        <v>5800</v>
      </c>
      <c r="R341" s="48" t="s">
        <v>4</v>
      </c>
      <c r="S341" s="47" t="s">
        <v>4</v>
      </c>
      <c r="T341" s="46" t="s">
        <v>741</v>
      </c>
    </row>
    <row r="342" spans="1:20">
      <c r="A342" s="45">
        <v>132820079764</v>
      </c>
      <c r="B342" s="43" t="s">
        <v>733</v>
      </c>
      <c r="C342" s="44">
        <v>45967</v>
      </c>
      <c r="D342" s="45">
        <v>52775982230</v>
      </c>
      <c r="E342" s="45">
        <v>2114450413873</v>
      </c>
      <c r="F342" s="46" t="s">
        <v>734</v>
      </c>
      <c r="G342" s="46" t="s">
        <v>735</v>
      </c>
      <c r="H342" s="46" t="s">
        <v>4</v>
      </c>
      <c r="I342" s="45" t="s">
        <v>4</v>
      </c>
      <c r="J342" s="47">
        <v>57.23</v>
      </c>
      <c r="K342" s="46" t="s">
        <v>736</v>
      </c>
      <c r="L342" s="46" t="s">
        <v>737</v>
      </c>
      <c r="M342" s="45" t="s">
        <v>738</v>
      </c>
      <c r="N342" s="46" t="s">
        <v>739</v>
      </c>
      <c r="O342" s="43" t="s">
        <v>4</v>
      </c>
      <c r="P342" s="46" t="s">
        <v>772</v>
      </c>
      <c r="Q342" s="47">
        <v>5900</v>
      </c>
      <c r="R342" s="48" t="s">
        <v>4</v>
      </c>
      <c r="S342" s="47" t="s">
        <v>4</v>
      </c>
      <c r="T342" s="46" t="s">
        <v>741</v>
      </c>
    </row>
    <row r="343" spans="1:20">
      <c r="A343" s="45">
        <v>134075410839</v>
      </c>
      <c r="B343" s="43" t="s">
        <v>733</v>
      </c>
      <c r="C343" s="44">
        <v>45982</v>
      </c>
      <c r="D343" s="45">
        <v>53519139580</v>
      </c>
      <c r="E343" s="45">
        <v>2127039350019</v>
      </c>
      <c r="F343" s="46" t="s">
        <v>734</v>
      </c>
      <c r="G343" s="46" t="s">
        <v>735</v>
      </c>
      <c r="H343" s="46" t="s">
        <v>4</v>
      </c>
      <c r="I343" s="45" t="s">
        <v>4</v>
      </c>
      <c r="J343" s="47">
        <v>57.23</v>
      </c>
      <c r="K343" s="46" t="s">
        <v>736</v>
      </c>
      <c r="L343" s="46" t="s">
        <v>737</v>
      </c>
      <c r="M343" s="45" t="s">
        <v>738</v>
      </c>
      <c r="N343" s="46" t="s">
        <v>739</v>
      </c>
      <c r="O343" s="43" t="s">
        <v>4</v>
      </c>
      <c r="P343" s="46" t="s">
        <v>1099</v>
      </c>
      <c r="Q343" s="47">
        <v>5900</v>
      </c>
      <c r="R343" s="48" t="s">
        <v>4</v>
      </c>
      <c r="S343" s="47" t="s">
        <v>4</v>
      </c>
      <c r="T343" s="46" t="s">
        <v>741</v>
      </c>
    </row>
    <row r="344" spans="1:20">
      <c r="A344" s="45">
        <v>134295335147</v>
      </c>
      <c r="B344" s="43" t="s">
        <v>733</v>
      </c>
      <c r="C344" s="44">
        <v>45983</v>
      </c>
      <c r="D344" s="45">
        <v>53606238728</v>
      </c>
      <c r="E344" s="45">
        <v>2128433056041</v>
      </c>
      <c r="F344" s="46" t="s">
        <v>734</v>
      </c>
      <c r="G344" s="46" t="s">
        <v>735</v>
      </c>
      <c r="H344" s="46" t="s">
        <v>4</v>
      </c>
      <c r="I344" s="45" t="s">
        <v>4</v>
      </c>
      <c r="J344" s="47">
        <v>57.23</v>
      </c>
      <c r="K344" s="46" t="s">
        <v>736</v>
      </c>
      <c r="L344" s="46" t="s">
        <v>737</v>
      </c>
      <c r="M344" s="45" t="s">
        <v>738</v>
      </c>
      <c r="N344" s="46" t="s">
        <v>739</v>
      </c>
      <c r="O344" s="43" t="s">
        <v>4</v>
      </c>
      <c r="P344" s="46" t="s">
        <v>1070</v>
      </c>
      <c r="Q344" s="47">
        <v>5900</v>
      </c>
      <c r="R344" s="48" t="s">
        <v>4</v>
      </c>
      <c r="S344" s="47" t="s">
        <v>4</v>
      </c>
      <c r="T344" s="46" t="s">
        <v>741</v>
      </c>
    </row>
    <row r="345" spans="1:20">
      <c r="A345" s="45">
        <v>135206852155</v>
      </c>
      <c r="B345" s="43" t="s">
        <v>733</v>
      </c>
      <c r="C345" s="44">
        <v>45990</v>
      </c>
      <c r="D345" s="45">
        <v>53977790846</v>
      </c>
      <c r="E345" s="45">
        <v>2134686916600</v>
      </c>
      <c r="F345" s="46" t="s">
        <v>734</v>
      </c>
      <c r="G345" s="46" t="s">
        <v>735</v>
      </c>
      <c r="H345" s="46" t="s">
        <v>4</v>
      </c>
      <c r="I345" s="45" t="s">
        <v>4</v>
      </c>
      <c r="J345" s="47">
        <v>57.23</v>
      </c>
      <c r="K345" s="46" t="s">
        <v>736</v>
      </c>
      <c r="L345" s="46" t="s">
        <v>737</v>
      </c>
      <c r="M345" s="45" t="s">
        <v>738</v>
      </c>
      <c r="N345" s="46" t="s">
        <v>739</v>
      </c>
      <c r="O345" s="43" t="s">
        <v>4</v>
      </c>
      <c r="P345" s="46" t="s">
        <v>1657</v>
      </c>
      <c r="Q345" s="47">
        <v>5900</v>
      </c>
      <c r="R345" s="48" t="s">
        <v>4</v>
      </c>
      <c r="S345" s="47" t="s">
        <v>4</v>
      </c>
      <c r="T345" s="46" t="s">
        <v>741</v>
      </c>
    </row>
    <row r="346" spans="1:20">
      <c r="A346" s="45">
        <v>133928097852</v>
      </c>
      <c r="B346" s="43" t="s">
        <v>733</v>
      </c>
      <c r="C346" s="44">
        <v>45976</v>
      </c>
      <c r="D346" s="45">
        <v>53210008734</v>
      </c>
      <c r="E346" s="45">
        <v>2121894172407</v>
      </c>
      <c r="F346" s="46" t="s">
        <v>734</v>
      </c>
      <c r="G346" s="46" t="s">
        <v>735</v>
      </c>
      <c r="H346" s="46" t="s">
        <v>4</v>
      </c>
      <c r="I346" s="45" t="s">
        <v>4</v>
      </c>
      <c r="J346" s="47">
        <v>58.2</v>
      </c>
      <c r="K346" s="46" t="s">
        <v>736</v>
      </c>
      <c r="L346" s="46" t="s">
        <v>737</v>
      </c>
      <c r="M346" s="45" t="s">
        <v>738</v>
      </c>
      <c r="N346" s="46" t="s">
        <v>739</v>
      </c>
      <c r="O346" s="43" t="s">
        <v>4</v>
      </c>
      <c r="P346" s="46" t="s">
        <v>991</v>
      </c>
      <c r="Q346" s="47">
        <v>6000</v>
      </c>
      <c r="R346" s="48" t="s">
        <v>4</v>
      </c>
      <c r="S346" s="47" t="s">
        <v>4</v>
      </c>
      <c r="T346" s="46" t="s">
        <v>741</v>
      </c>
    </row>
    <row r="347" spans="1:20">
      <c r="A347" s="45">
        <v>134908058378</v>
      </c>
      <c r="B347" s="43" t="s">
        <v>733</v>
      </c>
      <c r="C347" s="44">
        <v>45983</v>
      </c>
      <c r="D347" s="45">
        <v>53605572646</v>
      </c>
      <c r="E347" s="45">
        <v>2128423148367</v>
      </c>
      <c r="F347" s="46" t="s">
        <v>734</v>
      </c>
      <c r="G347" s="46" t="s">
        <v>735</v>
      </c>
      <c r="H347" s="46" t="s">
        <v>4</v>
      </c>
      <c r="I347" s="45" t="s">
        <v>4</v>
      </c>
      <c r="J347" s="47">
        <v>58.2</v>
      </c>
      <c r="K347" s="46" t="s">
        <v>736</v>
      </c>
      <c r="L347" s="46" t="s">
        <v>737</v>
      </c>
      <c r="M347" s="45" t="s">
        <v>738</v>
      </c>
      <c r="N347" s="46" t="s">
        <v>739</v>
      </c>
      <c r="O347" s="43" t="s">
        <v>522</v>
      </c>
      <c r="P347" s="46" t="s">
        <v>1135</v>
      </c>
      <c r="Q347" s="47">
        <v>6000</v>
      </c>
      <c r="R347" s="48" t="s">
        <v>4</v>
      </c>
      <c r="S347" s="47" t="s">
        <v>4</v>
      </c>
      <c r="T347" s="46" t="s">
        <v>741</v>
      </c>
    </row>
    <row r="348" spans="1:20">
      <c r="A348" s="45">
        <v>134301770495</v>
      </c>
      <c r="B348" s="43" t="s">
        <v>733</v>
      </c>
      <c r="C348" s="44">
        <v>45983</v>
      </c>
      <c r="D348" s="45">
        <v>53608525870</v>
      </c>
      <c r="E348" s="45">
        <v>2128472244079</v>
      </c>
      <c r="F348" s="46" t="s">
        <v>734</v>
      </c>
      <c r="G348" s="46" t="s">
        <v>735</v>
      </c>
      <c r="H348" s="46" t="s">
        <v>4</v>
      </c>
      <c r="I348" s="45" t="s">
        <v>4</v>
      </c>
      <c r="J348" s="47">
        <v>58.2</v>
      </c>
      <c r="K348" s="46" t="s">
        <v>736</v>
      </c>
      <c r="L348" s="46" t="s">
        <v>737</v>
      </c>
      <c r="M348" s="45" t="s">
        <v>738</v>
      </c>
      <c r="N348" s="46" t="s">
        <v>739</v>
      </c>
      <c r="O348" s="43" t="s">
        <v>522</v>
      </c>
      <c r="P348" s="46" t="s">
        <v>1142</v>
      </c>
      <c r="Q348" s="47">
        <v>6000</v>
      </c>
      <c r="R348" s="48" t="s">
        <v>4</v>
      </c>
      <c r="S348" s="47" t="s">
        <v>4</v>
      </c>
      <c r="T348" s="46" t="s">
        <v>741</v>
      </c>
    </row>
    <row r="349" spans="1:20">
      <c r="A349" s="45">
        <v>134917085374</v>
      </c>
      <c r="B349" s="43" t="s">
        <v>733</v>
      </c>
      <c r="C349" s="44">
        <v>45983</v>
      </c>
      <c r="D349" s="45">
        <v>53608970146</v>
      </c>
      <c r="E349" s="45">
        <v>2128592685876</v>
      </c>
      <c r="F349" s="46" t="s">
        <v>734</v>
      </c>
      <c r="G349" s="46" t="s">
        <v>735</v>
      </c>
      <c r="H349" s="46" t="s">
        <v>4</v>
      </c>
      <c r="I349" s="45" t="s">
        <v>4</v>
      </c>
      <c r="J349" s="47">
        <v>58.2</v>
      </c>
      <c r="K349" s="46" t="s">
        <v>736</v>
      </c>
      <c r="L349" s="46" t="s">
        <v>737</v>
      </c>
      <c r="M349" s="45" t="s">
        <v>738</v>
      </c>
      <c r="N349" s="46" t="s">
        <v>739</v>
      </c>
      <c r="O349" s="43" t="s">
        <v>522</v>
      </c>
      <c r="P349" s="46" t="s">
        <v>1143</v>
      </c>
      <c r="Q349" s="47">
        <v>6000</v>
      </c>
      <c r="R349" s="48" t="s">
        <v>4</v>
      </c>
      <c r="S349" s="47" t="s">
        <v>4</v>
      </c>
      <c r="T349" s="46" t="s">
        <v>741</v>
      </c>
    </row>
    <row r="350" spans="1:20">
      <c r="A350" s="45">
        <v>134303364613</v>
      </c>
      <c r="B350" s="43" t="s">
        <v>733</v>
      </c>
      <c r="C350" s="44">
        <v>45983</v>
      </c>
      <c r="D350" s="45">
        <v>53609133579</v>
      </c>
      <c r="E350" s="45">
        <v>2128482627391</v>
      </c>
      <c r="F350" s="46" t="s">
        <v>734</v>
      </c>
      <c r="G350" s="46" t="s">
        <v>735</v>
      </c>
      <c r="H350" s="46" t="s">
        <v>4</v>
      </c>
      <c r="I350" s="45" t="s">
        <v>4</v>
      </c>
      <c r="J350" s="47">
        <v>58.2</v>
      </c>
      <c r="K350" s="46" t="s">
        <v>736</v>
      </c>
      <c r="L350" s="46" t="s">
        <v>737</v>
      </c>
      <c r="M350" s="45" t="s">
        <v>738</v>
      </c>
      <c r="N350" s="46" t="s">
        <v>739</v>
      </c>
      <c r="O350" s="43" t="s">
        <v>522</v>
      </c>
      <c r="P350" s="46" t="s">
        <v>1146</v>
      </c>
      <c r="Q350" s="47">
        <v>6000</v>
      </c>
      <c r="R350" s="48" t="s">
        <v>4</v>
      </c>
      <c r="S350" s="47" t="s">
        <v>4</v>
      </c>
      <c r="T350" s="46" t="s">
        <v>741</v>
      </c>
    </row>
    <row r="351" spans="1:20">
      <c r="A351" s="45">
        <v>134917836378</v>
      </c>
      <c r="B351" s="43" t="s">
        <v>733</v>
      </c>
      <c r="C351" s="44">
        <v>45983</v>
      </c>
      <c r="D351" s="45">
        <v>53609212685</v>
      </c>
      <c r="E351" s="45">
        <v>2128596559852</v>
      </c>
      <c r="F351" s="46" t="s">
        <v>734</v>
      </c>
      <c r="G351" s="46" t="s">
        <v>735</v>
      </c>
      <c r="H351" s="46" t="s">
        <v>4</v>
      </c>
      <c r="I351" s="45" t="s">
        <v>4</v>
      </c>
      <c r="J351" s="47">
        <v>58.2</v>
      </c>
      <c r="K351" s="46" t="s">
        <v>736</v>
      </c>
      <c r="L351" s="46" t="s">
        <v>737</v>
      </c>
      <c r="M351" s="45" t="s">
        <v>738</v>
      </c>
      <c r="N351" s="46" t="s">
        <v>739</v>
      </c>
      <c r="O351" s="43" t="s">
        <v>522</v>
      </c>
      <c r="P351" s="46" t="s">
        <v>1147</v>
      </c>
      <c r="Q351" s="47">
        <v>6000</v>
      </c>
      <c r="R351" s="48" t="s">
        <v>4</v>
      </c>
      <c r="S351" s="47" t="s">
        <v>4</v>
      </c>
      <c r="T351" s="46" t="s">
        <v>741</v>
      </c>
    </row>
    <row r="352" spans="1:20">
      <c r="A352" s="45">
        <v>134303431967</v>
      </c>
      <c r="B352" s="43" t="s">
        <v>733</v>
      </c>
      <c r="C352" s="44">
        <v>45983</v>
      </c>
      <c r="D352" s="45">
        <v>53609251446</v>
      </c>
      <c r="E352" s="45">
        <v>2128597470616</v>
      </c>
      <c r="F352" s="46" t="s">
        <v>758</v>
      </c>
      <c r="G352" s="46" t="s">
        <v>735</v>
      </c>
      <c r="H352" s="46" t="s">
        <v>4</v>
      </c>
      <c r="I352" s="45" t="s">
        <v>4</v>
      </c>
      <c r="J352" s="47">
        <v>58.2</v>
      </c>
      <c r="K352" s="46" t="s">
        <v>736</v>
      </c>
      <c r="L352" s="46" t="s">
        <v>737</v>
      </c>
      <c r="M352" s="45" t="s">
        <v>738</v>
      </c>
      <c r="N352" s="46" t="s">
        <v>739</v>
      </c>
      <c r="O352" s="43" t="s">
        <v>522</v>
      </c>
      <c r="P352" s="46" t="s">
        <v>759</v>
      </c>
      <c r="Q352" s="47">
        <v>6000</v>
      </c>
      <c r="R352" s="48" t="s">
        <v>4</v>
      </c>
      <c r="S352" s="47" t="s">
        <v>4</v>
      </c>
      <c r="T352" s="46" t="s">
        <v>4</v>
      </c>
    </row>
    <row r="353" spans="1:20">
      <c r="A353" s="45">
        <v>134305628857</v>
      </c>
      <c r="B353" s="43" t="s">
        <v>733</v>
      </c>
      <c r="C353" s="44">
        <v>45983</v>
      </c>
      <c r="D353" s="45">
        <v>53609936340</v>
      </c>
      <c r="E353" s="45">
        <v>2128608957758</v>
      </c>
      <c r="F353" s="46" t="s">
        <v>734</v>
      </c>
      <c r="G353" s="46" t="s">
        <v>735</v>
      </c>
      <c r="H353" s="46" t="s">
        <v>4</v>
      </c>
      <c r="I353" s="45" t="s">
        <v>4</v>
      </c>
      <c r="J353" s="47">
        <v>58.2</v>
      </c>
      <c r="K353" s="46" t="s">
        <v>736</v>
      </c>
      <c r="L353" s="46" t="s">
        <v>737</v>
      </c>
      <c r="M353" s="45" t="s">
        <v>738</v>
      </c>
      <c r="N353" s="46" t="s">
        <v>739</v>
      </c>
      <c r="O353" s="43" t="s">
        <v>522</v>
      </c>
      <c r="P353" s="46" t="s">
        <v>1151</v>
      </c>
      <c r="Q353" s="47">
        <v>6000</v>
      </c>
      <c r="R353" s="48" t="s">
        <v>4</v>
      </c>
      <c r="S353" s="47" t="s">
        <v>4</v>
      </c>
      <c r="T353" s="46" t="s">
        <v>741</v>
      </c>
    </row>
    <row r="354" spans="1:20">
      <c r="A354" s="45">
        <v>134920370782</v>
      </c>
      <c r="B354" s="43" t="s">
        <v>733</v>
      </c>
      <c r="C354" s="44">
        <v>45983</v>
      </c>
      <c r="D354" s="45">
        <v>53610143160</v>
      </c>
      <c r="E354" s="45">
        <v>2128500195287</v>
      </c>
      <c r="F354" s="46" t="s">
        <v>734</v>
      </c>
      <c r="G354" s="46" t="s">
        <v>735</v>
      </c>
      <c r="H354" s="46" t="s">
        <v>4</v>
      </c>
      <c r="I354" s="45" t="s">
        <v>4</v>
      </c>
      <c r="J354" s="47">
        <v>58.2</v>
      </c>
      <c r="K354" s="46" t="s">
        <v>736</v>
      </c>
      <c r="L354" s="46" t="s">
        <v>737</v>
      </c>
      <c r="M354" s="45" t="s">
        <v>738</v>
      </c>
      <c r="N354" s="46" t="s">
        <v>739</v>
      </c>
      <c r="O354" s="43" t="s">
        <v>522</v>
      </c>
      <c r="P354" s="46" t="s">
        <v>1154</v>
      </c>
      <c r="Q354" s="47">
        <v>6000</v>
      </c>
      <c r="R354" s="48" t="s">
        <v>4</v>
      </c>
      <c r="S354" s="47" t="s">
        <v>4</v>
      </c>
      <c r="T354" s="46" t="s">
        <v>741</v>
      </c>
    </row>
    <row r="355" spans="1:20">
      <c r="A355" s="45">
        <v>134920309728</v>
      </c>
      <c r="B355" s="43" t="s">
        <v>733</v>
      </c>
      <c r="C355" s="44">
        <v>45983</v>
      </c>
      <c r="D355" s="45">
        <v>53610170936</v>
      </c>
      <c r="E355" s="45">
        <v>2128613555270</v>
      </c>
      <c r="F355" s="46" t="s">
        <v>734</v>
      </c>
      <c r="G355" s="46" t="s">
        <v>735</v>
      </c>
      <c r="H355" s="46" t="s">
        <v>4</v>
      </c>
      <c r="I355" s="45" t="s">
        <v>4</v>
      </c>
      <c r="J355" s="47">
        <v>58.2</v>
      </c>
      <c r="K355" s="46" t="s">
        <v>736</v>
      </c>
      <c r="L355" s="46" t="s">
        <v>737</v>
      </c>
      <c r="M355" s="45" t="s">
        <v>738</v>
      </c>
      <c r="N355" s="46" t="s">
        <v>739</v>
      </c>
      <c r="O355" s="43" t="s">
        <v>522</v>
      </c>
      <c r="P355" s="46" t="s">
        <v>1155</v>
      </c>
      <c r="Q355" s="47">
        <v>6000</v>
      </c>
      <c r="R355" s="48" t="s">
        <v>4</v>
      </c>
      <c r="S355" s="47" t="s">
        <v>4</v>
      </c>
      <c r="T355" s="46" t="s">
        <v>741</v>
      </c>
    </row>
    <row r="356" spans="1:20">
      <c r="A356" s="45">
        <v>134920422036</v>
      </c>
      <c r="B356" s="43" t="s">
        <v>733</v>
      </c>
      <c r="C356" s="44">
        <v>45983</v>
      </c>
      <c r="D356" s="45">
        <v>53610221916</v>
      </c>
      <c r="E356" s="45">
        <v>2128501370161</v>
      </c>
      <c r="F356" s="46" t="s">
        <v>734</v>
      </c>
      <c r="G356" s="46" t="s">
        <v>735</v>
      </c>
      <c r="H356" s="46" t="s">
        <v>4</v>
      </c>
      <c r="I356" s="45" t="s">
        <v>4</v>
      </c>
      <c r="J356" s="47">
        <v>58.2</v>
      </c>
      <c r="K356" s="46" t="s">
        <v>736</v>
      </c>
      <c r="L356" s="46" t="s">
        <v>737</v>
      </c>
      <c r="M356" s="45" t="s">
        <v>738</v>
      </c>
      <c r="N356" s="46" t="s">
        <v>739</v>
      </c>
      <c r="O356" s="43" t="s">
        <v>522</v>
      </c>
      <c r="P356" s="46" t="s">
        <v>1157</v>
      </c>
      <c r="Q356" s="47">
        <v>6000</v>
      </c>
      <c r="R356" s="48" t="s">
        <v>4</v>
      </c>
      <c r="S356" s="47" t="s">
        <v>4</v>
      </c>
      <c r="T356" s="46" t="s">
        <v>741</v>
      </c>
    </row>
    <row r="357" spans="1:20">
      <c r="A357" s="45">
        <v>134920566068</v>
      </c>
      <c r="B357" s="43" t="s">
        <v>733</v>
      </c>
      <c r="C357" s="44">
        <v>45983</v>
      </c>
      <c r="D357" s="45">
        <v>53610288505</v>
      </c>
      <c r="E357" s="45">
        <v>2128502353655</v>
      </c>
      <c r="F357" s="46" t="s">
        <v>734</v>
      </c>
      <c r="G357" s="46" t="s">
        <v>735</v>
      </c>
      <c r="H357" s="46" t="s">
        <v>4</v>
      </c>
      <c r="I357" s="45" t="s">
        <v>4</v>
      </c>
      <c r="J357" s="47">
        <v>58.2</v>
      </c>
      <c r="K357" s="46" t="s">
        <v>736</v>
      </c>
      <c r="L357" s="46" t="s">
        <v>737</v>
      </c>
      <c r="M357" s="45" t="s">
        <v>738</v>
      </c>
      <c r="N357" s="46" t="s">
        <v>739</v>
      </c>
      <c r="O357" s="43" t="s">
        <v>522</v>
      </c>
      <c r="P357" s="46" t="s">
        <v>1158</v>
      </c>
      <c r="Q357" s="47">
        <v>6000</v>
      </c>
      <c r="R357" s="48" t="s">
        <v>4</v>
      </c>
      <c r="S357" s="47" t="s">
        <v>4</v>
      </c>
      <c r="T357" s="46" t="s">
        <v>741</v>
      </c>
    </row>
    <row r="358" spans="1:20">
      <c r="A358" s="45">
        <v>134306611219</v>
      </c>
      <c r="B358" s="43" t="s">
        <v>733</v>
      </c>
      <c r="C358" s="44">
        <v>45983</v>
      </c>
      <c r="D358" s="45">
        <v>53610315656</v>
      </c>
      <c r="E358" s="45">
        <v>2128615582878</v>
      </c>
      <c r="F358" s="46" t="s">
        <v>734</v>
      </c>
      <c r="G358" s="46" t="s">
        <v>735</v>
      </c>
      <c r="H358" s="46" t="s">
        <v>4</v>
      </c>
      <c r="I358" s="45" t="s">
        <v>4</v>
      </c>
      <c r="J358" s="47">
        <v>58.2</v>
      </c>
      <c r="K358" s="46" t="s">
        <v>736</v>
      </c>
      <c r="L358" s="46" t="s">
        <v>737</v>
      </c>
      <c r="M358" s="45" t="s">
        <v>738</v>
      </c>
      <c r="N358" s="46" t="s">
        <v>739</v>
      </c>
      <c r="O358" s="43" t="s">
        <v>522</v>
      </c>
      <c r="P358" s="46" t="s">
        <v>1159</v>
      </c>
      <c r="Q358" s="47">
        <v>6000</v>
      </c>
      <c r="R358" s="48" t="s">
        <v>4</v>
      </c>
      <c r="S358" s="47" t="s">
        <v>4</v>
      </c>
      <c r="T358" s="46" t="s">
        <v>741</v>
      </c>
    </row>
    <row r="359" spans="1:20">
      <c r="A359" s="45">
        <v>134307000057</v>
      </c>
      <c r="B359" s="43" t="s">
        <v>733</v>
      </c>
      <c r="C359" s="44">
        <v>45983</v>
      </c>
      <c r="D359" s="45">
        <v>53610482263</v>
      </c>
      <c r="E359" s="45">
        <v>2128506238251</v>
      </c>
      <c r="F359" s="46" t="s">
        <v>734</v>
      </c>
      <c r="G359" s="46" t="s">
        <v>735</v>
      </c>
      <c r="H359" s="46" t="s">
        <v>4</v>
      </c>
      <c r="I359" s="45" t="s">
        <v>4</v>
      </c>
      <c r="J359" s="47">
        <v>58.2</v>
      </c>
      <c r="K359" s="46" t="s">
        <v>736</v>
      </c>
      <c r="L359" s="46" t="s">
        <v>737</v>
      </c>
      <c r="M359" s="45" t="s">
        <v>738</v>
      </c>
      <c r="N359" s="46" t="s">
        <v>739</v>
      </c>
      <c r="O359" s="43" t="s">
        <v>522</v>
      </c>
      <c r="P359" s="46" t="s">
        <v>1161</v>
      </c>
      <c r="Q359" s="47">
        <v>6000</v>
      </c>
      <c r="R359" s="48" t="s">
        <v>4</v>
      </c>
      <c r="S359" s="47" t="s">
        <v>4</v>
      </c>
      <c r="T359" s="46" t="s">
        <v>741</v>
      </c>
    </row>
    <row r="360" spans="1:20">
      <c r="A360" s="45">
        <v>134307422207</v>
      </c>
      <c r="B360" s="43" t="s">
        <v>733</v>
      </c>
      <c r="C360" s="44">
        <v>45983</v>
      </c>
      <c r="D360" s="45">
        <v>53610577609</v>
      </c>
      <c r="E360" s="45">
        <v>2128507428771</v>
      </c>
      <c r="F360" s="46" t="s">
        <v>758</v>
      </c>
      <c r="G360" s="46" t="s">
        <v>735</v>
      </c>
      <c r="H360" s="46" t="s">
        <v>4</v>
      </c>
      <c r="I360" s="45" t="s">
        <v>4</v>
      </c>
      <c r="J360" s="47">
        <v>58.2</v>
      </c>
      <c r="K360" s="46" t="s">
        <v>736</v>
      </c>
      <c r="L360" s="46" t="s">
        <v>737</v>
      </c>
      <c r="M360" s="45" t="s">
        <v>738</v>
      </c>
      <c r="N360" s="46" t="s">
        <v>739</v>
      </c>
      <c r="O360" s="43" t="s">
        <v>522</v>
      </c>
      <c r="P360" s="46" t="s">
        <v>759</v>
      </c>
      <c r="Q360" s="47">
        <v>6000</v>
      </c>
      <c r="R360" s="48" t="s">
        <v>4</v>
      </c>
      <c r="S360" s="47" t="s">
        <v>4</v>
      </c>
      <c r="T360" s="46" t="s">
        <v>4</v>
      </c>
    </row>
    <row r="361" spans="1:20">
      <c r="A361" s="45">
        <v>134923090162</v>
      </c>
      <c r="B361" s="43" t="s">
        <v>733</v>
      </c>
      <c r="C361" s="44">
        <v>45983</v>
      </c>
      <c r="D361" s="45">
        <v>53611116866</v>
      </c>
      <c r="E361" s="45">
        <v>2128629280564</v>
      </c>
      <c r="F361" s="46" t="s">
        <v>734</v>
      </c>
      <c r="G361" s="46" t="s">
        <v>735</v>
      </c>
      <c r="H361" s="46" t="s">
        <v>4</v>
      </c>
      <c r="I361" s="45" t="s">
        <v>4</v>
      </c>
      <c r="J361" s="47">
        <v>58.2</v>
      </c>
      <c r="K361" s="46" t="s">
        <v>736</v>
      </c>
      <c r="L361" s="46" t="s">
        <v>737</v>
      </c>
      <c r="M361" s="45" t="s">
        <v>738</v>
      </c>
      <c r="N361" s="46" t="s">
        <v>739</v>
      </c>
      <c r="O361" s="43" t="s">
        <v>522</v>
      </c>
      <c r="P361" s="46" t="s">
        <v>1164</v>
      </c>
      <c r="Q361" s="47">
        <v>6000</v>
      </c>
      <c r="R361" s="48" t="s">
        <v>4</v>
      </c>
      <c r="S361" s="47" t="s">
        <v>4</v>
      </c>
      <c r="T361" s="46" t="s">
        <v>741</v>
      </c>
    </row>
    <row r="362" spans="1:20">
      <c r="A362" s="45">
        <v>134923192218</v>
      </c>
      <c r="B362" s="43" t="s">
        <v>733</v>
      </c>
      <c r="C362" s="44">
        <v>45983</v>
      </c>
      <c r="D362" s="45">
        <v>53611141043</v>
      </c>
      <c r="E362" s="45">
        <v>2128629974368</v>
      </c>
      <c r="F362" s="46" t="s">
        <v>734</v>
      </c>
      <c r="G362" s="46" t="s">
        <v>735</v>
      </c>
      <c r="H362" s="46" t="s">
        <v>4</v>
      </c>
      <c r="I362" s="45" t="s">
        <v>4</v>
      </c>
      <c r="J362" s="47">
        <v>58.2</v>
      </c>
      <c r="K362" s="46" t="s">
        <v>736</v>
      </c>
      <c r="L362" s="46" t="s">
        <v>737</v>
      </c>
      <c r="M362" s="45" t="s">
        <v>738</v>
      </c>
      <c r="N362" s="46" t="s">
        <v>739</v>
      </c>
      <c r="O362" s="43" t="s">
        <v>522</v>
      </c>
      <c r="P362" s="46" t="s">
        <v>1165</v>
      </c>
      <c r="Q362" s="47">
        <v>6000</v>
      </c>
      <c r="R362" s="48" t="s">
        <v>4</v>
      </c>
      <c r="S362" s="47" t="s">
        <v>4</v>
      </c>
      <c r="T362" s="46" t="s">
        <v>741</v>
      </c>
    </row>
    <row r="363" spans="1:20">
      <c r="A363" s="45">
        <v>134923342264</v>
      </c>
      <c r="B363" s="43" t="s">
        <v>733</v>
      </c>
      <c r="C363" s="44">
        <v>45983</v>
      </c>
      <c r="D363" s="45">
        <v>53611208922</v>
      </c>
      <c r="E363" s="45">
        <v>2128518032973</v>
      </c>
      <c r="F363" s="46" t="s">
        <v>758</v>
      </c>
      <c r="G363" s="46" t="s">
        <v>735</v>
      </c>
      <c r="H363" s="46" t="s">
        <v>4</v>
      </c>
      <c r="I363" s="45" t="s">
        <v>4</v>
      </c>
      <c r="J363" s="47">
        <v>58.2</v>
      </c>
      <c r="K363" s="46" t="s">
        <v>736</v>
      </c>
      <c r="L363" s="46" t="s">
        <v>737</v>
      </c>
      <c r="M363" s="45" t="s">
        <v>738</v>
      </c>
      <c r="N363" s="46" t="s">
        <v>739</v>
      </c>
      <c r="O363" s="43" t="s">
        <v>522</v>
      </c>
      <c r="P363" s="46" t="s">
        <v>759</v>
      </c>
      <c r="Q363" s="47">
        <v>6000</v>
      </c>
      <c r="R363" s="48" t="s">
        <v>4</v>
      </c>
      <c r="S363" s="47" t="s">
        <v>4</v>
      </c>
      <c r="T363" s="46" t="s">
        <v>4</v>
      </c>
    </row>
    <row r="364" spans="1:20">
      <c r="A364" s="45">
        <v>134923368904</v>
      </c>
      <c r="B364" s="43" t="s">
        <v>733</v>
      </c>
      <c r="C364" s="44">
        <v>45983</v>
      </c>
      <c r="D364" s="45">
        <v>53611270007</v>
      </c>
      <c r="E364" s="45">
        <v>2128631783136</v>
      </c>
      <c r="F364" s="46" t="s">
        <v>734</v>
      </c>
      <c r="G364" s="46" t="s">
        <v>735</v>
      </c>
      <c r="H364" s="46" t="s">
        <v>4</v>
      </c>
      <c r="I364" s="45" t="s">
        <v>4</v>
      </c>
      <c r="J364" s="47">
        <v>58.2</v>
      </c>
      <c r="K364" s="46" t="s">
        <v>736</v>
      </c>
      <c r="L364" s="46" t="s">
        <v>737</v>
      </c>
      <c r="M364" s="45" t="s">
        <v>738</v>
      </c>
      <c r="N364" s="46" t="s">
        <v>739</v>
      </c>
      <c r="O364" s="43" t="s">
        <v>522</v>
      </c>
      <c r="P364" s="46" t="s">
        <v>1169</v>
      </c>
      <c r="Q364" s="47">
        <v>6000</v>
      </c>
      <c r="R364" s="48" t="s">
        <v>4</v>
      </c>
      <c r="S364" s="47" t="s">
        <v>4</v>
      </c>
      <c r="T364" s="46" t="s">
        <v>741</v>
      </c>
    </row>
    <row r="365" spans="1:20">
      <c r="A365" s="45">
        <v>134923637044</v>
      </c>
      <c r="B365" s="43" t="s">
        <v>733</v>
      </c>
      <c r="C365" s="44">
        <v>45983</v>
      </c>
      <c r="D365" s="45">
        <v>53611378897</v>
      </c>
      <c r="E365" s="45">
        <v>2128633606024</v>
      </c>
      <c r="F365" s="46" t="s">
        <v>758</v>
      </c>
      <c r="G365" s="46" t="s">
        <v>735</v>
      </c>
      <c r="H365" s="46" t="s">
        <v>4</v>
      </c>
      <c r="I365" s="45" t="s">
        <v>4</v>
      </c>
      <c r="J365" s="47">
        <v>58.2</v>
      </c>
      <c r="K365" s="46" t="s">
        <v>736</v>
      </c>
      <c r="L365" s="46" t="s">
        <v>737</v>
      </c>
      <c r="M365" s="45" t="s">
        <v>738</v>
      </c>
      <c r="N365" s="46" t="s">
        <v>739</v>
      </c>
      <c r="O365" s="43" t="s">
        <v>522</v>
      </c>
      <c r="P365" s="46" t="s">
        <v>759</v>
      </c>
      <c r="Q365" s="47">
        <v>6000</v>
      </c>
      <c r="R365" s="48" t="s">
        <v>4</v>
      </c>
      <c r="S365" s="47" t="s">
        <v>4</v>
      </c>
      <c r="T365" s="46" t="s">
        <v>4</v>
      </c>
    </row>
    <row r="366" spans="1:20">
      <c r="A366" s="45">
        <v>134923985116</v>
      </c>
      <c r="B366" s="43" t="s">
        <v>733</v>
      </c>
      <c r="C366" s="44">
        <v>45983</v>
      </c>
      <c r="D366" s="45">
        <v>53611475774</v>
      </c>
      <c r="E366" s="45">
        <v>2128635530706</v>
      </c>
      <c r="F366" s="46" t="s">
        <v>734</v>
      </c>
      <c r="G366" s="46" t="s">
        <v>735</v>
      </c>
      <c r="H366" s="46" t="s">
        <v>4</v>
      </c>
      <c r="I366" s="45" t="s">
        <v>4</v>
      </c>
      <c r="J366" s="47">
        <v>58.2</v>
      </c>
      <c r="K366" s="46" t="s">
        <v>736</v>
      </c>
      <c r="L366" s="46" t="s">
        <v>737</v>
      </c>
      <c r="M366" s="45" t="s">
        <v>738</v>
      </c>
      <c r="N366" s="46" t="s">
        <v>739</v>
      </c>
      <c r="O366" s="43" t="s">
        <v>522</v>
      </c>
      <c r="P366" s="46" t="s">
        <v>1170</v>
      </c>
      <c r="Q366" s="47">
        <v>6000</v>
      </c>
      <c r="R366" s="48" t="s">
        <v>4</v>
      </c>
      <c r="S366" s="47" t="s">
        <v>4</v>
      </c>
      <c r="T366" s="46" t="s">
        <v>741</v>
      </c>
    </row>
    <row r="367" spans="1:20">
      <c r="A367" s="45">
        <v>134924293500</v>
      </c>
      <c r="B367" s="43" t="s">
        <v>733</v>
      </c>
      <c r="C367" s="44">
        <v>45983</v>
      </c>
      <c r="D367" s="45">
        <v>53611664862</v>
      </c>
      <c r="E367" s="45">
        <v>2128525036235</v>
      </c>
      <c r="F367" s="46" t="s">
        <v>734</v>
      </c>
      <c r="G367" s="46" t="s">
        <v>735</v>
      </c>
      <c r="H367" s="46" t="s">
        <v>4</v>
      </c>
      <c r="I367" s="45" t="s">
        <v>4</v>
      </c>
      <c r="J367" s="47">
        <v>58.2</v>
      </c>
      <c r="K367" s="46" t="s">
        <v>736</v>
      </c>
      <c r="L367" s="46" t="s">
        <v>737</v>
      </c>
      <c r="M367" s="45" t="s">
        <v>738</v>
      </c>
      <c r="N367" s="46" t="s">
        <v>739</v>
      </c>
      <c r="O367" s="43" t="s">
        <v>522</v>
      </c>
      <c r="P367" s="46" t="s">
        <v>1173</v>
      </c>
      <c r="Q367" s="47">
        <v>6000</v>
      </c>
      <c r="R367" s="48" t="s">
        <v>4</v>
      </c>
      <c r="S367" s="47" t="s">
        <v>4</v>
      </c>
      <c r="T367" s="46" t="s">
        <v>741</v>
      </c>
    </row>
    <row r="368" spans="1:20">
      <c r="A368" s="45">
        <v>134310572649</v>
      </c>
      <c r="B368" s="43" t="s">
        <v>733</v>
      </c>
      <c r="C368" s="44">
        <v>45983</v>
      </c>
      <c r="D368" s="45">
        <v>53611716604</v>
      </c>
      <c r="E368" s="45">
        <v>2128639610940</v>
      </c>
      <c r="F368" s="46" t="s">
        <v>758</v>
      </c>
      <c r="G368" s="46" t="s">
        <v>735</v>
      </c>
      <c r="H368" s="46" t="s">
        <v>4</v>
      </c>
      <c r="I368" s="45" t="s">
        <v>4</v>
      </c>
      <c r="J368" s="47">
        <v>58.2</v>
      </c>
      <c r="K368" s="46" t="s">
        <v>736</v>
      </c>
      <c r="L368" s="46" t="s">
        <v>737</v>
      </c>
      <c r="M368" s="45" t="s">
        <v>738</v>
      </c>
      <c r="N368" s="46" t="s">
        <v>739</v>
      </c>
      <c r="O368" s="43" t="s">
        <v>522</v>
      </c>
      <c r="P368" s="46" t="s">
        <v>759</v>
      </c>
      <c r="Q368" s="47">
        <v>6000</v>
      </c>
      <c r="R368" s="48" t="s">
        <v>4</v>
      </c>
      <c r="S368" s="47" t="s">
        <v>4</v>
      </c>
      <c r="T368" s="46" t="s">
        <v>4</v>
      </c>
    </row>
    <row r="369" spans="1:20">
      <c r="A369" s="45">
        <v>134310809979</v>
      </c>
      <c r="B369" s="43" t="s">
        <v>733</v>
      </c>
      <c r="C369" s="44">
        <v>45983</v>
      </c>
      <c r="D369" s="45">
        <v>53611857699</v>
      </c>
      <c r="E369" s="45">
        <v>2128529203895</v>
      </c>
      <c r="F369" s="46" t="s">
        <v>734</v>
      </c>
      <c r="G369" s="46" t="s">
        <v>735</v>
      </c>
      <c r="H369" s="46" t="s">
        <v>4</v>
      </c>
      <c r="I369" s="45" t="s">
        <v>4</v>
      </c>
      <c r="J369" s="47">
        <v>58.2</v>
      </c>
      <c r="K369" s="46" t="s">
        <v>736</v>
      </c>
      <c r="L369" s="46" t="s">
        <v>737</v>
      </c>
      <c r="M369" s="45" t="s">
        <v>738</v>
      </c>
      <c r="N369" s="46" t="s">
        <v>739</v>
      </c>
      <c r="O369" s="43" t="s">
        <v>522</v>
      </c>
      <c r="P369" s="46" t="s">
        <v>1175</v>
      </c>
      <c r="Q369" s="47">
        <v>6000</v>
      </c>
      <c r="R369" s="48" t="s">
        <v>4</v>
      </c>
      <c r="S369" s="47" t="s">
        <v>4</v>
      </c>
      <c r="T369" s="46" t="s">
        <v>741</v>
      </c>
    </row>
    <row r="370" spans="1:20">
      <c r="A370" s="45">
        <v>134925890886</v>
      </c>
      <c r="B370" s="43" t="s">
        <v>733</v>
      </c>
      <c r="C370" s="44">
        <v>45983</v>
      </c>
      <c r="D370" s="45">
        <v>53612134493</v>
      </c>
      <c r="E370" s="45">
        <v>2128646498448</v>
      </c>
      <c r="F370" s="46" t="s">
        <v>758</v>
      </c>
      <c r="G370" s="46" t="s">
        <v>735</v>
      </c>
      <c r="H370" s="46" t="s">
        <v>4</v>
      </c>
      <c r="I370" s="45" t="s">
        <v>4</v>
      </c>
      <c r="J370" s="47">
        <v>58.2</v>
      </c>
      <c r="K370" s="46" t="s">
        <v>736</v>
      </c>
      <c r="L370" s="46" t="s">
        <v>737</v>
      </c>
      <c r="M370" s="45" t="s">
        <v>738</v>
      </c>
      <c r="N370" s="46" t="s">
        <v>739</v>
      </c>
      <c r="O370" s="43" t="s">
        <v>522</v>
      </c>
      <c r="P370" s="46" t="s">
        <v>759</v>
      </c>
      <c r="Q370" s="47">
        <v>6000</v>
      </c>
      <c r="R370" s="48" t="s">
        <v>4</v>
      </c>
      <c r="S370" s="47" t="s">
        <v>4</v>
      </c>
      <c r="T370" s="46" t="s">
        <v>4</v>
      </c>
    </row>
    <row r="371" spans="1:20">
      <c r="A371" s="45">
        <v>134926515818</v>
      </c>
      <c r="B371" s="43" t="s">
        <v>733</v>
      </c>
      <c r="C371" s="44">
        <v>45983</v>
      </c>
      <c r="D371" s="45">
        <v>53612380227</v>
      </c>
      <c r="E371" s="45">
        <v>2128651240470</v>
      </c>
      <c r="F371" s="46" t="s">
        <v>734</v>
      </c>
      <c r="G371" s="46" t="s">
        <v>735</v>
      </c>
      <c r="H371" s="46" t="s">
        <v>4</v>
      </c>
      <c r="I371" s="45" t="s">
        <v>4</v>
      </c>
      <c r="J371" s="47">
        <v>58.2</v>
      </c>
      <c r="K371" s="46" t="s">
        <v>736</v>
      </c>
      <c r="L371" s="46" t="s">
        <v>737</v>
      </c>
      <c r="M371" s="45" t="s">
        <v>738</v>
      </c>
      <c r="N371" s="46" t="s">
        <v>739</v>
      </c>
      <c r="O371" s="43" t="s">
        <v>522</v>
      </c>
      <c r="P371" s="46" t="s">
        <v>1191</v>
      </c>
      <c r="Q371" s="47">
        <v>6000</v>
      </c>
      <c r="R371" s="48" t="s">
        <v>4</v>
      </c>
      <c r="S371" s="47" t="s">
        <v>4</v>
      </c>
      <c r="T371" s="46" t="s">
        <v>741</v>
      </c>
    </row>
    <row r="372" spans="1:20">
      <c r="A372" s="45">
        <v>134312433013</v>
      </c>
      <c r="B372" s="43" t="s">
        <v>733</v>
      </c>
      <c r="C372" s="44">
        <v>45983</v>
      </c>
      <c r="D372" s="45">
        <v>53612417942</v>
      </c>
      <c r="E372" s="45">
        <v>2128538639645</v>
      </c>
      <c r="F372" s="46" t="s">
        <v>734</v>
      </c>
      <c r="G372" s="46" t="s">
        <v>735</v>
      </c>
      <c r="H372" s="46" t="s">
        <v>4</v>
      </c>
      <c r="I372" s="45" t="s">
        <v>4</v>
      </c>
      <c r="J372" s="47">
        <v>58.2</v>
      </c>
      <c r="K372" s="46" t="s">
        <v>736</v>
      </c>
      <c r="L372" s="46" t="s">
        <v>737</v>
      </c>
      <c r="M372" s="45" t="s">
        <v>738</v>
      </c>
      <c r="N372" s="46" t="s">
        <v>739</v>
      </c>
      <c r="O372" s="43" t="s">
        <v>522</v>
      </c>
      <c r="P372" s="46" t="s">
        <v>1192</v>
      </c>
      <c r="Q372" s="47">
        <v>6000</v>
      </c>
      <c r="R372" s="48" t="s">
        <v>4</v>
      </c>
      <c r="S372" s="47" t="s">
        <v>4</v>
      </c>
      <c r="T372" s="46" t="s">
        <v>741</v>
      </c>
    </row>
    <row r="373" spans="1:20">
      <c r="A373" s="45">
        <v>134312838483</v>
      </c>
      <c r="B373" s="43" t="s">
        <v>733</v>
      </c>
      <c r="C373" s="44">
        <v>45983</v>
      </c>
      <c r="D373" s="45">
        <v>53612519967</v>
      </c>
      <c r="E373" s="45">
        <v>2128652985800</v>
      </c>
      <c r="F373" s="46" t="s">
        <v>734</v>
      </c>
      <c r="G373" s="46" t="s">
        <v>735</v>
      </c>
      <c r="H373" s="46" t="s">
        <v>4</v>
      </c>
      <c r="I373" s="45" t="s">
        <v>4</v>
      </c>
      <c r="J373" s="47">
        <v>58.2</v>
      </c>
      <c r="K373" s="46" t="s">
        <v>736</v>
      </c>
      <c r="L373" s="46" t="s">
        <v>737</v>
      </c>
      <c r="M373" s="45" t="s">
        <v>738</v>
      </c>
      <c r="N373" s="46" t="s">
        <v>739</v>
      </c>
      <c r="O373" s="43" t="s">
        <v>522</v>
      </c>
      <c r="P373" s="46" t="s">
        <v>1200</v>
      </c>
      <c r="Q373" s="47">
        <v>6000</v>
      </c>
      <c r="R373" s="48" t="s">
        <v>4</v>
      </c>
      <c r="S373" s="47" t="s">
        <v>4</v>
      </c>
      <c r="T373" s="46" t="s">
        <v>741</v>
      </c>
    </row>
    <row r="374" spans="1:20">
      <c r="A374" s="45">
        <v>134926899986</v>
      </c>
      <c r="B374" s="43" t="s">
        <v>733</v>
      </c>
      <c r="C374" s="44">
        <v>45983</v>
      </c>
      <c r="D374" s="45">
        <v>53612549738</v>
      </c>
      <c r="E374" s="45">
        <v>2128653635988</v>
      </c>
      <c r="F374" s="46" t="s">
        <v>734</v>
      </c>
      <c r="G374" s="46" t="s">
        <v>735</v>
      </c>
      <c r="H374" s="46" t="s">
        <v>4</v>
      </c>
      <c r="I374" s="45" t="s">
        <v>4</v>
      </c>
      <c r="J374" s="47">
        <v>58.2</v>
      </c>
      <c r="K374" s="46" t="s">
        <v>736</v>
      </c>
      <c r="L374" s="46" t="s">
        <v>737</v>
      </c>
      <c r="M374" s="45" t="s">
        <v>738</v>
      </c>
      <c r="N374" s="46" t="s">
        <v>739</v>
      </c>
      <c r="O374" s="43" t="s">
        <v>522</v>
      </c>
      <c r="P374" s="46" t="s">
        <v>1201</v>
      </c>
      <c r="Q374" s="47">
        <v>6000</v>
      </c>
      <c r="R374" s="48" t="s">
        <v>4</v>
      </c>
      <c r="S374" s="47" t="s">
        <v>4</v>
      </c>
      <c r="T374" s="46" t="s">
        <v>741</v>
      </c>
    </row>
    <row r="375" spans="1:20">
      <c r="A375" s="45">
        <v>134313098151</v>
      </c>
      <c r="B375" s="43" t="s">
        <v>733</v>
      </c>
      <c r="C375" s="44">
        <v>45983</v>
      </c>
      <c r="D375" s="45">
        <v>53612594833</v>
      </c>
      <c r="E375" s="45">
        <v>2128654363872</v>
      </c>
      <c r="F375" s="46" t="s">
        <v>734</v>
      </c>
      <c r="G375" s="46" t="s">
        <v>735</v>
      </c>
      <c r="H375" s="46" t="s">
        <v>4</v>
      </c>
      <c r="I375" s="45" t="s">
        <v>4</v>
      </c>
      <c r="J375" s="47">
        <v>58.2</v>
      </c>
      <c r="K375" s="46" t="s">
        <v>736</v>
      </c>
      <c r="L375" s="46" t="s">
        <v>737</v>
      </c>
      <c r="M375" s="45" t="s">
        <v>738</v>
      </c>
      <c r="N375" s="46" t="s">
        <v>739</v>
      </c>
      <c r="O375" s="43" t="s">
        <v>522</v>
      </c>
      <c r="P375" s="46" t="s">
        <v>1202</v>
      </c>
      <c r="Q375" s="47">
        <v>6000</v>
      </c>
      <c r="R375" s="48" t="s">
        <v>4</v>
      </c>
      <c r="S375" s="47" t="s">
        <v>4</v>
      </c>
      <c r="T375" s="46" t="s">
        <v>741</v>
      </c>
    </row>
    <row r="376" spans="1:20">
      <c r="A376" s="45">
        <v>134927197848</v>
      </c>
      <c r="B376" s="43" t="s">
        <v>733</v>
      </c>
      <c r="C376" s="44">
        <v>45983</v>
      </c>
      <c r="D376" s="45">
        <v>53612633951</v>
      </c>
      <c r="E376" s="45">
        <v>2128655709690</v>
      </c>
      <c r="F376" s="46" t="s">
        <v>734</v>
      </c>
      <c r="G376" s="46" t="s">
        <v>735</v>
      </c>
      <c r="H376" s="46" t="s">
        <v>4</v>
      </c>
      <c r="I376" s="45" t="s">
        <v>4</v>
      </c>
      <c r="J376" s="47">
        <v>58.2</v>
      </c>
      <c r="K376" s="46" t="s">
        <v>736</v>
      </c>
      <c r="L376" s="46" t="s">
        <v>737</v>
      </c>
      <c r="M376" s="45" t="s">
        <v>738</v>
      </c>
      <c r="N376" s="46" t="s">
        <v>739</v>
      </c>
      <c r="O376" s="43" t="s">
        <v>522</v>
      </c>
      <c r="P376" s="46" t="s">
        <v>956</v>
      </c>
      <c r="Q376" s="47">
        <v>6000</v>
      </c>
      <c r="R376" s="48" t="s">
        <v>4</v>
      </c>
      <c r="S376" s="47" t="s">
        <v>4</v>
      </c>
      <c r="T376" s="46" t="s">
        <v>741</v>
      </c>
    </row>
    <row r="377" spans="1:20">
      <c r="A377" s="45">
        <v>134927364388</v>
      </c>
      <c r="B377" s="43" t="s">
        <v>733</v>
      </c>
      <c r="C377" s="44">
        <v>45983</v>
      </c>
      <c r="D377" s="45">
        <v>53612643988</v>
      </c>
      <c r="E377" s="45">
        <v>2128542637445</v>
      </c>
      <c r="F377" s="46" t="s">
        <v>734</v>
      </c>
      <c r="G377" s="46" t="s">
        <v>735</v>
      </c>
      <c r="H377" s="46" t="s">
        <v>4</v>
      </c>
      <c r="I377" s="45" t="s">
        <v>4</v>
      </c>
      <c r="J377" s="47">
        <v>58.2</v>
      </c>
      <c r="K377" s="46" t="s">
        <v>736</v>
      </c>
      <c r="L377" s="46" t="s">
        <v>737</v>
      </c>
      <c r="M377" s="45" t="s">
        <v>738</v>
      </c>
      <c r="N377" s="46" t="s">
        <v>739</v>
      </c>
      <c r="O377" s="43" t="s">
        <v>522</v>
      </c>
      <c r="P377" s="46" t="s">
        <v>1204</v>
      </c>
      <c r="Q377" s="47">
        <v>6000</v>
      </c>
      <c r="R377" s="48" t="s">
        <v>4</v>
      </c>
      <c r="S377" s="47" t="s">
        <v>4</v>
      </c>
      <c r="T377" s="46" t="s">
        <v>741</v>
      </c>
    </row>
    <row r="378" spans="1:20">
      <c r="A378" s="45">
        <v>134927185708</v>
      </c>
      <c r="B378" s="43" t="s">
        <v>733</v>
      </c>
      <c r="C378" s="44">
        <v>45983</v>
      </c>
      <c r="D378" s="45">
        <v>53612647730</v>
      </c>
      <c r="E378" s="45">
        <v>2128655547764</v>
      </c>
      <c r="F378" s="46" t="s">
        <v>758</v>
      </c>
      <c r="G378" s="46" t="s">
        <v>735</v>
      </c>
      <c r="H378" s="46" t="s">
        <v>4</v>
      </c>
      <c r="I378" s="45" t="s">
        <v>4</v>
      </c>
      <c r="J378" s="47">
        <v>58.2</v>
      </c>
      <c r="K378" s="46" t="s">
        <v>736</v>
      </c>
      <c r="L378" s="46" t="s">
        <v>737</v>
      </c>
      <c r="M378" s="45" t="s">
        <v>738</v>
      </c>
      <c r="N378" s="46" t="s">
        <v>739</v>
      </c>
      <c r="O378" s="43" t="s">
        <v>522</v>
      </c>
      <c r="P378" s="46" t="s">
        <v>759</v>
      </c>
      <c r="Q378" s="47">
        <v>6000</v>
      </c>
      <c r="R378" s="48" t="s">
        <v>4</v>
      </c>
      <c r="S378" s="47" t="s">
        <v>4</v>
      </c>
      <c r="T378" s="46" t="s">
        <v>4</v>
      </c>
    </row>
    <row r="379" spans="1:20">
      <c r="A379" s="45">
        <v>134313457519</v>
      </c>
      <c r="B379" s="43" t="s">
        <v>733</v>
      </c>
      <c r="C379" s="44">
        <v>45983</v>
      </c>
      <c r="D379" s="45">
        <v>53612769704</v>
      </c>
      <c r="E379" s="45">
        <v>2128657552222</v>
      </c>
      <c r="F379" s="46" t="s">
        <v>734</v>
      </c>
      <c r="G379" s="46" t="s">
        <v>735</v>
      </c>
      <c r="H379" s="46" t="s">
        <v>4</v>
      </c>
      <c r="I379" s="45" t="s">
        <v>4</v>
      </c>
      <c r="J379" s="47">
        <v>58.2</v>
      </c>
      <c r="K379" s="46" t="s">
        <v>736</v>
      </c>
      <c r="L379" s="46" t="s">
        <v>737</v>
      </c>
      <c r="M379" s="45" t="s">
        <v>738</v>
      </c>
      <c r="N379" s="46" t="s">
        <v>739</v>
      </c>
      <c r="O379" s="43" t="s">
        <v>522</v>
      </c>
      <c r="P379" s="46" t="s">
        <v>1207</v>
      </c>
      <c r="Q379" s="47">
        <v>6000</v>
      </c>
      <c r="R379" s="48" t="s">
        <v>4</v>
      </c>
      <c r="S379" s="47" t="s">
        <v>4</v>
      </c>
      <c r="T379" s="46" t="s">
        <v>741</v>
      </c>
    </row>
    <row r="380" spans="1:20">
      <c r="A380" s="45">
        <v>134313797145</v>
      </c>
      <c r="B380" s="43" t="s">
        <v>733</v>
      </c>
      <c r="C380" s="44">
        <v>45983</v>
      </c>
      <c r="D380" s="45">
        <v>53612877213</v>
      </c>
      <c r="E380" s="45">
        <v>2128546395079</v>
      </c>
      <c r="F380" s="46" t="s">
        <v>758</v>
      </c>
      <c r="G380" s="46" t="s">
        <v>735</v>
      </c>
      <c r="H380" s="46" t="s">
        <v>4</v>
      </c>
      <c r="I380" s="45" t="s">
        <v>4</v>
      </c>
      <c r="J380" s="47">
        <v>58.2</v>
      </c>
      <c r="K380" s="46" t="s">
        <v>736</v>
      </c>
      <c r="L380" s="46" t="s">
        <v>737</v>
      </c>
      <c r="M380" s="45" t="s">
        <v>738</v>
      </c>
      <c r="N380" s="46" t="s">
        <v>739</v>
      </c>
      <c r="O380" s="43" t="s">
        <v>522</v>
      </c>
      <c r="P380" s="46" t="s">
        <v>759</v>
      </c>
      <c r="Q380" s="47">
        <v>6000</v>
      </c>
      <c r="R380" s="48" t="s">
        <v>4</v>
      </c>
      <c r="S380" s="47" t="s">
        <v>4</v>
      </c>
      <c r="T380" s="46" t="s">
        <v>4</v>
      </c>
    </row>
    <row r="381" spans="1:20">
      <c r="A381" s="45">
        <v>134313891403</v>
      </c>
      <c r="B381" s="43" t="s">
        <v>733</v>
      </c>
      <c r="C381" s="44">
        <v>45983</v>
      </c>
      <c r="D381" s="45">
        <v>53612930160</v>
      </c>
      <c r="E381" s="45">
        <v>2128547080017</v>
      </c>
      <c r="F381" s="46" t="s">
        <v>734</v>
      </c>
      <c r="G381" s="46" t="s">
        <v>735</v>
      </c>
      <c r="H381" s="46" t="s">
        <v>4</v>
      </c>
      <c r="I381" s="45" t="s">
        <v>4</v>
      </c>
      <c r="J381" s="47">
        <v>58.2</v>
      </c>
      <c r="K381" s="46" t="s">
        <v>736</v>
      </c>
      <c r="L381" s="46" t="s">
        <v>737</v>
      </c>
      <c r="M381" s="45" t="s">
        <v>738</v>
      </c>
      <c r="N381" s="46" t="s">
        <v>739</v>
      </c>
      <c r="O381" s="43" t="s">
        <v>522</v>
      </c>
      <c r="P381" s="46" t="s">
        <v>1124</v>
      </c>
      <c r="Q381" s="47">
        <v>6000</v>
      </c>
      <c r="R381" s="48" t="s">
        <v>4</v>
      </c>
      <c r="S381" s="47" t="s">
        <v>4</v>
      </c>
      <c r="T381" s="46" t="s">
        <v>741</v>
      </c>
    </row>
    <row r="382" spans="1:20">
      <c r="A382" s="45">
        <v>134313855769</v>
      </c>
      <c r="B382" s="43" t="s">
        <v>733</v>
      </c>
      <c r="C382" s="44">
        <v>45983</v>
      </c>
      <c r="D382" s="45">
        <v>53612936067</v>
      </c>
      <c r="E382" s="45">
        <v>2128547028923</v>
      </c>
      <c r="F382" s="46" t="s">
        <v>734</v>
      </c>
      <c r="G382" s="46" t="s">
        <v>735</v>
      </c>
      <c r="H382" s="46" t="s">
        <v>4</v>
      </c>
      <c r="I382" s="45" t="s">
        <v>4</v>
      </c>
      <c r="J382" s="47">
        <v>58.2</v>
      </c>
      <c r="K382" s="46" t="s">
        <v>736</v>
      </c>
      <c r="L382" s="46" t="s">
        <v>737</v>
      </c>
      <c r="M382" s="45" t="s">
        <v>738</v>
      </c>
      <c r="N382" s="46" t="s">
        <v>739</v>
      </c>
      <c r="O382" s="43" t="s">
        <v>522</v>
      </c>
      <c r="P382" s="46" t="s">
        <v>1213</v>
      </c>
      <c r="Q382" s="47">
        <v>6000</v>
      </c>
      <c r="R382" s="48" t="s">
        <v>4</v>
      </c>
      <c r="S382" s="47" t="s">
        <v>4</v>
      </c>
      <c r="T382" s="46" t="s">
        <v>741</v>
      </c>
    </row>
    <row r="383" spans="1:20">
      <c r="A383" s="45">
        <v>134928776668</v>
      </c>
      <c r="B383" s="43" t="s">
        <v>733</v>
      </c>
      <c r="C383" s="44">
        <v>45983</v>
      </c>
      <c r="D383" s="45">
        <v>53613173010</v>
      </c>
      <c r="E383" s="45">
        <v>2128551444221</v>
      </c>
      <c r="F383" s="46" t="s">
        <v>734</v>
      </c>
      <c r="G383" s="46" t="s">
        <v>735</v>
      </c>
      <c r="H383" s="46" t="s">
        <v>4</v>
      </c>
      <c r="I383" s="45" t="s">
        <v>4</v>
      </c>
      <c r="J383" s="47">
        <v>58.2</v>
      </c>
      <c r="K383" s="46" t="s">
        <v>736</v>
      </c>
      <c r="L383" s="46" t="s">
        <v>737</v>
      </c>
      <c r="M383" s="45" t="s">
        <v>738</v>
      </c>
      <c r="N383" s="46" t="s">
        <v>739</v>
      </c>
      <c r="O383" s="43" t="s">
        <v>522</v>
      </c>
      <c r="P383" s="46" t="s">
        <v>1220</v>
      </c>
      <c r="Q383" s="47">
        <v>6000</v>
      </c>
      <c r="R383" s="48" t="s">
        <v>4</v>
      </c>
      <c r="S383" s="47" t="s">
        <v>4</v>
      </c>
      <c r="T383" s="46" t="s">
        <v>741</v>
      </c>
    </row>
    <row r="384" spans="1:20">
      <c r="A384" s="45">
        <v>134928766784</v>
      </c>
      <c r="B384" s="43" t="s">
        <v>733</v>
      </c>
      <c r="C384" s="44">
        <v>45983</v>
      </c>
      <c r="D384" s="45">
        <v>53613174228</v>
      </c>
      <c r="E384" s="45">
        <v>2128664361492</v>
      </c>
      <c r="F384" s="46" t="s">
        <v>734</v>
      </c>
      <c r="G384" s="46" t="s">
        <v>735</v>
      </c>
      <c r="H384" s="46" t="s">
        <v>4</v>
      </c>
      <c r="I384" s="45" t="s">
        <v>4</v>
      </c>
      <c r="J384" s="47">
        <v>58.2</v>
      </c>
      <c r="K384" s="46" t="s">
        <v>736</v>
      </c>
      <c r="L384" s="46" t="s">
        <v>737</v>
      </c>
      <c r="M384" s="45" t="s">
        <v>738</v>
      </c>
      <c r="N384" s="46" t="s">
        <v>739</v>
      </c>
      <c r="O384" s="43" t="s">
        <v>522</v>
      </c>
      <c r="P384" s="46" t="s">
        <v>1221</v>
      </c>
      <c r="Q384" s="47">
        <v>6000</v>
      </c>
      <c r="R384" s="48" t="s">
        <v>4</v>
      </c>
      <c r="S384" s="47" t="s">
        <v>4</v>
      </c>
      <c r="T384" s="46" t="s">
        <v>741</v>
      </c>
    </row>
    <row r="385" spans="1:20">
      <c r="A385" s="45">
        <v>134928773768</v>
      </c>
      <c r="B385" s="43" t="s">
        <v>733</v>
      </c>
      <c r="C385" s="44">
        <v>45983</v>
      </c>
      <c r="D385" s="45">
        <v>53613245615</v>
      </c>
      <c r="E385" s="45">
        <v>2128552225749</v>
      </c>
      <c r="F385" s="46" t="s">
        <v>734</v>
      </c>
      <c r="G385" s="46" t="s">
        <v>735</v>
      </c>
      <c r="H385" s="46" t="s">
        <v>4</v>
      </c>
      <c r="I385" s="45" t="s">
        <v>4</v>
      </c>
      <c r="J385" s="47">
        <v>58.2</v>
      </c>
      <c r="K385" s="46" t="s">
        <v>736</v>
      </c>
      <c r="L385" s="46" t="s">
        <v>737</v>
      </c>
      <c r="M385" s="45" t="s">
        <v>738</v>
      </c>
      <c r="N385" s="46" t="s">
        <v>739</v>
      </c>
      <c r="O385" s="43" t="s">
        <v>522</v>
      </c>
      <c r="P385" s="46" t="s">
        <v>1226</v>
      </c>
      <c r="Q385" s="47">
        <v>6000</v>
      </c>
      <c r="R385" s="48" t="s">
        <v>4</v>
      </c>
      <c r="S385" s="47" t="s">
        <v>4</v>
      </c>
      <c r="T385" s="46" t="s">
        <v>741</v>
      </c>
    </row>
    <row r="386" spans="1:20">
      <c r="A386" s="45">
        <v>134314735843</v>
      </c>
      <c r="B386" s="43" t="s">
        <v>733</v>
      </c>
      <c r="C386" s="44">
        <v>45983</v>
      </c>
      <c r="D386" s="45">
        <v>53613268463</v>
      </c>
      <c r="E386" s="45">
        <v>2128553047449</v>
      </c>
      <c r="F386" s="46" t="s">
        <v>734</v>
      </c>
      <c r="G386" s="46" t="s">
        <v>735</v>
      </c>
      <c r="H386" s="46" t="s">
        <v>4</v>
      </c>
      <c r="I386" s="45" t="s">
        <v>4</v>
      </c>
      <c r="J386" s="47">
        <v>58.2</v>
      </c>
      <c r="K386" s="46" t="s">
        <v>736</v>
      </c>
      <c r="L386" s="46" t="s">
        <v>737</v>
      </c>
      <c r="M386" s="45" t="s">
        <v>738</v>
      </c>
      <c r="N386" s="46" t="s">
        <v>739</v>
      </c>
      <c r="O386" s="43" t="s">
        <v>522</v>
      </c>
      <c r="P386" s="46" t="s">
        <v>1227</v>
      </c>
      <c r="Q386" s="47">
        <v>6000</v>
      </c>
      <c r="R386" s="48" t="s">
        <v>4</v>
      </c>
      <c r="S386" s="47" t="s">
        <v>4</v>
      </c>
      <c r="T386" s="46" t="s">
        <v>741</v>
      </c>
    </row>
    <row r="387" spans="1:20">
      <c r="A387" s="45">
        <v>134315168961</v>
      </c>
      <c r="B387" s="43" t="s">
        <v>733</v>
      </c>
      <c r="C387" s="44">
        <v>45983</v>
      </c>
      <c r="D387" s="45">
        <v>53613364084</v>
      </c>
      <c r="E387" s="45">
        <v>2128668018356</v>
      </c>
      <c r="F387" s="46" t="s">
        <v>734</v>
      </c>
      <c r="G387" s="46" t="s">
        <v>735</v>
      </c>
      <c r="H387" s="46" t="s">
        <v>4</v>
      </c>
      <c r="I387" s="45" t="s">
        <v>4</v>
      </c>
      <c r="J387" s="47">
        <v>58.2</v>
      </c>
      <c r="K387" s="46" t="s">
        <v>736</v>
      </c>
      <c r="L387" s="46" t="s">
        <v>737</v>
      </c>
      <c r="M387" s="45" t="s">
        <v>738</v>
      </c>
      <c r="N387" s="46" t="s">
        <v>739</v>
      </c>
      <c r="O387" s="43" t="s">
        <v>522</v>
      </c>
      <c r="P387" s="46" t="s">
        <v>1231</v>
      </c>
      <c r="Q387" s="47">
        <v>6000</v>
      </c>
      <c r="R387" s="48" t="s">
        <v>4</v>
      </c>
      <c r="S387" s="47" t="s">
        <v>4</v>
      </c>
      <c r="T387" s="46" t="s">
        <v>741</v>
      </c>
    </row>
    <row r="388" spans="1:20">
      <c r="A388" s="45">
        <v>134930200098</v>
      </c>
      <c r="B388" s="43" t="s">
        <v>733</v>
      </c>
      <c r="C388" s="44">
        <v>45983</v>
      </c>
      <c r="D388" s="45">
        <v>53613759486</v>
      </c>
      <c r="E388" s="45">
        <v>2128561285305</v>
      </c>
      <c r="F388" s="46" t="s">
        <v>758</v>
      </c>
      <c r="G388" s="46" t="s">
        <v>735</v>
      </c>
      <c r="H388" s="46" t="s">
        <v>4</v>
      </c>
      <c r="I388" s="45" t="s">
        <v>4</v>
      </c>
      <c r="J388" s="47">
        <v>58.2</v>
      </c>
      <c r="K388" s="46" t="s">
        <v>736</v>
      </c>
      <c r="L388" s="46" t="s">
        <v>737</v>
      </c>
      <c r="M388" s="45" t="s">
        <v>738</v>
      </c>
      <c r="N388" s="46" t="s">
        <v>739</v>
      </c>
      <c r="O388" s="43" t="s">
        <v>522</v>
      </c>
      <c r="P388" s="46" t="s">
        <v>759</v>
      </c>
      <c r="Q388" s="47">
        <v>6000</v>
      </c>
      <c r="R388" s="48" t="s">
        <v>4</v>
      </c>
      <c r="S388" s="47" t="s">
        <v>4</v>
      </c>
      <c r="T388" s="46" t="s">
        <v>4</v>
      </c>
    </row>
    <row r="389" spans="1:20">
      <c r="A389" s="45">
        <v>134930494750</v>
      </c>
      <c r="B389" s="43" t="s">
        <v>733</v>
      </c>
      <c r="C389" s="44">
        <v>45983</v>
      </c>
      <c r="D389" s="45">
        <v>53613788831</v>
      </c>
      <c r="E389" s="45">
        <v>2128561665639</v>
      </c>
      <c r="F389" s="46" t="s">
        <v>734</v>
      </c>
      <c r="G389" s="46" t="s">
        <v>735</v>
      </c>
      <c r="H389" s="46" t="s">
        <v>4</v>
      </c>
      <c r="I389" s="45" t="s">
        <v>4</v>
      </c>
      <c r="J389" s="47">
        <v>58.2</v>
      </c>
      <c r="K389" s="46" t="s">
        <v>736</v>
      </c>
      <c r="L389" s="46" t="s">
        <v>737</v>
      </c>
      <c r="M389" s="45" t="s">
        <v>738</v>
      </c>
      <c r="N389" s="46" t="s">
        <v>739</v>
      </c>
      <c r="O389" s="43" t="s">
        <v>522</v>
      </c>
      <c r="P389" s="46" t="s">
        <v>1248</v>
      </c>
      <c r="Q389" s="47">
        <v>6000</v>
      </c>
      <c r="R389" s="48" t="s">
        <v>4</v>
      </c>
      <c r="S389" s="47" t="s">
        <v>4</v>
      </c>
      <c r="T389" s="46" t="s">
        <v>741</v>
      </c>
    </row>
    <row r="390" spans="1:20">
      <c r="A390" s="45">
        <v>134930952572</v>
      </c>
      <c r="B390" s="43" t="s">
        <v>733</v>
      </c>
      <c r="C390" s="44">
        <v>45983</v>
      </c>
      <c r="D390" s="45">
        <v>53613943633</v>
      </c>
      <c r="E390" s="45">
        <v>2128677138198</v>
      </c>
      <c r="F390" s="46" t="s">
        <v>734</v>
      </c>
      <c r="G390" s="46" t="s">
        <v>735</v>
      </c>
      <c r="H390" s="46" t="s">
        <v>4</v>
      </c>
      <c r="I390" s="45" t="s">
        <v>4</v>
      </c>
      <c r="J390" s="47">
        <v>58.2</v>
      </c>
      <c r="K390" s="46" t="s">
        <v>736</v>
      </c>
      <c r="L390" s="46" t="s">
        <v>737</v>
      </c>
      <c r="M390" s="45" t="s">
        <v>738</v>
      </c>
      <c r="N390" s="46" t="s">
        <v>739</v>
      </c>
      <c r="O390" s="43" t="s">
        <v>522</v>
      </c>
      <c r="P390" s="46" t="s">
        <v>1251</v>
      </c>
      <c r="Q390" s="47">
        <v>6000</v>
      </c>
      <c r="R390" s="48" t="s">
        <v>4</v>
      </c>
      <c r="S390" s="47" t="s">
        <v>4</v>
      </c>
      <c r="T390" s="46" t="s">
        <v>741</v>
      </c>
    </row>
    <row r="391" spans="1:20">
      <c r="A391" s="45">
        <v>134931217750</v>
      </c>
      <c r="B391" s="43" t="s">
        <v>733</v>
      </c>
      <c r="C391" s="44">
        <v>45983</v>
      </c>
      <c r="D391" s="45">
        <v>53614143720</v>
      </c>
      <c r="E391" s="45">
        <v>2128567312469</v>
      </c>
      <c r="F391" s="46" t="s">
        <v>734</v>
      </c>
      <c r="G391" s="46" t="s">
        <v>735</v>
      </c>
      <c r="H391" s="46" t="s">
        <v>4</v>
      </c>
      <c r="I391" s="45" t="s">
        <v>4</v>
      </c>
      <c r="J391" s="47">
        <v>58.2</v>
      </c>
      <c r="K391" s="46" t="s">
        <v>736</v>
      </c>
      <c r="L391" s="46" t="s">
        <v>737</v>
      </c>
      <c r="M391" s="45" t="s">
        <v>738</v>
      </c>
      <c r="N391" s="46" t="s">
        <v>739</v>
      </c>
      <c r="O391" s="43" t="s">
        <v>522</v>
      </c>
      <c r="P391" s="46" t="s">
        <v>1256</v>
      </c>
      <c r="Q391" s="47">
        <v>6000</v>
      </c>
      <c r="R391" s="48" t="s">
        <v>4</v>
      </c>
      <c r="S391" s="47" t="s">
        <v>4</v>
      </c>
      <c r="T391" s="46" t="s">
        <v>741</v>
      </c>
    </row>
    <row r="392" spans="1:20">
      <c r="A392" s="45">
        <v>134931327978</v>
      </c>
      <c r="B392" s="43" t="s">
        <v>733</v>
      </c>
      <c r="C392" s="44">
        <v>45983</v>
      </c>
      <c r="D392" s="45">
        <v>53614200529</v>
      </c>
      <c r="E392" s="45">
        <v>2128568214179</v>
      </c>
      <c r="F392" s="46" t="s">
        <v>758</v>
      </c>
      <c r="G392" s="46" t="s">
        <v>735</v>
      </c>
      <c r="H392" s="46" t="s">
        <v>4</v>
      </c>
      <c r="I392" s="45" t="s">
        <v>4</v>
      </c>
      <c r="J392" s="47">
        <v>58.2</v>
      </c>
      <c r="K392" s="46" t="s">
        <v>736</v>
      </c>
      <c r="L392" s="46" t="s">
        <v>737</v>
      </c>
      <c r="M392" s="45" t="s">
        <v>738</v>
      </c>
      <c r="N392" s="46" t="s">
        <v>739</v>
      </c>
      <c r="O392" s="43" t="s">
        <v>522</v>
      </c>
      <c r="P392" s="46" t="s">
        <v>759</v>
      </c>
      <c r="Q392" s="47">
        <v>6000</v>
      </c>
      <c r="R392" s="48" t="s">
        <v>4</v>
      </c>
      <c r="S392" s="47" t="s">
        <v>4</v>
      </c>
      <c r="T392" s="46" t="s">
        <v>4</v>
      </c>
    </row>
    <row r="393" spans="1:20">
      <c r="A393" s="45">
        <v>134318904773</v>
      </c>
      <c r="B393" s="43" t="s">
        <v>733</v>
      </c>
      <c r="C393" s="44">
        <v>45983</v>
      </c>
      <c r="D393" s="45">
        <v>53614734210</v>
      </c>
      <c r="E393" s="45">
        <v>2128690301570</v>
      </c>
      <c r="F393" s="46" t="s">
        <v>734</v>
      </c>
      <c r="G393" s="46" t="s">
        <v>735</v>
      </c>
      <c r="H393" s="46" t="s">
        <v>4</v>
      </c>
      <c r="I393" s="45" t="s">
        <v>4</v>
      </c>
      <c r="J393" s="47">
        <v>58.2</v>
      </c>
      <c r="K393" s="46" t="s">
        <v>736</v>
      </c>
      <c r="L393" s="46" t="s">
        <v>737</v>
      </c>
      <c r="M393" s="45" t="s">
        <v>738</v>
      </c>
      <c r="N393" s="46" t="s">
        <v>739</v>
      </c>
      <c r="O393" s="43" t="s">
        <v>522</v>
      </c>
      <c r="P393" s="46" t="s">
        <v>1170</v>
      </c>
      <c r="Q393" s="47">
        <v>6000</v>
      </c>
      <c r="R393" s="48" t="s">
        <v>4</v>
      </c>
      <c r="S393" s="47" t="s">
        <v>4</v>
      </c>
      <c r="T393" s="46" t="s">
        <v>741</v>
      </c>
    </row>
    <row r="394" spans="1:20">
      <c r="A394" s="45">
        <v>134319208681</v>
      </c>
      <c r="B394" s="43" t="s">
        <v>733</v>
      </c>
      <c r="C394" s="44">
        <v>45983</v>
      </c>
      <c r="D394" s="45">
        <v>53614885385</v>
      </c>
      <c r="E394" s="45">
        <v>2128692389232</v>
      </c>
      <c r="F394" s="46" t="s">
        <v>734</v>
      </c>
      <c r="G394" s="46" t="s">
        <v>735</v>
      </c>
      <c r="H394" s="46" t="s">
        <v>4</v>
      </c>
      <c r="I394" s="45" t="s">
        <v>4</v>
      </c>
      <c r="J394" s="47">
        <v>58.2</v>
      </c>
      <c r="K394" s="46" t="s">
        <v>736</v>
      </c>
      <c r="L394" s="46" t="s">
        <v>737</v>
      </c>
      <c r="M394" s="45" t="s">
        <v>738</v>
      </c>
      <c r="N394" s="46" t="s">
        <v>739</v>
      </c>
      <c r="O394" s="43" t="s">
        <v>522</v>
      </c>
      <c r="P394" s="46" t="s">
        <v>1279</v>
      </c>
      <c r="Q394" s="47">
        <v>6000</v>
      </c>
      <c r="R394" s="48" t="s">
        <v>4</v>
      </c>
      <c r="S394" s="47" t="s">
        <v>4</v>
      </c>
      <c r="T394" s="46" t="s">
        <v>741</v>
      </c>
    </row>
    <row r="395" spans="1:20">
      <c r="A395" s="45">
        <v>134319290789</v>
      </c>
      <c r="B395" s="43" t="s">
        <v>733</v>
      </c>
      <c r="C395" s="44">
        <v>45983</v>
      </c>
      <c r="D395" s="45">
        <v>53614920035</v>
      </c>
      <c r="E395" s="45">
        <v>2128580163727</v>
      </c>
      <c r="F395" s="46" t="s">
        <v>734</v>
      </c>
      <c r="G395" s="46" t="s">
        <v>735</v>
      </c>
      <c r="H395" s="46" t="s">
        <v>4</v>
      </c>
      <c r="I395" s="45" t="s">
        <v>4</v>
      </c>
      <c r="J395" s="47">
        <v>58.2</v>
      </c>
      <c r="K395" s="46" t="s">
        <v>736</v>
      </c>
      <c r="L395" s="46" t="s">
        <v>737</v>
      </c>
      <c r="M395" s="45" t="s">
        <v>738</v>
      </c>
      <c r="N395" s="46" t="s">
        <v>739</v>
      </c>
      <c r="O395" s="43" t="s">
        <v>522</v>
      </c>
      <c r="P395" s="46" t="s">
        <v>1280</v>
      </c>
      <c r="Q395" s="47">
        <v>6000</v>
      </c>
      <c r="R395" s="48" t="s">
        <v>4</v>
      </c>
      <c r="S395" s="47" t="s">
        <v>4</v>
      </c>
      <c r="T395" s="46" t="s">
        <v>741</v>
      </c>
    </row>
    <row r="396" spans="1:20">
      <c r="A396" s="45">
        <v>134933784182</v>
      </c>
      <c r="B396" s="43" t="s">
        <v>733</v>
      </c>
      <c r="C396" s="44">
        <v>45983</v>
      </c>
      <c r="D396" s="45">
        <v>53614998652</v>
      </c>
      <c r="E396" s="45">
        <v>2128581374477</v>
      </c>
      <c r="F396" s="46" t="s">
        <v>734</v>
      </c>
      <c r="G396" s="46" t="s">
        <v>735</v>
      </c>
      <c r="H396" s="46" t="s">
        <v>4</v>
      </c>
      <c r="I396" s="45" t="s">
        <v>4</v>
      </c>
      <c r="J396" s="47">
        <v>58.2</v>
      </c>
      <c r="K396" s="46" t="s">
        <v>736</v>
      </c>
      <c r="L396" s="46" t="s">
        <v>737</v>
      </c>
      <c r="M396" s="45" t="s">
        <v>738</v>
      </c>
      <c r="N396" s="46" t="s">
        <v>739</v>
      </c>
      <c r="O396" s="43" t="s">
        <v>522</v>
      </c>
      <c r="P396" s="46" t="s">
        <v>1284</v>
      </c>
      <c r="Q396" s="47">
        <v>6000</v>
      </c>
      <c r="R396" s="48" t="s">
        <v>4</v>
      </c>
      <c r="S396" s="47" t="s">
        <v>4</v>
      </c>
      <c r="T396" s="46" t="s">
        <v>741</v>
      </c>
    </row>
    <row r="397" spans="1:20">
      <c r="A397" s="45">
        <v>134933485500</v>
      </c>
      <c r="B397" s="43" t="s">
        <v>733</v>
      </c>
      <c r="C397" s="44">
        <v>45983</v>
      </c>
      <c r="D397" s="45">
        <v>53615005876</v>
      </c>
      <c r="E397" s="45">
        <v>2128581459539</v>
      </c>
      <c r="F397" s="46" t="s">
        <v>734</v>
      </c>
      <c r="G397" s="46" t="s">
        <v>735</v>
      </c>
      <c r="H397" s="46" t="s">
        <v>4</v>
      </c>
      <c r="I397" s="45" t="s">
        <v>4</v>
      </c>
      <c r="J397" s="47">
        <v>58.2</v>
      </c>
      <c r="K397" s="46" t="s">
        <v>736</v>
      </c>
      <c r="L397" s="46" t="s">
        <v>737</v>
      </c>
      <c r="M397" s="45" t="s">
        <v>738</v>
      </c>
      <c r="N397" s="46" t="s">
        <v>739</v>
      </c>
      <c r="O397" s="43" t="s">
        <v>522</v>
      </c>
      <c r="P397" s="46" t="s">
        <v>1285</v>
      </c>
      <c r="Q397" s="47">
        <v>6000</v>
      </c>
      <c r="R397" s="48" t="s">
        <v>4</v>
      </c>
      <c r="S397" s="47" t="s">
        <v>4</v>
      </c>
      <c r="T397" s="46" t="s">
        <v>741</v>
      </c>
    </row>
    <row r="398" spans="1:20">
      <c r="A398" s="45">
        <v>134320003065</v>
      </c>
      <c r="B398" s="43" t="s">
        <v>733</v>
      </c>
      <c r="C398" s="44">
        <v>45983</v>
      </c>
      <c r="D398" s="45">
        <v>53615229248</v>
      </c>
      <c r="E398" s="45">
        <v>2128585079461</v>
      </c>
      <c r="F398" s="46" t="s">
        <v>734</v>
      </c>
      <c r="G398" s="46" t="s">
        <v>735</v>
      </c>
      <c r="H398" s="46" t="s">
        <v>4</v>
      </c>
      <c r="I398" s="45" t="s">
        <v>4</v>
      </c>
      <c r="J398" s="47">
        <v>58.2</v>
      </c>
      <c r="K398" s="46" t="s">
        <v>736</v>
      </c>
      <c r="L398" s="46" t="s">
        <v>737</v>
      </c>
      <c r="M398" s="45" t="s">
        <v>738</v>
      </c>
      <c r="N398" s="46" t="s">
        <v>739</v>
      </c>
      <c r="O398" s="43" t="s">
        <v>522</v>
      </c>
      <c r="P398" s="46" t="s">
        <v>1204</v>
      </c>
      <c r="Q398" s="47">
        <v>6000</v>
      </c>
      <c r="R398" s="48" t="s">
        <v>4</v>
      </c>
      <c r="S398" s="47" t="s">
        <v>4</v>
      </c>
      <c r="T398" s="46" t="s">
        <v>741</v>
      </c>
    </row>
    <row r="399" spans="1:20">
      <c r="A399" s="45">
        <v>134934426318</v>
      </c>
      <c r="B399" s="43" t="s">
        <v>733</v>
      </c>
      <c r="C399" s="44">
        <v>45983</v>
      </c>
      <c r="D399" s="45">
        <v>53615238432</v>
      </c>
      <c r="E399" s="45">
        <v>2128585024843</v>
      </c>
      <c r="F399" s="46" t="s">
        <v>734</v>
      </c>
      <c r="G399" s="46" t="s">
        <v>735</v>
      </c>
      <c r="H399" s="46" t="s">
        <v>4</v>
      </c>
      <c r="I399" s="45" t="s">
        <v>4</v>
      </c>
      <c r="J399" s="47">
        <v>58.2</v>
      </c>
      <c r="K399" s="46" t="s">
        <v>736</v>
      </c>
      <c r="L399" s="46" t="s">
        <v>737</v>
      </c>
      <c r="M399" s="45" t="s">
        <v>738</v>
      </c>
      <c r="N399" s="46" t="s">
        <v>739</v>
      </c>
      <c r="O399" s="43" t="s">
        <v>522</v>
      </c>
      <c r="P399" s="46" t="s">
        <v>842</v>
      </c>
      <c r="Q399" s="47">
        <v>6000</v>
      </c>
      <c r="R399" s="48" t="s">
        <v>4</v>
      </c>
      <c r="S399" s="47" t="s">
        <v>4</v>
      </c>
      <c r="T399" s="46" t="s">
        <v>741</v>
      </c>
    </row>
    <row r="400" spans="1:20">
      <c r="A400" s="45">
        <v>134320879155</v>
      </c>
      <c r="B400" s="43" t="s">
        <v>733</v>
      </c>
      <c r="C400" s="44">
        <v>45984</v>
      </c>
      <c r="D400" s="45">
        <v>53615581395</v>
      </c>
      <c r="E400" s="45">
        <v>2128590322813</v>
      </c>
      <c r="F400" s="46" t="s">
        <v>734</v>
      </c>
      <c r="G400" s="46" t="s">
        <v>735</v>
      </c>
      <c r="H400" s="46" t="s">
        <v>4</v>
      </c>
      <c r="I400" s="45" t="s">
        <v>4</v>
      </c>
      <c r="J400" s="47">
        <v>58.2</v>
      </c>
      <c r="K400" s="46" t="s">
        <v>736</v>
      </c>
      <c r="L400" s="46" t="s">
        <v>737</v>
      </c>
      <c r="M400" s="45" t="s">
        <v>738</v>
      </c>
      <c r="N400" s="46" t="s">
        <v>739</v>
      </c>
      <c r="O400" s="43" t="s">
        <v>522</v>
      </c>
      <c r="P400" s="46" t="s">
        <v>1299</v>
      </c>
      <c r="Q400" s="47">
        <v>6000</v>
      </c>
      <c r="R400" s="48" t="s">
        <v>4</v>
      </c>
      <c r="S400" s="47" t="s">
        <v>4</v>
      </c>
      <c r="T400" s="46" t="s">
        <v>741</v>
      </c>
    </row>
    <row r="401" spans="1:20">
      <c r="A401" s="45">
        <v>134935342512</v>
      </c>
      <c r="B401" s="43" t="s">
        <v>733</v>
      </c>
      <c r="C401" s="44">
        <v>45984</v>
      </c>
      <c r="D401" s="45">
        <v>53615636847</v>
      </c>
      <c r="E401" s="45">
        <v>2128704125268</v>
      </c>
      <c r="F401" s="46" t="s">
        <v>734</v>
      </c>
      <c r="G401" s="46" t="s">
        <v>735</v>
      </c>
      <c r="H401" s="46" t="s">
        <v>4</v>
      </c>
      <c r="I401" s="45" t="s">
        <v>4</v>
      </c>
      <c r="J401" s="47">
        <v>58.2</v>
      </c>
      <c r="K401" s="46" t="s">
        <v>736</v>
      </c>
      <c r="L401" s="46" t="s">
        <v>737</v>
      </c>
      <c r="M401" s="45" t="s">
        <v>738</v>
      </c>
      <c r="N401" s="46" t="s">
        <v>739</v>
      </c>
      <c r="O401" s="43" t="s">
        <v>522</v>
      </c>
      <c r="P401" s="46" t="s">
        <v>1303</v>
      </c>
      <c r="Q401" s="47">
        <v>6000</v>
      </c>
      <c r="R401" s="48" t="s">
        <v>4</v>
      </c>
      <c r="S401" s="47" t="s">
        <v>4</v>
      </c>
      <c r="T401" s="46" t="s">
        <v>741</v>
      </c>
    </row>
    <row r="402" spans="1:20">
      <c r="A402" s="45">
        <v>134321954929</v>
      </c>
      <c r="B402" s="43" t="s">
        <v>733</v>
      </c>
      <c r="C402" s="44">
        <v>45984</v>
      </c>
      <c r="D402" s="45">
        <v>53615954139</v>
      </c>
      <c r="E402" s="45">
        <v>2128709034234</v>
      </c>
      <c r="F402" s="46" t="s">
        <v>734</v>
      </c>
      <c r="G402" s="46" t="s">
        <v>735</v>
      </c>
      <c r="H402" s="46" t="s">
        <v>4</v>
      </c>
      <c r="I402" s="45" t="s">
        <v>4</v>
      </c>
      <c r="J402" s="47">
        <v>58.2</v>
      </c>
      <c r="K402" s="46" t="s">
        <v>736</v>
      </c>
      <c r="L402" s="46" t="s">
        <v>737</v>
      </c>
      <c r="M402" s="45" t="s">
        <v>738</v>
      </c>
      <c r="N402" s="46" t="s">
        <v>739</v>
      </c>
      <c r="O402" s="43" t="s">
        <v>522</v>
      </c>
      <c r="P402" s="46" t="s">
        <v>1310</v>
      </c>
      <c r="Q402" s="47">
        <v>6000</v>
      </c>
      <c r="R402" s="48" t="s">
        <v>4</v>
      </c>
      <c r="S402" s="47" t="s">
        <v>4</v>
      </c>
      <c r="T402" s="46" t="s">
        <v>741</v>
      </c>
    </row>
    <row r="403" spans="1:20">
      <c r="A403" s="45">
        <v>134936641446</v>
      </c>
      <c r="B403" s="43" t="s">
        <v>733</v>
      </c>
      <c r="C403" s="44">
        <v>45984</v>
      </c>
      <c r="D403" s="45">
        <v>53616236768</v>
      </c>
      <c r="E403" s="45">
        <v>2128600433133</v>
      </c>
      <c r="F403" s="46" t="s">
        <v>734</v>
      </c>
      <c r="G403" s="46" t="s">
        <v>735</v>
      </c>
      <c r="H403" s="46" t="s">
        <v>4</v>
      </c>
      <c r="I403" s="45" t="s">
        <v>4</v>
      </c>
      <c r="J403" s="47">
        <v>58.2</v>
      </c>
      <c r="K403" s="46" t="s">
        <v>736</v>
      </c>
      <c r="L403" s="46" t="s">
        <v>737</v>
      </c>
      <c r="M403" s="45" t="s">
        <v>738</v>
      </c>
      <c r="N403" s="46" t="s">
        <v>739</v>
      </c>
      <c r="O403" s="43" t="s">
        <v>522</v>
      </c>
      <c r="P403" s="46" t="s">
        <v>1204</v>
      </c>
      <c r="Q403" s="47">
        <v>6000</v>
      </c>
      <c r="R403" s="48" t="s">
        <v>4</v>
      </c>
      <c r="S403" s="47" t="s">
        <v>4</v>
      </c>
      <c r="T403" s="46" t="s">
        <v>741</v>
      </c>
    </row>
    <row r="404" spans="1:20">
      <c r="A404" s="45">
        <v>134937040734</v>
      </c>
      <c r="B404" s="43" t="s">
        <v>733</v>
      </c>
      <c r="C404" s="44">
        <v>45984</v>
      </c>
      <c r="D404" s="45">
        <v>53616313807</v>
      </c>
      <c r="E404" s="45">
        <v>2128714846582</v>
      </c>
      <c r="F404" s="46" t="s">
        <v>734</v>
      </c>
      <c r="G404" s="46" t="s">
        <v>735</v>
      </c>
      <c r="H404" s="46" t="s">
        <v>4</v>
      </c>
      <c r="I404" s="45" t="s">
        <v>4</v>
      </c>
      <c r="J404" s="47">
        <v>58.2</v>
      </c>
      <c r="K404" s="46" t="s">
        <v>736</v>
      </c>
      <c r="L404" s="46" t="s">
        <v>737</v>
      </c>
      <c r="M404" s="45" t="s">
        <v>738</v>
      </c>
      <c r="N404" s="46" t="s">
        <v>739</v>
      </c>
      <c r="O404" s="43" t="s">
        <v>522</v>
      </c>
      <c r="P404" s="46" t="s">
        <v>1322</v>
      </c>
      <c r="Q404" s="47">
        <v>6000</v>
      </c>
      <c r="R404" s="48" t="s">
        <v>4</v>
      </c>
      <c r="S404" s="47" t="s">
        <v>4</v>
      </c>
      <c r="T404" s="46" t="s">
        <v>741</v>
      </c>
    </row>
    <row r="405" spans="1:20">
      <c r="A405" s="45">
        <v>134937290518</v>
      </c>
      <c r="B405" s="43" t="s">
        <v>733</v>
      </c>
      <c r="C405" s="44">
        <v>45984</v>
      </c>
      <c r="D405" s="45">
        <v>53616422419</v>
      </c>
      <c r="E405" s="45">
        <v>2128603367719</v>
      </c>
      <c r="F405" s="46" t="s">
        <v>734</v>
      </c>
      <c r="G405" s="46" t="s">
        <v>735</v>
      </c>
      <c r="H405" s="46" t="s">
        <v>4</v>
      </c>
      <c r="I405" s="45" t="s">
        <v>4</v>
      </c>
      <c r="J405" s="47">
        <v>58.2</v>
      </c>
      <c r="K405" s="46" t="s">
        <v>736</v>
      </c>
      <c r="L405" s="46" t="s">
        <v>737</v>
      </c>
      <c r="M405" s="45" t="s">
        <v>738</v>
      </c>
      <c r="N405" s="46" t="s">
        <v>739</v>
      </c>
      <c r="O405" s="43" t="s">
        <v>522</v>
      </c>
      <c r="P405" s="46" t="s">
        <v>1330</v>
      </c>
      <c r="Q405" s="47">
        <v>6000</v>
      </c>
      <c r="R405" s="48" t="s">
        <v>4</v>
      </c>
      <c r="S405" s="47" t="s">
        <v>4</v>
      </c>
      <c r="T405" s="46" t="s">
        <v>741</v>
      </c>
    </row>
    <row r="406" spans="1:20">
      <c r="A406" s="45">
        <v>134323731285</v>
      </c>
      <c r="B406" s="43" t="s">
        <v>733</v>
      </c>
      <c r="C406" s="44">
        <v>45984</v>
      </c>
      <c r="D406" s="45">
        <v>53616695962</v>
      </c>
      <c r="E406" s="45">
        <v>2128607433761</v>
      </c>
      <c r="F406" s="46" t="s">
        <v>758</v>
      </c>
      <c r="G406" s="46" t="s">
        <v>735</v>
      </c>
      <c r="H406" s="46" t="s">
        <v>4</v>
      </c>
      <c r="I406" s="45" t="s">
        <v>4</v>
      </c>
      <c r="J406" s="47">
        <v>58.2</v>
      </c>
      <c r="K406" s="46" t="s">
        <v>736</v>
      </c>
      <c r="L406" s="46" t="s">
        <v>737</v>
      </c>
      <c r="M406" s="45" t="s">
        <v>738</v>
      </c>
      <c r="N406" s="46" t="s">
        <v>739</v>
      </c>
      <c r="O406" s="43" t="s">
        <v>522</v>
      </c>
      <c r="P406" s="46" t="s">
        <v>759</v>
      </c>
      <c r="Q406" s="47">
        <v>6000</v>
      </c>
      <c r="R406" s="48" t="s">
        <v>4</v>
      </c>
      <c r="S406" s="47" t="s">
        <v>4</v>
      </c>
      <c r="T406" s="46" t="s">
        <v>4</v>
      </c>
    </row>
    <row r="407" spans="1:20">
      <c r="A407" s="45">
        <v>134938455574</v>
      </c>
      <c r="B407" s="43" t="s">
        <v>733</v>
      </c>
      <c r="C407" s="44">
        <v>45984</v>
      </c>
      <c r="D407" s="45">
        <v>53616937951</v>
      </c>
      <c r="E407" s="45">
        <v>2128611336669</v>
      </c>
      <c r="F407" s="46" t="s">
        <v>734</v>
      </c>
      <c r="G407" s="46" t="s">
        <v>735</v>
      </c>
      <c r="H407" s="46" t="s">
        <v>4</v>
      </c>
      <c r="I407" s="45" t="s">
        <v>4</v>
      </c>
      <c r="J407" s="47">
        <v>58.2</v>
      </c>
      <c r="K407" s="46" t="s">
        <v>736</v>
      </c>
      <c r="L407" s="46" t="s">
        <v>737</v>
      </c>
      <c r="M407" s="45" t="s">
        <v>738</v>
      </c>
      <c r="N407" s="46" t="s">
        <v>739</v>
      </c>
      <c r="O407" s="43" t="s">
        <v>522</v>
      </c>
      <c r="P407" s="46" t="s">
        <v>1348</v>
      </c>
      <c r="Q407" s="47">
        <v>6000</v>
      </c>
      <c r="R407" s="48" t="s">
        <v>4</v>
      </c>
      <c r="S407" s="47" t="s">
        <v>4</v>
      </c>
      <c r="T407" s="46" t="s">
        <v>741</v>
      </c>
    </row>
    <row r="408" spans="1:20">
      <c r="A408" s="45">
        <v>134938942768</v>
      </c>
      <c r="B408" s="43" t="s">
        <v>733</v>
      </c>
      <c r="C408" s="44">
        <v>45984</v>
      </c>
      <c r="D408" s="45">
        <v>53617058605</v>
      </c>
      <c r="E408" s="45">
        <v>2128613075171</v>
      </c>
      <c r="F408" s="46" t="s">
        <v>734</v>
      </c>
      <c r="G408" s="46" t="s">
        <v>735</v>
      </c>
      <c r="H408" s="46" t="s">
        <v>4</v>
      </c>
      <c r="I408" s="45" t="s">
        <v>4</v>
      </c>
      <c r="J408" s="47">
        <v>58.2</v>
      </c>
      <c r="K408" s="46" t="s">
        <v>736</v>
      </c>
      <c r="L408" s="46" t="s">
        <v>737</v>
      </c>
      <c r="M408" s="45" t="s">
        <v>738</v>
      </c>
      <c r="N408" s="46" t="s">
        <v>739</v>
      </c>
      <c r="O408" s="43" t="s">
        <v>522</v>
      </c>
      <c r="P408" s="46" t="s">
        <v>1350</v>
      </c>
      <c r="Q408" s="47">
        <v>6000</v>
      </c>
      <c r="R408" s="48" t="s">
        <v>4</v>
      </c>
      <c r="S408" s="47" t="s">
        <v>4</v>
      </c>
      <c r="T408" s="46" t="s">
        <v>741</v>
      </c>
    </row>
    <row r="409" spans="1:20">
      <c r="A409" s="45">
        <v>134938871452</v>
      </c>
      <c r="B409" s="43" t="s">
        <v>733</v>
      </c>
      <c r="C409" s="44">
        <v>45984</v>
      </c>
      <c r="D409" s="45">
        <v>53617058928</v>
      </c>
      <c r="E409" s="45">
        <v>2128613172251</v>
      </c>
      <c r="F409" s="46" t="s">
        <v>734</v>
      </c>
      <c r="G409" s="46" t="s">
        <v>735</v>
      </c>
      <c r="H409" s="46" t="s">
        <v>4</v>
      </c>
      <c r="I409" s="45" t="s">
        <v>4</v>
      </c>
      <c r="J409" s="47">
        <v>58.2</v>
      </c>
      <c r="K409" s="46" t="s">
        <v>736</v>
      </c>
      <c r="L409" s="46" t="s">
        <v>737</v>
      </c>
      <c r="M409" s="45" t="s">
        <v>738</v>
      </c>
      <c r="N409" s="46" t="s">
        <v>739</v>
      </c>
      <c r="O409" s="43" t="s">
        <v>522</v>
      </c>
      <c r="P409" s="46" t="s">
        <v>1351</v>
      </c>
      <c r="Q409" s="47">
        <v>6000</v>
      </c>
      <c r="R409" s="48" t="s">
        <v>4</v>
      </c>
      <c r="S409" s="47" t="s">
        <v>4</v>
      </c>
      <c r="T409" s="46" t="s">
        <v>741</v>
      </c>
    </row>
    <row r="410" spans="1:20">
      <c r="A410" s="45">
        <v>134325646879</v>
      </c>
      <c r="B410" s="43" t="s">
        <v>733</v>
      </c>
      <c r="C410" s="44">
        <v>45984</v>
      </c>
      <c r="D410" s="45">
        <v>53617450532</v>
      </c>
      <c r="E410" s="45">
        <v>2128618961587</v>
      </c>
      <c r="F410" s="46" t="s">
        <v>734</v>
      </c>
      <c r="G410" s="46" t="s">
        <v>735</v>
      </c>
      <c r="H410" s="46" t="s">
        <v>4</v>
      </c>
      <c r="I410" s="45" t="s">
        <v>4</v>
      </c>
      <c r="J410" s="47">
        <v>58.2</v>
      </c>
      <c r="K410" s="46" t="s">
        <v>736</v>
      </c>
      <c r="L410" s="46" t="s">
        <v>737</v>
      </c>
      <c r="M410" s="45" t="s">
        <v>738</v>
      </c>
      <c r="N410" s="46" t="s">
        <v>739</v>
      </c>
      <c r="O410" s="43" t="s">
        <v>522</v>
      </c>
      <c r="P410" s="46" t="s">
        <v>1363</v>
      </c>
      <c r="Q410" s="47">
        <v>6000</v>
      </c>
      <c r="R410" s="48" t="s">
        <v>4</v>
      </c>
      <c r="S410" s="47" t="s">
        <v>4</v>
      </c>
      <c r="T410" s="46" t="s">
        <v>741</v>
      </c>
    </row>
    <row r="411" spans="1:20">
      <c r="A411" s="45">
        <v>134939993002</v>
      </c>
      <c r="B411" s="43" t="s">
        <v>733</v>
      </c>
      <c r="C411" s="44">
        <v>45984</v>
      </c>
      <c r="D411" s="45">
        <v>53617527092</v>
      </c>
      <c r="E411" s="45">
        <v>2128620171055</v>
      </c>
      <c r="F411" s="46" t="s">
        <v>734</v>
      </c>
      <c r="G411" s="46" t="s">
        <v>735</v>
      </c>
      <c r="H411" s="46" t="s">
        <v>4</v>
      </c>
      <c r="I411" s="45" t="s">
        <v>4</v>
      </c>
      <c r="J411" s="47">
        <v>58.2</v>
      </c>
      <c r="K411" s="46" t="s">
        <v>736</v>
      </c>
      <c r="L411" s="46" t="s">
        <v>737</v>
      </c>
      <c r="M411" s="45" t="s">
        <v>738</v>
      </c>
      <c r="N411" s="46" t="s">
        <v>739</v>
      </c>
      <c r="O411" s="43" t="s">
        <v>522</v>
      </c>
      <c r="P411" s="46" t="s">
        <v>1204</v>
      </c>
      <c r="Q411" s="47">
        <v>6000</v>
      </c>
      <c r="R411" s="48" t="s">
        <v>4</v>
      </c>
      <c r="S411" s="47" t="s">
        <v>4</v>
      </c>
      <c r="T411" s="46" t="s">
        <v>741</v>
      </c>
    </row>
    <row r="412" spans="1:20">
      <c r="A412" s="45">
        <v>134940171858</v>
      </c>
      <c r="B412" s="43" t="s">
        <v>733</v>
      </c>
      <c r="C412" s="44">
        <v>45984</v>
      </c>
      <c r="D412" s="45">
        <v>53617661639</v>
      </c>
      <c r="E412" s="45">
        <v>2128622270181</v>
      </c>
      <c r="F412" s="46" t="s">
        <v>734</v>
      </c>
      <c r="G412" s="46" t="s">
        <v>735</v>
      </c>
      <c r="H412" s="46" t="s">
        <v>4</v>
      </c>
      <c r="I412" s="45" t="s">
        <v>4</v>
      </c>
      <c r="J412" s="47">
        <v>58.2</v>
      </c>
      <c r="K412" s="46" t="s">
        <v>736</v>
      </c>
      <c r="L412" s="46" t="s">
        <v>737</v>
      </c>
      <c r="M412" s="45" t="s">
        <v>738</v>
      </c>
      <c r="N412" s="46" t="s">
        <v>739</v>
      </c>
      <c r="O412" s="43" t="s">
        <v>522</v>
      </c>
      <c r="P412" s="46" t="s">
        <v>1363</v>
      </c>
      <c r="Q412" s="47">
        <v>6000</v>
      </c>
      <c r="R412" s="48" t="s">
        <v>4</v>
      </c>
      <c r="S412" s="47" t="s">
        <v>4</v>
      </c>
      <c r="T412" s="46" t="s">
        <v>741</v>
      </c>
    </row>
    <row r="413" spans="1:20">
      <c r="A413" s="45">
        <v>134327215301</v>
      </c>
      <c r="B413" s="43" t="s">
        <v>733</v>
      </c>
      <c r="C413" s="44">
        <v>45984</v>
      </c>
      <c r="D413" s="45">
        <v>53618093623</v>
      </c>
      <c r="E413" s="45">
        <v>2128628541807</v>
      </c>
      <c r="F413" s="46" t="s">
        <v>734</v>
      </c>
      <c r="G413" s="46" t="s">
        <v>735</v>
      </c>
      <c r="H413" s="46" t="s">
        <v>4</v>
      </c>
      <c r="I413" s="45" t="s">
        <v>4</v>
      </c>
      <c r="J413" s="47">
        <v>58.2</v>
      </c>
      <c r="K413" s="46" t="s">
        <v>736</v>
      </c>
      <c r="L413" s="46" t="s">
        <v>737</v>
      </c>
      <c r="M413" s="45" t="s">
        <v>738</v>
      </c>
      <c r="N413" s="46" t="s">
        <v>739</v>
      </c>
      <c r="O413" s="43" t="s">
        <v>522</v>
      </c>
      <c r="P413" s="46" t="s">
        <v>1363</v>
      </c>
      <c r="Q413" s="47">
        <v>6000</v>
      </c>
      <c r="R413" s="48" t="s">
        <v>4</v>
      </c>
      <c r="S413" s="47" t="s">
        <v>4</v>
      </c>
      <c r="T413" s="46" t="s">
        <v>741</v>
      </c>
    </row>
    <row r="414" spans="1:20">
      <c r="A414" s="45">
        <v>134941544166</v>
      </c>
      <c r="B414" s="43" t="s">
        <v>733</v>
      </c>
      <c r="C414" s="44">
        <v>45984</v>
      </c>
      <c r="D414" s="45">
        <v>53618147793</v>
      </c>
      <c r="E414" s="45">
        <v>2128629336203</v>
      </c>
      <c r="F414" s="46" t="s">
        <v>734</v>
      </c>
      <c r="G414" s="46" t="s">
        <v>735</v>
      </c>
      <c r="H414" s="46" t="s">
        <v>4</v>
      </c>
      <c r="I414" s="45" t="s">
        <v>4</v>
      </c>
      <c r="J414" s="47">
        <v>58.2</v>
      </c>
      <c r="K414" s="46" t="s">
        <v>736</v>
      </c>
      <c r="L414" s="46" t="s">
        <v>737</v>
      </c>
      <c r="M414" s="45" t="s">
        <v>738</v>
      </c>
      <c r="N414" s="46" t="s">
        <v>739</v>
      </c>
      <c r="O414" s="43" t="s">
        <v>522</v>
      </c>
      <c r="P414" s="46" t="s">
        <v>1392</v>
      </c>
      <c r="Q414" s="47">
        <v>6000</v>
      </c>
      <c r="R414" s="48" t="s">
        <v>4</v>
      </c>
      <c r="S414" s="47" t="s">
        <v>4</v>
      </c>
      <c r="T414" s="46" t="s">
        <v>741</v>
      </c>
    </row>
    <row r="415" spans="1:20">
      <c r="A415" s="45">
        <v>134327394877</v>
      </c>
      <c r="B415" s="43" t="s">
        <v>733</v>
      </c>
      <c r="C415" s="44">
        <v>45984</v>
      </c>
      <c r="D415" s="45">
        <v>53618151024</v>
      </c>
      <c r="E415" s="45">
        <v>2128629325583</v>
      </c>
      <c r="F415" s="46" t="s">
        <v>734</v>
      </c>
      <c r="G415" s="46" t="s">
        <v>735</v>
      </c>
      <c r="H415" s="46" t="s">
        <v>4</v>
      </c>
      <c r="I415" s="45" t="s">
        <v>4</v>
      </c>
      <c r="J415" s="47">
        <v>58.2</v>
      </c>
      <c r="K415" s="46" t="s">
        <v>736</v>
      </c>
      <c r="L415" s="46" t="s">
        <v>737</v>
      </c>
      <c r="M415" s="45" t="s">
        <v>738</v>
      </c>
      <c r="N415" s="46" t="s">
        <v>739</v>
      </c>
      <c r="O415" s="43" t="s">
        <v>522</v>
      </c>
      <c r="P415" s="46" t="s">
        <v>1393</v>
      </c>
      <c r="Q415" s="47">
        <v>6000</v>
      </c>
      <c r="R415" s="48" t="s">
        <v>4</v>
      </c>
      <c r="S415" s="47" t="s">
        <v>4</v>
      </c>
      <c r="T415" s="46" t="s">
        <v>741</v>
      </c>
    </row>
    <row r="416" spans="1:20">
      <c r="A416" s="45">
        <v>134941798452</v>
      </c>
      <c r="B416" s="43" t="s">
        <v>733</v>
      </c>
      <c r="C416" s="44">
        <v>45984</v>
      </c>
      <c r="D416" s="45">
        <v>53618242923</v>
      </c>
      <c r="E416" s="45">
        <v>2128630970965</v>
      </c>
      <c r="F416" s="46" t="s">
        <v>734</v>
      </c>
      <c r="G416" s="46" t="s">
        <v>735</v>
      </c>
      <c r="H416" s="46" t="s">
        <v>4</v>
      </c>
      <c r="I416" s="45" t="s">
        <v>4</v>
      </c>
      <c r="J416" s="47">
        <v>58.2</v>
      </c>
      <c r="K416" s="46" t="s">
        <v>736</v>
      </c>
      <c r="L416" s="46" t="s">
        <v>737</v>
      </c>
      <c r="M416" s="45" t="s">
        <v>738</v>
      </c>
      <c r="N416" s="46" t="s">
        <v>739</v>
      </c>
      <c r="O416" s="43" t="s">
        <v>522</v>
      </c>
      <c r="P416" s="46" t="s">
        <v>1397</v>
      </c>
      <c r="Q416" s="47">
        <v>6000</v>
      </c>
      <c r="R416" s="48" t="s">
        <v>4</v>
      </c>
      <c r="S416" s="47" t="s">
        <v>4</v>
      </c>
      <c r="T416" s="46" t="s">
        <v>741</v>
      </c>
    </row>
    <row r="417" spans="1:20">
      <c r="A417" s="45">
        <v>134328032379</v>
      </c>
      <c r="B417" s="43" t="s">
        <v>733</v>
      </c>
      <c r="C417" s="44">
        <v>45984</v>
      </c>
      <c r="D417" s="45">
        <v>53618413143</v>
      </c>
      <c r="E417" s="45">
        <v>2128746364298</v>
      </c>
      <c r="F417" s="46" t="s">
        <v>734</v>
      </c>
      <c r="G417" s="46" t="s">
        <v>735</v>
      </c>
      <c r="H417" s="46" t="s">
        <v>4</v>
      </c>
      <c r="I417" s="45" t="s">
        <v>4</v>
      </c>
      <c r="J417" s="47">
        <v>58.2</v>
      </c>
      <c r="K417" s="46" t="s">
        <v>736</v>
      </c>
      <c r="L417" s="46" t="s">
        <v>737</v>
      </c>
      <c r="M417" s="45" t="s">
        <v>738</v>
      </c>
      <c r="N417" s="46" t="s">
        <v>739</v>
      </c>
      <c r="O417" s="43" t="s">
        <v>522</v>
      </c>
      <c r="P417" s="46" t="s">
        <v>1404</v>
      </c>
      <c r="Q417" s="47">
        <v>6000</v>
      </c>
      <c r="R417" s="48" t="s">
        <v>4</v>
      </c>
      <c r="S417" s="47" t="s">
        <v>4</v>
      </c>
      <c r="T417" s="46" t="s">
        <v>741</v>
      </c>
    </row>
    <row r="418" spans="1:20">
      <c r="A418" s="45">
        <v>134328026421</v>
      </c>
      <c r="B418" s="43" t="s">
        <v>733</v>
      </c>
      <c r="C418" s="44">
        <v>45984</v>
      </c>
      <c r="D418" s="45">
        <v>53618427751</v>
      </c>
      <c r="E418" s="45">
        <v>2128633169889</v>
      </c>
      <c r="F418" s="46" t="s">
        <v>734</v>
      </c>
      <c r="G418" s="46" t="s">
        <v>735</v>
      </c>
      <c r="H418" s="46" t="s">
        <v>4</v>
      </c>
      <c r="I418" s="45" t="s">
        <v>4</v>
      </c>
      <c r="J418" s="47">
        <v>58.2</v>
      </c>
      <c r="K418" s="46" t="s">
        <v>736</v>
      </c>
      <c r="L418" s="46" t="s">
        <v>737</v>
      </c>
      <c r="M418" s="45" t="s">
        <v>738</v>
      </c>
      <c r="N418" s="46" t="s">
        <v>739</v>
      </c>
      <c r="O418" s="43" t="s">
        <v>522</v>
      </c>
      <c r="P418" s="46" t="s">
        <v>1316</v>
      </c>
      <c r="Q418" s="47">
        <v>6000</v>
      </c>
      <c r="R418" s="48" t="s">
        <v>4</v>
      </c>
      <c r="S418" s="47" t="s">
        <v>4</v>
      </c>
      <c r="T418" s="46" t="s">
        <v>741</v>
      </c>
    </row>
    <row r="419" spans="1:20">
      <c r="A419" s="45">
        <v>134395157393</v>
      </c>
      <c r="B419" s="43" t="s">
        <v>733</v>
      </c>
      <c r="C419" s="44">
        <v>45984</v>
      </c>
      <c r="D419" s="45">
        <v>53648436620</v>
      </c>
      <c r="E419" s="45">
        <v>2129055838607</v>
      </c>
      <c r="F419" s="46" t="s">
        <v>734</v>
      </c>
      <c r="G419" s="46" t="s">
        <v>735</v>
      </c>
      <c r="H419" s="46" t="s">
        <v>4</v>
      </c>
      <c r="I419" s="45" t="s">
        <v>4</v>
      </c>
      <c r="J419" s="47">
        <v>58.2</v>
      </c>
      <c r="K419" s="46" t="s">
        <v>736</v>
      </c>
      <c r="L419" s="46" t="s">
        <v>737</v>
      </c>
      <c r="M419" s="45" t="s">
        <v>738</v>
      </c>
      <c r="N419" s="46" t="s">
        <v>739</v>
      </c>
      <c r="O419" s="43" t="s">
        <v>522</v>
      </c>
      <c r="P419" s="46" t="s">
        <v>1408</v>
      </c>
      <c r="Q419" s="47">
        <v>6000</v>
      </c>
      <c r="R419" s="48" t="s">
        <v>4</v>
      </c>
      <c r="S419" s="47" t="s">
        <v>4</v>
      </c>
      <c r="T419" s="46" t="s">
        <v>741</v>
      </c>
    </row>
    <row r="420" spans="1:20">
      <c r="A420" s="45">
        <v>134395481501</v>
      </c>
      <c r="B420" s="43" t="s">
        <v>733</v>
      </c>
      <c r="C420" s="44">
        <v>45984</v>
      </c>
      <c r="D420" s="45">
        <v>53648576714</v>
      </c>
      <c r="E420" s="45">
        <v>2129171209316</v>
      </c>
      <c r="F420" s="46" t="s">
        <v>734</v>
      </c>
      <c r="G420" s="46" t="s">
        <v>735</v>
      </c>
      <c r="H420" s="46" t="s">
        <v>4</v>
      </c>
      <c r="I420" s="45" t="s">
        <v>4</v>
      </c>
      <c r="J420" s="47">
        <v>58.2</v>
      </c>
      <c r="K420" s="46" t="s">
        <v>736</v>
      </c>
      <c r="L420" s="46" t="s">
        <v>737</v>
      </c>
      <c r="M420" s="45" t="s">
        <v>738</v>
      </c>
      <c r="N420" s="46" t="s">
        <v>739</v>
      </c>
      <c r="O420" s="43" t="s">
        <v>522</v>
      </c>
      <c r="P420" s="46" t="s">
        <v>1409</v>
      </c>
      <c r="Q420" s="47">
        <v>6000</v>
      </c>
      <c r="R420" s="48" t="s">
        <v>4</v>
      </c>
      <c r="S420" s="47" t="s">
        <v>4</v>
      </c>
      <c r="T420" s="46" t="s">
        <v>741</v>
      </c>
    </row>
    <row r="421" spans="1:20">
      <c r="A421" s="45">
        <v>134400123343</v>
      </c>
      <c r="B421" s="43" t="s">
        <v>733</v>
      </c>
      <c r="C421" s="44">
        <v>45984</v>
      </c>
      <c r="D421" s="45">
        <v>53650442563</v>
      </c>
      <c r="E421" s="45">
        <v>2129087246711</v>
      </c>
      <c r="F421" s="46" t="s">
        <v>734</v>
      </c>
      <c r="G421" s="46" t="s">
        <v>735</v>
      </c>
      <c r="H421" s="46" t="s">
        <v>4</v>
      </c>
      <c r="I421" s="45" t="s">
        <v>4</v>
      </c>
      <c r="J421" s="47">
        <v>58.2</v>
      </c>
      <c r="K421" s="46" t="s">
        <v>736</v>
      </c>
      <c r="L421" s="46" t="s">
        <v>737</v>
      </c>
      <c r="M421" s="45" t="s">
        <v>738</v>
      </c>
      <c r="N421" s="46" t="s">
        <v>739</v>
      </c>
      <c r="O421" s="43" t="s">
        <v>522</v>
      </c>
      <c r="P421" s="46" t="s">
        <v>1414</v>
      </c>
      <c r="Q421" s="47">
        <v>6000</v>
      </c>
      <c r="R421" s="48" t="s">
        <v>4</v>
      </c>
      <c r="S421" s="47" t="s">
        <v>4</v>
      </c>
      <c r="T421" s="46" t="s">
        <v>741</v>
      </c>
    </row>
    <row r="422" spans="1:20">
      <c r="A422" s="45">
        <v>134400236679</v>
      </c>
      <c r="B422" s="43" t="s">
        <v>733</v>
      </c>
      <c r="C422" s="44">
        <v>45984</v>
      </c>
      <c r="D422" s="45">
        <v>53650454400</v>
      </c>
      <c r="E422" s="45">
        <v>2129087206329</v>
      </c>
      <c r="F422" s="46" t="s">
        <v>734</v>
      </c>
      <c r="G422" s="46" t="s">
        <v>735</v>
      </c>
      <c r="H422" s="46" t="s">
        <v>4</v>
      </c>
      <c r="I422" s="45" t="s">
        <v>4</v>
      </c>
      <c r="J422" s="47">
        <v>58.2</v>
      </c>
      <c r="K422" s="46" t="s">
        <v>736</v>
      </c>
      <c r="L422" s="46" t="s">
        <v>737</v>
      </c>
      <c r="M422" s="45" t="s">
        <v>738</v>
      </c>
      <c r="N422" s="46" t="s">
        <v>739</v>
      </c>
      <c r="O422" s="43" t="s">
        <v>522</v>
      </c>
      <c r="P422" s="46" t="s">
        <v>1415</v>
      </c>
      <c r="Q422" s="47">
        <v>6000</v>
      </c>
      <c r="R422" s="48" t="s">
        <v>4</v>
      </c>
      <c r="S422" s="47" t="s">
        <v>4</v>
      </c>
      <c r="T422" s="46" t="s">
        <v>741</v>
      </c>
    </row>
    <row r="423" spans="1:20">
      <c r="A423" s="45">
        <v>135014664608</v>
      </c>
      <c r="B423" s="43" t="s">
        <v>733</v>
      </c>
      <c r="C423" s="44">
        <v>45984</v>
      </c>
      <c r="D423" s="45">
        <v>53650525195</v>
      </c>
      <c r="E423" s="45">
        <v>2129088378255</v>
      </c>
      <c r="F423" s="46" t="s">
        <v>734</v>
      </c>
      <c r="G423" s="46" t="s">
        <v>735</v>
      </c>
      <c r="H423" s="46" t="s">
        <v>4</v>
      </c>
      <c r="I423" s="45" t="s">
        <v>4</v>
      </c>
      <c r="J423" s="47">
        <v>58.2</v>
      </c>
      <c r="K423" s="46" t="s">
        <v>736</v>
      </c>
      <c r="L423" s="46" t="s">
        <v>737</v>
      </c>
      <c r="M423" s="45" t="s">
        <v>738</v>
      </c>
      <c r="N423" s="46" t="s">
        <v>739</v>
      </c>
      <c r="O423" s="43" t="s">
        <v>522</v>
      </c>
      <c r="P423" s="46" t="s">
        <v>1416</v>
      </c>
      <c r="Q423" s="47">
        <v>6000</v>
      </c>
      <c r="R423" s="48" t="s">
        <v>4</v>
      </c>
      <c r="S423" s="47" t="s">
        <v>4</v>
      </c>
      <c r="T423" s="46" t="s">
        <v>741</v>
      </c>
    </row>
    <row r="424" spans="1:20">
      <c r="A424" s="45">
        <v>134401849251</v>
      </c>
      <c r="B424" s="43" t="s">
        <v>733</v>
      </c>
      <c r="C424" s="44">
        <v>45984</v>
      </c>
      <c r="D424" s="45">
        <v>53651098627</v>
      </c>
      <c r="E424" s="45">
        <v>2129211112334</v>
      </c>
      <c r="F424" s="46" t="s">
        <v>758</v>
      </c>
      <c r="G424" s="46" t="s">
        <v>735</v>
      </c>
      <c r="H424" s="46" t="s">
        <v>4</v>
      </c>
      <c r="I424" s="45" t="s">
        <v>4</v>
      </c>
      <c r="J424" s="47">
        <v>58.2</v>
      </c>
      <c r="K424" s="46" t="s">
        <v>736</v>
      </c>
      <c r="L424" s="46" t="s">
        <v>737</v>
      </c>
      <c r="M424" s="45" t="s">
        <v>738</v>
      </c>
      <c r="N424" s="46" t="s">
        <v>739</v>
      </c>
      <c r="O424" s="43" t="s">
        <v>522</v>
      </c>
      <c r="P424" s="46" t="s">
        <v>759</v>
      </c>
      <c r="Q424" s="47">
        <v>6000</v>
      </c>
      <c r="R424" s="48" t="s">
        <v>4</v>
      </c>
      <c r="S424" s="47" t="s">
        <v>4</v>
      </c>
      <c r="T424" s="46" t="s">
        <v>4</v>
      </c>
    </row>
    <row r="425" spans="1:20">
      <c r="A425" s="45">
        <v>134402069087</v>
      </c>
      <c r="B425" s="43" t="s">
        <v>733</v>
      </c>
      <c r="C425" s="44">
        <v>45984</v>
      </c>
      <c r="D425" s="45">
        <v>53651149445</v>
      </c>
      <c r="E425" s="45">
        <v>2129098956189</v>
      </c>
      <c r="F425" s="46" t="s">
        <v>734</v>
      </c>
      <c r="G425" s="46" t="s">
        <v>735</v>
      </c>
      <c r="H425" s="46" t="s">
        <v>4</v>
      </c>
      <c r="I425" s="45" t="s">
        <v>4</v>
      </c>
      <c r="J425" s="47">
        <v>58.2</v>
      </c>
      <c r="K425" s="46" t="s">
        <v>736</v>
      </c>
      <c r="L425" s="46" t="s">
        <v>737</v>
      </c>
      <c r="M425" s="45" t="s">
        <v>738</v>
      </c>
      <c r="N425" s="46" t="s">
        <v>739</v>
      </c>
      <c r="O425" s="43" t="s">
        <v>522</v>
      </c>
      <c r="P425" s="46" t="s">
        <v>1419</v>
      </c>
      <c r="Q425" s="47">
        <v>6000</v>
      </c>
      <c r="R425" s="48" t="s">
        <v>4</v>
      </c>
      <c r="S425" s="47" t="s">
        <v>4</v>
      </c>
      <c r="T425" s="46" t="s">
        <v>741</v>
      </c>
    </row>
    <row r="426" spans="1:20">
      <c r="A426" s="45">
        <v>135016714938</v>
      </c>
      <c r="B426" s="43" t="s">
        <v>733</v>
      </c>
      <c r="C426" s="44">
        <v>45984</v>
      </c>
      <c r="D426" s="45">
        <v>53651375266</v>
      </c>
      <c r="E426" s="45">
        <v>2129215451248</v>
      </c>
      <c r="F426" s="46" t="s">
        <v>734</v>
      </c>
      <c r="G426" s="46" t="s">
        <v>735</v>
      </c>
      <c r="H426" s="46" t="s">
        <v>4</v>
      </c>
      <c r="I426" s="45" t="s">
        <v>4</v>
      </c>
      <c r="J426" s="47">
        <v>58.2</v>
      </c>
      <c r="K426" s="46" t="s">
        <v>736</v>
      </c>
      <c r="L426" s="46" t="s">
        <v>737</v>
      </c>
      <c r="M426" s="45" t="s">
        <v>738</v>
      </c>
      <c r="N426" s="46" t="s">
        <v>739</v>
      </c>
      <c r="O426" s="43" t="s">
        <v>522</v>
      </c>
      <c r="P426" s="46" t="s">
        <v>1421</v>
      </c>
      <c r="Q426" s="47">
        <v>6000</v>
      </c>
      <c r="R426" s="48" t="s">
        <v>4</v>
      </c>
      <c r="S426" s="47" t="s">
        <v>4</v>
      </c>
      <c r="T426" s="46" t="s">
        <v>741</v>
      </c>
    </row>
    <row r="427" spans="1:20">
      <c r="A427" s="45">
        <v>134402771631</v>
      </c>
      <c r="B427" s="43" t="s">
        <v>733</v>
      </c>
      <c r="C427" s="44">
        <v>45984</v>
      </c>
      <c r="D427" s="45">
        <v>53651495270</v>
      </c>
      <c r="E427" s="45">
        <v>2129217335638</v>
      </c>
      <c r="F427" s="46" t="s">
        <v>734</v>
      </c>
      <c r="G427" s="46" t="s">
        <v>735</v>
      </c>
      <c r="H427" s="46" t="s">
        <v>4</v>
      </c>
      <c r="I427" s="45" t="s">
        <v>4</v>
      </c>
      <c r="J427" s="47">
        <v>58.2</v>
      </c>
      <c r="K427" s="46" t="s">
        <v>736</v>
      </c>
      <c r="L427" s="46" t="s">
        <v>737</v>
      </c>
      <c r="M427" s="45" t="s">
        <v>738</v>
      </c>
      <c r="N427" s="46" t="s">
        <v>739</v>
      </c>
      <c r="O427" s="43" t="s">
        <v>522</v>
      </c>
      <c r="P427" s="46" t="s">
        <v>1423</v>
      </c>
      <c r="Q427" s="47">
        <v>6000</v>
      </c>
      <c r="R427" s="48" t="s">
        <v>4</v>
      </c>
      <c r="S427" s="47" t="s">
        <v>4</v>
      </c>
      <c r="T427" s="46" t="s">
        <v>741</v>
      </c>
    </row>
    <row r="428" spans="1:20">
      <c r="A428" s="45">
        <v>135017478056</v>
      </c>
      <c r="B428" s="43" t="s">
        <v>733</v>
      </c>
      <c r="C428" s="44">
        <v>45984</v>
      </c>
      <c r="D428" s="45">
        <v>53651693743</v>
      </c>
      <c r="E428" s="45">
        <v>2129221216288</v>
      </c>
      <c r="F428" s="46" t="s">
        <v>734</v>
      </c>
      <c r="G428" s="46" t="s">
        <v>735</v>
      </c>
      <c r="H428" s="46" t="s">
        <v>4</v>
      </c>
      <c r="I428" s="45" t="s">
        <v>4</v>
      </c>
      <c r="J428" s="47">
        <v>58.2</v>
      </c>
      <c r="K428" s="46" t="s">
        <v>736</v>
      </c>
      <c r="L428" s="46" t="s">
        <v>737</v>
      </c>
      <c r="M428" s="45" t="s">
        <v>738</v>
      </c>
      <c r="N428" s="46" t="s">
        <v>739</v>
      </c>
      <c r="O428" s="43" t="s">
        <v>522</v>
      </c>
      <c r="P428" s="46" t="s">
        <v>1418</v>
      </c>
      <c r="Q428" s="47">
        <v>6000</v>
      </c>
      <c r="R428" s="48" t="s">
        <v>4</v>
      </c>
      <c r="S428" s="47" t="s">
        <v>4</v>
      </c>
      <c r="T428" s="46" t="s">
        <v>741</v>
      </c>
    </row>
    <row r="429" spans="1:20">
      <c r="A429" s="45">
        <v>135018788880</v>
      </c>
      <c r="B429" s="43" t="s">
        <v>733</v>
      </c>
      <c r="C429" s="44">
        <v>45984</v>
      </c>
      <c r="D429" s="45">
        <v>53652153870</v>
      </c>
      <c r="E429" s="45">
        <v>2129228037254</v>
      </c>
      <c r="F429" s="46" t="s">
        <v>758</v>
      </c>
      <c r="G429" s="46" t="s">
        <v>735</v>
      </c>
      <c r="H429" s="46" t="s">
        <v>4</v>
      </c>
      <c r="I429" s="45" t="s">
        <v>4</v>
      </c>
      <c r="J429" s="47">
        <v>58.2</v>
      </c>
      <c r="K429" s="46" t="s">
        <v>736</v>
      </c>
      <c r="L429" s="46" t="s">
        <v>737</v>
      </c>
      <c r="M429" s="45" t="s">
        <v>738</v>
      </c>
      <c r="N429" s="46" t="s">
        <v>739</v>
      </c>
      <c r="O429" s="43" t="s">
        <v>522</v>
      </c>
      <c r="P429" s="46" t="s">
        <v>759</v>
      </c>
      <c r="Q429" s="47">
        <v>6000</v>
      </c>
      <c r="R429" s="48" t="s">
        <v>4</v>
      </c>
      <c r="S429" s="47" t="s">
        <v>4</v>
      </c>
      <c r="T429" s="46" t="s">
        <v>4</v>
      </c>
    </row>
    <row r="430" spans="1:20">
      <c r="A430" s="45">
        <v>135019010782</v>
      </c>
      <c r="B430" s="43" t="s">
        <v>733</v>
      </c>
      <c r="C430" s="44">
        <v>45984</v>
      </c>
      <c r="D430" s="45">
        <v>53652221566</v>
      </c>
      <c r="E430" s="45">
        <v>2129115620357</v>
      </c>
      <c r="F430" s="46" t="s">
        <v>734</v>
      </c>
      <c r="G430" s="46" t="s">
        <v>735</v>
      </c>
      <c r="H430" s="46" t="s">
        <v>4</v>
      </c>
      <c r="I430" s="45" t="s">
        <v>4</v>
      </c>
      <c r="J430" s="47">
        <v>58.2</v>
      </c>
      <c r="K430" s="46" t="s">
        <v>736</v>
      </c>
      <c r="L430" s="46" t="s">
        <v>737</v>
      </c>
      <c r="M430" s="45" t="s">
        <v>738</v>
      </c>
      <c r="N430" s="46" t="s">
        <v>739</v>
      </c>
      <c r="O430" s="43" t="s">
        <v>522</v>
      </c>
      <c r="P430" s="46" t="s">
        <v>1428</v>
      </c>
      <c r="Q430" s="47">
        <v>6000</v>
      </c>
      <c r="R430" s="48" t="s">
        <v>4</v>
      </c>
      <c r="S430" s="47" t="s">
        <v>4</v>
      </c>
      <c r="T430" s="46" t="s">
        <v>741</v>
      </c>
    </row>
    <row r="431" spans="1:20">
      <c r="A431" s="45">
        <v>134404553967</v>
      </c>
      <c r="B431" s="43" t="s">
        <v>733</v>
      </c>
      <c r="C431" s="44">
        <v>45984</v>
      </c>
      <c r="D431" s="45">
        <v>53652250206</v>
      </c>
      <c r="E431" s="45">
        <v>2129229508664</v>
      </c>
      <c r="F431" s="46" t="s">
        <v>734</v>
      </c>
      <c r="G431" s="46" t="s">
        <v>735</v>
      </c>
      <c r="H431" s="46" t="s">
        <v>4</v>
      </c>
      <c r="I431" s="45" t="s">
        <v>4</v>
      </c>
      <c r="J431" s="47">
        <v>58.2</v>
      </c>
      <c r="K431" s="46" t="s">
        <v>736</v>
      </c>
      <c r="L431" s="46" t="s">
        <v>737</v>
      </c>
      <c r="M431" s="45" t="s">
        <v>738</v>
      </c>
      <c r="N431" s="46" t="s">
        <v>739</v>
      </c>
      <c r="O431" s="43" t="s">
        <v>522</v>
      </c>
      <c r="P431" s="46" t="s">
        <v>1418</v>
      </c>
      <c r="Q431" s="47">
        <v>6000</v>
      </c>
      <c r="R431" s="48" t="s">
        <v>4</v>
      </c>
      <c r="S431" s="47" t="s">
        <v>4</v>
      </c>
      <c r="T431" s="46" t="s">
        <v>741</v>
      </c>
    </row>
    <row r="432" spans="1:20">
      <c r="A432" s="45">
        <v>134405165977</v>
      </c>
      <c r="B432" s="43" t="s">
        <v>733</v>
      </c>
      <c r="C432" s="44">
        <v>45984</v>
      </c>
      <c r="D432" s="45">
        <v>53652480732</v>
      </c>
      <c r="E432" s="45">
        <v>2129233430692</v>
      </c>
      <c r="F432" s="46" t="s">
        <v>758</v>
      </c>
      <c r="G432" s="46" t="s">
        <v>735</v>
      </c>
      <c r="H432" s="46" t="s">
        <v>4</v>
      </c>
      <c r="I432" s="45" t="s">
        <v>4</v>
      </c>
      <c r="J432" s="47">
        <v>58.2</v>
      </c>
      <c r="K432" s="46" t="s">
        <v>736</v>
      </c>
      <c r="L432" s="46" t="s">
        <v>737</v>
      </c>
      <c r="M432" s="45" t="s">
        <v>738</v>
      </c>
      <c r="N432" s="46" t="s">
        <v>739</v>
      </c>
      <c r="O432" s="43" t="s">
        <v>522</v>
      </c>
      <c r="P432" s="46" t="s">
        <v>759</v>
      </c>
      <c r="Q432" s="47">
        <v>6000</v>
      </c>
      <c r="R432" s="48" t="s">
        <v>4</v>
      </c>
      <c r="S432" s="47" t="s">
        <v>4</v>
      </c>
      <c r="T432" s="46" t="s">
        <v>4</v>
      </c>
    </row>
    <row r="433" spans="1:20">
      <c r="A433" s="45">
        <v>134406211567</v>
      </c>
      <c r="B433" s="43" t="s">
        <v>733</v>
      </c>
      <c r="C433" s="44">
        <v>45984</v>
      </c>
      <c r="D433" s="45">
        <v>53652847401</v>
      </c>
      <c r="E433" s="45">
        <v>2129238854242</v>
      </c>
      <c r="F433" s="46" t="s">
        <v>734</v>
      </c>
      <c r="G433" s="46" t="s">
        <v>735</v>
      </c>
      <c r="H433" s="46" t="s">
        <v>4</v>
      </c>
      <c r="I433" s="45" t="s">
        <v>4</v>
      </c>
      <c r="J433" s="47">
        <v>58.2</v>
      </c>
      <c r="K433" s="46" t="s">
        <v>736</v>
      </c>
      <c r="L433" s="46" t="s">
        <v>737</v>
      </c>
      <c r="M433" s="45" t="s">
        <v>738</v>
      </c>
      <c r="N433" s="46" t="s">
        <v>739</v>
      </c>
      <c r="O433" s="43" t="s">
        <v>522</v>
      </c>
      <c r="P433" s="46" t="s">
        <v>1435</v>
      </c>
      <c r="Q433" s="47">
        <v>6000</v>
      </c>
      <c r="R433" s="48" t="s">
        <v>4</v>
      </c>
      <c r="S433" s="47" t="s">
        <v>4</v>
      </c>
      <c r="T433" s="46" t="s">
        <v>741</v>
      </c>
    </row>
    <row r="434" spans="1:20">
      <c r="A434" s="45">
        <v>135020846184</v>
      </c>
      <c r="B434" s="43" t="s">
        <v>733</v>
      </c>
      <c r="C434" s="44">
        <v>45984</v>
      </c>
      <c r="D434" s="45">
        <v>53652994861</v>
      </c>
      <c r="E434" s="45">
        <v>2129241263124</v>
      </c>
      <c r="F434" s="46" t="s">
        <v>734</v>
      </c>
      <c r="G434" s="46" t="s">
        <v>735</v>
      </c>
      <c r="H434" s="46" t="s">
        <v>4</v>
      </c>
      <c r="I434" s="45" t="s">
        <v>4</v>
      </c>
      <c r="J434" s="47">
        <v>58.2</v>
      </c>
      <c r="K434" s="46" t="s">
        <v>736</v>
      </c>
      <c r="L434" s="46" t="s">
        <v>737</v>
      </c>
      <c r="M434" s="45" t="s">
        <v>738</v>
      </c>
      <c r="N434" s="46" t="s">
        <v>739</v>
      </c>
      <c r="O434" s="43" t="s">
        <v>522</v>
      </c>
      <c r="P434" s="46" t="s">
        <v>1438</v>
      </c>
      <c r="Q434" s="47">
        <v>6000</v>
      </c>
      <c r="R434" s="48" t="s">
        <v>4</v>
      </c>
      <c r="S434" s="47" t="s">
        <v>4</v>
      </c>
      <c r="T434" s="46" t="s">
        <v>741</v>
      </c>
    </row>
    <row r="435" spans="1:20">
      <c r="A435" s="45">
        <v>134407888827</v>
      </c>
      <c r="B435" s="43" t="s">
        <v>733</v>
      </c>
      <c r="C435" s="44">
        <v>45984</v>
      </c>
      <c r="D435" s="45">
        <v>53653490544</v>
      </c>
      <c r="E435" s="45">
        <v>2129249424256</v>
      </c>
      <c r="F435" s="46" t="s">
        <v>734</v>
      </c>
      <c r="G435" s="46" t="s">
        <v>735</v>
      </c>
      <c r="H435" s="46" t="s">
        <v>4</v>
      </c>
      <c r="I435" s="45" t="s">
        <v>4</v>
      </c>
      <c r="J435" s="47">
        <v>58.2</v>
      </c>
      <c r="K435" s="46" t="s">
        <v>736</v>
      </c>
      <c r="L435" s="46" t="s">
        <v>737</v>
      </c>
      <c r="M435" s="45" t="s">
        <v>738</v>
      </c>
      <c r="N435" s="46" t="s">
        <v>739</v>
      </c>
      <c r="O435" s="43" t="s">
        <v>522</v>
      </c>
      <c r="P435" s="46" t="s">
        <v>1445</v>
      </c>
      <c r="Q435" s="47">
        <v>6000</v>
      </c>
      <c r="R435" s="48" t="s">
        <v>4</v>
      </c>
      <c r="S435" s="47" t="s">
        <v>4</v>
      </c>
      <c r="T435" s="46" t="s">
        <v>741</v>
      </c>
    </row>
    <row r="436" spans="1:20">
      <c r="A436" s="45">
        <v>135022326728</v>
      </c>
      <c r="B436" s="43" t="s">
        <v>733</v>
      </c>
      <c r="C436" s="44">
        <v>45984</v>
      </c>
      <c r="D436" s="45">
        <v>53653566487</v>
      </c>
      <c r="E436" s="45">
        <v>2129136964989</v>
      </c>
      <c r="F436" s="46" t="s">
        <v>734</v>
      </c>
      <c r="G436" s="46" t="s">
        <v>735</v>
      </c>
      <c r="H436" s="46" t="s">
        <v>4</v>
      </c>
      <c r="I436" s="45" t="s">
        <v>4</v>
      </c>
      <c r="J436" s="47">
        <v>58.2</v>
      </c>
      <c r="K436" s="46" t="s">
        <v>736</v>
      </c>
      <c r="L436" s="46" t="s">
        <v>737</v>
      </c>
      <c r="M436" s="45" t="s">
        <v>738</v>
      </c>
      <c r="N436" s="46" t="s">
        <v>739</v>
      </c>
      <c r="O436" s="43" t="s">
        <v>522</v>
      </c>
      <c r="P436" s="46" t="s">
        <v>1447</v>
      </c>
      <c r="Q436" s="47">
        <v>6000</v>
      </c>
      <c r="R436" s="48" t="s">
        <v>4</v>
      </c>
      <c r="S436" s="47" t="s">
        <v>4</v>
      </c>
      <c r="T436" s="46" t="s">
        <v>741</v>
      </c>
    </row>
    <row r="437" spans="1:20">
      <c r="A437" s="45">
        <v>134409310313</v>
      </c>
      <c r="B437" s="43" t="s">
        <v>733</v>
      </c>
      <c r="C437" s="44">
        <v>45984</v>
      </c>
      <c r="D437" s="45">
        <v>53654064670</v>
      </c>
      <c r="E437" s="45">
        <v>2129145105251</v>
      </c>
      <c r="F437" s="46" t="s">
        <v>734</v>
      </c>
      <c r="G437" s="46" t="s">
        <v>735</v>
      </c>
      <c r="H437" s="46" t="s">
        <v>4</v>
      </c>
      <c r="I437" s="45" t="s">
        <v>4</v>
      </c>
      <c r="J437" s="47">
        <v>58.2</v>
      </c>
      <c r="K437" s="46" t="s">
        <v>736</v>
      </c>
      <c r="L437" s="46" t="s">
        <v>737</v>
      </c>
      <c r="M437" s="45" t="s">
        <v>738</v>
      </c>
      <c r="N437" s="46" t="s">
        <v>739</v>
      </c>
      <c r="O437" s="43" t="s">
        <v>522</v>
      </c>
      <c r="P437" s="46" t="s">
        <v>1452</v>
      </c>
      <c r="Q437" s="47">
        <v>6000</v>
      </c>
      <c r="R437" s="48" t="s">
        <v>4</v>
      </c>
      <c r="S437" s="47" t="s">
        <v>4</v>
      </c>
      <c r="T437" s="46" t="s">
        <v>741</v>
      </c>
    </row>
    <row r="438" spans="1:20">
      <c r="A438" s="45">
        <v>134409364225</v>
      </c>
      <c r="B438" s="43" t="s">
        <v>733</v>
      </c>
      <c r="C438" s="44">
        <v>45984</v>
      </c>
      <c r="D438" s="45">
        <v>53654068116</v>
      </c>
      <c r="E438" s="45">
        <v>2129145381573</v>
      </c>
      <c r="F438" s="46" t="s">
        <v>734</v>
      </c>
      <c r="G438" s="46" t="s">
        <v>735</v>
      </c>
      <c r="H438" s="46" t="s">
        <v>4</v>
      </c>
      <c r="I438" s="45" t="s">
        <v>4</v>
      </c>
      <c r="J438" s="47">
        <v>58.2</v>
      </c>
      <c r="K438" s="46" t="s">
        <v>736</v>
      </c>
      <c r="L438" s="46" t="s">
        <v>737</v>
      </c>
      <c r="M438" s="45" t="s">
        <v>738</v>
      </c>
      <c r="N438" s="46" t="s">
        <v>739</v>
      </c>
      <c r="O438" s="43" t="s">
        <v>522</v>
      </c>
      <c r="P438" s="46" t="s">
        <v>1453</v>
      </c>
      <c r="Q438" s="47">
        <v>6000</v>
      </c>
      <c r="R438" s="48" t="s">
        <v>4</v>
      </c>
      <c r="S438" s="47" t="s">
        <v>4</v>
      </c>
      <c r="T438" s="46" t="s">
        <v>741</v>
      </c>
    </row>
    <row r="439" spans="1:20">
      <c r="A439" s="45">
        <v>135023822218</v>
      </c>
      <c r="B439" s="43" t="s">
        <v>733</v>
      </c>
      <c r="C439" s="44">
        <v>45984</v>
      </c>
      <c r="D439" s="45">
        <v>53654100484</v>
      </c>
      <c r="E439" s="45">
        <v>2129146302105</v>
      </c>
      <c r="F439" s="46" t="s">
        <v>758</v>
      </c>
      <c r="G439" s="46" t="s">
        <v>735</v>
      </c>
      <c r="H439" s="46" t="s">
        <v>4</v>
      </c>
      <c r="I439" s="45" t="s">
        <v>4</v>
      </c>
      <c r="J439" s="47">
        <v>58.2</v>
      </c>
      <c r="K439" s="46" t="s">
        <v>736</v>
      </c>
      <c r="L439" s="46" t="s">
        <v>737</v>
      </c>
      <c r="M439" s="45" t="s">
        <v>738</v>
      </c>
      <c r="N439" s="46" t="s">
        <v>739</v>
      </c>
      <c r="O439" s="43" t="s">
        <v>522</v>
      </c>
      <c r="P439" s="46" t="s">
        <v>759</v>
      </c>
      <c r="Q439" s="47">
        <v>6000</v>
      </c>
      <c r="R439" s="48" t="s">
        <v>4</v>
      </c>
      <c r="S439" s="47" t="s">
        <v>4</v>
      </c>
      <c r="T439" s="46" t="s">
        <v>4</v>
      </c>
    </row>
    <row r="440" spans="1:20">
      <c r="A440" s="45">
        <v>134409860233</v>
      </c>
      <c r="B440" s="43" t="s">
        <v>733</v>
      </c>
      <c r="C440" s="44">
        <v>45984</v>
      </c>
      <c r="D440" s="45">
        <v>53654222320</v>
      </c>
      <c r="E440" s="45">
        <v>2129148202493</v>
      </c>
      <c r="F440" s="46" t="s">
        <v>734</v>
      </c>
      <c r="G440" s="46" t="s">
        <v>735</v>
      </c>
      <c r="H440" s="46" t="s">
        <v>4</v>
      </c>
      <c r="I440" s="45" t="s">
        <v>4</v>
      </c>
      <c r="J440" s="47">
        <v>58.2</v>
      </c>
      <c r="K440" s="46" t="s">
        <v>736</v>
      </c>
      <c r="L440" s="46" t="s">
        <v>737</v>
      </c>
      <c r="M440" s="45" t="s">
        <v>738</v>
      </c>
      <c r="N440" s="46" t="s">
        <v>739</v>
      </c>
      <c r="O440" s="43" t="s">
        <v>522</v>
      </c>
      <c r="P440" s="46" t="s">
        <v>1447</v>
      </c>
      <c r="Q440" s="47">
        <v>6000</v>
      </c>
      <c r="R440" s="48" t="s">
        <v>4</v>
      </c>
      <c r="S440" s="47" t="s">
        <v>4</v>
      </c>
      <c r="T440" s="46" t="s">
        <v>741</v>
      </c>
    </row>
    <row r="441" spans="1:20">
      <c r="A441" s="45">
        <v>135024828180</v>
      </c>
      <c r="B441" s="43" t="s">
        <v>733</v>
      </c>
      <c r="C441" s="44">
        <v>45984</v>
      </c>
      <c r="D441" s="45">
        <v>53654533354</v>
      </c>
      <c r="E441" s="45">
        <v>2129153009633</v>
      </c>
      <c r="F441" s="46" t="s">
        <v>758</v>
      </c>
      <c r="G441" s="46" t="s">
        <v>735</v>
      </c>
      <c r="H441" s="46" t="s">
        <v>4</v>
      </c>
      <c r="I441" s="45" t="s">
        <v>4</v>
      </c>
      <c r="J441" s="47">
        <v>58.2</v>
      </c>
      <c r="K441" s="46" t="s">
        <v>736</v>
      </c>
      <c r="L441" s="46" t="s">
        <v>737</v>
      </c>
      <c r="M441" s="45" t="s">
        <v>738</v>
      </c>
      <c r="N441" s="46" t="s">
        <v>739</v>
      </c>
      <c r="O441" s="43" t="s">
        <v>522</v>
      </c>
      <c r="P441" s="46" t="s">
        <v>759</v>
      </c>
      <c r="Q441" s="47">
        <v>6000</v>
      </c>
      <c r="R441" s="48" t="s">
        <v>4</v>
      </c>
      <c r="S441" s="47" t="s">
        <v>4</v>
      </c>
      <c r="T441" s="46" t="s">
        <v>4</v>
      </c>
    </row>
    <row r="442" spans="1:20">
      <c r="A442" s="45">
        <v>135025049896</v>
      </c>
      <c r="B442" s="43" t="s">
        <v>733</v>
      </c>
      <c r="C442" s="44">
        <v>45984</v>
      </c>
      <c r="D442" s="45">
        <v>53654746848</v>
      </c>
      <c r="E442" s="45">
        <v>2129269607378</v>
      </c>
      <c r="F442" s="46" t="s">
        <v>734</v>
      </c>
      <c r="G442" s="46" t="s">
        <v>735</v>
      </c>
      <c r="H442" s="46" t="s">
        <v>4</v>
      </c>
      <c r="I442" s="45" t="s">
        <v>4</v>
      </c>
      <c r="J442" s="47">
        <v>58.2</v>
      </c>
      <c r="K442" s="46" t="s">
        <v>736</v>
      </c>
      <c r="L442" s="46" t="s">
        <v>737</v>
      </c>
      <c r="M442" s="45" t="s">
        <v>738</v>
      </c>
      <c r="N442" s="46" t="s">
        <v>739</v>
      </c>
      <c r="O442" s="43" t="s">
        <v>522</v>
      </c>
      <c r="P442" s="46" t="s">
        <v>1463</v>
      </c>
      <c r="Q442" s="47">
        <v>6000</v>
      </c>
      <c r="R442" s="48" t="s">
        <v>4</v>
      </c>
      <c r="S442" s="47" t="s">
        <v>4</v>
      </c>
      <c r="T442" s="46" t="s">
        <v>741</v>
      </c>
    </row>
    <row r="443" spans="1:20">
      <c r="A443" s="45">
        <v>134410999667</v>
      </c>
      <c r="B443" s="43" t="s">
        <v>733</v>
      </c>
      <c r="C443" s="44">
        <v>45984</v>
      </c>
      <c r="D443" s="45">
        <v>53654767745</v>
      </c>
      <c r="E443" s="45">
        <v>2129269970488</v>
      </c>
      <c r="F443" s="46" t="s">
        <v>734</v>
      </c>
      <c r="G443" s="46" t="s">
        <v>735</v>
      </c>
      <c r="H443" s="46" t="s">
        <v>4</v>
      </c>
      <c r="I443" s="45" t="s">
        <v>4</v>
      </c>
      <c r="J443" s="47">
        <v>58.2</v>
      </c>
      <c r="K443" s="46" t="s">
        <v>736</v>
      </c>
      <c r="L443" s="46" t="s">
        <v>737</v>
      </c>
      <c r="M443" s="45" t="s">
        <v>738</v>
      </c>
      <c r="N443" s="46" t="s">
        <v>739</v>
      </c>
      <c r="O443" s="43" t="s">
        <v>522</v>
      </c>
      <c r="P443" s="46" t="s">
        <v>1464</v>
      </c>
      <c r="Q443" s="47">
        <v>6000</v>
      </c>
      <c r="R443" s="48" t="s">
        <v>4</v>
      </c>
      <c r="S443" s="47" t="s">
        <v>4</v>
      </c>
      <c r="T443" s="46" t="s">
        <v>741</v>
      </c>
    </row>
    <row r="444" spans="1:20">
      <c r="A444" s="45">
        <v>134411107799</v>
      </c>
      <c r="B444" s="43" t="s">
        <v>733</v>
      </c>
      <c r="C444" s="44">
        <v>45984</v>
      </c>
      <c r="D444" s="45">
        <v>53654808376</v>
      </c>
      <c r="E444" s="45">
        <v>2129270550816</v>
      </c>
      <c r="F444" s="46" t="s">
        <v>734</v>
      </c>
      <c r="G444" s="46" t="s">
        <v>735</v>
      </c>
      <c r="H444" s="46" t="s">
        <v>4</v>
      </c>
      <c r="I444" s="45" t="s">
        <v>4</v>
      </c>
      <c r="J444" s="47">
        <v>58.2</v>
      </c>
      <c r="K444" s="46" t="s">
        <v>736</v>
      </c>
      <c r="L444" s="46" t="s">
        <v>737</v>
      </c>
      <c r="M444" s="45" t="s">
        <v>738</v>
      </c>
      <c r="N444" s="46" t="s">
        <v>739</v>
      </c>
      <c r="O444" s="43" t="s">
        <v>522</v>
      </c>
      <c r="P444" s="46" t="s">
        <v>1465</v>
      </c>
      <c r="Q444" s="47">
        <v>6000</v>
      </c>
      <c r="R444" s="48" t="s">
        <v>4</v>
      </c>
      <c r="S444" s="47" t="s">
        <v>4</v>
      </c>
      <c r="T444" s="46" t="s">
        <v>741</v>
      </c>
    </row>
    <row r="445" spans="1:20">
      <c r="A445" s="45">
        <v>134411211277</v>
      </c>
      <c r="B445" s="43" t="s">
        <v>733</v>
      </c>
      <c r="C445" s="44">
        <v>45984</v>
      </c>
      <c r="D445" s="45">
        <v>53654815510</v>
      </c>
      <c r="E445" s="45">
        <v>2129270512148</v>
      </c>
      <c r="F445" s="46" t="s">
        <v>734</v>
      </c>
      <c r="G445" s="46" t="s">
        <v>735</v>
      </c>
      <c r="H445" s="46" t="s">
        <v>4</v>
      </c>
      <c r="I445" s="45" t="s">
        <v>4</v>
      </c>
      <c r="J445" s="47">
        <v>58.2</v>
      </c>
      <c r="K445" s="46" t="s">
        <v>736</v>
      </c>
      <c r="L445" s="46" t="s">
        <v>737</v>
      </c>
      <c r="M445" s="45" t="s">
        <v>738</v>
      </c>
      <c r="N445" s="46" t="s">
        <v>739</v>
      </c>
      <c r="O445" s="43" t="s">
        <v>522</v>
      </c>
      <c r="P445" s="46" t="s">
        <v>1246</v>
      </c>
      <c r="Q445" s="47">
        <v>6000</v>
      </c>
      <c r="R445" s="48" t="s">
        <v>4</v>
      </c>
      <c r="S445" s="47" t="s">
        <v>4</v>
      </c>
      <c r="T445" s="46" t="s">
        <v>741</v>
      </c>
    </row>
    <row r="446" spans="1:20">
      <c r="A446" s="45">
        <v>134411340355</v>
      </c>
      <c r="B446" s="43" t="s">
        <v>733</v>
      </c>
      <c r="C446" s="44">
        <v>45984</v>
      </c>
      <c r="D446" s="45">
        <v>53654818693</v>
      </c>
      <c r="E446" s="45">
        <v>2129270759090</v>
      </c>
      <c r="F446" s="46" t="s">
        <v>734</v>
      </c>
      <c r="G446" s="46" t="s">
        <v>735</v>
      </c>
      <c r="H446" s="46" t="s">
        <v>4</v>
      </c>
      <c r="I446" s="45" t="s">
        <v>4</v>
      </c>
      <c r="J446" s="47">
        <v>58.2</v>
      </c>
      <c r="K446" s="46" t="s">
        <v>736</v>
      </c>
      <c r="L446" s="46" t="s">
        <v>737</v>
      </c>
      <c r="M446" s="45" t="s">
        <v>738</v>
      </c>
      <c r="N446" s="46" t="s">
        <v>739</v>
      </c>
      <c r="O446" s="43" t="s">
        <v>522</v>
      </c>
      <c r="P446" s="46" t="s">
        <v>1466</v>
      </c>
      <c r="Q446" s="47">
        <v>6000</v>
      </c>
      <c r="R446" s="48" t="s">
        <v>4</v>
      </c>
      <c r="S446" s="47" t="s">
        <v>4</v>
      </c>
      <c r="T446" s="46" t="s">
        <v>741</v>
      </c>
    </row>
    <row r="447" spans="1:20">
      <c r="A447" s="45">
        <v>134411897063</v>
      </c>
      <c r="B447" s="43" t="s">
        <v>733</v>
      </c>
      <c r="C447" s="44">
        <v>45984</v>
      </c>
      <c r="D447" s="45">
        <v>53655078788</v>
      </c>
      <c r="E447" s="45">
        <v>2129161452443</v>
      </c>
      <c r="F447" s="46" t="s">
        <v>734</v>
      </c>
      <c r="G447" s="46" t="s">
        <v>735</v>
      </c>
      <c r="H447" s="46" t="s">
        <v>4</v>
      </c>
      <c r="I447" s="45" t="s">
        <v>4</v>
      </c>
      <c r="J447" s="47">
        <v>58.2</v>
      </c>
      <c r="K447" s="46" t="s">
        <v>736</v>
      </c>
      <c r="L447" s="46" t="s">
        <v>737</v>
      </c>
      <c r="M447" s="45" t="s">
        <v>738</v>
      </c>
      <c r="N447" s="46" t="s">
        <v>739</v>
      </c>
      <c r="O447" s="43" t="s">
        <v>522</v>
      </c>
      <c r="P447" s="46" t="s">
        <v>1469</v>
      </c>
      <c r="Q447" s="47">
        <v>6000</v>
      </c>
      <c r="R447" s="48" t="s">
        <v>4</v>
      </c>
      <c r="S447" s="47" t="s">
        <v>4</v>
      </c>
      <c r="T447" s="46" t="s">
        <v>741</v>
      </c>
    </row>
    <row r="448" spans="1:20">
      <c r="A448" s="45">
        <v>135025935282</v>
      </c>
      <c r="B448" s="43" t="s">
        <v>733</v>
      </c>
      <c r="C448" s="44">
        <v>45984</v>
      </c>
      <c r="D448" s="45">
        <v>53655085071</v>
      </c>
      <c r="E448" s="45">
        <v>2129161463497</v>
      </c>
      <c r="F448" s="46" t="s">
        <v>734</v>
      </c>
      <c r="G448" s="46" t="s">
        <v>735</v>
      </c>
      <c r="H448" s="46" t="s">
        <v>4</v>
      </c>
      <c r="I448" s="45" t="s">
        <v>4</v>
      </c>
      <c r="J448" s="47">
        <v>58.2</v>
      </c>
      <c r="K448" s="46" t="s">
        <v>736</v>
      </c>
      <c r="L448" s="46" t="s">
        <v>737</v>
      </c>
      <c r="M448" s="45" t="s">
        <v>738</v>
      </c>
      <c r="N448" s="46" t="s">
        <v>739</v>
      </c>
      <c r="O448" s="43" t="s">
        <v>522</v>
      </c>
      <c r="P448" s="46" t="s">
        <v>1447</v>
      </c>
      <c r="Q448" s="47">
        <v>6000</v>
      </c>
      <c r="R448" s="48" t="s">
        <v>4</v>
      </c>
      <c r="S448" s="47" t="s">
        <v>4</v>
      </c>
      <c r="T448" s="46" t="s">
        <v>741</v>
      </c>
    </row>
    <row r="449" spans="1:20">
      <c r="A449" s="45">
        <v>135026474346</v>
      </c>
      <c r="B449" s="43" t="s">
        <v>733</v>
      </c>
      <c r="C449" s="44">
        <v>45984</v>
      </c>
      <c r="D449" s="45">
        <v>53655207221</v>
      </c>
      <c r="E449" s="45">
        <v>2129277212228</v>
      </c>
      <c r="F449" s="46" t="s">
        <v>734</v>
      </c>
      <c r="G449" s="46" t="s">
        <v>735</v>
      </c>
      <c r="H449" s="46" t="s">
        <v>4</v>
      </c>
      <c r="I449" s="45" t="s">
        <v>4</v>
      </c>
      <c r="J449" s="47">
        <v>58.2</v>
      </c>
      <c r="K449" s="46" t="s">
        <v>736</v>
      </c>
      <c r="L449" s="46" t="s">
        <v>737</v>
      </c>
      <c r="M449" s="45" t="s">
        <v>738</v>
      </c>
      <c r="N449" s="46" t="s">
        <v>739</v>
      </c>
      <c r="O449" s="43" t="s">
        <v>522</v>
      </c>
      <c r="P449" s="46" t="s">
        <v>1473</v>
      </c>
      <c r="Q449" s="47">
        <v>6000</v>
      </c>
      <c r="R449" s="48" t="s">
        <v>4</v>
      </c>
      <c r="S449" s="47" t="s">
        <v>4</v>
      </c>
      <c r="T449" s="46" t="s">
        <v>741</v>
      </c>
    </row>
    <row r="450" spans="1:20">
      <c r="A450" s="45">
        <v>135026882350</v>
      </c>
      <c r="B450" s="43" t="s">
        <v>733</v>
      </c>
      <c r="C450" s="44">
        <v>45984</v>
      </c>
      <c r="D450" s="45">
        <v>53655378171</v>
      </c>
      <c r="E450" s="45">
        <v>2129166253027</v>
      </c>
      <c r="F450" s="46" t="s">
        <v>734</v>
      </c>
      <c r="G450" s="46" t="s">
        <v>735</v>
      </c>
      <c r="H450" s="46" t="s">
        <v>4</v>
      </c>
      <c r="I450" s="45" t="s">
        <v>4</v>
      </c>
      <c r="J450" s="47">
        <v>58.2</v>
      </c>
      <c r="K450" s="46" t="s">
        <v>736</v>
      </c>
      <c r="L450" s="46" t="s">
        <v>737</v>
      </c>
      <c r="M450" s="45" t="s">
        <v>738</v>
      </c>
      <c r="N450" s="46" t="s">
        <v>739</v>
      </c>
      <c r="O450" s="43" t="s">
        <v>522</v>
      </c>
      <c r="P450" s="46" t="s">
        <v>1478</v>
      </c>
      <c r="Q450" s="47">
        <v>6000</v>
      </c>
      <c r="R450" s="48" t="s">
        <v>4</v>
      </c>
      <c r="S450" s="47" t="s">
        <v>4</v>
      </c>
      <c r="T450" s="46" t="s">
        <v>741</v>
      </c>
    </row>
    <row r="451" spans="1:20">
      <c r="A451" s="45">
        <v>134412952299</v>
      </c>
      <c r="B451" s="43" t="s">
        <v>733</v>
      </c>
      <c r="C451" s="44">
        <v>45984</v>
      </c>
      <c r="D451" s="45">
        <v>53655473158</v>
      </c>
      <c r="E451" s="45">
        <v>2129281787766</v>
      </c>
      <c r="F451" s="46" t="s">
        <v>758</v>
      </c>
      <c r="G451" s="46" t="s">
        <v>735</v>
      </c>
      <c r="H451" s="46" t="s">
        <v>4</v>
      </c>
      <c r="I451" s="45" t="s">
        <v>4</v>
      </c>
      <c r="J451" s="47">
        <v>58.2</v>
      </c>
      <c r="K451" s="46" t="s">
        <v>736</v>
      </c>
      <c r="L451" s="46" t="s">
        <v>737</v>
      </c>
      <c r="M451" s="45" t="s">
        <v>738</v>
      </c>
      <c r="N451" s="46" t="s">
        <v>739</v>
      </c>
      <c r="O451" s="43" t="s">
        <v>522</v>
      </c>
      <c r="P451" s="46" t="s">
        <v>759</v>
      </c>
      <c r="Q451" s="47">
        <v>6000</v>
      </c>
      <c r="R451" s="48" t="s">
        <v>4</v>
      </c>
      <c r="S451" s="47" t="s">
        <v>4</v>
      </c>
      <c r="T451" s="46" t="s">
        <v>4</v>
      </c>
    </row>
    <row r="452" spans="1:20">
      <c r="A452" s="45">
        <v>135026908066</v>
      </c>
      <c r="B452" s="43" t="s">
        <v>733</v>
      </c>
      <c r="C452" s="44">
        <v>45984</v>
      </c>
      <c r="D452" s="45">
        <v>53655481668</v>
      </c>
      <c r="E452" s="45">
        <v>2129168054425</v>
      </c>
      <c r="F452" s="46" t="s">
        <v>758</v>
      </c>
      <c r="G452" s="46" t="s">
        <v>735</v>
      </c>
      <c r="H452" s="46" t="s">
        <v>4</v>
      </c>
      <c r="I452" s="45" t="s">
        <v>4</v>
      </c>
      <c r="J452" s="47">
        <v>58.2</v>
      </c>
      <c r="K452" s="46" t="s">
        <v>736</v>
      </c>
      <c r="L452" s="46" t="s">
        <v>737</v>
      </c>
      <c r="M452" s="45" t="s">
        <v>738</v>
      </c>
      <c r="N452" s="46" t="s">
        <v>739</v>
      </c>
      <c r="O452" s="43" t="s">
        <v>522</v>
      </c>
      <c r="P452" s="46" t="s">
        <v>759</v>
      </c>
      <c r="Q452" s="47">
        <v>6000</v>
      </c>
      <c r="R452" s="48" t="s">
        <v>4</v>
      </c>
      <c r="S452" s="47" t="s">
        <v>4</v>
      </c>
      <c r="T452" s="46" t="s">
        <v>4</v>
      </c>
    </row>
    <row r="453" spans="1:20">
      <c r="A453" s="45">
        <v>134413699339</v>
      </c>
      <c r="B453" s="43" t="s">
        <v>733</v>
      </c>
      <c r="C453" s="44">
        <v>45985</v>
      </c>
      <c r="D453" s="45">
        <v>53655889775</v>
      </c>
      <c r="E453" s="45">
        <v>2129287513040</v>
      </c>
      <c r="F453" s="46" t="s">
        <v>734</v>
      </c>
      <c r="G453" s="46" t="s">
        <v>735</v>
      </c>
      <c r="H453" s="46" t="s">
        <v>4</v>
      </c>
      <c r="I453" s="45" t="s">
        <v>4</v>
      </c>
      <c r="J453" s="47">
        <v>58.2</v>
      </c>
      <c r="K453" s="46" t="s">
        <v>736</v>
      </c>
      <c r="L453" s="46" t="s">
        <v>737</v>
      </c>
      <c r="M453" s="45" t="s">
        <v>738</v>
      </c>
      <c r="N453" s="46" t="s">
        <v>739</v>
      </c>
      <c r="O453" s="43" t="s">
        <v>522</v>
      </c>
      <c r="P453" s="46" t="s">
        <v>1493</v>
      </c>
      <c r="Q453" s="47">
        <v>6000</v>
      </c>
      <c r="R453" s="48" t="s">
        <v>4</v>
      </c>
      <c r="S453" s="47" t="s">
        <v>4</v>
      </c>
      <c r="T453" s="46" t="s">
        <v>741</v>
      </c>
    </row>
    <row r="454" spans="1:20">
      <c r="A454" s="45">
        <v>134414440529</v>
      </c>
      <c r="B454" s="43" t="s">
        <v>733</v>
      </c>
      <c r="C454" s="44">
        <v>45985</v>
      </c>
      <c r="D454" s="45">
        <v>53656138273</v>
      </c>
      <c r="E454" s="45">
        <v>2129178019137</v>
      </c>
      <c r="F454" s="46" t="s">
        <v>734</v>
      </c>
      <c r="G454" s="46" t="s">
        <v>735</v>
      </c>
      <c r="H454" s="46" t="s">
        <v>4</v>
      </c>
      <c r="I454" s="45" t="s">
        <v>4</v>
      </c>
      <c r="J454" s="47">
        <v>58.2</v>
      </c>
      <c r="K454" s="46" t="s">
        <v>736</v>
      </c>
      <c r="L454" s="46" t="s">
        <v>737</v>
      </c>
      <c r="M454" s="45" t="s">
        <v>738</v>
      </c>
      <c r="N454" s="46" t="s">
        <v>739</v>
      </c>
      <c r="O454" s="43" t="s">
        <v>522</v>
      </c>
      <c r="P454" s="46" t="s">
        <v>1501</v>
      </c>
      <c r="Q454" s="47">
        <v>6000</v>
      </c>
      <c r="R454" s="48" t="s">
        <v>4</v>
      </c>
      <c r="S454" s="47" t="s">
        <v>4</v>
      </c>
      <c r="T454" s="46" t="s">
        <v>741</v>
      </c>
    </row>
    <row r="455" spans="1:20">
      <c r="A455" s="45">
        <v>135028873744</v>
      </c>
      <c r="B455" s="43" t="s">
        <v>733</v>
      </c>
      <c r="C455" s="44">
        <v>45985</v>
      </c>
      <c r="D455" s="45">
        <v>53656273440</v>
      </c>
      <c r="E455" s="45">
        <v>2129180526733</v>
      </c>
      <c r="F455" s="46" t="s">
        <v>734</v>
      </c>
      <c r="G455" s="46" t="s">
        <v>735</v>
      </c>
      <c r="H455" s="46" t="s">
        <v>4</v>
      </c>
      <c r="I455" s="45" t="s">
        <v>4</v>
      </c>
      <c r="J455" s="47">
        <v>58.2</v>
      </c>
      <c r="K455" s="46" t="s">
        <v>736</v>
      </c>
      <c r="L455" s="46" t="s">
        <v>737</v>
      </c>
      <c r="M455" s="45" t="s">
        <v>738</v>
      </c>
      <c r="N455" s="46" t="s">
        <v>739</v>
      </c>
      <c r="O455" s="43" t="s">
        <v>522</v>
      </c>
      <c r="P455" s="46" t="s">
        <v>1479</v>
      </c>
      <c r="Q455" s="47">
        <v>6000</v>
      </c>
      <c r="R455" s="48" t="s">
        <v>4</v>
      </c>
      <c r="S455" s="47" t="s">
        <v>4</v>
      </c>
      <c r="T455" s="46" t="s">
        <v>741</v>
      </c>
    </row>
    <row r="456" spans="1:20">
      <c r="A456" s="45">
        <v>134414879927</v>
      </c>
      <c r="B456" s="43" t="s">
        <v>733</v>
      </c>
      <c r="C456" s="44">
        <v>45985</v>
      </c>
      <c r="D456" s="45">
        <v>53656373125</v>
      </c>
      <c r="E456" s="45">
        <v>2129182106537</v>
      </c>
      <c r="F456" s="46" t="s">
        <v>758</v>
      </c>
      <c r="G456" s="46" t="s">
        <v>735</v>
      </c>
      <c r="H456" s="46" t="s">
        <v>4</v>
      </c>
      <c r="I456" s="45" t="s">
        <v>4</v>
      </c>
      <c r="J456" s="47">
        <v>58.2</v>
      </c>
      <c r="K456" s="46" t="s">
        <v>736</v>
      </c>
      <c r="L456" s="46" t="s">
        <v>737</v>
      </c>
      <c r="M456" s="45" t="s">
        <v>738</v>
      </c>
      <c r="N456" s="46" t="s">
        <v>739</v>
      </c>
      <c r="O456" s="43" t="s">
        <v>522</v>
      </c>
      <c r="P456" s="46" t="s">
        <v>759</v>
      </c>
      <c r="Q456" s="47">
        <v>6000</v>
      </c>
      <c r="R456" s="48" t="s">
        <v>4</v>
      </c>
      <c r="S456" s="47" t="s">
        <v>4</v>
      </c>
      <c r="T456" s="46" t="s">
        <v>4</v>
      </c>
    </row>
    <row r="457" spans="1:20">
      <c r="A457" s="45">
        <v>135029328080</v>
      </c>
      <c r="B457" s="43" t="s">
        <v>733</v>
      </c>
      <c r="C457" s="44">
        <v>45985</v>
      </c>
      <c r="D457" s="45">
        <v>53656505206</v>
      </c>
      <c r="E457" s="45">
        <v>2129297101488</v>
      </c>
      <c r="F457" s="46" t="s">
        <v>734</v>
      </c>
      <c r="G457" s="46" t="s">
        <v>735</v>
      </c>
      <c r="H457" s="46" t="s">
        <v>4</v>
      </c>
      <c r="I457" s="45" t="s">
        <v>4</v>
      </c>
      <c r="J457" s="47">
        <v>58.2</v>
      </c>
      <c r="K457" s="46" t="s">
        <v>736</v>
      </c>
      <c r="L457" s="46" t="s">
        <v>737</v>
      </c>
      <c r="M457" s="45" t="s">
        <v>738</v>
      </c>
      <c r="N457" s="46" t="s">
        <v>739</v>
      </c>
      <c r="O457" s="43" t="s">
        <v>522</v>
      </c>
      <c r="P457" s="46" t="s">
        <v>1514</v>
      </c>
      <c r="Q457" s="47">
        <v>6000</v>
      </c>
      <c r="R457" s="48" t="s">
        <v>4</v>
      </c>
      <c r="S457" s="47" t="s">
        <v>4</v>
      </c>
      <c r="T457" s="46" t="s">
        <v>741</v>
      </c>
    </row>
    <row r="458" spans="1:20">
      <c r="A458" s="45">
        <v>134415513549</v>
      </c>
      <c r="B458" s="43" t="s">
        <v>733</v>
      </c>
      <c r="C458" s="44">
        <v>45985</v>
      </c>
      <c r="D458" s="45">
        <v>53656598877</v>
      </c>
      <c r="E458" s="45">
        <v>2129185524745</v>
      </c>
      <c r="F458" s="46" t="s">
        <v>734</v>
      </c>
      <c r="G458" s="46" t="s">
        <v>735</v>
      </c>
      <c r="H458" s="46" t="s">
        <v>4</v>
      </c>
      <c r="I458" s="45" t="s">
        <v>4</v>
      </c>
      <c r="J458" s="47">
        <v>58.2</v>
      </c>
      <c r="K458" s="46" t="s">
        <v>736</v>
      </c>
      <c r="L458" s="46" t="s">
        <v>737</v>
      </c>
      <c r="M458" s="45" t="s">
        <v>738</v>
      </c>
      <c r="N458" s="46" t="s">
        <v>739</v>
      </c>
      <c r="O458" s="43" t="s">
        <v>522</v>
      </c>
      <c r="P458" s="46" t="s">
        <v>1514</v>
      </c>
      <c r="Q458" s="47">
        <v>6000</v>
      </c>
      <c r="R458" s="48" t="s">
        <v>4</v>
      </c>
      <c r="S458" s="47" t="s">
        <v>4</v>
      </c>
      <c r="T458" s="46" t="s">
        <v>741</v>
      </c>
    </row>
    <row r="459" spans="1:20">
      <c r="A459" s="45">
        <v>134416339519</v>
      </c>
      <c r="B459" s="43" t="s">
        <v>733</v>
      </c>
      <c r="C459" s="44">
        <v>45985</v>
      </c>
      <c r="D459" s="45">
        <v>53656975601</v>
      </c>
      <c r="E459" s="45">
        <v>2129304237328</v>
      </c>
      <c r="F459" s="46" t="s">
        <v>734</v>
      </c>
      <c r="G459" s="46" t="s">
        <v>735</v>
      </c>
      <c r="H459" s="46" t="s">
        <v>4</v>
      </c>
      <c r="I459" s="45" t="s">
        <v>4</v>
      </c>
      <c r="J459" s="47">
        <v>58.2</v>
      </c>
      <c r="K459" s="46" t="s">
        <v>736</v>
      </c>
      <c r="L459" s="46" t="s">
        <v>737</v>
      </c>
      <c r="M459" s="45" t="s">
        <v>738</v>
      </c>
      <c r="N459" s="46" t="s">
        <v>739</v>
      </c>
      <c r="O459" s="43" t="s">
        <v>522</v>
      </c>
      <c r="P459" s="46" t="s">
        <v>1530</v>
      </c>
      <c r="Q459" s="47">
        <v>6000</v>
      </c>
      <c r="R459" s="48" t="s">
        <v>4</v>
      </c>
      <c r="S459" s="47" t="s">
        <v>4</v>
      </c>
      <c r="T459" s="46" t="s">
        <v>741</v>
      </c>
    </row>
    <row r="460" spans="1:20">
      <c r="A460" s="45">
        <v>134416940305</v>
      </c>
      <c r="B460" s="43" t="s">
        <v>733</v>
      </c>
      <c r="C460" s="44">
        <v>45985</v>
      </c>
      <c r="D460" s="45">
        <v>53657153156</v>
      </c>
      <c r="E460" s="45">
        <v>2129307205358</v>
      </c>
      <c r="F460" s="46" t="s">
        <v>734</v>
      </c>
      <c r="G460" s="46" t="s">
        <v>735</v>
      </c>
      <c r="H460" s="46" t="s">
        <v>4</v>
      </c>
      <c r="I460" s="45" t="s">
        <v>4</v>
      </c>
      <c r="J460" s="47">
        <v>58.2</v>
      </c>
      <c r="K460" s="46" t="s">
        <v>736</v>
      </c>
      <c r="L460" s="46" t="s">
        <v>737</v>
      </c>
      <c r="M460" s="45" t="s">
        <v>738</v>
      </c>
      <c r="N460" s="46" t="s">
        <v>739</v>
      </c>
      <c r="O460" s="43" t="s">
        <v>522</v>
      </c>
      <c r="P460" s="46" t="s">
        <v>1527</v>
      </c>
      <c r="Q460" s="47">
        <v>6000</v>
      </c>
      <c r="R460" s="48" t="s">
        <v>4</v>
      </c>
      <c r="S460" s="47" t="s">
        <v>4</v>
      </c>
      <c r="T460" s="46" t="s">
        <v>741</v>
      </c>
    </row>
    <row r="461" spans="1:20">
      <c r="A461" s="45">
        <v>135031893262</v>
      </c>
      <c r="B461" s="43" t="s">
        <v>733</v>
      </c>
      <c r="C461" s="44">
        <v>45985</v>
      </c>
      <c r="D461" s="45">
        <v>53657510825</v>
      </c>
      <c r="E461" s="45">
        <v>2129313008690</v>
      </c>
      <c r="F461" s="46" t="s">
        <v>734</v>
      </c>
      <c r="G461" s="46" t="s">
        <v>735</v>
      </c>
      <c r="H461" s="46" t="s">
        <v>4</v>
      </c>
      <c r="I461" s="45" t="s">
        <v>4</v>
      </c>
      <c r="J461" s="47">
        <v>58.2</v>
      </c>
      <c r="K461" s="46" t="s">
        <v>736</v>
      </c>
      <c r="L461" s="46" t="s">
        <v>737</v>
      </c>
      <c r="M461" s="45" t="s">
        <v>738</v>
      </c>
      <c r="N461" s="46" t="s">
        <v>739</v>
      </c>
      <c r="O461" s="43" t="s">
        <v>522</v>
      </c>
      <c r="P461" s="46" t="s">
        <v>1546</v>
      </c>
      <c r="Q461" s="47">
        <v>6000</v>
      </c>
      <c r="R461" s="48" t="s">
        <v>4</v>
      </c>
      <c r="S461" s="47" t="s">
        <v>4</v>
      </c>
      <c r="T461" s="46" t="s">
        <v>741</v>
      </c>
    </row>
    <row r="462" spans="1:20">
      <c r="A462" s="45">
        <v>134418314195</v>
      </c>
      <c r="B462" s="43" t="s">
        <v>733</v>
      </c>
      <c r="C462" s="44">
        <v>45985</v>
      </c>
      <c r="D462" s="45">
        <v>53657742288</v>
      </c>
      <c r="E462" s="45">
        <v>2129204609115</v>
      </c>
      <c r="F462" s="46" t="s">
        <v>734</v>
      </c>
      <c r="G462" s="46" t="s">
        <v>735</v>
      </c>
      <c r="H462" s="46" t="s">
        <v>4</v>
      </c>
      <c r="I462" s="45" t="s">
        <v>4</v>
      </c>
      <c r="J462" s="47">
        <v>58.2</v>
      </c>
      <c r="K462" s="46" t="s">
        <v>736</v>
      </c>
      <c r="L462" s="46" t="s">
        <v>737</v>
      </c>
      <c r="M462" s="45" t="s">
        <v>738</v>
      </c>
      <c r="N462" s="46" t="s">
        <v>739</v>
      </c>
      <c r="O462" s="43" t="s">
        <v>522</v>
      </c>
      <c r="P462" s="46" t="s">
        <v>1560</v>
      </c>
      <c r="Q462" s="47">
        <v>6000</v>
      </c>
      <c r="R462" s="48" t="s">
        <v>4</v>
      </c>
      <c r="S462" s="47" t="s">
        <v>4</v>
      </c>
      <c r="T462" s="46" t="s">
        <v>741</v>
      </c>
    </row>
    <row r="463" spans="1:20">
      <c r="A463" s="45">
        <v>135032533122</v>
      </c>
      <c r="B463" s="43" t="s">
        <v>733</v>
      </c>
      <c r="C463" s="44">
        <v>45985</v>
      </c>
      <c r="D463" s="45">
        <v>53657800872</v>
      </c>
      <c r="E463" s="45">
        <v>2129319110944</v>
      </c>
      <c r="F463" s="46" t="s">
        <v>734</v>
      </c>
      <c r="G463" s="46" t="s">
        <v>735</v>
      </c>
      <c r="H463" s="46" t="s">
        <v>4</v>
      </c>
      <c r="I463" s="45" t="s">
        <v>4</v>
      </c>
      <c r="J463" s="47">
        <v>58.2</v>
      </c>
      <c r="K463" s="46" t="s">
        <v>736</v>
      </c>
      <c r="L463" s="46" t="s">
        <v>737</v>
      </c>
      <c r="M463" s="45" t="s">
        <v>738</v>
      </c>
      <c r="N463" s="46" t="s">
        <v>739</v>
      </c>
      <c r="O463" s="43" t="s">
        <v>522</v>
      </c>
      <c r="P463" s="46" t="s">
        <v>1562</v>
      </c>
      <c r="Q463" s="47">
        <v>6000</v>
      </c>
      <c r="R463" s="48" t="s">
        <v>4</v>
      </c>
      <c r="S463" s="47" t="s">
        <v>4</v>
      </c>
      <c r="T463" s="46" t="s">
        <v>741</v>
      </c>
    </row>
    <row r="464" spans="1:20">
      <c r="A464" s="45">
        <v>134418303653</v>
      </c>
      <c r="B464" s="43" t="s">
        <v>733</v>
      </c>
      <c r="C464" s="44">
        <v>45985</v>
      </c>
      <c r="D464" s="45">
        <v>53657823829</v>
      </c>
      <c r="E464" s="45">
        <v>2129206698031</v>
      </c>
      <c r="F464" s="46" t="s">
        <v>734</v>
      </c>
      <c r="G464" s="46" t="s">
        <v>735</v>
      </c>
      <c r="H464" s="46" t="s">
        <v>4</v>
      </c>
      <c r="I464" s="45" t="s">
        <v>4</v>
      </c>
      <c r="J464" s="47">
        <v>58.2</v>
      </c>
      <c r="K464" s="46" t="s">
        <v>736</v>
      </c>
      <c r="L464" s="46" t="s">
        <v>737</v>
      </c>
      <c r="M464" s="45" t="s">
        <v>738</v>
      </c>
      <c r="N464" s="46" t="s">
        <v>739</v>
      </c>
      <c r="O464" s="43" t="s">
        <v>522</v>
      </c>
      <c r="P464" s="46" t="s">
        <v>1563</v>
      </c>
      <c r="Q464" s="47">
        <v>6000</v>
      </c>
      <c r="R464" s="48" t="s">
        <v>4</v>
      </c>
      <c r="S464" s="47" t="s">
        <v>4</v>
      </c>
      <c r="T464" s="46" t="s">
        <v>741</v>
      </c>
    </row>
    <row r="465" spans="1:20">
      <c r="A465" s="45">
        <v>134418462677</v>
      </c>
      <c r="B465" s="43" t="s">
        <v>733</v>
      </c>
      <c r="C465" s="44">
        <v>45985</v>
      </c>
      <c r="D465" s="45">
        <v>53657829111</v>
      </c>
      <c r="E465" s="45">
        <v>2129206699125</v>
      </c>
      <c r="F465" s="46" t="s">
        <v>734</v>
      </c>
      <c r="G465" s="46" t="s">
        <v>735</v>
      </c>
      <c r="H465" s="46" t="s">
        <v>4</v>
      </c>
      <c r="I465" s="45" t="s">
        <v>4</v>
      </c>
      <c r="J465" s="47">
        <v>58.2</v>
      </c>
      <c r="K465" s="46" t="s">
        <v>736</v>
      </c>
      <c r="L465" s="46" t="s">
        <v>737</v>
      </c>
      <c r="M465" s="45" t="s">
        <v>738</v>
      </c>
      <c r="N465" s="46" t="s">
        <v>739</v>
      </c>
      <c r="O465" s="43" t="s">
        <v>522</v>
      </c>
      <c r="P465" s="46" t="s">
        <v>1473</v>
      </c>
      <c r="Q465" s="47">
        <v>6000</v>
      </c>
      <c r="R465" s="48" t="s">
        <v>4</v>
      </c>
      <c r="S465" s="47" t="s">
        <v>4</v>
      </c>
      <c r="T465" s="46" t="s">
        <v>741</v>
      </c>
    </row>
    <row r="466" spans="1:20">
      <c r="A466" s="45">
        <v>134418317621</v>
      </c>
      <c r="B466" s="43" t="s">
        <v>733</v>
      </c>
      <c r="C466" s="44">
        <v>45985</v>
      </c>
      <c r="D466" s="45">
        <v>53657829796</v>
      </c>
      <c r="E466" s="45">
        <v>2129206959455</v>
      </c>
      <c r="F466" s="46" t="s">
        <v>734</v>
      </c>
      <c r="G466" s="46" t="s">
        <v>735</v>
      </c>
      <c r="H466" s="46" t="s">
        <v>4</v>
      </c>
      <c r="I466" s="45" t="s">
        <v>4</v>
      </c>
      <c r="J466" s="47">
        <v>58.2</v>
      </c>
      <c r="K466" s="46" t="s">
        <v>736</v>
      </c>
      <c r="L466" s="46" t="s">
        <v>737</v>
      </c>
      <c r="M466" s="45" t="s">
        <v>738</v>
      </c>
      <c r="N466" s="46" t="s">
        <v>739</v>
      </c>
      <c r="O466" s="43" t="s">
        <v>522</v>
      </c>
      <c r="P466" s="46" t="s">
        <v>1205</v>
      </c>
      <c r="Q466" s="47">
        <v>6000</v>
      </c>
      <c r="R466" s="48" t="s">
        <v>4</v>
      </c>
      <c r="S466" s="47" t="s">
        <v>4</v>
      </c>
      <c r="T466" s="46" t="s">
        <v>741</v>
      </c>
    </row>
    <row r="467" spans="1:20">
      <c r="A467" s="45">
        <v>134418610629</v>
      </c>
      <c r="B467" s="43" t="s">
        <v>733</v>
      </c>
      <c r="C467" s="44">
        <v>45985</v>
      </c>
      <c r="D467" s="45">
        <v>53657905519</v>
      </c>
      <c r="E467" s="45">
        <v>2129208249763</v>
      </c>
      <c r="F467" s="46" t="s">
        <v>734</v>
      </c>
      <c r="G467" s="46" t="s">
        <v>735</v>
      </c>
      <c r="H467" s="46" t="s">
        <v>4</v>
      </c>
      <c r="I467" s="45" t="s">
        <v>4</v>
      </c>
      <c r="J467" s="47">
        <v>58.2</v>
      </c>
      <c r="K467" s="46" t="s">
        <v>736</v>
      </c>
      <c r="L467" s="46" t="s">
        <v>737</v>
      </c>
      <c r="M467" s="45" t="s">
        <v>738</v>
      </c>
      <c r="N467" s="46" t="s">
        <v>739</v>
      </c>
      <c r="O467" s="43" t="s">
        <v>522</v>
      </c>
      <c r="P467" s="46" t="s">
        <v>1567</v>
      </c>
      <c r="Q467" s="47">
        <v>6000</v>
      </c>
      <c r="R467" s="48" t="s">
        <v>4</v>
      </c>
      <c r="S467" s="47" t="s">
        <v>4</v>
      </c>
      <c r="T467" s="46" t="s">
        <v>741</v>
      </c>
    </row>
    <row r="468" spans="1:20">
      <c r="A468" s="45">
        <v>134418804887</v>
      </c>
      <c r="B468" s="43" t="s">
        <v>733</v>
      </c>
      <c r="C468" s="44">
        <v>45985</v>
      </c>
      <c r="D468" s="45">
        <v>53657970545</v>
      </c>
      <c r="E468" s="45">
        <v>2129324002214</v>
      </c>
      <c r="F468" s="46" t="s">
        <v>758</v>
      </c>
      <c r="G468" s="46" t="s">
        <v>735</v>
      </c>
      <c r="H468" s="46" t="s">
        <v>4</v>
      </c>
      <c r="I468" s="45" t="s">
        <v>4</v>
      </c>
      <c r="J468" s="47">
        <v>58.2</v>
      </c>
      <c r="K468" s="46" t="s">
        <v>736</v>
      </c>
      <c r="L468" s="46" t="s">
        <v>737</v>
      </c>
      <c r="M468" s="45" t="s">
        <v>738</v>
      </c>
      <c r="N468" s="46" t="s">
        <v>739</v>
      </c>
      <c r="O468" s="43" t="s">
        <v>522</v>
      </c>
      <c r="P468" s="46" t="s">
        <v>759</v>
      </c>
      <c r="Q468" s="47">
        <v>6000</v>
      </c>
      <c r="R468" s="48" t="s">
        <v>4</v>
      </c>
      <c r="S468" s="47" t="s">
        <v>4</v>
      </c>
      <c r="T468" s="46" t="s">
        <v>4</v>
      </c>
    </row>
    <row r="469" spans="1:20">
      <c r="A469" s="45">
        <v>133776410826</v>
      </c>
      <c r="B469" s="43" t="s">
        <v>733</v>
      </c>
      <c r="C469" s="44">
        <v>45975</v>
      </c>
      <c r="D469" s="45">
        <v>53152360460</v>
      </c>
      <c r="E469" s="45">
        <v>2120878100613</v>
      </c>
      <c r="F469" s="46" t="s">
        <v>745</v>
      </c>
      <c r="G469" s="46" t="s">
        <v>735</v>
      </c>
      <c r="H469" s="46" t="s">
        <v>4</v>
      </c>
      <c r="I469" s="45" t="s">
        <v>4</v>
      </c>
      <c r="J469" s="47">
        <v>58.68</v>
      </c>
      <c r="K469" s="46" t="s">
        <v>736</v>
      </c>
      <c r="L469" s="46" t="s">
        <v>737</v>
      </c>
      <c r="M469" s="45" t="s">
        <v>738</v>
      </c>
      <c r="N469" s="46" t="s">
        <v>739</v>
      </c>
      <c r="O469" s="43" t="s">
        <v>4</v>
      </c>
      <c r="P469" s="46" t="s">
        <v>754</v>
      </c>
      <c r="Q469" s="47">
        <v>3600</v>
      </c>
      <c r="R469" s="48" t="s">
        <v>4</v>
      </c>
      <c r="S469" s="47" t="s">
        <v>4</v>
      </c>
      <c r="T469" s="46" t="s">
        <v>741</v>
      </c>
    </row>
    <row r="470" spans="1:20">
      <c r="A470" s="45">
        <v>132211809365</v>
      </c>
      <c r="B470" s="43" t="s">
        <v>733</v>
      </c>
      <c r="C470" s="44">
        <v>45967</v>
      </c>
      <c r="D470" s="45">
        <v>52773352497</v>
      </c>
      <c r="E470" s="45">
        <v>2114510961608</v>
      </c>
      <c r="F470" s="46" t="s">
        <v>758</v>
      </c>
      <c r="G470" s="46" t="s">
        <v>735</v>
      </c>
      <c r="H470" s="46" t="s">
        <v>4</v>
      </c>
      <c r="I470" s="45" t="s">
        <v>4</v>
      </c>
      <c r="J470" s="47">
        <v>61.11</v>
      </c>
      <c r="K470" s="46" t="s">
        <v>736</v>
      </c>
      <c r="L470" s="46" t="s">
        <v>737</v>
      </c>
      <c r="M470" s="45" t="s">
        <v>738</v>
      </c>
      <c r="N470" s="46" t="s">
        <v>739</v>
      </c>
      <c r="O470" s="43" t="s">
        <v>4</v>
      </c>
      <c r="P470" s="46" t="s">
        <v>759</v>
      </c>
      <c r="Q470" s="47">
        <v>6300</v>
      </c>
      <c r="R470" s="48" t="s">
        <v>4</v>
      </c>
      <c r="S470" s="47" t="s">
        <v>4</v>
      </c>
      <c r="T470" s="46" t="s">
        <v>4</v>
      </c>
    </row>
    <row r="471" spans="1:20">
      <c r="A471" s="45">
        <v>131581570295</v>
      </c>
      <c r="B471" s="43" t="s">
        <v>1727</v>
      </c>
      <c r="C471" s="44">
        <v>45963</v>
      </c>
      <c r="D471" s="45">
        <v>52515838704</v>
      </c>
      <c r="E471" s="45">
        <v>2110182874891</v>
      </c>
      <c r="F471" s="46" t="s">
        <v>734</v>
      </c>
      <c r="G471" s="46" t="s">
        <v>735</v>
      </c>
      <c r="H471" s="46" t="s">
        <v>4</v>
      </c>
      <c r="I471" s="45" t="s">
        <v>4</v>
      </c>
      <c r="J471" s="47">
        <v>62.08</v>
      </c>
      <c r="K471" s="46" t="s">
        <v>736</v>
      </c>
      <c r="L471" s="46" t="s">
        <v>737</v>
      </c>
      <c r="M471" s="45" t="s">
        <v>738</v>
      </c>
      <c r="N471" s="46" t="s">
        <v>739</v>
      </c>
      <c r="O471" s="43" t="s">
        <v>4</v>
      </c>
      <c r="P471" s="46" t="s">
        <v>1766</v>
      </c>
      <c r="Q471" s="47">
        <v>6400</v>
      </c>
      <c r="R471" s="48" t="s">
        <v>4</v>
      </c>
      <c r="S471" s="47" t="s">
        <v>4</v>
      </c>
      <c r="T471" s="46" t="s">
        <v>741</v>
      </c>
    </row>
    <row r="472" spans="1:20">
      <c r="A472" s="45">
        <v>133774109074</v>
      </c>
      <c r="B472" s="43" t="s">
        <v>733</v>
      </c>
      <c r="C472" s="44">
        <v>45975</v>
      </c>
      <c r="D472" s="45">
        <v>53151576276</v>
      </c>
      <c r="E472" s="45">
        <v>2120857655073</v>
      </c>
      <c r="F472" s="46" t="s">
        <v>734</v>
      </c>
      <c r="G472" s="46" t="s">
        <v>735</v>
      </c>
      <c r="H472" s="46" t="s">
        <v>4</v>
      </c>
      <c r="I472" s="45" t="s">
        <v>4</v>
      </c>
      <c r="J472" s="47">
        <v>62.08</v>
      </c>
      <c r="K472" s="46" t="s">
        <v>736</v>
      </c>
      <c r="L472" s="46" t="s">
        <v>737</v>
      </c>
      <c r="M472" s="45" t="s">
        <v>738</v>
      </c>
      <c r="N472" s="46" t="s">
        <v>739</v>
      </c>
      <c r="O472" s="43" t="s">
        <v>4</v>
      </c>
      <c r="P472" s="46" t="s">
        <v>954</v>
      </c>
      <c r="Q472" s="47">
        <v>6400</v>
      </c>
      <c r="R472" s="48" t="s">
        <v>4</v>
      </c>
      <c r="S472" s="47" t="s">
        <v>4</v>
      </c>
      <c r="T472" s="46" t="s">
        <v>741</v>
      </c>
    </row>
    <row r="473" spans="1:20">
      <c r="A473" s="45">
        <v>135549628504</v>
      </c>
      <c r="B473" s="43" t="s">
        <v>733</v>
      </c>
      <c r="C473" s="44">
        <v>45989</v>
      </c>
      <c r="D473" s="45">
        <v>53861191340</v>
      </c>
      <c r="E473" s="45">
        <v>2132789801387</v>
      </c>
      <c r="F473" s="46" t="s">
        <v>734</v>
      </c>
      <c r="G473" s="46" t="s">
        <v>735</v>
      </c>
      <c r="H473" s="46" t="s">
        <v>4</v>
      </c>
      <c r="I473" s="45" t="s">
        <v>4</v>
      </c>
      <c r="J473" s="47">
        <v>64.02</v>
      </c>
      <c r="K473" s="46" t="s">
        <v>736</v>
      </c>
      <c r="L473" s="46" t="s">
        <v>737</v>
      </c>
      <c r="M473" s="45" t="s">
        <v>738</v>
      </c>
      <c r="N473" s="46" t="s">
        <v>739</v>
      </c>
      <c r="O473" s="43" t="s">
        <v>4</v>
      </c>
      <c r="P473" s="46" t="s">
        <v>780</v>
      </c>
      <c r="Q473" s="47">
        <v>6600</v>
      </c>
      <c r="R473" s="48" t="s">
        <v>4</v>
      </c>
      <c r="S473" s="47" t="s">
        <v>4</v>
      </c>
      <c r="T473" s="46" t="s">
        <v>741</v>
      </c>
    </row>
    <row r="474" spans="1:20">
      <c r="A474" s="45">
        <v>132211535569</v>
      </c>
      <c r="B474" s="43" t="s">
        <v>733</v>
      </c>
      <c r="C474" s="44">
        <v>45967</v>
      </c>
      <c r="D474" s="45">
        <v>52773248986</v>
      </c>
      <c r="E474" s="45">
        <v>2114409160331</v>
      </c>
      <c r="F474" s="46" t="s">
        <v>758</v>
      </c>
      <c r="G474" s="46" t="s">
        <v>735</v>
      </c>
      <c r="H474" s="46" t="s">
        <v>4</v>
      </c>
      <c r="I474" s="45" t="s">
        <v>4</v>
      </c>
      <c r="J474" s="47">
        <v>65.959999999999994</v>
      </c>
      <c r="K474" s="46" t="s">
        <v>736</v>
      </c>
      <c r="L474" s="46" t="s">
        <v>737</v>
      </c>
      <c r="M474" s="45" t="s">
        <v>738</v>
      </c>
      <c r="N474" s="46" t="s">
        <v>739</v>
      </c>
      <c r="O474" s="43" t="s">
        <v>4</v>
      </c>
      <c r="P474" s="46" t="s">
        <v>759</v>
      </c>
      <c r="Q474" s="47">
        <v>6800</v>
      </c>
      <c r="R474" s="48" t="s">
        <v>4</v>
      </c>
      <c r="S474" s="47" t="s">
        <v>4</v>
      </c>
      <c r="T474" s="46" t="s">
        <v>4</v>
      </c>
    </row>
    <row r="475" spans="1:20">
      <c r="A475" s="45">
        <v>132208858013</v>
      </c>
      <c r="B475" s="43" t="s">
        <v>733</v>
      </c>
      <c r="C475" s="44">
        <v>45967</v>
      </c>
      <c r="D475" s="45">
        <v>52772224010</v>
      </c>
      <c r="E475" s="45">
        <v>2114391300203</v>
      </c>
      <c r="F475" s="46" t="s">
        <v>734</v>
      </c>
      <c r="G475" s="46" t="s">
        <v>735</v>
      </c>
      <c r="H475" s="46" t="s">
        <v>4</v>
      </c>
      <c r="I475" s="45" t="s">
        <v>4</v>
      </c>
      <c r="J475" s="47">
        <v>66.930000000000007</v>
      </c>
      <c r="K475" s="46" t="s">
        <v>736</v>
      </c>
      <c r="L475" s="46" t="s">
        <v>737</v>
      </c>
      <c r="M475" s="45" t="s">
        <v>738</v>
      </c>
      <c r="N475" s="46" t="s">
        <v>739</v>
      </c>
      <c r="O475" s="43" t="s">
        <v>4</v>
      </c>
      <c r="P475" s="46" t="s">
        <v>762</v>
      </c>
      <c r="Q475" s="47">
        <v>6900</v>
      </c>
      <c r="R475" s="48" t="s">
        <v>4</v>
      </c>
      <c r="S475" s="47" t="s">
        <v>4</v>
      </c>
      <c r="T475" s="46" t="s">
        <v>741</v>
      </c>
    </row>
    <row r="476" spans="1:20">
      <c r="A476" s="45">
        <v>132222263377</v>
      </c>
      <c r="B476" s="43" t="s">
        <v>733</v>
      </c>
      <c r="C476" s="44">
        <v>45967</v>
      </c>
      <c r="D476" s="45">
        <v>52777937266</v>
      </c>
      <c r="E476" s="45">
        <v>2114579883120</v>
      </c>
      <c r="F476" s="46" t="s">
        <v>734</v>
      </c>
      <c r="G476" s="46" t="s">
        <v>735</v>
      </c>
      <c r="H476" s="46" t="s">
        <v>4</v>
      </c>
      <c r="I476" s="45" t="s">
        <v>4</v>
      </c>
      <c r="J476" s="47">
        <v>66.930000000000007</v>
      </c>
      <c r="K476" s="46" t="s">
        <v>736</v>
      </c>
      <c r="L476" s="46" t="s">
        <v>737</v>
      </c>
      <c r="M476" s="45" t="s">
        <v>738</v>
      </c>
      <c r="N476" s="46" t="s">
        <v>739</v>
      </c>
      <c r="O476" s="43" t="s">
        <v>4</v>
      </c>
      <c r="P476" s="46" t="s">
        <v>780</v>
      </c>
      <c r="Q476" s="47">
        <v>6900</v>
      </c>
      <c r="R476" s="48" t="s">
        <v>4</v>
      </c>
      <c r="S476" s="47" t="s">
        <v>4</v>
      </c>
      <c r="T476" s="46" t="s">
        <v>741</v>
      </c>
    </row>
    <row r="477" spans="1:20">
      <c r="A477" s="45">
        <v>133153511581</v>
      </c>
      <c r="B477" s="43" t="s">
        <v>733</v>
      </c>
      <c r="C477" s="44">
        <v>45974</v>
      </c>
      <c r="D477" s="45">
        <v>53146341830</v>
      </c>
      <c r="E477" s="45">
        <v>2120767532809</v>
      </c>
      <c r="F477" s="46" t="s">
        <v>734</v>
      </c>
      <c r="G477" s="46" t="s">
        <v>735</v>
      </c>
      <c r="H477" s="46" t="s">
        <v>4</v>
      </c>
      <c r="I477" s="45" t="s">
        <v>4</v>
      </c>
      <c r="J477" s="47">
        <v>67.900000000000006</v>
      </c>
      <c r="K477" s="46" t="s">
        <v>736</v>
      </c>
      <c r="L477" s="46" t="s">
        <v>737</v>
      </c>
      <c r="M477" s="45" t="s">
        <v>738</v>
      </c>
      <c r="N477" s="46" t="s">
        <v>739</v>
      </c>
      <c r="O477" s="43" t="s">
        <v>4</v>
      </c>
      <c r="P477" s="46" t="s">
        <v>818</v>
      </c>
      <c r="Q477" s="47">
        <v>7000</v>
      </c>
      <c r="R477" s="48" t="s">
        <v>4</v>
      </c>
      <c r="S477" s="47" t="s">
        <v>4</v>
      </c>
      <c r="T477" s="46" t="s">
        <v>741</v>
      </c>
    </row>
    <row r="478" spans="1:20">
      <c r="A478" s="45">
        <v>133314699329</v>
      </c>
      <c r="B478" s="43" t="s">
        <v>733</v>
      </c>
      <c r="C478" s="44">
        <v>45976</v>
      </c>
      <c r="D478" s="45">
        <v>53207602773</v>
      </c>
      <c r="E478" s="45">
        <v>2121865513697</v>
      </c>
      <c r="F478" s="46" t="s">
        <v>734</v>
      </c>
      <c r="G478" s="46" t="s">
        <v>735</v>
      </c>
      <c r="H478" s="46" t="s">
        <v>4</v>
      </c>
      <c r="I478" s="45" t="s">
        <v>4</v>
      </c>
      <c r="J478" s="47">
        <v>67.900000000000006</v>
      </c>
      <c r="K478" s="46" t="s">
        <v>736</v>
      </c>
      <c r="L478" s="46" t="s">
        <v>737</v>
      </c>
      <c r="M478" s="45" t="s">
        <v>738</v>
      </c>
      <c r="N478" s="46" t="s">
        <v>739</v>
      </c>
      <c r="O478" s="43" t="s">
        <v>4</v>
      </c>
      <c r="P478" s="46" t="s">
        <v>982</v>
      </c>
      <c r="Q478" s="47">
        <v>7000</v>
      </c>
      <c r="R478" s="48" t="s">
        <v>4</v>
      </c>
      <c r="S478" s="47" t="s">
        <v>4</v>
      </c>
      <c r="T478" s="46" t="s">
        <v>741</v>
      </c>
    </row>
    <row r="479" spans="1:20">
      <c r="A479" s="45">
        <v>134311518735</v>
      </c>
      <c r="B479" s="43" t="s">
        <v>733</v>
      </c>
      <c r="C479" s="44">
        <v>45983</v>
      </c>
      <c r="D479" s="45">
        <v>53612072488</v>
      </c>
      <c r="E479" s="45">
        <v>2128645825116</v>
      </c>
      <c r="F479" s="46" t="s">
        <v>734</v>
      </c>
      <c r="G479" s="46" t="s">
        <v>735</v>
      </c>
      <c r="H479" s="46" t="s">
        <v>4</v>
      </c>
      <c r="I479" s="45" t="s">
        <v>4</v>
      </c>
      <c r="J479" s="47">
        <v>67.900000000000006</v>
      </c>
      <c r="K479" s="46" t="s">
        <v>736</v>
      </c>
      <c r="L479" s="46" t="s">
        <v>737</v>
      </c>
      <c r="M479" s="45" t="s">
        <v>738</v>
      </c>
      <c r="N479" s="46" t="s">
        <v>739</v>
      </c>
      <c r="O479" s="43" t="s">
        <v>522</v>
      </c>
      <c r="P479" s="46" t="s">
        <v>1181</v>
      </c>
      <c r="Q479" s="47">
        <v>7000</v>
      </c>
      <c r="R479" s="48" t="s">
        <v>4</v>
      </c>
      <c r="S479" s="47" t="s">
        <v>4</v>
      </c>
      <c r="T479" s="46" t="s">
        <v>741</v>
      </c>
    </row>
    <row r="480" spans="1:20">
      <c r="A480" s="45">
        <v>134925561830</v>
      </c>
      <c r="B480" s="43" t="s">
        <v>733</v>
      </c>
      <c r="C480" s="44">
        <v>45983</v>
      </c>
      <c r="D480" s="45">
        <v>53612076718</v>
      </c>
      <c r="E480" s="45">
        <v>2128532536469</v>
      </c>
      <c r="F480" s="46" t="s">
        <v>734</v>
      </c>
      <c r="G480" s="46" t="s">
        <v>735</v>
      </c>
      <c r="H480" s="46" t="s">
        <v>4</v>
      </c>
      <c r="I480" s="45" t="s">
        <v>4</v>
      </c>
      <c r="J480" s="47">
        <v>67.900000000000006</v>
      </c>
      <c r="K480" s="46" t="s">
        <v>736</v>
      </c>
      <c r="L480" s="46" t="s">
        <v>737</v>
      </c>
      <c r="M480" s="45" t="s">
        <v>738</v>
      </c>
      <c r="N480" s="46" t="s">
        <v>739</v>
      </c>
      <c r="O480" s="43" t="s">
        <v>522</v>
      </c>
      <c r="P480" s="46" t="s">
        <v>1182</v>
      </c>
      <c r="Q480" s="47">
        <v>7000</v>
      </c>
      <c r="R480" s="48" t="s">
        <v>4</v>
      </c>
      <c r="S480" s="47" t="s">
        <v>4</v>
      </c>
      <c r="T480" s="46" t="s">
        <v>741</v>
      </c>
    </row>
    <row r="481" spans="1:20">
      <c r="A481" s="45">
        <v>134313378759</v>
      </c>
      <c r="B481" s="43" t="s">
        <v>733</v>
      </c>
      <c r="C481" s="44">
        <v>45983</v>
      </c>
      <c r="D481" s="45">
        <v>53612710078</v>
      </c>
      <c r="E481" s="45">
        <v>2128543543803</v>
      </c>
      <c r="F481" s="46" t="s">
        <v>734</v>
      </c>
      <c r="G481" s="46" t="s">
        <v>735</v>
      </c>
      <c r="H481" s="46" t="s">
        <v>4</v>
      </c>
      <c r="I481" s="45" t="s">
        <v>4</v>
      </c>
      <c r="J481" s="47">
        <v>67.900000000000006</v>
      </c>
      <c r="K481" s="46" t="s">
        <v>736</v>
      </c>
      <c r="L481" s="46" t="s">
        <v>737</v>
      </c>
      <c r="M481" s="45" t="s">
        <v>738</v>
      </c>
      <c r="N481" s="46" t="s">
        <v>739</v>
      </c>
      <c r="O481" s="43" t="s">
        <v>522</v>
      </c>
      <c r="P481" s="46" t="s">
        <v>1206</v>
      </c>
      <c r="Q481" s="47">
        <v>7000</v>
      </c>
      <c r="R481" s="48" t="s">
        <v>4</v>
      </c>
      <c r="S481" s="47" t="s">
        <v>4</v>
      </c>
      <c r="T481" s="46" t="s">
        <v>741</v>
      </c>
    </row>
    <row r="482" spans="1:20">
      <c r="A482" s="45">
        <v>134928736664</v>
      </c>
      <c r="B482" s="43" t="s">
        <v>733</v>
      </c>
      <c r="C482" s="44">
        <v>45983</v>
      </c>
      <c r="D482" s="45">
        <v>53613133230</v>
      </c>
      <c r="E482" s="45">
        <v>2128664226542</v>
      </c>
      <c r="F482" s="46" t="s">
        <v>734</v>
      </c>
      <c r="G482" s="46" t="s">
        <v>735</v>
      </c>
      <c r="H482" s="46" t="s">
        <v>4</v>
      </c>
      <c r="I482" s="45" t="s">
        <v>4</v>
      </c>
      <c r="J482" s="47">
        <v>67.900000000000006</v>
      </c>
      <c r="K482" s="46" t="s">
        <v>736</v>
      </c>
      <c r="L482" s="46" t="s">
        <v>737</v>
      </c>
      <c r="M482" s="45" t="s">
        <v>738</v>
      </c>
      <c r="N482" s="46" t="s">
        <v>739</v>
      </c>
      <c r="O482" s="43" t="s">
        <v>522</v>
      </c>
      <c r="P482" s="46" t="s">
        <v>1206</v>
      </c>
      <c r="Q482" s="47">
        <v>7000</v>
      </c>
      <c r="R482" s="48" t="s">
        <v>4</v>
      </c>
      <c r="S482" s="47" t="s">
        <v>4</v>
      </c>
      <c r="T482" s="46" t="s">
        <v>741</v>
      </c>
    </row>
    <row r="483" spans="1:20">
      <c r="A483" s="45">
        <v>134401133945</v>
      </c>
      <c r="B483" s="43" t="s">
        <v>733</v>
      </c>
      <c r="C483" s="44">
        <v>45984</v>
      </c>
      <c r="D483" s="45">
        <v>53650867925</v>
      </c>
      <c r="E483" s="45">
        <v>2129207170868</v>
      </c>
      <c r="F483" s="46" t="s">
        <v>734</v>
      </c>
      <c r="G483" s="46" t="s">
        <v>735</v>
      </c>
      <c r="H483" s="46" t="s">
        <v>4</v>
      </c>
      <c r="I483" s="45" t="s">
        <v>4</v>
      </c>
      <c r="J483" s="47">
        <v>67.900000000000006</v>
      </c>
      <c r="K483" s="46" t="s">
        <v>736</v>
      </c>
      <c r="L483" s="46" t="s">
        <v>737</v>
      </c>
      <c r="M483" s="45" t="s">
        <v>738</v>
      </c>
      <c r="N483" s="46" t="s">
        <v>739</v>
      </c>
      <c r="O483" s="43" t="s">
        <v>522</v>
      </c>
      <c r="P483" s="46" t="s">
        <v>1418</v>
      </c>
      <c r="Q483" s="47">
        <v>7000</v>
      </c>
      <c r="R483" s="48" t="s">
        <v>4</v>
      </c>
      <c r="S483" s="47" t="s">
        <v>4</v>
      </c>
      <c r="T483" s="46" t="s">
        <v>741</v>
      </c>
    </row>
    <row r="484" spans="1:20">
      <c r="A484" s="45">
        <v>134404268125</v>
      </c>
      <c r="B484" s="43" t="s">
        <v>733</v>
      </c>
      <c r="C484" s="44">
        <v>45984</v>
      </c>
      <c r="D484" s="45">
        <v>53652045179</v>
      </c>
      <c r="E484" s="45">
        <v>2129226138686</v>
      </c>
      <c r="F484" s="46" t="s">
        <v>734</v>
      </c>
      <c r="G484" s="46" t="s">
        <v>735</v>
      </c>
      <c r="H484" s="46" t="s">
        <v>4</v>
      </c>
      <c r="I484" s="45" t="s">
        <v>4</v>
      </c>
      <c r="J484" s="47">
        <v>67.900000000000006</v>
      </c>
      <c r="K484" s="46" t="s">
        <v>736</v>
      </c>
      <c r="L484" s="46" t="s">
        <v>737</v>
      </c>
      <c r="M484" s="45" t="s">
        <v>738</v>
      </c>
      <c r="N484" s="46" t="s">
        <v>739</v>
      </c>
      <c r="O484" s="43" t="s">
        <v>522</v>
      </c>
      <c r="P484" s="46" t="s">
        <v>1427</v>
      </c>
      <c r="Q484" s="47">
        <v>7000</v>
      </c>
      <c r="R484" s="48" t="s">
        <v>4</v>
      </c>
      <c r="S484" s="47" t="s">
        <v>4</v>
      </c>
      <c r="T484" s="46" t="s">
        <v>741</v>
      </c>
    </row>
    <row r="485" spans="1:20">
      <c r="A485" s="45">
        <v>135025101266</v>
      </c>
      <c r="B485" s="43" t="s">
        <v>733</v>
      </c>
      <c r="C485" s="44">
        <v>45984</v>
      </c>
      <c r="D485" s="45">
        <v>53654722513</v>
      </c>
      <c r="E485" s="45">
        <v>2129156027839</v>
      </c>
      <c r="F485" s="46" t="s">
        <v>734</v>
      </c>
      <c r="G485" s="46" t="s">
        <v>735</v>
      </c>
      <c r="H485" s="46" t="s">
        <v>4</v>
      </c>
      <c r="I485" s="45" t="s">
        <v>4</v>
      </c>
      <c r="J485" s="47">
        <v>67.900000000000006</v>
      </c>
      <c r="K485" s="46" t="s">
        <v>736</v>
      </c>
      <c r="L485" s="46" t="s">
        <v>737</v>
      </c>
      <c r="M485" s="45" t="s">
        <v>738</v>
      </c>
      <c r="N485" s="46" t="s">
        <v>739</v>
      </c>
      <c r="O485" s="43" t="s">
        <v>522</v>
      </c>
      <c r="P485" s="46" t="s">
        <v>1463</v>
      </c>
      <c r="Q485" s="47">
        <v>7000</v>
      </c>
      <c r="R485" s="48" t="s">
        <v>4</v>
      </c>
      <c r="S485" s="47" t="s">
        <v>4</v>
      </c>
      <c r="T485" s="46" t="s">
        <v>741</v>
      </c>
    </row>
    <row r="486" spans="1:20">
      <c r="A486" s="45">
        <v>135028736016</v>
      </c>
      <c r="B486" s="43" t="s">
        <v>733</v>
      </c>
      <c r="C486" s="44">
        <v>45985</v>
      </c>
      <c r="D486" s="45">
        <v>53656233312</v>
      </c>
      <c r="E486" s="45">
        <v>2129292873520</v>
      </c>
      <c r="F486" s="46" t="s">
        <v>734</v>
      </c>
      <c r="G486" s="46" t="s">
        <v>735</v>
      </c>
      <c r="H486" s="46" t="s">
        <v>4</v>
      </c>
      <c r="I486" s="45" t="s">
        <v>4</v>
      </c>
      <c r="J486" s="47">
        <v>67.900000000000006</v>
      </c>
      <c r="K486" s="46" t="s">
        <v>736</v>
      </c>
      <c r="L486" s="46" t="s">
        <v>737</v>
      </c>
      <c r="M486" s="45" t="s">
        <v>738</v>
      </c>
      <c r="N486" s="46" t="s">
        <v>739</v>
      </c>
      <c r="O486" s="43" t="s">
        <v>522</v>
      </c>
      <c r="P486" s="46" t="s">
        <v>1506</v>
      </c>
      <c r="Q486" s="47">
        <v>7000</v>
      </c>
      <c r="R486" s="48" t="s">
        <v>4</v>
      </c>
      <c r="S486" s="47" t="s">
        <v>4</v>
      </c>
      <c r="T486" s="46" t="s">
        <v>741</v>
      </c>
    </row>
    <row r="487" spans="1:20">
      <c r="A487" s="45">
        <v>132226979987</v>
      </c>
      <c r="B487" s="43" t="s">
        <v>733</v>
      </c>
      <c r="C487" s="44">
        <v>45968</v>
      </c>
      <c r="D487" s="45">
        <v>52780169136</v>
      </c>
      <c r="E487" s="45">
        <v>2114607944686</v>
      </c>
      <c r="F487" s="46" t="s">
        <v>734</v>
      </c>
      <c r="G487" s="46" t="s">
        <v>735</v>
      </c>
      <c r="H487" s="46" t="s">
        <v>4</v>
      </c>
      <c r="I487" s="45" t="s">
        <v>4</v>
      </c>
      <c r="J487" s="47">
        <v>68.87</v>
      </c>
      <c r="K487" s="46" t="s">
        <v>736</v>
      </c>
      <c r="L487" s="46" t="s">
        <v>737</v>
      </c>
      <c r="M487" s="45" t="s">
        <v>738</v>
      </c>
      <c r="N487" s="46" t="s">
        <v>739</v>
      </c>
      <c r="O487" s="43" t="s">
        <v>4</v>
      </c>
      <c r="P487" s="46" t="s">
        <v>771</v>
      </c>
      <c r="Q487" s="47">
        <v>7100</v>
      </c>
      <c r="R487" s="48" t="s">
        <v>4</v>
      </c>
      <c r="S487" s="47" t="s">
        <v>4</v>
      </c>
      <c r="T487" s="46" t="s">
        <v>741</v>
      </c>
    </row>
    <row r="488" spans="1:20">
      <c r="A488" s="45">
        <v>134927464309</v>
      </c>
      <c r="B488" s="43" t="s">
        <v>733</v>
      </c>
      <c r="C488" s="44">
        <v>45989</v>
      </c>
      <c r="D488" s="45">
        <v>53858645864</v>
      </c>
      <c r="E488" s="45">
        <v>2132847380766</v>
      </c>
      <c r="F488" s="46" t="s">
        <v>734</v>
      </c>
      <c r="G488" s="46" t="s">
        <v>735</v>
      </c>
      <c r="H488" s="46" t="s">
        <v>4</v>
      </c>
      <c r="I488" s="45" t="s">
        <v>4</v>
      </c>
      <c r="J488" s="47">
        <v>68.87</v>
      </c>
      <c r="K488" s="46" t="s">
        <v>736</v>
      </c>
      <c r="L488" s="46" t="s">
        <v>737</v>
      </c>
      <c r="M488" s="45" t="s">
        <v>738</v>
      </c>
      <c r="N488" s="46" t="s">
        <v>739</v>
      </c>
      <c r="O488" s="43" t="s">
        <v>4</v>
      </c>
      <c r="P488" s="46" t="s">
        <v>780</v>
      </c>
      <c r="Q488" s="47">
        <v>7100</v>
      </c>
      <c r="R488" s="48" t="s">
        <v>4</v>
      </c>
      <c r="S488" s="47" t="s">
        <v>4</v>
      </c>
      <c r="T488" s="46" t="s">
        <v>741</v>
      </c>
    </row>
    <row r="489" spans="1:20">
      <c r="A489" s="45">
        <v>132227177029</v>
      </c>
      <c r="B489" s="43" t="s">
        <v>733</v>
      </c>
      <c r="C489" s="44">
        <v>45968</v>
      </c>
      <c r="D489" s="45">
        <v>52780254676</v>
      </c>
      <c r="E489" s="45">
        <v>2114509049851</v>
      </c>
      <c r="F489" s="46" t="s">
        <v>734</v>
      </c>
      <c r="G489" s="46" t="s">
        <v>735</v>
      </c>
      <c r="H489" s="46" t="s">
        <v>4</v>
      </c>
      <c r="I489" s="45" t="s">
        <v>4</v>
      </c>
      <c r="J489" s="47">
        <v>69.84</v>
      </c>
      <c r="K489" s="46" t="s">
        <v>736</v>
      </c>
      <c r="L489" s="46" t="s">
        <v>737</v>
      </c>
      <c r="M489" s="45" t="s">
        <v>738</v>
      </c>
      <c r="N489" s="46" t="s">
        <v>739</v>
      </c>
      <c r="O489" s="43" t="s">
        <v>4</v>
      </c>
      <c r="P489" s="46" t="s">
        <v>798</v>
      </c>
      <c r="Q489" s="47">
        <v>7200</v>
      </c>
      <c r="R489" s="48" t="s">
        <v>4</v>
      </c>
      <c r="S489" s="47" t="s">
        <v>4</v>
      </c>
      <c r="T489" s="46" t="s">
        <v>741</v>
      </c>
    </row>
    <row r="490" spans="1:20">
      <c r="A490" s="45">
        <v>132830227590</v>
      </c>
      <c r="B490" s="43" t="s">
        <v>733</v>
      </c>
      <c r="C490" s="44">
        <v>45968</v>
      </c>
      <c r="D490" s="45">
        <v>52780680325</v>
      </c>
      <c r="E490" s="45">
        <v>2114621272686</v>
      </c>
      <c r="F490" s="46" t="s">
        <v>734</v>
      </c>
      <c r="G490" s="46" t="s">
        <v>735</v>
      </c>
      <c r="H490" s="46" t="s">
        <v>4</v>
      </c>
      <c r="I490" s="45" t="s">
        <v>4</v>
      </c>
      <c r="J490" s="47">
        <v>69.84</v>
      </c>
      <c r="K490" s="46" t="s">
        <v>736</v>
      </c>
      <c r="L490" s="46" t="s">
        <v>737</v>
      </c>
      <c r="M490" s="45" t="s">
        <v>738</v>
      </c>
      <c r="N490" s="46" t="s">
        <v>739</v>
      </c>
      <c r="O490" s="43" t="s">
        <v>4</v>
      </c>
      <c r="P490" s="46" t="s">
        <v>798</v>
      </c>
      <c r="Q490" s="47">
        <v>7200</v>
      </c>
      <c r="R490" s="48" t="s">
        <v>4</v>
      </c>
      <c r="S490" s="47" t="s">
        <v>4</v>
      </c>
      <c r="T490" s="46" t="s">
        <v>741</v>
      </c>
    </row>
    <row r="491" spans="1:20">
      <c r="A491" s="45">
        <v>134674378486</v>
      </c>
      <c r="B491" s="43" t="s">
        <v>733</v>
      </c>
      <c r="C491" s="44">
        <v>45981</v>
      </c>
      <c r="D491" s="45">
        <v>53513224075</v>
      </c>
      <c r="E491" s="45">
        <v>2127050118740</v>
      </c>
      <c r="F491" s="46" t="s">
        <v>734</v>
      </c>
      <c r="G491" s="46" t="s">
        <v>735</v>
      </c>
      <c r="H491" s="46" t="s">
        <v>4</v>
      </c>
      <c r="I491" s="45" t="s">
        <v>4</v>
      </c>
      <c r="J491" s="47">
        <v>69.84</v>
      </c>
      <c r="K491" s="46" t="s">
        <v>736</v>
      </c>
      <c r="L491" s="46" t="s">
        <v>737</v>
      </c>
      <c r="M491" s="45" t="s">
        <v>738</v>
      </c>
      <c r="N491" s="46" t="s">
        <v>739</v>
      </c>
      <c r="O491" s="43" t="s">
        <v>4</v>
      </c>
      <c r="P491" s="46" t="s">
        <v>1067</v>
      </c>
      <c r="Q491" s="47">
        <v>7200</v>
      </c>
      <c r="R491" s="48" t="s">
        <v>4</v>
      </c>
      <c r="S491" s="47" t="s">
        <v>4</v>
      </c>
      <c r="T491" s="46" t="s">
        <v>741</v>
      </c>
    </row>
    <row r="492" spans="1:20">
      <c r="A492" s="45">
        <v>134063597317</v>
      </c>
      <c r="B492" s="43" t="s">
        <v>733</v>
      </c>
      <c r="C492" s="44">
        <v>45981</v>
      </c>
      <c r="D492" s="45">
        <v>53514249815</v>
      </c>
      <c r="E492" s="45">
        <v>2126957482383</v>
      </c>
      <c r="F492" s="46" t="s">
        <v>734</v>
      </c>
      <c r="G492" s="46" t="s">
        <v>735</v>
      </c>
      <c r="H492" s="46" t="s">
        <v>4</v>
      </c>
      <c r="I492" s="45" t="s">
        <v>4</v>
      </c>
      <c r="J492" s="47">
        <v>69.84</v>
      </c>
      <c r="K492" s="46" t="s">
        <v>736</v>
      </c>
      <c r="L492" s="46" t="s">
        <v>737</v>
      </c>
      <c r="M492" s="45" t="s">
        <v>738</v>
      </c>
      <c r="N492" s="46" t="s">
        <v>739</v>
      </c>
      <c r="O492" s="43" t="s">
        <v>4</v>
      </c>
      <c r="P492" s="46" t="s">
        <v>1068</v>
      </c>
      <c r="Q492" s="47">
        <v>7200</v>
      </c>
      <c r="R492" s="48" t="s">
        <v>4</v>
      </c>
      <c r="S492" s="47" t="s">
        <v>4</v>
      </c>
      <c r="T492" s="46" t="s">
        <v>741</v>
      </c>
    </row>
    <row r="493" spans="1:20">
      <c r="A493" s="45">
        <v>134065111349</v>
      </c>
      <c r="B493" s="43" t="s">
        <v>733</v>
      </c>
      <c r="C493" s="44">
        <v>45981</v>
      </c>
      <c r="D493" s="45">
        <v>53514834686</v>
      </c>
      <c r="E493" s="45">
        <v>2126968558139</v>
      </c>
      <c r="F493" s="46" t="s">
        <v>734</v>
      </c>
      <c r="G493" s="46" t="s">
        <v>735</v>
      </c>
      <c r="H493" s="46" t="s">
        <v>4</v>
      </c>
      <c r="I493" s="45" t="s">
        <v>4</v>
      </c>
      <c r="J493" s="47">
        <v>69.84</v>
      </c>
      <c r="K493" s="46" t="s">
        <v>736</v>
      </c>
      <c r="L493" s="46" t="s">
        <v>737</v>
      </c>
      <c r="M493" s="45" t="s">
        <v>738</v>
      </c>
      <c r="N493" s="46" t="s">
        <v>739</v>
      </c>
      <c r="O493" s="43" t="s">
        <v>4</v>
      </c>
      <c r="P493" s="46" t="s">
        <v>1067</v>
      </c>
      <c r="Q493" s="47">
        <v>7200</v>
      </c>
      <c r="R493" s="48" t="s">
        <v>4</v>
      </c>
      <c r="S493" s="47" t="s">
        <v>4</v>
      </c>
      <c r="T493" s="46" t="s">
        <v>741</v>
      </c>
    </row>
    <row r="494" spans="1:20">
      <c r="A494" s="45">
        <v>132220233401</v>
      </c>
      <c r="B494" s="43" t="s">
        <v>733</v>
      </c>
      <c r="C494" s="44">
        <v>45967</v>
      </c>
      <c r="D494" s="45">
        <v>52776973645</v>
      </c>
      <c r="E494" s="45">
        <v>2114465950459</v>
      </c>
      <c r="F494" s="46" t="s">
        <v>734</v>
      </c>
      <c r="G494" s="46" t="s">
        <v>735</v>
      </c>
      <c r="H494" s="46" t="s">
        <v>4</v>
      </c>
      <c r="I494" s="45" t="s">
        <v>4</v>
      </c>
      <c r="J494" s="47">
        <v>72.75</v>
      </c>
      <c r="K494" s="46" t="s">
        <v>736</v>
      </c>
      <c r="L494" s="46" t="s">
        <v>737</v>
      </c>
      <c r="M494" s="45" t="s">
        <v>738</v>
      </c>
      <c r="N494" s="46" t="s">
        <v>739</v>
      </c>
      <c r="O494" s="43" t="s">
        <v>4</v>
      </c>
      <c r="P494" s="46" t="s">
        <v>775</v>
      </c>
      <c r="Q494" s="47">
        <v>7500</v>
      </c>
      <c r="R494" s="48" t="s">
        <v>4</v>
      </c>
      <c r="S494" s="47" t="s">
        <v>4</v>
      </c>
      <c r="T494" s="46" t="s">
        <v>741</v>
      </c>
    </row>
    <row r="495" spans="1:20">
      <c r="A495" s="45">
        <v>134933703999</v>
      </c>
      <c r="B495" s="43" t="s">
        <v>733</v>
      </c>
      <c r="C495" s="44">
        <v>45989</v>
      </c>
      <c r="D495" s="45">
        <v>53861230758</v>
      </c>
      <c r="E495" s="45">
        <v>2132908393148</v>
      </c>
      <c r="F495" s="46" t="s">
        <v>758</v>
      </c>
      <c r="G495" s="46" t="s">
        <v>735</v>
      </c>
      <c r="H495" s="46" t="s">
        <v>4</v>
      </c>
      <c r="I495" s="45" t="s">
        <v>4</v>
      </c>
      <c r="J495" s="47">
        <v>72.75</v>
      </c>
      <c r="K495" s="46" t="s">
        <v>736</v>
      </c>
      <c r="L495" s="46" t="s">
        <v>737</v>
      </c>
      <c r="M495" s="45" t="s">
        <v>738</v>
      </c>
      <c r="N495" s="46" t="s">
        <v>739</v>
      </c>
      <c r="O495" s="43" t="s">
        <v>4</v>
      </c>
      <c r="P495" s="46" t="s">
        <v>759</v>
      </c>
      <c r="Q495" s="47">
        <v>7500</v>
      </c>
      <c r="R495" s="48" t="s">
        <v>4</v>
      </c>
      <c r="S495" s="47" t="s">
        <v>4</v>
      </c>
      <c r="T495" s="46" t="s">
        <v>4</v>
      </c>
    </row>
    <row r="496" spans="1:20">
      <c r="A496" s="45">
        <v>135551143480</v>
      </c>
      <c r="B496" s="43" t="s">
        <v>733</v>
      </c>
      <c r="C496" s="44">
        <v>45989</v>
      </c>
      <c r="D496" s="45">
        <v>53861839754</v>
      </c>
      <c r="E496" s="45">
        <v>2132929319156</v>
      </c>
      <c r="F496" s="46" t="s">
        <v>734</v>
      </c>
      <c r="G496" s="46" t="s">
        <v>735</v>
      </c>
      <c r="H496" s="46" t="s">
        <v>4</v>
      </c>
      <c r="I496" s="45" t="s">
        <v>4</v>
      </c>
      <c r="J496" s="47">
        <v>72.75</v>
      </c>
      <c r="K496" s="46" t="s">
        <v>736</v>
      </c>
      <c r="L496" s="46" t="s">
        <v>737</v>
      </c>
      <c r="M496" s="45" t="s">
        <v>738</v>
      </c>
      <c r="N496" s="46" t="s">
        <v>739</v>
      </c>
      <c r="O496" s="43" t="s">
        <v>4</v>
      </c>
      <c r="P496" s="46" t="s">
        <v>1629</v>
      </c>
      <c r="Q496" s="47">
        <v>7500</v>
      </c>
      <c r="R496" s="48" t="s">
        <v>4</v>
      </c>
      <c r="S496" s="47" t="s">
        <v>4</v>
      </c>
      <c r="T496" s="46" t="s">
        <v>741</v>
      </c>
    </row>
    <row r="497" spans="1:20">
      <c r="A497" s="45">
        <v>132827585952</v>
      </c>
      <c r="B497" s="43" t="s">
        <v>733</v>
      </c>
      <c r="C497" s="44">
        <v>45968</v>
      </c>
      <c r="D497" s="45">
        <v>52779479486</v>
      </c>
      <c r="E497" s="45">
        <v>2114599067900</v>
      </c>
      <c r="F497" s="46" t="s">
        <v>758</v>
      </c>
      <c r="G497" s="46" t="s">
        <v>735</v>
      </c>
      <c r="H497" s="46" t="s">
        <v>4</v>
      </c>
      <c r="I497" s="45" t="s">
        <v>4</v>
      </c>
      <c r="J497" s="47">
        <v>75.66</v>
      </c>
      <c r="K497" s="46" t="s">
        <v>736</v>
      </c>
      <c r="L497" s="46" t="s">
        <v>737</v>
      </c>
      <c r="M497" s="45" t="s">
        <v>738</v>
      </c>
      <c r="N497" s="46" t="s">
        <v>739</v>
      </c>
      <c r="O497" s="43" t="s">
        <v>4</v>
      </c>
      <c r="P497" s="46" t="s">
        <v>759</v>
      </c>
      <c r="Q497" s="47">
        <v>7800</v>
      </c>
      <c r="R497" s="48" t="s">
        <v>4</v>
      </c>
      <c r="S497" s="47" t="s">
        <v>4</v>
      </c>
      <c r="T497" s="46" t="s">
        <v>4</v>
      </c>
    </row>
    <row r="498" spans="1:20">
      <c r="A498" s="45">
        <v>132501056429</v>
      </c>
      <c r="B498" s="43" t="s">
        <v>733</v>
      </c>
      <c r="C498" s="44">
        <v>45969</v>
      </c>
      <c r="D498" s="45">
        <v>52884199596</v>
      </c>
      <c r="E498" s="45">
        <v>2116293578561</v>
      </c>
      <c r="F498" s="46" t="s">
        <v>758</v>
      </c>
      <c r="G498" s="46" t="s">
        <v>735</v>
      </c>
      <c r="H498" s="46" t="s">
        <v>4</v>
      </c>
      <c r="I498" s="45" t="s">
        <v>4</v>
      </c>
      <c r="J498" s="47">
        <v>75.66</v>
      </c>
      <c r="K498" s="46" t="s">
        <v>736</v>
      </c>
      <c r="L498" s="46" t="s">
        <v>737</v>
      </c>
      <c r="M498" s="45" t="s">
        <v>738</v>
      </c>
      <c r="N498" s="46" t="s">
        <v>739</v>
      </c>
      <c r="O498" s="43" t="s">
        <v>4</v>
      </c>
      <c r="P498" s="46" t="s">
        <v>759</v>
      </c>
      <c r="Q498" s="47">
        <v>7800</v>
      </c>
      <c r="R498" s="48" t="s">
        <v>4</v>
      </c>
      <c r="S498" s="47" t="s">
        <v>4</v>
      </c>
      <c r="T498" s="46" t="s">
        <v>4</v>
      </c>
    </row>
    <row r="499" spans="1:20">
      <c r="A499" s="45">
        <v>132820313342</v>
      </c>
      <c r="B499" s="43" t="s">
        <v>733</v>
      </c>
      <c r="C499" s="44">
        <v>45967</v>
      </c>
      <c r="D499" s="45">
        <v>52776063063</v>
      </c>
      <c r="E499" s="45">
        <v>2114451865277</v>
      </c>
      <c r="F499" s="46" t="s">
        <v>758</v>
      </c>
      <c r="G499" s="46" t="s">
        <v>735</v>
      </c>
      <c r="H499" s="46" t="s">
        <v>4</v>
      </c>
      <c r="I499" s="45" t="s">
        <v>4</v>
      </c>
      <c r="J499" s="47">
        <v>76.63</v>
      </c>
      <c r="K499" s="46" t="s">
        <v>736</v>
      </c>
      <c r="L499" s="46" t="s">
        <v>737</v>
      </c>
      <c r="M499" s="45" t="s">
        <v>738</v>
      </c>
      <c r="N499" s="46" t="s">
        <v>739</v>
      </c>
      <c r="O499" s="43" t="s">
        <v>4</v>
      </c>
      <c r="P499" s="46" t="s">
        <v>759</v>
      </c>
      <c r="Q499" s="47">
        <v>7900</v>
      </c>
      <c r="R499" s="48" t="s">
        <v>4</v>
      </c>
      <c r="S499" s="47" t="s">
        <v>4</v>
      </c>
      <c r="T499" s="46" t="s">
        <v>4</v>
      </c>
    </row>
    <row r="500" spans="1:20">
      <c r="A500" s="45">
        <v>132228021785</v>
      </c>
      <c r="B500" s="43" t="s">
        <v>733</v>
      </c>
      <c r="C500" s="44">
        <v>45968</v>
      </c>
      <c r="D500" s="45">
        <v>52780633692</v>
      </c>
      <c r="E500" s="45">
        <v>2114620024556</v>
      </c>
      <c r="F500" s="46" t="s">
        <v>734</v>
      </c>
      <c r="G500" s="46" t="s">
        <v>735</v>
      </c>
      <c r="H500" s="46" t="s">
        <v>4</v>
      </c>
      <c r="I500" s="45" t="s">
        <v>4</v>
      </c>
      <c r="J500" s="47">
        <v>76.63</v>
      </c>
      <c r="K500" s="46" t="s">
        <v>736</v>
      </c>
      <c r="L500" s="46" t="s">
        <v>737</v>
      </c>
      <c r="M500" s="45" t="s">
        <v>738</v>
      </c>
      <c r="N500" s="46" t="s">
        <v>739</v>
      </c>
      <c r="O500" s="43" t="s">
        <v>4</v>
      </c>
      <c r="P500" s="46" t="s">
        <v>804</v>
      </c>
      <c r="Q500" s="47">
        <v>7900</v>
      </c>
      <c r="R500" s="48" t="s">
        <v>4</v>
      </c>
      <c r="S500" s="47" t="s">
        <v>4</v>
      </c>
      <c r="T500" s="46" t="s">
        <v>741</v>
      </c>
    </row>
    <row r="501" spans="1:20">
      <c r="A501" s="45">
        <v>133101764568</v>
      </c>
      <c r="B501" s="43" t="s">
        <v>733</v>
      </c>
      <c r="C501" s="44">
        <v>45969</v>
      </c>
      <c r="D501" s="45">
        <v>52883080142</v>
      </c>
      <c r="E501" s="45">
        <v>2116275742525</v>
      </c>
      <c r="F501" s="46" t="s">
        <v>734</v>
      </c>
      <c r="G501" s="46" t="s">
        <v>735</v>
      </c>
      <c r="H501" s="46" t="s">
        <v>4</v>
      </c>
      <c r="I501" s="45" t="s">
        <v>4</v>
      </c>
      <c r="J501" s="47">
        <v>76.63</v>
      </c>
      <c r="K501" s="46" t="s">
        <v>736</v>
      </c>
      <c r="L501" s="46" t="s">
        <v>737</v>
      </c>
      <c r="M501" s="45" t="s">
        <v>738</v>
      </c>
      <c r="N501" s="46" t="s">
        <v>739</v>
      </c>
      <c r="O501" s="43" t="s">
        <v>4</v>
      </c>
      <c r="P501" s="46" t="s">
        <v>847</v>
      </c>
      <c r="Q501" s="47">
        <v>7900</v>
      </c>
      <c r="R501" s="48" t="s">
        <v>4</v>
      </c>
      <c r="S501" s="47" t="s">
        <v>4</v>
      </c>
      <c r="T501" s="46" t="s">
        <v>741</v>
      </c>
    </row>
    <row r="502" spans="1:20">
      <c r="A502" s="45">
        <v>133104125094</v>
      </c>
      <c r="B502" s="43" t="s">
        <v>733</v>
      </c>
      <c r="C502" s="44">
        <v>45969</v>
      </c>
      <c r="D502" s="45">
        <v>52883918955</v>
      </c>
      <c r="E502" s="45">
        <v>2116391670720</v>
      </c>
      <c r="F502" s="46" t="s">
        <v>734</v>
      </c>
      <c r="G502" s="46" t="s">
        <v>735</v>
      </c>
      <c r="H502" s="46" t="s">
        <v>4</v>
      </c>
      <c r="I502" s="45" t="s">
        <v>4</v>
      </c>
      <c r="J502" s="47">
        <v>76.63</v>
      </c>
      <c r="K502" s="46" t="s">
        <v>736</v>
      </c>
      <c r="L502" s="46" t="s">
        <v>737</v>
      </c>
      <c r="M502" s="45" t="s">
        <v>738</v>
      </c>
      <c r="N502" s="46" t="s">
        <v>739</v>
      </c>
      <c r="O502" s="43" t="s">
        <v>4</v>
      </c>
      <c r="P502" s="46" t="s">
        <v>847</v>
      </c>
      <c r="Q502" s="47">
        <v>7900</v>
      </c>
      <c r="R502" s="48" t="s">
        <v>4</v>
      </c>
      <c r="S502" s="47" t="s">
        <v>4</v>
      </c>
      <c r="T502" s="46" t="s">
        <v>741</v>
      </c>
    </row>
    <row r="503" spans="1:20">
      <c r="A503" s="45">
        <v>133158447035</v>
      </c>
      <c r="B503" s="43" t="s">
        <v>733</v>
      </c>
      <c r="C503" s="44">
        <v>45974</v>
      </c>
      <c r="D503" s="45">
        <v>53148331940</v>
      </c>
      <c r="E503" s="45">
        <v>2120806198667</v>
      </c>
      <c r="F503" s="46" t="s">
        <v>734</v>
      </c>
      <c r="G503" s="46" t="s">
        <v>735</v>
      </c>
      <c r="H503" s="46" t="s">
        <v>4</v>
      </c>
      <c r="I503" s="45" t="s">
        <v>4</v>
      </c>
      <c r="J503" s="47">
        <v>76.63</v>
      </c>
      <c r="K503" s="46" t="s">
        <v>736</v>
      </c>
      <c r="L503" s="46" t="s">
        <v>737</v>
      </c>
      <c r="M503" s="45" t="s">
        <v>738</v>
      </c>
      <c r="N503" s="46" t="s">
        <v>739</v>
      </c>
      <c r="O503" s="43" t="s">
        <v>4</v>
      </c>
      <c r="P503" s="46" t="s">
        <v>934</v>
      </c>
      <c r="Q503" s="47">
        <v>7900</v>
      </c>
      <c r="R503" s="48" t="s">
        <v>4</v>
      </c>
      <c r="S503" s="47" t="s">
        <v>4</v>
      </c>
      <c r="T503" s="46" t="s">
        <v>741</v>
      </c>
    </row>
    <row r="504" spans="1:20">
      <c r="A504" s="45">
        <v>133759657312</v>
      </c>
      <c r="B504" s="43" t="s">
        <v>733</v>
      </c>
      <c r="C504" s="44">
        <v>45974</v>
      </c>
      <c r="D504" s="45">
        <v>53145428426</v>
      </c>
      <c r="E504" s="45">
        <v>2120856142496</v>
      </c>
      <c r="F504" s="46" t="s">
        <v>734</v>
      </c>
      <c r="G504" s="46" t="s">
        <v>735</v>
      </c>
      <c r="H504" s="46" t="s">
        <v>4</v>
      </c>
      <c r="I504" s="45" t="s">
        <v>4</v>
      </c>
      <c r="J504" s="47">
        <v>77.599999999999994</v>
      </c>
      <c r="K504" s="46" t="s">
        <v>736</v>
      </c>
      <c r="L504" s="46" t="s">
        <v>737</v>
      </c>
      <c r="M504" s="45" t="s">
        <v>738</v>
      </c>
      <c r="N504" s="46" t="s">
        <v>739</v>
      </c>
      <c r="O504" s="43" t="s">
        <v>4</v>
      </c>
      <c r="P504" s="46" t="s">
        <v>920</v>
      </c>
      <c r="Q504" s="47">
        <v>8000</v>
      </c>
      <c r="R504" s="48" t="s">
        <v>4</v>
      </c>
      <c r="S504" s="47" t="s">
        <v>4</v>
      </c>
      <c r="T504" s="46" t="s">
        <v>741</v>
      </c>
    </row>
    <row r="505" spans="1:20">
      <c r="A505" s="45">
        <v>133159160089</v>
      </c>
      <c r="B505" s="43" t="s">
        <v>733</v>
      </c>
      <c r="C505" s="44">
        <v>45974</v>
      </c>
      <c r="D505" s="45">
        <v>53148682815</v>
      </c>
      <c r="E505" s="45">
        <v>2120918508020</v>
      </c>
      <c r="F505" s="46" t="s">
        <v>734</v>
      </c>
      <c r="G505" s="46" t="s">
        <v>735</v>
      </c>
      <c r="H505" s="46" t="s">
        <v>4</v>
      </c>
      <c r="I505" s="45" t="s">
        <v>4</v>
      </c>
      <c r="J505" s="47">
        <v>77.599999999999994</v>
      </c>
      <c r="K505" s="46" t="s">
        <v>736</v>
      </c>
      <c r="L505" s="46" t="s">
        <v>737</v>
      </c>
      <c r="M505" s="45" t="s">
        <v>738</v>
      </c>
      <c r="N505" s="46" t="s">
        <v>739</v>
      </c>
      <c r="O505" s="43" t="s">
        <v>4</v>
      </c>
      <c r="P505" s="46" t="s">
        <v>935</v>
      </c>
      <c r="Q505" s="47">
        <v>8000</v>
      </c>
      <c r="R505" s="48" t="s">
        <v>4</v>
      </c>
      <c r="S505" s="47" t="s">
        <v>4</v>
      </c>
      <c r="T505" s="46" t="s">
        <v>741</v>
      </c>
    </row>
    <row r="506" spans="1:20">
      <c r="A506" s="45">
        <v>133777126980</v>
      </c>
      <c r="B506" s="43" t="s">
        <v>733</v>
      </c>
      <c r="C506" s="44">
        <v>45975</v>
      </c>
      <c r="D506" s="45">
        <v>53152633093</v>
      </c>
      <c r="E506" s="45">
        <v>2120887133363</v>
      </c>
      <c r="F506" s="46" t="s">
        <v>734</v>
      </c>
      <c r="G506" s="46" t="s">
        <v>735</v>
      </c>
      <c r="H506" s="46" t="s">
        <v>4</v>
      </c>
      <c r="I506" s="45" t="s">
        <v>4</v>
      </c>
      <c r="J506" s="47">
        <v>77.599999999999994</v>
      </c>
      <c r="K506" s="46" t="s">
        <v>736</v>
      </c>
      <c r="L506" s="46" t="s">
        <v>737</v>
      </c>
      <c r="M506" s="45" t="s">
        <v>738</v>
      </c>
      <c r="N506" s="46" t="s">
        <v>739</v>
      </c>
      <c r="O506" s="43" t="s">
        <v>4</v>
      </c>
      <c r="P506" s="46" t="s">
        <v>961</v>
      </c>
      <c r="Q506" s="47">
        <v>8000</v>
      </c>
      <c r="R506" s="48" t="s">
        <v>4</v>
      </c>
      <c r="S506" s="47" t="s">
        <v>4</v>
      </c>
      <c r="T506" s="46" t="s">
        <v>741</v>
      </c>
    </row>
    <row r="507" spans="1:20">
      <c r="A507" s="45">
        <v>133169234901</v>
      </c>
      <c r="B507" s="43" t="s">
        <v>733</v>
      </c>
      <c r="C507" s="44">
        <v>45975</v>
      </c>
      <c r="D507" s="45">
        <v>53152807682</v>
      </c>
      <c r="E507" s="45">
        <v>2120997964096</v>
      </c>
      <c r="F507" s="46" t="s">
        <v>734</v>
      </c>
      <c r="G507" s="46" t="s">
        <v>735</v>
      </c>
      <c r="H507" s="46" t="s">
        <v>4</v>
      </c>
      <c r="I507" s="45" t="s">
        <v>4</v>
      </c>
      <c r="J507" s="47">
        <v>77.599999999999994</v>
      </c>
      <c r="K507" s="46" t="s">
        <v>736</v>
      </c>
      <c r="L507" s="46" t="s">
        <v>737</v>
      </c>
      <c r="M507" s="45" t="s">
        <v>738</v>
      </c>
      <c r="N507" s="46" t="s">
        <v>739</v>
      </c>
      <c r="O507" s="43" t="s">
        <v>4</v>
      </c>
      <c r="P507" s="46" t="s">
        <v>963</v>
      </c>
      <c r="Q507" s="47">
        <v>8000</v>
      </c>
      <c r="R507" s="48" t="s">
        <v>4</v>
      </c>
      <c r="S507" s="47" t="s">
        <v>4</v>
      </c>
      <c r="T507" s="46" t="s">
        <v>741</v>
      </c>
    </row>
    <row r="508" spans="1:20">
      <c r="A508" s="45">
        <v>133924278076</v>
      </c>
      <c r="B508" s="43" t="s">
        <v>733</v>
      </c>
      <c r="C508" s="44">
        <v>45976</v>
      </c>
      <c r="D508" s="45">
        <v>53208119369</v>
      </c>
      <c r="E508" s="45">
        <v>2121977516428</v>
      </c>
      <c r="F508" s="46" t="s">
        <v>734</v>
      </c>
      <c r="G508" s="46" t="s">
        <v>735</v>
      </c>
      <c r="H508" s="46" t="s">
        <v>4</v>
      </c>
      <c r="I508" s="45" t="s">
        <v>4</v>
      </c>
      <c r="J508" s="47">
        <v>77.599999999999994</v>
      </c>
      <c r="K508" s="46" t="s">
        <v>736</v>
      </c>
      <c r="L508" s="46" t="s">
        <v>737</v>
      </c>
      <c r="M508" s="45" t="s">
        <v>738</v>
      </c>
      <c r="N508" s="46" t="s">
        <v>739</v>
      </c>
      <c r="O508" s="43" t="s">
        <v>4</v>
      </c>
      <c r="P508" s="46" t="s">
        <v>983</v>
      </c>
      <c r="Q508" s="47">
        <v>8000</v>
      </c>
      <c r="R508" s="48" t="s">
        <v>4</v>
      </c>
      <c r="S508" s="47" t="s">
        <v>4</v>
      </c>
      <c r="T508" s="46" t="s">
        <v>741</v>
      </c>
    </row>
    <row r="509" spans="1:20">
      <c r="A509" s="45">
        <v>134054880644</v>
      </c>
      <c r="B509" s="43" t="s">
        <v>733</v>
      </c>
      <c r="C509" s="44">
        <v>45977</v>
      </c>
      <c r="D509" s="45">
        <v>53263275689</v>
      </c>
      <c r="E509" s="45">
        <v>2122785742258</v>
      </c>
      <c r="F509" s="46" t="s">
        <v>734</v>
      </c>
      <c r="G509" s="46" t="s">
        <v>735</v>
      </c>
      <c r="H509" s="46" t="s">
        <v>4</v>
      </c>
      <c r="I509" s="45" t="s">
        <v>4</v>
      </c>
      <c r="J509" s="47">
        <v>77.599999999999994</v>
      </c>
      <c r="K509" s="46" t="s">
        <v>736</v>
      </c>
      <c r="L509" s="46" t="s">
        <v>737</v>
      </c>
      <c r="M509" s="45" t="s">
        <v>738</v>
      </c>
      <c r="N509" s="46" t="s">
        <v>739</v>
      </c>
      <c r="O509" s="43" t="s">
        <v>4</v>
      </c>
      <c r="P509" s="46" t="s">
        <v>1037</v>
      </c>
      <c r="Q509" s="47">
        <v>8000</v>
      </c>
      <c r="R509" s="48" t="s">
        <v>4</v>
      </c>
      <c r="S509" s="47" t="s">
        <v>4</v>
      </c>
      <c r="T509" s="46" t="s">
        <v>741</v>
      </c>
    </row>
    <row r="510" spans="1:20">
      <c r="A510" s="45">
        <v>134067773127</v>
      </c>
      <c r="B510" s="43" t="s">
        <v>733</v>
      </c>
      <c r="C510" s="44">
        <v>45981</v>
      </c>
      <c r="D510" s="45">
        <v>53515924381</v>
      </c>
      <c r="E510" s="45">
        <v>2127099190782</v>
      </c>
      <c r="F510" s="46" t="s">
        <v>758</v>
      </c>
      <c r="G510" s="46" t="s">
        <v>735</v>
      </c>
      <c r="H510" s="46" t="s">
        <v>4</v>
      </c>
      <c r="I510" s="45" t="s">
        <v>4</v>
      </c>
      <c r="J510" s="47">
        <v>77.599999999999994</v>
      </c>
      <c r="K510" s="46" t="s">
        <v>736</v>
      </c>
      <c r="L510" s="46" t="s">
        <v>737</v>
      </c>
      <c r="M510" s="45" t="s">
        <v>738</v>
      </c>
      <c r="N510" s="46" t="s">
        <v>739</v>
      </c>
      <c r="O510" s="43" t="s">
        <v>4</v>
      </c>
      <c r="P510" s="46" t="s">
        <v>759</v>
      </c>
      <c r="Q510" s="47">
        <v>8000</v>
      </c>
      <c r="R510" s="48" t="s">
        <v>4</v>
      </c>
      <c r="S510" s="47" t="s">
        <v>4</v>
      </c>
      <c r="T510" s="46" t="s">
        <v>4</v>
      </c>
    </row>
    <row r="511" spans="1:20">
      <c r="A511" s="45">
        <v>134205499155</v>
      </c>
      <c r="B511" s="43" t="s">
        <v>733</v>
      </c>
      <c r="C511" s="44">
        <v>45983</v>
      </c>
      <c r="D511" s="45">
        <v>53568573259</v>
      </c>
      <c r="E511" s="45">
        <v>2127878345931</v>
      </c>
      <c r="F511" s="46" t="s">
        <v>734</v>
      </c>
      <c r="G511" s="46" t="s">
        <v>735</v>
      </c>
      <c r="H511" s="46" t="s">
        <v>4</v>
      </c>
      <c r="I511" s="45" t="s">
        <v>4</v>
      </c>
      <c r="J511" s="47">
        <v>77.599999999999994</v>
      </c>
      <c r="K511" s="46" t="s">
        <v>736</v>
      </c>
      <c r="L511" s="46" t="s">
        <v>737</v>
      </c>
      <c r="M511" s="45" t="s">
        <v>738</v>
      </c>
      <c r="N511" s="46" t="s">
        <v>739</v>
      </c>
      <c r="O511" s="43" t="s">
        <v>4</v>
      </c>
      <c r="P511" s="46" t="s">
        <v>1120</v>
      </c>
      <c r="Q511" s="47">
        <v>8000</v>
      </c>
      <c r="R511" s="48" t="s">
        <v>4</v>
      </c>
      <c r="S511" s="47" t="s">
        <v>4</v>
      </c>
      <c r="T511" s="46" t="s">
        <v>741</v>
      </c>
    </row>
    <row r="512" spans="1:20">
      <c r="A512" s="45">
        <v>134209196013</v>
      </c>
      <c r="B512" s="43" t="s">
        <v>733</v>
      </c>
      <c r="C512" s="44">
        <v>45983</v>
      </c>
      <c r="D512" s="45">
        <v>53570524353</v>
      </c>
      <c r="E512" s="45">
        <v>2128016235784</v>
      </c>
      <c r="F512" s="46" t="s">
        <v>734</v>
      </c>
      <c r="G512" s="46" t="s">
        <v>735</v>
      </c>
      <c r="H512" s="46" t="s">
        <v>4</v>
      </c>
      <c r="I512" s="45" t="s">
        <v>4</v>
      </c>
      <c r="J512" s="47">
        <v>77.599999999999994</v>
      </c>
      <c r="K512" s="46" t="s">
        <v>736</v>
      </c>
      <c r="L512" s="46" t="s">
        <v>737</v>
      </c>
      <c r="M512" s="45" t="s">
        <v>738</v>
      </c>
      <c r="N512" s="46" t="s">
        <v>739</v>
      </c>
      <c r="O512" s="43" t="s">
        <v>4</v>
      </c>
      <c r="P512" s="46" t="s">
        <v>1133</v>
      </c>
      <c r="Q512" s="47">
        <v>8000</v>
      </c>
      <c r="R512" s="48" t="s">
        <v>4</v>
      </c>
      <c r="S512" s="47" t="s">
        <v>4</v>
      </c>
      <c r="T512" s="46" t="s">
        <v>741</v>
      </c>
    </row>
    <row r="513" spans="1:20">
      <c r="A513" s="45">
        <v>134795002339</v>
      </c>
      <c r="B513" s="43" t="s">
        <v>733</v>
      </c>
      <c r="C513" s="44">
        <v>45988</v>
      </c>
      <c r="D513" s="45">
        <v>53805774562</v>
      </c>
      <c r="E513" s="45">
        <v>2131808968919</v>
      </c>
      <c r="F513" s="46" t="s">
        <v>758</v>
      </c>
      <c r="G513" s="46" t="s">
        <v>735</v>
      </c>
      <c r="H513" s="46" t="s">
        <v>4</v>
      </c>
      <c r="I513" s="45" t="s">
        <v>4</v>
      </c>
      <c r="J513" s="47">
        <v>77.599999999999994</v>
      </c>
      <c r="K513" s="46" t="s">
        <v>736</v>
      </c>
      <c r="L513" s="46" t="s">
        <v>737</v>
      </c>
      <c r="M513" s="45" t="s">
        <v>738</v>
      </c>
      <c r="N513" s="46" t="s">
        <v>739</v>
      </c>
      <c r="O513" s="43" t="s">
        <v>4</v>
      </c>
      <c r="P513" s="46" t="s">
        <v>759</v>
      </c>
      <c r="Q513" s="47">
        <v>8000</v>
      </c>
      <c r="R513" s="48" t="s">
        <v>4</v>
      </c>
      <c r="S513" s="47" t="s">
        <v>4</v>
      </c>
      <c r="T513" s="46" t="s">
        <v>4</v>
      </c>
    </row>
    <row r="514" spans="1:20">
      <c r="A514" s="45">
        <v>134930760647</v>
      </c>
      <c r="B514" s="43" t="s">
        <v>733</v>
      </c>
      <c r="C514" s="44">
        <v>45989</v>
      </c>
      <c r="D514" s="45">
        <v>53860093810</v>
      </c>
      <c r="E514" s="45">
        <v>2132875683328</v>
      </c>
      <c r="F514" s="46" t="s">
        <v>734</v>
      </c>
      <c r="G514" s="46" t="s">
        <v>735</v>
      </c>
      <c r="H514" s="46" t="s">
        <v>4</v>
      </c>
      <c r="I514" s="45" t="s">
        <v>4</v>
      </c>
      <c r="J514" s="47">
        <v>77.599999999999994</v>
      </c>
      <c r="K514" s="46" t="s">
        <v>736</v>
      </c>
      <c r="L514" s="46" t="s">
        <v>737</v>
      </c>
      <c r="M514" s="45" t="s">
        <v>738</v>
      </c>
      <c r="N514" s="46" t="s">
        <v>739</v>
      </c>
      <c r="O514" s="43" t="s">
        <v>4</v>
      </c>
      <c r="P514" s="46" t="s">
        <v>1603</v>
      </c>
      <c r="Q514" s="47">
        <v>8000</v>
      </c>
      <c r="R514" s="48" t="s">
        <v>4</v>
      </c>
      <c r="S514" s="47" t="s">
        <v>4</v>
      </c>
      <c r="T514" s="46" t="s">
        <v>741</v>
      </c>
    </row>
    <row r="515" spans="1:20">
      <c r="A515" s="45">
        <v>135937007864</v>
      </c>
      <c r="B515" s="43" t="s">
        <v>733</v>
      </c>
      <c r="C515" s="44">
        <v>45991</v>
      </c>
      <c r="D515" s="45">
        <v>54030352237</v>
      </c>
      <c r="E515" s="45">
        <v>2135280072427</v>
      </c>
      <c r="F515" s="46" t="s">
        <v>734</v>
      </c>
      <c r="G515" s="46" t="s">
        <v>735</v>
      </c>
      <c r="H515" s="46" t="s">
        <v>4</v>
      </c>
      <c r="I515" s="45" t="s">
        <v>4</v>
      </c>
      <c r="J515" s="47">
        <v>77.599999999999994</v>
      </c>
      <c r="K515" s="46" t="s">
        <v>736</v>
      </c>
      <c r="L515" s="46" t="s">
        <v>737</v>
      </c>
      <c r="M515" s="45" t="s">
        <v>738</v>
      </c>
      <c r="N515" s="46" t="s">
        <v>739</v>
      </c>
      <c r="O515" s="43" t="s">
        <v>4</v>
      </c>
      <c r="P515" s="46" t="s">
        <v>1690</v>
      </c>
      <c r="Q515" s="47">
        <v>8000</v>
      </c>
      <c r="R515" s="48" t="s">
        <v>4</v>
      </c>
      <c r="S515" s="47" t="s">
        <v>4</v>
      </c>
      <c r="T515" s="46" t="s">
        <v>741</v>
      </c>
    </row>
    <row r="516" spans="1:20">
      <c r="A516" s="45">
        <v>132821794862</v>
      </c>
      <c r="B516" s="43" t="s">
        <v>733</v>
      </c>
      <c r="C516" s="44">
        <v>45967</v>
      </c>
      <c r="D516" s="45">
        <v>52776713654</v>
      </c>
      <c r="E516" s="45">
        <v>2114461514773</v>
      </c>
      <c r="F516" s="46" t="s">
        <v>745</v>
      </c>
      <c r="G516" s="46" t="s">
        <v>735</v>
      </c>
      <c r="H516" s="46" t="s">
        <v>4</v>
      </c>
      <c r="I516" s="45" t="s">
        <v>4</v>
      </c>
      <c r="J516" s="47">
        <v>78.239999999999995</v>
      </c>
      <c r="K516" s="46" t="s">
        <v>736</v>
      </c>
      <c r="L516" s="46" t="s">
        <v>737</v>
      </c>
      <c r="M516" s="45" t="s">
        <v>738</v>
      </c>
      <c r="N516" s="46" t="s">
        <v>739</v>
      </c>
      <c r="O516" s="43" t="s">
        <v>4</v>
      </c>
      <c r="P516" s="46" t="s">
        <v>746</v>
      </c>
      <c r="Q516" s="47">
        <v>4800</v>
      </c>
      <c r="R516" s="48" t="s">
        <v>4</v>
      </c>
      <c r="S516" s="47" t="s">
        <v>4</v>
      </c>
      <c r="T516" s="46" t="s">
        <v>741</v>
      </c>
    </row>
    <row r="517" spans="1:20">
      <c r="A517" s="45">
        <v>133754612740</v>
      </c>
      <c r="B517" s="43" t="s">
        <v>733</v>
      </c>
      <c r="C517" s="44">
        <v>45974</v>
      </c>
      <c r="D517" s="45">
        <v>53143483123</v>
      </c>
      <c r="E517" s="45">
        <v>2120818768124</v>
      </c>
      <c r="F517" s="46" t="s">
        <v>734</v>
      </c>
      <c r="G517" s="46" t="s">
        <v>735</v>
      </c>
      <c r="H517" s="46" t="s">
        <v>4</v>
      </c>
      <c r="I517" s="45" t="s">
        <v>4</v>
      </c>
      <c r="J517" s="47">
        <v>78.239999999999995</v>
      </c>
      <c r="K517" s="46" t="s">
        <v>736</v>
      </c>
      <c r="L517" s="46" t="s">
        <v>737</v>
      </c>
      <c r="M517" s="45" t="s">
        <v>738</v>
      </c>
      <c r="N517" s="46" t="s">
        <v>739</v>
      </c>
      <c r="O517" s="43" t="s">
        <v>4</v>
      </c>
      <c r="P517" s="46" t="s">
        <v>916</v>
      </c>
      <c r="Q517" s="47">
        <v>4800</v>
      </c>
      <c r="R517" s="48" t="s">
        <v>4</v>
      </c>
      <c r="S517" s="47" t="s">
        <v>4</v>
      </c>
      <c r="T517" s="46" t="s">
        <v>741</v>
      </c>
    </row>
    <row r="518" spans="1:20">
      <c r="A518" s="45">
        <v>133157391475</v>
      </c>
      <c r="B518" s="43" t="s">
        <v>733</v>
      </c>
      <c r="C518" s="44">
        <v>45974</v>
      </c>
      <c r="D518" s="45">
        <v>53147929222</v>
      </c>
      <c r="E518" s="45">
        <v>2120904562974</v>
      </c>
      <c r="F518" s="46" t="s">
        <v>745</v>
      </c>
      <c r="G518" s="46" t="s">
        <v>735</v>
      </c>
      <c r="H518" s="46" t="s">
        <v>4</v>
      </c>
      <c r="I518" s="45" t="s">
        <v>4</v>
      </c>
      <c r="J518" s="47">
        <v>78.239999999999995</v>
      </c>
      <c r="K518" s="46" t="s">
        <v>736</v>
      </c>
      <c r="L518" s="46" t="s">
        <v>737</v>
      </c>
      <c r="M518" s="45" t="s">
        <v>738</v>
      </c>
      <c r="N518" s="46" t="s">
        <v>739</v>
      </c>
      <c r="O518" s="43" t="s">
        <v>4</v>
      </c>
      <c r="P518" s="46" t="s">
        <v>746</v>
      </c>
      <c r="Q518" s="47">
        <v>4800</v>
      </c>
      <c r="R518" s="48" t="s">
        <v>4</v>
      </c>
      <c r="S518" s="47" t="s">
        <v>4</v>
      </c>
      <c r="T518" s="46" t="s">
        <v>741</v>
      </c>
    </row>
    <row r="519" spans="1:20">
      <c r="A519" s="45">
        <v>133167522795</v>
      </c>
      <c r="B519" s="43" t="s">
        <v>733</v>
      </c>
      <c r="C519" s="44">
        <v>45975</v>
      </c>
      <c r="D519" s="45">
        <v>53152186813</v>
      </c>
      <c r="E519" s="45">
        <v>2120978573580</v>
      </c>
      <c r="F519" s="46" t="s">
        <v>734</v>
      </c>
      <c r="G519" s="46" t="s">
        <v>735</v>
      </c>
      <c r="H519" s="46" t="s">
        <v>4</v>
      </c>
      <c r="I519" s="45" t="s">
        <v>4</v>
      </c>
      <c r="J519" s="47">
        <v>78.569999999999993</v>
      </c>
      <c r="K519" s="46" t="s">
        <v>736</v>
      </c>
      <c r="L519" s="46" t="s">
        <v>737</v>
      </c>
      <c r="M519" s="45" t="s">
        <v>738</v>
      </c>
      <c r="N519" s="46" t="s">
        <v>739</v>
      </c>
      <c r="O519" s="43" t="s">
        <v>4</v>
      </c>
      <c r="P519" s="46" t="s">
        <v>958</v>
      </c>
      <c r="Q519" s="47">
        <v>8100</v>
      </c>
      <c r="R519" s="48" t="s">
        <v>4</v>
      </c>
      <c r="S519" s="47" t="s">
        <v>4</v>
      </c>
      <c r="T519" s="46" t="s">
        <v>741</v>
      </c>
    </row>
    <row r="520" spans="1:20">
      <c r="A520" s="45">
        <v>134395532599</v>
      </c>
      <c r="B520" s="43" t="s">
        <v>733</v>
      </c>
      <c r="C520" s="44">
        <v>45984</v>
      </c>
      <c r="D520" s="45">
        <v>53648531271</v>
      </c>
      <c r="E520" s="45">
        <v>2129170738808</v>
      </c>
      <c r="F520" s="46" t="s">
        <v>745</v>
      </c>
      <c r="G520" s="46" t="s">
        <v>735</v>
      </c>
      <c r="H520" s="46" t="s">
        <v>4</v>
      </c>
      <c r="I520" s="45" t="s">
        <v>4</v>
      </c>
      <c r="J520" s="47">
        <v>79.06</v>
      </c>
      <c r="K520" s="46" t="s">
        <v>736</v>
      </c>
      <c r="L520" s="46" t="s">
        <v>737</v>
      </c>
      <c r="M520" s="45" t="s">
        <v>738</v>
      </c>
      <c r="N520" s="46" t="s">
        <v>739</v>
      </c>
      <c r="O520" s="43" t="s">
        <v>4</v>
      </c>
      <c r="P520" s="46" t="s">
        <v>746</v>
      </c>
      <c r="Q520" s="47">
        <v>4850</v>
      </c>
      <c r="R520" s="48" t="s">
        <v>4</v>
      </c>
      <c r="S520" s="47" t="s">
        <v>4</v>
      </c>
      <c r="T520" s="46" t="s">
        <v>741</v>
      </c>
    </row>
    <row r="521" spans="1:20">
      <c r="A521" s="45">
        <v>131576856023</v>
      </c>
      <c r="B521" s="43" t="s">
        <v>1727</v>
      </c>
      <c r="C521" s="44">
        <v>45962</v>
      </c>
      <c r="D521" s="45">
        <v>52514107017</v>
      </c>
      <c r="E521" s="45">
        <v>2110155655795</v>
      </c>
      <c r="F521" s="46" t="s">
        <v>734</v>
      </c>
      <c r="G521" s="46" t="s">
        <v>735</v>
      </c>
      <c r="H521" s="46" t="s">
        <v>4</v>
      </c>
      <c r="I521" s="45" t="s">
        <v>4</v>
      </c>
      <c r="J521" s="47">
        <v>79.540000000000006</v>
      </c>
      <c r="K521" s="46" t="s">
        <v>736</v>
      </c>
      <c r="L521" s="46" t="s">
        <v>737</v>
      </c>
      <c r="M521" s="45" t="s">
        <v>738</v>
      </c>
      <c r="N521" s="46" t="s">
        <v>739</v>
      </c>
      <c r="O521" s="43" t="s">
        <v>4</v>
      </c>
      <c r="P521" s="46" t="s">
        <v>1753</v>
      </c>
      <c r="Q521" s="47">
        <v>8200</v>
      </c>
      <c r="R521" s="48" t="s">
        <v>4</v>
      </c>
      <c r="S521" s="47" t="s">
        <v>4</v>
      </c>
      <c r="T521" s="46" t="s">
        <v>741</v>
      </c>
    </row>
    <row r="522" spans="1:20">
      <c r="A522" s="45">
        <v>133161156753</v>
      </c>
      <c r="B522" s="43" t="s">
        <v>733</v>
      </c>
      <c r="C522" s="44">
        <v>45974</v>
      </c>
      <c r="D522" s="45">
        <v>53149467476</v>
      </c>
      <c r="E522" s="45">
        <v>2120825221399</v>
      </c>
      <c r="F522" s="46" t="s">
        <v>758</v>
      </c>
      <c r="G522" s="46" t="s">
        <v>735</v>
      </c>
      <c r="H522" s="46" t="s">
        <v>4</v>
      </c>
      <c r="I522" s="45" t="s">
        <v>4</v>
      </c>
      <c r="J522" s="47">
        <v>79.540000000000006</v>
      </c>
      <c r="K522" s="46" t="s">
        <v>736</v>
      </c>
      <c r="L522" s="46" t="s">
        <v>737</v>
      </c>
      <c r="M522" s="45" t="s">
        <v>738</v>
      </c>
      <c r="N522" s="46" t="s">
        <v>739</v>
      </c>
      <c r="O522" s="43" t="s">
        <v>4</v>
      </c>
      <c r="P522" s="46" t="s">
        <v>759</v>
      </c>
      <c r="Q522" s="47">
        <v>8200</v>
      </c>
      <c r="R522" s="48" t="s">
        <v>4</v>
      </c>
      <c r="S522" s="47" t="s">
        <v>4</v>
      </c>
      <c r="T522" s="46" t="s">
        <v>4</v>
      </c>
    </row>
    <row r="523" spans="1:20">
      <c r="A523" s="45">
        <v>133321331407</v>
      </c>
      <c r="B523" s="43" t="s">
        <v>733</v>
      </c>
      <c r="C523" s="44">
        <v>45976</v>
      </c>
      <c r="D523" s="45">
        <v>53211051580</v>
      </c>
      <c r="E523" s="45">
        <v>2121906798003</v>
      </c>
      <c r="F523" s="46" t="s">
        <v>758</v>
      </c>
      <c r="G523" s="46" t="s">
        <v>735</v>
      </c>
      <c r="H523" s="46" t="s">
        <v>4</v>
      </c>
      <c r="I523" s="45" t="s">
        <v>4</v>
      </c>
      <c r="J523" s="47">
        <v>79.540000000000006</v>
      </c>
      <c r="K523" s="46" t="s">
        <v>736</v>
      </c>
      <c r="L523" s="46" t="s">
        <v>737</v>
      </c>
      <c r="M523" s="45" t="s">
        <v>738</v>
      </c>
      <c r="N523" s="46" t="s">
        <v>739</v>
      </c>
      <c r="O523" s="43" t="s">
        <v>4</v>
      </c>
      <c r="P523" s="46" t="s">
        <v>759</v>
      </c>
      <c r="Q523" s="47">
        <v>8200</v>
      </c>
      <c r="R523" s="48" t="s">
        <v>4</v>
      </c>
      <c r="S523" s="47" t="s">
        <v>4</v>
      </c>
      <c r="T523" s="46" t="s">
        <v>4</v>
      </c>
    </row>
    <row r="524" spans="1:20">
      <c r="A524" s="45">
        <v>134932068373</v>
      </c>
      <c r="B524" s="43" t="s">
        <v>733</v>
      </c>
      <c r="C524" s="44">
        <v>45989</v>
      </c>
      <c r="D524" s="45">
        <v>53860503297</v>
      </c>
      <c r="E524" s="45">
        <v>2132886896948</v>
      </c>
      <c r="F524" s="46" t="s">
        <v>734</v>
      </c>
      <c r="G524" s="46" t="s">
        <v>735</v>
      </c>
      <c r="H524" s="46" t="s">
        <v>4</v>
      </c>
      <c r="I524" s="45" t="s">
        <v>4</v>
      </c>
      <c r="J524" s="47">
        <v>79.540000000000006</v>
      </c>
      <c r="K524" s="46" t="s">
        <v>736</v>
      </c>
      <c r="L524" s="46" t="s">
        <v>737</v>
      </c>
      <c r="M524" s="45" t="s">
        <v>738</v>
      </c>
      <c r="N524" s="46" t="s">
        <v>739</v>
      </c>
      <c r="O524" s="43" t="s">
        <v>4</v>
      </c>
      <c r="P524" s="46" t="s">
        <v>1621</v>
      </c>
      <c r="Q524" s="47">
        <v>8200</v>
      </c>
      <c r="R524" s="48" t="s">
        <v>4</v>
      </c>
      <c r="S524" s="47" t="s">
        <v>4</v>
      </c>
      <c r="T524" s="46" t="s">
        <v>741</v>
      </c>
    </row>
    <row r="525" spans="1:20">
      <c r="A525" s="45">
        <v>132224321437</v>
      </c>
      <c r="B525" s="43" t="s">
        <v>733</v>
      </c>
      <c r="C525" s="44">
        <v>45968</v>
      </c>
      <c r="D525" s="45">
        <v>52778940574</v>
      </c>
      <c r="E525" s="45">
        <v>2114491874623</v>
      </c>
      <c r="F525" s="46" t="s">
        <v>734</v>
      </c>
      <c r="G525" s="46" t="s">
        <v>735</v>
      </c>
      <c r="H525" s="46" t="s">
        <v>4</v>
      </c>
      <c r="I525" s="45" t="s">
        <v>4</v>
      </c>
      <c r="J525" s="47">
        <v>81.48</v>
      </c>
      <c r="K525" s="46" t="s">
        <v>736</v>
      </c>
      <c r="L525" s="46" t="s">
        <v>737</v>
      </c>
      <c r="M525" s="45" t="s">
        <v>738</v>
      </c>
      <c r="N525" s="46" t="s">
        <v>739</v>
      </c>
      <c r="O525" s="43" t="s">
        <v>4</v>
      </c>
      <c r="P525" s="46" t="s">
        <v>784</v>
      </c>
      <c r="Q525" s="47">
        <v>8400</v>
      </c>
      <c r="R525" s="48" t="s">
        <v>4</v>
      </c>
      <c r="S525" s="47" t="s">
        <v>4</v>
      </c>
      <c r="T525" s="46" t="s">
        <v>741</v>
      </c>
    </row>
    <row r="526" spans="1:20">
      <c r="A526" s="45">
        <v>132487226393</v>
      </c>
      <c r="B526" s="43" t="s">
        <v>733</v>
      </c>
      <c r="C526" s="44">
        <v>45969</v>
      </c>
      <c r="D526" s="45">
        <v>52879132210</v>
      </c>
      <c r="E526" s="45">
        <v>2116209130759</v>
      </c>
      <c r="F526" s="46" t="s">
        <v>734</v>
      </c>
      <c r="G526" s="46" t="s">
        <v>735</v>
      </c>
      <c r="H526" s="46" t="s">
        <v>4</v>
      </c>
      <c r="I526" s="45" t="s">
        <v>4</v>
      </c>
      <c r="J526" s="47">
        <v>81.48</v>
      </c>
      <c r="K526" s="46" t="s">
        <v>736</v>
      </c>
      <c r="L526" s="46" t="s">
        <v>737</v>
      </c>
      <c r="M526" s="45" t="s">
        <v>738</v>
      </c>
      <c r="N526" s="46" t="s">
        <v>739</v>
      </c>
      <c r="O526" s="43" t="s">
        <v>4</v>
      </c>
      <c r="P526" s="46" t="s">
        <v>840</v>
      </c>
      <c r="Q526" s="47">
        <v>8400</v>
      </c>
      <c r="R526" s="48" t="s">
        <v>4</v>
      </c>
      <c r="S526" s="47" t="s">
        <v>4</v>
      </c>
      <c r="T526" s="46" t="s">
        <v>741</v>
      </c>
    </row>
    <row r="527" spans="1:20">
      <c r="A527" s="45">
        <v>134025511820</v>
      </c>
      <c r="B527" s="43" t="s">
        <v>733</v>
      </c>
      <c r="C527" s="44">
        <v>45976</v>
      </c>
      <c r="D527" s="45">
        <v>53251391600</v>
      </c>
      <c r="E527" s="45">
        <v>2122609305318</v>
      </c>
      <c r="F527" s="46" t="s">
        <v>734</v>
      </c>
      <c r="G527" s="46" t="s">
        <v>735</v>
      </c>
      <c r="H527" s="46" t="s">
        <v>4</v>
      </c>
      <c r="I527" s="45" t="s">
        <v>4</v>
      </c>
      <c r="J527" s="47">
        <v>81.48</v>
      </c>
      <c r="K527" s="46" t="s">
        <v>736</v>
      </c>
      <c r="L527" s="46" t="s">
        <v>737</v>
      </c>
      <c r="M527" s="45" t="s">
        <v>738</v>
      </c>
      <c r="N527" s="46" t="s">
        <v>739</v>
      </c>
      <c r="O527" s="43" t="s">
        <v>4</v>
      </c>
      <c r="P527" s="46" t="s">
        <v>840</v>
      </c>
      <c r="Q527" s="47">
        <v>8400</v>
      </c>
      <c r="R527" s="48" t="s">
        <v>4</v>
      </c>
      <c r="S527" s="47" t="s">
        <v>4</v>
      </c>
      <c r="T527" s="46" t="s">
        <v>741</v>
      </c>
    </row>
    <row r="528" spans="1:20">
      <c r="A528" s="45">
        <v>134028745820</v>
      </c>
      <c r="B528" s="43" t="s">
        <v>733</v>
      </c>
      <c r="C528" s="44">
        <v>45976</v>
      </c>
      <c r="D528" s="45">
        <v>53252560286</v>
      </c>
      <c r="E528" s="45">
        <v>2122522059311</v>
      </c>
      <c r="F528" s="46" t="s">
        <v>734</v>
      </c>
      <c r="G528" s="46" t="s">
        <v>735</v>
      </c>
      <c r="H528" s="46" t="s">
        <v>4</v>
      </c>
      <c r="I528" s="45" t="s">
        <v>4</v>
      </c>
      <c r="J528" s="47">
        <v>81.48</v>
      </c>
      <c r="K528" s="46" t="s">
        <v>736</v>
      </c>
      <c r="L528" s="46" t="s">
        <v>737</v>
      </c>
      <c r="M528" s="45" t="s">
        <v>738</v>
      </c>
      <c r="N528" s="46" t="s">
        <v>739</v>
      </c>
      <c r="O528" s="43" t="s">
        <v>4</v>
      </c>
      <c r="P528" s="46" t="s">
        <v>1005</v>
      </c>
      <c r="Q528" s="47">
        <v>8400</v>
      </c>
      <c r="R528" s="48" t="s">
        <v>4</v>
      </c>
      <c r="S528" s="47" t="s">
        <v>4</v>
      </c>
      <c r="T528" s="46" t="s">
        <v>741</v>
      </c>
    </row>
    <row r="529" spans="1:20">
      <c r="A529" s="45">
        <v>135929957250</v>
      </c>
      <c r="B529" s="43" t="s">
        <v>733</v>
      </c>
      <c r="C529" s="44">
        <v>45991</v>
      </c>
      <c r="D529" s="45">
        <v>54027173669</v>
      </c>
      <c r="E529" s="45">
        <v>2135356202036</v>
      </c>
      <c r="F529" s="46" t="s">
        <v>734</v>
      </c>
      <c r="G529" s="46" t="s">
        <v>735</v>
      </c>
      <c r="H529" s="46" t="s">
        <v>4</v>
      </c>
      <c r="I529" s="45" t="s">
        <v>4</v>
      </c>
      <c r="J529" s="47">
        <v>81.48</v>
      </c>
      <c r="K529" s="46" t="s">
        <v>736</v>
      </c>
      <c r="L529" s="46" t="s">
        <v>737</v>
      </c>
      <c r="M529" s="45" t="s">
        <v>738</v>
      </c>
      <c r="N529" s="46" t="s">
        <v>739</v>
      </c>
      <c r="O529" s="43" t="s">
        <v>4</v>
      </c>
      <c r="P529" s="46" t="s">
        <v>1682</v>
      </c>
      <c r="Q529" s="47">
        <v>8400</v>
      </c>
      <c r="R529" s="48" t="s">
        <v>4</v>
      </c>
      <c r="S529" s="47" t="s">
        <v>4</v>
      </c>
      <c r="T529" s="46" t="s">
        <v>741</v>
      </c>
    </row>
    <row r="530" spans="1:20">
      <c r="A530" s="45">
        <v>135028367096</v>
      </c>
      <c r="B530" s="43" t="s">
        <v>733</v>
      </c>
      <c r="C530" s="44">
        <v>45985</v>
      </c>
      <c r="D530" s="45">
        <v>53656036635</v>
      </c>
      <c r="E530" s="45">
        <v>2129289851442</v>
      </c>
      <c r="F530" s="46" t="s">
        <v>745</v>
      </c>
      <c r="G530" s="46" t="s">
        <v>735</v>
      </c>
      <c r="H530" s="46" t="s">
        <v>4</v>
      </c>
      <c r="I530" s="45" t="s">
        <v>4</v>
      </c>
      <c r="J530" s="47">
        <v>81.5</v>
      </c>
      <c r="K530" s="46" t="s">
        <v>736</v>
      </c>
      <c r="L530" s="46" t="s">
        <v>737</v>
      </c>
      <c r="M530" s="45" t="s">
        <v>738</v>
      </c>
      <c r="N530" s="46" t="s">
        <v>739</v>
      </c>
      <c r="O530" s="43" t="s">
        <v>522</v>
      </c>
      <c r="P530" s="46" t="s">
        <v>754</v>
      </c>
      <c r="Q530" s="47">
        <v>5000</v>
      </c>
      <c r="R530" s="48" t="s">
        <v>4</v>
      </c>
      <c r="S530" s="47" t="s">
        <v>4</v>
      </c>
      <c r="T530" s="46" t="s">
        <v>741</v>
      </c>
    </row>
    <row r="531" spans="1:20">
      <c r="A531" s="45">
        <v>134821907128</v>
      </c>
      <c r="B531" s="43" t="s">
        <v>733</v>
      </c>
      <c r="C531" s="44">
        <v>45983</v>
      </c>
      <c r="D531" s="45">
        <v>53569642735</v>
      </c>
      <c r="E531" s="45">
        <v>2127893125479</v>
      </c>
      <c r="F531" s="46" t="s">
        <v>758</v>
      </c>
      <c r="G531" s="46" t="s">
        <v>735</v>
      </c>
      <c r="H531" s="46" t="s">
        <v>4</v>
      </c>
      <c r="I531" s="45" t="s">
        <v>4</v>
      </c>
      <c r="J531" s="47">
        <v>83.42</v>
      </c>
      <c r="K531" s="46" t="s">
        <v>736</v>
      </c>
      <c r="L531" s="46" t="s">
        <v>737</v>
      </c>
      <c r="M531" s="45" t="s">
        <v>738</v>
      </c>
      <c r="N531" s="46" t="s">
        <v>739</v>
      </c>
      <c r="O531" s="43" t="s">
        <v>4</v>
      </c>
      <c r="P531" s="46" t="s">
        <v>759</v>
      </c>
      <c r="Q531" s="47">
        <v>8600</v>
      </c>
      <c r="R531" s="48" t="s">
        <v>4</v>
      </c>
      <c r="S531" s="47" t="s">
        <v>4</v>
      </c>
      <c r="T531" s="46" t="s">
        <v>4</v>
      </c>
    </row>
    <row r="532" spans="1:20">
      <c r="A532" s="45">
        <v>135135411406</v>
      </c>
      <c r="B532" s="43" t="s">
        <v>733</v>
      </c>
      <c r="C532" s="44">
        <v>45985</v>
      </c>
      <c r="D532" s="45">
        <v>53698775346</v>
      </c>
      <c r="E532" s="45">
        <v>2129868086485</v>
      </c>
      <c r="F532" s="46" t="s">
        <v>734</v>
      </c>
      <c r="G532" s="46" t="s">
        <v>735</v>
      </c>
      <c r="H532" s="46" t="s">
        <v>4</v>
      </c>
      <c r="I532" s="45" t="s">
        <v>4</v>
      </c>
      <c r="J532" s="47">
        <v>83.42</v>
      </c>
      <c r="K532" s="46" t="s">
        <v>736</v>
      </c>
      <c r="L532" s="46" t="s">
        <v>737</v>
      </c>
      <c r="M532" s="45" t="s">
        <v>738</v>
      </c>
      <c r="N532" s="46" t="s">
        <v>739</v>
      </c>
      <c r="O532" s="43" t="s">
        <v>4</v>
      </c>
      <c r="P532" s="46" t="s">
        <v>1582</v>
      </c>
      <c r="Q532" s="47">
        <v>8600</v>
      </c>
      <c r="R532" s="48" t="s">
        <v>4</v>
      </c>
      <c r="S532" s="47" t="s">
        <v>4</v>
      </c>
      <c r="T532" s="46" t="s">
        <v>741</v>
      </c>
    </row>
    <row r="533" spans="1:20">
      <c r="A533" s="45">
        <v>133111719292</v>
      </c>
      <c r="B533" s="43" t="s">
        <v>733</v>
      </c>
      <c r="C533" s="44">
        <v>45970</v>
      </c>
      <c r="D533" s="45">
        <v>52886924199</v>
      </c>
      <c r="E533" s="45">
        <v>2116335041719</v>
      </c>
      <c r="F533" s="46" t="s">
        <v>734</v>
      </c>
      <c r="G533" s="46" t="s">
        <v>735</v>
      </c>
      <c r="H533" s="46" t="s">
        <v>4</v>
      </c>
      <c r="I533" s="45" t="s">
        <v>4</v>
      </c>
      <c r="J533" s="47">
        <v>84.39</v>
      </c>
      <c r="K533" s="46" t="s">
        <v>736</v>
      </c>
      <c r="L533" s="46" t="s">
        <v>737</v>
      </c>
      <c r="M533" s="45" t="s">
        <v>738</v>
      </c>
      <c r="N533" s="46" t="s">
        <v>739</v>
      </c>
      <c r="O533" s="43" t="s">
        <v>4</v>
      </c>
      <c r="P533" s="46" t="s">
        <v>860</v>
      </c>
      <c r="Q533" s="47">
        <v>8700</v>
      </c>
      <c r="R533" s="48" t="s">
        <v>4</v>
      </c>
      <c r="S533" s="47" t="s">
        <v>4</v>
      </c>
      <c r="T533" s="46" t="s">
        <v>741</v>
      </c>
    </row>
    <row r="534" spans="1:20">
      <c r="A534" s="45">
        <v>132511701987</v>
      </c>
      <c r="B534" s="43" t="s">
        <v>733</v>
      </c>
      <c r="C534" s="44">
        <v>45970</v>
      </c>
      <c r="D534" s="45">
        <v>52888571082</v>
      </c>
      <c r="E534" s="45">
        <v>2116357606797</v>
      </c>
      <c r="F534" s="46" t="s">
        <v>734</v>
      </c>
      <c r="G534" s="46" t="s">
        <v>735</v>
      </c>
      <c r="H534" s="46" t="s">
        <v>4</v>
      </c>
      <c r="I534" s="45" t="s">
        <v>4</v>
      </c>
      <c r="J534" s="47">
        <v>84.39</v>
      </c>
      <c r="K534" s="46" t="s">
        <v>736</v>
      </c>
      <c r="L534" s="46" t="s">
        <v>737</v>
      </c>
      <c r="M534" s="45" t="s">
        <v>738</v>
      </c>
      <c r="N534" s="46" t="s">
        <v>739</v>
      </c>
      <c r="O534" s="43" t="s">
        <v>4</v>
      </c>
      <c r="P534" s="46" t="s">
        <v>882</v>
      </c>
      <c r="Q534" s="47">
        <v>8700</v>
      </c>
      <c r="R534" s="48" t="s">
        <v>4</v>
      </c>
      <c r="S534" s="47" t="s">
        <v>4</v>
      </c>
      <c r="T534" s="46" t="s">
        <v>741</v>
      </c>
    </row>
    <row r="535" spans="1:20">
      <c r="A535" s="45">
        <v>132223078057</v>
      </c>
      <c r="B535" s="43" t="s">
        <v>733</v>
      </c>
      <c r="C535" s="44">
        <v>45968</v>
      </c>
      <c r="D535" s="45">
        <v>52778418985</v>
      </c>
      <c r="E535" s="45">
        <v>2114585767972</v>
      </c>
      <c r="F535" s="46" t="s">
        <v>734</v>
      </c>
      <c r="G535" s="46" t="s">
        <v>735</v>
      </c>
      <c r="H535" s="46" t="s">
        <v>4</v>
      </c>
      <c r="I535" s="45" t="s">
        <v>4</v>
      </c>
      <c r="J535" s="47">
        <v>85.36</v>
      </c>
      <c r="K535" s="46" t="s">
        <v>736</v>
      </c>
      <c r="L535" s="46" t="s">
        <v>737</v>
      </c>
      <c r="M535" s="45" t="s">
        <v>738</v>
      </c>
      <c r="N535" s="46" t="s">
        <v>739</v>
      </c>
      <c r="O535" s="43" t="s">
        <v>4</v>
      </c>
      <c r="P535" s="46" t="s">
        <v>782</v>
      </c>
      <c r="Q535" s="47">
        <v>8800</v>
      </c>
      <c r="R535" s="48" t="s">
        <v>4</v>
      </c>
      <c r="S535" s="47" t="s">
        <v>4</v>
      </c>
      <c r="T535" s="46" t="s">
        <v>741</v>
      </c>
    </row>
    <row r="536" spans="1:20">
      <c r="A536" s="45">
        <v>132829636628</v>
      </c>
      <c r="B536" s="43" t="s">
        <v>733</v>
      </c>
      <c r="C536" s="44">
        <v>45968</v>
      </c>
      <c r="D536" s="45">
        <v>52780386967</v>
      </c>
      <c r="E536" s="45">
        <v>2114612808702</v>
      </c>
      <c r="F536" s="46" t="s">
        <v>734</v>
      </c>
      <c r="G536" s="46" t="s">
        <v>735</v>
      </c>
      <c r="H536" s="46" t="s">
        <v>4</v>
      </c>
      <c r="I536" s="45" t="s">
        <v>4</v>
      </c>
      <c r="J536" s="47">
        <v>85.36</v>
      </c>
      <c r="K536" s="46" t="s">
        <v>736</v>
      </c>
      <c r="L536" s="46" t="s">
        <v>737</v>
      </c>
      <c r="M536" s="45" t="s">
        <v>738</v>
      </c>
      <c r="N536" s="46" t="s">
        <v>739</v>
      </c>
      <c r="O536" s="43" t="s">
        <v>4</v>
      </c>
      <c r="P536" s="46" t="s">
        <v>782</v>
      </c>
      <c r="Q536" s="47">
        <v>8800</v>
      </c>
      <c r="R536" s="48" t="s">
        <v>4</v>
      </c>
      <c r="S536" s="47" t="s">
        <v>4</v>
      </c>
      <c r="T536" s="46" t="s">
        <v>741</v>
      </c>
    </row>
    <row r="537" spans="1:20">
      <c r="A537" s="45">
        <v>132227600739</v>
      </c>
      <c r="B537" s="43" t="s">
        <v>733</v>
      </c>
      <c r="C537" s="44">
        <v>45968</v>
      </c>
      <c r="D537" s="45">
        <v>52780419359</v>
      </c>
      <c r="E537" s="45">
        <v>2114613733020</v>
      </c>
      <c r="F537" s="46" t="s">
        <v>734</v>
      </c>
      <c r="G537" s="46" t="s">
        <v>735</v>
      </c>
      <c r="H537" s="46" t="s">
        <v>4</v>
      </c>
      <c r="I537" s="45" t="s">
        <v>4</v>
      </c>
      <c r="J537" s="47">
        <v>85.36</v>
      </c>
      <c r="K537" s="46" t="s">
        <v>736</v>
      </c>
      <c r="L537" s="46" t="s">
        <v>737</v>
      </c>
      <c r="M537" s="45" t="s">
        <v>738</v>
      </c>
      <c r="N537" s="46" t="s">
        <v>739</v>
      </c>
      <c r="O537" s="43" t="s">
        <v>4</v>
      </c>
      <c r="P537" s="46" t="s">
        <v>801</v>
      </c>
      <c r="Q537" s="47">
        <v>8800</v>
      </c>
      <c r="R537" s="48" t="s">
        <v>4</v>
      </c>
      <c r="S537" s="47" t="s">
        <v>4</v>
      </c>
      <c r="T537" s="46" t="s">
        <v>741</v>
      </c>
    </row>
    <row r="538" spans="1:20">
      <c r="A538" s="45">
        <v>133106336608</v>
      </c>
      <c r="B538" s="43" t="s">
        <v>733</v>
      </c>
      <c r="C538" s="44">
        <v>45969</v>
      </c>
      <c r="D538" s="45">
        <v>52884807590</v>
      </c>
      <c r="E538" s="45">
        <v>2116303286037</v>
      </c>
      <c r="F538" s="46" t="s">
        <v>734</v>
      </c>
      <c r="G538" s="46" t="s">
        <v>735</v>
      </c>
      <c r="H538" s="46" t="s">
        <v>4</v>
      </c>
      <c r="I538" s="45" t="s">
        <v>4</v>
      </c>
      <c r="J538" s="47">
        <v>85.36</v>
      </c>
      <c r="K538" s="46" t="s">
        <v>736</v>
      </c>
      <c r="L538" s="46" t="s">
        <v>737</v>
      </c>
      <c r="M538" s="45" t="s">
        <v>738</v>
      </c>
      <c r="N538" s="46" t="s">
        <v>739</v>
      </c>
      <c r="O538" s="43" t="s">
        <v>4</v>
      </c>
      <c r="P538" s="46" t="s">
        <v>798</v>
      </c>
      <c r="Q538" s="47">
        <v>8800</v>
      </c>
      <c r="R538" s="48" t="s">
        <v>4</v>
      </c>
      <c r="S538" s="47" t="s">
        <v>4</v>
      </c>
      <c r="T538" s="46" t="s">
        <v>741</v>
      </c>
    </row>
    <row r="539" spans="1:20">
      <c r="A539" s="45">
        <v>133317409803</v>
      </c>
      <c r="B539" s="43" t="s">
        <v>733</v>
      </c>
      <c r="C539" s="44">
        <v>45976</v>
      </c>
      <c r="D539" s="45">
        <v>53209046847</v>
      </c>
      <c r="E539" s="45">
        <v>2121988792518</v>
      </c>
      <c r="F539" s="46" t="s">
        <v>734</v>
      </c>
      <c r="G539" s="46" t="s">
        <v>735</v>
      </c>
      <c r="H539" s="46" t="s">
        <v>4</v>
      </c>
      <c r="I539" s="45" t="s">
        <v>4</v>
      </c>
      <c r="J539" s="47">
        <v>85.36</v>
      </c>
      <c r="K539" s="46" t="s">
        <v>736</v>
      </c>
      <c r="L539" s="46" t="s">
        <v>737</v>
      </c>
      <c r="M539" s="45" t="s">
        <v>738</v>
      </c>
      <c r="N539" s="46" t="s">
        <v>739</v>
      </c>
      <c r="O539" s="43" t="s">
        <v>4</v>
      </c>
      <c r="P539" s="46" t="s">
        <v>989</v>
      </c>
      <c r="Q539" s="47">
        <v>8800</v>
      </c>
      <c r="R539" s="48" t="s">
        <v>4</v>
      </c>
      <c r="S539" s="47" t="s">
        <v>4</v>
      </c>
      <c r="T539" s="46" t="s">
        <v>741</v>
      </c>
    </row>
    <row r="540" spans="1:20">
      <c r="A540" s="45">
        <v>134934575018</v>
      </c>
      <c r="B540" s="43" t="s">
        <v>733</v>
      </c>
      <c r="C540" s="44">
        <v>45984</v>
      </c>
      <c r="D540" s="45">
        <v>53615322847</v>
      </c>
      <c r="E540" s="45">
        <v>2128699637398</v>
      </c>
      <c r="F540" s="46" t="s">
        <v>758</v>
      </c>
      <c r="G540" s="46" t="s">
        <v>735</v>
      </c>
      <c r="H540" s="46" t="s">
        <v>4</v>
      </c>
      <c r="I540" s="45" t="s">
        <v>4</v>
      </c>
      <c r="J540" s="47">
        <v>85.36</v>
      </c>
      <c r="K540" s="46" t="s">
        <v>736</v>
      </c>
      <c r="L540" s="46" t="s">
        <v>737</v>
      </c>
      <c r="M540" s="45" t="s">
        <v>738</v>
      </c>
      <c r="N540" s="46" t="s">
        <v>739</v>
      </c>
      <c r="O540" s="43" t="s">
        <v>4</v>
      </c>
      <c r="P540" s="46" t="s">
        <v>759</v>
      </c>
      <c r="Q540" s="47">
        <v>8800</v>
      </c>
      <c r="R540" s="48" t="s">
        <v>4</v>
      </c>
      <c r="S540" s="47" t="s">
        <v>4</v>
      </c>
      <c r="T540" s="46" t="s">
        <v>4</v>
      </c>
    </row>
    <row r="541" spans="1:20">
      <c r="A541" s="45">
        <v>134520534441</v>
      </c>
      <c r="B541" s="43" t="s">
        <v>733</v>
      </c>
      <c r="C541" s="44">
        <v>45985</v>
      </c>
      <c r="D541" s="45">
        <v>53698451683</v>
      </c>
      <c r="E541" s="45">
        <v>2129862602335</v>
      </c>
      <c r="F541" s="46" t="s">
        <v>734</v>
      </c>
      <c r="G541" s="46" t="s">
        <v>735</v>
      </c>
      <c r="H541" s="46" t="s">
        <v>4</v>
      </c>
      <c r="I541" s="45" t="s">
        <v>4</v>
      </c>
      <c r="J541" s="47">
        <v>85.36</v>
      </c>
      <c r="K541" s="46" t="s">
        <v>736</v>
      </c>
      <c r="L541" s="46" t="s">
        <v>737</v>
      </c>
      <c r="M541" s="45" t="s">
        <v>738</v>
      </c>
      <c r="N541" s="46" t="s">
        <v>739</v>
      </c>
      <c r="O541" s="43" t="s">
        <v>4</v>
      </c>
      <c r="P541" s="46" t="s">
        <v>1581</v>
      </c>
      <c r="Q541" s="47">
        <v>8800</v>
      </c>
      <c r="R541" s="48" t="s">
        <v>4</v>
      </c>
      <c r="S541" s="47" t="s">
        <v>4</v>
      </c>
      <c r="T541" s="46" t="s">
        <v>741</v>
      </c>
    </row>
    <row r="542" spans="1:20">
      <c r="A542" s="45">
        <v>135540915474</v>
      </c>
      <c r="B542" s="43" t="s">
        <v>733</v>
      </c>
      <c r="C542" s="44">
        <v>45988</v>
      </c>
      <c r="D542" s="45">
        <v>53857596349</v>
      </c>
      <c r="E542" s="45">
        <v>2132833184472</v>
      </c>
      <c r="F542" s="46" t="s">
        <v>734</v>
      </c>
      <c r="G542" s="46" t="s">
        <v>735</v>
      </c>
      <c r="H542" s="46" t="s">
        <v>4</v>
      </c>
      <c r="I542" s="45" t="s">
        <v>4</v>
      </c>
      <c r="J542" s="47">
        <v>85.36</v>
      </c>
      <c r="K542" s="46" t="s">
        <v>736</v>
      </c>
      <c r="L542" s="46" t="s">
        <v>737</v>
      </c>
      <c r="M542" s="45" t="s">
        <v>738</v>
      </c>
      <c r="N542" s="46" t="s">
        <v>739</v>
      </c>
      <c r="O542" s="43" t="s">
        <v>4</v>
      </c>
      <c r="P542" s="46" t="s">
        <v>1603</v>
      </c>
      <c r="Q542" s="47">
        <v>8800</v>
      </c>
      <c r="R542" s="48" t="s">
        <v>4</v>
      </c>
      <c r="S542" s="47" t="s">
        <v>4</v>
      </c>
      <c r="T542" s="46" t="s">
        <v>741</v>
      </c>
    </row>
    <row r="543" spans="1:20">
      <c r="A543" s="45">
        <v>134539535664</v>
      </c>
      <c r="B543" s="43" t="s">
        <v>733</v>
      </c>
      <c r="C543" s="44">
        <v>45980</v>
      </c>
      <c r="D543" s="45">
        <v>53463898846</v>
      </c>
      <c r="E543" s="45">
        <v>2126124164160</v>
      </c>
      <c r="F543" s="46" t="s">
        <v>758</v>
      </c>
      <c r="G543" s="46" t="s">
        <v>735</v>
      </c>
      <c r="H543" s="46" t="s">
        <v>4</v>
      </c>
      <c r="I543" s="45" t="s">
        <v>4</v>
      </c>
      <c r="J543" s="47">
        <v>86.33</v>
      </c>
      <c r="K543" s="46" t="s">
        <v>736</v>
      </c>
      <c r="L543" s="46" t="s">
        <v>737</v>
      </c>
      <c r="M543" s="45" t="s">
        <v>738</v>
      </c>
      <c r="N543" s="46" t="s">
        <v>739</v>
      </c>
      <c r="O543" s="43" t="s">
        <v>4</v>
      </c>
      <c r="P543" s="46" t="s">
        <v>759</v>
      </c>
      <c r="Q543" s="47">
        <v>8900</v>
      </c>
      <c r="R543" s="48" t="s">
        <v>4</v>
      </c>
      <c r="S543" s="47" t="s">
        <v>4</v>
      </c>
      <c r="T543" s="46" t="s">
        <v>4</v>
      </c>
    </row>
    <row r="544" spans="1:20">
      <c r="A544" s="45">
        <v>131581362431</v>
      </c>
      <c r="B544" s="43" t="s">
        <v>1727</v>
      </c>
      <c r="C544" s="44">
        <v>45963</v>
      </c>
      <c r="D544" s="45">
        <v>52515775460</v>
      </c>
      <c r="E544" s="45">
        <v>2110275983878</v>
      </c>
      <c r="F544" s="46" t="s">
        <v>758</v>
      </c>
      <c r="G544" s="46" t="s">
        <v>735</v>
      </c>
      <c r="H544" s="46" t="s">
        <v>4</v>
      </c>
      <c r="I544" s="45" t="s">
        <v>4</v>
      </c>
      <c r="J544" s="47">
        <v>87.3</v>
      </c>
      <c r="K544" s="46" t="s">
        <v>736</v>
      </c>
      <c r="L544" s="46" t="s">
        <v>737</v>
      </c>
      <c r="M544" s="45" t="s">
        <v>738</v>
      </c>
      <c r="N544" s="46" t="s">
        <v>739</v>
      </c>
      <c r="O544" s="43" t="s">
        <v>4</v>
      </c>
      <c r="P544" s="46" t="s">
        <v>759</v>
      </c>
      <c r="Q544" s="47">
        <v>9000</v>
      </c>
      <c r="R544" s="48" t="s">
        <v>4</v>
      </c>
      <c r="S544" s="47" t="s">
        <v>4</v>
      </c>
      <c r="T544" s="46" t="s">
        <v>4</v>
      </c>
    </row>
    <row r="545" spans="1:20">
      <c r="A545" s="45">
        <v>132219114199</v>
      </c>
      <c r="B545" s="43" t="s">
        <v>733</v>
      </c>
      <c r="C545" s="44">
        <v>45967</v>
      </c>
      <c r="D545" s="45">
        <v>52776460760</v>
      </c>
      <c r="E545" s="45">
        <v>2114457684701</v>
      </c>
      <c r="F545" s="46" t="s">
        <v>734</v>
      </c>
      <c r="G545" s="46" t="s">
        <v>735</v>
      </c>
      <c r="H545" s="46" t="s">
        <v>4</v>
      </c>
      <c r="I545" s="45" t="s">
        <v>4</v>
      </c>
      <c r="J545" s="47">
        <v>87.3</v>
      </c>
      <c r="K545" s="46" t="s">
        <v>736</v>
      </c>
      <c r="L545" s="46" t="s">
        <v>737</v>
      </c>
      <c r="M545" s="45" t="s">
        <v>738</v>
      </c>
      <c r="N545" s="46" t="s">
        <v>739</v>
      </c>
      <c r="O545" s="43" t="s">
        <v>4</v>
      </c>
      <c r="P545" s="46" t="s">
        <v>773</v>
      </c>
      <c r="Q545" s="47">
        <v>9000</v>
      </c>
      <c r="R545" s="48" t="s">
        <v>4</v>
      </c>
      <c r="S545" s="47" t="s">
        <v>4</v>
      </c>
      <c r="T545" s="46" t="s">
        <v>741</v>
      </c>
    </row>
    <row r="546" spans="1:20">
      <c r="A546" s="45">
        <v>133775887032</v>
      </c>
      <c r="B546" s="43" t="s">
        <v>733</v>
      </c>
      <c r="C546" s="44">
        <v>45975</v>
      </c>
      <c r="D546" s="45">
        <v>53152162897</v>
      </c>
      <c r="E546" s="45">
        <v>2120979463372</v>
      </c>
      <c r="F546" s="46" t="s">
        <v>734</v>
      </c>
      <c r="G546" s="46" t="s">
        <v>735</v>
      </c>
      <c r="H546" s="46" t="s">
        <v>4</v>
      </c>
      <c r="I546" s="45" t="s">
        <v>4</v>
      </c>
      <c r="J546" s="47">
        <v>87.3</v>
      </c>
      <c r="K546" s="46" t="s">
        <v>736</v>
      </c>
      <c r="L546" s="46" t="s">
        <v>737</v>
      </c>
      <c r="M546" s="45" t="s">
        <v>738</v>
      </c>
      <c r="N546" s="46" t="s">
        <v>739</v>
      </c>
      <c r="O546" s="43" t="s">
        <v>4</v>
      </c>
      <c r="P546" s="46" t="s">
        <v>957</v>
      </c>
      <c r="Q546" s="47">
        <v>9000</v>
      </c>
      <c r="R546" s="48" t="s">
        <v>4</v>
      </c>
      <c r="S546" s="47" t="s">
        <v>4</v>
      </c>
      <c r="T546" s="46" t="s">
        <v>741</v>
      </c>
    </row>
    <row r="547" spans="1:20">
      <c r="A547" s="45">
        <v>134676084202</v>
      </c>
      <c r="B547" s="43" t="s">
        <v>733</v>
      </c>
      <c r="C547" s="44">
        <v>45981</v>
      </c>
      <c r="D547" s="45">
        <v>53513892133</v>
      </c>
      <c r="E547" s="45">
        <v>2126951069015</v>
      </c>
      <c r="F547" s="46" t="s">
        <v>758</v>
      </c>
      <c r="G547" s="46" t="s">
        <v>735</v>
      </c>
      <c r="H547" s="46" t="s">
        <v>4</v>
      </c>
      <c r="I547" s="45" t="s">
        <v>4</v>
      </c>
      <c r="J547" s="47">
        <v>87.3</v>
      </c>
      <c r="K547" s="46" t="s">
        <v>736</v>
      </c>
      <c r="L547" s="46" t="s">
        <v>737</v>
      </c>
      <c r="M547" s="45" t="s">
        <v>738</v>
      </c>
      <c r="N547" s="46" t="s">
        <v>739</v>
      </c>
      <c r="O547" s="43" t="s">
        <v>4</v>
      </c>
      <c r="P547" s="46" t="s">
        <v>759</v>
      </c>
      <c r="Q547" s="47">
        <v>9000</v>
      </c>
      <c r="R547" s="48" t="s">
        <v>4</v>
      </c>
      <c r="S547" s="47" t="s">
        <v>4</v>
      </c>
      <c r="T547" s="46" t="s">
        <v>4</v>
      </c>
    </row>
    <row r="548" spans="1:20">
      <c r="A548" s="45">
        <v>135402733774</v>
      </c>
      <c r="B548" s="43" t="s">
        <v>733</v>
      </c>
      <c r="C548" s="44">
        <v>45987</v>
      </c>
      <c r="D548" s="45">
        <v>53802635165</v>
      </c>
      <c r="E548" s="45">
        <v>2131867328302</v>
      </c>
      <c r="F548" s="46" t="s">
        <v>734</v>
      </c>
      <c r="G548" s="46" t="s">
        <v>735</v>
      </c>
      <c r="H548" s="46" t="s">
        <v>4</v>
      </c>
      <c r="I548" s="45" t="s">
        <v>4</v>
      </c>
      <c r="J548" s="47">
        <v>87.3</v>
      </c>
      <c r="K548" s="46" t="s">
        <v>736</v>
      </c>
      <c r="L548" s="46" t="s">
        <v>737</v>
      </c>
      <c r="M548" s="45" t="s">
        <v>738</v>
      </c>
      <c r="N548" s="46" t="s">
        <v>739</v>
      </c>
      <c r="O548" s="43" t="s">
        <v>4</v>
      </c>
      <c r="P548" s="46" t="s">
        <v>1590</v>
      </c>
      <c r="Q548" s="47">
        <v>9000</v>
      </c>
      <c r="R548" s="48" t="s">
        <v>4</v>
      </c>
      <c r="S548" s="47" t="s">
        <v>4</v>
      </c>
      <c r="T548" s="46" t="s">
        <v>741</v>
      </c>
    </row>
    <row r="549" spans="1:20">
      <c r="A549" s="45">
        <v>134926861181</v>
      </c>
      <c r="B549" s="43" t="s">
        <v>733</v>
      </c>
      <c r="C549" s="44">
        <v>45989</v>
      </c>
      <c r="D549" s="45">
        <v>53858371701</v>
      </c>
      <c r="E549" s="45">
        <v>2132842698022</v>
      </c>
      <c r="F549" s="46" t="s">
        <v>734</v>
      </c>
      <c r="G549" s="46" t="s">
        <v>735</v>
      </c>
      <c r="H549" s="46" t="s">
        <v>4</v>
      </c>
      <c r="I549" s="45" t="s">
        <v>4</v>
      </c>
      <c r="J549" s="47">
        <v>87.3</v>
      </c>
      <c r="K549" s="46" t="s">
        <v>736</v>
      </c>
      <c r="L549" s="46" t="s">
        <v>737</v>
      </c>
      <c r="M549" s="45" t="s">
        <v>738</v>
      </c>
      <c r="N549" s="46" t="s">
        <v>739</v>
      </c>
      <c r="O549" s="43" t="s">
        <v>4</v>
      </c>
      <c r="P549" s="46" t="s">
        <v>958</v>
      </c>
      <c r="Q549" s="47">
        <v>9000</v>
      </c>
      <c r="R549" s="48" t="s">
        <v>4</v>
      </c>
      <c r="S549" s="47" t="s">
        <v>4</v>
      </c>
      <c r="T549" s="46" t="s">
        <v>741</v>
      </c>
    </row>
    <row r="550" spans="1:20">
      <c r="A550" s="45">
        <v>135087323587</v>
      </c>
      <c r="B550" s="43" t="s">
        <v>733</v>
      </c>
      <c r="C550" s="44">
        <v>45989</v>
      </c>
      <c r="D550" s="45">
        <v>53924423272</v>
      </c>
      <c r="E550" s="45">
        <v>2133937099458</v>
      </c>
      <c r="F550" s="46" t="s">
        <v>734</v>
      </c>
      <c r="G550" s="46" t="s">
        <v>735</v>
      </c>
      <c r="H550" s="46" t="s">
        <v>4</v>
      </c>
      <c r="I550" s="45" t="s">
        <v>4</v>
      </c>
      <c r="J550" s="47">
        <v>87.3</v>
      </c>
      <c r="K550" s="46" t="s">
        <v>736</v>
      </c>
      <c r="L550" s="46" t="s">
        <v>737</v>
      </c>
      <c r="M550" s="45" t="s">
        <v>738</v>
      </c>
      <c r="N550" s="46" t="s">
        <v>739</v>
      </c>
      <c r="O550" s="43" t="s">
        <v>4</v>
      </c>
      <c r="P550" s="46" t="s">
        <v>1638</v>
      </c>
      <c r="Q550" s="47">
        <v>9000</v>
      </c>
      <c r="R550" s="48" t="s">
        <v>4</v>
      </c>
      <c r="S550" s="47" t="s">
        <v>4</v>
      </c>
      <c r="T550" s="46" t="s">
        <v>741</v>
      </c>
    </row>
    <row r="551" spans="1:20">
      <c r="A551" s="45">
        <v>135844214656</v>
      </c>
      <c r="B551" s="43" t="s">
        <v>733</v>
      </c>
      <c r="C551" s="44">
        <v>45991</v>
      </c>
      <c r="D551" s="45">
        <v>53986529761</v>
      </c>
      <c r="E551" s="45">
        <v>2134698958219</v>
      </c>
      <c r="F551" s="46" t="s">
        <v>758</v>
      </c>
      <c r="G551" s="46" t="s">
        <v>735</v>
      </c>
      <c r="H551" s="46" t="s">
        <v>4</v>
      </c>
      <c r="I551" s="45" t="s">
        <v>4</v>
      </c>
      <c r="J551" s="47">
        <v>87.3</v>
      </c>
      <c r="K551" s="46" t="s">
        <v>736</v>
      </c>
      <c r="L551" s="46" t="s">
        <v>737</v>
      </c>
      <c r="M551" s="45" t="s">
        <v>738</v>
      </c>
      <c r="N551" s="46" t="s">
        <v>739</v>
      </c>
      <c r="O551" s="43" t="s">
        <v>4</v>
      </c>
      <c r="P551" s="46" t="s">
        <v>759</v>
      </c>
      <c r="Q551" s="47">
        <v>9000</v>
      </c>
      <c r="R551" s="48" t="s">
        <v>4</v>
      </c>
      <c r="S551" s="47" t="s">
        <v>4</v>
      </c>
      <c r="T551" s="46" t="s">
        <v>4</v>
      </c>
    </row>
    <row r="552" spans="1:20">
      <c r="A552" s="45">
        <v>132246545410</v>
      </c>
      <c r="B552" s="43" t="s">
        <v>1727</v>
      </c>
      <c r="C552" s="44">
        <v>45963</v>
      </c>
      <c r="D552" s="45">
        <v>52546163899</v>
      </c>
      <c r="E552" s="45">
        <v>2110690483680</v>
      </c>
      <c r="F552" s="46" t="s">
        <v>758</v>
      </c>
      <c r="G552" s="46" t="s">
        <v>735</v>
      </c>
      <c r="H552" s="46" t="s">
        <v>4</v>
      </c>
      <c r="I552" s="45" t="s">
        <v>4</v>
      </c>
      <c r="J552" s="47">
        <v>88.27</v>
      </c>
      <c r="K552" s="46" t="s">
        <v>736</v>
      </c>
      <c r="L552" s="46" t="s">
        <v>737</v>
      </c>
      <c r="M552" s="45" t="s">
        <v>738</v>
      </c>
      <c r="N552" s="46" t="s">
        <v>739</v>
      </c>
      <c r="O552" s="43" t="s">
        <v>4</v>
      </c>
      <c r="P552" s="46" t="s">
        <v>759</v>
      </c>
      <c r="Q552" s="47">
        <v>9100</v>
      </c>
      <c r="R552" s="48" t="s">
        <v>4</v>
      </c>
      <c r="S552" s="47" t="s">
        <v>4</v>
      </c>
      <c r="T552" s="46" t="s">
        <v>4</v>
      </c>
    </row>
    <row r="553" spans="1:20">
      <c r="A553" s="45">
        <v>134030846984</v>
      </c>
      <c r="B553" s="43" t="s">
        <v>733</v>
      </c>
      <c r="C553" s="44">
        <v>45976</v>
      </c>
      <c r="D553" s="45">
        <v>53253284320</v>
      </c>
      <c r="E553" s="45">
        <v>2122533970059</v>
      </c>
      <c r="F553" s="46" t="s">
        <v>734</v>
      </c>
      <c r="G553" s="46" t="s">
        <v>735</v>
      </c>
      <c r="H553" s="46" t="s">
        <v>4</v>
      </c>
      <c r="I553" s="45" t="s">
        <v>4</v>
      </c>
      <c r="J553" s="47">
        <v>88.27</v>
      </c>
      <c r="K553" s="46" t="s">
        <v>736</v>
      </c>
      <c r="L553" s="46" t="s">
        <v>737</v>
      </c>
      <c r="M553" s="45" t="s">
        <v>738</v>
      </c>
      <c r="N553" s="46" t="s">
        <v>739</v>
      </c>
      <c r="O553" s="43" t="s">
        <v>4</v>
      </c>
      <c r="P553" s="46" t="s">
        <v>1006</v>
      </c>
      <c r="Q553" s="47">
        <v>9100</v>
      </c>
      <c r="R553" s="48" t="s">
        <v>4</v>
      </c>
      <c r="S553" s="47" t="s">
        <v>4</v>
      </c>
      <c r="T553" s="46" t="s">
        <v>741</v>
      </c>
    </row>
    <row r="554" spans="1:20">
      <c r="A554" s="45">
        <v>133536956757</v>
      </c>
      <c r="B554" s="43" t="s">
        <v>733</v>
      </c>
      <c r="C554" s="44">
        <v>45978</v>
      </c>
      <c r="D554" s="45">
        <v>53305951716</v>
      </c>
      <c r="E554" s="45">
        <v>2123245267795</v>
      </c>
      <c r="F554" s="46" t="s">
        <v>734</v>
      </c>
      <c r="G554" s="46" t="s">
        <v>735</v>
      </c>
      <c r="H554" s="46" t="s">
        <v>4</v>
      </c>
      <c r="I554" s="45" t="s">
        <v>4</v>
      </c>
      <c r="J554" s="47">
        <v>88.27</v>
      </c>
      <c r="K554" s="46" t="s">
        <v>736</v>
      </c>
      <c r="L554" s="46" t="s">
        <v>737</v>
      </c>
      <c r="M554" s="45" t="s">
        <v>738</v>
      </c>
      <c r="N554" s="46" t="s">
        <v>739</v>
      </c>
      <c r="O554" s="43" t="s">
        <v>4</v>
      </c>
      <c r="P554" s="46" t="s">
        <v>1049</v>
      </c>
      <c r="Q554" s="47">
        <v>9100</v>
      </c>
      <c r="R554" s="48" t="s">
        <v>4</v>
      </c>
      <c r="S554" s="47" t="s">
        <v>4</v>
      </c>
      <c r="T554" s="46" t="s">
        <v>741</v>
      </c>
    </row>
    <row r="555" spans="1:20">
      <c r="A555" s="45">
        <v>134405337259</v>
      </c>
      <c r="B555" s="43" t="s">
        <v>733</v>
      </c>
      <c r="C555" s="44">
        <v>45984</v>
      </c>
      <c r="D555" s="45">
        <v>53652514791</v>
      </c>
      <c r="E555" s="45">
        <v>2129120146559</v>
      </c>
      <c r="F555" s="46" t="s">
        <v>734</v>
      </c>
      <c r="G555" s="46" t="s">
        <v>735</v>
      </c>
      <c r="H555" s="46" t="s">
        <v>4</v>
      </c>
      <c r="I555" s="45" t="s">
        <v>4</v>
      </c>
      <c r="J555" s="47">
        <v>88.27</v>
      </c>
      <c r="K555" s="46" t="s">
        <v>736</v>
      </c>
      <c r="L555" s="46" t="s">
        <v>737</v>
      </c>
      <c r="M555" s="45" t="s">
        <v>738</v>
      </c>
      <c r="N555" s="46" t="s">
        <v>739</v>
      </c>
      <c r="O555" s="43" t="s">
        <v>4</v>
      </c>
      <c r="P555" s="46" t="s">
        <v>1430</v>
      </c>
      <c r="Q555" s="47">
        <v>9100</v>
      </c>
      <c r="R555" s="48" t="s">
        <v>4</v>
      </c>
      <c r="S555" s="47" t="s">
        <v>4</v>
      </c>
      <c r="T555" s="46" t="s">
        <v>741</v>
      </c>
    </row>
    <row r="556" spans="1:20">
      <c r="A556" s="45">
        <v>131580064903</v>
      </c>
      <c r="B556" s="43" t="s">
        <v>1727</v>
      </c>
      <c r="C556" s="44">
        <v>45963</v>
      </c>
      <c r="D556" s="45">
        <v>52515285018</v>
      </c>
      <c r="E556" s="45">
        <v>2110268563076</v>
      </c>
      <c r="F556" s="46" t="s">
        <v>734</v>
      </c>
      <c r="G556" s="46" t="s">
        <v>735</v>
      </c>
      <c r="H556" s="46" t="s">
        <v>4</v>
      </c>
      <c r="I556" s="45" t="s">
        <v>4</v>
      </c>
      <c r="J556" s="47">
        <v>89.24</v>
      </c>
      <c r="K556" s="46" t="s">
        <v>736</v>
      </c>
      <c r="L556" s="46" t="s">
        <v>737</v>
      </c>
      <c r="M556" s="45" t="s">
        <v>738</v>
      </c>
      <c r="N556" s="46" t="s">
        <v>739</v>
      </c>
      <c r="O556" s="43" t="s">
        <v>4</v>
      </c>
      <c r="P556" s="46" t="s">
        <v>1762</v>
      </c>
      <c r="Q556" s="47">
        <v>9200</v>
      </c>
      <c r="R556" s="48" t="s">
        <v>4</v>
      </c>
      <c r="S556" s="47" t="s">
        <v>4</v>
      </c>
      <c r="T556" s="46" t="s">
        <v>741</v>
      </c>
    </row>
    <row r="557" spans="1:20">
      <c r="A557" s="45">
        <v>132981679508</v>
      </c>
      <c r="B557" s="43" t="s">
        <v>733</v>
      </c>
      <c r="C557" s="44">
        <v>45969</v>
      </c>
      <c r="D557" s="45">
        <v>52834966032</v>
      </c>
      <c r="E557" s="45">
        <v>2115538065659</v>
      </c>
      <c r="F557" s="46" t="s">
        <v>734</v>
      </c>
      <c r="G557" s="46" t="s">
        <v>735</v>
      </c>
      <c r="H557" s="46" t="s">
        <v>4</v>
      </c>
      <c r="I557" s="45" t="s">
        <v>4</v>
      </c>
      <c r="J557" s="47">
        <v>89.24</v>
      </c>
      <c r="K557" s="46" t="s">
        <v>736</v>
      </c>
      <c r="L557" s="46" t="s">
        <v>737</v>
      </c>
      <c r="M557" s="45" t="s">
        <v>738</v>
      </c>
      <c r="N557" s="46" t="s">
        <v>739</v>
      </c>
      <c r="O557" s="43" t="s">
        <v>4</v>
      </c>
      <c r="P557" s="46" t="s">
        <v>833</v>
      </c>
      <c r="Q557" s="47">
        <v>9200</v>
      </c>
      <c r="R557" s="48" t="s">
        <v>4</v>
      </c>
      <c r="S557" s="47" t="s">
        <v>4</v>
      </c>
      <c r="T557" s="46" t="s">
        <v>741</v>
      </c>
    </row>
    <row r="558" spans="1:20">
      <c r="A558" s="45">
        <v>134068106677</v>
      </c>
      <c r="B558" s="43" t="s">
        <v>733</v>
      </c>
      <c r="C558" s="44">
        <v>45981</v>
      </c>
      <c r="D558" s="45">
        <v>53516039524</v>
      </c>
      <c r="E558" s="45">
        <v>2127101298622</v>
      </c>
      <c r="F558" s="46" t="s">
        <v>734</v>
      </c>
      <c r="G558" s="46" t="s">
        <v>735</v>
      </c>
      <c r="H558" s="46" t="s">
        <v>4</v>
      </c>
      <c r="I558" s="45" t="s">
        <v>4</v>
      </c>
      <c r="J558" s="47">
        <v>89.24</v>
      </c>
      <c r="K558" s="46" t="s">
        <v>736</v>
      </c>
      <c r="L558" s="46" t="s">
        <v>737</v>
      </c>
      <c r="M558" s="45" t="s">
        <v>738</v>
      </c>
      <c r="N558" s="46" t="s">
        <v>739</v>
      </c>
      <c r="O558" s="43" t="s">
        <v>4</v>
      </c>
      <c r="P558" s="46" t="s">
        <v>1079</v>
      </c>
      <c r="Q558" s="47">
        <v>9200</v>
      </c>
      <c r="R558" s="48" t="s">
        <v>4</v>
      </c>
      <c r="S558" s="47" t="s">
        <v>4</v>
      </c>
      <c r="T558" s="46" t="s">
        <v>741</v>
      </c>
    </row>
    <row r="559" spans="1:20">
      <c r="A559" s="45">
        <v>134072030089</v>
      </c>
      <c r="B559" s="43" t="s">
        <v>733</v>
      </c>
      <c r="C559" s="44">
        <v>45982</v>
      </c>
      <c r="D559" s="45">
        <v>53517727309</v>
      </c>
      <c r="E559" s="45">
        <v>2127126823420</v>
      </c>
      <c r="F559" s="46" t="s">
        <v>734</v>
      </c>
      <c r="G559" s="46" t="s">
        <v>735</v>
      </c>
      <c r="H559" s="46" t="s">
        <v>4</v>
      </c>
      <c r="I559" s="45" t="s">
        <v>4</v>
      </c>
      <c r="J559" s="47">
        <v>89.24</v>
      </c>
      <c r="K559" s="46" t="s">
        <v>736</v>
      </c>
      <c r="L559" s="46" t="s">
        <v>737</v>
      </c>
      <c r="M559" s="45" t="s">
        <v>738</v>
      </c>
      <c r="N559" s="46" t="s">
        <v>739</v>
      </c>
      <c r="O559" s="43" t="s">
        <v>4</v>
      </c>
      <c r="P559" s="46" t="s">
        <v>953</v>
      </c>
      <c r="Q559" s="47">
        <v>9200</v>
      </c>
      <c r="R559" s="48" t="s">
        <v>4</v>
      </c>
      <c r="S559" s="47" t="s">
        <v>4</v>
      </c>
      <c r="T559" s="46" t="s">
        <v>741</v>
      </c>
    </row>
    <row r="560" spans="1:20">
      <c r="A560" s="45">
        <v>134327183807</v>
      </c>
      <c r="B560" s="43" t="s">
        <v>733</v>
      </c>
      <c r="C560" s="44">
        <v>45984</v>
      </c>
      <c r="D560" s="45">
        <v>53618128632</v>
      </c>
      <c r="E560" s="45">
        <v>2128628894791</v>
      </c>
      <c r="F560" s="46" t="s">
        <v>734</v>
      </c>
      <c r="G560" s="46" t="s">
        <v>735</v>
      </c>
      <c r="H560" s="46" t="s">
        <v>4</v>
      </c>
      <c r="I560" s="45" t="s">
        <v>4</v>
      </c>
      <c r="J560" s="47">
        <v>89.24</v>
      </c>
      <c r="K560" s="46" t="s">
        <v>736</v>
      </c>
      <c r="L560" s="46" t="s">
        <v>737</v>
      </c>
      <c r="M560" s="45" t="s">
        <v>738</v>
      </c>
      <c r="N560" s="46" t="s">
        <v>739</v>
      </c>
      <c r="O560" s="43" t="s">
        <v>4</v>
      </c>
      <c r="P560" s="46" t="s">
        <v>1390</v>
      </c>
      <c r="Q560" s="47">
        <v>9200</v>
      </c>
      <c r="R560" s="48" t="s">
        <v>4</v>
      </c>
      <c r="S560" s="47" t="s">
        <v>4</v>
      </c>
      <c r="T560" s="46" t="s">
        <v>741</v>
      </c>
    </row>
    <row r="561" spans="1:20">
      <c r="A561" s="45">
        <v>134931793221</v>
      </c>
      <c r="B561" s="43" t="s">
        <v>733</v>
      </c>
      <c r="C561" s="44">
        <v>45989</v>
      </c>
      <c r="D561" s="45">
        <v>53860480532</v>
      </c>
      <c r="E561" s="45">
        <v>2132886021702</v>
      </c>
      <c r="F561" s="46" t="s">
        <v>734</v>
      </c>
      <c r="G561" s="46" t="s">
        <v>735</v>
      </c>
      <c r="H561" s="46" t="s">
        <v>4</v>
      </c>
      <c r="I561" s="45" t="s">
        <v>4</v>
      </c>
      <c r="J561" s="47">
        <v>89.24</v>
      </c>
      <c r="K561" s="46" t="s">
        <v>736</v>
      </c>
      <c r="L561" s="46" t="s">
        <v>737</v>
      </c>
      <c r="M561" s="45" t="s">
        <v>738</v>
      </c>
      <c r="N561" s="46" t="s">
        <v>739</v>
      </c>
      <c r="O561" s="43" t="s">
        <v>4</v>
      </c>
      <c r="P561" s="46" t="s">
        <v>959</v>
      </c>
      <c r="Q561" s="47">
        <v>9200</v>
      </c>
      <c r="R561" s="48" t="s">
        <v>4</v>
      </c>
      <c r="S561" s="47" t="s">
        <v>4</v>
      </c>
      <c r="T561" s="46" t="s">
        <v>741</v>
      </c>
    </row>
    <row r="562" spans="1:20">
      <c r="A562" s="45">
        <v>132181912220</v>
      </c>
      <c r="B562" s="43" t="s">
        <v>1727</v>
      </c>
      <c r="C562" s="44">
        <v>45963</v>
      </c>
      <c r="D562" s="45">
        <v>52516801913</v>
      </c>
      <c r="E562" s="45">
        <v>2110198293829</v>
      </c>
      <c r="F562" s="46" t="s">
        <v>734</v>
      </c>
      <c r="G562" s="46" t="s">
        <v>735</v>
      </c>
      <c r="H562" s="46" t="s">
        <v>4</v>
      </c>
      <c r="I562" s="45" t="s">
        <v>4</v>
      </c>
      <c r="J562" s="47">
        <v>89.65</v>
      </c>
      <c r="K562" s="46" t="s">
        <v>736</v>
      </c>
      <c r="L562" s="46" t="s">
        <v>737</v>
      </c>
      <c r="M562" s="45" t="s">
        <v>738</v>
      </c>
      <c r="N562" s="46" t="s">
        <v>739</v>
      </c>
      <c r="O562" s="43" t="s">
        <v>4</v>
      </c>
      <c r="P562" s="46" t="s">
        <v>916</v>
      </c>
      <c r="Q562" s="47">
        <v>5500</v>
      </c>
      <c r="R562" s="48" t="s">
        <v>4</v>
      </c>
      <c r="S562" s="47" t="s">
        <v>4</v>
      </c>
      <c r="T562" s="46" t="s">
        <v>741</v>
      </c>
    </row>
    <row r="563" spans="1:20">
      <c r="A563" s="45">
        <v>133916403534</v>
      </c>
      <c r="B563" s="43" t="s">
        <v>733</v>
      </c>
      <c r="C563" s="44">
        <v>45975</v>
      </c>
      <c r="D563" s="45">
        <v>53204482611</v>
      </c>
      <c r="E563" s="45">
        <v>2121818516701</v>
      </c>
      <c r="F563" s="46" t="s">
        <v>745</v>
      </c>
      <c r="G563" s="46" t="s">
        <v>735</v>
      </c>
      <c r="H563" s="46" t="s">
        <v>4</v>
      </c>
      <c r="I563" s="45" t="s">
        <v>4</v>
      </c>
      <c r="J563" s="47">
        <v>89.65</v>
      </c>
      <c r="K563" s="46" t="s">
        <v>736</v>
      </c>
      <c r="L563" s="46" t="s">
        <v>737</v>
      </c>
      <c r="M563" s="45" t="s">
        <v>738</v>
      </c>
      <c r="N563" s="46" t="s">
        <v>739</v>
      </c>
      <c r="O563" s="43" t="s">
        <v>4</v>
      </c>
      <c r="P563" s="46" t="s">
        <v>746</v>
      </c>
      <c r="Q563" s="47">
        <v>5500</v>
      </c>
      <c r="R563" s="48" t="s">
        <v>4</v>
      </c>
      <c r="S563" s="47" t="s">
        <v>4</v>
      </c>
      <c r="T563" s="46" t="s">
        <v>741</v>
      </c>
    </row>
    <row r="564" spans="1:20">
      <c r="A564" s="45">
        <v>134800928586</v>
      </c>
      <c r="B564" s="43" t="s">
        <v>733</v>
      </c>
      <c r="C564" s="44">
        <v>45982</v>
      </c>
      <c r="D564" s="45">
        <v>53561258038</v>
      </c>
      <c r="E564" s="45">
        <v>2127748213603</v>
      </c>
      <c r="F564" s="46" t="s">
        <v>734</v>
      </c>
      <c r="G564" s="46" t="s">
        <v>735</v>
      </c>
      <c r="H564" s="46" t="s">
        <v>4</v>
      </c>
      <c r="I564" s="45" t="s">
        <v>4</v>
      </c>
      <c r="J564" s="47">
        <v>89.65</v>
      </c>
      <c r="K564" s="46" t="s">
        <v>736</v>
      </c>
      <c r="L564" s="46" t="s">
        <v>737</v>
      </c>
      <c r="M564" s="45" t="s">
        <v>738</v>
      </c>
      <c r="N564" s="46" t="s">
        <v>739</v>
      </c>
      <c r="O564" s="43" t="s">
        <v>4</v>
      </c>
      <c r="P564" s="46" t="s">
        <v>1100</v>
      </c>
      <c r="Q564" s="47">
        <v>5500</v>
      </c>
      <c r="R564" s="48" t="s">
        <v>4</v>
      </c>
      <c r="S564" s="47" t="s">
        <v>4</v>
      </c>
      <c r="T564" s="46" t="s">
        <v>741</v>
      </c>
    </row>
    <row r="565" spans="1:20">
      <c r="A565" s="45">
        <v>134680031954</v>
      </c>
      <c r="B565" s="43" t="s">
        <v>733</v>
      </c>
      <c r="C565" s="44">
        <v>45981</v>
      </c>
      <c r="D565" s="45">
        <v>53515457995</v>
      </c>
      <c r="E565" s="45">
        <v>2126980205727</v>
      </c>
      <c r="F565" s="46" t="s">
        <v>734</v>
      </c>
      <c r="G565" s="46" t="s">
        <v>735</v>
      </c>
      <c r="H565" s="46" t="s">
        <v>4</v>
      </c>
      <c r="I565" s="45" t="s">
        <v>4</v>
      </c>
      <c r="J565" s="47">
        <v>90.21</v>
      </c>
      <c r="K565" s="46" t="s">
        <v>736</v>
      </c>
      <c r="L565" s="46" t="s">
        <v>737</v>
      </c>
      <c r="M565" s="45" t="s">
        <v>738</v>
      </c>
      <c r="N565" s="46" t="s">
        <v>739</v>
      </c>
      <c r="O565" s="43" t="s">
        <v>4</v>
      </c>
      <c r="P565" s="46" t="s">
        <v>1074</v>
      </c>
      <c r="Q565" s="47">
        <v>9300</v>
      </c>
      <c r="R565" s="48" t="s">
        <v>4</v>
      </c>
      <c r="S565" s="47" t="s">
        <v>4</v>
      </c>
      <c r="T565" s="46" t="s">
        <v>741</v>
      </c>
    </row>
    <row r="566" spans="1:20">
      <c r="A566" s="45">
        <v>134927196441</v>
      </c>
      <c r="B566" s="43" t="s">
        <v>733</v>
      </c>
      <c r="C566" s="44">
        <v>45989</v>
      </c>
      <c r="D566" s="45">
        <v>53858507304</v>
      </c>
      <c r="E566" s="45">
        <v>2132727911951</v>
      </c>
      <c r="F566" s="46" t="s">
        <v>734</v>
      </c>
      <c r="G566" s="46" t="s">
        <v>735</v>
      </c>
      <c r="H566" s="46" t="s">
        <v>4</v>
      </c>
      <c r="I566" s="45" t="s">
        <v>4</v>
      </c>
      <c r="J566" s="47">
        <v>90.21</v>
      </c>
      <c r="K566" s="46" t="s">
        <v>736</v>
      </c>
      <c r="L566" s="46" t="s">
        <v>737</v>
      </c>
      <c r="M566" s="45" t="s">
        <v>738</v>
      </c>
      <c r="N566" s="46" t="s">
        <v>739</v>
      </c>
      <c r="O566" s="43" t="s">
        <v>4</v>
      </c>
      <c r="P566" s="46" t="s">
        <v>969</v>
      </c>
      <c r="Q566" s="47">
        <v>9300</v>
      </c>
      <c r="R566" s="48" t="s">
        <v>4</v>
      </c>
      <c r="S566" s="47" t="s">
        <v>4</v>
      </c>
      <c r="T566" s="46" t="s">
        <v>741</v>
      </c>
    </row>
    <row r="567" spans="1:20">
      <c r="A567" s="45">
        <v>135233416739</v>
      </c>
      <c r="B567" s="43" t="s">
        <v>733</v>
      </c>
      <c r="C567" s="44">
        <v>45991</v>
      </c>
      <c r="D567" s="45">
        <v>53989081790</v>
      </c>
      <c r="E567" s="45">
        <v>2134853141600</v>
      </c>
      <c r="F567" s="46" t="s">
        <v>758</v>
      </c>
      <c r="G567" s="46" t="s">
        <v>735</v>
      </c>
      <c r="H567" s="46" t="s">
        <v>4</v>
      </c>
      <c r="I567" s="45" t="s">
        <v>4</v>
      </c>
      <c r="J567" s="47">
        <v>90.21</v>
      </c>
      <c r="K567" s="46" t="s">
        <v>736</v>
      </c>
      <c r="L567" s="46" t="s">
        <v>737</v>
      </c>
      <c r="M567" s="45" t="s">
        <v>738</v>
      </c>
      <c r="N567" s="46" t="s">
        <v>739</v>
      </c>
      <c r="O567" s="43" t="s">
        <v>4</v>
      </c>
      <c r="P567" s="46" t="s">
        <v>759</v>
      </c>
      <c r="Q567" s="47">
        <v>9300</v>
      </c>
      <c r="R567" s="48" t="s">
        <v>4</v>
      </c>
      <c r="S567" s="47" t="s">
        <v>4</v>
      </c>
      <c r="T567" s="46" t="s">
        <v>4</v>
      </c>
    </row>
    <row r="568" spans="1:20">
      <c r="A568" s="45">
        <v>132219800973</v>
      </c>
      <c r="B568" s="43" t="s">
        <v>733</v>
      </c>
      <c r="C568" s="44">
        <v>45967</v>
      </c>
      <c r="D568" s="45">
        <v>52776824686</v>
      </c>
      <c r="E568" s="45">
        <v>2114462846011</v>
      </c>
      <c r="F568" s="46" t="s">
        <v>734</v>
      </c>
      <c r="G568" s="46" t="s">
        <v>735</v>
      </c>
      <c r="H568" s="46" t="s">
        <v>4</v>
      </c>
      <c r="I568" s="45" t="s">
        <v>4</v>
      </c>
      <c r="J568" s="47">
        <v>91.18</v>
      </c>
      <c r="K568" s="46" t="s">
        <v>736</v>
      </c>
      <c r="L568" s="46" t="s">
        <v>737</v>
      </c>
      <c r="M568" s="45" t="s">
        <v>738</v>
      </c>
      <c r="N568" s="46" t="s">
        <v>739</v>
      </c>
      <c r="O568" s="43" t="s">
        <v>4</v>
      </c>
      <c r="P568" s="46" t="s">
        <v>774</v>
      </c>
      <c r="Q568" s="47">
        <v>9400</v>
      </c>
      <c r="R568" s="48" t="s">
        <v>4</v>
      </c>
      <c r="S568" s="47" t="s">
        <v>4</v>
      </c>
      <c r="T568" s="46" t="s">
        <v>741</v>
      </c>
    </row>
    <row r="569" spans="1:20">
      <c r="A569" s="45">
        <v>132827263696</v>
      </c>
      <c r="B569" s="43" t="s">
        <v>733</v>
      </c>
      <c r="C569" s="44">
        <v>45968</v>
      </c>
      <c r="D569" s="45">
        <v>52779314205</v>
      </c>
      <c r="E569" s="45">
        <v>2114597014132</v>
      </c>
      <c r="F569" s="46" t="s">
        <v>734</v>
      </c>
      <c r="G569" s="46" t="s">
        <v>735</v>
      </c>
      <c r="H569" s="46" t="s">
        <v>4</v>
      </c>
      <c r="I569" s="45" t="s">
        <v>4</v>
      </c>
      <c r="J569" s="47">
        <v>91.18</v>
      </c>
      <c r="K569" s="46" t="s">
        <v>736</v>
      </c>
      <c r="L569" s="46" t="s">
        <v>737</v>
      </c>
      <c r="M569" s="45" t="s">
        <v>738</v>
      </c>
      <c r="N569" s="46" t="s">
        <v>739</v>
      </c>
      <c r="O569" s="43" t="s">
        <v>4</v>
      </c>
      <c r="P569" s="46" t="s">
        <v>788</v>
      </c>
      <c r="Q569" s="47">
        <v>9400</v>
      </c>
      <c r="R569" s="48" t="s">
        <v>4</v>
      </c>
      <c r="S569" s="47" t="s">
        <v>4</v>
      </c>
      <c r="T569" s="46" t="s">
        <v>741</v>
      </c>
    </row>
    <row r="570" spans="1:20">
      <c r="A570" s="45">
        <v>132228809149</v>
      </c>
      <c r="B570" s="43" t="s">
        <v>733</v>
      </c>
      <c r="C570" s="44">
        <v>45968</v>
      </c>
      <c r="D570" s="45">
        <v>52780899273</v>
      </c>
      <c r="E570" s="45">
        <v>2114627160158</v>
      </c>
      <c r="F570" s="46" t="s">
        <v>734</v>
      </c>
      <c r="G570" s="46" t="s">
        <v>735</v>
      </c>
      <c r="H570" s="46" t="s">
        <v>4</v>
      </c>
      <c r="I570" s="45" t="s">
        <v>4</v>
      </c>
      <c r="J570" s="47">
        <v>91.18</v>
      </c>
      <c r="K570" s="46" t="s">
        <v>736</v>
      </c>
      <c r="L570" s="46" t="s">
        <v>737</v>
      </c>
      <c r="M570" s="45" t="s">
        <v>738</v>
      </c>
      <c r="N570" s="46" t="s">
        <v>739</v>
      </c>
      <c r="O570" s="43" t="s">
        <v>4</v>
      </c>
      <c r="P570" s="46" t="s">
        <v>781</v>
      </c>
      <c r="Q570" s="47">
        <v>9400</v>
      </c>
      <c r="R570" s="48" t="s">
        <v>4</v>
      </c>
      <c r="S570" s="47" t="s">
        <v>4</v>
      </c>
      <c r="T570" s="46" t="s">
        <v>741</v>
      </c>
    </row>
    <row r="571" spans="1:20">
      <c r="A571" s="45">
        <v>134405188853</v>
      </c>
      <c r="B571" s="43" t="s">
        <v>733</v>
      </c>
      <c r="C571" s="44">
        <v>45984</v>
      </c>
      <c r="D571" s="45">
        <v>53652430654</v>
      </c>
      <c r="E571" s="45">
        <v>2129232194472</v>
      </c>
      <c r="F571" s="46" t="s">
        <v>758</v>
      </c>
      <c r="G571" s="46" t="s">
        <v>735</v>
      </c>
      <c r="H571" s="46" t="s">
        <v>4</v>
      </c>
      <c r="I571" s="45" t="s">
        <v>4</v>
      </c>
      <c r="J571" s="47">
        <v>91.18</v>
      </c>
      <c r="K571" s="46" t="s">
        <v>736</v>
      </c>
      <c r="L571" s="46" t="s">
        <v>737</v>
      </c>
      <c r="M571" s="45" t="s">
        <v>738</v>
      </c>
      <c r="N571" s="46" t="s">
        <v>739</v>
      </c>
      <c r="O571" s="43" t="s">
        <v>4</v>
      </c>
      <c r="P571" s="46" t="s">
        <v>759</v>
      </c>
      <c r="Q571" s="47">
        <v>9400</v>
      </c>
      <c r="R571" s="48" t="s">
        <v>4</v>
      </c>
      <c r="S571" s="47" t="s">
        <v>4</v>
      </c>
      <c r="T571" s="46" t="s">
        <v>4</v>
      </c>
    </row>
    <row r="572" spans="1:20">
      <c r="A572" s="45">
        <v>134923603323</v>
      </c>
      <c r="B572" s="43" t="s">
        <v>733</v>
      </c>
      <c r="C572" s="44">
        <v>45988</v>
      </c>
      <c r="D572" s="45">
        <v>53856698591</v>
      </c>
      <c r="E572" s="45">
        <v>2132703761617</v>
      </c>
      <c r="F572" s="46" t="s">
        <v>734</v>
      </c>
      <c r="G572" s="46" t="s">
        <v>735</v>
      </c>
      <c r="H572" s="46" t="s">
        <v>4</v>
      </c>
      <c r="I572" s="45" t="s">
        <v>4</v>
      </c>
      <c r="J572" s="47">
        <v>91.18</v>
      </c>
      <c r="K572" s="46" t="s">
        <v>736</v>
      </c>
      <c r="L572" s="46" t="s">
        <v>737</v>
      </c>
      <c r="M572" s="45" t="s">
        <v>738</v>
      </c>
      <c r="N572" s="46" t="s">
        <v>739</v>
      </c>
      <c r="O572" s="43" t="s">
        <v>4</v>
      </c>
      <c r="P572" s="46" t="s">
        <v>1198</v>
      </c>
      <c r="Q572" s="47">
        <v>9400</v>
      </c>
      <c r="R572" s="48" t="s">
        <v>4</v>
      </c>
      <c r="S572" s="47" t="s">
        <v>4</v>
      </c>
      <c r="T572" s="46" t="s">
        <v>741</v>
      </c>
    </row>
    <row r="573" spans="1:20">
      <c r="A573" s="45">
        <v>135717120408</v>
      </c>
      <c r="B573" s="43" t="s">
        <v>733</v>
      </c>
      <c r="C573" s="44">
        <v>45990</v>
      </c>
      <c r="D573" s="45">
        <v>53931617536</v>
      </c>
      <c r="E573" s="45">
        <v>2134027700532</v>
      </c>
      <c r="F573" s="46" t="s">
        <v>734</v>
      </c>
      <c r="G573" s="46" t="s">
        <v>735</v>
      </c>
      <c r="H573" s="46" t="s">
        <v>4</v>
      </c>
      <c r="I573" s="45" t="s">
        <v>4</v>
      </c>
      <c r="J573" s="47">
        <v>91.18</v>
      </c>
      <c r="K573" s="46" t="s">
        <v>736</v>
      </c>
      <c r="L573" s="46" t="s">
        <v>737</v>
      </c>
      <c r="M573" s="45" t="s">
        <v>738</v>
      </c>
      <c r="N573" s="46" t="s">
        <v>739</v>
      </c>
      <c r="O573" s="43" t="s">
        <v>4</v>
      </c>
      <c r="P573" s="46" t="s">
        <v>1654</v>
      </c>
      <c r="Q573" s="47">
        <v>9400</v>
      </c>
      <c r="R573" s="48" t="s">
        <v>4</v>
      </c>
      <c r="S573" s="47" t="s">
        <v>4</v>
      </c>
      <c r="T573" s="46" t="s">
        <v>741</v>
      </c>
    </row>
    <row r="574" spans="1:20">
      <c r="A574" s="45">
        <v>132511328087</v>
      </c>
      <c r="B574" s="43" t="s">
        <v>733</v>
      </c>
      <c r="C574" s="44">
        <v>45970</v>
      </c>
      <c r="D574" s="45">
        <v>52888321547</v>
      </c>
      <c r="E574" s="45">
        <v>2116457423440</v>
      </c>
      <c r="F574" s="46" t="s">
        <v>734</v>
      </c>
      <c r="G574" s="46" t="s">
        <v>735</v>
      </c>
      <c r="H574" s="46" t="s">
        <v>4</v>
      </c>
      <c r="I574" s="45" t="s">
        <v>4</v>
      </c>
      <c r="J574" s="47">
        <v>92.15</v>
      </c>
      <c r="K574" s="46" t="s">
        <v>736</v>
      </c>
      <c r="L574" s="46" t="s">
        <v>737</v>
      </c>
      <c r="M574" s="45" t="s">
        <v>738</v>
      </c>
      <c r="N574" s="46" t="s">
        <v>739</v>
      </c>
      <c r="O574" s="43" t="s">
        <v>4</v>
      </c>
      <c r="P574" s="46" t="s">
        <v>875</v>
      </c>
      <c r="Q574" s="47">
        <v>9500</v>
      </c>
      <c r="R574" s="48" t="s">
        <v>4</v>
      </c>
      <c r="S574" s="47" t="s">
        <v>4</v>
      </c>
      <c r="T574" s="46" t="s">
        <v>741</v>
      </c>
    </row>
    <row r="575" spans="1:20">
      <c r="A575" s="45">
        <v>133440986693</v>
      </c>
      <c r="B575" s="43" t="s">
        <v>733</v>
      </c>
      <c r="C575" s="44">
        <v>45977</v>
      </c>
      <c r="D575" s="45">
        <v>53260644456</v>
      </c>
      <c r="E575" s="45">
        <v>2122648149805</v>
      </c>
      <c r="F575" s="46" t="s">
        <v>758</v>
      </c>
      <c r="G575" s="46" t="s">
        <v>735</v>
      </c>
      <c r="H575" s="46" t="s">
        <v>4</v>
      </c>
      <c r="I575" s="45" t="s">
        <v>4</v>
      </c>
      <c r="J575" s="47">
        <v>92.15</v>
      </c>
      <c r="K575" s="46" t="s">
        <v>736</v>
      </c>
      <c r="L575" s="46" t="s">
        <v>737</v>
      </c>
      <c r="M575" s="45" t="s">
        <v>738</v>
      </c>
      <c r="N575" s="46" t="s">
        <v>739</v>
      </c>
      <c r="O575" s="43" t="s">
        <v>4</v>
      </c>
      <c r="P575" s="46" t="s">
        <v>759</v>
      </c>
      <c r="Q575" s="47">
        <v>9500</v>
      </c>
      <c r="R575" s="48" t="s">
        <v>4</v>
      </c>
      <c r="S575" s="47" t="s">
        <v>4</v>
      </c>
      <c r="T575" s="46" t="s">
        <v>4</v>
      </c>
    </row>
    <row r="576" spans="1:20">
      <c r="A576" s="45">
        <v>135068979825</v>
      </c>
      <c r="B576" s="43" t="s">
        <v>733</v>
      </c>
      <c r="C576" s="44">
        <v>45989</v>
      </c>
      <c r="D576" s="45">
        <v>53916547377</v>
      </c>
      <c r="E576" s="45">
        <v>2133798454464</v>
      </c>
      <c r="F576" s="46" t="s">
        <v>734</v>
      </c>
      <c r="G576" s="46" t="s">
        <v>735</v>
      </c>
      <c r="H576" s="46" t="s">
        <v>4</v>
      </c>
      <c r="I576" s="45" t="s">
        <v>4</v>
      </c>
      <c r="J576" s="47">
        <v>92.15</v>
      </c>
      <c r="K576" s="46" t="s">
        <v>736</v>
      </c>
      <c r="L576" s="46" t="s">
        <v>737</v>
      </c>
      <c r="M576" s="45" t="s">
        <v>738</v>
      </c>
      <c r="N576" s="46" t="s">
        <v>739</v>
      </c>
      <c r="O576" s="43" t="s">
        <v>4</v>
      </c>
      <c r="P576" s="46" t="s">
        <v>1127</v>
      </c>
      <c r="Q576" s="47">
        <v>9500</v>
      </c>
      <c r="R576" s="48" t="s">
        <v>4</v>
      </c>
      <c r="S576" s="47" t="s">
        <v>4</v>
      </c>
      <c r="T576" s="46" t="s">
        <v>741</v>
      </c>
    </row>
    <row r="577" spans="1:20">
      <c r="A577" s="45">
        <v>132181431006</v>
      </c>
      <c r="B577" s="43" t="s">
        <v>1727</v>
      </c>
      <c r="C577" s="44">
        <v>45963</v>
      </c>
      <c r="D577" s="45">
        <v>52516629436</v>
      </c>
      <c r="E577" s="45">
        <v>2110195211877</v>
      </c>
      <c r="F577" s="46" t="s">
        <v>734</v>
      </c>
      <c r="G577" s="46" t="s">
        <v>735</v>
      </c>
      <c r="H577" s="46" t="s">
        <v>4</v>
      </c>
      <c r="I577" s="45" t="s">
        <v>4</v>
      </c>
      <c r="J577" s="47">
        <v>93.12</v>
      </c>
      <c r="K577" s="46" t="s">
        <v>736</v>
      </c>
      <c r="L577" s="46" t="s">
        <v>737</v>
      </c>
      <c r="M577" s="45" t="s">
        <v>738</v>
      </c>
      <c r="N577" s="46" t="s">
        <v>739</v>
      </c>
      <c r="O577" s="43" t="s">
        <v>4</v>
      </c>
      <c r="P577" s="46" t="s">
        <v>1773</v>
      </c>
      <c r="Q577" s="47">
        <v>9600</v>
      </c>
      <c r="R577" s="48" t="s">
        <v>4</v>
      </c>
      <c r="S577" s="47" t="s">
        <v>4</v>
      </c>
      <c r="T577" s="46" t="s">
        <v>741</v>
      </c>
    </row>
    <row r="578" spans="1:20">
      <c r="A578" s="45">
        <v>132217703339</v>
      </c>
      <c r="B578" s="43" t="s">
        <v>733</v>
      </c>
      <c r="C578" s="44">
        <v>45967</v>
      </c>
      <c r="D578" s="45">
        <v>52775868120</v>
      </c>
      <c r="E578" s="45">
        <v>2114448447019</v>
      </c>
      <c r="F578" s="46" t="s">
        <v>758</v>
      </c>
      <c r="G578" s="46" t="s">
        <v>735</v>
      </c>
      <c r="H578" s="46" t="s">
        <v>4</v>
      </c>
      <c r="I578" s="45" t="s">
        <v>4</v>
      </c>
      <c r="J578" s="47">
        <v>93.12</v>
      </c>
      <c r="K578" s="46" t="s">
        <v>736</v>
      </c>
      <c r="L578" s="46" t="s">
        <v>737</v>
      </c>
      <c r="M578" s="45" t="s">
        <v>738</v>
      </c>
      <c r="N578" s="46" t="s">
        <v>739</v>
      </c>
      <c r="O578" s="43" t="s">
        <v>4</v>
      </c>
      <c r="P578" s="46" t="s">
        <v>759</v>
      </c>
      <c r="Q578" s="47">
        <v>9600</v>
      </c>
      <c r="R578" s="48" t="s">
        <v>4</v>
      </c>
      <c r="S578" s="47" t="s">
        <v>4</v>
      </c>
      <c r="T578" s="46" t="s">
        <v>4</v>
      </c>
    </row>
    <row r="579" spans="1:20">
      <c r="A579" s="45">
        <v>132365513809</v>
      </c>
      <c r="B579" s="43" t="s">
        <v>733</v>
      </c>
      <c r="C579" s="44">
        <v>45968</v>
      </c>
      <c r="D579" s="45">
        <v>52829368336</v>
      </c>
      <c r="E579" s="45">
        <v>2115446027937</v>
      </c>
      <c r="F579" s="46" t="s">
        <v>758</v>
      </c>
      <c r="G579" s="46" t="s">
        <v>735</v>
      </c>
      <c r="H579" s="46" t="s">
        <v>4</v>
      </c>
      <c r="I579" s="45" t="s">
        <v>4</v>
      </c>
      <c r="J579" s="47">
        <v>93.12</v>
      </c>
      <c r="K579" s="46" t="s">
        <v>736</v>
      </c>
      <c r="L579" s="46" t="s">
        <v>737</v>
      </c>
      <c r="M579" s="45" t="s">
        <v>738</v>
      </c>
      <c r="N579" s="46" t="s">
        <v>739</v>
      </c>
      <c r="O579" s="43" t="s">
        <v>4</v>
      </c>
      <c r="P579" s="46" t="s">
        <v>759</v>
      </c>
      <c r="Q579" s="47">
        <v>9600</v>
      </c>
      <c r="R579" s="48" t="s">
        <v>4</v>
      </c>
      <c r="S579" s="47" t="s">
        <v>4</v>
      </c>
      <c r="T579" s="46" t="s">
        <v>4</v>
      </c>
    </row>
    <row r="580" spans="1:20">
      <c r="A580" s="45">
        <v>132502072979</v>
      </c>
      <c r="B580" s="43" t="s">
        <v>733</v>
      </c>
      <c r="C580" s="44">
        <v>45969</v>
      </c>
      <c r="D580" s="45">
        <v>52884536635</v>
      </c>
      <c r="E580" s="45">
        <v>2116299159435</v>
      </c>
      <c r="F580" s="46" t="s">
        <v>734</v>
      </c>
      <c r="G580" s="46" t="s">
        <v>735</v>
      </c>
      <c r="H580" s="46" t="s">
        <v>4</v>
      </c>
      <c r="I580" s="45" t="s">
        <v>4</v>
      </c>
      <c r="J580" s="47">
        <v>93.12</v>
      </c>
      <c r="K580" s="46" t="s">
        <v>736</v>
      </c>
      <c r="L580" s="46" t="s">
        <v>737</v>
      </c>
      <c r="M580" s="45" t="s">
        <v>738</v>
      </c>
      <c r="N580" s="46" t="s">
        <v>739</v>
      </c>
      <c r="O580" s="43" t="s">
        <v>4</v>
      </c>
      <c r="P580" s="46" t="s">
        <v>850</v>
      </c>
      <c r="Q580" s="47">
        <v>9600</v>
      </c>
      <c r="R580" s="48" t="s">
        <v>4</v>
      </c>
      <c r="S580" s="47" t="s">
        <v>4</v>
      </c>
      <c r="T580" s="46" t="s">
        <v>741</v>
      </c>
    </row>
    <row r="581" spans="1:20">
      <c r="A581" s="45">
        <v>133110533870</v>
      </c>
      <c r="B581" s="43" t="s">
        <v>733</v>
      </c>
      <c r="C581" s="44">
        <v>45970</v>
      </c>
      <c r="D581" s="45">
        <v>52886393427</v>
      </c>
      <c r="E581" s="45">
        <v>2116327286197</v>
      </c>
      <c r="F581" s="46" t="s">
        <v>734</v>
      </c>
      <c r="G581" s="46" t="s">
        <v>735</v>
      </c>
      <c r="H581" s="46" t="s">
        <v>4</v>
      </c>
      <c r="I581" s="45" t="s">
        <v>4</v>
      </c>
      <c r="J581" s="47">
        <v>93.12</v>
      </c>
      <c r="K581" s="46" t="s">
        <v>736</v>
      </c>
      <c r="L581" s="46" t="s">
        <v>737</v>
      </c>
      <c r="M581" s="45" t="s">
        <v>738</v>
      </c>
      <c r="N581" s="46" t="s">
        <v>739</v>
      </c>
      <c r="O581" s="43" t="s">
        <v>4</v>
      </c>
      <c r="P581" s="46" t="s">
        <v>856</v>
      </c>
      <c r="Q581" s="47">
        <v>9600</v>
      </c>
      <c r="R581" s="48" t="s">
        <v>4</v>
      </c>
      <c r="S581" s="47" t="s">
        <v>4</v>
      </c>
      <c r="T581" s="46" t="s">
        <v>741</v>
      </c>
    </row>
    <row r="582" spans="1:20">
      <c r="A582" s="45">
        <v>133113522144</v>
      </c>
      <c r="B582" s="43" t="s">
        <v>733</v>
      </c>
      <c r="C582" s="44">
        <v>45970</v>
      </c>
      <c r="D582" s="45">
        <v>52887625031</v>
      </c>
      <c r="E582" s="45">
        <v>2116344724411</v>
      </c>
      <c r="F582" s="46" t="s">
        <v>734</v>
      </c>
      <c r="G582" s="46" t="s">
        <v>735</v>
      </c>
      <c r="H582" s="46" t="s">
        <v>4</v>
      </c>
      <c r="I582" s="45" t="s">
        <v>4</v>
      </c>
      <c r="J582" s="47">
        <v>93.12</v>
      </c>
      <c r="K582" s="46" t="s">
        <v>736</v>
      </c>
      <c r="L582" s="46" t="s">
        <v>737</v>
      </c>
      <c r="M582" s="45" t="s">
        <v>738</v>
      </c>
      <c r="N582" s="46" t="s">
        <v>739</v>
      </c>
      <c r="O582" s="43" t="s">
        <v>4</v>
      </c>
      <c r="P582" s="46" t="s">
        <v>868</v>
      </c>
      <c r="Q582" s="47">
        <v>9600</v>
      </c>
      <c r="R582" s="48" t="s">
        <v>4</v>
      </c>
      <c r="S582" s="47" t="s">
        <v>4</v>
      </c>
      <c r="T582" s="46" t="s">
        <v>741</v>
      </c>
    </row>
    <row r="583" spans="1:20">
      <c r="A583" s="45">
        <v>132590598791</v>
      </c>
      <c r="B583" s="43" t="s">
        <v>733</v>
      </c>
      <c r="C583" s="44">
        <v>45970</v>
      </c>
      <c r="D583" s="45">
        <v>52923288871</v>
      </c>
      <c r="E583" s="45">
        <v>2116953063554</v>
      </c>
      <c r="F583" s="46" t="s">
        <v>734</v>
      </c>
      <c r="G583" s="46" t="s">
        <v>735</v>
      </c>
      <c r="H583" s="46" t="s">
        <v>4</v>
      </c>
      <c r="I583" s="45" t="s">
        <v>4</v>
      </c>
      <c r="J583" s="47">
        <v>93.12</v>
      </c>
      <c r="K583" s="46" t="s">
        <v>736</v>
      </c>
      <c r="L583" s="46" t="s">
        <v>737</v>
      </c>
      <c r="M583" s="45" t="s">
        <v>738</v>
      </c>
      <c r="N583" s="46" t="s">
        <v>739</v>
      </c>
      <c r="O583" s="43" t="s">
        <v>4</v>
      </c>
      <c r="P583" s="46" t="s">
        <v>886</v>
      </c>
      <c r="Q583" s="47">
        <v>9600</v>
      </c>
      <c r="R583" s="48" t="s">
        <v>4</v>
      </c>
      <c r="S583" s="47" t="s">
        <v>4</v>
      </c>
      <c r="T583" s="46" t="s">
        <v>741</v>
      </c>
    </row>
    <row r="584" spans="1:20">
      <c r="A584" s="45">
        <v>133749207690</v>
      </c>
      <c r="B584" s="43" t="s">
        <v>733</v>
      </c>
      <c r="C584" s="44">
        <v>45974</v>
      </c>
      <c r="D584" s="45">
        <v>53141461319</v>
      </c>
      <c r="E584" s="45">
        <v>2120782405108</v>
      </c>
      <c r="F584" s="46" t="s">
        <v>734</v>
      </c>
      <c r="G584" s="46" t="s">
        <v>735</v>
      </c>
      <c r="H584" s="46" t="s">
        <v>4</v>
      </c>
      <c r="I584" s="45" t="s">
        <v>4</v>
      </c>
      <c r="J584" s="47">
        <v>93.12</v>
      </c>
      <c r="K584" s="46" t="s">
        <v>736</v>
      </c>
      <c r="L584" s="46" t="s">
        <v>737</v>
      </c>
      <c r="M584" s="45" t="s">
        <v>738</v>
      </c>
      <c r="N584" s="46" t="s">
        <v>739</v>
      </c>
      <c r="O584" s="43" t="s">
        <v>4</v>
      </c>
      <c r="P584" s="46" t="s">
        <v>842</v>
      </c>
      <c r="Q584" s="47">
        <v>9600</v>
      </c>
      <c r="R584" s="48" t="s">
        <v>4</v>
      </c>
      <c r="S584" s="47" t="s">
        <v>4</v>
      </c>
      <c r="T584" s="46" t="s">
        <v>741</v>
      </c>
    </row>
    <row r="585" spans="1:20">
      <c r="A585" s="45">
        <v>133766624350</v>
      </c>
      <c r="B585" s="43" t="s">
        <v>733</v>
      </c>
      <c r="C585" s="44">
        <v>45974</v>
      </c>
      <c r="D585" s="45">
        <v>53148245488</v>
      </c>
      <c r="E585" s="45">
        <v>2120910606446</v>
      </c>
      <c r="F585" s="46" t="s">
        <v>758</v>
      </c>
      <c r="G585" s="46" t="s">
        <v>735</v>
      </c>
      <c r="H585" s="46" t="s">
        <v>4</v>
      </c>
      <c r="I585" s="45" t="s">
        <v>4</v>
      </c>
      <c r="J585" s="47">
        <v>93.12</v>
      </c>
      <c r="K585" s="46" t="s">
        <v>736</v>
      </c>
      <c r="L585" s="46" t="s">
        <v>737</v>
      </c>
      <c r="M585" s="45" t="s">
        <v>738</v>
      </c>
      <c r="N585" s="46" t="s">
        <v>739</v>
      </c>
      <c r="O585" s="43" t="s">
        <v>4</v>
      </c>
      <c r="P585" s="46" t="s">
        <v>759</v>
      </c>
      <c r="Q585" s="47">
        <v>9600</v>
      </c>
      <c r="R585" s="48" t="s">
        <v>4</v>
      </c>
      <c r="S585" s="47" t="s">
        <v>4</v>
      </c>
      <c r="T585" s="46" t="s">
        <v>4</v>
      </c>
    </row>
    <row r="586" spans="1:20">
      <c r="A586" s="45">
        <v>133771403266</v>
      </c>
      <c r="B586" s="43" t="s">
        <v>733</v>
      </c>
      <c r="C586" s="44">
        <v>45975</v>
      </c>
      <c r="D586" s="45">
        <v>53150354233</v>
      </c>
      <c r="E586" s="45">
        <v>2120943833088</v>
      </c>
      <c r="F586" s="46" t="s">
        <v>734</v>
      </c>
      <c r="G586" s="46" t="s">
        <v>735</v>
      </c>
      <c r="H586" s="46" t="s">
        <v>4</v>
      </c>
      <c r="I586" s="45" t="s">
        <v>4</v>
      </c>
      <c r="J586" s="47">
        <v>93.12</v>
      </c>
      <c r="K586" s="46" t="s">
        <v>736</v>
      </c>
      <c r="L586" s="46" t="s">
        <v>737</v>
      </c>
      <c r="M586" s="45" t="s">
        <v>738</v>
      </c>
      <c r="N586" s="46" t="s">
        <v>739</v>
      </c>
      <c r="O586" s="43" t="s">
        <v>4</v>
      </c>
      <c r="P586" s="46" t="s">
        <v>945</v>
      </c>
      <c r="Q586" s="47">
        <v>9600</v>
      </c>
      <c r="R586" s="48" t="s">
        <v>4</v>
      </c>
      <c r="S586" s="47" t="s">
        <v>4</v>
      </c>
      <c r="T586" s="46" t="s">
        <v>741</v>
      </c>
    </row>
    <row r="587" spans="1:20">
      <c r="A587" s="45">
        <v>133165880151</v>
      </c>
      <c r="B587" s="43" t="s">
        <v>733</v>
      </c>
      <c r="C587" s="44">
        <v>45975</v>
      </c>
      <c r="D587" s="45">
        <v>53151517134</v>
      </c>
      <c r="E587" s="45">
        <v>2120962978380</v>
      </c>
      <c r="F587" s="46" t="s">
        <v>734</v>
      </c>
      <c r="G587" s="46" t="s">
        <v>735</v>
      </c>
      <c r="H587" s="46" t="s">
        <v>4</v>
      </c>
      <c r="I587" s="45" t="s">
        <v>4</v>
      </c>
      <c r="J587" s="47">
        <v>93.12</v>
      </c>
      <c r="K587" s="46" t="s">
        <v>736</v>
      </c>
      <c r="L587" s="46" t="s">
        <v>737</v>
      </c>
      <c r="M587" s="45" t="s">
        <v>738</v>
      </c>
      <c r="N587" s="46" t="s">
        <v>739</v>
      </c>
      <c r="O587" s="43" t="s">
        <v>4</v>
      </c>
      <c r="P587" s="46" t="s">
        <v>953</v>
      </c>
      <c r="Q587" s="47">
        <v>9600</v>
      </c>
      <c r="R587" s="48" t="s">
        <v>4</v>
      </c>
      <c r="S587" s="47" t="s">
        <v>4</v>
      </c>
      <c r="T587" s="46" t="s">
        <v>741</v>
      </c>
    </row>
    <row r="588" spans="1:20">
      <c r="A588" s="45">
        <v>133311355805</v>
      </c>
      <c r="B588" s="43" t="s">
        <v>733</v>
      </c>
      <c r="C588" s="44">
        <v>45975</v>
      </c>
      <c r="D588" s="45">
        <v>53206176020</v>
      </c>
      <c r="E588" s="45">
        <v>2121845303907</v>
      </c>
      <c r="F588" s="46" t="s">
        <v>734</v>
      </c>
      <c r="G588" s="46" t="s">
        <v>735</v>
      </c>
      <c r="H588" s="46" t="s">
        <v>4</v>
      </c>
      <c r="I588" s="45" t="s">
        <v>4</v>
      </c>
      <c r="J588" s="47">
        <v>93.12</v>
      </c>
      <c r="K588" s="46" t="s">
        <v>736</v>
      </c>
      <c r="L588" s="46" t="s">
        <v>737</v>
      </c>
      <c r="M588" s="45" t="s">
        <v>738</v>
      </c>
      <c r="N588" s="46" t="s">
        <v>739</v>
      </c>
      <c r="O588" s="43" t="s">
        <v>4</v>
      </c>
      <c r="P588" s="46" t="s">
        <v>978</v>
      </c>
      <c r="Q588" s="47">
        <v>9600</v>
      </c>
      <c r="R588" s="48" t="s">
        <v>4</v>
      </c>
      <c r="S588" s="47" t="s">
        <v>4</v>
      </c>
      <c r="T588" s="46" t="s">
        <v>741</v>
      </c>
    </row>
    <row r="589" spans="1:20">
      <c r="A589" s="45">
        <v>133321293481</v>
      </c>
      <c r="B589" s="43" t="s">
        <v>733</v>
      </c>
      <c r="C589" s="44">
        <v>45976</v>
      </c>
      <c r="D589" s="45">
        <v>53211029865</v>
      </c>
      <c r="E589" s="45">
        <v>2122012998488</v>
      </c>
      <c r="F589" s="46" t="s">
        <v>734</v>
      </c>
      <c r="G589" s="46" t="s">
        <v>735</v>
      </c>
      <c r="H589" s="46" t="s">
        <v>4</v>
      </c>
      <c r="I589" s="45" t="s">
        <v>4</v>
      </c>
      <c r="J589" s="47">
        <v>93.12</v>
      </c>
      <c r="K589" s="46" t="s">
        <v>736</v>
      </c>
      <c r="L589" s="46" t="s">
        <v>737</v>
      </c>
      <c r="M589" s="45" t="s">
        <v>738</v>
      </c>
      <c r="N589" s="46" t="s">
        <v>739</v>
      </c>
      <c r="O589" s="43" t="s">
        <v>4</v>
      </c>
      <c r="P589" s="46" t="s">
        <v>995</v>
      </c>
      <c r="Q589" s="47">
        <v>9600</v>
      </c>
      <c r="R589" s="48" t="s">
        <v>4</v>
      </c>
      <c r="S589" s="47" t="s">
        <v>4</v>
      </c>
      <c r="T589" s="46" t="s">
        <v>741</v>
      </c>
    </row>
    <row r="590" spans="1:20">
      <c r="A590" s="45">
        <v>134035523070</v>
      </c>
      <c r="B590" s="43" t="s">
        <v>733</v>
      </c>
      <c r="C590" s="44">
        <v>45976</v>
      </c>
      <c r="D590" s="45">
        <v>53255037339</v>
      </c>
      <c r="E590" s="45">
        <v>2122669640176</v>
      </c>
      <c r="F590" s="46" t="s">
        <v>734</v>
      </c>
      <c r="G590" s="46" t="s">
        <v>735</v>
      </c>
      <c r="H590" s="46" t="s">
        <v>4</v>
      </c>
      <c r="I590" s="45" t="s">
        <v>4</v>
      </c>
      <c r="J590" s="47">
        <v>93.12</v>
      </c>
      <c r="K590" s="46" t="s">
        <v>736</v>
      </c>
      <c r="L590" s="46" t="s">
        <v>737</v>
      </c>
      <c r="M590" s="45" t="s">
        <v>738</v>
      </c>
      <c r="N590" s="46" t="s">
        <v>739</v>
      </c>
      <c r="O590" s="43" t="s">
        <v>4</v>
      </c>
      <c r="P590" s="46" t="s">
        <v>842</v>
      </c>
      <c r="Q590" s="47">
        <v>9600</v>
      </c>
      <c r="R590" s="48" t="s">
        <v>4</v>
      </c>
      <c r="S590" s="47" t="s">
        <v>4</v>
      </c>
      <c r="T590" s="46" t="s">
        <v>741</v>
      </c>
    </row>
    <row r="591" spans="1:20">
      <c r="A591" s="45">
        <v>133535596693</v>
      </c>
      <c r="B591" s="43" t="s">
        <v>733</v>
      </c>
      <c r="C591" s="44">
        <v>45977</v>
      </c>
      <c r="D591" s="45">
        <v>53305334386</v>
      </c>
      <c r="E591" s="45">
        <v>2123236693191</v>
      </c>
      <c r="F591" s="46" t="s">
        <v>734</v>
      </c>
      <c r="G591" s="46" t="s">
        <v>735</v>
      </c>
      <c r="H591" s="46" t="s">
        <v>4</v>
      </c>
      <c r="I591" s="45" t="s">
        <v>4</v>
      </c>
      <c r="J591" s="47">
        <v>93.12</v>
      </c>
      <c r="K591" s="46" t="s">
        <v>736</v>
      </c>
      <c r="L591" s="46" t="s">
        <v>737</v>
      </c>
      <c r="M591" s="45" t="s">
        <v>738</v>
      </c>
      <c r="N591" s="46" t="s">
        <v>739</v>
      </c>
      <c r="O591" s="43" t="s">
        <v>4</v>
      </c>
      <c r="P591" s="46" t="s">
        <v>898</v>
      </c>
      <c r="Q591" s="47">
        <v>9600</v>
      </c>
      <c r="R591" s="48" t="s">
        <v>4</v>
      </c>
      <c r="S591" s="47" t="s">
        <v>4</v>
      </c>
      <c r="T591" s="46" t="s">
        <v>741</v>
      </c>
    </row>
    <row r="592" spans="1:20">
      <c r="A592" s="45">
        <v>134547452880</v>
      </c>
      <c r="B592" s="43" t="s">
        <v>733</v>
      </c>
      <c r="C592" s="44">
        <v>45980</v>
      </c>
      <c r="D592" s="45">
        <v>53467007452</v>
      </c>
      <c r="E592" s="45">
        <v>2126075276311</v>
      </c>
      <c r="F592" s="46" t="s">
        <v>734</v>
      </c>
      <c r="G592" s="46" t="s">
        <v>735</v>
      </c>
      <c r="H592" s="46" t="s">
        <v>4</v>
      </c>
      <c r="I592" s="45" t="s">
        <v>4</v>
      </c>
      <c r="J592" s="47">
        <v>93.12</v>
      </c>
      <c r="K592" s="46" t="s">
        <v>736</v>
      </c>
      <c r="L592" s="46" t="s">
        <v>737</v>
      </c>
      <c r="M592" s="45" t="s">
        <v>738</v>
      </c>
      <c r="N592" s="46" t="s">
        <v>739</v>
      </c>
      <c r="O592" s="43" t="s">
        <v>4</v>
      </c>
      <c r="P592" s="46" t="s">
        <v>1056</v>
      </c>
      <c r="Q592" s="47">
        <v>9600</v>
      </c>
      <c r="R592" s="48" t="s">
        <v>4</v>
      </c>
      <c r="S592" s="47" t="s">
        <v>4</v>
      </c>
      <c r="T592" s="46" t="s">
        <v>741</v>
      </c>
    </row>
    <row r="593" spans="1:20">
      <c r="A593" s="45">
        <v>134671072114</v>
      </c>
      <c r="B593" s="43" t="s">
        <v>733</v>
      </c>
      <c r="C593" s="44">
        <v>45981</v>
      </c>
      <c r="D593" s="45">
        <v>53511919401</v>
      </c>
      <c r="E593" s="45">
        <v>2126915191425</v>
      </c>
      <c r="F593" s="46" t="s">
        <v>734</v>
      </c>
      <c r="G593" s="46" t="s">
        <v>735</v>
      </c>
      <c r="H593" s="46" t="s">
        <v>4</v>
      </c>
      <c r="I593" s="45" t="s">
        <v>4</v>
      </c>
      <c r="J593" s="47">
        <v>93.12</v>
      </c>
      <c r="K593" s="46" t="s">
        <v>736</v>
      </c>
      <c r="L593" s="46" t="s">
        <v>737</v>
      </c>
      <c r="M593" s="45" t="s">
        <v>738</v>
      </c>
      <c r="N593" s="46" t="s">
        <v>739</v>
      </c>
      <c r="O593" s="43" t="s">
        <v>4</v>
      </c>
      <c r="P593" s="46" t="s">
        <v>1065</v>
      </c>
      <c r="Q593" s="47">
        <v>9600</v>
      </c>
      <c r="R593" s="48" t="s">
        <v>4</v>
      </c>
      <c r="S593" s="47" t="s">
        <v>4</v>
      </c>
      <c r="T593" s="46" t="s">
        <v>741</v>
      </c>
    </row>
    <row r="594" spans="1:20">
      <c r="A594" s="45">
        <v>134676343888</v>
      </c>
      <c r="B594" s="43" t="s">
        <v>733</v>
      </c>
      <c r="C594" s="44">
        <v>45981</v>
      </c>
      <c r="D594" s="45">
        <v>53514019142</v>
      </c>
      <c r="E594" s="45">
        <v>2127064293744</v>
      </c>
      <c r="F594" s="46" t="s">
        <v>758</v>
      </c>
      <c r="G594" s="46" t="s">
        <v>735</v>
      </c>
      <c r="H594" s="46" t="s">
        <v>4</v>
      </c>
      <c r="I594" s="45" t="s">
        <v>4</v>
      </c>
      <c r="J594" s="47">
        <v>93.12</v>
      </c>
      <c r="K594" s="46" t="s">
        <v>736</v>
      </c>
      <c r="L594" s="46" t="s">
        <v>737</v>
      </c>
      <c r="M594" s="45" t="s">
        <v>738</v>
      </c>
      <c r="N594" s="46" t="s">
        <v>739</v>
      </c>
      <c r="O594" s="43" t="s">
        <v>4</v>
      </c>
      <c r="P594" s="46" t="s">
        <v>759</v>
      </c>
      <c r="Q594" s="47">
        <v>9600</v>
      </c>
      <c r="R594" s="48" t="s">
        <v>4</v>
      </c>
      <c r="S594" s="47" t="s">
        <v>4</v>
      </c>
      <c r="T594" s="46" t="s">
        <v>4</v>
      </c>
    </row>
    <row r="595" spans="1:20">
      <c r="A595" s="45">
        <v>134678171200</v>
      </c>
      <c r="B595" s="43" t="s">
        <v>733</v>
      </c>
      <c r="C595" s="44">
        <v>45981</v>
      </c>
      <c r="D595" s="45">
        <v>53514737355</v>
      </c>
      <c r="E595" s="45">
        <v>2126966923157</v>
      </c>
      <c r="F595" s="46" t="s">
        <v>734</v>
      </c>
      <c r="G595" s="46" t="s">
        <v>735</v>
      </c>
      <c r="H595" s="46" t="s">
        <v>4</v>
      </c>
      <c r="I595" s="45" t="s">
        <v>4</v>
      </c>
      <c r="J595" s="47">
        <v>93.12</v>
      </c>
      <c r="K595" s="46" t="s">
        <v>736</v>
      </c>
      <c r="L595" s="46" t="s">
        <v>737</v>
      </c>
      <c r="M595" s="45" t="s">
        <v>738</v>
      </c>
      <c r="N595" s="46" t="s">
        <v>739</v>
      </c>
      <c r="O595" s="43" t="s">
        <v>4</v>
      </c>
      <c r="P595" s="46" t="s">
        <v>1070</v>
      </c>
      <c r="Q595" s="47">
        <v>9600</v>
      </c>
      <c r="R595" s="48" t="s">
        <v>4</v>
      </c>
      <c r="S595" s="47" t="s">
        <v>4</v>
      </c>
      <c r="T595" s="46" t="s">
        <v>741</v>
      </c>
    </row>
    <row r="596" spans="1:20">
      <c r="A596" s="45">
        <v>134066400441</v>
      </c>
      <c r="B596" s="43" t="s">
        <v>733</v>
      </c>
      <c r="C596" s="44">
        <v>45981</v>
      </c>
      <c r="D596" s="45">
        <v>53515335794</v>
      </c>
      <c r="E596" s="45">
        <v>2127088689146</v>
      </c>
      <c r="F596" s="46" t="s">
        <v>758</v>
      </c>
      <c r="G596" s="46" t="s">
        <v>735</v>
      </c>
      <c r="H596" s="46" t="s">
        <v>4</v>
      </c>
      <c r="I596" s="45" t="s">
        <v>4</v>
      </c>
      <c r="J596" s="47">
        <v>93.12</v>
      </c>
      <c r="K596" s="46" t="s">
        <v>736</v>
      </c>
      <c r="L596" s="46" t="s">
        <v>737</v>
      </c>
      <c r="M596" s="45" t="s">
        <v>738</v>
      </c>
      <c r="N596" s="46" t="s">
        <v>739</v>
      </c>
      <c r="O596" s="43" t="s">
        <v>4</v>
      </c>
      <c r="P596" s="46" t="s">
        <v>759</v>
      </c>
      <c r="Q596" s="47">
        <v>9600</v>
      </c>
      <c r="R596" s="48" t="s">
        <v>4</v>
      </c>
      <c r="S596" s="47" t="s">
        <v>4</v>
      </c>
      <c r="T596" s="46" t="s">
        <v>4</v>
      </c>
    </row>
    <row r="597" spans="1:20">
      <c r="A597" s="45">
        <v>134683422366</v>
      </c>
      <c r="B597" s="43" t="s">
        <v>733</v>
      </c>
      <c r="C597" s="44">
        <v>45981</v>
      </c>
      <c r="D597" s="45">
        <v>53516641311</v>
      </c>
      <c r="E597" s="45">
        <v>2127111013450</v>
      </c>
      <c r="F597" s="46" t="s">
        <v>734</v>
      </c>
      <c r="G597" s="46" t="s">
        <v>735</v>
      </c>
      <c r="H597" s="46" t="s">
        <v>4</v>
      </c>
      <c r="I597" s="45" t="s">
        <v>4</v>
      </c>
      <c r="J597" s="47">
        <v>93.12</v>
      </c>
      <c r="K597" s="46" t="s">
        <v>736</v>
      </c>
      <c r="L597" s="46" t="s">
        <v>737</v>
      </c>
      <c r="M597" s="45" t="s">
        <v>738</v>
      </c>
      <c r="N597" s="46" t="s">
        <v>739</v>
      </c>
      <c r="O597" s="43" t="s">
        <v>4</v>
      </c>
      <c r="P597" s="46" t="s">
        <v>1082</v>
      </c>
      <c r="Q597" s="47">
        <v>9600</v>
      </c>
      <c r="R597" s="48" t="s">
        <v>4</v>
      </c>
      <c r="S597" s="47" t="s">
        <v>4</v>
      </c>
      <c r="T597" s="46" t="s">
        <v>741</v>
      </c>
    </row>
    <row r="598" spans="1:20">
      <c r="A598" s="45">
        <v>134688207272</v>
      </c>
      <c r="B598" s="43" t="s">
        <v>733</v>
      </c>
      <c r="C598" s="44">
        <v>45982</v>
      </c>
      <c r="D598" s="45">
        <v>53518833750</v>
      </c>
      <c r="E598" s="45">
        <v>2127033388649</v>
      </c>
      <c r="F598" s="46" t="s">
        <v>734</v>
      </c>
      <c r="G598" s="46" t="s">
        <v>735</v>
      </c>
      <c r="H598" s="46" t="s">
        <v>4</v>
      </c>
      <c r="I598" s="45" t="s">
        <v>4</v>
      </c>
      <c r="J598" s="47">
        <v>93.12</v>
      </c>
      <c r="K598" s="46" t="s">
        <v>736</v>
      </c>
      <c r="L598" s="46" t="s">
        <v>737</v>
      </c>
      <c r="M598" s="45" t="s">
        <v>738</v>
      </c>
      <c r="N598" s="46" t="s">
        <v>739</v>
      </c>
      <c r="O598" s="43" t="s">
        <v>4</v>
      </c>
      <c r="P598" s="46" t="s">
        <v>1079</v>
      </c>
      <c r="Q598" s="47">
        <v>9600</v>
      </c>
      <c r="R598" s="48" t="s">
        <v>4</v>
      </c>
      <c r="S598" s="47" t="s">
        <v>4</v>
      </c>
      <c r="T598" s="46" t="s">
        <v>741</v>
      </c>
    </row>
    <row r="599" spans="1:20">
      <c r="A599" s="45">
        <v>134298002631</v>
      </c>
      <c r="B599" s="43" t="s">
        <v>733</v>
      </c>
      <c r="C599" s="44">
        <v>45983</v>
      </c>
      <c r="D599" s="45">
        <v>53607168491</v>
      </c>
      <c r="E599" s="45">
        <v>2128449096677</v>
      </c>
      <c r="F599" s="46" t="s">
        <v>734</v>
      </c>
      <c r="G599" s="46" t="s">
        <v>735</v>
      </c>
      <c r="H599" s="46" t="s">
        <v>4</v>
      </c>
      <c r="I599" s="45" t="s">
        <v>4</v>
      </c>
      <c r="J599" s="47">
        <v>93.12</v>
      </c>
      <c r="K599" s="46" t="s">
        <v>736</v>
      </c>
      <c r="L599" s="46" t="s">
        <v>737</v>
      </c>
      <c r="M599" s="45" t="s">
        <v>738</v>
      </c>
      <c r="N599" s="46" t="s">
        <v>739</v>
      </c>
      <c r="O599" s="43" t="s">
        <v>4</v>
      </c>
      <c r="P599" s="46" t="s">
        <v>1136</v>
      </c>
      <c r="Q599" s="47">
        <v>9600</v>
      </c>
      <c r="R599" s="48" t="s">
        <v>4</v>
      </c>
      <c r="S599" s="47" t="s">
        <v>4</v>
      </c>
      <c r="T599" s="46" t="s">
        <v>741</v>
      </c>
    </row>
    <row r="600" spans="1:20">
      <c r="A600" s="45">
        <v>134327240509</v>
      </c>
      <c r="B600" s="43" t="s">
        <v>733</v>
      </c>
      <c r="C600" s="44">
        <v>45984</v>
      </c>
      <c r="D600" s="45">
        <v>53618062723</v>
      </c>
      <c r="E600" s="45">
        <v>2128741120446</v>
      </c>
      <c r="F600" s="46" t="s">
        <v>734</v>
      </c>
      <c r="G600" s="46" t="s">
        <v>735</v>
      </c>
      <c r="H600" s="46" t="s">
        <v>4</v>
      </c>
      <c r="I600" s="45" t="s">
        <v>4</v>
      </c>
      <c r="J600" s="47">
        <v>93.12</v>
      </c>
      <c r="K600" s="46" t="s">
        <v>736</v>
      </c>
      <c r="L600" s="46" t="s">
        <v>737</v>
      </c>
      <c r="M600" s="45" t="s">
        <v>738</v>
      </c>
      <c r="N600" s="46" t="s">
        <v>739</v>
      </c>
      <c r="O600" s="43" t="s">
        <v>4</v>
      </c>
      <c r="P600" s="46" t="s">
        <v>1385</v>
      </c>
      <c r="Q600" s="47">
        <v>9600</v>
      </c>
      <c r="R600" s="48" t="s">
        <v>4</v>
      </c>
      <c r="S600" s="47" t="s">
        <v>4</v>
      </c>
      <c r="T600" s="46" t="s">
        <v>741</v>
      </c>
    </row>
    <row r="601" spans="1:20">
      <c r="A601" s="45">
        <v>135032050240</v>
      </c>
      <c r="B601" s="43" t="s">
        <v>733</v>
      </c>
      <c r="C601" s="44">
        <v>45985</v>
      </c>
      <c r="D601" s="45">
        <v>53657510360</v>
      </c>
      <c r="E601" s="45">
        <v>2129199510487</v>
      </c>
      <c r="F601" s="46" t="s">
        <v>734</v>
      </c>
      <c r="G601" s="46" t="s">
        <v>735</v>
      </c>
      <c r="H601" s="46" t="s">
        <v>4</v>
      </c>
      <c r="I601" s="45" t="s">
        <v>4</v>
      </c>
      <c r="J601" s="47">
        <v>93.12</v>
      </c>
      <c r="K601" s="46" t="s">
        <v>736</v>
      </c>
      <c r="L601" s="46" t="s">
        <v>737</v>
      </c>
      <c r="M601" s="45" t="s">
        <v>738</v>
      </c>
      <c r="N601" s="46" t="s">
        <v>739</v>
      </c>
      <c r="O601" s="43" t="s">
        <v>4</v>
      </c>
      <c r="P601" s="46" t="s">
        <v>1545</v>
      </c>
      <c r="Q601" s="47">
        <v>9600</v>
      </c>
      <c r="R601" s="48" t="s">
        <v>4</v>
      </c>
      <c r="S601" s="47" t="s">
        <v>4</v>
      </c>
      <c r="T601" s="46" t="s">
        <v>741</v>
      </c>
    </row>
    <row r="602" spans="1:20">
      <c r="A602" s="45">
        <v>135398198034</v>
      </c>
      <c r="B602" s="43" t="s">
        <v>733</v>
      </c>
      <c r="C602" s="44">
        <v>45987</v>
      </c>
      <c r="D602" s="45">
        <v>53800658653</v>
      </c>
      <c r="E602" s="45">
        <v>2131716000081</v>
      </c>
      <c r="F602" s="46" t="s">
        <v>734</v>
      </c>
      <c r="G602" s="46" t="s">
        <v>735</v>
      </c>
      <c r="H602" s="46" t="s">
        <v>4</v>
      </c>
      <c r="I602" s="45" t="s">
        <v>4</v>
      </c>
      <c r="J602" s="47">
        <v>93.12</v>
      </c>
      <c r="K602" s="46" t="s">
        <v>736</v>
      </c>
      <c r="L602" s="46" t="s">
        <v>737</v>
      </c>
      <c r="M602" s="45" t="s">
        <v>738</v>
      </c>
      <c r="N602" s="46" t="s">
        <v>739</v>
      </c>
      <c r="O602" s="43" t="s">
        <v>4</v>
      </c>
      <c r="P602" s="46" t="s">
        <v>1064</v>
      </c>
      <c r="Q602" s="47">
        <v>9600</v>
      </c>
      <c r="R602" s="48" t="s">
        <v>4</v>
      </c>
      <c r="S602" s="47" t="s">
        <v>4</v>
      </c>
      <c r="T602" s="46" t="s">
        <v>741</v>
      </c>
    </row>
    <row r="603" spans="1:20">
      <c r="A603" s="45">
        <v>135537835716</v>
      </c>
      <c r="B603" s="43" t="s">
        <v>733</v>
      </c>
      <c r="C603" s="44">
        <v>45988</v>
      </c>
      <c r="D603" s="45">
        <v>53856014151</v>
      </c>
      <c r="E603" s="45">
        <v>2132694617755</v>
      </c>
      <c r="F603" s="46" t="s">
        <v>734</v>
      </c>
      <c r="G603" s="46" t="s">
        <v>735</v>
      </c>
      <c r="H603" s="46" t="s">
        <v>4</v>
      </c>
      <c r="I603" s="45" t="s">
        <v>4</v>
      </c>
      <c r="J603" s="47">
        <v>93.12</v>
      </c>
      <c r="K603" s="46" t="s">
        <v>736</v>
      </c>
      <c r="L603" s="46" t="s">
        <v>737</v>
      </c>
      <c r="M603" s="45" t="s">
        <v>738</v>
      </c>
      <c r="N603" s="46" t="s">
        <v>739</v>
      </c>
      <c r="O603" s="43" t="s">
        <v>4</v>
      </c>
      <c r="P603" s="46" t="s">
        <v>1600</v>
      </c>
      <c r="Q603" s="47">
        <v>9600</v>
      </c>
      <c r="R603" s="48" t="s">
        <v>4</v>
      </c>
      <c r="S603" s="47" t="s">
        <v>4</v>
      </c>
      <c r="T603" s="46" t="s">
        <v>741</v>
      </c>
    </row>
    <row r="604" spans="1:20">
      <c r="A604" s="45">
        <v>135089801895</v>
      </c>
      <c r="B604" s="43" t="s">
        <v>733</v>
      </c>
      <c r="C604" s="44">
        <v>45989</v>
      </c>
      <c r="D604" s="45">
        <v>53925680547</v>
      </c>
      <c r="E604" s="45">
        <v>2133834851541</v>
      </c>
      <c r="F604" s="46" t="s">
        <v>734</v>
      </c>
      <c r="G604" s="46" t="s">
        <v>735</v>
      </c>
      <c r="H604" s="46" t="s">
        <v>4</v>
      </c>
      <c r="I604" s="45" t="s">
        <v>4</v>
      </c>
      <c r="J604" s="47">
        <v>93.12</v>
      </c>
      <c r="K604" s="46" t="s">
        <v>736</v>
      </c>
      <c r="L604" s="46" t="s">
        <v>737</v>
      </c>
      <c r="M604" s="45" t="s">
        <v>738</v>
      </c>
      <c r="N604" s="46" t="s">
        <v>739</v>
      </c>
      <c r="O604" s="43" t="s">
        <v>4</v>
      </c>
      <c r="P604" s="46" t="s">
        <v>1640</v>
      </c>
      <c r="Q604" s="47">
        <v>9600</v>
      </c>
      <c r="R604" s="48" t="s">
        <v>4</v>
      </c>
      <c r="S604" s="47" t="s">
        <v>4</v>
      </c>
      <c r="T604" s="46" t="s">
        <v>741</v>
      </c>
    </row>
    <row r="605" spans="1:20">
      <c r="A605" s="45">
        <v>135094070195</v>
      </c>
      <c r="B605" s="43" t="s">
        <v>733</v>
      </c>
      <c r="C605" s="44">
        <v>45990</v>
      </c>
      <c r="D605" s="45">
        <v>53927981501</v>
      </c>
      <c r="E605" s="45">
        <v>2133979774808</v>
      </c>
      <c r="F605" s="46" t="s">
        <v>734</v>
      </c>
      <c r="G605" s="46" t="s">
        <v>735</v>
      </c>
      <c r="H605" s="46" t="s">
        <v>4</v>
      </c>
      <c r="I605" s="45" t="s">
        <v>4</v>
      </c>
      <c r="J605" s="47">
        <v>93.12</v>
      </c>
      <c r="K605" s="46" t="s">
        <v>736</v>
      </c>
      <c r="L605" s="46" t="s">
        <v>737</v>
      </c>
      <c r="M605" s="45" t="s">
        <v>738</v>
      </c>
      <c r="N605" s="46" t="s">
        <v>739</v>
      </c>
      <c r="O605" s="43" t="s">
        <v>4</v>
      </c>
      <c r="P605" s="46" t="s">
        <v>1644</v>
      </c>
      <c r="Q605" s="47">
        <v>9600</v>
      </c>
      <c r="R605" s="48" t="s">
        <v>4</v>
      </c>
      <c r="S605" s="47" t="s">
        <v>4</v>
      </c>
      <c r="T605" s="46" t="s">
        <v>741</v>
      </c>
    </row>
    <row r="606" spans="1:20">
      <c r="A606" s="45">
        <v>135849189542</v>
      </c>
      <c r="B606" s="43" t="s">
        <v>733</v>
      </c>
      <c r="C606" s="44">
        <v>45991</v>
      </c>
      <c r="D606" s="45">
        <v>53988976581</v>
      </c>
      <c r="E606" s="45">
        <v>2134850999772</v>
      </c>
      <c r="F606" s="46" t="s">
        <v>734</v>
      </c>
      <c r="G606" s="46" t="s">
        <v>735</v>
      </c>
      <c r="H606" s="46" t="s">
        <v>4</v>
      </c>
      <c r="I606" s="45" t="s">
        <v>4</v>
      </c>
      <c r="J606" s="47">
        <v>93.12</v>
      </c>
      <c r="K606" s="46" t="s">
        <v>736</v>
      </c>
      <c r="L606" s="46" t="s">
        <v>737</v>
      </c>
      <c r="M606" s="45" t="s">
        <v>738</v>
      </c>
      <c r="N606" s="46" t="s">
        <v>739</v>
      </c>
      <c r="O606" s="43" t="s">
        <v>4</v>
      </c>
      <c r="P606" s="46" t="s">
        <v>1672</v>
      </c>
      <c r="Q606" s="47">
        <v>9600</v>
      </c>
      <c r="R606" s="48" t="s">
        <v>4</v>
      </c>
      <c r="S606" s="47" t="s">
        <v>4</v>
      </c>
      <c r="T606" s="46" t="s">
        <v>741</v>
      </c>
    </row>
    <row r="607" spans="1:20">
      <c r="A607" s="45">
        <v>132684631042</v>
      </c>
      <c r="B607" s="43" t="s">
        <v>733</v>
      </c>
      <c r="C607" s="44">
        <v>45967</v>
      </c>
      <c r="D607" s="45">
        <v>52719867037</v>
      </c>
      <c r="E607" s="45">
        <v>2113596629133</v>
      </c>
      <c r="F607" s="46" t="s">
        <v>734</v>
      </c>
      <c r="G607" s="46" t="s">
        <v>735</v>
      </c>
      <c r="H607" s="46" t="s">
        <v>4</v>
      </c>
      <c r="I607" s="45" t="s">
        <v>4</v>
      </c>
      <c r="J607" s="47">
        <v>94.09</v>
      </c>
      <c r="K607" s="46" t="s">
        <v>736</v>
      </c>
      <c r="L607" s="46" t="s">
        <v>737</v>
      </c>
      <c r="M607" s="45" t="s">
        <v>738</v>
      </c>
      <c r="N607" s="46" t="s">
        <v>739</v>
      </c>
      <c r="O607" s="43" t="s">
        <v>4</v>
      </c>
      <c r="P607" s="46" t="s">
        <v>761</v>
      </c>
      <c r="Q607" s="47">
        <v>9700</v>
      </c>
      <c r="R607" s="48" t="s">
        <v>4</v>
      </c>
      <c r="S607" s="47" t="s">
        <v>4</v>
      </c>
      <c r="T607" s="46" t="s">
        <v>741</v>
      </c>
    </row>
    <row r="608" spans="1:20">
      <c r="A608" s="45">
        <v>132687108450</v>
      </c>
      <c r="B608" s="43" t="s">
        <v>733</v>
      </c>
      <c r="C608" s="44">
        <v>45967</v>
      </c>
      <c r="D608" s="45">
        <v>52722078467</v>
      </c>
      <c r="E608" s="45">
        <v>2113711104122</v>
      </c>
      <c r="F608" s="46" t="s">
        <v>758</v>
      </c>
      <c r="G608" s="46" t="s">
        <v>735</v>
      </c>
      <c r="H608" s="46" t="s">
        <v>4</v>
      </c>
      <c r="I608" s="45" t="s">
        <v>4</v>
      </c>
      <c r="J608" s="47">
        <v>94.09</v>
      </c>
      <c r="K608" s="46" t="s">
        <v>736</v>
      </c>
      <c r="L608" s="46" t="s">
        <v>737</v>
      </c>
      <c r="M608" s="45" t="s">
        <v>738</v>
      </c>
      <c r="N608" s="46" t="s">
        <v>739</v>
      </c>
      <c r="O608" s="43" t="s">
        <v>4</v>
      </c>
      <c r="P608" s="46" t="s">
        <v>759</v>
      </c>
      <c r="Q608" s="47">
        <v>9700</v>
      </c>
      <c r="R608" s="48" t="s">
        <v>4</v>
      </c>
      <c r="S608" s="47" t="s">
        <v>4</v>
      </c>
      <c r="T608" s="46" t="s">
        <v>4</v>
      </c>
    </row>
    <row r="609" spans="1:20">
      <c r="A609" s="45">
        <v>132380248159</v>
      </c>
      <c r="B609" s="43" t="s">
        <v>733</v>
      </c>
      <c r="C609" s="44">
        <v>45969</v>
      </c>
      <c r="D609" s="45">
        <v>52835641512</v>
      </c>
      <c r="E609" s="45">
        <v>2115649205834</v>
      </c>
      <c r="F609" s="46" t="s">
        <v>734</v>
      </c>
      <c r="G609" s="46" t="s">
        <v>735</v>
      </c>
      <c r="H609" s="46" t="s">
        <v>4</v>
      </c>
      <c r="I609" s="45" t="s">
        <v>4</v>
      </c>
      <c r="J609" s="47">
        <v>94.09</v>
      </c>
      <c r="K609" s="46" t="s">
        <v>736</v>
      </c>
      <c r="L609" s="46" t="s">
        <v>737</v>
      </c>
      <c r="M609" s="45" t="s">
        <v>738</v>
      </c>
      <c r="N609" s="46" t="s">
        <v>739</v>
      </c>
      <c r="O609" s="43" t="s">
        <v>4</v>
      </c>
      <c r="P609" s="46" t="s">
        <v>836</v>
      </c>
      <c r="Q609" s="47">
        <v>9700</v>
      </c>
      <c r="R609" s="48" t="s">
        <v>4</v>
      </c>
      <c r="S609" s="47" t="s">
        <v>4</v>
      </c>
      <c r="T609" s="46" t="s">
        <v>741</v>
      </c>
    </row>
    <row r="610" spans="1:20">
      <c r="A610" s="45">
        <v>133009148569</v>
      </c>
      <c r="B610" s="43" t="s">
        <v>733</v>
      </c>
      <c r="C610" s="44">
        <v>45973</v>
      </c>
      <c r="D610" s="45">
        <v>53090401544</v>
      </c>
      <c r="E610" s="45">
        <v>2119865469136</v>
      </c>
      <c r="F610" s="46" t="s">
        <v>758</v>
      </c>
      <c r="G610" s="46" t="s">
        <v>735</v>
      </c>
      <c r="H610" s="46" t="s">
        <v>4</v>
      </c>
      <c r="I610" s="45" t="s">
        <v>4</v>
      </c>
      <c r="J610" s="47">
        <v>94.09</v>
      </c>
      <c r="K610" s="46" t="s">
        <v>736</v>
      </c>
      <c r="L610" s="46" t="s">
        <v>737</v>
      </c>
      <c r="M610" s="45" t="s">
        <v>738</v>
      </c>
      <c r="N610" s="46" t="s">
        <v>739</v>
      </c>
      <c r="O610" s="43" t="s">
        <v>4</v>
      </c>
      <c r="P610" s="46" t="s">
        <v>759</v>
      </c>
      <c r="Q610" s="47">
        <v>9700</v>
      </c>
      <c r="R610" s="48" t="s">
        <v>4</v>
      </c>
      <c r="S610" s="47" t="s">
        <v>4</v>
      </c>
      <c r="T610" s="46" t="s">
        <v>4</v>
      </c>
    </row>
    <row r="611" spans="1:20">
      <c r="A611" s="45">
        <v>134688146388</v>
      </c>
      <c r="B611" s="43" t="s">
        <v>733</v>
      </c>
      <c r="C611" s="44">
        <v>45982</v>
      </c>
      <c r="D611" s="45">
        <v>53518757011</v>
      </c>
      <c r="E611" s="45">
        <v>2127143381688</v>
      </c>
      <c r="F611" s="46" t="s">
        <v>734</v>
      </c>
      <c r="G611" s="46" t="s">
        <v>735</v>
      </c>
      <c r="H611" s="46" t="s">
        <v>4</v>
      </c>
      <c r="I611" s="45" t="s">
        <v>4</v>
      </c>
      <c r="J611" s="47">
        <v>94.09</v>
      </c>
      <c r="K611" s="46" t="s">
        <v>736</v>
      </c>
      <c r="L611" s="46" t="s">
        <v>737</v>
      </c>
      <c r="M611" s="45" t="s">
        <v>738</v>
      </c>
      <c r="N611" s="46" t="s">
        <v>739</v>
      </c>
      <c r="O611" s="43" t="s">
        <v>4</v>
      </c>
      <c r="P611" s="46" t="s">
        <v>1095</v>
      </c>
      <c r="Q611" s="47">
        <v>9700</v>
      </c>
      <c r="R611" s="48" t="s">
        <v>4</v>
      </c>
      <c r="S611" s="47" t="s">
        <v>4</v>
      </c>
      <c r="T611" s="46" t="s">
        <v>741</v>
      </c>
    </row>
    <row r="612" spans="1:20">
      <c r="A612" s="45">
        <v>135526422822</v>
      </c>
      <c r="B612" s="43" t="s">
        <v>733</v>
      </c>
      <c r="C612" s="44">
        <v>45988</v>
      </c>
      <c r="D612" s="45">
        <v>53851223461</v>
      </c>
      <c r="E612" s="45">
        <v>2132606331247</v>
      </c>
      <c r="F612" s="46" t="s">
        <v>734</v>
      </c>
      <c r="G612" s="46" t="s">
        <v>735</v>
      </c>
      <c r="H612" s="46" t="s">
        <v>4</v>
      </c>
      <c r="I612" s="45" t="s">
        <v>4</v>
      </c>
      <c r="J612" s="47">
        <v>94.09</v>
      </c>
      <c r="K612" s="46" t="s">
        <v>736</v>
      </c>
      <c r="L612" s="46" t="s">
        <v>737</v>
      </c>
      <c r="M612" s="45" t="s">
        <v>738</v>
      </c>
      <c r="N612" s="46" t="s">
        <v>739</v>
      </c>
      <c r="O612" s="43" t="s">
        <v>4</v>
      </c>
      <c r="P612" s="46" t="s">
        <v>1593</v>
      </c>
      <c r="Q612" s="47">
        <v>9700</v>
      </c>
      <c r="R612" s="48" t="s">
        <v>4</v>
      </c>
      <c r="S612" s="47" t="s">
        <v>4</v>
      </c>
      <c r="T612" s="46" t="s">
        <v>741</v>
      </c>
    </row>
    <row r="613" spans="1:20">
      <c r="A613" s="45">
        <v>135233599687</v>
      </c>
      <c r="B613" s="43" t="s">
        <v>733</v>
      </c>
      <c r="C613" s="44">
        <v>45991</v>
      </c>
      <c r="D613" s="45">
        <v>53989245358</v>
      </c>
      <c r="E613" s="45">
        <v>2134735802257</v>
      </c>
      <c r="F613" s="46" t="s">
        <v>734</v>
      </c>
      <c r="G613" s="46" t="s">
        <v>735</v>
      </c>
      <c r="H613" s="46" t="s">
        <v>4</v>
      </c>
      <c r="I613" s="45" t="s">
        <v>4</v>
      </c>
      <c r="J613" s="47">
        <v>94.09</v>
      </c>
      <c r="K613" s="46" t="s">
        <v>736</v>
      </c>
      <c r="L613" s="46" t="s">
        <v>737</v>
      </c>
      <c r="M613" s="45" t="s">
        <v>738</v>
      </c>
      <c r="N613" s="46" t="s">
        <v>739</v>
      </c>
      <c r="O613" s="43" t="s">
        <v>4</v>
      </c>
      <c r="P613" s="46" t="s">
        <v>1674</v>
      </c>
      <c r="Q613" s="47">
        <v>9700</v>
      </c>
      <c r="R613" s="48" t="s">
        <v>4</v>
      </c>
      <c r="S613" s="47" t="s">
        <v>4</v>
      </c>
      <c r="T613" s="46" t="s">
        <v>741</v>
      </c>
    </row>
    <row r="614" spans="1:20">
      <c r="A614" s="45">
        <v>134800264620</v>
      </c>
      <c r="B614" s="43" t="s">
        <v>733</v>
      </c>
      <c r="C614" s="44">
        <v>45982</v>
      </c>
      <c r="D614" s="45">
        <v>53561038926</v>
      </c>
      <c r="E614" s="45">
        <v>2127743720845</v>
      </c>
      <c r="F614" s="46" t="s">
        <v>734</v>
      </c>
      <c r="G614" s="46" t="s">
        <v>735</v>
      </c>
      <c r="H614" s="46" t="s">
        <v>4</v>
      </c>
      <c r="I614" s="45" t="s">
        <v>4</v>
      </c>
      <c r="J614" s="47">
        <v>94.54</v>
      </c>
      <c r="K614" s="46" t="s">
        <v>736</v>
      </c>
      <c r="L614" s="46" t="s">
        <v>737</v>
      </c>
      <c r="M614" s="45" t="s">
        <v>738</v>
      </c>
      <c r="N614" s="46" t="s">
        <v>739</v>
      </c>
      <c r="O614" s="43" t="s">
        <v>4</v>
      </c>
      <c r="P614" s="46" t="s">
        <v>1100</v>
      </c>
      <c r="Q614" s="47">
        <v>5800</v>
      </c>
      <c r="R614" s="48" t="s">
        <v>4</v>
      </c>
      <c r="S614" s="47" t="s">
        <v>4</v>
      </c>
      <c r="T614" s="46" t="s">
        <v>741</v>
      </c>
    </row>
    <row r="615" spans="1:20">
      <c r="A615" s="45">
        <v>132256079702</v>
      </c>
      <c r="B615" s="43" t="s">
        <v>1727</v>
      </c>
      <c r="C615" s="44">
        <v>45963</v>
      </c>
      <c r="D615" s="45">
        <v>52550079629</v>
      </c>
      <c r="E615" s="45">
        <v>2110749926222</v>
      </c>
      <c r="F615" s="46" t="s">
        <v>758</v>
      </c>
      <c r="G615" s="46" t="s">
        <v>735</v>
      </c>
      <c r="H615" s="46" t="s">
        <v>4</v>
      </c>
      <c r="I615" s="45" t="s">
        <v>4</v>
      </c>
      <c r="J615" s="47">
        <v>95.06</v>
      </c>
      <c r="K615" s="46" t="s">
        <v>736</v>
      </c>
      <c r="L615" s="46" t="s">
        <v>737</v>
      </c>
      <c r="M615" s="45" t="s">
        <v>738</v>
      </c>
      <c r="N615" s="46" t="s">
        <v>739</v>
      </c>
      <c r="O615" s="43" t="s">
        <v>4</v>
      </c>
      <c r="P615" s="46" t="s">
        <v>759</v>
      </c>
      <c r="Q615" s="47">
        <v>9800</v>
      </c>
      <c r="R615" s="48" t="s">
        <v>4</v>
      </c>
      <c r="S615" s="47" t="s">
        <v>4</v>
      </c>
      <c r="T615" s="46" t="s">
        <v>4</v>
      </c>
    </row>
    <row r="616" spans="1:20">
      <c r="A616" s="45">
        <v>132478309099</v>
      </c>
      <c r="B616" s="43" t="s">
        <v>733</v>
      </c>
      <c r="C616" s="44">
        <v>45969</v>
      </c>
      <c r="D616" s="45">
        <v>52876034439</v>
      </c>
      <c r="E616" s="45">
        <v>2116257803442</v>
      </c>
      <c r="F616" s="46" t="s">
        <v>758</v>
      </c>
      <c r="G616" s="46" t="s">
        <v>735</v>
      </c>
      <c r="H616" s="46" t="s">
        <v>4</v>
      </c>
      <c r="I616" s="45" t="s">
        <v>4</v>
      </c>
      <c r="J616" s="47">
        <v>95.06</v>
      </c>
      <c r="K616" s="46" t="s">
        <v>736</v>
      </c>
      <c r="L616" s="46" t="s">
        <v>737</v>
      </c>
      <c r="M616" s="45" t="s">
        <v>738</v>
      </c>
      <c r="N616" s="46" t="s">
        <v>739</v>
      </c>
      <c r="O616" s="43" t="s">
        <v>4</v>
      </c>
      <c r="P616" s="46" t="s">
        <v>759</v>
      </c>
      <c r="Q616" s="47">
        <v>9800</v>
      </c>
      <c r="R616" s="48" t="s">
        <v>4</v>
      </c>
      <c r="S616" s="47" t="s">
        <v>4</v>
      </c>
      <c r="T616" s="46" t="s">
        <v>4</v>
      </c>
    </row>
    <row r="617" spans="1:20">
      <c r="A617" s="45">
        <v>134040926753</v>
      </c>
      <c r="B617" s="43" t="s">
        <v>733</v>
      </c>
      <c r="C617" s="44">
        <v>45981</v>
      </c>
      <c r="D617" s="45">
        <v>53505619629</v>
      </c>
      <c r="E617" s="45">
        <v>2126806093945</v>
      </c>
      <c r="F617" s="46" t="s">
        <v>734</v>
      </c>
      <c r="G617" s="46" t="s">
        <v>735</v>
      </c>
      <c r="H617" s="46" t="s">
        <v>4</v>
      </c>
      <c r="I617" s="45" t="s">
        <v>4</v>
      </c>
      <c r="J617" s="47">
        <v>95.06</v>
      </c>
      <c r="K617" s="46" t="s">
        <v>736</v>
      </c>
      <c r="L617" s="46" t="s">
        <v>737</v>
      </c>
      <c r="M617" s="45" t="s">
        <v>738</v>
      </c>
      <c r="N617" s="46" t="s">
        <v>739</v>
      </c>
      <c r="O617" s="43" t="s">
        <v>4</v>
      </c>
      <c r="P617" s="46" t="s">
        <v>1062</v>
      </c>
      <c r="Q617" s="47">
        <v>9800</v>
      </c>
      <c r="R617" s="48" t="s">
        <v>4</v>
      </c>
      <c r="S617" s="47" t="s">
        <v>4</v>
      </c>
      <c r="T617" s="46" t="s">
        <v>741</v>
      </c>
    </row>
    <row r="618" spans="1:20">
      <c r="A618" s="45">
        <v>134674740328</v>
      </c>
      <c r="B618" s="43" t="s">
        <v>733</v>
      </c>
      <c r="C618" s="44">
        <v>45981</v>
      </c>
      <c r="D618" s="45">
        <v>53513381575</v>
      </c>
      <c r="E618" s="45">
        <v>2126941564099</v>
      </c>
      <c r="F618" s="46" t="s">
        <v>758</v>
      </c>
      <c r="G618" s="46" t="s">
        <v>735</v>
      </c>
      <c r="H618" s="46" t="s">
        <v>4</v>
      </c>
      <c r="I618" s="45" t="s">
        <v>4</v>
      </c>
      <c r="J618" s="47">
        <v>95.06</v>
      </c>
      <c r="K618" s="46" t="s">
        <v>736</v>
      </c>
      <c r="L618" s="46" t="s">
        <v>737</v>
      </c>
      <c r="M618" s="45" t="s">
        <v>738</v>
      </c>
      <c r="N618" s="46" t="s">
        <v>739</v>
      </c>
      <c r="O618" s="43" t="s">
        <v>4</v>
      </c>
      <c r="P618" s="46" t="s">
        <v>759</v>
      </c>
      <c r="Q618" s="47">
        <v>9800</v>
      </c>
      <c r="R618" s="48" t="s">
        <v>4</v>
      </c>
      <c r="S618" s="47" t="s">
        <v>4</v>
      </c>
      <c r="T618" s="46" t="s">
        <v>4</v>
      </c>
    </row>
    <row r="619" spans="1:20">
      <c r="A619" s="45">
        <v>134805287934</v>
      </c>
      <c r="B619" s="43" t="s">
        <v>733</v>
      </c>
      <c r="C619" s="44">
        <v>45982</v>
      </c>
      <c r="D619" s="45">
        <v>53562865060</v>
      </c>
      <c r="E619" s="45">
        <v>2127891950318</v>
      </c>
      <c r="F619" s="46" t="s">
        <v>734</v>
      </c>
      <c r="G619" s="46" t="s">
        <v>735</v>
      </c>
      <c r="H619" s="46" t="s">
        <v>4</v>
      </c>
      <c r="I619" s="45" t="s">
        <v>4</v>
      </c>
      <c r="J619" s="47">
        <v>95.06</v>
      </c>
      <c r="K619" s="46" t="s">
        <v>736</v>
      </c>
      <c r="L619" s="46" t="s">
        <v>737</v>
      </c>
      <c r="M619" s="45" t="s">
        <v>738</v>
      </c>
      <c r="N619" s="46" t="s">
        <v>739</v>
      </c>
      <c r="O619" s="43" t="s">
        <v>4</v>
      </c>
      <c r="P619" s="46" t="s">
        <v>1104</v>
      </c>
      <c r="Q619" s="47">
        <v>9800</v>
      </c>
      <c r="R619" s="48" t="s">
        <v>4</v>
      </c>
      <c r="S619" s="47" t="s">
        <v>4</v>
      </c>
      <c r="T619" s="46" t="s">
        <v>741</v>
      </c>
    </row>
    <row r="620" spans="1:20">
      <c r="A620" s="45">
        <v>135816135810</v>
      </c>
      <c r="B620" s="43" t="s">
        <v>733</v>
      </c>
      <c r="C620" s="44">
        <v>45990</v>
      </c>
      <c r="D620" s="45">
        <v>53975175363</v>
      </c>
      <c r="E620" s="45">
        <v>2134525937655</v>
      </c>
      <c r="F620" s="46" t="s">
        <v>734</v>
      </c>
      <c r="G620" s="46" t="s">
        <v>735</v>
      </c>
      <c r="H620" s="46" t="s">
        <v>4</v>
      </c>
      <c r="I620" s="45" t="s">
        <v>4</v>
      </c>
      <c r="J620" s="47">
        <v>95.06</v>
      </c>
      <c r="K620" s="46" t="s">
        <v>736</v>
      </c>
      <c r="L620" s="46" t="s">
        <v>737</v>
      </c>
      <c r="M620" s="45" t="s">
        <v>738</v>
      </c>
      <c r="N620" s="46" t="s">
        <v>739</v>
      </c>
      <c r="O620" s="43" t="s">
        <v>4</v>
      </c>
      <c r="P620" s="46" t="s">
        <v>1218</v>
      </c>
      <c r="Q620" s="47">
        <v>9800</v>
      </c>
      <c r="R620" s="48" t="s">
        <v>4</v>
      </c>
      <c r="S620" s="47" t="s">
        <v>4</v>
      </c>
      <c r="T620" s="46" t="s">
        <v>741</v>
      </c>
    </row>
    <row r="621" spans="1:20">
      <c r="A621" s="45">
        <v>135842306594</v>
      </c>
      <c r="B621" s="43" t="s">
        <v>733</v>
      </c>
      <c r="C621" s="44">
        <v>45991</v>
      </c>
      <c r="D621" s="45">
        <v>53985667910</v>
      </c>
      <c r="E621" s="45">
        <v>2134687787679</v>
      </c>
      <c r="F621" s="46" t="s">
        <v>758</v>
      </c>
      <c r="G621" s="46" t="s">
        <v>735</v>
      </c>
      <c r="H621" s="46" t="s">
        <v>4</v>
      </c>
      <c r="I621" s="45" t="s">
        <v>4</v>
      </c>
      <c r="J621" s="47">
        <v>95.06</v>
      </c>
      <c r="K621" s="46" t="s">
        <v>736</v>
      </c>
      <c r="L621" s="46" t="s">
        <v>737</v>
      </c>
      <c r="M621" s="45" t="s">
        <v>738</v>
      </c>
      <c r="N621" s="46" t="s">
        <v>739</v>
      </c>
      <c r="O621" s="43" t="s">
        <v>4</v>
      </c>
      <c r="P621" s="46" t="s">
        <v>759</v>
      </c>
      <c r="Q621" s="47">
        <v>9800</v>
      </c>
      <c r="R621" s="48" t="s">
        <v>4</v>
      </c>
      <c r="S621" s="47" t="s">
        <v>4</v>
      </c>
      <c r="T621" s="46" t="s">
        <v>4</v>
      </c>
    </row>
    <row r="622" spans="1:20">
      <c r="A622" s="45">
        <v>135319282425</v>
      </c>
      <c r="B622" s="43" t="s">
        <v>733</v>
      </c>
      <c r="C622" s="44">
        <v>45991</v>
      </c>
      <c r="D622" s="45">
        <v>54029553695</v>
      </c>
      <c r="E622" s="45">
        <v>2135389492334</v>
      </c>
      <c r="F622" s="46" t="s">
        <v>758</v>
      </c>
      <c r="G622" s="46" t="s">
        <v>735</v>
      </c>
      <c r="H622" s="46" t="s">
        <v>4</v>
      </c>
      <c r="I622" s="45" t="s">
        <v>4</v>
      </c>
      <c r="J622" s="47">
        <v>95.06</v>
      </c>
      <c r="K622" s="46" t="s">
        <v>736</v>
      </c>
      <c r="L622" s="46" t="s">
        <v>737</v>
      </c>
      <c r="M622" s="45" t="s">
        <v>738</v>
      </c>
      <c r="N622" s="46" t="s">
        <v>739</v>
      </c>
      <c r="O622" s="43" t="s">
        <v>4</v>
      </c>
      <c r="P622" s="46" t="s">
        <v>759</v>
      </c>
      <c r="Q622" s="47">
        <v>9800</v>
      </c>
      <c r="R622" s="48" t="s">
        <v>4</v>
      </c>
      <c r="S622" s="47" t="s">
        <v>4</v>
      </c>
      <c r="T622" s="46" t="s">
        <v>4</v>
      </c>
    </row>
    <row r="623" spans="1:20">
      <c r="A623" s="45">
        <v>132227789939</v>
      </c>
      <c r="B623" s="43" t="s">
        <v>733</v>
      </c>
      <c r="C623" s="44">
        <v>45968</v>
      </c>
      <c r="D623" s="45">
        <v>52780517350</v>
      </c>
      <c r="E623" s="45">
        <v>2114516371013</v>
      </c>
      <c r="F623" s="46" t="s">
        <v>750</v>
      </c>
      <c r="G623" s="46" t="s">
        <v>735</v>
      </c>
      <c r="H623" s="46" t="s">
        <v>4</v>
      </c>
      <c r="I623" s="45" t="s">
        <v>4</v>
      </c>
      <c r="J623" s="47">
        <v>95.34</v>
      </c>
      <c r="K623" s="46" t="s">
        <v>736</v>
      </c>
      <c r="L623" s="46" t="s">
        <v>751</v>
      </c>
      <c r="M623" s="45" t="s">
        <v>738</v>
      </c>
      <c r="N623" s="46" t="s">
        <v>739</v>
      </c>
      <c r="O623" s="43" t="s">
        <v>365</v>
      </c>
      <c r="P623" s="46" t="s">
        <v>752</v>
      </c>
      <c r="Q623" s="47">
        <v>2100</v>
      </c>
      <c r="R623" s="48" t="s">
        <v>4</v>
      </c>
      <c r="S623" s="47" t="s">
        <v>4</v>
      </c>
      <c r="T623" s="46" t="s">
        <v>741</v>
      </c>
    </row>
    <row r="624" spans="1:20">
      <c r="A624" s="45">
        <v>132822169358</v>
      </c>
      <c r="B624" s="43" t="s">
        <v>733</v>
      </c>
      <c r="C624" s="44">
        <v>45967</v>
      </c>
      <c r="D624" s="45">
        <v>52776936226</v>
      </c>
      <c r="E624" s="45">
        <v>2114564990438</v>
      </c>
      <c r="F624" s="46" t="s">
        <v>758</v>
      </c>
      <c r="G624" s="46" t="s">
        <v>735</v>
      </c>
      <c r="H624" s="46" t="s">
        <v>4</v>
      </c>
      <c r="I624" s="45" t="s">
        <v>4</v>
      </c>
      <c r="J624" s="47">
        <v>96.03</v>
      </c>
      <c r="K624" s="46" t="s">
        <v>736</v>
      </c>
      <c r="L624" s="46" t="s">
        <v>737</v>
      </c>
      <c r="M624" s="45" t="s">
        <v>738</v>
      </c>
      <c r="N624" s="46" t="s">
        <v>739</v>
      </c>
      <c r="O624" s="43" t="s">
        <v>4</v>
      </c>
      <c r="P624" s="46" t="s">
        <v>759</v>
      </c>
      <c r="Q624" s="47">
        <v>9900</v>
      </c>
      <c r="R624" s="48" t="s">
        <v>4</v>
      </c>
      <c r="S624" s="47" t="s">
        <v>4</v>
      </c>
      <c r="T624" s="46" t="s">
        <v>4</v>
      </c>
    </row>
    <row r="625" spans="1:20">
      <c r="A625" s="45">
        <v>132227173687</v>
      </c>
      <c r="B625" s="43" t="s">
        <v>733</v>
      </c>
      <c r="C625" s="44">
        <v>45968</v>
      </c>
      <c r="D625" s="45">
        <v>52780260164</v>
      </c>
      <c r="E625" s="45">
        <v>2114509867195</v>
      </c>
      <c r="F625" s="46" t="s">
        <v>758</v>
      </c>
      <c r="G625" s="46" t="s">
        <v>735</v>
      </c>
      <c r="H625" s="46" t="s">
        <v>4</v>
      </c>
      <c r="I625" s="45" t="s">
        <v>4</v>
      </c>
      <c r="J625" s="47">
        <v>96.03</v>
      </c>
      <c r="K625" s="46" t="s">
        <v>736</v>
      </c>
      <c r="L625" s="46" t="s">
        <v>737</v>
      </c>
      <c r="M625" s="45" t="s">
        <v>738</v>
      </c>
      <c r="N625" s="46" t="s">
        <v>739</v>
      </c>
      <c r="O625" s="43" t="s">
        <v>4</v>
      </c>
      <c r="P625" s="46" t="s">
        <v>759</v>
      </c>
      <c r="Q625" s="47">
        <v>9900</v>
      </c>
      <c r="R625" s="48" t="s">
        <v>4</v>
      </c>
      <c r="S625" s="47" t="s">
        <v>4</v>
      </c>
      <c r="T625" s="46" t="s">
        <v>4</v>
      </c>
    </row>
    <row r="626" spans="1:20">
      <c r="A626" s="45">
        <v>133771620862</v>
      </c>
      <c r="B626" s="43" t="s">
        <v>733</v>
      </c>
      <c r="C626" s="44">
        <v>45975</v>
      </c>
      <c r="D626" s="45">
        <v>53150484910</v>
      </c>
      <c r="E626" s="45">
        <v>2120944793650</v>
      </c>
      <c r="F626" s="46" t="s">
        <v>734</v>
      </c>
      <c r="G626" s="46" t="s">
        <v>735</v>
      </c>
      <c r="H626" s="46" t="s">
        <v>4</v>
      </c>
      <c r="I626" s="45" t="s">
        <v>4</v>
      </c>
      <c r="J626" s="47">
        <v>96.03</v>
      </c>
      <c r="K626" s="46" t="s">
        <v>736</v>
      </c>
      <c r="L626" s="46" t="s">
        <v>737</v>
      </c>
      <c r="M626" s="45" t="s">
        <v>738</v>
      </c>
      <c r="N626" s="46" t="s">
        <v>739</v>
      </c>
      <c r="O626" s="43" t="s">
        <v>4</v>
      </c>
      <c r="P626" s="46" t="s">
        <v>947</v>
      </c>
      <c r="Q626" s="47">
        <v>9900</v>
      </c>
      <c r="R626" s="48" t="s">
        <v>4</v>
      </c>
      <c r="S626" s="47" t="s">
        <v>4</v>
      </c>
      <c r="T626" s="46" t="s">
        <v>741</v>
      </c>
    </row>
    <row r="627" spans="1:20">
      <c r="A627" s="45">
        <v>133167754751</v>
      </c>
      <c r="B627" s="43" t="s">
        <v>733</v>
      </c>
      <c r="C627" s="44">
        <v>45975</v>
      </c>
      <c r="D627" s="45">
        <v>53152247000</v>
      </c>
      <c r="E627" s="45">
        <v>2120875181629</v>
      </c>
      <c r="F627" s="46" t="s">
        <v>758</v>
      </c>
      <c r="G627" s="46" t="s">
        <v>735</v>
      </c>
      <c r="H627" s="46" t="s">
        <v>4</v>
      </c>
      <c r="I627" s="45" t="s">
        <v>4</v>
      </c>
      <c r="J627" s="47">
        <v>97</v>
      </c>
      <c r="K627" s="46" t="s">
        <v>736</v>
      </c>
      <c r="L627" s="46" t="s">
        <v>737</v>
      </c>
      <c r="M627" s="45" t="s">
        <v>738</v>
      </c>
      <c r="N627" s="46" t="s">
        <v>739</v>
      </c>
      <c r="O627" s="43" t="s">
        <v>4</v>
      </c>
      <c r="P627" s="46" t="s">
        <v>759</v>
      </c>
      <c r="Q627" s="47">
        <v>10000</v>
      </c>
      <c r="R627" s="48" t="s">
        <v>4</v>
      </c>
      <c r="S627" s="47" t="s">
        <v>4</v>
      </c>
      <c r="T627" s="46" t="s">
        <v>4</v>
      </c>
    </row>
    <row r="628" spans="1:20">
      <c r="A628" s="45">
        <v>134305866179</v>
      </c>
      <c r="B628" s="43" t="s">
        <v>733</v>
      </c>
      <c r="C628" s="44">
        <v>45983</v>
      </c>
      <c r="D628" s="45">
        <v>53609963020</v>
      </c>
      <c r="E628" s="45">
        <v>2128609808636</v>
      </c>
      <c r="F628" s="46" t="s">
        <v>734</v>
      </c>
      <c r="G628" s="46" t="s">
        <v>735</v>
      </c>
      <c r="H628" s="46" t="s">
        <v>4</v>
      </c>
      <c r="I628" s="45" t="s">
        <v>4</v>
      </c>
      <c r="J628" s="47">
        <v>97</v>
      </c>
      <c r="K628" s="46" t="s">
        <v>736</v>
      </c>
      <c r="L628" s="46" t="s">
        <v>737</v>
      </c>
      <c r="M628" s="45" t="s">
        <v>738</v>
      </c>
      <c r="N628" s="46" t="s">
        <v>739</v>
      </c>
      <c r="O628" s="43" t="s">
        <v>522</v>
      </c>
      <c r="P628" s="46" t="s">
        <v>1109</v>
      </c>
      <c r="Q628" s="47">
        <v>10000</v>
      </c>
      <c r="R628" s="48" t="s">
        <v>4</v>
      </c>
      <c r="S628" s="47" t="s">
        <v>4</v>
      </c>
      <c r="T628" s="46" t="s">
        <v>741</v>
      </c>
    </row>
    <row r="629" spans="1:20">
      <c r="A629" s="45">
        <v>134920019006</v>
      </c>
      <c r="B629" s="43" t="s">
        <v>733</v>
      </c>
      <c r="C629" s="44">
        <v>45983</v>
      </c>
      <c r="D629" s="45">
        <v>53610061387</v>
      </c>
      <c r="E629" s="45">
        <v>2128498425773</v>
      </c>
      <c r="F629" s="46" t="s">
        <v>734</v>
      </c>
      <c r="G629" s="46" t="s">
        <v>735</v>
      </c>
      <c r="H629" s="46" t="s">
        <v>4</v>
      </c>
      <c r="I629" s="45" t="s">
        <v>4</v>
      </c>
      <c r="J629" s="47">
        <v>97</v>
      </c>
      <c r="K629" s="46" t="s">
        <v>736</v>
      </c>
      <c r="L629" s="46" t="s">
        <v>737</v>
      </c>
      <c r="M629" s="45" t="s">
        <v>738</v>
      </c>
      <c r="N629" s="46" t="s">
        <v>739</v>
      </c>
      <c r="O629" s="43" t="s">
        <v>522</v>
      </c>
      <c r="P629" s="46" t="s">
        <v>1153</v>
      </c>
      <c r="Q629" s="47">
        <v>10000</v>
      </c>
      <c r="R629" s="48" t="s">
        <v>4</v>
      </c>
      <c r="S629" s="47" t="s">
        <v>4</v>
      </c>
      <c r="T629" s="46" t="s">
        <v>741</v>
      </c>
    </row>
    <row r="630" spans="1:20">
      <c r="A630" s="45">
        <v>134308930769</v>
      </c>
      <c r="B630" s="43" t="s">
        <v>733</v>
      </c>
      <c r="C630" s="44">
        <v>45983</v>
      </c>
      <c r="D630" s="45">
        <v>53611110419</v>
      </c>
      <c r="E630" s="45">
        <v>2128516560211</v>
      </c>
      <c r="F630" s="46" t="s">
        <v>734</v>
      </c>
      <c r="G630" s="46" t="s">
        <v>735</v>
      </c>
      <c r="H630" s="46" t="s">
        <v>4</v>
      </c>
      <c r="I630" s="45" t="s">
        <v>4</v>
      </c>
      <c r="J630" s="47">
        <v>97</v>
      </c>
      <c r="K630" s="46" t="s">
        <v>736</v>
      </c>
      <c r="L630" s="46" t="s">
        <v>737</v>
      </c>
      <c r="M630" s="45" t="s">
        <v>738</v>
      </c>
      <c r="N630" s="46" t="s">
        <v>739</v>
      </c>
      <c r="O630" s="43" t="s">
        <v>522</v>
      </c>
      <c r="P630" s="46" t="s">
        <v>1163</v>
      </c>
      <c r="Q630" s="47">
        <v>10000</v>
      </c>
      <c r="R630" s="48" t="s">
        <v>4</v>
      </c>
      <c r="S630" s="47" t="s">
        <v>4</v>
      </c>
      <c r="T630" s="46" t="s">
        <v>741</v>
      </c>
    </row>
    <row r="631" spans="1:20">
      <c r="A631" s="45">
        <v>134924082082</v>
      </c>
      <c r="B631" s="43" t="s">
        <v>733</v>
      </c>
      <c r="C631" s="44">
        <v>45983</v>
      </c>
      <c r="D631" s="45">
        <v>53611570827</v>
      </c>
      <c r="E631" s="45">
        <v>2128637248006</v>
      </c>
      <c r="F631" s="46" t="s">
        <v>734</v>
      </c>
      <c r="G631" s="46" t="s">
        <v>735</v>
      </c>
      <c r="H631" s="46" t="s">
        <v>4</v>
      </c>
      <c r="I631" s="45" t="s">
        <v>4</v>
      </c>
      <c r="J631" s="47">
        <v>97</v>
      </c>
      <c r="K631" s="46" t="s">
        <v>736</v>
      </c>
      <c r="L631" s="46" t="s">
        <v>737</v>
      </c>
      <c r="M631" s="45" t="s">
        <v>738</v>
      </c>
      <c r="N631" s="46" t="s">
        <v>739</v>
      </c>
      <c r="O631" s="43" t="s">
        <v>522</v>
      </c>
      <c r="P631" s="46" t="s">
        <v>1171</v>
      </c>
      <c r="Q631" s="47">
        <v>10000</v>
      </c>
      <c r="R631" s="48" t="s">
        <v>4</v>
      </c>
      <c r="S631" s="47" t="s">
        <v>4</v>
      </c>
      <c r="T631" s="46" t="s">
        <v>741</v>
      </c>
    </row>
    <row r="632" spans="1:20">
      <c r="A632" s="45">
        <v>134924841722</v>
      </c>
      <c r="B632" s="43" t="s">
        <v>733</v>
      </c>
      <c r="C632" s="44">
        <v>45983</v>
      </c>
      <c r="D632" s="45">
        <v>53611800030</v>
      </c>
      <c r="E632" s="45">
        <v>2128528329785</v>
      </c>
      <c r="F632" s="46" t="s">
        <v>758</v>
      </c>
      <c r="G632" s="46" t="s">
        <v>735</v>
      </c>
      <c r="H632" s="46" t="s">
        <v>4</v>
      </c>
      <c r="I632" s="45" t="s">
        <v>4</v>
      </c>
      <c r="J632" s="47">
        <v>97</v>
      </c>
      <c r="K632" s="46" t="s">
        <v>736</v>
      </c>
      <c r="L632" s="46" t="s">
        <v>737</v>
      </c>
      <c r="M632" s="45" t="s">
        <v>738</v>
      </c>
      <c r="N632" s="46" t="s">
        <v>739</v>
      </c>
      <c r="O632" s="43" t="s">
        <v>522</v>
      </c>
      <c r="P632" s="46" t="s">
        <v>759</v>
      </c>
      <c r="Q632" s="47">
        <v>10000</v>
      </c>
      <c r="R632" s="48" t="s">
        <v>4</v>
      </c>
      <c r="S632" s="47" t="s">
        <v>4</v>
      </c>
      <c r="T632" s="46" t="s">
        <v>4</v>
      </c>
    </row>
    <row r="633" spans="1:20">
      <c r="A633" s="45">
        <v>134925023994</v>
      </c>
      <c r="B633" s="43" t="s">
        <v>733</v>
      </c>
      <c r="C633" s="44">
        <v>45983</v>
      </c>
      <c r="D633" s="45">
        <v>53611873058</v>
      </c>
      <c r="E633" s="45">
        <v>2128529735799</v>
      </c>
      <c r="F633" s="46" t="s">
        <v>734</v>
      </c>
      <c r="G633" s="46" t="s">
        <v>735</v>
      </c>
      <c r="H633" s="46" t="s">
        <v>4</v>
      </c>
      <c r="I633" s="45" t="s">
        <v>4</v>
      </c>
      <c r="J633" s="47">
        <v>97</v>
      </c>
      <c r="K633" s="46" t="s">
        <v>736</v>
      </c>
      <c r="L633" s="46" t="s">
        <v>737</v>
      </c>
      <c r="M633" s="45" t="s">
        <v>738</v>
      </c>
      <c r="N633" s="46" t="s">
        <v>739</v>
      </c>
      <c r="O633" s="43" t="s">
        <v>522</v>
      </c>
      <c r="P633" s="46" t="s">
        <v>1160</v>
      </c>
      <c r="Q633" s="47">
        <v>10000</v>
      </c>
      <c r="R633" s="48" t="s">
        <v>4</v>
      </c>
      <c r="S633" s="47" t="s">
        <v>4</v>
      </c>
      <c r="T633" s="46" t="s">
        <v>741</v>
      </c>
    </row>
    <row r="634" spans="1:20">
      <c r="A634" s="45">
        <v>134925660324</v>
      </c>
      <c r="B634" s="43" t="s">
        <v>733</v>
      </c>
      <c r="C634" s="44">
        <v>45983</v>
      </c>
      <c r="D634" s="45">
        <v>53612011406</v>
      </c>
      <c r="E634" s="45">
        <v>2128531728917</v>
      </c>
      <c r="F634" s="46" t="s">
        <v>734</v>
      </c>
      <c r="G634" s="46" t="s">
        <v>735</v>
      </c>
      <c r="H634" s="46" t="s">
        <v>4</v>
      </c>
      <c r="I634" s="45" t="s">
        <v>4</v>
      </c>
      <c r="J634" s="47">
        <v>97</v>
      </c>
      <c r="K634" s="46" t="s">
        <v>736</v>
      </c>
      <c r="L634" s="46" t="s">
        <v>737</v>
      </c>
      <c r="M634" s="45" t="s">
        <v>738</v>
      </c>
      <c r="N634" s="46" t="s">
        <v>739</v>
      </c>
      <c r="O634" s="43" t="s">
        <v>522</v>
      </c>
      <c r="P634" s="46" t="s">
        <v>940</v>
      </c>
      <c r="Q634" s="47">
        <v>10000</v>
      </c>
      <c r="R634" s="48" t="s">
        <v>4</v>
      </c>
      <c r="S634" s="47" t="s">
        <v>4</v>
      </c>
      <c r="T634" s="46" t="s">
        <v>741</v>
      </c>
    </row>
    <row r="635" spans="1:20">
      <c r="A635" s="45">
        <v>134926461696</v>
      </c>
      <c r="B635" s="43" t="s">
        <v>733</v>
      </c>
      <c r="C635" s="44">
        <v>45983</v>
      </c>
      <c r="D635" s="45">
        <v>53612361248</v>
      </c>
      <c r="E635" s="45">
        <v>2128650640152</v>
      </c>
      <c r="F635" s="46" t="s">
        <v>758</v>
      </c>
      <c r="G635" s="46" t="s">
        <v>735</v>
      </c>
      <c r="H635" s="46" t="s">
        <v>4</v>
      </c>
      <c r="I635" s="45" t="s">
        <v>4</v>
      </c>
      <c r="J635" s="47">
        <v>97</v>
      </c>
      <c r="K635" s="46" t="s">
        <v>736</v>
      </c>
      <c r="L635" s="46" t="s">
        <v>737</v>
      </c>
      <c r="M635" s="45" t="s">
        <v>738</v>
      </c>
      <c r="N635" s="46" t="s">
        <v>739</v>
      </c>
      <c r="O635" s="43" t="s">
        <v>522</v>
      </c>
      <c r="P635" s="46" t="s">
        <v>759</v>
      </c>
      <c r="Q635" s="47">
        <v>10000</v>
      </c>
      <c r="R635" s="48" t="s">
        <v>4</v>
      </c>
      <c r="S635" s="47" t="s">
        <v>4</v>
      </c>
      <c r="T635" s="46" t="s">
        <v>4</v>
      </c>
    </row>
    <row r="636" spans="1:20">
      <c r="A636" s="45">
        <v>134927111656</v>
      </c>
      <c r="B636" s="43" t="s">
        <v>733</v>
      </c>
      <c r="C636" s="44">
        <v>45983</v>
      </c>
      <c r="D636" s="45">
        <v>53612613133</v>
      </c>
      <c r="E636" s="45">
        <v>2128541933831</v>
      </c>
      <c r="F636" s="46" t="s">
        <v>734</v>
      </c>
      <c r="G636" s="46" t="s">
        <v>735</v>
      </c>
      <c r="H636" s="46" t="s">
        <v>4</v>
      </c>
      <c r="I636" s="45" t="s">
        <v>4</v>
      </c>
      <c r="J636" s="47">
        <v>97</v>
      </c>
      <c r="K636" s="46" t="s">
        <v>736</v>
      </c>
      <c r="L636" s="46" t="s">
        <v>737</v>
      </c>
      <c r="M636" s="45" t="s">
        <v>738</v>
      </c>
      <c r="N636" s="46" t="s">
        <v>739</v>
      </c>
      <c r="O636" s="43" t="s">
        <v>522</v>
      </c>
      <c r="P636" s="46" t="s">
        <v>1203</v>
      </c>
      <c r="Q636" s="47">
        <v>10000</v>
      </c>
      <c r="R636" s="48" t="s">
        <v>4</v>
      </c>
      <c r="S636" s="47" t="s">
        <v>4</v>
      </c>
      <c r="T636" s="46" t="s">
        <v>741</v>
      </c>
    </row>
    <row r="637" spans="1:20">
      <c r="A637" s="45">
        <v>134315358113</v>
      </c>
      <c r="B637" s="43" t="s">
        <v>733</v>
      </c>
      <c r="C637" s="44">
        <v>45983</v>
      </c>
      <c r="D637" s="45">
        <v>53613436775</v>
      </c>
      <c r="E637" s="45">
        <v>2128555916827</v>
      </c>
      <c r="F637" s="46" t="s">
        <v>758</v>
      </c>
      <c r="G637" s="46" t="s">
        <v>735</v>
      </c>
      <c r="H637" s="46" t="s">
        <v>4</v>
      </c>
      <c r="I637" s="45" t="s">
        <v>4</v>
      </c>
      <c r="J637" s="47">
        <v>97</v>
      </c>
      <c r="K637" s="46" t="s">
        <v>736</v>
      </c>
      <c r="L637" s="46" t="s">
        <v>737</v>
      </c>
      <c r="M637" s="45" t="s">
        <v>738</v>
      </c>
      <c r="N637" s="46" t="s">
        <v>739</v>
      </c>
      <c r="O637" s="43" t="s">
        <v>522</v>
      </c>
      <c r="P637" s="46" t="s">
        <v>759</v>
      </c>
      <c r="Q637" s="47">
        <v>10000</v>
      </c>
      <c r="R637" s="48" t="s">
        <v>4</v>
      </c>
      <c r="S637" s="47" t="s">
        <v>4</v>
      </c>
      <c r="T637" s="46" t="s">
        <v>4</v>
      </c>
    </row>
    <row r="638" spans="1:20">
      <c r="A638" s="45">
        <v>134929994358</v>
      </c>
      <c r="B638" s="43" t="s">
        <v>733</v>
      </c>
      <c r="C638" s="44">
        <v>45983</v>
      </c>
      <c r="D638" s="45">
        <v>53613560019</v>
      </c>
      <c r="E638" s="45">
        <v>2128671169274</v>
      </c>
      <c r="F638" s="46" t="s">
        <v>734</v>
      </c>
      <c r="G638" s="46" t="s">
        <v>735</v>
      </c>
      <c r="H638" s="46" t="s">
        <v>4</v>
      </c>
      <c r="I638" s="45" t="s">
        <v>4</v>
      </c>
      <c r="J638" s="47">
        <v>97</v>
      </c>
      <c r="K638" s="46" t="s">
        <v>736</v>
      </c>
      <c r="L638" s="46" t="s">
        <v>737</v>
      </c>
      <c r="M638" s="45" t="s">
        <v>738</v>
      </c>
      <c r="N638" s="46" t="s">
        <v>739</v>
      </c>
      <c r="O638" s="43" t="s">
        <v>522</v>
      </c>
      <c r="P638" s="46" t="s">
        <v>1154</v>
      </c>
      <c r="Q638" s="47">
        <v>10000</v>
      </c>
      <c r="R638" s="48" t="s">
        <v>4</v>
      </c>
      <c r="S638" s="47" t="s">
        <v>4</v>
      </c>
      <c r="T638" s="46" t="s">
        <v>741</v>
      </c>
    </row>
    <row r="639" spans="1:20">
      <c r="A639" s="45">
        <v>134317675353</v>
      </c>
      <c r="B639" s="43" t="s">
        <v>733</v>
      </c>
      <c r="C639" s="44">
        <v>45983</v>
      </c>
      <c r="D639" s="45">
        <v>53614336065</v>
      </c>
      <c r="E639" s="45">
        <v>2128570499435</v>
      </c>
      <c r="F639" s="46" t="s">
        <v>734</v>
      </c>
      <c r="G639" s="46" t="s">
        <v>735</v>
      </c>
      <c r="H639" s="46" t="s">
        <v>4</v>
      </c>
      <c r="I639" s="45" t="s">
        <v>4</v>
      </c>
      <c r="J639" s="47">
        <v>97</v>
      </c>
      <c r="K639" s="46" t="s">
        <v>736</v>
      </c>
      <c r="L639" s="46" t="s">
        <v>737</v>
      </c>
      <c r="M639" s="45" t="s">
        <v>738</v>
      </c>
      <c r="N639" s="46" t="s">
        <v>739</v>
      </c>
      <c r="O639" s="43" t="s">
        <v>522</v>
      </c>
      <c r="P639" s="46" t="s">
        <v>1264</v>
      </c>
      <c r="Q639" s="47">
        <v>10000</v>
      </c>
      <c r="R639" s="48" t="s">
        <v>4</v>
      </c>
      <c r="S639" s="47" t="s">
        <v>4</v>
      </c>
      <c r="T639" s="46" t="s">
        <v>741</v>
      </c>
    </row>
    <row r="640" spans="1:20">
      <c r="A640" s="45">
        <v>134931723746</v>
      </c>
      <c r="B640" s="43" t="s">
        <v>733</v>
      </c>
      <c r="C640" s="44">
        <v>45983</v>
      </c>
      <c r="D640" s="45">
        <v>53614338398</v>
      </c>
      <c r="E640" s="45">
        <v>2128570587225</v>
      </c>
      <c r="F640" s="46" t="s">
        <v>734</v>
      </c>
      <c r="G640" s="46" t="s">
        <v>735</v>
      </c>
      <c r="H640" s="46" t="s">
        <v>4</v>
      </c>
      <c r="I640" s="45" t="s">
        <v>4</v>
      </c>
      <c r="J640" s="47">
        <v>97</v>
      </c>
      <c r="K640" s="46" t="s">
        <v>736</v>
      </c>
      <c r="L640" s="46" t="s">
        <v>737</v>
      </c>
      <c r="M640" s="45" t="s">
        <v>738</v>
      </c>
      <c r="N640" s="46" t="s">
        <v>739</v>
      </c>
      <c r="O640" s="43" t="s">
        <v>522</v>
      </c>
      <c r="P640" s="46" t="s">
        <v>1265</v>
      </c>
      <c r="Q640" s="47">
        <v>10000</v>
      </c>
      <c r="R640" s="48" t="s">
        <v>4</v>
      </c>
      <c r="S640" s="47" t="s">
        <v>4</v>
      </c>
      <c r="T640" s="46" t="s">
        <v>741</v>
      </c>
    </row>
    <row r="641" spans="1:20">
      <c r="A641" s="45">
        <v>134317962433</v>
      </c>
      <c r="B641" s="43" t="s">
        <v>733</v>
      </c>
      <c r="C641" s="44">
        <v>45983</v>
      </c>
      <c r="D641" s="45">
        <v>53614371347</v>
      </c>
      <c r="E641" s="45">
        <v>2128684306442</v>
      </c>
      <c r="F641" s="46" t="s">
        <v>734</v>
      </c>
      <c r="G641" s="46" t="s">
        <v>735</v>
      </c>
      <c r="H641" s="46" t="s">
        <v>4</v>
      </c>
      <c r="I641" s="45" t="s">
        <v>4</v>
      </c>
      <c r="J641" s="47">
        <v>97</v>
      </c>
      <c r="K641" s="46" t="s">
        <v>736</v>
      </c>
      <c r="L641" s="46" t="s">
        <v>737</v>
      </c>
      <c r="M641" s="45" t="s">
        <v>738</v>
      </c>
      <c r="N641" s="46" t="s">
        <v>739</v>
      </c>
      <c r="O641" s="43" t="s">
        <v>522</v>
      </c>
      <c r="P641" s="46" t="s">
        <v>1266</v>
      </c>
      <c r="Q641" s="47">
        <v>10000</v>
      </c>
      <c r="R641" s="48" t="s">
        <v>4</v>
      </c>
      <c r="S641" s="47" t="s">
        <v>4</v>
      </c>
      <c r="T641" s="46" t="s">
        <v>741</v>
      </c>
    </row>
    <row r="642" spans="1:20">
      <c r="A642" s="45">
        <v>134931927620</v>
      </c>
      <c r="B642" s="43" t="s">
        <v>733</v>
      </c>
      <c r="C642" s="44">
        <v>45983</v>
      </c>
      <c r="D642" s="45">
        <v>53614419787</v>
      </c>
      <c r="E642" s="45">
        <v>2128572036261</v>
      </c>
      <c r="F642" s="46" t="s">
        <v>734</v>
      </c>
      <c r="G642" s="46" t="s">
        <v>735</v>
      </c>
      <c r="H642" s="46" t="s">
        <v>4</v>
      </c>
      <c r="I642" s="45" t="s">
        <v>4</v>
      </c>
      <c r="J642" s="47">
        <v>97</v>
      </c>
      <c r="K642" s="46" t="s">
        <v>736</v>
      </c>
      <c r="L642" s="46" t="s">
        <v>737</v>
      </c>
      <c r="M642" s="45" t="s">
        <v>738</v>
      </c>
      <c r="N642" s="46" t="s">
        <v>739</v>
      </c>
      <c r="O642" s="43" t="s">
        <v>522</v>
      </c>
      <c r="P642" s="46" t="s">
        <v>1268</v>
      </c>
      <c r="Q642" s="47">
        <v>10000</v>
      </c>
      <c r="R642" s="48" t="s">
        <v>4</v>
      </c>
      <c r="S642" s="47" t="s">
        <v>4</v>
      </c>
      <c r="T642" s="46" t="s">
        <v>741</v>
      </c>
    </row>
    <row r="643" spans="1:20">
      <c r="A643" s="45">
        <v>134932552328</v>
      </c>
      <c r="B643" s="43" t="s">
        <v>733</v>
      </c>
      <c r="C643" s="44">
        <v>45983</v>
      </c>
      <c r="D643" s="45">
        <v>53614574188</v>
      </c>
      <c r="E643" s="45">
        <v>2128687544306</v>
      </c>
      <c r="F643" s="46" t="s">
        <v>758</v>
      </c>
      <c r="G643" s="46" t="s">
        <v>735</v>
      </c>
      <c r="H643" s="46" t="s">
        <v>4</v>
      </c>
      <c r="I643" s="45" t="s">
        <v>4</v>
      </c>
      <c r="J643" s="47">
        <v>97</v>
      </c>
      <c r="K643" s="46" t="s">
        <v>736</v>
      </c>
      <c r="L643" s="46" t="s">
        <v>737</v>
      </c>
      <c r="M643" s="45" t="s">
        <v>738</v>
      </c>
      <c r="N643" s="46" t="s">
        <v>739</v>
      </c>
      <c r="O643" s="43" t="s">
        <v>522</v>
      </c>
      <c r="P643" s="46" t="s">
        <v>759</v>
      </c>
      <c r="Q643" s="47">
        <v>10000</v>
      </c>
      <c r="R643" s="48" t="s">
        <v>4</v>
      </c>
      <c r="S643" s="47" t="s">
        <v>4</v>
      </c>
      <c r="T643" s="46" t="s">
        <v>4</v>
      </c>
    </row>
    <row r="644" spans="1:20">
      <c r="A644" s="45">
        <v>134932499428</v>
      </c>
      <c r="B644" s="43" t="s">
        <v>733</v>
      </c>
      <c r="C644" s="44">
        <v>45983</v>
      </c>
      <c r="D644" s="45">
        <v>53614625418</v>
      </c>
      <c r="E644" s="45">
        <v>2128574969087</v>
      </c>
      <c r="F644" s="46" t="s">
        <v>734</v>
      </c>
      <c r="G644" s="46" t="s">
        <v>735</v>
      </c>
      <c r="H644" s="46" t="s">
        <v>4</v>
      </c>
      <c r="I644" s="45" t="s">
        <v>4</v>
      </c>
      <c r="J644" s="47">
        <v>97</v>
      </c>
      <c r="K644" s="46" t="s">
        <v>736</v>
      </c>
      <c r="L644" s="46" t="s">
        <v>737</v>
      </c>
      <c r="M644" s="45" t="s">
        <v>738</v>
      </c>
      <c r="N644" s="46" t="s">
        <v>739</v>
      </c>
      <c r="O644" s="43" t="s">
        <v>522</v>
      </c>
      <c r="P644" s="46" t="s">
        <v>1273</v>
      </c>
      <c r="Q644" s="47">
        <v>10000</v>
      </c>
      <c r="R644" s="48" t="s">
        <v>4</v>
      </c>
      <c r="S644" s="47" t="s">
        <v>4</v>
      </c>
      <c r="T644" s="46" t="s">
        <v>741</v>
      </c>
    </row>
    <row r="645" spans="1:20">
      <c r="A645" s="45">
        <v>134932729620</v>
      </c>
      <c r="B645" s="43" t="s">
        <v>733</v>
      </c>
      <c r="C645" s="44">
        <v>45983</v>
      </c>
      <c r="D645" s="45">
        <v>53614735077</v>
      </c>
      <c r="E645" s="45">
        <v>2128689883968</v>
      </c>
      <c r="F645" s="46" t="s">
        <v>734</v>
      </c>
      <c r="G645" s="46" t="s">
        <v>735</v>
      </c>
      <c r="H645" s="46" t="s">
        <v>4</v>
      </c>
      <c r="I645" s="45" t="s">
        <v>4</v>
      </c>
      <c r="J645" s="47">
        <v>97</v>
      </c>
      <c r="K645" s="46" t="s">
        <v>736</v>
      </c>
      <c r="L645" s="46" t="s">
        <v>737</v>
      </c>
      <c r="M645" s="45" t="s">
        <v>738</v>
      </c>
      <c r="N645" s="46" t="s">
        <v>739</v>
      </c>
      <c r="O645" s="43" t="s">
        <v>522</v>
      </c>
      <c r="P645" s="46" t="s">
        <v>1211</v>
      </c>
      <c r="Q645" s="47">
        <v>10000</v>
      </c>
      <c r="R645" s="48" t="s">
        <v>4</v>
      </c>
      <c r="S645" s="47" t="s">
        <v>4</v>
      </c>
      <c r="T645" s="46" t="s">
        <v>741</v>
      </c>
    </row>
    <row r="646" spans="1:20">
      <c r="A646" s="45">
        <v>134318695871</v>
      </c>
      <c r="B646" s="43" t="s">
        <v>733</v>
      </c>
      <c r="C646" s="44">
        <v>45983</v>
      </c>
      <c r="D646" s="45">
        <v>53614737528</v>
      </c>
      <c r="E646" s="45">
        <v>2128690141644</v>
      </c>
      <c r="F646" s="46" t="s">
        <v>734</v>
      </c>
      <c r="G646" s="46" t="s">
        <v>735</v>
      </c>
      <c r="H646" s="46" t="s">
        <v>4</v>
      </c>
      <c r="I646" s="45" t="s">
        <v>4</v>
      </c>
      <c r="J646" s="47">
        <v>97</v>
      </c>
      <c r="K646" s="46" t="s">
        <v>736</v>
      </c>
      <c r="L646" s="46" t="s">
        <v>737</v>
      </c>
      <c r="M646" s="45" t="s">
        <v>738</v>
      </c>
      <c r="N646" s="46" t="s">
        <v>739</v>
      </c>
      <c r="O646" s="43" t="s">
        <v>522</v>
      </c>
      <c r="P646" s="46" t="s">
        <v>1276</v>
      </c>
      <c r="Q646" s="47">
        <v>10000</v>
      </c>
      <c r="R646" s="48" t="s">
        <v>4</v>
      </c>
      <c r="S646" s="47" t="s">
        <v>4</v>
      </c>
      <c r="T646" s="46" t="s">
        <v>741</v>
      </c>
    </row>
    <row r="647" spans="1:20">
      <c r="A647" s="45">
        <v>134319052305</v>
      </c>
      <c r="B647" s="43" t="s">
        <v>733</v>
      </c>
      <c r="C647" s="44">
        <v>45983</v>
      </c>
      <c r="D647" s="45">
        <v>53614798752</v>
      </c>
      <c r="E647" s="45">
        <v>2128690905174</v>
      </c>
      <c r="F647" s="46" t="s">
        <v>734</v>
      </c>
      <c r="G647" s="46" t="s">
        <v>735</v>
      </c>
      <c r="H647" s="46" t="s">
        <v>4</v>
      </c>
      <c r="I647" s="45" t="s">
        <v>4</v>
      </c>
      <c r="J647" s="47">
        <v>97</v>
      </c>
      <c r="K647" s="46" t="s">
        <v>736</v>
      </c>
      <c r="L647" s="46" t="s">
        <v>737</v>
      </c>
      <c r="M647" s="45" t="s">
        <v>738</v>
      </c>
      <c r="N647" s="46" t="s">
        <v>739</v>
      </c>
      <c r="O647" s="43" t="s">
        <v>522</v>
      </c>
      <c r="P647" s="46" t="s">
        <v>1145</v>
      </c>
      <c r="Q647" s="47">
        <v>10000</v>
      </c>
      <c r="R647" s="48" t="s">
        <v>4</v>
      </c>
      <c r="S647" s="47" t="s">
        <v>4</v>
      </c>
      <c r="T647" s="46" t="s">
        <v>741</v>
      </c>
    </row>
    <row r="648" spans="1:20">
      <c r="A648" s="45">
        <v>134319115271</v>
      </c>
      <c r="B648" s="43" t="s">
        <v>733</v>
      </c>
      <c r="C648" s="44">
        <v>45983</v>
      </c>
      <c r="D648" s="45">
        <v>53614884828</v>
      </c>
      <c r="E648" s="45">
        <v>2128692558820</v>
      </c>
      <c r="F648" s="46" t="s">
        <v>734</v>
      </c>
      <c r="G648" s="46" t="s">
        <v>735</v>
      </c>
      <c r="H648" s="46" t="s">
        <v>4</v>
      </c>
      <c r="I648" s="45" t="s">
        <v>4</v>
      </c>
      <c r="J648" s="47">
        <v>97</v>
      </c>
      <c r="K648" s="46" t="s">
        <v>736</v>
      </c>
      <c r="L648" s="46" t="s">
        <v>737</v>
      </c>
      <c r="M648" s="45" t="s">
        <v>738</v>
      </c>
      <c r="N648" s="46" t="s">
        <v>739</v>
      </c>
      <c r="O648" s="43" t="s">
        <v>522</v>
      </c>
      <c r="P648" s="46" t="s">
        <v>1278</v>
      </c>
      <c r="Q648" s="47">
        <v>10000</v>
      </c>
      <c r="R648" s="48" t="s">
        <v>4</v>
      </c>
      <c r="S648" s="47" t="s">
        <v>4</v>
      </c>
      <c r="T648" s="46" t="s">
        <v>741</v>
      </c>
    </row>
    <row r="649" spans="1:20">
      <c r="A649" s="45">
        <v>134933290908</v>
      </c>
      <c r="B649" s="43" t="s">
        <v>733</v>
      </c>
      <c r="C649" s="44">
        <v>45983</v>
      </c>
      <c r="D649" s="45">
        <v>53614896376</v>
      </c>
      <c r="E649" s="45">
        <v>2128579461471</v>
      </c>
      <c r="F649" s="46" t="s">
        <v>758</v>
      </c>
      <c r="G649" s="46" t="s">
        <v>735</v>
      </c>
      <c r="H649" s="46" t="s">
        <v>4</v>
      </c>
      <c r="I649" s="45" t="s">
        <v>4</v>
      </c>
      <c r="J649" s="47">
        <v>97</v>
      </c>
      <c r="K649" s="46" t="s">
        <v>736</v>
      </c>
      <c r="L649" s="46" t="s">
        <v>737</v>
      </c>
      <c r="M649" s="45" t="s">
        <v>738</v>
      </c>
      <c r="N649" s="46" t="s">
        <v>739</v>
      </c>
      <c r="O649" s="43" t="s">
        <v>522</v>
      </c>
      <c r="P649" s="46" t="s">
        <v>759</v>
      </c>
      <c r="Q649" s="47">
        <v>10000</v>
      </c>
      <c r="R649" s="48" t="s">
        <v>4</v>
      </c>
      <c r="S649" s="47" t="s">
        <v>4</v>
      </c>
      <c r="T649" s="46" t="s">
        <v>4</v>
      </c>
    </row>
    <row r="650" spans="1:20">
      <c r="A650" s="45">
        <v>134319267067</v>
      </c>
      <c r="B650" s="43" t="s">
        <v>733</v>
      </c>
      <c r="C650" s="44">
        <v>45983</v>
      </c>
      <c r="D650" s="45">
        <v>53614911315</v>
      </c>
      <c r="E650" s="45">
        <v>2128693084554</v>
      </c>
      <c r="F650" s="46" t="s">
        <v>734</v>
      </c>
      <c r="G650" s="46" t="s">
        <v>735</v>
      </c>
      <c r="H650" s="46" t="s">
        <v>4</v>
      </c>
      <c r="I650" s="45" t="s">
        <v>4</v>
      </c>
      <c r="J650" s="47">
        <v>97</v>
      </c>
      <c r="K650" s="46" t="s">
        <v>736</v>
      </c>
      <c r="L650" s="46" t="s">
        <v>737</v>
      </c>
      <c r="M650" s="45" t="s">
        <v>738</v>
      </c>
      <c r="N650" s="46" t="s">
        <v>739</v>
      </c>
      <c r="O650" s="43" t="s">
        <v>522</v>
      </c>
      <c r="P650" s="46" t="s">
        <v>1224</v>
      </c>
      <c r="Q650" s="47">
        <v>10000</v>
      </c>
      <c r="R650" s="48" t="s">
        <v>4</v>
      </c>
      <c r="S650" s="47" t="s">
        <v>4</v>
      </c>
      <c r="T650" s="46" t="s">
        <v>741</v>
      </c>
    </row>
    <row r="651" spans="1:20">
      <c r="A651" s="45">
        <v>134319431045</v>
      </c>
      <c r="B651" s="43" t="s">
        <v>733</v>
      </c>
      <c r="C651" s="44">
        <v>45983</v>
      </c>
      <c r="D651" s="45">
        <v>53614995161</v>
      </c>
      <c r="E651" s="45">
        <v>2128693942404</v>
      </c>
      <c r="F651" s="46" t="s">
        <v>734</v>
      </c>
      <c r="G651" s="46" t="s">
        <v>735</v>
      </c>
      <c r="H651" s="46" t="s">
        <v>4</v>
      </c>
      <c r="I651" s="45" t="s">
        <v>4</v>
      </c>
      <c r="J651" s="47">
        <v>97</v>
      </c>
      <c r="K651" s="46" t="s">
        <v>736</v>
      </c>
      <c r="L651" s="46" t="s">
        <v>737</v>
      </c>
      <c r="M651" s="45" t="s">
        <v>738</v>
      </c>
      <c r="N651" s="46" t="s">
        <v>739</v>
      </c>
      <c r="O651" s="43" t="s">
        <v>522</v>
      </c>
      <c r="P651" s="46" t="s">
        <v>1283</v>
      </c>
      <c r="Q651" s="47">
        <v>10000</v>
      </c>
      <c r="R651" s="48" t="s">
        <v>4</v>
      </c>
      <c r="S651" s="47" t="s">
        <v>4</v>
      </c>
      <c r="T651" s="46" t="s">
        <v>741</v>
      </c>
    </row>
    <row r="652" spans="1:20">
      <c r="A652" s="45">
        <v>134933517928</v>
      </c>
      <c r="B652" s="43" t="s">
        <v>733</v>
      </c>
      <c r="C652" s="44">
        <v>45983</v>
      </c>
      <c r="D652" s="45">
        <v>53615012296</v>
      </c>
      <c r="E652" s="45">
        <v>2128694724104</v>
      </c>
      <c r="F652" s="46" t="s">
        <v>734</v>
      </c>
      <c r="G652" s="46" t="s">
        <v>735</v>
      </c>
      <c r="H652" s="46" t="s">
        <v>4</v>
      </c>
      <c r="I652" s="45" t="s">
        <v>4</v>
      </c>
      <c r="J652" s="47">
        <v>97</v>
      </c>
      <c r="K652" s="46" t="s">
        <v>736</v>
      </c>
      <c r="L652" s="46" t="s">
        <v>737</v>
      </c>
      <c r="M652" s="45" t="s">
        <v>738</v>
      </c>
      <c r="N652" s="46" t="s">
        <v>739</v>
      </c>
      <c r="O652" s="43" t="s">
        <v>522</v>
      </c>
      <c r="P652" s="46" t="s">
        <v>1286</v>
      </c>
      <c r="Q652" s="47">
        <v>10000</v>
      </c>
      <c r="R652" s="48" t="s">
        <v>4</v>
      </c>
      <c r="S652" s="47" t="s">
        <v>4</v>
      </c>
      <c r="T652" s="46" t="s">
        <v>741</v>
      </c>
    </row>
    <row r="653" spans="1:20">
      <c r="A653" s="45">
        <v>134933796844</v>
      </c>
      <c r="B653" s="43" t="s">
        <v>733</v>
      </c>
      <c r="C653" s="44">
        <v>45983</v>
      </c>
      <c r="D653" s="45">
        <v>53615046931</v>
      </c>
      <c r="E653" s="45">
        <v>2128582032009</v>
      </c>
      <c r="F653" s="46" t="s">
        <v>734</v>
      </c>
      <c r="G653" s="46" t="s">
        <v>735</v>
      </c>
      <c r="H653" s="46" t="s">
        <v>4</v>
      </c>
      <c r="I653" s="45" t="s">
        <v>4</v>
      </c>
      <c r="J653" s="47">
        <v>97</v>
      </c>
      <c r="K653" s="46" t="s">
        <v>736</v>
      </c>
      <c r="L653" s="46" t="s">
        <v>737</v>
      </c>
      <c r="M653" s="45" t="s">
        <v>738</v>
      </c>
      <c r="N653" s="46" t="s">
        <v>739</v>
      </c>
      <c r="O653" s="43" t="s">
        <v>522</v>
      </c>
      <c r="P653" s="46" t="s">
        <v>1287</v>
      </c>
      <c r="Q653" s="47">
        <v>10000</v>
      </c>
      <c r="R653" s="48" t="s">
        <v>4</v>
      </c>
      <c r="S653" s="47" t="s">
        <v>4</v>
      </c>
      <c r="T653" s="46" t="s">
        <v>741</v>
      </c>
    </row>
    <row r="654" spans="1:20">
      <c r="A654" s="45">
        <v>134320105237</v>
      </c>
      <c r="B654" s="43" t="s">
        <v>733</v>
      </c>
      <c r="C654" s="44">
        <v>45983</v>
      </c>
      <c r="D654" s="45">
        <v>53615295622</v>
      </c>
      <c r="E654" s="45">
        <v>2128585860185</v>
      </c>
      <c r="F654" s="46" t="s">
        <v>758</v>
      </c>
      <c r="G654" s="46" t="s">
        <v>735</v>
      </c>
      <c r="H654" s="46" t="s">
        <v>4</v>
      </c>
      <c r="I654" s="45" t="s">
        <v>4</v>
      </c>
      <c r="J654" s="47">
        <v>97</v>
      </c>
      <c r="K654" s="46" t="s">
        <v>736</v>
      </c>
      <c r="L654" s="46" t="s">
        <v>737</v>
      </c>
      <c r="M654" s="45" t="s">
        <v>738</v>
      </c>
      <c r="N654" s="46" t="s">
        <v>739</v>
      </c>
      <c r="O654" s="43" t="s">
        <v>522</v>
      </c>
      <c r="P654" s="46" t="s">
        <v>759</v>
      </c>
      <c r="Q654" s="47">
        <v>10000</v>
      </c>
      <c r="R654" s="48" t="s">
        <v>4</v>
      </c>
      <c r="S654" s="47" t="s">
        <v>4</v>
      </c>
      <c r="T654" s="46" t="s">
        <v>4</v>
      </c>
    </row>
    <row r="655" spans="1:20">
      <c r="A655" s="45">
        <v>134320207405</v>
      </c>
      <c r="B655" s="43" t="s">
        <v>733</v>
      </c>
      <c r="C655" s="44">
        <v>45984</v>
      </c>
      <c r="D655" s="45">
        <v>53615321749</v>
      </c>
      <c r="E655" s="45">
        <v>2128586628445</v>
      </c>
      <c r="F655" s="46" t="s">
        <v>734</v>
      </c>
      <c r="G655" s="46" t="s">
        <v>735</v>
      </c>
      <c r="H655" s="46" t="s">
        <v>4</v>
      </c>
      <c r="I655" s="45" t="s">
        <v>4</v>
      </c>
      <c r="J655" s="47">
        <v>97</v>
      </c>
      <c r="K655" s="46" t="s">
        <v>736</v>
      </c>
      <c r="L655" s="46" t="s">
        <v>737</v>
      </c>
      <c r="M655" s="45" t="s">
        <v>738</v>
      </c>
      <c r="N655" s="46" t="s">
        <v>739</v>
      </c>
      <c r="O655" s="43" t="s">
        <v>522</v>
      </c>
      <c r="P655" s="46" t="s">
        <v>1244</v>
      </c>
      <c r="Q655" s="47">
        <v>10000</v>
      </c>
      <c r="R655" s="48" t="s">
        <v>4</v>
      </c>
      <c r="S655" s="47" t="s">
        <v>4</v>
      </c>
      <c r="T655" s="46" t="s">
        <v>741</v>
      </c>
    </row>
    <row r="656" spans="1:20">
      <c r="A656" s="45">
        <v>134934515298</v>
      </c>
      <c r="B656" s="43" t="s">
        <v>733</v>
      </c>
      <c r="C656" s="44">
        <v>45984</v>
      </c>
      <c r="D656" s="45">
        <v>53615349580</v>
      </c>
      <c r="E656" s="45">
        <v>2128586723371</v>
      </c>
      <c r="F656" s="46" t="s">
        <v>734</v>
      </c>
      <c r="G656" s="46" t="s">
        <v>735</v>
      </c>
      <c r="H656" s="46" t="s">
        <v>4</v>
      </c>
      <c r="I656" s="45" t="s">
        <v>4</v>
      </c>
      <c r="J656" s="47">
        <v>97</v>
      </c>
      <c r="K656" s="46" t="s">
        <v>736</v>
      </c>
      <c r="L656" s="46" t="s">
        <v>737</v>
      </c>
      <c r="M656" s="45" t="s">
        <v>738</v>
      </c>
      <c r="N656" s="46" t="s">
        <v>739</v>
      </c>
      <c r="O656" s="43" t="s">
        <v>522</v>
      </c>
      <c r="P656" s="46" t="s">
        <v>1078</v>
      </c>
      <c r="Q656" s="47">
        <v>10000</v>
      </c>
      <c r="R656" s="48" t="s">
        <v>4</v>
      </c>
      <c r="S656" s="47" t="s">
        <v>4</v>
      </c>
      <c r="T656" s="46" t="s">
        <v>741</v>
      </c>
    </row>
    <row r="657" spans="1:20">
      <c r="A657" s="45">
        <v>134320225791</v>
      </c>
      <c r="B657" s="43" t="s">
        <v>733</v>
      </c>
      <c r="C657" s="44">
        <v>45984</v>
      </c>
      <c r="D657" s="45">
        <v>53615379027</v>
      </c>
      <c r="E657" s="45">
        <v>2128587133625</v>
      </c>
      <c r="F657" s="46" t="s">
        <v>734</v>
      </c>
      <c r="G657" s="46" t="s">
        <v>735</v>
      </c>
      <c r="H657" s="46" t="s">
        <v>4</v>
      </c>
      <c r="I657" s="45" t="s">
        <v>4</v>
      </c>
      <c r="J657" s="47">
        <v>97</v>
      </c>
      <c r="K657" s="46" t="s">
        <v>736</v>
      </c>
      <c r="L657" s="46" t="s">
        <v>737</v>
      </c>
      <c r="M657" s="45" t="s">
        <v>738</v>
      </c>
      <c r="N657" s="46" t="s">
        <v>739</v>
      </c>
      <c r="O657" s="43" t="s">
        <v>522</v>
      </c>
      <c r="P657" s="46" t="s">
        <v>1294</v>
      </c>
      <c r="Q657" s="47">
        <v>10000</v>
      </c>
      <c r="R657" s="48" t="s">
        <v>4</v>
      </c>
      <c r="S657" s="47" t="s">
        <v>4</v>
      </c>
      <c r="T657" s="46" t="s">
        <v>741</v>
      </c>
    </row>
    <row r="658" spans="1:20">
      <c r="A658" s="45">
        <v>134320734983</v>
      </c>
      <c r="B658" s="43" t="s">
        <v>733</v>
      </c>
      <c r="C658" s="44">
        <v>45984</v>
      </c>
      <c r="D658" s="45">
        <v>53615527525</v>
      </c>
      <c r="E658" s="45">
        <v>2128702504436</v>
      </c>
      <c r="F658" s="46" t="s">
        <v>734</v>
      </c>
      <c r="G658" s="46" t="s">
        <v>735</v>
      </c>
      <c r="H658" s="46" t="s">
        <v>4</v>
      </c>
      <c r="I658" s="45" t="s">
        <v>4</v>
      </c>
      <c r="J658" s="47">
        <v>97</v>
      </c>
      <c r="K658" s="46" t="s">
        <v>736</v>
      </c>
      <c r="L658" s="46" t="s">
        <v>737</v>
      </c>
      <c r="M658" s="45" t="s">
        <v>738</v>
      </c>
      <c r="N658" s="46" t="s">
        <v>739</v>
      </c>
      <c r="O658" s="43" t="s">
        <v>522</v>
      </c>
      <c r="P658" s="46" t="s">
        <v>1297</v>
      </c>
      <c r="Q658" s="47">
        <v>10000</v>
      </c>
      <c r="R658" s="48" t="s">
        <v>4</v>
      </c>
      <c r="S658" s="47" t="s">
        <v>4</v>
      </c>
      <c r="T658" s="46" t="s">
        <v>741</v>
      </c>
    </row>
    <row r="659" spans="1:20">
      <c r="A659" s="45">
        <v>134320949121</v>
      </c>
      <c r="B659" s="43" t="s">
        <v>733</v>
      </c>
      <c r="C659" s="44">
        <v>45984</v>
      </c>
      <c r="D659" s="45">
        <v>53615607285</v>
      </c>
      <c r="E659" s="45">
        <v>2128590890013</v>
      </c>
      <c r="F659" s="46" t="s">
        <v>734</v>
      </c>
      <c r="G659" s="46" t="s">
        <v>735</v>
      </c>
      <c r="H659" s="46" t="s">
        <v>4</v>
      </c>
      <c r="I659" s="45" t="s">
        <v>4</v>
      </c>
      <c r="J659" s="47">
        <v>97</v>
      </c>
      <c r="K659" s="46" t="s">
        <v>736</v>
      </c>
      <c r="L659" s="46" t="s">
        <v>737</v>
      </c>
      <c r="M659" s="45" t="s">
        <v>738</v>
      </c>
      <c r="N659" s="46" t="s">
        <v>739</v>
      </c>
      <c r="O659" s="43" t="s">
        <v>522</v>
      </c>
      <c r="P659" s="46" t="s">
        <v>1300</v>
      </c>
      <c r="Q659" s="47">
        <v>10000</v>
      </c>
      <c r="R659" s="48" t="s">
        <v>4</v>
      </c>
      <c r="S659" s="47" t="s">
        <v>4</v>
      </c>
      <c r="T659" s="46" t="s">
        <v>741</v>
      </c>
    </row>
    <row r="660" spans="1:20">
      <c r="A660" s="45">
        <v>134321869385</v>
      </c>
      <c r="B660" s="43" t="s">
        <v>733</v>
      </c>
      <c r="C660" s="44">
        <v>45984</v>
      </c>
      <c r="D660" s="45">
        <v>53615959101</v>
      </c>
      <c r="E660" s="45">
        <v>2128709032300</v>
      </c>
      <c r="F660" s="46" t="s">
        <v>734</v>
      </c>
      <c r="G660" s="46" t="s">
        <v>735</v>
      </c>
      <c r="H660" s="46" t="s">
        <v>4</v>
      </c>
      <c r="I660" s="45" t="s">
        <v>4</v>
      </c>
      <c r="J660" s="47">
        <v>97</v>
      </c>
      <c r="K660" s="46" t="s">
        <v>736</v>
      </c>
      <c r="L660" s="46" t="s">
        <v>737</v>
      </c>
      <c r="M660" s="45" t="s">
        <v>738</v>
      </c>
      <c r="N660" s="46" t="s">
        <v>739</v>
      </c>
      <c r="O660" s="43" t="s">
        <v>522</v>
      </c>
      <c r="P660" s="46" t="s">
        <v>1179</v>
      </c>
      <c r="Q660" s="47">
        <v>10000</v>
      </c>
      <c r="R660" s="48" t="s">
        <v>4</v>
      </c>
      <c r="S660" s="47" t="s">
        <v>4</v>
      </c>
      <c r="T660" s="46" t="s">
        <v>741</v>
      </c>
    </row>
    <row r="661" spans="1:20">
      <c r="A661" s="45">
        <v>134936535102</v>
      </c>
      <c r="B661" s="43" t="s">
        <v>733</v>
      </c>
      <c r="C661" s="44">
        <v>45984</v>
      </c>
      <c r="D661" s="45">
        <v>53616175721</v>
      </c>
      <c r="E661" s="45">
        <v>2128599647479</v>
      </c>
      <c r="F661" s="46" t="s">
        <v>758</v>
      </c>
      <c r="G661" s="46" t="s">
        <v>735</v>
      </c>
      <c r="H661" s="46" t="s">
        <v>4</v>
      </c>
      <c r="I661" s="45" t="s">
        <v>4</v>
      </c>
      <c r="J661" s="47">
        <v>97</v>
      </c>
      <c r="K661" s="46" t="s">
        <v>736</v>
      </c>
      <c r="L661" s="46" t="s">
        <v>737</v>
      </c>
      <c r="M661" s="45" t="s">
        <v>738</v>
      </c>
      <c r="N661" s="46" t="s">
        <v>739</v>
      </c>
      <c r="O661" s="43" t="s">
        <v>522</v>
      </c>
      <c r="P661" s="46" t="s">
        <v>759</v>
      </c>
      <c r="Q661" s="47">
        <v>10000</v>
      </c>
      <c r="R661" s="48" t="s">
        <v>4</v>
      </c>
      <c r="S661" s="47" t="s">
        <v>4</v>
      </c>
      <c r="T661" s="46" t="s">
        <v>4</v>
      </c>
    </row>
    <row r="662" spans="1:20">
      <c r="A662" s="45">
        <v>134322882137</v>
      </c>
      <c r="B662" s="43" t="s">
        <v>733</v>
      </c>
      <c r="C662" s="44">
        <v>45984</v>
      </c>
      <c r="D662" s="45">
        <v>53616204094</v>
      </c>
      <c r="E662" s="45">
        <v>2128600989805</v>
      </c>
      <c r="F662" s="46" t="s">
        <v>734</v>
      </c>
      <c r="G662" s="46" t="s">
        <v>735</v>
      </c>
      <c r="H662" s="46" t="s">
        <v>4</v>
      </c>
      <c r="I662" s="45" t="s">
        <v>4</v>
      </c>
      <c r="J662" s="47">
        <v>97</v>
      </c>
      <c r="K662" s="46" t="s">
        <v>736</v>
      </c>
      <c r="L662" s="46" t="s">
        <v>737</v>
      </c>
      <c r="M662" s="45" t="s">
        <v>738</v>
      </c>
      <c r="N662" s="46" t="s">
        <v>739</v>
      </c>
      <c r="O662" s="43" t="s">
        <v>522</v>
      </c>
      <c r="P662" s="46" t="s">
        <v>1288</v>
      </c>
      <c r="Q662" s="47">
        <v>10000</v>
      </c>
      <c r="R662" s="48" t="s">
        <v>4</v>
      </c>
      <c r="S662" s="47" t="s">
        <v>4</v>
      </c>
      <c r="T662" s="46" t="s">
        <v>741</v>
      </c>
    </row>
    <row r="663" spans="1:20">
      <c r="A663" s="45">
        <v>134936778948</v>
      </c>
      <c r="B663" s="43" t="s">
        <v>733</v>
      </c>
      <c r="C663" s="44">
        <v>45984</v>
      </c>
      <c r="D663" s="45">
        <v>53616254444</v>
      </c>
      <c r="E663" s="45">
        <v>2128600881273</v>
      </c>
      <c r="F663" s="46" t="s">
        <v>734</v>
      </c>
      <c r="G663" s="46" t="s">
        <v>735</v>
      </c>
      <c r="H663" s="46" t="s">
        <v>4</v>
      </c>
      <c r="I663" s="45" t="s">
        <v>4</v>
      </c>
      <c r="J663" s="47">
        <v>97</v>
      </c>
      <c r="K663" s="46" t="s">
        <v>736</v>
      </c>
      <c r="L663" s="46" t="s">
        <v>737</v>
      </c>
      <c r="M663" s="45" t="s">
        <v>738</v>
      </c>
      <c r="N663" s="46" t="s">
        <v>739</v>
      </c>
      <c r="O663" s="43" t="s">
        <v>522</v>
      </c>
      <c r="P663" s="46" t="s">
        <v>1260</v>
      </c>
      <c r="Q663" s="47">
        <v>10000</v>
      </c>
      <c r="R663" s="48" t="s">
        <v>4</v>
      </c>
      <c r="S663" s="47" t="s">
        <v>4</v>
      </c>
      <c r="T663" s="46" t="s">
        <v>741</v>
      </c>
    </row>
    <row r="664" spans="1:20">
      <c r="A664" s="45">
        <v>134936862040</v>
      </c>
      <c r="B664" s="43" t="s">
        <v>733</v>
      </c>
      <c r="C664" s="44">
        <v>45984</v>
      </c>
      <c r="D664" s="45">
        <v>53616332658</v>
      </c>
      <c r="E664" s="45">
        <v>2128715326396</v>
      </c>
      <c r="F664" s="46" t="s">
        <v>734</v>
      </c>
      <c r="G664" s="46" t="s">
        <v>735</v>
      </c>
      <c r="H664" s="46" t="s">
        <v>4</v>
      </c>
      <c r="I664" s="45" t="s">
        <v>4</v>
      </c>
      <c r="J664" s="47">
        <v>97</v>
      </c>
      <c r="K664" s="46" t="s">
        <v>736</v>
      </c>
      <c r="L664" s="46" t="s">
        <v>737</v>
      </c>
      <c r="M664" s="45" t="s">
        <v>738</v>
      </c>
      <c r="N664" s="46" t="s">
        <v>739</v>
      </c>
      <c r="O664" s="43" t="s">
        <v>522</v>
      </c>
      <c r="P664" s="46" t="s">
        <v>1217</v>
      </c>
      <c r="Q664" s="47">
        <v>10000</v>
      </c>
      <c r="R664" s="48" t="s">
        <v>4</v>
      </c>
      <c r="S664" s="47" t="s">
        <v>4</v>
      </c>
      <c r="T664" s="46" t="s">
        <v>741</v>
      </c>
    </row>
    <row r="665" spans="1:20">
      <c r="A665" s="45">
        <v>134322953723</v>
      </c>
      <c r="B665" s="43" t="s">
        <v>733</v>
      </c>
      <c r="C665" s="44">
        <v>45984</v>
      </c>
      <c r="D665" s="45">
        <v>53616362543</v>
      </c>
      <c r="E665" s="45">
        <v>2128715713412</v>
      </c>
      <c r="F665" s="46" t="s">
        <v>734</v>
      </c>
      <c r="G665" s="46" t="s">
        <v>735</v>
      </c>
      <c r="H665" s="46" t="s">
        <v>4</v>
      </c>
      <c r="I665" s="45" t="s">
        <v>4</v>
      </c>
      <c r="J665" s="47">
        <v>97</v>
      </c>
      <c r="K665" s="46" t="s">
        <v>736</v>
      </c>
      <c r="L665" s="46" t="s">
        <v>737</v>
      </c>
      <c r="M665" s="45" t="s">
        <v>738</v>
      </c>
      <c r="N665" s="46" t="s">
        <v>739</v>
      </c>
      <c r="O665" s="43" t="s">
        <v>522</v>
      </c>
      <c r="P665" s="46" t="s">
        <v>1326</v>
      </c>
      <c r="Q665" s="47">
        <v>10000</v>
      </c>
      <c r="R665" s="48" t="s">
        <v>4</v>
      </c>
      <c r="S665" s="47" t="s">
        <v>4</v>
      </c>
      <c r="T665" s="46" t="s">
        <v>741</v>
      </c>
    </row>
    <row r="666" spans="1:20">
      <c r="A666" s="45">
        <v>134323122813</v>
      </c>
      <c r="B666" s="43" t="s">
        <v>733</v>
      </c>
      <c r="C666" s="44">
        <v>45984</v>
      </c>
      <c r="D666" s="45">
        <v>53616377235</v>
      </c>
      <c r="E666" s="45">
        <v>2128715937466</v>
      </c>
      <c r="F666" s="46" t="s">
        <v>734</v>
      </c>
      <c r="G666" s="46" t="s">
        <v>735</v>
      </c>
      <c r="H666" s="46" t="s">
        <v>4</v>
      </c>
      <c r="I666" s="45" t="s">
        <v>4</v>
      </c>
      <c r="J666" s="47">
        <v>97</v>
      </c>
      <c r="K666" s="46" t="s">
        <v>736</v>
      </c>
      <c r="L666" s="46" t="s">
        <v>737</v>
      </c>
      <c r="M666" s="45" t="s">
        <v>738</v>
      </c>
      <c r="N666" s="46" t="s">
        <v>739</v>
      </c>
      <c r="O666" s="43" t="s">
        <v>522</v>
      </c>
      <c r="P666" s="46" t="s">
        <v>1329</v>
      </c>
      <c r="Q666" s="47">
        <v>10000</v>
      </c>
      <c r="R666" s="48" t="s">
        <v>4</v>
      </c>
      <c r="S666" s="47" t="s">
        <v>4</v>
      </c>
      <c r="T666" s="46" t="s">
        <v>741</v>
      </c>
    </row>
    <row r="667" spans="1:20">
      <c r="A667" s="45">
        <v>134937485214</v>
      </c>
      <c r="B667" s="43" t="s">
        <v>733</v>
      </c>
      <c r="C667" s="44">
        <v>45984</v>
      </c>
      <c r="D667" s="45">
        <v>53616502278</v>
      </c>
      <c r="E667" s="45">
        <v>2128718063120</v>
      </c>
      <c r="F667" s="46" t="s">
        <v>734</v>
      </c>
      <c r="G667" s="46" t="s">
        <v>735</v>
      </c>
      <c r="H667" s="46" t="s">
        <v>4</v>
      </c>
      <c r="I667" s="45" t="s">
        <v>4</v>
      </c>
      <c r="J667" s="47">
        <v>97</v>
      </c>
      <c r="K667" s="46" t="s">
        <v>736</v>
      </c>
      <c r="L667" s="46" t="s">
        <v>737</v>
      </c>
      <c r="M667" s="45" t="s">
        <v>738</v>
      </c>
      <c r="N667" s="46" t="s">
        <v>739</v>
      </c>
      <c r="O667" s="43" t="s">
        <v>522</v>
      </c>
      <c r="P667" s="46" t="s">
        <v>1253</v>
      </c>
      <c r="Q667" s="47">
        <v>10000</v>
      </c>
      <c r="R667" s="48" t="s">
        <v>4</v>
      </c>
      <c r="S667" s="47" t="s">
        <v>4</v>
      </c>
      <c r="T667" s="46" t="s">
        <v>741</v>
      </c>
    </row>
    <row r="668" spans="1:20">
      <c r="A668" s="45">
        <v>134937838436</v>
      </c>
      <c r="B668" s="43" t="s">
        <v>733</v>
      </c>
      <c r="C668" s="44">
        <v>45984</v>
      </c>
      <c r="D668" s="45">
        <v>53616625369</v>
      </c>
      <c r="E668" s="45">
        <v>2128719361790</v>
      </c>
      <c r="F668" s="46" t="s">
        <v>734</v>
      </c>
      <c r="G668" s="46" t="s">
        <v>735</v>
      </c>
      <c r="H668" s="46" t="s">
        <v>4</v>
      </c>
      <c r="I668" s="45" t="s">
        <v>4</v>
      </c>
      <c r="J668" s="47">
        <v>97</v>
      </c>
      <c r="K668" s="46" t="s">
        <v>736</v>
      </c>
      <c r="L668" s="46" t="s">
        <v>737</v>
      </c>
      <c r="M668" s="45" t="s">
        <v>738</v>
      </c>
      <c r="N668" s="46" t="s">
        <v>739</v>
      </c>
      <c r="O668" s="43" t="s">
        <v>522</v>
      </c>
      <c r="P668" s="46" t="s">
        <v>1336</v>
      </c>
      <c r="Q668" s="47">
        <v>10000</v>
      </c>
      <c r="R668" s="48" t="s">
        <v>4</v>
      </c>
      <c r="S668" s="47" t="s">
        <v>4</v>
      </c>
      <c r="T668" s="46" t="s">
        <v>741</v>
      </c>
    </row>
    <row r="669" spans="1:20">
      <c r="A669" s="45">
        <v>134323718807</v>
      </c>
      <c r="B669" s="43" t="s">
        <v>733</v>
      </c>
      <c r="C669" s="44">
        <v>45984</v>
      </c>
      <c r="D669" s="45">
        <v>53616634237</v>
      </c>
      <c r="E669" s="45">
        <v>2128719705086</v>
      </c>
      <c r="F669" s="46" t="s">
        <v>758</v>
      </c>
      <c r="G669" s="46" t="s">
        <v>735</v>
      </c>
      <c r="H669" s="46" t="s">
        <v>4</v>
      </c>
      <c r="I669" s="45" t="s">
        <v>4</v>
      </c>
      <c r="J669" s="47">
        <v>97</v>
      </c>
      <c r="K669" s="46" t="s">
        <v>736</v>
      </c>
      <c r="L669" s="46" t="s">
        <v>737</v>
      </c>
      <c r="M669" s="45" t="s">
        <v>738</v>
      </c>
      <c r="N669" s="46" t="s">
        <v>739</v>
      </c>
      <c r="O669" s="43" t="s">
        <v>522</v>
      </c>
      <c r="P669" s="46" t="s">
        <v>759</v>
      </c>
      <c r="Q669" s="47">
        <v>10000</v>
      </c>
      <c r="R669" s="48" t="s">
        <v>4</v>
      </c>
      <c r="S669" s="47" t="s">
        <v>4</v>
      </c>
      <c r="T669" s="46" t="s">
        <v>4</v>
      </c>
    </row>
    <row r="670" spans="1:20">
      <c r="A670" s="45">
        <v>134937988748</v>
      </c>
      <c r="B670" s="43" t="s">
        <v>733</v>
      </c>
      <c r="C670" s="44">
        <v>45984</v>
      </c>
      <c r="D670" s="45">
        <v>53616692355</v>
      </c>
      <c r="E670" s="45">
        <v>2128720406622</v>
      </c>
      <c r="F670" s="46" t="s">
        <v>734</v>
      </c>
      <c r="G670" s="46" t="s">
        <v>735</v>
      </c>
      <c r="H670" s="46" t="s">
        <v>4</v>
      </c>
      <c r="I670" s="45" t="s">
        <v>4</v>
      </c>
      <c r="J670" s="47">
        <v>97</v>
      </c>
      <c r="K670" s="46" t="s">
        <v>736</v>
      </c>
      <c r="L670" s="46" t="s">
        <v>737</v>
      </c>
      <c r="M670" s="45" t="s">
        <v>738</v>
      </c>
      <c r="N670" s="46" t="s">
        <v>739</v>
      </c>
      <c r="O670" s="43" t="s">
        <v>522</v>
      </c>
      <c r="P670" s="46" t="s">
        <v>1338</v>
      </c>
      <c r="Q670" s="47">
        <v>10000</v>
      </c>
      <c r="R670" s="48" t="s">
        <v>4</v>
      </c>
      <c r="S670" s="47" t="s">
        <v>4</v>
      </c>
      <c r="T670" s="46" t="s">
        <v>741</v>
      </c>
    </row>
    <row r="671" spans="1:20">
      <c r="A671" s="45">
        <v>134937951686</v>
      </c>
      <c r="B671" s="43" t="s">
        <v>733</v>
      </c>
      <c r="C671" s="44">
        <v>45984</v>
      </c>
      <c r="D671" s="45">
        <v>53616752624</v>
      </c>
      <c r="E671" s="45">
        <v>2128721084116</v>
      </c>
      <c r="F671" s="46" t="s">
        <v>758</v>
      </c>
      <c r="G671" s="46" t="s">
        <v>735</v>
      </c>
      <c r="H671" s="46" t="s">
        <v>4</v>
      </c>
      <c r="I671" s="45" t="s">
        <v>4</v>
      </c>
      <c r="J671" s="47">
        <v>97</v>
      </c>
      <c r="K671" s="46" t="s">
        <v>736</v>
      </c>
      <c r="L671" s="46" t="s">
        <v>737</v>
      </c>
      <c r="M671" s="45" t="s">
        <v>738</v>
      </c>
      <c r="N671" s="46" t="s">
        <v>739</v>
      </c>
      <c r="O671" s="43" t="s">
        <v>522</v>
      </c>
      <c r="P671" s="46" t="s">
        <v>759</v>
      </c>
      <c r="Q671" s="47">
        <v>10000</v>
      </c>
      <c r="R671" s="48" t="s">
        <v>4</v>
      </c>
      <c r="S671" s="47" t="s">
        <v>4</v>
      </c>
      <c r="T671" s="46" t="s">
        <v>4</v>
      </c>
    </row>
    <row r="672" spans="1:20">
      <c r="A672" s="45">
        <v>134323835573</v>
      </c>
      <c r="B672" s="43" t="s">
        <v>733</v>
      </c>
      <c r="C672" s="44">
        <v>45984</v>
      </c>
      <c r="D672" s="45">
        <v>53616759008</v>
      </c>
      <c r="E672" s="45">
        <v>2128608565987</v>
      </c>
      <c r="F672" s="46" t="s">
        <v>758</v>
      </c>
      <c r="G672" s="46" t="s">
        <v>735</v>
      </c>
      <c r="H672" s="46" t="s">
        <v>4</v>
      </c>
      <c r="I672" s="45" t="s">
        <v>4</v>
      </c>
      <c r="J672" s="47">
        <v>97</v>
      </c>
      <c r="K672" s="46" t="s">
        <v>736</v>
      </c>
      <c r="L672" s="46" t="s">
        <v>737</v>
      </c>
      <c r="M672" s="45" t="s">
        <v>738</v>
      </c>
      <c r="N672" s="46" t="s">
        <v>739</v>
      </c>
      <c r="O672" s="43" t="s">
        <v>522</v>
      </c>
      <c r="P672" s="46" t="s">
        <v>759</v>
      </c>
      <c r="Q672" s="47">
        <v>10000</v>
      </c>
      <c r="R672" s="48" t="s">
        <v>4</v>
      </c>
      <c r="S672" s="47" t="s">
        <v>4</v>
      </c>
      <c r="T672" s="46" t="s">
        <v>4</v>
      </c>
    </row>
    <row r="673" spans="1:20">
      <c r="A673" s="45">
        <v>134938051474</v>
      </c>
      <c r="B673" s="43" t="s">
        <v>733</v>
      </c>
      <c r="C673" s="44">
        <v>45984</v>
      </c>
      <c r="D673" s="45">
        <v>53616759067</v>
      </c>
      <c r="E673" s="45">
        <v>2128608738199</v>
      </c>
      <c r="F673" s="46" t="s">
        <v>734</v>
      </c>
      <c r="G673" s="46" t="s">
        <v>735</v>
      </c>
      <c r="H673" s="46" t="s">
        <v>4</v>
      </c>
      <c r="I673" s="45" t="s">
        <v>4</v>
      </c>
      <c r="J673" s="47">
        <v>97</v>
      </c>
      <c r="K673" s="46" t="s">
        <v>736</v>
      </c>
      <c r="L673" s="46" t="s">
        <v>737</v>
      </c>
      <c r="M673" s="45" t="s">
        <v>738</v>
      </c>
      <c r="N673" s="46" t="s">
        <v>739</v>
      </c>
      <c r="O673" s="43" t="s">
        <v>522</v>
      </c>
      <c r="P673" s="46" t="s">
        <v>1340</v>
      </c>
      <c r="Q673" s="47">
        <v>10000</v>
      </c>
      <c r="R673" s="48" t="s">
        <v>4</v>
      </c>
      <c r="S673" s="47" t="s">
        <v>4</v>
      </c>
      <c r="T673" s="46" t="s">
        <v>741</v>
      </c>
    </row>
    <row r="674" spans="1:20">
      <c r="A674" s="45">
        <v>134323949521</v>
      </c>
      <c r="B674" s="43" t="s">
        <v>733</v>
      </c>
      <c r="C674" s="44">
        <v>45984</v>
      </c>
      <c r="D674" s="45">
        <v>53616836022</v>
      </c>
      <c r="E674" s="45">
        <v>2128609183825</v>
      </c>
      <c r="F674" s="46" t="s">
        <v>734</v>
      </c>
      <c r="G674" s="46" t="s">
        <v>735</v>
      </c>
      <c r="H674" s="46" t="s">
        <v>4</v>
      </c>
      <c r="I674" s="45" t="s">
        <v>4</v>
      </c>
      <c r="J674" s="47">
        <v>97</v>
      </c>
      <c r="K674" s="46" t="s">
        <v>736</v>
      </c>
      <c r="L674" s="46" t="s">
        <v>737</v>
      </c>
      <c r="M674" s="45" t="s">
        <v>738</v>
      </c>
      <c r="N674" s="46" t="s">
        <v>739</v>
      </c>
      <c r="O674" s="43" t="s">
        <v>522</v>
      </c>
      <c r="P674" s="46" t="s">
        <v>1345</v>
      </c>
      <c r="Q674" s="47">
        <v>10000</v>
      </c>
      <c r="R674" s="48" t="s">
        <v>4</v>
      </c>
      <c r="S674" s="47" t="s">
        <v>4</v>
      </c>
      <c r="T674" s="46" t="s">
        <v>741</v>
      </c>
    </row>
    <row r="675" spans="1:20">
      <c r="A675" s="45">
        <v>134938670164</v>
      </c>
      <c r="B675" s="43" t="s">
        <v>733</v>
      </c>
      <c r="C675" s="44">
        <v>45984</v>
      </c>
      <c r="D675" s="45">
        <v>53616903349</v>
      </c>
      <c r="E675" s="45">
        <v>2128610849199</v>
      </c>
      <c r="F675" s="46" t="s">
        <v>734</v>
      </c>
      <c r="G675" s="46" t="s">
        <v>735</v>
      </c>
      <c r="H675" s="46" t="s">
        <v>4</v>
      </c>
      <c r="I675" s="45" t="s">
        <v>4</v>
      </c>
      <c r="J675" s="47">
        <v>97</v>
      </c>
      <c r="K675" s="46" t="s">
        <v>736</v>
      </c>
      <c r="L675" s="46" t="s">
        <v>737</v>
      </c>
      <c r="M675" s="45" t="s">
        <v>738</v>
      </c>
      <c r="N675" s="46" t="s">
        <v>739</v>
      </c>
      <c r="O675" s="43" t="s">
        <v>522</v>
      </c>
      <c r="P675" s="46" t="s">
        <v>1346</v>
      </c>
      <c r="Q675" s="47">
        <v>10000</v>
      </c>
      <c r="R675" s="48" t="s">
        <v>4</v>
      </c>
      <c r="S675" s="47" t="s">
        <v>4</v>
      </c>
      <c r="T675" s="46" t="s">
        <v>741</v>
      </c>
    </row>
    <row r="676" spans="1:20">
      <c r="A676" s="45">
        <v>134938451868</v>
      </c>
      <c r="B676" s="43" t="s">
        <v>733</v>
      </c>
      <c r="C676" s="44">
        <v>45984</v>
      </c>
      <c r="D676" s="45">
        <v>53616932615</v>
      </c>
      <c r="E676" s="45">
        <v>2128611242595</v>
      </c>
      <c r="F676" s="46" t="s">
        <v>758</v>
      </c>
      <c r="G676" s="46" t="s">
        <v>735</v>
      </c>
      <c r="H676" s="46" t="s">
        <v>4</v>
      </c>
      <c r="I676" s="45" t="s">
        <v>4</v>
      </c>
      <c r="J676" s="47">
        <v>97</v>
      </c>
      <c r="K676" s="46" t="s">
        <v>736</v>
      </c>
      <c r="L676" s="46" t="s">
        <v>737</v>
      </c>
      <c r="M676" s="45" t="s">
        <v>738</v>
      </c>
      <c r="N676" s="46" t="s">
        <v>739</v>
      </c>
      <c r="O676" s="43" t="s">
        <v>522</v>
      </c>
      <c r="P676" s="46" t="s">
        <v>759</v>
      </c>
      <c r="Q676" s="47">
        <v>10000</v>
      </c>
      <c r="R676" s="48" t="s">
        <v>4</v>
      </c>
      <c r="S676" s="47" t="s">
        <v>4</v>
      </c>
      <c r="T676" s="46" t="s">
        <v>4</v>
      </c>
    </row>
    <row r="677" spans="1:20">
      <c r="A677" s="45">
        <v>134938475250</v>
      </c>
      <c r="B677" s="43" t="s">
        <v>733</v>
      </c>
      <c r="C677" s="44">
        <v>45984</v>
      </c>
      <c r="D677" s="45">
        <v>53616934409</v>
      </c>
      <c r="E677" s="45">
        <v>2128724017712</v>
      </c>
      <c r="F677" s="46" t="s">
        <v>734</v>
      </c>
      <c r="G677" s="46" t="s">
        <v>735</v>
      </c>
      <c r="H677" s="46" t="s">
        <v>4</v>
      </c>
      <c r="I677" s="45" t="s">
        <v>4</v>
      </c>
      <c r="J677" s="47">
        <v>97</v>
      </c>
      <c r="K677" s="46" t="s">
        <v>736</v>
      </c>
      <c r="L677" s="46" t="s">
        <v>737</v>
      </c>
      <c r="M677" s="45" t="s">
        <v>738</v>
      </c>
      <c r="N677" s="46" t="s">
        <v>739</v>
      </c>
      <c r="O677" s="43" t="s">
        <v>522</v>
      </c>
      <c r="P677" s="46" t="s">
        <v>1347</v>
      </c>
      <c r="Q677" s="47">
        <v>10000</v>
      </c>
      <c r="R677" s="48" t="s">
        <v>4</v>
      </c>
      <c r="S677" s="47" t="s">
        <v>4</v>
      </c>
      <c r="T677" s="46" t="s">
        <v>741</v>
      </c>
    </row>
    <row r="678" spans="1:20">
      <c r="A678" s="45">
        <v>134938944328</v>
      </c>
      <c r="B678" s="43" t="s">
        <v>733</v>
      </c>
      <c r="C678" s="44">
        <v>45984</v>
      </c>
      <c r="D678" s="45">
        <v>53617039047</v>
      </c>
      <c r="E678" s="45">
        <v>2128725674100</v>
      </c>
      <c r="F678" s="46" t="s">
        <v>734</v>
      </c>
      <c r="G678" s="46" t="s">
        <v>735</v>
      </c>
      <c r="H678" s="46" t="s">
        <v>4</v>
      </c>
      <c r="I678" s="45" t="s">
        <v>4</v>
      </c>
      <c r="J678" s="47">
        <v>97</v>
      </c>
      <c r="K678" s="46" t="s">
        <v>736</v>
      </c>
      <c r="L678" s="46" t="s">
        <v>737</v>
      </c>
      <c r="M678" s="45" t="s">
        <v>738</v>
      </c>
      <c r="N678" s="46" t="s">
        <v>739</v>
      </c>
      <c r="O678" s="43" t="s">
        <v>522</v>
      </c>
      <c r="P678" s="46" t="s">
        <v>1349</v>
      </c>
      <c r="Q678" s="47">
        <v>10000</v>
      </c>
      <c r="R678" s="48" t="s">
        <v>4</v>
      </c>
      <c r="S678" s="47" t="s">
        <v>4</v>
      </c>
      <c r="T678" s="46" t="s">
        <v>741</v>
      </c>
    </row>
    <row r="679" spans="1:20">
      <c r="A679" s="45">
        <v>134324483905</v>
      </c>
      <c r="B679" s="43" t="s">
        <v>733</v>
      </c>
      <c r="C679" s="44">
        <v>45984</v>
      </c>
      <c r="D679" s="45">
        <v>53617054945</v>
      </c>
      <c r="E679" s="45">
        <v>2128726007572</v>
      </c>
      <c r="F679" s="46" t="s">
        <v>758</v>
      </c>
      <c r="G679" s="46" t="s">
        <v>735</v>
      </c>
      <c r="H679" s="46" t="s">
        <v>4</v>
      </c>
      <c r="I679" s="45" t="s">
        <v>4</v>
      </c>
      <c r="J679" s="47">
        <v>97</v>
      </c>
      <c r="K679" s="46" t="s">
        <v>736</v>
      </c>
      <c r="L679" s="46" t="s">
        <v>737</v>
      </c>
      <c r="M679" s="45" t="s">
        <v>738</v>
      </c>
      <c r="N679" s="46" t="s">
        <v>739</v>
      </c>
      <c r="O679" s="43" t="s">
        <v>522</v>
      </c>
      <c r="P679" s="46" t="s">
        <v>759</v>
      </c>
      <c r="Q679" s="47">
        <v>10000</v>
      </c>
      <c r="R679" s="48" t="s">
        <v>4</v>
      </c>
      <c r="S679" s="47" t="s">
        <v>4</v>
      </c>
      <c r="T679" s="46" t="s">
        <v>4</v>
      </c>
    </row>
    <row r="680" spans="1:20">
      <c r="A680" s="45">
        <v>134324813613</v>
      </c>
      <c r="B680" s="43" t="s">
        <v>733</v>
      </c>
      <c r="C680" s="44">
        <v>45984</v>
      </c>
      <c r="D680" s="45">
        <v>53617165575</v>
      </c>
      <c r="E680" s="45">
        <v>2128727459218</v>
      </c>
      <c r="F680" s="46" t="s">
        <v>734</v>
      </c>
      <c r="G680" s="46" t="s">
        <v>735</v>
      </c>
      <c r="H680" s="46" t="s">
        <v>4</v>
      </c>
      <c r="I680" s="45" t="s">
        <v>4</v>
      </c>
      <c r="J680" s="47">
        <v>97</v>
      </c>
      <c r="K680" s="46" t="s">
        <v>736</v>
      </c>
      <c r="L680" s="46" t="s">
        <v>737</v>
      </c>
      <c r="M680" s="45" t="s">
        <v>738</v>
      </c>
      <c r="N680" s="46" t="s">
        <v>739</v>
      </c>
      <c r="O680" s="43" t="s">
        <v>522</v>
      </c>
      <c r="P680" s="46" t="s">
        <v>1354</v>
      </c>
      <c r="Q680" s="47">
        <v>10000</v>
      </c>
      <c r="R680" s="48" t="s">
        <v>4</v>
      </c>
      <c r="S680" s="47" t="s">
        <v>4</v>
      </c>
      <c r="T680" s="46" t="s">
        <v>741</v>
      </c>
    </row>
    <row r="681" spans="1:20">
      <c r="A681" s="45">
        <v>134939073750</v>
      </c>
      <c r="B681" s="43" t="s">
        <v>733</v>
      </c>
      <c r="C681" s="44">
        <v>45984</v>
      </c>
      <c r="D681" s="45">
        <v>53617185874</v>
      </c>
      <c r="E681" s="45">
        <v>2128727643136</v>
      </c>
      <c r="F681" s="46" t="s">
        <v>734</v>
      </c>
      <c r="G681" s="46" t="s">
        <v>735</v>
      </c>
      <c r="H681" s="46" t="s">
        <v>4</v>
      </c>
      <c r="I681" s="45" t="s">
        <v>4</v>
      </c>
      <c r="J681" s="47">
        <v>97</v>
      </c>
      <c r="K681" s="46" t="s">
        <v>736</v>
      </c>
      <c r="L681" s="46" t="s">
        <v>737</v>
      </c>
      <c r="M681" s="45" t="s">
        <v>738</v>
      </c>
      <c r="N681" s="46" t="s">
        <v>739</v>
      </c>
      <c r="O681" s="43" t="s">
        <v>522</v>
      </c>
      <c r="P681" s="46" t="s">
        <v>1356</v>
      </c>
      <c r="Q681" s="47">
        <v>10000</v>
      </c>
      <c r="R681" s="48" t="s">
        <v>4</v>
      </c>
      <c r="S681" s="47" t="s">
        <v>4</v>
      </c>
      <c r="T681" s="46" t="s">
        <v>741</v>
      </c>
    </row>
    <row r="682" spans="1:20">
      <c r="A682" s="45">
        <v>134325052281</v>
      </c>
      <c r="B682" s="43" t="s">
        <v>733</v>
      </c>
      <c r="C682" s="44">
        <v>45984</v>
      </c>
      <c r="D682" s="45">
        <v>53617188755</v>
      </c>
      <c r="E682" s="45">
        <v>2128615033191</v>
      </c>
      <c r="F682" s="46" t="s">
        <v>734</v>
      </c>
      <c r="G682" s="46" t="s">
        <v>735</v>
      </c>
      <c r="H682" s="46" t="s">
        <v>4</v>
      </c>
      <c r="I682" s="45" t="s">
        <v>4</v>
      </c>
      <c r="J682" s="47">
        <v>97</v>
      </c>
      <c r="K682" s="46" t="s">
        <v>736</v>
      </c>
      <c r="L682" s="46" t="s">
        <v>737</v>
      </c>
      <c r="M682" s="45" t="s">
        <v>738</v>
      </c>
      <c r="N682" s="46" t="s">
        <v>739</v>
      </c>
      <c r="O682" s="43" t="s">
        <v>522</v>
      </c>
      <c r="P682" s="46" t="s">
        <v>1357</v>
      </c>
      <c r="Q682" s="47">
        <v>10000</v>
      </c>
      <c r="R682" s="48" t="s">
        <v>4</v>
      </c>
      <c r="S682" s="47" t="s">
        <v>4</v>
      </c>
      <c r="T682" s="46" t="s">
        <v>741</v>
      </c>
    </row>
    <row r="683" spans="1:20">
      <c r="A683" s="45">
        <v>134939334944</v>
      </c>
      <c r="B683" s="43" t="s">
        <v>733</v>
      </c>
      <c r="C683" s="44">
        <v>45984</v>
      </c>
      <c r="D683" s="45">
        <v>53617226330</v>
      </c>
      <c r="E683" s="45">
        <v>2128728353682</v>
      </c>
      <c r="F683" s="46" t="s">
        <v>734</v>
      </c>
      <c r="G683" s="46" t="s">
        <v>735</v>
      </c>
      <c r="H683" s="46" t="s">
        <v>4</v>
      </c>
      <c r="I683" s="45" t="s">
        <v>4</v>
      </c>
      <c r="J683" s="47">
        <v>97</v>
      </c>
      <c r="K683" s="46" t="s">
        <v>736</v>
      </c>
      <c r="L683" s="46" t="s">
        <v>737</v>
      </c>
      <c r="M683" s="45" t="s">
        <v>738</v>
      </c>
      <c r="N683" s="46" t="s">
        <v>739</v>
      </c>
      <c r="O683" s="43" t="s">
        <v>522</v>
      </c>
      <c r="P683" s="46" t="s">
        <v>1328</v>
      </c>
      <c r="Q683" s="47">
        <v>10000</v>
      </c>
      <c r="R683" s="48" t="s">
        <v>4</v>
      </c>
      <c r="S683" s="47" t="s">
        <v>4</v>
      </c>
      <c r="T683" s="46" t="s">
        <v>741</v>
      </c>
    </row>
    <row r="684" spans="1:20">
      <c r="A684" s="45">
        <v>134939390406</v>
      </c>
      <c r="B684" s="43" t="s">
        <v>733</v>
      </c>
      <c r="C684" s="44">
        <v>45984</v>
      </c>
      <c r="D684" s="45">
        <v>53617226876</v>
      </c>
      <c r="E684" s="45">
        <v>2128615592659</v>
      </c>
      <c r="F684" s="46" t="s">
        <v>734</v>
      </c>
      <c r="G684" s="46" t="s">
        <v>735</v>
      </c>
      <c r="H684" s="46" t="s">
        <v>4</v>
      </c>
      <c r="I684" s="45" t="s">
        <v>4</v>
      </c>
      <c r="J684" s="47">
        <v>97</v>
      </c>
      <c r="K684" s="46" t="s">
        <v>736</v>
      </c>
      <c r="L684" s="46" t="s">
        <v>737</v>
      </c>
      <c r="M684" s="45" t="s">
        <v>738</v>
      </c>
      <c r="N684" s="46" t="s">
        <v>739</v>
      </c>
      <c r="O684" s="43" t="s">
        <v>522</v>
      </c>
      <c r="P684" s="46" t="s">
        <v>1208</v>
      </c>
      <c r="Q684" s="47">
        <v>10000</v>
      </c>
      <c r="R684" s="48" t="s">
        <v>4</v>
      </c>
      <c r="S684" s="47" t="s">
        <v>4</v>
      </c>
      <c r="T684" s="46" t="s">
        <v>741</v>
      </c>
    </row>
    <row r="685" spans="1:20">
      <c r="A685" s="45">
        <v>134939690154</v>
      </c>
      <c r="B685" s="43" t="s">
        <v>733</v>
      </c>
      <c r="C685" s="44">
        <v>45984</v>
      </c>
      <c r="D685" s="45">
        <v>53617330840</v>
      </c>
      <c r="E685" s="45">
        <v>2128730012902</v>
      </c>
      <c r="F685" s="46" t="s">
        <v>734</v>
      </c>
      <c r="G685" s="46" t="s">
        <v>735</v>
      </c>
      <c r="H685" s="46" t="s">
        <v>4</v>
      </c>
      <c r="I685" s="45" t="s">
        <v>4</v>
      </c>
      <c r="J685" s="47">
        <v>97</v>
      </c>
      <c r="K685" s="46" t="s">
        <v>736</v>
      </c>
      <c r="L685" s="46" t="s">
        <v>737</v>
      </c>
      <c r="M685" s="45" t="s">
        <v>738</v>
      </c>
      <c r="N685" s="46" t="s">
        <v>739</v>
      </c>
      <c r="O685" s="43" t="s">
        <v>522</v>
      </c>
      <c r="P685" s="46" t="s">
        <v>1113</v>
      </c>
      <c r="Q685" s="47">
        <v>10000</v>
      </c>
      <c r="R685" s="48" t="s">
        <v>4</v>
      </c>
      <c r="S685" s="47" t="s">
        <v>4</v>
      </c>
      <c r="T685" s="46" t="s">
        <v>741</v>
      </c>
    </row>
    <row r="686" spans="1:20">
      <c r="A686" s="45">
        <v>134325616513</v>
      </c>
      <c r="B686" s="43" t="s">
        <v>733</v>
      </c>
      <c r="C686" s="44">
        <v>45984</v>
      </c>
      <c r="D686" s="45">
        <v>53617416254</v>
      </c>
      <c r="E686" s="45">
        <v>2128618430951</v>
      </c>
      <c r="F686" s="46" t="s">
        <v>734</v>
      </c>
      <c r="G686" s="46" t="s">
        <v>735</v>
      </c>
      <c r="H686" s="46" t="s">
        <v>4</v>
      </c>
      <c r="I686" s="45" t="s">
        <v>4</v>
      </c>
      <c r="J686" s="47">
        <v>97</v>
      </c>
      <c r="K686" s="46" t="s">
        <v>736</v>
      </c>
      <c r="L686" s="46" t="s">
        <v>737</v>
      </c>
      <c r="M686" s="45" t="s">
        <v>738</v>
      </c>
      <c r="N686" s="46" t="s">
        <v>739</v>
      </c>
      <c r="O686" s="43" t="s">
        <v>522</v>
      </c>
      <c r="P686" s="46" t="s">
        <v>1327</v>
      </c>
      <c r="Q686" s="47">
        <v>10000</v>
      </c>
      <c r="R686" s="48" t="s">
        <v>4</v>
      </c>
      <c r="S686" s="47" t="s">
        <v>4</v>
      </c>
      <c r="T686" s="46" t="s">
        <v>741</v>
      </c>
    </row>
    <row r="687" spans="1:20">
      <c r="A687" s="45">
        <v>134939845098</v>
      </c>
      <c r="B687" s="43" t="s">
        <v>733</v>
      </c>
      <c r="C687" s="44">
        <v>45984</v>
      </c>
      <c r="D687" s="45">
        <v>53617458695</v>
      </c>
      <c r="E687" s="45">
        <v>2128732219262</v>
      </c>
      <c r="F687" s="46" t="s">
        <v>734</v>
      </c>
      <c r="G687" s="46" t="s">
        <v>735</v>
      </c>
      <c r="H687" s="46" t="s">
        <v>4</v>
      </c>
      <c r="I687" s="45" t="s">
        <v>4</v>
      </c>
      <c r="J687" s="47">
        <v>97</v>
      </c>
      <c r="K687" s="46" t="s">
        <v>736</v>
      </c>
      <c r="L687" s="46" t="s">
        <v>737</v>
      </c>
      <c r="M687" s="45" t="s">
        <v>738</v>
      </c>
      <c r="N687" s="46" t="s">
        <v>739</v>
      </c>
      <c r="O687" s="43" t="s">
        <v>522</v>
      </c>
      <c r="P687" s="46" t="s">
        <v>1288</v>
      </c>
      <c r="Q687" s="47">
        <v>10000</v>
      </c>
      <c r="R687" s="48" t="s">
        <v>4</v>
      </c>
      <c r="S687" s="47" t="s">
        <v>4</v>
      </c>
      <c r="T687" s="46" t="s">
        <v>741</v>
      </c>
    </row>
    <row r="688" spans="1:20">
      <c r="A688" s="45">
        <v>134326127457</v>
      </c>
      <c r="B688" s="43" t="s">
        <v>733</v>
      </c>
      <c r="C688" s="44">
        <v>45984</v>
      </c>
      <c r="D688" s="45">
        <v>53617677992</v>
      </c>
      <c r="E688" s="45">
        <v>2128734965234</v>
      </c>
      <c r="F688" s="46" t="s">
        <v>734</v>
      </c>
      <c r="G688" s="46" t="s">
        <v>735</v>
      </c>
      <c r="H688" s="46" t="s">
        <v>4</v>
      </c>
      <c r="I688" s="45" t="s">
        <v>4</v>
      </c>
      <c r="J688" s="47">
        <v>97</v>
      </c>
      <c r="K688" s="46" t="s">
        <v>736</v>
      </c>
      <c r="L688" s="46" t="s">
        <v>737</v>
      </c>
      <c r="M688" s="45" t="s">
        <v>738</v>
      </c>
      <c r="N688" s="46" t="s">
        <v>739</v>
      </c>
      <c r="O688" s="43" t="s">
        <v>522</v>
      </c>
      <c r="P688" s="46" t="s">
        <v>1372</v>
      </c>
      <c r="Q688" s="47">
        <v>10000</v>
      </c>
      <c r="R688" s="48" t="s">
        <v>4</v>
      </c>
      <c r="S688" s="47" t="s">
        <v>4</v>
      </c>
      <c r="T688" s="46" t="s">
        <v>741</v>
      </c>
    </row>
    <row r="689" spans="1:20">
      <c r="A689" s="45">
        <v>134940178004</v>
      </c>
      <c r="B689" s="43" t="s">
        <v>733</v>
      </c>
      <c r="C689" s="44">
        <v>45984</v>
      </c>
      <c r="D689" s="45">
        <v>53617682867</v>
      </c>
      <c r="E689" s="45">
        <v>2128622388915</v>
      </c>
      <c r="F689" s="46" t="s">
        <v>734</v>
      </c>
      <c r="G689" s="46" t="s">
        <v>735</v>
      </c>
      <c r="H689" s="46" t="s">
        <v>4</v>
      </c>
      <c r="I689" s="45" t="s">
        <v>4</v>
      </c>
      <c r="J689" s="47">
        <v>97</v>
      </c>
      <c r="K689" s="46" t="s">
        <v>736</v>
      </c>
      <c r="L689" s="46" t="s">
        <v>737</v>
      </c>
      <c r="M689" s="45" t="s">
        <v>738</v>
      </c>
      <c r="N689" s="46" t="s">
        <v>739</v>
      </c>
      <c r="O689" s="43" t="s">
        <v>522</v>
      </c>
      <c r="P689" s="46" t="s">
        <v>1326</v>
      </c>
      <c r="Q689" s="47">
        <v>10000</v>
      </c>
      <c r="R689" s="48" t="s">
        <v>4</v>
      </c>
      <c r="S689" s="47" t="s">
        <v>4</v>
      </c>
      <c r="T689" s="46" t="s">
        <v>741</v>
      </c>
    </row>
    <row r="690" spans="1:20">
      <c r="A690" s="45">
        <v>134326163665</v>
      </c>
      <c r="B690" s="43" t="s">
        <v>733</v>
      </c>
      <c r="C690" s="44">
        <v>45984</v>
      </c>
      <c r="D690" s="45">
        <v>53617710474</v>
      </c>
      <c r="E690" s="45">
        <v>2128622761095</v>
      </c>
      <c r="F690" s="46" t="s">
        <v>734</v>
      </c>
      <c r="G690" s="46" t="s">
        <v>735</v>
      </c>
      <c r="H690" s="46" t="s">
        <v>4</v>
      </c>
      <c r="I690" s="45" t="s">
        <v>4</v>
      </c>
      <c r="J690" s="47">
        <v>97</v>
      </c>
      <c r="K690" s="46" t="s">
        <v>736</v>
      </c>
      <c r="L690" s="46" t="s">
        <v>737</v>
      </c>
      <c r="M690" s="45" t="s">
        <v>738</v>
      </c>
      <c r="N690" s="46" t="s">
        <v>739</v>
      </c>
      <c r="O690" s="43" t="s">
        <v>522</v>
      </c>
      <c r="P690" s="46" t="s">
        <v>1374</v>
      </c>
      <c r="Q690" s="47">
        <v>10000</v>
      </c>
      <c r="R690" s="48" t="s">
        <v>4</v>
      </c>
      <c r="S690" s="47" t="s">
        <v>4</v>
      </c>
      <c r="T690" s="46" t="s">
        <v>741</v>
      </c>
    </row>
    <row r="691" spans="1:20">
      <c r="A691" s="45">
        <v>134940467354</v>
      </c>
      <c r="B691" s="43" t="s">
        <v>733</v>
      </c>
      <c r="C691" s="44">
        <v>45984</v>
      </c>
      <c r="D691" s="45">
        <v>53617785497</v>
      </c>
      <c r="E691" s="45">
        <v>2128736520190</v>
      </c>
      <c r="F691" s="46" t="s">
        <v>734</v>
      </c>
      <c r="G691" s="46" t="s">
        <v>735</v>
      </c>
      <c r="H691" s="46" t="s">
        <v>4</v>
      </c>
      <c r="I691" s="45" t="s">
        <v>4</v>
      </c>
      <c r="J691" s="47">
        <v>97</v>
      </c>
      <c r="K691" s="46" t="s">
        <v>736</v>
      </c>
      <c r="L691" s="46" t="s">
        <v>737</v>
      </c>
      <c r="M691" s="45" t="s">
        <v>738</v>
      </c>
      <c r="N691" s="46" t="s">
        <v>739</v>
      </c>
      <c r="O691" s="43" t="s">
        <v>522</v>
      </c>
      <c r="P691" s="46" t="s">
        <v>1341</v>
      </c>
      <c r="Q691" s="47">
        <v>10000</v>
      </c>
      <c r="R691" s="48" t="s">
        <v>4</v>
      </c>
      <c r="S691" s="47" t="s">
        <v>4</v>
      </c>
      <c r="T691" s="46" t="s">
        <v>741</v>
      </c>
    </row>
    <row r="692" spans="1:20">
      <c r="A692" s="45">
        <v>134940700614</v>
      </c>
      <c r="B692" s="43" t="s">
        <v>733</v>
      </c>
      <c r="C692" s="44">
        <v>45984</v>
      </c>
      <c r="D692" s="45">
        <v>53617826460</v>
      </c>
      <c r="E692" s="45">
        <v>2128624639193</v>
      </c>
      <c r="F692" s="46" t="s">
        <v>734</v>
      </c>
      <c r="G692" s="46" t="s">
        <v>735</v>
      </c>
      <c r="H692" s="46" t="s">
        <v>4</v>
      </c>
      <c r="I692" s="45" t="s">
        <v>4</v>
      </c>
      <c r="J692" s="47">
        <v>97</v>
      </c>
      <c r="K692" s="46" t="s">
        <v>736</v>
      </c>
      <c r="L692" s="46" t="s">
        <v>737</v>
      </c>
      <c r="M692" s="45" t="s">
        <v>738</v>
      </c>
      <c r="N692" s="46" t="s">
        <v>739</v>
      </c>
      <c r="O692" s="43" t="s">
        <v>522</v>
      </c>
      <c r="P692" s="46" t="s">
        <v>1338</v>
      </c>
      <c r="Q692" s="47">
        <v>10000</v>
      </c>
      <c r="R692" s="48" t="s">
        <v>4</v>
      </c>
      <c r="S692" s="47" t="s">
        <v>4</v>
      </c>
      <c r="T692" s="46" t="s">
        <v>741</v>
      </c>
    </row>
    <row r="693" spans="1:20">
      <c r="A693" s="45">
        <v>134326829425</v>
      </c>
      <c r="B693" s="43" t="s">
        <v>733</v>
      </c>
      <c r="C693" s="44">
        <v>45984</v>
      </c>
      <c r="D693" s="45">
        <v>53617959067</v>
      </c>
      <c r="E693" s="45">
        <v>2128626354119</v>
      </c>
      <c r="F693" s="46" t="s">
        <v>734</v>
      </c>
      <c r="G693" s="46" t="s">
        <v>735</v>
      </c>
      <c r="H693" s="46" t="s">
        <v>4</v>
      </c>
      <c r="I693" s="45" t="s">
        <v>4</v>
      </c>
      <c r="J693" s="47">
        <v>97</v>
      </c>
      <c r="K693" s="46" t="s">
        <v>736</v>
      </c>
      <c r="L693" s="46" t="s">
        <v>737</v>
      </c>
      <c r="M693" s="45" t="s">
        <v>738</v>
      </c>
      <c r="N693" s="46" t="s">
        <v>739</v>
      </c>
      <c r="O693" s="43" t="s">
        <v>522</v>
      </c>
      <c r="P693" s="46" t="s">
        <v>1381</v>
      </c>
      <c r="Q693" s="47">
        <v>10000</v>
      </c>
      <c r="R693" s="48" t="s">
        <v>4</v>
      </c>
      <c r="S693" s="47" t="s">
        <v>4</v>
      </c>
      <c r="T693" s="46" t="s">
        <v>741</v>
      </c>
    </row>
    <row r="694" spans="1:20">
      <c r="A694" s="45">
        <v>134326919125</v>
      </c>
      <c r="B694" s="43" t="s">
        <v>733</v>
      </c>
      <c r="C694" s="44">
        <v>45984</v>
      </c>
      <c r="D694" s="45">
        <v>53617977414</v>
      </c>
      <c r="E694" s="45">
        <v>2128739564698</v>
      </c>
      <c r="F694" s="46" t="s">
        <v>734</v>
      </c>
      <c r="G694" s="46" t="s">
        <v>735</v>
      </c>
      <c r="H694" s="46" t="s">
        <v>4</v>
      </c>
      <c r="I694" s="45" t="s">
        <v>4</v>
      </c>
      <c r="J694" s="47">
        <v>97</v>
      </c>
      <c r="K694" s="46" t="s">
        <v>736</v>
      </c>
      <c r="L694" s="46" t="s">
        <v>737</v>
      </c>
      <c r="M694" s="45" t="s">
        <v>738</v>
      </c>
      <c r="N694" s="46" t="s">
        <v>739</v>
      </c>
      <c r="O694" s="43" t="s">
        <v>522</v>
      </c>
      <c r="P694" s="46" t="s">
        <v>950</v>
      </c>
      <c r="Q694" s="47">
        <v>10000</v>
      </c>
      <c r="R694" s="48" t="s">
        <v>4</v>
      </c>
      <c r="S694" s="47" t="s">
        <v>4</v>
      </c>
      <c r="T694" s="46" t="s">
        <v>741</v>
      </c>
    </row>
    <row r="695" spans="1:20">
      <c r="A695" s="45">
        <v>134326807687</v>
      </c>
      <c r="B695" s="43" t="s">
        <v>733</v>
      </c>
      <c r="C695" s="44">
        <v>45984</v>
      </c>
      <c r="D695" s="45">
        <v>53617994366</v>
      </c>
      <c r="E695" s="45">
        <v>2128626567411</v>
      </c>
      <c r="F695" s="46" t="s">
        <v>734</v>
      </c>
      <c r="G695" s="46" t="s">
        <v>735</v>
      </c>
      <c r="H695" s="46" t="s">
        <v>4</v>
      </c>
      <c r="I695" s="45" t="s">
        <v>4</v>
      </c>
      <c r="J695" s="47">
        <v>97</v>
      </c>
      <c r="K695" s="46" t="s">
        <v>736</v>
      </c>
      <c r="L695" s="46" t="s">
        <v>737</v>
      </c>
      <c r="M695" s="45" t="s">
        <v>738</v>
      </c>
      <c r="N695" s="46" t="s">
        <v>739</v>
      </c>
      <c r="O695" s="43" t="s">
        <v>522</v>
      </c>
      <c r="P695" s="46" t="s">
        <v>1382</v>
      </c>
      <c r="Q695" s="47">
        <v>10000</v>
      </c>
      <c r="R695" s="48" t="s">
        <v>4</v>
      </c>
      <c r="S695" s="47" t="s">
        <v>4</v>
      </c>
      <c r="T695" s="46" t="s">
        <v>741</v>
      </c>
    </row>
    <row r="696" spans="1:20">
      <c r="A696" s="45">
        <v>134941023412</v>
      </c>
      <c r="B696" s="43" t="s">
        <v>733</v>
      </c>
      <c r="C696" s="44">
        <v>45984</v>
      </c>
      <c r="D696" s="45">
        <v>53618025132</v>
      </c>
      <c r="E696" s="45">
        <v>2128740147480</v>
      </c>
      <c r="F696" s="46" t="s">
        <v>734</v>
      </c>
      <c r="G696" s="46" t="s">
        <v>735</v>
      </c>
      <c r="H696" s="46" t="s">
        <v>4</v>
      </c>
      <c r="I696" s="45" t="s">
        <v>4</v>
      </c>
      <c r="J696" s="47">
        <v>97</v>
      </c>
      <c r="K696" s="46" t="s">
        <v>736</v>
      </c>
      <c r="L696" s="46" t="s">
        <v>737</v>
      </c>
      <c r="M696" s="45" t="s">
        <v>738</v>
      </c>
      <c r="N696" s="46" t="s">
        <v>739</v>
      </c>
      <c r="O696" s="43" t="s">
        <v>522</v>
      </c>
      <c r="P696" s="46" t="s">
        <v>1175</v>
      </c>
      <c r="Q696" s="47">
        <v>10000</v>
      </c>
      <c r="R696" s="48" t="s">
        <v>4</v>
      </c>
      <c r="S696" s="47" t="s">
        <v>4</v>
      </c>
      <c r="T696" s="46" t="s">
        <v>741</v>
      </c>
    </row>
    <row r="697" spans="1:20">
      <c r="A697" s="45">
        <v>134327149033</v>
      </c>
      <c r="B697" s="43" t="s">
        <v>733</v>
      </c>
      <c r="C697" s="44">
        <v>45984</v>
      </c>
      <c r="D697" s="45">
        <v>53618076622</v>
      </c>
      <c r="E697" s="45">
        <v>2128628084639</v>
      </c>
      <c r="F697" s="46" t="s">
        <v>734</v>
      </c>
      <c r="G697" s="46" t="s">
        <v>735</v>
      </c>
      <c r="H697" s="46" t="s">
        <v>4</v>
      </c>
      <c r="I697" s="45" t="s">
        <v>4</v>
      </c>
      <c r="J697" s="47">
        <v>97</v>
      </c>
      <c r="K697" s="46" t="s">
        <v>736</v>
      </c>
      <c r="L697" s="46" t="s">
        <v>737</v>
      </c>
      <c r="M697" s="45" t="s">
        <v>738</v>
      </c>
      <c r="N697" s="46" t="s">
        <v>739</v>
      </c>
      <c r="O697" s="43" t="s">
        <v>522</v>
      </c>
      <c r="P697" s="46" t="s">
        <v>1386</v>
      </c>
      <c r="Q697" s="47">
        <v>10000</v>
      </c>
      <c r="R697" s="48" t="s">
        <v>4</v>
      </c>
      <c r="S697" s="47" t="s">
        <v>4</v>
      </c>
      <c r="T697" s="46" t="s">
        <v>741</v>
      </c>
    </row>
    <row r="698" spans="1:20">
      <c r="A698" s="45">
        <v>134327314407</v>
      </c>
      <c r="B698" s="43" t="s">
        <v>733</v>
      </c>
      <c r="C698" s="44">
        <v>45984</v>
      </c>
      <c r="D698" s="45">
        <v>53618090577</v>
      </c>
      <c r="E698" s="45">
        <v>2128628552237</v>
      </c>
      <c r="F698" s="46" t="s">
        <v>734</v>
      </c>
      <c r="G698" s="46" t="s">
        <v>735</v>
      </c>
      <c r="H698" s="46" t="s">
        <v>4</v>
      </c>
      <c r="I698" s="45" t="s">
        <v>4</v>
      </c>
      <c r="J698" s="47">
        <v>97</v>
      </c>
      <c r="K698" s="46" t="s">
        <v>736</v>
      </c>
      <c r="L698" s="46" t="s">
        <v>737</v>
      </c>
      <c r="M698" s="45" t="s">
        <v>738</v>
      </c>
      <c r="N698" s="46" t="s">
        <v>739</v>
      </c>
      <c r="O698" s="43" t="s">
        <v>522</v>
      </c>
      <c r="P698" s="46" t="s">
        <v>1387</v>
      </c>
      <c r="Q698" s="47">
        <v>10000</v>
      </c>
      <c r="R698" s="48" t="s">
        <v>4</v>
      </c>
      <c r="S698" s="47" t="s">
        <v>4</v>
      </c>
      <c r="T698" s="46" t="s">
        <v>741</v>
      </c>
    </row>
    <row r="699" spans="1:20">
      <c r="A699" s="45">
        <v>134327554569</v>
      </c>
      <c r="B699" s="43" t="s">
        <v>733</v>
      </c>
      <c r="C699" s="44">
        <v>45984</v>
      </c>
      <c r="D699" s="45">
        <v>53618201445</v>
      </c>
      <c r="E699" s="45">
        <v>2128743062186</v>
      </c>
      <c r="F699" s="46" t="s">
        <v>734</v>
      </c>
      <c r="G699" s="46" t="s">
        <v>735</v>
      </c>
      <c r="H699" s="46" t="s">
        <v>4</v>
      </c>
      <c r="I699" s="45" t="s">
        <v>4</v>
      </c>
      <c r="J699" s="47">
        <v>97</v>
      </c>
      <c r="K699" s="46" t="s">
        <v>736</v>
      </c>
      <c r="L699" s="46" t="s">
        <v>737</v>
      </c>
      <c r="M699" s="45" t="s">
        <v>738</v>
      </c>
      <c r="N699" s="46" t="s">
        <v>739</v>
      </c>
      <c r="O699" s="43" t="s">
        <v>522</v>
      </c>
      <c r="P699" s="46" t="s">
        <v>1396</v>
      </c>
      <c r="Q699" s="47">
        <v>10000</v>
      </c>
      <c r="R699" s="48" t="s">
        <v>4</v>
      </c>
      <c r="S699" s="47" t="s">
        <v>4</v>
      </c>
      <c r="T699" s="46" t="s">
        <v>741</v>
      </c>
    </row>
    <row r="700" spans="1:20">
      <c r="A700" s="45">
        <v>134327551889</v>
      </c>
      <c r="B700" s="43" t="s">
        <v>733</v>
      </c>
      <c r="C700" s="44">
        <v>45984</v>
      </c>
      <c r="D700" s="45">
        <v>53618273741</v>
      </c>
      <c r="E700" s="45">
        <v>2128631445609</v>
      </c>
      <c r="F700" s="46" t="s">
        <v>734</v>
      </c>
      <c r="G700" s="46" t="s">
        <v>735</v>
      </c>
      <c r="H700" s="46" t="s">
        <v>4</v>
      </c>
      <c r="I700" s="45" t="s">
        <v>4</v>
      </c>
      <c r="J700" s="47">
        <v>97</v>
      </c>
      <c r="K700" s="46" t="s">
        <v>736</v>
      </c>
      <c r="L700" s="46" t="s">
        <v>737</v>
      </c>
      <c r="M700" s="45" t="s">
        <v>738</v>
      </c>
      <c r="N700" s="46" t="s">
        <v>739</v>
      </c>
      <c r="O700" s="43" t="s">
        <v>522</v>
      </c>
      <c r="P700" s="46" t="s">
        <v>1335</v>
      </c>
      <c r="Q700" s="47">
        <v>10000</v>
      </c>
      <c r="R700" s="48" t="s">
        <v>4</v>
      </c>
      <c r="S700" s="47" t="s">
        <v>4</v>
      </c>
      <c r="T700" s="46" t="s">
        <v>741</v>
      </c>
    </row>
    <row r="701" spans="1:20">
      <c r="A701" s="45">
        <v>134941912438</v>
      </c>
      <c r="B701" s="43" t="s">
        <v>733</v>
      </c>
      <c r="C701" s="44">
        <v>45984</v>
      </c>
      <c r="D701" s="45">
        <v>53618281752</v>
      </c>
      <c r="E701" s="45">
        <v>2128744642130</v>
      </c>
      <c r="F701" s="46" t="s">
        <v>758</v>
      </c>
      <c r="G701" s="46" t="s">
        <v>735</v>
      </c>
      <c r="H701" s="46" t="s">
        <v>4</v>
      </c>
      <c r="I701" s="45" t="s">
        <v>4</v>
      </c>
      <c r="J701" s="47">
        <v>97</v>
      </c>
      <c r="K701" s="46" t="s">
        <v>736</v>
      </c>
      <c r="L701" s="46" t="s">
        <v>737</v>
      </c>
      <c r="M701" s="45" t="s">
        <v>738</v>
      </c>
      <c r="N701" s="46" t="s">
        <v>739</v>
      </c>
      <c r="O701" s="43" t="s">
        <v>522</v>
      </c>
      <c r="P701" s="46" t="s">
        <v>759</v>
      </c>
      <c r="Q701" s="47">
        <v>10000</v>
      </c>
      <c r="R701" s="48" t="s">
        <v>4</v>
      </c>
      <c r="S701" s="47" t="s">
        <v>4</v>
      </c>
      <c r="T701" s="46" t="s">
        <v>4</v>
      </c>
    </row>
    <row r="702" spans="1:20">
      <c r="A702" s="45">
        <v>134942112146</v>
      </c>
      <c r="B702" s="43" t="s">
        <v>733</v>
      </c>
      <c r="C702" s="44">
        <v>45984</v>
      </c>
      <c r="D702" s="45">
        <v>53618394437</v>
      </c>
      <c r="E702" s="45">
        <v>2128745355228</v>
      </c>
      <c r="F702" s="46" t="s">
        <v>734</v>
      </c>
      <c r="G702" s="46" t="s">
        <v>735</v>
      </c>
      <c r="H702" s="46" t="s">
        <v>4</v>
      </c>
      <c r="I702" s="45" t="s">
        <v>4</v>
      </c>
      <c r="J702" s="47">
        <v>97</v>
      </c>
      <c r="K702" s="46" t="s">
        <v>736</v>
      </c>
      <c r="L702" s="46" t="s">
        <v>737</v>
      </c>
      <c r="M702" s="45" t="s">
        <v>738</v>
      </c>
      <c r="N702" s="46" t="s">
        <v>739</v>
      </c>
      <c r="O702" s="43" t="s">
        <v>522</v>
      </c>
      <c r="P702" s="46" t="s">
        <v>1402</v>
      </c>
      <c r="Q702" s="47">
        <v>10000</v>
      </c>
      <c r="R702" s="48" t="s">
        <v>4</v>
      </c>
      <c r="S702" s="47" t="s">
        <v>4</v>
      </c>
      <c r="T702" s="46" t="s">
        <v>741</v>
      </c>
    </row>
    <row r="703" spans="1:20">
      <c r="A703" s="45">
        <v>135007005560</v>
      </c>
      <c r="B703" s="43" t="s">
        <v>733</v>
      </c>
      <c r="C703" s="44">
        <v>45984</v>
      </c>
      <c r="D703" s="45">
        <v>53647454685</v>
      </c>
      <c r="E703" s="45">
        <v>2129040649043</v>
      </c>
      <c r="F703" s="46" t="s">
        <v>734</v>
      </c>
      <c r="G703" s="46" t="s">
        <v>735</v>
      </c>
      <c r="H703" s="46" t="s">
        <v>4</v>
      </c>
      <c r="I703" s="45" t="s">
        <v>4</v>
      </c>
      <c r="J703" s="47">
        <v>97</v>
      </c>
      <c r="K703" s="46" t="s">
        <v>736</v>
      </c>
      <c r="L703" s="46" t="s">
        <v>737</v>
      </c>
      <c r="M703" s="45" t="s">
        <v>738</v>
      </c>
      <c r="N703" s="46" t="s">
        <v>739</v>
      </c>
      <c r="O703" s="43" t="s">
        <v>522</v>
      </c>
      <c r="P703" s="46" t="s">
        <v>1406</v>
      </c>
      <c r="Q703" s="47">
        <v>10000</v>
      </c>
      <c r="R703" s="48" t="s">
        <v>4</v>
      </c>
      <c r="S703" s="47" t="s">
        <v>4</v>
      </c>
      <c r="T703" s="46" t="s">
        <v>741</v>
      </c>
    </row>
    <row r="704" spans="1:20">
      <c r="A704" s="45">
        <v>135015054370</v>
      </c>
      <c r="B704" s="43" t="s">
        <v>733</v>
      </c>
      <c r="C704" s="44">
        <v>45984</v>
      </c>
      <c r="D704" s="45">
        <v>53650633998</v>
      </c>
      <c r="E704" s="45">
        <v>2129203837478</v>
      </c>
      <c r="F704" s="46" t="s">
        <v>734</v>
      </c>
      <c r="G704" s="46" t="s">
        <v>735</v>
      </c>
      <c r="H704" s="46" t="s">
        <v>4</v>
      </c>
      <c r="I704" s="45" t="s">
        <v>4</v>
      </c>
      <c r="J704" s="47">
        <v>97</v>
      </c>
      <c r="K704" s="46" t="s">
        <v>736</v>
      </c>
      <c r="L704" s="46" t="s">
        <v>737</v>
      </c>
      <c r="M704" s="45" t="s">
        <v>738</v>
      </c>
      <c r="N704" s="46" t="s">
        <v>739</v>
      </c>
      <c r="O704" s="43" t="s">
        <v>522</v>
      </c>
      <c r="P704" s="46" t="s">
        <v>1417</v>
      </c>
      <c r="Q704" s="47">
        <v>10000</v>
      </c>
      <c r="R704" s="48" t="s">
        <v>4</v>
      </c>
      <c r="S704" s="47" t="s">
        <v>4</v>
      </c>
      <c r="T704" s="46" t="s">
        <v>741</v>
      </c>
    </row>
    <row r="705" spans="1:20">
      <c r="A705" s="45">
        <v>135018284444</v>
      </c>
      <c r="B705" s="43" t="s">
        <v>733</v>
      </c>
      <c r="C705" s="44">
        <v>45984</v>
      </c>
      <c r="D705" s="45">
        <v>53651903796</v>
      </c>
      <c r="E705" s="45">
        <v>2129111157079</v>
      </c>
      <c r="F705" s="46" t="s">
        <v>734</v>
      </c>
      <c r="G705" s="46" t="s">
        <v>735</v>
      </c>
      <c r="H705" s="46" t="s">
        <v>4</v>
      </c>
      <c r="I705" s="45" t="s">
        <v>4</v>
      </c>
      <c r="J705" s="47">
        <v>97</v>
      </c>
      <c r="K705" s="46" t="s">
        <v>736</v>
      </c>
      <c r="L705" s="46" t="s">
        <v>737</v>
      </c>
      <c r="M705" s="45" t="s">
        <v>738</v>
      </c>
      <c r="N705" s="46" t="s">
        <v>739</v>
      </c>
      <c r="O705" s="43" t="s">
        <v>522</v>
      </c>
      <c r="P705" s="46" t="s">
        <v>1426</v>
      </c>
      <c r="Q705" s="47">
        <v>10000</v>
      </c>
      <c r="R705" s="48" t="s">
        <v>4</v>
      </c>
      <c r="S705" s="47" t="s">
        <v>4</v>
      </c>
      <c r="T705" s="46" t="s">
        <v>741</v>
      </c>
    </row>
    <row r="706" spans="1:20">
      <c r="A706" s="45">
        <v>134404913039</v>
      </c>
      <c r="B706" s="43" t="s">
        <v>733</v>
      </c>
      <c r="C706" s="44">
        <v>45984</v>
      </c>
      <c r="D706" s="45">
        <v>53652309558</v>
      </c>
      <c r="E706" s="45">
        <v>2129117287319</v>
      </c>
      <c r="F706" s="46" t="s">
        <v>734</v>
      </c>
      <c r="G706" s="46" t="s">
        <v>735</v>
      </c>
      <c r="H706" s="46" t="s">
        <v>4</v>
      </c>
      <c r="I706" s="45" t="s">
        <v>4</v>
      </c>
      <c r="J706" s="47">
        <v>97</v>
      </c>
      <c r="K706" s="46" t="s">
        <v>736</v>
      </c>
      <c r="L706" s="46" t="s">
        <v>737</v>
      </c>
      <c r="M706" s="45" t="s">
        <v>738</v>
      </c>
      <c r="N706" s="46" t="s">
        <v>739</v>
      </c>
      <c r="O706" s="43" t="s">
        <v>522</v>
      </c>
      <c r="P706" s="46" t="s">
        <v>1429</v>
      </c>
      <c r="Q706" s="47">
        <v>10000</v>
      </c>
      <c r="R706" s="48" t="s">
        <v>4</v>
      </c>
      <c r="S706" s="47" t="s">
        <v>4</v>
      </c>
      <c r="T706" s="46" t="s">
        <v>741</v>
      </c>
    </row>
    <row r="707" spans="1:20">
      <c r="A707" s="45">
        <v>134405242035</v>
      </c>
      <c r="B707" s="43" t="s">
        <v>733</v>
      </c>
      <c r="C707" s="44">
        <v>45984</v>
      </c>
      <c r="D707" s="45">
        <v>53652522405</v>
      </c>
      <c r="E707" s="45">
        <v>2129234117618</v>
      </c>
      <c r="F707" s="46" t="s">
        <v>758</v>
      </c>
      <c r="G707" s="46" t="s">
        <v>735</v>
      </c>
      <c r="H707" s="46" t="s">
        <v>4</v>
      </c>
      <c r="I707" s="45" t="s">
        <v>4</v>
      </c>
      <c r="J707" s="47">
        <v>97</v>
      </c>
      <c r="K707" s="46" t="s">
        <v>736</v>
      </c>
      <c r="L707" s="46" t="s">
        <v>737</v>
      </c>
      <c r="M707" s="45" t="s">
        <v>738</v>
      </c>
      <c r="N707" s="46" t="s">
        <v>739</v>
      </c>
      <c r="O707" s="43" t="s">
        <v>522</v>
      </c>
      <c r="P707" s="46" t="s">
        <v>759</v>
      </c>
      <c r="Q707" s="47">
        <v>10000</v>
      </c>
      <c r="R707" s="48" t="s">
        <v>4</v>
      </c>
      <c r="S707" s="47" t="s">
        <v>4</v>
      </c>
      <c r="T707" s="46" t="s">
        <v>4</v>
      </c>
    </row>
    <row r="708" spans="1:20">
      <c r="A708" s="45">
        <v>135020108158</v>
      </c>
      <c r="B708" s="43" t="s">
        <v>733</v>
      </c>
      <c r="C708" s="44">
        <v>45984</v>
      </c>
      <c r="D708" s="45">
        <v>53652669649</v>
      </c>
      <c r="E708" s="45">
        <v>2129122560227</v>
      </c>
      <c r="F708" s="46" t="s">
        <v>734</v>
      </c>
      <c r="G708" s="46" t="s">
        <v>735</v>
      </c>
      <c r="H708" s="46" t="s">
        <v>4</v>
      </c>
      <c r="I708" s="45" t="s">
        <v>4</v>
      </c>
      <c r="J708" s="47">
        <v>97</v>
      </c>
      <c r="K708" s="46" t="s">
        <v>736</v>
      </c>
      <c r="L708" s="46" t="s">
        <v>737</v>
      </c>
      <c r="M708" s="45" t="s">
        <v>738</v>
      </c>
      <c r="N708" s="46" t="s">
        <v>739</v>
      </c>
      <c r="O708" s="43" t="s">
        <v>522</v>
      </c>
      <c r="P708" s="46" t="s">
        <v>1416</v>
      </c>
      <c r="Q708" s="47">
        <v>10000</v>
      </c>
      <c r="R708" s="48" t="s">
        <v>4</v>
      </c>
      <c r="S708" s="47" t="s">
        <v>4</v>
      </c>
      <c r="T708" s="46" t="s">
        <v>741</v>
      </c>
    </row>
    <row r="709" spans="1:20">
      <c r="A709" s="45">
        <v>134406007747</v>
      </c>
      <c r="B709" s="43" t="s">
        <v>733</v>
      </c>
      <c r="C709" s="44">
        <v>45984</v>
      </c>
      <c r="D709" s="45">
        <v>53652798617</v>
      </c>
      <c r="E709" s="45">
        <v>2129124581105</v>
      </c>
      <c r="F709" s="46" t="s">
        <v>758</v>
      </c>
      <c r="G709" s="46" t="s">
        <v>735</v>
      </c>
      <c r="H709" s="46" t="s">
        <v>4</v>
      </c>
      <c r="I709" s="45" t="s">
        <v>4</v>
      </c>
      <c r="J709" s="47">
        <v>97</v>
      </c>
      <c r="K709" s="46" t="s">
        <v>736</v>
      </c>
      <c r="L709" s="46" t="s">
        <v>737</v>
      </c>
      <c r="M709" s="45" t="s">
        <v>738</v>
      </c>
      <c r="N709" s="46" t="s">
        <v>739</v>
      </c>
      <c r="O709" s="43" t="s">
        <v>522</v>
      </c>
      <c r="P709" s="46" t="s">
        <v>759</v>
      </c>
      <c r="Q709" s="47">
        <v>10000</v>
      </c>
      <c r="R709" s="48" t="s">
        <v>4</v>
      </c>
      <c r="S709" s="47" t="s">
        <v>4</v>
      </c>
      <c r="T709" s="46" t="s">
        <v>4</v>
      </c>
    </row>
    <row r="710" spans="1:20">
      <c r="A710" s="45">
        <v>135020331548</v>
      </c>
      <c r="B710" s="43" t="s">
        <v>733</v>
      </c>
      <c r="C710" s="44">
        <v>45984</v>
      </c>
      <c r="D710" s="45">
        <v>53652855792</v>
      </c>
      <c r="E710" s="45">
        <v>2129239106288</v>
      </c>
      <c r="F710" s="46" t="s">
        <v>734</v>
      </c>
      <c r="G710" s="46" t="s">
        <v>735</v>
      </c>
      <c r="H710" s="46" t="s">
        <v>4</v>
      </c>
      <c r="I710" s="45" t="s">
        <v>4</v>
      </c>
      <c r="J710" s="47">
        <v>97</v>
      </c>
      <c r="K710" s="46" t="s">
        <v>736</v>
      </c>
      <c r="L710" s="46" t="s">
        <v>737</v>
      </c>
      <c r="M710" s="45" t="s">
        <v>738</v>
      </c>
      <c r="N710" s="46" t="s">
        <v>739</v>
      </c>
      <c r="O710" s="43" t="s">
        <v>522</v>
      </c>
      <c r="P710" s="46" t="s">
        <v>1417</v>
      </c>
      <c r="Q710" s="47">
        <v>10000</v>
      </c>
      <c r="R710" s="48" t="s">
        <v>4</v>
      </c>
      <c r="S710" s="47" t="s">
        <v>4</v>
      </c>
      <c r="T710" s="46" t="s">
        <v>741</v>
      </c>
    </row>
    <row r="711" spans="1:20">
      <c r="A711" s="45">
        <v>135021590080</v>
      </c>
      <c r="B711" s="43" t="s">
        <v>733</v>
      </c>
      <c r="C711" s="44">
        <v>45984</v>
      </c>
      <c r="D711" s="45">
        <v>53653372722</v>
      </c>
      <c r="E711" s="45">
        <v>2129134179865</v>
      </c>
      <c r="F711" s="46" t="s">
        <v>734</v>
      </c>
      <c r="G711" s="46" t="s">
        <v>735</v>
      </c>
      <c r="H711" s="46" t="s">
        <v>4</v>
      </c>
      <c r="I711" s="45" t="s">
        <v>4</v>
      </c>
      <c r="J711" s="47">
        <v>97</v>
      </c>
      <c r="K711" s="46" t="s">
        <v>736</v>
      </c>
      <c r="L711" s="46" t="s">
        <v>737</v>
      </c>
      <c r="M711" s="45" t="s">
        <v>738</v>
      </c>
      <c r="N711" s="46" t="s">
        <v>739</v>
      </c>
      <c r="O711" s="43" t="s">
        <v>522</v>
      </c>
      <c r="P711" s="46" t="s">
        <v>826</v>
      </c>
      <c r="Q711" s="47">
        <v>10000</v>
      </c>
      <c r="R711" s="48" t="s">
        <v>4</v>
      </c>
      <c r="S711" s="47" t="s">
        <v>4</v>
      </c>
      <c r="T711" s="46" t="s">
        <v>741</v>
      </c>
    </row>
    <row r="712" spans="1:20">
      <c r="A712" s="45">
        <v>134408121081</v>
      </c>
      <c r="B712" s="43" t="s">
        <v>733</v>
      </c>
      <c r="C712" s="44">
        <v>45984</v>
      </c>
      <c r="D712" s="45">
        <v>53653581867</v>
      </c>
      <c r="E712" s="45">
        <v>2129251000534</v>
      </c>
      <c r="F712" s="46" t="s">
        <v>734</v>
      </c>
      <c r="G712" s="46" t="s">
        <v>735</v>
      </c>
      <c r="H712" s="46" t="s">
        <v>4</v>
      </c>
      <c r="I712" s="45" t="s">
        <v>4</v>
      </c>
      <c r="J712" s="47">
        <v>97</v>
      </c>
      <c r="K712" s="46" t="s">
        <v>736</v>
      </c>
      <c r="L712" s="46" t="s">
        <v>737</v>
      </c>
      <c r="M712" s="45" t="s">
        <v>738</v>
      </c>
      <c r="N712" s="46" t="s">
        <v>739</v>
      </c>
      <c r="O712" s="43" t="s">
        <v>522</v>
      </c>
      <c r="P712" s="46" t="s">
        <v>1429</v>
      </c>
      <c r="Q712" s="47">
        <v>10000</v>
      </c>
      <c r="R712" s="48" t="s">
        <v>4</v>
      </c>
      <c r="S712" s="47" t="s">
        <v>4</v>
      </c>
      <c r="T712" s="46" t="s">
        <v>741</v>
      </c>
    </row>
    <row r="713" spans="1:20">
      <c r="A713" s="45">
        <v>134408499399</v>
      </c>
      <c r="B713" s="43" t="s">
        <v>733</v>
      </c>
      <c r="C713" s="44">
        <v>45984</v>
      </c>
      <c r="D713" s="45">
        <v>53653772426</v>
      </c>
      <c r="E713" s="45">
        <v>2129254091762</v>
      </c>
      <c r="F713" s="46" t="s">
        <v>734</v>
      </c>
      <c r="G713" s="46" t="s">
        <v>735</v>
      </c>
      <c r="H713" s="46" t="s">
        <v>4</v>
      </c>
      <c r="I713" s="45" t="s">
        <v>4</v>
      </c>
      <c r="J713" s="47">
        <v>97</v>
      </c>
      <c r="K713" s="46" t="s">
        <v>736</v>
      </c>
      <c r="L713" s="46" t="s">
        <v>737</v>
      </c>
      <c r="M713" s="45" t="s">
        <v>738</v>
      </c>
      <c r="N713" s="46" t="s">
        <v>739</v>
      </c>
      <c r="O713" s="43" t="s">
        <v>522</v>
      </c>
      <c r="P713" s="46" t="s">
        <v>950</v>
      </c>
      <c r="Q713" s="47">
        <v>10000</v>
      </c>
      <c r="R713" s="48" t="s">
        <v>4</v>
      </c>
      <c r="S713" s="47" t="s">
        <v>4</v>
      </c>
      <c r="T713" s="46" t="s">
        <v>741</v>
      </c>
    </row>
    <row r="714" spans="1:20">
      <c r="A714" s="45">
        <v>135024402722</v>
      </c>
      <c r="B714" s="43" t="s">
        <v>733</v>
      </c>
      <c r="C714" s="44">
        <v>45984</v>
      </c>
      <c r="D714" s="45">
        <v>53654383760</v>
      </c>
      <c r="E714" s="45">
        <v>2129263881864</v>
      </c>
      <c r="F714" s="46" t="s">
        <v>758</v>
      </c>
      <c r="G714" s="46" t="s">
        <v>735</v>
      </c>
      <c r="H714" s="46" t="s">
        <v>4</v>
      </c>
      <c r="I714" s="45" t="s">
        <v>4</v>
      </c>
      <c r="J714" s="47">
        <v>97</v>
      </c>
      <c r="K714" s="46" t="s">
        <v>736</v>
      </c>
      <c r="L714" s="46" t="s">
        <v>737</v>
      </c>
      <c r="M714" s="45" t="s">
        <v>738</v>
      </c>
      <c r="N714" s="46" t="s">
        <v>739</v>
      </c>
      <c r="O714" s="43" t="s">
        <v>522</v>
      </c>
      <c r="P714" s="46" t="s">
        <v>759</v>
      </c>
      <c r="Q714" s="47">
        <v>10000</v>
      </c>
      <c r="R714" s="48" t="s">
        <v>4</v>
      </c>
      <c r="S714" s="47" t="s">
        <v>4</v>
      </c>
      <c r="T714" s="46" t="s">
        <v>4</v>
      </c>
    </row>
    <row r="715" spans="1:20">
      <c r="A715" s="45">
        <v>135024392662</v>
      </c>
      <c r="B715" s="43" t="s">
        <v>733</v>
      </c>
      <c r="C715" s="44">
        <v>45984</v>
      </c>
      <c r="D715" s="45">
        <v>53654385860</v>
      </c>
      <c r="E715" s="45">
        <v>2129150366111</v>
      </c>
      <c r="F715" s="46" t="s">
        <v>734</v>
      </c>
      <c r="G715" s="46" t="s">
        <v>735</v>
      </c>
      <c r="H715" s="46" t="s">
        <v>4</v>
      </c>
      <c r="I715" s="45" t="s">
        <v>4</v>
      </c>
      <c r="J715" s="47">
        <v>97</v>
      </c>
      <c r="K715" s="46" t="s">
        <v>736</v>
      </c>
      <c r="L715" s="46" t="s">
        <v>737</v>
      </c>
      <c r="M715" s="45" t="s">
        <v>738</v>
      </c>
      <c r="N715" s="46" t="s">
        <v>739</v>
      </c>
      <c r="O715" s="43" t="s">
        <v>522</v>
      </c>
      <c r="P715" s="46" t="s">
        <v>1457</v>
      </c>
      <c r="Q715" s="47">
        <v>10000</v>
      </c>
      <c r="R715" s="48" t="s">
        <v>4</v>
      </c>
      <c r="S715" s="47" t="s">
        <v>4</v>
      </c>
      <c r="T715" s="46" t="s">
        <v>741</v>
      </c>
    </row>
    <row r="716" spans="1:20">
      <c r="A716" s="45">
        <v>135024365838</v>
      </c>
      <c r="B716" s="43" t="s">
        <v>733</v>
      </c>
      <c r="C716" s="44">
        <v>45984</v>
      </c>
      <c r="D716" s="45">
        <v>53654454376</v>
      </c>
      <c r="E716" s="45">
        <v>2129151291913</v>
      </c>
      <c r="F716" s="46" t="s">
        <v>734</v>
      </c>
      <c r="G716" s="46" t="s">
        <v>735</v>
      </c>
      <c r="H716" s="46" t="s">
        <v>4</v>
      </c>
      <c r="I716" s="45" t="s">
        <v>4</v>
      </c>
      <c r="J716" s="47">
        <v>97</v>
      </c>
      <c r="K716" s="46" t="s">
        <v>736</v>
      </c>
      <c r="L716" s="46" t="s">
        <v>737</v>
      </c>
      <c r="M716" s="45" t="s">
        <v>738</v>
      </c>
      <c r="N716" s="46" t="s">
        <v>739</v>
      </c>
      <c r="O716" s="43" t="s">
        <v>522</v>
      </c>
      <c r="P716" s="46" t="s">
        <v>1459</v>
      </c>
      <c r="Q716" s="47">
        <v>10000</v>
      </c>
      <c r="R716" s="48" t="s">
        <v>4</v>
      </c>
      <c r="S716" s="47" t="s">
        <v>4</v>
      </c>
      <c r="T716" s="46" t="s">
        <v>741</v>
      </c>
    </row>
    <row r="717" spans="1:20">
      <c r="A717" s="45">
        <v>134410560765</v>
      </c>
      <c r="B717" s="43" t="s">
        <v>733</v>
      </c>
      <c r="C717" s="44">
        <v>45984</v>
      </c>
      <c r="D717" s="45">
        <v>53654557056</v>
      </c>
      <c r="E717" s="45">
        <v>2129152891219</v>
      </c>
      <c r="F717" s="46" t="s">
        <v>734</v>
      </c>
      <c r="G717" s="46" t="s">
        <v>735</v>
      </c>
      <c r="H717" s="46" t="s">
        <v>4</v>
      </c>
      <c r="I717" s="45" t="s">
        <v>4</v>
      </c>
      <c r="J717" s="47">
        <v>97</v>
      </c>
      <c r="K717" s="46" t="s">
        <v>736</v>
      </c>
      <c r="L717" s="46" t="s">
        <v>737</v>
      </c>
      <c r="M717" s="45" t="s">
        <v>738</v>
      </c>
      <c r="N717" s="46" t="s">
        <v>739</v>
      </c>
      <c r="O717" s="43" t="s">
        <v>522</v>
      </c>
      <c r="P717" s="46" t="s">
        <v>1229</v>
      </c>
      <c r="Q717" s="47">
        <v>10000</v>
      </c>
      <c r="R717" s="48" t="s">
        <v>4</v>
      </c>
      <c r="S717" s="47" t="s">
        <v>4</v>
      </c>
      <c r="T717" s="46" t="s">
        <v>741</v>
      </c>
    </row>
    <row r="718" spans="1:20">
      <c r="A718" s="45">
        <v>134411292881</v>
      </c>
      <c r="B718" s="43" t="s">
        <v>733</v>
      </c>
      <c r="C718" s="44">
        <v>45984</v>
      </c>
      <c r="D718" s="45">
        <v>53654821632</v>
      </c>
      <c r="E718" s="45">
        <v>2129270767556</v>
      </c>
      <c r="F718" s="46" t="s">
        <v>734</v>
      </c>
      <c r="G718" s="46" t="s">
        <v>735</v>
      </c>
      <c r="H718" s="46" t="s">
        <v>4</v>
      </c>
      <c r="I718" s="45" t="s">
        <v>4</v>
      </c>
      <c r="J718" s="47">
        <v>97</v>
      </c>
      <c r="K718" s="46" t="s">
        <v>736</v>
      </c>
      <c r="L718" s="46" t="s">
        <v>737</v>
      </c>
      <c r="M718" s="45" t="s">
        <v>738</v>
      </c>
      <c r="N718" s="46" t="s">
        <v>739</v>
      </c>
      <c r="O718" s="43" t="s">
        <v>522</v>
      </c>
      <c r="P718" s="46" t="s">
        <v>1434</v>
      </c>
      <c r="Q718" s="47">
        <v>10000</v>
      </c>
      <c r="R718" s="48" t="s">
        <v>4</v>
      </c>
      <c r="S718" s="47" t="s">
        <v>4</v>
      </c>
      <c r="T718" s="46" t="s">
        <v>741</v>
      </c>
    </row>
    <row r="719" spans="1:20">
      <c r="A719" s="45">
        <v>134411611297</v>
      </c>
      <c r="B719" s="43" t="s">
        <v>733</v>
      </c>
      <c r="C719" s="44">
        <v>45984</v>
      </c>
      <c r="D719" s="45">
        <v>53654978362</v>
      </c>
      <c r="E719" s="45">
        <v>2129273306162</v>
      </c>
      <c r="F719" s="46" t="s">
        <v>734</v>
      </c>
      <c r="G719" s="46" t="s">
        <v>735</v>
      </c>
      <c r="H719" s="46" t="s">
        <v>4</v>
      </c>
      <c r="I719" s="45" t="s">
        <v>4</v>
      </c>
      <c r="J719" s="47">
        <v>97</v>
      </c>
      <c r="K719" s="46" t="s">
        <v>736</v>
      </c>
      <c r="L719" s="46" t="s">
        <v>737</v>
      </c>
      <c r="M719" s="45" t="s">
        <v>738</v>
      </c>
      <c r="N719" s="46" t="s">
        <v>739</v>
      </c>
      <c r="O719" s="43" t="s">
        <v>522</v>
      </c>
      <c r="P719" s="46" t="s">
        <v>914</v>
      </c>
      <c r="Q719" s="47">
        <v>10000</v>
      </c>
      <c r="R719" s="48" t="s">
        <v>4</v>
      </c>
      <c r="S719" s="47" t="s">
        <v>4</v>
      </c>
      <c r="T719" s="46" t="s">
        <v>741</v>
      </c>
    </row>
    <row r="720" spans="1:20">
      <c r="A720" s="45">
        <v>134412466471</v>
      </c>
      <c r="B720" s="43" t="s">
        <v>733</v>
      </c>
      <c r="C720" s="44">
        <v>45984</v>
      </c>
      <c r="D720" s="45">
        <v>53655300493</v>
      </c>
      <c r="E720" s="45">
        <v>2129164917199</v>
      </c>
      <c r="F720" s="46" t="s">
        <v>758</v>
      </c>
      <c r="G720" s="46" t="s">
        <v>735</v>
      </c>
      <c r="H720" s="46" t="s">
        <v>4</v>
      </c>
      <c r="I720" s="45" t="s">
        <v>4</v>
      </c>
      <c r="J720" s="47">
        <v>97</v>
      </c>
      <c r="K720" s="46" t="s">
        <v>736</v>
      </c>
      <c r="L720" s="46" t="s">
        <v>737</v>
      </c>
      <c r="M720" s="45" t="s">
        <v>738</v>
      </c>
      <c r="N720" s="46" t="s">
        <v>739</v>
      </c>
      <c r="O720" s="43" t="s">
        <v>522</v>
      </c>
      <c r="P720" s="46" t="s">
        <v>759</v>
      </c>
      <c r="Q720" s="47">
        <v>10000</v>
      </c>
      <c r="R720" s="48" t="s">
        <v>4</v>
      </c>
      <c r="S720" s="47" t="s">
        <v>4</v>
      </c>
      <c r="T720" s="46" t="s">
        <v>4</v>
      </c>
    </row>
    <row r="721" spans="1:20">
      <c r="A721" s="45">
        <v>135027292478</v>
      </c>
      <c r="B721" s="43" t="s">
        <v>733</v>
      </c>
      <c r="C721" s="44">
        <v>45984</v>
      </c>
      <c r="D721" s="45">
        <v>53655521688</v>
      </c>
      <c r="E721" s="45">
        <v>2129168879889</v>
      </c>
      <c r="F721" s="46" t="s">
        <v>734</v>
      </c>
      <c r="G721" s="46" t="s">
        <v>735</v>
      </c>
      <c r="H721" s="46" t="s">
        <v>4</v>
      </c>
      <c r="I721" s="45" t="s">
        <v>4</v>
      </c>
      <c r="J721" s="47">
        <v>97</v>
      </c>
      <c r="K721" s="46" t="s">
        <v>736</v>
      </c>
      <c r="L721" s="46" t="s">
        <v>737</v>
      </c>
      <c r="M721" s="45" t="s">
        <v>738</v>
      </c>
      <c r="N721" s="46" t="s">
        <v>739</v>
      </c>
      <c r="O721" s="43" t="s">
        <v>522</v>
      </c>
      <c r="P721" s="46" t="s">
        <v>1484</v>
      </c>
      <c r="Q721" s="47">
        <v>10000</v>
      </c>
      <c r="R721" s="48" t="s">
        <v>4</v>
      </c>
      <c r="S721" s="47" t="s">
        <v>4</v>
      </c>
      <c r="T721" s="46" t="s">
        <v>741</v>
      </c>
    </row>
    <row r="722" spans="1:20">
      <c r="A722" s="45">
        <v>134413141451</v>
      </c>
      <c r="B722" s="43" t="s">
        <v>733</v>
      </c>
      <c r="C722" s="44">
        <v>45984</v>
      </c>
      <c r="D722" s="45">
        <v>53655644317</v>
      </c>
      <c r="E722" s="45">
        <v>2129284199778</v>
      </c>
      <c r="F722" s="46" t="s">
        <v>734</v>
      </c>
      <c r="G722" s="46" t="s">
        <v>735</v>
      </c>
      <c r="H722" s="46" t="s">
        <v>4</v>
      </c>
      <c r="I722" s="45" t="s">
        <v>4</v>
      </c>
      <c r="J722" s="47">
        <v>97</v>
      </c>
      <c r="K722" s="46" t="s">
        <v>736</v>
      </c>
      <c r="L722" s="46" t="s">
        <v>737</v>
      </c>
      <c r="M722" s="45" t="s">
        <v>738</v>
      </c>
      <c r="N722" s="46" t="s">
        <v>739</v>
      </c>
      <c r="O722" s="43" t="s">
        <v>522</v>
      </c>
      <c r="P722" s="46" t="s">
        <v>1488</v>
      </c>
      <c r="Q722" s="47">
        <v>10000</v>
      </c>
      <c r="R722" s="48" t="s">
        <v>4</v>
      </c>
      <c r="S722" s="47" t="s">
        <v>4</v>
      </c>
      <c r="T722" s="46" t="s">
        <v>741</v>
      </c>
    </row>
    <row r="723" spans="1:20">
      <c r="A723" s="45">
        <v>135027812386</v>
      </c>
      <c r="B723" s="43" t="s">
        <v>733</v>
      </c>
      <c r="C723" s="44">
        <v>45984</v>
      </c>
      <c r="D723" s="45">
        <v>53655745740</v>
      </c>
      <c r="E723" s="45">
        <v>2129285286204</v>
      </c>
      <c r="F723" s="46" t="s">
        <v>734</v>
      </c>
      <c r="G723" s="46" t="s">
        <v>735</v>
      </c>
      <c r="H723" s="46" t="s">
        <v>4</v>
      </c>
      <c r="I723" s="45" t="s">
        <v>4</v>
      </c>
      <c r="J723" s="47">
        <v>97</v>
      </c>
      <c r="K723" s="46" t="s">
        <v>736</v>
      </c>
      <c r="L723" s="46" t="s">
        <v>737</v>
      </c>
      <c r="M723" s="45" t="s">
        <v>738</v>
      </c>
      <c r="N723" s="46" t="s">
        <v>739</v>
      </c>
      <c r="O723" s="43" t="s">
        <v>522</v>
      </c>
      <c r="P723" s="46" t="s">
        <v>1492</v>
      </c>
      <c r="Q723" s="47">
        <v>10000</v>
      </c>
      <c r="R723" s="48" t="s">
        <v>4</v>
      </c>
      <c r="S723" s="47" t="s">
        <v>4</v>
      </c>
      <c r="T723" s="46" t="s">
        <v>741</v>
      </c>
    </row>
    <row r="724" spans="1:20">
      <c r="A724" s="45">
        <v>134414379139</v>
      </c>
      <c r="B724" s="43" t="s">
        <v>733</v>
      </c>
      <c r="C724" s="44">
        <v>45985</v>
      </c>
      <c r="D724" s="45">
        <v>53656155454</v>
      </c>
      <c r="E724" s="45">
        <v>2129291652282</v>
      </c>
      <c r="F724" s="46" t="s">
        <v>734</v>
      </c>
      <c r="G724" s="46" t="s">
        <v>735</v>
      </c>
      <c r="H724" s="46" t="s">
        <v>4</v>
      </c>
      <c r="I724" s="45" t="s">
        <v>4</v>
      </c>
      <c r="J724" s="47">
        <v>97</v>
      </c>
      <c r="K724" s="46" t="s">
        <v>736</v>
      </c>
      <c r="L724" s="46" t="s">
        <v>737</v>
      </c>
      <c r="M724" s="45" t="s">
        <v>738</v>
      </c>
      <c r="N724" s="46" t="s">
        <v>739</v>
      </c>
      <c r="O724" s="43" t="s">
        <v>522</v>
      </c>
      <c r="P724" s="46" t="s">
        <v>1502</v>
      </c>
      <c r="Q724" s="47">
        <v>10000</v>
      </c>
      <c r="R724" s="48" t="s">
        <v>4</v>
      </c>
      <c r="S724" s="47" t="s">
        <v>4</v>
      </c>
      <c r="T724" s="46" t="s">
        <v>741</v>
      </c>
    </row>
    <row r="725" spans="1:20">
      <c r="A725" s="45">
        <v>135028811036</v>
      </c>
      <c r="B725" s="43" t="s">
        <v>733</v>
      </c>
      <c r="C725" s="44">
        <v>45985</v>
      </c>
      <c r="D725" s="45">
        <v>53656217728</v>
      </c>
      <c r="E725" s="45">
        <v>2129179219445</v>
      </c>
      <c r="F725" s="46" t="s">
        <v>734</v>
      </c>
      <c r="G725" s="46" t="s">
        <v>735</v>
      </c>
      <c r="H725" s="46" t="s">
        <v>4</v>
      </c>
      <c r="I725" s="45" t="s">
        <v>4</v>
      </c>
      <c r="J725" s="47">
        <v>97</v>
      </c>
      <c r="K725" s="46" t="s">
        <v>736</v>
      </c>
      <c r="L725" s="46" t="s">
        <v>737</v>
      </c>
      <c r="M725" s="45" t="s">
        <v>738</v>
      </c>
      <c r="N725" s="46" t="s">
        <v>739</v>
      </c>
      <c r="O725" s="43" t="s">
        <v>522</v>
      </c>
      <c r="P725" s="46" t="s">
        <v>1504</v>
      </c>
      <c r="Q725" s="47">
        <v>10000</v>
      </c>
      <c r="R725" s="48" t="s">
        <v>4</v>
      </c>
      <c r="S725" s="47" t="s">
        <v>4</v>
      </c>
      <c r="T725" s="46" t="s">
        <v>741</v>
      </c>
    </row>
    <row r="726" spans="1:20">
      <c r="A726" s="45">
        <v>135029198376</v>
      </c>
      <c r="B726" s="43" t="s">
        <v>733</v>
      </c>
      <c r="C726" s="44">
        <v>45985</v>
      </c>
      <c r="D726" s="45">
        <v>53656320575</v>
      </c>
      <c r="E726" s="45">
        <v>2129294268762</v>
      </c>
      <c r="F726" s="46" t="s">
        <v>758</v>
      </c>
      <c r="G726" s="46" t="s">
        <v>735</v>
      </c>
      <c r="H726" s="46" t="s">
        <v>4</v>
      </c>
      <c r="I726" s="45" t="s">
        <v>4</v>
      </c>
      <c r="J726" s="47">
        <v>97</v>
      </c>
      <c r="K726" s="46" t="s">
        <v>736</v>
      </c>
      <c r="L726" s="46" t="s">
        <v>737</v>
      </c>
      <c r="M726" s="45" t="s">
        <v>738</v>
      </c>
      <c r="N726" s="46" t="s">
        <v>739</v>
      </c>
      <c r="O726" s="43" t="s">
        <v>522</v>
      </c>
      <c r="P726" s="46" t="s">
        <v>759</v>
      </c>
      <c r="Q726" s="47">
        <v>10000</v>
      </c>
      <c r="R726" s="48" t="s">
        <v>4</v>
      </c>
      <c r="S726" s="47" t="s">
        <v>4</v>
      </c>
      <c r="T726" s="46" t="s">
        <v>4</v>
      </c>
    </row>
    <row r="727" spans="1:20">
      <c r="A727" s="45">
        <v>135029461108</v>
      </c>
      <c r="B727" s="43" t="s">
        <v>733</v>
      </c>
      <c r="C727" s="44">
        <v>45985</v>
      </c>
      <c r="D727" s="45">
        <v>53656489550</v>
      </c>
      <c r="E727" s="45">
        <v>2129297099420</v>
      </c>
      <c r="F727" s="46" t="s">
        <v>734</v>
      </c>
      <c r="G727" s="46" t="s">
        <v>735</v>
      </c>
      <c r="H727" s="46" t="s">
        <v>4</v>
      </c>
      <c r="I727" s="45" t="s">
        <v>4</v>
      </c>
      <c r="J727" s="47">
        <v>97</v>
      </c>
      <c r="K727" s="46" t="s">
        <v>736</v>
      </c>
      <c r="L727" s="46" t="s">
        <v>737</v>
      </c>
      <c r="M727" s="45" t="s">
        <v>738</v>
      </c>
      <c r="N727" s="46" t="s">
        <v>739</v>
      </c>
      <c r="O727" s="43" t="s">
        <v>522</v>
      </c>
      <c r="P727" s="46" t="s">
        <v>1513</v>
      </c>
      <c r="Q727" s="47">
        <v>10000</v>
      </c>
      <c r="R727" s="48" t="s">
        <v>4</v>
      </c>
      <c r="S727" s="47" t="s">
        <v>4</v>
      </c>
      <c r="T727" s="46" t="s">
        <v>741</v>
      </c>
    </row>
    <row r="728" spans="1:20">
      <c r="A728" s="45">
        <v>135029635916</v>
      </c>
      <c r="B728" s="43" t="s">
        <v>733</v>
      </c>
      <c r="C728" s="44">
        <v>45985</v>
      </c>
      <c r="D728" s="45">
        <v>53656626578</v>
      </c>
      <c r="E728" s="45">
        <v>2129185657823</v>
      </c>
      <c r="F728" s="46" t="s">
        <v>734</v>
      </c>
      <c r="G728" s="46" t="s">
        <v>735</v>
      </c>
      <c r="H728" s="46" t="s">
        <v>4</v>
      </c>
      <c r="I728" s="45" t="s">
        <v>4</v>
      </c>
      <c r="J728" s="47">
        <v>97</v>
      </c>
      <c r="K728" s="46" t="s">
        <v>736</v>
      </c>
      <c r="L728" s="46" t="s">
        <v>737</v>
      </c>
      <c r="M728" s="45" t="s">
        <v>738</v>
      </c>
      <c r="N728" s="46" t="s">
        <v>739</v>
      </c>
      <c r="O728" s="43" t="s">
        <v>522</v>
      </c>
      <c r="P728" s="46" t="s">
        <v>950</v>
      </c>
      <c r="Q728" s="47">
        <v>10000</v>
      </c>
      <c r="R728" s="48" t="s">
        <v>4</v>
      </c>
      <c r="S728" s="47" t="s">
        <v>4</v>
      </c>
      <c r="T728" s="46" t="s">
        <v>741</v>
      </c>
    </row>
    <row r="729" spans="1:20">
      <c r="A729" s="45">
        <v>134415772515</v>
      </c>
      <c r="B729" s="43" t="s">
        <v>733</v>
      </c>
      <c r="C729" s="44">
        <v>45985</v>
      </c>
      <c r="D729" s="45">
        <v>53656650267</v>
      </c>
      <c r="E729" s="45">
        <v>2129299497018</v>
      </c>
      <c r="F729" s="46" t="s">
        <v>758</v>
      </c>
      <c r="G729" s="46" t="s">
        <v>735</v>
      </c>
      <c r="H729" s="46" t="s">
        <v>4</v>
      </c>
      <c r="I729" s="45" t="s">
        <v>4</v>
      </c>
      <c r="J729" s="47">
        <v>97</v>
      </c>
      <c r="K729" s="46" t="s">
        <v>736</v>
      </c>
      <c r="L729" s="46" t="s">
        <v>737</v>
      </c>
      <c r="M729" s="45" t="s">
        <v>738</v>
      </c>
      <c r="N729" s="46" t="s">
        <v>739</v>
      </c>
      <c r="O729" s="43" t="s">
        <v>522</v>
      </c>
      <c r="P729" s="46" t="s">
        <v>759</v>
      </c>
      <c r="Q729" s="47">
        <v>10000</v>
      </c>
      <c r="R729" s="48" t="s">
        <v>4</v>
      </c>
      <c r="S729" s="47" t="s">
        <v>4</v>
      </c>
      <c r="T729" s="46" t="s">
        <v>4</v>
      </c>
    </row>
    <row r="730" spans="1:20">
      <c r="A730" s="45">
        <v>135030248486</v>
      </c>
      <c r="B730" s="43" t="s">
        <v>733</v>
      </c>
      <c r="C730" s="44">
        <v>45985</v>
      </c>
      <c r="D730" s="45">
        <v>53656785602</v>
      </c>
      <c r="E730" s="45">
        <v>2129301439052</v>
      </c>
      <c r="F730" s="46" t="s">
        <v>734</v>
      </c>
      <c r="G730" s="46" t="s">
        <v>735</v>
      </c>
      <c r="H730" s="46" t="s">
        <v>4</v>
      </c>
      <c r="I730" s="45" t="s">
        <v>4</v>
      </c>
      <c r="J730" s="47">
        <v>97</v>
      </c>
      <c r="K730" s="46" t="s">
        <v>736</v>
      </c>
      <c r="L730" s="46" t="s">
        <v>737</v>
      </c>
      <c r="M730" s="45" t="s">
        <v>738</v>
      </c>
      <c r="N730" s="46" t="s">
        <v>739</v>
      </c>
      <c r="O730" s="43" t="s">
        <v>522</v>
      </c>
      <c r="P730" s="46" t="s">
        <v>1484</v>
      </c>
      <c r="Q730" s="47">
        <v>10000</v>
      </c>
      <c r="R730" s="48" t="s">
        <v>4</v>
      </c>
      <c r="S730" s="47" t="s">
        <v>4</v>
      </c>
      <c r="T730" s="46" t="s">
        <v>741</v>
      </c>
    </row>
    <row r="731" spans="1:20">
      <c r="A731" s="45">
        <v>134416091205</v>
      </c>
      <c r="B731" s="43" t="s">
        <v>733</v>
      </c>
      <c r="C731" s="44">
        <v>45985</v>
      </c>
      <c r="D731" s="45">
        <v>53656827654</v>
      </c>
      <c r="E731" s="45">
        <v>2129188865689</v>
      </c>
      <c r="F731" s="46" t="s">
        <v>734</v>
      </c>
      <c r="G731" s="46" t="s">
        <v>735</v>
      </c>
      <c r="H731" s="46" t="s">
        <v>4</v>
      </c>
      <c r="I731" s="45" t="s">
        <v>4</v>
      </c>
      <c r="J731" s="47">
        <v>97</v>
      </c>
      <c r="K731" s="46" t="s">
        <v>736</v>
      </c>
      <c r="L731" s="46" t="s">
        <v>737</v>
      </c>
      <c r="M731" s="45" t="s">
        <v>738</v>
      </c>
      <c r="N731" s="46" t="s">
        <v>739</v>
      </c>
      <c r="O731" s="43" t="s">
        <v>522</v>
      </c>
      <c r="P731" s="46" t="s">
        <v>1524</v>
      </c>
      <c r="Q731" s="47">
        <v>10000</v>
      </c>
      <c r="R731" s="48" t="s">
        <v>4</v>
      </c>
      <c r="S731" s="47" t="s">
        <v>4</v>
      </c>
      <c r="T731" s="46" t="s">
        <v>741</v>
      </c>
    </row>
    <row r="732" spans="1:20">
      <c r="A732" s="45">
        <v>135030318932</v>
      </c>
      <c r="B732" s="43" t="s">
        <v>733</v>
      </c>
      <c r="C732" s="44">
        <v>45985</v>
      </c>
      <c r="D732" s="45">
        <v>53656832377</v>
      </c>
      <c r="E732" s="45">
        <v>2129189110385</v>
      </c>
      <c r="F732" s="46" t="s">
        <v>734</v>
      </c>
      <c r="G732" s="46" t="s">
        <v>735</v>
      </c>
      <c r="H732" s="46" t="s">
        <v>4</v>
      </c>
      <c r="I732" s="45" t="s">
        <v>4</v>
      </c>
      <c r="J732" s="47">
        <v>97</v>
      </c>
      <c r="K732" s="46" t="s">
        <v>736</v>
      </c>
      <c r="L732" s="46" t="s">
        <v>737</v>
      </c>
      <c r="M732" s="45" t="s">
        <v>738</v>
      </c>
      <c r="N732" s="46" t="s">
        <v>739</v>
      </c>
      <c r="O732" s="43" t="s">
        <v>522</v>
      </c>
      <c r="P732" s="46" t="s">
        <v>1525</v>
      </c>
      <c r="Q732" s="47">
        <v>10000</v>
      </c>
      <c r="R732" s="48" t="s">
        <v>4</v>
      </c>
      <c r="S732" s="47" t="s">
        <v>4</v>
      </c>
      <c r="T732" s="46" t="s">
        <v>741</v>
      </c>
    </row>
    <row r="733" spans="1:20">
      <c r="A733" s="45">
        <v>134416336129</v>
      </c>
      <c r="B733" s="43" t="s">
        <v>733</v>
      </c>
      <c r="C733" s="44">
        <v>45985</v>
      </c>
      <c r="D733" s="45">
        <v>53656852828</v>
      </c>
      <c r="E733" s="45">
        <v>2129302600420</v>
      </c>
      <c r="F733" s="46" t="s">
        <v>734</v>
      </c>
      <c r="G733" s="46" t="s">
        <v>735</v>
      </c>
      <c r="H733" s="46" t="s">
        <v>4</v>
      </c>
      <c r="I733" s="45" t="s">
        <v>4</v>
      </c>
      <c r="J733" s="47">
        <v>97</v>
      </c>
      <c r="K733" s="46" t="s">
        <v>736</v>
      </c>
      <c r="L733" s="46" t="s">
        <v>737</v>
      </c>
      <c r="M733" s="45" t="s">
        <v>738</v>
      </c>
      <c r="N733" s="46" t="s">
        <v>739</v>
      </c>
      <c r="O733" s="43" t="s">
        <v>522</v>
      </c>
      <c r="P733" s="46" t="s">
        <v>1527</v>
      </c>
      <c r="Q733" s="47">
        <v>10000</v>
      </c>
      <c r="R733" s="48" t="s">
        <v>4</v>
      </c>
      <c r="S733" s="47" t="s">
        <v>4</v>
      </c>
      <c r="T733" s="46" t="s">
        <v>741</v>
      </c>
    </row>
    <row r="734" spans="1:20">
      <c r="A734" s="45">
        <v>135030632824</v>
      </c>
      <c r="B734" s="43" t="s">
        <v>733</v>
      </c>
      <c r="C734" s="44">
        <v>45985</v>
      </c>
      <c r="D734" s="45">
        <v>53656994350</v>
      </c>
      <c r="E734" s="45">
        <v>2129304114656</v>
      </c>
      <c r="F734" s="46" t="s">
        <v>734</v>
      </c>
      <c r="G734" s="46" t="s">
        <v>735</v>
      </c>
      <c r="H734" s="46" t="s">
        <v>4</v>
      </c>
      <c r="I734" s="45" t="s">
        <v>4</v>
      </c>
      <c r="J734" s="47">
        <v>97</v>
      </c>
      <c r="K734" s="46" t="s">
        <v>736</v>
      </c>
      <c r="L734" s="46" t="s">
        <v>737</v>
      </c>
      <c r="M734" s="45" t="s">
        <v>738</v>
      </c>
      <c r="N734" s="46" t="s">
        <v>739</v>
      </c>
      <c r="O734" s="43" t="s">
        <v>522</v>
      </c>
      <c r="P734" s="46" t="s">
        <v>1531</v>
      </c>
      <c r="Q734" s="47">
        <v>10000</v>
      </c>
      <c r="R734" s="48" t="s">
        <v>4</v>
      </c>
      <c r="S734" s="47" t="s">
        <v>4</v>
      </c>
      <c r="T734" s="46" t="s">
        <v>741</v>
      </c>
    </row>
    <row r="735" spans="1:20">
      <c r="A735" s="45">
        <v>135030659538</v>
      </c>
      <c r="B735" s="43" t="s">
        <v>733</v>
      </c>
      <c r="C735" s="44">
        <v>45985</v>
      </c>
      <c r="D735" s="45">
        <v>53657040234</v>
      </c>
      <c r="E735" s="45">
        <v>2129191763235</v>
      </c>
      <c r="F735" s="46" t="s">
        <v>758</v>
      </c>
      <c r="G735" s="46" t="s">
        <v>735</v>
      </c>
      <c r="H735" s="46" t="s">
        <v>4</v>
      </c>
      <c r="I735" s="45" t="s">
        <v>4</v>
      </c>
      <c r="J735" s="47">
        <v>97</v>
      </c>
      <c r="K735" s="46" t="s">
        <v>736</v>
      </c>
      <c r="L735" s="46" t="s">
        <v>737</v>
      </c>
      <c r="M735" s="45" t="s">
        <v>738</v>
      </c>
      <c r="N735" s="46" t="s">
        <v>739</v>
      </c>
      <c r="O735" s="43" t="s">
        <v>522</v>
      </c>
      <c r="P735" s="46" t="s">
        <v>759</v>
      </c>
      <c r="Q735" s="47">
        <v>10000</v>
      </c>
      <c r="R735" s="48" t="s">
        <v>4</v>
      </c>
      <c r="S735" s="47" t="s">
        <v>4</v>
      </c>
      <c r="T735" s="46" t="s">
        <v>4</v>
      </c>
    </row>
    <row r="736" spans="1:20">
      <c r="A736" s="45">
        <v>134417369557</v>
      </c>
      <c r="B736" s="43" t="s">
        <v>733</v>
      </c>
      <c r="C736" s="44">
        <v>45985</v>
      </c>
      <c r="D736" s="45">
        <v>53657401674</v>
      </c>
      <c r="E736" s="45">
        <v>2129197935857</v>
      </c>
      <c r="F736" s="46" t="s">
        <v>734</v>
      </c>
      <c r="G736" s="46" t="s">
        <v>735</v>
      </c>
      <c r="H736" s="46" t="s">
        <v>4</v>
      </c>
      <c r="I736" s="45" t="s">
        <v>4</v>
      </c>
      <c r="J736" s="47">
        <v>97</v>
      </c>
      <c r="K736" s="46" t="s">
        <v>736</v>
      </c>
      <c r="L736" s="46" t="s">
        <v>737</v>
      </c>
      <c r="M736" s="45" t="s">
        <v>738</v>
      </c>
      <c r="N736" s="46" t="s">
        <v>739</v>
      </c>
      <c r="O736" s="43" t="s">
        <v>522</v>
      </c>
      <c r="P736" s="46" t="s">
        <v>1540</v>
      </c>
      <c r="Q736" s="47">
        <v>10000</v>
      </c>
      <c r="R736" s="48" t="s">
        <v>4</v>
      </c>
      <c r="S736" s="47" t="s">
        <v>4</v>
      </c>
      <c r="T736" s="46" t="s">
        <v>741</v>
      </c>
    </row>
    <row r="737" spans="1:20">
      <c r="A737" s="45">
        <v>135031816856</v>
      </c>
      <c r="B737" s="43" t="s">
        <v>733</v>
      </c>
      <c r="C737" s="44">
        <v>45985</v>
      </c>
      <c r="D737" s="45">
        <v>53657454437</v>
      </c>
      <c r="E737" s="45">
        <v>2129311566720</v>
      </c>
      <c r="F737" s="46" t="s">
        <v>758</v>
      </c>
      <c r="G737" s="46" t="s">
        <v>735</v>
      </c>
      <c r="H737" s="46" t="s">
        <v>4</v>
      </c>
      <c r="I737" s="45" t="s">
        <v>4</v>
      </c>
      <c r="J737" s="47">
        <v>97</v>
      </c>
      <c r="K737" s="46" t="s">
        <v>736</v>
      </c>
      <c r="L737" s="46" t="s">
        <v>737</v>
      </c>
      <c r="M737" s="45" t="s">
        <v>738</v>
      </c>
      <c r="N737" s="46" t="s">
        <v>739</v>
      </c>
      <c r="O737" s="43" t="s">
        <v>522</v>
      </c>
      <c r="P737" s="46" t="s">
        <v>759</v>
      </c>
      <c r="Q737" s="47">
        <v>10000</v>
      </c>
      <c r="R737" s="48" t="s">
        <v>4</v>
      </c>
      <c r="S737" s="47" t="s">
        <v>4</v>
      </c>
      <c r="T737" s="46" t="s">
        <v>4</v>
      </c>
    </row>
    <row r="738" spans="1:20">
      <c r="A738" s="45">
        <v>135031875846</v>
      </c>
      <c r="B738" s="43" t="s">
        <v>733</v>
      </c>
      <c r="C738" s="44">
        <v>45985</v>
      </c>
      <c r="D738" s="45">
        <v>53657531711</v>
      </c>
      <c r="E738" s="45">
        <v>2129313626242</v>
      </c>
      <c r="F738" s="46" t="s">
        <v>734</v>
      </c>
      <c r="G738" s="46" t="s">
        <v>735</v>
      </c>
      <c r="H738" s="46" t="s">
        <v>4</v>
      </c>
      <c r="I738" s="45" t="s">
        <v>4</v>
      </c>
      <c r="J738" s="47">
        <v>97</v>
      </c>
      <c r="K738" s="46" t="s">
        <v>736</v>
      </c>
      <c r="L738" s="46" t="s">
        <v>737</v>
      </c>
      <c r="M738" s="45" t="s">
        <v>738</v>
      </c>
      <c r="N738" s="46" t="s">
        <v>739</v>
      </c>
      <c r="O738" s="43" t="s">
        <v>522</v>
      </c>
      <c r="P738" s="46" t="s">
        <v>1549</v>
      </c>
      <c r="Q738" s="47">
        <v>10000</v>
      </c>
      <c r="R738" s="48" t="s">
        <v>4</v>
      </c>
      <c r="S738" s="47" t="s">
        <v>4</v>
      </c>
      <c r="T738" s="46" t="s">
        <v>741</v>
      </c>
    </row>
    <row r="739" spans="1:20">
      <c r="A739" s="45">
        <v>135032154936</v>
      </c>
      <c r="B739" s="43" t="s">
        <v>733</v>
      </c>
      <c r="C739" s="44">
        <v>45985</v>
      </c>
      <c r="D739" s="45">
        <v>53657582035</v>
      </c>
      <c r="E739" s="45">
        <v>2129201320693</v>
      </c>
      <c r="F739" s="46" t="s">
        <v>734</v>
      </c>
      <c r="G739" s="46" t="s">
        <v>735</v>
      </c>
      <c r="H739" s="46" t="s">
        <v>4</v>
      </c>
      <c r="I739" s="45" t="s">
        <v>4</v>
      </c>
      <c r="J739" s="47">
        <v>97</v>
      </c>
      <c r="K739" s="46" t="s">
        <v>736</v>
      </c>
      <c r="L739" s="46" t="s">
        <v>737</v>
      </c>
      <c r="M739" s="45" t="s">
        <v>738</v>
      </c>
      <c r="N739" s="46" t="s">
        <v>739</v>
      </c>
      <c r="O739" s="43" t="s">
        <v>522</v>
      </c>
      <c r="P739" s="46" t="s">
        <v>1553</v>
      </c>
      <c r="Q739" s="47">
        <v>10000</v>
      </c>
      <c r="R739" s="48" t="s">
        <v>4</v>
      </c>
      <c r="S739" s="47" t="s">
        <v>4</v>
      </c>
      <c r="T739" s="46" t="s">
        <v>741</v>
      </c>
    </row>
    <row r="740" spans="1:20">
      <c r="A740" s="45">
        <v>134418204111</v>
      </c>
      <c r="B740" s="43" t="s">
        <v>733</v>
      </c>
      <c r="C740" s="44">
        <v>45985</v>
      </c>
      <c r="D740" s="45">
        <v>53657652721</v>
      </c>
      <c r="E740" s="45">
        <v>2129203546625</v>
      </c>
      <c r="F740" s="46" t="s">
        <v>734</v>
      </c>
      <c r="G740" s="46" t="s">
        <v>735</v>
      </c>
      <c r="H740" s="46" t="s">
        <v>4</v>
      </c>
      <c r="I740" s="45" t="s">
        <v>4</v>
      </c>
      <c r="J740" s="47">
        <v>97</v>
      </c>
      <c r="K740" s="46" t="s">
        <v>736</v>
      </c>
      <c r="L740" s="46" t="s">
        <v>737</v>
      </c>
      <c r="M740" s="45" t="s">
        <v>738</v>
      </c>
      <c r="N740" s="46" t="s">
        <v>739</v>
      </c>
      <c r="O740" s="43" t="s">
        <v>522</v>
      </c>
      <c r="P740" s="46" t="s">
        <v>1556</v>
      </c>
      <c r="Q740" s="47">
        <v>10000</v>
      </c>
      <c r="R740" s="48" t="s">
        <v>4</v>
      </c>
      <c r="S740" s="47" t="s">
        <v>4</v>
      </c>
      <c r="T740" s="46" t="s">
        <v>741</v>
      </c>
    </row>
    <row r="741" spans="1:20">
      <c r="A741" s="45">
        <v>135032655114</v>
      </c>
      <c r="B741" s="43" t="s">
        <v>733</v>
      </c>
      <c r="C741" s="44">
        <v>45985</v>
      </c>
      <c r="D741" s="45">
        <v>53657839819</v>
      </c>
      <c r="E741" s="45">
        <v>2129206674805</v>
      </c>
      <c r="F741" s="46" t="s">
        <v>734</v>
      </c>
      <c r="G741" s="46" t="s">
        <v>735</v>
      </c>
      <c r="H741" s="46" t="s">
        <v>4</v>
      </c>
      <c r="I741" s="45" t="s">
        <v>4</v>
      </c>
      <c r="J741" s="47">
        <v>97</v>
      </c>
      <c r="K741" s="46" t="s">
        <v>736</v>
      </c>
      <c r="L741" s="46" t="s">
        <v>737</v>
      </c>
      <c r="M741" s="45" t="s">
        <v>738</v>
      </c>
      <c r="N741" s="46" t="s">
        <v>739</v>
      </c>
      <c r="O741" s="43" t="s">
        <v>522</v>
      </c>
      <c r="P741" s="46" t="s">
        <v>1439</v>
      </c>
      <c r="Q741" s="47">
        <v>10000</v>
      </c>
      <c r="R741" s="48" t="s">
        <v>4</v>
      </c>
      <c r="S741" s="47" t="s">
        <v>4</v>
      </c>
      <c r="T741" s="46" t="s">
        <v>741</v>
      </c>
    </row>
    <row r="742" spans="1:20">
      <c r="A742" s="45">
        <v>134418499375</v>
      </c>
      <c r="B742" s="43" t="s">
        <v>733</v>
      </c>
      <c r="C742" s="44">
        <v>45985</v>
      </c>
      <c r="D742" s="45">
        <v>53657898816</v>
      </c>
      <c r="E742" s="45">
        <v>2129321937986</v>
      </c>
      <c r="F742" s="46" t="s">
        <v>758</v>
      </c>
      <c r="G742" s="46" t="s">
        <v>735</v>
      </c>
      <c r="H742" s="46" t="s">
        <v>4</v>
      </c>
      <c r="I742" s="45" t="s">
        <v>4</v>
      </c>
      <c r="J742" s="47">
        <v>97</v>
      </c>
      <c r="K742" s="46" t="s">
        <v>736</v>
      </c>
      <c r="L742" s="46" t="s">
        <v>737</v>
      </c>
      <c r="M742" s="45" t="s">
        <v>738</v>
      </c>
      <c r="N742" s="46" t="s">
        <v>739</v>
      </c>
      <c r="O742" s="43" t="s">
        <v>522</v>
      </c>
      <c r="P742" s="46" t="s">
        <v>759</v>
      </c>
      <c r="Q742" s="47">
        <v>10000</v>
      </c>
      <c r="R742" s="48" t="s">
        <v>4</v>
      </c>
      <c r="S742" s="47" t="s">
        <v>4</v>
      </c>
      <c r="T742" s="46" t="s">
        <v>4</v>
      </c>
    </row>
    <row r="743" spans="1:20">
      <c r="A743" s="45">
        <v>134418489855</v>
      </c>
      <c r="B743" s="43" t="s">
        <v>733</v>
      </c>
      <c r="C743" s="44">
        <v>45985</v>
      </c>
      <c r="D743" s="45">
        <v>53657918639</v>
      </c>
      <c r="E743" s="45">
        <v>2129208871053</v>
      </c>
      <c r="F743" s="46" t="s">
        <v>758</v>
      </c>
      <c r="G743" s="46" t="s">
        <v>735</v>
      </c>
      <c r="H743" s="46" t="s">
        <v>4</v>
      </c>
      <c r="I743" s="45" t="s">
        <v>4</v>
      </c>
      <c r="J743" s="47">
        <v>97</v>
      </c>
      <c r="K743" s="46" t="s">
        <v>736</v>
      </c>
      <c r="L743" s="46" t="s">
        <v>737</v>
      </c>
      <c r="M743" s="45" t="s">
        <v>738</v>
      </c>
      <c r="N743" s="46" t="s">
        <v>739</v>
      </c>
      <c r="O743" s="43" t="s">
        <v>522</v>
      </c>
      <c r="P743" s="46" t="s">
        <v>759</v>
      </c>
      <c r="Q743" s="47">
        <v>10000</v>
      </c>
      <c r="R743" s="48" t="s">
        <v>4</v>
      </c>
      <c r="S743" s="47" t="s">
        <v>4</v>
      </c>
      <c r="T743" s="46" t="s">
        <v>4</v>
      </c>
    </row>
    <row r="744" spans="1:20">
      <c r="A744" s="45">
        <v>135033098222</v>
      </c>
      <c r="B744" s="43" t="s">
        <v>733</v>
      </c>
      <c r="C744" s="44">
        <v>45985</v>
      </c>
      <c r="D744" s="45">
        <v>53657974682</v>
      </c>
      <c r="E744" s="45">
        <v>2129323097790</v>
      </c>
      <c r="F744" s="46" t="s">
        <v>734</v>
      </c>
      <c r="G744" s="46" t="s">
        <v>735</v>
      </c>
      <c r="H744" s="46" t="s">
        <v>4</v>
      </c>
      <c r="I744" s="45" t="s">
        <v>4</v>
      </c>
      <c r="J744" s="47">
        <v>97</v>
      </c>
      <c r="K744" s="46" t="s">
        <v>736</v>
      </c>
      <c r="L744" s="46" t="s">
        <v>737</v>
      </c>
      <c r="M744" s="45" t="s">
        <v>738</v>
      </c>
      <c r="N744" s="46" t="s">
        <v>739</v>
      </c>
      <c r="O744" s="43" t="s">
        <v>522</v>
      </c>
      <c r="P744" s="46" t="s">
        <v>1078</v>
      </c>
      <c r="Q744" s="47">
        <v>10000</v>
      </c>
      <c r="R744" s="48" t="s">
        <v>4</v>
      </c>
      <c r="S744" s="47" t="s">
        <v>4</v>
      </c>
      <c r="T744" s="46" t="s">
        <v>741</v>
      </c>
    </row>
    <row r="745" spans="1:20">
      <c r="A745" s="45">
        <v>134419101681</v>
      </c>
      <c r="B745" s="43" t="s">
        <v>733</v>
      </c>
      <c r="C745" s="44">
        <v>45985</v>
      </c>
      <c r="D745" s="45">
        <v>53658121944</v>
      </c>
      <c r="E745" s="45">
        <v>2129214477575</v>
      </c>
      <c r="F745" s="46" t="s">
        <v>734</v>
      </c>
      <c r="G745" s="46" t="s">
        <v>735</v>
      </c>
      <c r="H745" s="46" t="s">
        <v>4</v>
      </c>
      <c r="I745" s="45" t="s">
        <v>4</v>
      </c>
      <c r="J745" s="47">
        <v>97</v>
      </c>
      <c r="K745" s="46" t="s">
        <v>736</v>
      </c>
      <c r="L745" s="46" t="s">
        <v>737</v>
      </c>
      <c r="M745" s="45" t="s">
        <v>738</v>
      </c>
      <c r="N745" s="46" t="s">
        <v>739</v>
      </c>
      <c r="O745" s="43" t="s">
        <v>522</v>
      </c>
      <c r="P745" s="46" t="s">
        <v>1574</v>
      </c>
      <c r="Q745" s="47">
        <v>10000</v>
      </c>
      <c r="R745" s="48" t="s">
        <v>4</v>
      </c>
      <c r="S745" s="47" t="s">
        <v>4</v>
      </c>
      <c r="T745" s="46" t="s">
        <v>741</v>
      </c>
    </row>
    <row r="746" spans="1:20">
      <c r="A746" s="45">
        <v>134419328357</v>
      </c>
      <c r="B746" s="43" t="s">
        <v>733</v>
      </c>
      <c r="C746" s="44">
        <v>45985</v>
      </c>
      <c r="D746" s="45">
        <v>53658149944</v>
      </c>
      <c r="E746" s="45">
        <v>2129214967767</v>
      </c>
      <c r="F746" s="46" t="s">
        <v>758</v>
      </c>
      <c r="G746" s="46" t="s">
        <v>735</v>
      </c>
      <c r="H746" s="46" t="s">
        <v>4</v>
      </c>
      <c r="I746" s="45" t="s">
        <v>4</v>
      </c>
      <c r="J746" s="47">
        <v>97</v>
      </c>
      <c r="K746" s="46" t="s">
        <v>736</v>
      </c>
      <c r="L746" s="46" t="s">
        <v>737</v>
      </c>
      <c r="M746" s="45" t="s">
        <v>738</v>
      </c>
      <c r="N746" s="46" t="s">
        <v>739</v>
      </c>
      <c r="O746" s="43" t="s">
        <v>522</v>
      </c>
      <c r="P746" s="46" t="s">
        <v>759</v>
      </c>
      <c r="Q746" s="47">
        <v>10000</v>
      </c>
      <c r="R746" s="48" t="s">
        <v>4</v>
      </c>
      <c r="S746" s="47" t="s">
        <v>4</v>
      </c>
      <c r="T746" s="46" t="s">
        <v>4</v>
      </c>
    </row>
    <row r="747" spans="1:20">
      <c r="A747" s="45">
        <v>135096329237</v>
      </c>
      <c r="B747" s="43" t="s">
        <v>733</v>
      </c>
      <c r="C747" s="44">
        <v>45990</v>
      </c>
      <c r="D747" s="45">
        <v>53929147943</v>
      </c>
      <c r="E747" s="45">
        <v>2133995577456</v>
      </c>
      <c r="F747" s="46" t="s">
        <v>734</v>
      </c>
      <c r="G747" s="46" t="s">
        <v>735</v>
      </c>
      <c r="H747" s="46" t="s">
        <v>4</v>
      </c>
      <c r="I747" s="45" t="s">
        <v>4</v>
      </c>
      <c r="J747" s="47">
        <v>97</v>
      </c>
      <c r="K747" s="46" t="s">
        <v>736</v>
      </c>
      <c r="L747" s="46" t="s">
        <v>737</v>
      </c>
      <c r="M747" s="45" t="s">
        <v>738</v>
      </c>
      <c r="N747" s="46" t="s">
        <v>739</v>
      </c>
      <c r="O747" s="43" t="s">
        <v>4</v>
      </c>
      <c r="P747" s="46" t="s">
        <v>1645</v>
      </c>
      <c r="Q747" s="47">
        <v>10000</v>
      </c>
      <c r="R747" s="48" t="s">
        <v>4</v>
      </c>
      <c r="S747" s="47" t="s">
        <v>4</v>
      </c>
      <c r="T747" s="46" t="s">
        <v>741</v>
      </c>
    </row>
    <row r="748" spans="1:20">
      <c r="A748" s="45">
        <v>134298875977</v>
      </c>
      <c r="B748" s="43" t="s">
        <v>733</v>
      </c>
      <c r="C748" s="44">
        <v>45983</v>
      </c>
      <c r="D748" s="45">
        <v>53607563411</v>
      </c>
      <c r="E748" s="45">
        <v>2128568707606</v>
      </c>
      <c r="F748" s="46" t="s">
        <v>734</v>
      </c>
      <c r="G748" s="46" t="s">
        <v>735</v>
      </c>
      <c r="H748" s="46" t="s">
        <v>4</v>
      </c>
      <c r="I748" s="45" t="s">
        <v>4</v>
      </c>
      <c r="J748" s="47">
        <v>97.8</v>
      </c>
      <c r="K748" s="46" t="s">
        <v>736</v>
      </c>
      <c r="L748" s="46" t="s">
        <v>737</v>
      </c>
      <c r="M748" s="45" t="s">
        <v>738</v>
      </c>
      <c r="N748" s="46" t="s">
        <v>739</v>
      </c>
      <c r="O748" s="43" t="s">
        <v>522</v>
      </c>
      <c r="P748" s="46" t="s">
        <v>1138</v>
      </c>
      <c r="Q748" s="47">
        <v>6000</v>
      </c>
      <c r="R748" s="48" t="s">
        <v>4</v>
      </c>
      <c r="S748" s="47" t="s">
        <v>4</v>
      </c>
      <c r="T748" s="46" t="s">
        <v>741</v>
      </c>
    </row>
    <row r="749" spans="1:20">
      <c r="A749" s="45">
        <v>134913249100</v>
      </c>
      <c r="B749" s="43" t="s">
        <v>733</v>
      </c>
      <c r="C749" s="44">
        <v>45983</v>
      </c>
      <c r="D749" s="45">
        <v>53607576165</v>
      </c>
      <c r="E749" s="45">
        <v>2128455935897</v>
      </c>
      <c r="F749" s="46" t="s">
        <v>734</v>
      </c>
      <c r="G749" s="46" t="s">
        <v>735</v>
      </c>
      <c r="H749" s="46" t="s">
        <v>4</v>
      </c>
      <c r="I749" s="45" t="s">
        <v>4</v>
      </c>
      <c r="J749" s="47">
        <v>97.8</v>
      </c>
      <c r="K749" s="46" t="s">
        <v>736</v>
      </c>
      <c r="L749" s="46" t="s">
        <v>737</v>
      </c>
      <c r="M749" s="45" t="s">
        <v>738</v>
      </c>
      <c r="N749" s="46" t="s">
        <v>739</v>
      </c>
      <c r="O749" s="43" t="s">
        <v>522</v>
      </c>
      <c r="P749" s="46" t="s">
        <v>1139</v>
      </c>
      <c r="Q749" s="47">
        <v>6000</v>
      </c>
      <c r="R749" s="48" t="s">
        <v>4</v>
      </c>
      <c r="S749" s="47" t="s">
        <v>4</v>
      </c>
      <c r="T749" s="46" t="s">
        <v>741</v>
      </c>
    </row>
    <row r="750" spans="1:20">
      <c r="A750" s="45">
        <v>134924201764</v>
      </c>
      <c r="B750" s="43" t="s">
        <v>733</v>
      </c>
      <c r="C750" s="44">
        <v>45983</v>
      </c>
      <c r="D750" s="45">
        <v>53611615577</v>
      </c>
      <c r="E750" s="45">
        <v>2128637886692</v>
      </c>
      <c r="F750" s="46" t="s">
        <v>745</v>
      </c>
      <c r="G750" s="46" t="s">
        <v>735</v>
      </c>
      <c r="H750" s="46" t="s">
        <v>4</v>
      </c>
      <c r="I750" s="45" t="s">
        <v>4</v>
      </c>
      <c r="J750" s="47">
        <v>97.8</v>
      </c>
      <c r="K750" s="46" t="s">
        <v>736</v>
      </c>
      <c r="L750" s="46" t="s">
        <v>737</v>
      </c>
      <c r="M750" s="45" t="s">
        <v>738</v>
      </c>
      <c r="N750" s="46" t="s">
        <v>739</v>
      </c>
      <c r="O750" s="43" t="s">
        <v>522</v>
      </c>
      <c r="P750" s="46" t="s">
        <v>754</v>
      </c>
      <c r="Q750" s="47">
        <v>6000</v>
      </c>
      <c r="R750" s="48" t="s">
        <v>4</v>
      </c>
      <c r="S750" s="47" t="s">
        <v>4</v>
      </c>
      <c r="T750" s="46" t="s">
        <v>741</v>
      </c>
    </row>
    <row r="751" spans="1:20">
      <c r="A751" s="45">
        <v>134310691353</v>
      </c>
      <c r="B751" s="43" t="s">
        <v>733</v>
      </c>
      <c r="C751" s="44">
        <v>45983</v>
      </c>
      <c r="D751" s="45">
        <v>53611784244</v>
      </c>
      <c r="E751" s="45">
        <v>2128640690094</v>
      </c>
      <c r="F751" s="46" t="s">
        <v>745</v>
      </c>
      <c r="G751" s="46" t="s">
        <v>735</v>
      </c>
      <c r="H751" s="46" t="s">
        <v>4</v>
      </c>
      <c r="I751" s="45" t="s">
        <v>4</v>
      </c>
      <c r="J751" s="47">
        <v>97.8</v>
      </c>
      <c r="K751" s="46" t="s">
        <v>736</v>
      </c>
      <c r="L751" s="46" t="s">
        <v>737</v>
      </c>
      <c r="M751" s="45" t="s">
        <v>738</v>
      </c>
      <c r="N751" s="46" t="s">
        <v>739</v>
      </c>
      <c r="O751" s="43" t="s">
        <v>522</v>
      </c>
      <c r="P751" s="46" t="s">
        <v>754</v>
      </c>
      <c r="Q751" s="47">
        <v>6000</v>
      </c>
      <c r="R751" s="48" t="s">
        <v>4</v>
      </c>
      <c r="S751" s="47" t="s">
        <v>4</v>
      </c>
      <c r="T751" s="46" t="s">
        <v>741</v>
      </c>
    </row>
    <row r="752" spans="1:20">
      <c r="A752" s="45">
        <v>134940826132</v>
      </c>
      <c r="B752" s="43" t="s">
        <v>733</v>
      </c>
      <c r="C752" s="44">
        <v>45984</v>
      </c>
      <c r="D752" s="45">
        <v>53617843473</v>
      </c>
      <c r="E752" s="45">
        <v>2128624671763</v>
      </c>
      <c r="F752" s="46" t="s">
        <v>734</v>
      </c>
      <c r="G752" s="46" t="s">
        <v>735</v>
      </c>
      <c r="H752" s="46" t="s">
        <v>4</v>
      </c>
      <c r="I752" s="45" t="s">
        <v>4</v>
      </c>
      <c r="J752" s="47">
        <v>97.8</v>
      </c>
      <c r="K752" s="46" t="s">
        <v>736</v>
      </c>
      <c r="L752" s="46" t="s">
        <v>737</v>
      </c>
      <c r="M752" s="45" t="s">
        <v>738</v>
      </c>
      <c r="N752" s="46" t="s">
        <v>739</v>
      </c>
      <c r="O752" s="43" t="s">
        <v>522</v>
      </c>
      <c r="P752" s="46" t="s">
        <v>1377</v>
      </c>
      <c r="Q752" s="47">
        <v>6000</v>
      </c>
      <c r="R752" s="48" t="s">
        <v>4</v>
      </c>
      <c r="S752" s="47" t="s">
        <v>4</v>
      </c>
      <c r="T752" s="46" t="s">
        <v>741</v>
      </c>
    </row>
    <row r="753" spans="1:20">
      <c r="A753" s="45">
        <v>132825078582</v>
      </c>
      <c r="B753" s="43" t="s">
        <v>733</v>
      </c>
      <c r="C753" s="44">
        <v>45968</v>
      </c>
      <c r="D753" s="45">
        <v>52778271187</v>
      </c>
      <c r="E753" s="45">
        <v>2114484121495</v>
      </c>
      <c r="F753" s="46" t="s">
        <v>734</v>
      </c>
      <c r="G753" s="46" t="s">
        <v>735</v>
      </c>
      <c r="H753" s="46" t="s">
        <v>4</v>
      </c>
      <c r="I753" s="45" t="s">
        <v>4</v>
      </c>
      <c r="J753" s="47">
        <v>97.97</v>
      </c>
      <c r="K753" s="46" t="s">
        <v>736</v>
      </c>
      <c r="L753" s="46" t="s">
        <v>737</v>
      </c>
      <c r="M753" s="45" t="s">
        <v>738</v>
      </c>
      <c r="N753" s="46" t="s">
        <v>739</v>
      </c>
      <c r="O753" s="43" t="s">
        <v>4</v>
      </c>
      <c r="P753" s="46" t="s">
        <v>781</v>
      </c>
      <c r="Q753" s="47">
        <v>10100</v>
      </c>
      <c r="R753" s="48" t="s">
        <v>4</v>
      </c>
      <c r="S753" s="47" t="s">
        <v>4</v>
      </c>
      <c r="T753" s="46" t="s">
        <v>741</v>
      </c>
    </row>
    <row r="754" spans="1:20">
      <c r="A754" s="45">
        <v>134817080440</v>
      </c>
      <c r="B754" s="43" t="s">
        <v>733</v>
      </c>
      <c r="C754" s="44">
        <v>45983</v>
      </c>
      <c r="D754" s="45">
        <v>53567474456</v>
      </c>
      <c r="E754" s="45">
        <v>2127862427309</v>
      </c>
      <c r="F754" s="46" t="s">
        <v>734</v>
      </c>
      <c r="G754" s="46" t="s">
        <v>735</v>
      </c>
      <c r="H754" s="46" t="s">
        <v>4</v>
      </c>
      <c r="I754" s="45" t="s">
        <v>4</v>
      </c>
      <c r="J754" s="47">
        <v>97.97</v>
      </c>
      <c r="K754" s="46" t="s">
        <v>736</v>
      </c>
      <c r="L754" s="46" t="s">
        <v>737</v>
      </c>
      <c r="M754" s="45" t="s">
        <v>738</v>
      </c>
      <c r="N754" s="46" t="s">
        <v>739</v>
      </c>
      <c r="O754" s="43" t="s">
        <v>4</v>
      </c>
      <c r="P754" s="46" t="s">
        <v>1113</v>
      </c>
      <c r="Q754" s="47">
        <v>10100</v>
      </c>
      <c r="R754" s="48" t="s">
        <v>4</v>
      </c>
      <c r="S754" s="47" t="s">
        <v>4</v>
      </c>
      <c r="T754" s="46" t="s">
        <v>741</v>
      </c>
    </row>
    <row r="755" spans="1:20">
      <c r="A755" s="45">
        <v>135849875202</v>
      </c>
      <c r="B755" s="43" t="s">
        <v>733</v>
      </c>
      <c r="C755" s="44">
        <v>45991</v>
      </c>
      <c r="D755" s="45">
        <v>53989264462</v>
      </c>
      <c r="E755" s="45">
        <v>2134735720393</v>
      </c>
      <c r="F755" s="46" t="s">
        <v>734</v>
      </c>
      <c r="G755" s="46" t="s">
        <v>735</v>
      </c>
      <c r="H755" s="46" t="s">
        <v>4</v>
      </c>
      <c r="I755" s="45" t="s">
        <v>4</v>
      </c>
      <c r="J755" s="47">
        <v>97.97</v>
      </c>
      <c r="K755" s="46" t="s">
        <v>736</v>
      </c>
      <c r="L755" s="46" t="s">
        <v>737</v>
      </c>
      <c r="M755" s="45" t="s">
        <v>738</v>
      </c>
      <c r="N755" s="46" t="s">
        <v>739</v>
      </c>
      <c r="O755" s="43" t="s">
        <v>4</v>
      </c>
      <c r="P755" s="46" t="s">
        <v>1675</v>
      </c>
      <c r="Q755" s="47">
        <v>10100</v>
      </c>
      <c r="R755" s="48" t="s">
        <v>4</v>
      </c>
      <c r="S755" s="47" t="s">
        <v>4</v>
      </c>
      <c r="T755" s="46" t="s">
        <v>741</v>
      </c>
    </row>
    <row r="756" spans="1:20">
      <c r="A756" s="45">
        <v>131581735159</v>
      </c>
      <c r="B756" s="43" t="s">
        <v>1727</v>
      </c>
      <c r="C756" s="44">
        <v>45963</v>
      </c>
      <c r="D756" s="45">
        <v>52515946196</v>
      </c>
      <c r="E756" s="45">
        <v>2110278387724</v>
      </c>
      <c r="F756" s="46" t="s">
        <v>734</v>
      </c>
      <c r="G756" s="46" t="s">
        <v>735</v>
      </c>
      <c r="H756" s="46" t="s">
        <v>4</v>
      </c>
      <c r="I756" s="45" t="s">
        <v>4</v>
      </c>
      <c r="J756" s="47">
        <v>99.91</v>
      </c>
      <c r="K756" s="46" t="s">
        <v>736</v>
      </c>
      <c r="L756" s="46" t="s">
        <v>737</v>
      </c>
      <c r="M756" s="45" t="s">
        <v>738</v>
      </c>
      <c r="N756" s="46" t="s">
        <v>739</v>
      </c>
      <c r="O756" s="43" t="s">
        <v>4</v>
      </c>
      <c r="P756" s="46" t="s">
        <v>1762</v>
      </c>
      <c r="Q756" s="47">
        <v>10300</v>
      </c>
      <c r="R756" s="48" t="s">
        <v>4</v>
      </c>
      <c r="S756" s="47" t="s">
        <v>4</v>
      </c>
      <c r="T756" s="46" t="s">
        <v>741</v>
      </c>
    </row>
    <row r="757" spans="1:20">
      <c r="A757" s="45">
        <v>133112803074</v>
      </c>
      <c r="B757" s="43" t="s">
        <v>733</v>
      </c>
      <c r="C757" s="44">
        <v>45970</v>
      </c>
      <c r="D757" s="45">
        <v>52887389158</v>
      </c>
      <c r="E757" s="45">
        <v>2116341748837</v>
      </c>
      <c r="F757" s="46" t="s">
        <v>734</v>
      </c>
      <c r="G757" s="46" t="s">
        <v>735</v>
      </c>
      <c r="H757" s="46" t="s">
        <v>4</v>
      </c>
      <c r="I757" s="45" t="s">
        <v>4</v>
      </c>
      <c r="J757" s="47">
        <v>99.91</v>
      </c>
      <c r="K757" s="46" t="s">
        <v>736</v>
      </c>
      <c r="L757" s="46" t="s">
        <v>737</v>
      </c>
      <c r="M757" s="45" t="s">
        <v>738</v>
      </c>
      <c r="N757" s="46" t="s">
        <v>739</v>
      </c>
      <c r="O757" s="43" t="s">
        <v>4</v>
      </c>
      <c r="P757" s="46" t="s">
        <v>864</v>
      </c>
      <c r="Q757" s="47">
        <v>10300</v>
      </c>
      <c r="R757" s="48" t="s">
        <v>4</v>
      </c>
      <c r="S757" s="47" t="s">
        <v>4</v>
      </c>
      <c r="T757" s="46" t="s">
        <v>741</v>
      </c>
    </row>
    <row r="758" spans="1:20">
      <c r="A758" s="45">
        <v>132509412867</v>
      </c>
      <c r="B758" s="43" t="s">
        <v>733</v>
      </c>
      <c r="C758" s="44">
        <v>45970</v>
      </c>
      <c r="D758" s="45">
        <v>52887492249</v>
      </c>
      <c r="E758" s="45">
        <v>2116445961088</v>
      </c>
      <c r="F758" s="46" t="s">
        <v>734</v>
      </c>
      <c r="G758" s="46" t="s">
        <v>735</v>
      </c>
      <c r="H758" s="46" t="s">
        <v>4</v>
      </c>
      <c r="I758" s="45" t="s">
        <v>4</v>
      </c>
      <c r="J758" s="47">
        <v>99.91</v>
      </c>
      <c r="K758" s="46" t="s">
        <v>736</v>
      </c>
      <c r="L758" s="46" t="s">
        <v>737</v>
      </c>
      <c r="M758" s="45" t="s">
        <v>738</v>
      </c>
      <c r="N758" s="46" t="s">
        <v>739</v>
      </c>
      <c r="O758" s="43" t="s">
        <v>4</v>
      </c>
      <c r="P758" s="46" t="s">
        <v>867</v>
      </c>
      <c r="Q758" s="47">
        <v>10300</v>
      </c>
      <c r="R758" s="48" t="s">
        <v>4</v>
      </c>
      <c r="S758" s="47" t="s">
        <v>4</v>
      </c>
      <c r="T758" s="46" t="s">
        <v>741</v>
      </c>
    </row>
    <row r="759" spans="1:20">
      <c r="A759" s="45">
        <v>133926197010</v>
      </c>
      <c r="B759" s="43" t="s">
        <v>733</v>
      </c>
      <c r="C759" s="44">
        <v>45976</v>
      </c>
      <c r="D759" s="45">
        <v>53209042635</v>
      </c>
      <c r="E759" s="45">
        <v>2121882266879</v>
      </c>
      <c r="F759" s="46" t="s">
        <v>734</v>
      </c>
      <c r="G759" s="46" t="s">
        <v>735</v>
      </c>
      <c r="H759" s="46" t="s">
        <v>4</v>
      </c>
      <c r="I759" s="45" t="s">
        <v>4</v>
      </c>
      <c r="J759" s="47">
        <v>99.91</v>
      </c>
      <c r="K759" s="46" t="s">
        <v>736</v>
      </c>
      <c r="L759" s="46" t="s">
        <v>737</v>
      </c>
      <c r="M759" s="45" t="s">
        <v>738</v>
      </c>
      <c r="N759" s="46" t="s">
        <v>739</v>
      </c>
      <c r="O759" s="43" t="s">
        <v>4</v>
      </c>
      <c r="P759" s="46" t="s">
        <v>988</v>
      </c>
      <c r="Q759" s="47">
        <v>10300</v>
      </c>
      <c r="R759" s="48" t="s">
        <v>4</v>
      </c>
      <c r="S759" s="47" t="s">
        <v>4</v>
      </c>
      <c r="T759" s="46" t="s">
        <v>741</v>
      </c>
    </row>
    <row r="760" spans="1:20">
      <c r="A760" s="45">
        <v>133321203477</v>
      </c>
      <c r="B760" s="43" t="s">
        <v>733</v>
      </c>
      <c r="C760" s="44">
        <v>45976</v>
      </c>
      <c r="D760" s="45">
        <v>53210986989</v>
      </c>
      <c r="E760" s="45">
        <v>2121905583683</v>
      </c>
      <c r="F760" s="46" t="s">
        <v>734</v>
      </c>
      <c r="G760" s="46" t="s">
        <v>735</v>
      </c>
      <c r="H760" s="46" t="s">
        <v>4</v>
      </c>
      <c r="I760" s="45" t="s">
        <v>4</v>
      </c>
      <c r="J760" s="47">
        <v>99.91</v>
      </c>
      <c r="K760" s="46" t="s">
        <v>736</v>
      </c>
      <c r="L760" s="46" t="s">
        <v>737</v>
      </c>
      <c r="M760" s="45" t="s">
        <v>738</v>
      </c>
      <c r="N760" s="46" t="s">
        <v>739</v>
      </c>
      <c r="O760" s="43" t="s">
        <v>4</v>
      </c>
      <c r="P760" s="46" t="s">
        <v>989</v>
      </c>
      <c r="Q760" s="47">
        <v>10300</v>
      </c>
      <c r="R760" s="48" t="s">
        <v>4</v>
      </c>
      <c r="S760" s="47" t="s">
        <v>4</v>
      </c>
      <c r="T760" s="46" t="s">
        <v>741</v>
      </c>
    </row>
    <row r="761" spans="1:20">
      <c r="A761" s="45">
        <v>133441681441</v>
      </c>
      <c r="B761" s="43" t="s">
        <v>733</v>
      </c>
      <c r="C761" s="44">
        <v>45977</v>
      </c>
      <c r="D761" s="45">
        <v>53261012082</v>
      </c>
      <c r="E761" s="45">
        <v>2122652496867</v>
      </c>
      <c r="F761" s="46" t="s">
        <v>734</v>
      </c>
      <c r="G761" s="46" t="s">
        <v>735</v>
      </c>
      <c r="H761" s="46" t="s">
        <v>4</v>
      </c>
      <c r="I761" s="45" t="s">
        <v>4</v>
      </c>
      <c r="J761" s="47">
        <v>99.91</v>
      </c>
      <c r="K761" s="46" t="s">
        <v>736</v>
      </c>
      <c r="L761" s="46" t="s">
        <v>737</v>
      </c>
      <c r="M761" s="45" t="s">
        <v>738</v>
      </c>
      <c r="N761" s="46" t="s">
        <v>739</v>
      </c>
      <c r="O761" s="43" t="s">
        <v>4</v>
      </c>
      <c r="P761" s="46" t="s">
        <v>1023</v>
      </c>
      <c r="Q761" s="47">
        <v>10300</v>
      </c>
      <c r="R761" s="48" t="s">
        <v>4</v>
      </c>
      <c r="S761" s="47" t="s">
        <v>4</v>
      </c>
      <c r="T761" s="46" t="s">
        <v>741</v>
      </c>
    </row>
    <row r="762" spans="1:20">
      <c r="A762" s="45">
        <v>134932585113</v>
      </c>
      <c r="B762" s="43" t="s">
        <v>733</v>
      </c>
      <c r="C762" s="44">
        <v>45989</v>
      </c>
      <c r="D762" s="45">
        <v>53860775608</v>
      </c>
      <c r="E762" s="45">
        <v>2132776578495</v>
      </c>
      <c r="F762" s="46" t="s">
        <v>734</v>
      </c>
      <c r="G762" s="46" t="s">
        <v>735</v>
      </c>
      <c r="H762" s="46" t="s">
        <v>4</v>
      </c>
      <c r="I762" s="45" t="s">
        <v>4</v>
      </c>
      <c r="J762" s="47">
        <v>99.91</v>
      </c>
      <c r="K762" s="46" t="s">
        <v>736</v>
      </c>
      <c r="L762" s="46" t="s">
        <v>737</v>
      </c>
      <c r="M762" s="45" t="s">
        <v>738</v>
      </c>
      <c r="N762" s="46" t="s">
        <v>739</v>
      </c>
      <c r="O762" s="43" t="s">
        <v>4</v>
      </c>
      <c r="P762" s="46" t="s">
        <v>813</v>
      </c>
      <c r="Q762" s="47">
        <v>10300</v>
      </c>
      <c r="R762" s="48" t="s">
        <v>4</v>
      </c>
      <c r="S762" s="47" t="s">
        <v>4</v>
      </c>
      <c r="T762" s="46" t="s">
        <v>741</v>
      </c>
    </row>
    <row r="763" spans="1:20">
      <c r="A763" s="45">
        <v>134416760075</v>
      </c>
      <c r="B763" s="43" t="s">
        <v>733</v>
      </c>
      <c r="C763" s="44">
        <v>45985</v>
      </c>
      <c r="D763" s="45">
        <v>53657195180</v>
      </c>
      <c r="E763" s="45">
        <v>2129307425720</v>
      </c>
      <c r="F763" s="46" t="s">
        <v>734</v>
      </c>
      <c r="G763" s="46" t="s">
        <v>735</v>
      </c>
      <c r="H763" s="46" t="s">
        <v>4</v>
      </c>
      <c r="I763" s="45" t="s">
        <v>4</v>
      </c>
      <c r="J763" s="47">
        <v>100.88</v>
      </c>
      <c r="K763" s="46" t="s">
        <v>736</v>
      </c>
      <c r="L763" s="46" t="s">
        <v>737</v>
      </c>
      <c r="M763" s="45" t="s">
        <v>738</v>
      </c>
      <c r="N763" s="46" t="s">
        <v>739</v>
      </c>
      <c r="O763" s="43" t="s">
        <v>4</v>
      </c>
      <c r="P763" s="46" t="s">
        <v>1537</v>
      </c>
      <c r="Q763" s="47">
        <v>10400</v>
      </c>
      <c r="R763" s="48" t="s">
        <v>4</v>
      </c>
      <c r="S763" s="47" t="s">
        <v>4</v>
      </c>
      <c r="T763" s="46" t="s">
        <v>741</v>
      </c>
    </row>
    <row r="764" spans="1:20">
      <c r="A764" s="45">
        <v>133165700559</v>
      </c>
      <c r="B764" s="43" t="s">
        <v>733</v>
      </c>
      <c r="C764" s="44">
        <v>45975</v>
      </c>
      <c r="D764" s="45">
        <v>53151485074</v>
      </c>
      <c r="E764" s="45">
        <v>2120961976802</v>
      </c>
      <c r="F764" s="46" t="s">
        <v>758</v>
      </c>
      <c r="G764" s="46" t="s">
        <v>735</v>
      </c>
      <c r="H764" s="46" t="s">
        <v>4</v>
      </c>
      <c r="I764" s="45" t="s">
        <v>4</v>
      </c>
      <c r="J764" s="47">
        <v>102.82</v>
      </c>
      <c r="K764" s="46" t="s">
        <v>736</v>
      </c>
      <c r="L764" s="46" t="s">
        <v>737</v>
      </c>
      <c r="M764" s="45" t="s">
        <v>738</v>
      </c>
      <c r="N764" s="46" t="s">
        <v>739</v>
      </c>
      <c r="O764" s="43" t="s">
        <v>4</v>
      </c>
      <c r="P764" s="46" t="s">
        <v>759</v>
      </c>
      <c r="Q764" s="47">
        <v>10600</v>
      </c>
      <c r="R764" s="48" t="s">
        <v>4</v>
      </c>
      <c r="S764" s="47" t="s">
        <v>4</v>
      </c>
      <c r="T764" s="46" t="s">
        <v>4</v>
      </c>
    </row>
    <row r="765" spans="1:20">
      <c r="A765" s="45">
        <v>134823156250</v>
      </c>
      <c r="B765" s="43" t="s">
        <v>733</v>
      </c>
      <c r="C765" s="44">
        <v>45983</v>
      </c>
      <c r="D765" s="45">
        <v>53570256724</v>
      </c>
      <c r="E765" s="45">
        <v>2128012429088</v>
      </c>
      <c r="F765" s="46" t="s">
        <v>734</v>
      </c>
      <c r="G765" s="46" t="s">
        <v>735</v>
      </c>
      <c r="H765" s="46" t="s">
        <v>4</v>
      </c>
      <c r="I765" s="45" t="s">
        <v>4</v>
      </c>
      <c r="J765" s="47">
        <v>102.82</v>
      </c>
      <c r="K765" s="46" t="s">
        <v>736</v>
      </c>
      <c r="L765" s="46" t="s">
        <v>737</v>
      </c>
      <c r="M765" s="45" t="s">
        <v>738</v>
      </c>
      <c r="N765" s="46" t="s">
        <v>739</v>
      </c>
      <c r="O765" s="43" t="s">
        <v>4</v>
      </c>
      <c r="P765" s="46" t="s">
        <v>1131</v>
      </c>
      <c r="Q765" s="47">
        <v>10600</v>
      </c>
      <c r="R765" s="48" t="s">
        <v>4</v>
      </c>
      <c r="S765" s="47" t="s">
        <v>4</v>
      </c>
      <c r="T765" s="46" t="s">
        <v>741</v>
      </c>
    </row>
    <row r="766" spans="1:20">
      <c r="A766" s="45">
        <v>135080292643</v>
      </c>
      <c r="B766" s="43" t="s">
        <v>733</v>
      </c>
      <c r="C766" s="44">
        <v>45989</v>
      </c>
      <c r="D766" s="45">
        <v>53921223862</v>
      </c>
      <c r="E766" s="45">
        <v>2133881864762</v>
      </c>
      <c r="F766" s="46" t="s">
        <v>734</v>
      </c>
      <c r="G766" s="46" t="s">
        <v>735</v>
      </c>
      <c r="H766" s="46" t="s">
        <v>4</v>
      </c>
      <c r="I766" s="45" t="s">
        <v>4</v>
      </c>
      <c r="J766" s="47">
        <v>103.79</v>
      </c>
      <c r="K766" s="46" t="s">
        <v>736</v>
      </c>
      <c r="L766" s="46" t="s">
        <v>737</v>
      </c>
      <c r="M766" s="45" t="s">
        <v>738</v>
      </c>
      <c r="N766" s="46" t="s">
        <v>739</v>
      </c>
      <c r="O766" s="43" t="s">
        <v>4</v>
      </c>
      <c r="P766" s="46" t="s">
        <v>1064</v>
      </c>
      <c r="Q766" s="47">
        <v>10700</v>
      </c>
      <c r="R766" s="48" t="s">
        <v>4</v>
      </c>
      <c r="S766" s="47" t="s">
        <v>4</v>
      </c>
      <c r="T766" s="46" t="s">
        <v>741</v>
      </c>
    </row>
    <row r="767" spans="1:20">
      <c r="A767" s="45">
        <v>131658215481</v>
      </c>
      <c r="B767" s="43" t="s">
        <v>1727</v>
      </c>
      <c r="C767" s="44">
        <v>45963</v>
      </c>
      <c r="D767" s="45">
        <v>52550236935</v>
      </c>
      <c r="E767" s="45">
        <v>2110657897167</v>
      </c>
      <c r="F767" s="46" t="s">
        <v>734</v>
      </c>
      <c r="G767" s="46" t="s">
        <v>735</v>
      </c>
      <c r="H767" s="46" t="s">
        <v>4</v>
      </c>
      <c r="I767" s="45" t="s">
        <v>4</v>
      </c>
      <c r="J767" s="47">
        <v>104.76</v>
      </c>
      <c r="K767" s="46" t="s">
        <v>736</v>
      </c>
      <c r="L767" s="46" t="s">
        <v>737</v>
      </c>
      <c r="M767" s="45" t="s">
        <v>738</v>
      </c>
      <c r="N767" s="46" t="s">
        <v>739</v>
      </c>
      <c r="O767" s="43" t="s">
        <v>4</v>
      </c>
      <c r="P767" s="46" t="s">
        <v>1783</v>
      </c>
      <c r="Q767" s="47">
        <v>10800</v>
      </c>
      <c r="R767" s="48" t="s">
        <v>4</v>
      </c>
      <c r="S767" s="47" t="s">
        <v>4</v>
      </c>
      <c r="T767" s="46" t="s">
        <v>741</v>
      </c>
    </row>
    <row r="768" spans="1:20">
      <c r="A768" s="45">
        <v>133769702598</v>
      </c>
      <c r="B768" s="43" t="s">
        <v>733</v>
      </c>
      <c r="C768" s="44">
        <v>45974</v>
      </c>
      <c r="D768" s="45">
        <v>53149539067</v>
      </c>
      <c r="E768" s="45">
        <v>2120932394650</v>
      </c>
      <c r="F768" s="46" t="s">
        <v>734</v>
      </c>
      <c r="G768" s="46" t="s">
        <v>735</v>
      </c>
      <c r="H768" s="46" t="s">
        <v>4</v>
      </c>
      <c r="I768" s="45" t="s">
        <v>4</v>
      </c>
      <c r="J768" s="47">
        <v>104.76</v>
      </c>
      <c r="K768" s="46" t="s">
        <v>736</v>
      </c>
      <c r="L768" s="46" t="s">
        <v>737</v>
      </c>
      <c r="M768" s="45" t="s">
        <v>738</v>
      </c>
      <c r="N768" s="46" t="s">
        <v>739</v>
      </c>
      <c r="O768" s="43" t="s">
        <v>4</v>
      </c>
      <c r="P768" s="46" t="s">
        <v>938</v>
      </c>
      <c r="Q768" s="47">
        <v>10800</v>
      </c>
      <c r="R768" s="48" t="s">
        <v>4</v>
      </c>
      <c r="S768" s="47" t="s">
        <v>4</v>
      </c>
      <c r="T768" s="46" t="s">
        <v>741</v>
      </c>
    </row>
    <row r="769" spans="1:20">
      <c r="A769" s="45">
        <v>134914193485</v>
      </c>
      <c r="B769" s="43" t="s">
        <v>733</v>
      </c>
      <c r="C769" s="44">
        <v>45988</v>
      </c>
      <c r="D769" s="45">
        <v>53852523287</v>
      </c>
      <c r="E769" s="45">
        <v>2132631546807</v>
      </c>
      <c r="F769" s="46" t="s">
        <v>734</v>
      </c>
      <c r="G769" s="46" t="s">
        <v>735</v>
      </c>
      <c r="H769" s="46" t="s">
        <v>4</v>
      </c>
      <c r="I769" s="45" t="s">
        <v>4</v>
      </c>
      <c r="J769" s="47">
        <v>104.76</v>
      </c>
      <c r="K769" s="46" t="s">
        <v>736</v>
      </c>
      <c r="L769" s="46" t="s">
        <v>737</v>
      </c>
      <c r="M769" s="45" t="s">
        <v>738</v>
      </c>
      <c r="N769" s="46" t="s">
        <v>739</v>
      </c>
      <c r="O769" s="43" t="s">
        <v>4</v>
      </c>
      <c r="P769" s="46" t="s">
        <v>866</v>
      </c>
      <c r="Q769" s="47">
        <v>10800</v>
      </c>
      <c r="R769" s="48" t="s">
        <v>4</v>
      </c>
      <c r="S769" s="47" t="s">
        <v>4</v>
      </c>
      <c r="T769" s="46" t="s">
        <v>741</v>
      </c>
    </row>
    <row r="770" spans="1:20">
      <c r="A770" s="45">
        <v>133321243323</v>
      </c>
      <c r="B770" s="43" t="s">
        <v>733</v>
      </c>
      <c r="C770" s="44">
        <v>45976</v>
      </c>
      <c r="D770" s="45">
        <v>53210972205</v>
      </c>
      <c r="E770" s="45">
        <v>2122012758234</v>
      </c>
      <c r="F770" s="46" t="s">
        <v>734</v>
      </c>
      <c r="G770" s="46" t="s">
        <v>735</v>
      </c>
      <c r="H770" s="46" t="s">
        <v>4</v>
      </c>
      <c r="I770" s="45" t="s">
        <v>4</v>
      </c>
      <c r="J770" s="47">
        <v>105.73</v>
      </c>
      <c r="K770" s="46" t="s">
        <v>736</v>
      </c>
      <c r="L770" s="46" t="s">
        <v>737</v>
      </c>
      <c r="M770" s="45" t="s">
        <v>738</v>
      </c>
      <c r="N770" s="46" t="s">
        <v>739</v>
      </c>
      <c r="O770" s="43" t="s">
        <v>4</v>
      </c>
      <c r="P770" s="46" t="s">
        <v>740</v>
      </c>
      <c r="Q770" s="47">
        <v>10900</v>
      </c>
      <c r="R770" s="48" t="s">
        <v>4</v>
      </c>
      <c r="S770" s="47" t="s">
        <v>4</v>
      </c>
      <c r="T770" s="46" t="s">
        <v>741</v>
      </c>
    </row>
    <row r="771" spans="1:20">
      <c r="A771" s="45">
        <v>133321403387</v>
      </c>
      <c r="B771" s="43" t="s">
        <v>733</v>
      </c>
      <c r="C771" s="44">
        <v>45976</v>
      </c>
      <c r="D771" s="45">
        <v>53211090110</v>
      </c>
      <c r="E771" s="45">
        <v>2122013681070</v>
      </c>
      <c r="F771" s="46" t="s">
        <v>734</v>
      </c>
      <c r="G771" s="46" t="s">
        <v>735</v>
      </c>
      <c r="H771" s="46" t="s">
        <v>4</v>
      </c>
      <c r="I771" s="45" t="s">
        <v>4</v>
      </c>
      <c r="J771" s="47">
        <v>105.73</v>
      </c>
      <c r="K771" s="46" t="s">
        <v>736</v>
      </c>
      <c r="L771" s="46" t="s">
        <v>737</v>
      </c>
      <c r="M771" s="45" t="s">
        <v>738</v>
      </c>
      <c r="N771" s="46" t="s">
        <v>739</v>
      </c>
      <c r="O771" s="43" t="s">
        <v>4</v>
      </c>
      <c r="P771" s="46" t="s">
        <v>996</v>
      </c>
      <c r="Q771" s="47">
        <v>10900</v>
      </c>
      <c r="R771" s="48" t="s">
        <v>4</v>
      </c>
      <c r="S771" s="47" t="s">
        <v>4</v>
      </c>
      <c r="T771" s="46" t="s">
        <v>741</v>
      </c>
    </row>
    <row r="772" spans="1:20">
      <c r="A772" s="45">
        <v>134056384220</v>
      </c>
      <c r="B772" s="43" t="s">
        <v>733</v>
      </c>
      <c r="C772" s="44">
        <v>45977</v>
      </c>
      <c r="D772" s="45">
        <v>53263960239</v>
      </c>
      <c r="E772" s="45">
        <v>2122794553584</v>
      </c>
      <c r="F772" s="46" t="s">
        <v>758</v>
      </c>
      <c r="G772" s="46" t="s">
        <v>735</v>
      </c>
      <c r="H772" s="46" t="s">
        <v>4</v>
      </c>
      <c r="I772" s="45" t="s">
        <v>4</v>
      </c>
      <c r="J772" s="47">
        <v>105.73</v>
      </c>
      <c r="K772" s="46" t="s">
        <v>736</v>
      </c>
      <c r="L772" s="46" t="s">
        <v>737</v>
      </c>
      <c r="M772" s="45" t="s">
        <v>738</v>
      </c>
      <c r="N772" s="46" t="s">
        <v>739</v>
      </c>
      <c r="O772" s="43" t="s">
        <v>4</v>
      </c>
      <c r="P772" s="46" t="s">
        <v>759</v>
      </c>
      <c r="Q772" s="47">
        <v>10900</v>
      </c>
      <c r="R772" s="48" t="s">
        <v>4</v>
      </c>
      <c r="S772" s="47" t="s">
        <v>4</v>
      </c>
      <c r="T772" s="46" t="s">
        <v>4</v>
      </c>
    </row>
    <row r="773" spans="1:20">
      <c r="A773" s="45">
        <v>135550446442</v>
      </c>
      <c r="B773" s="43" t="s">
        <v>733</v>
      </c>
      <c r="C773" s="44">
        <v>45989</v>
      </c>
      <c r="D773" s="45">
        <v>53861483786</v>
      </c>
      <c r="E773" s="45">
        <v>2132799855267</v>
      </c>
      <c r="F773" s="46" t="s">
        <v>734</v>
      </c>
      <c r="G773" s="46" t="s">
        <v>735</v>
      </c>
      <c r="H773" s="46" t="s">
        <v>4</v>
      </c>
      <c r="I773" s="45" t="s">
        <v>4</v>
      </c>
      <c r="J773" s="47">
        <v>105.73</v>
      </c>
      <c r="K773" s="46" t="s">
        <v>736</v>
      </c>
      <c r="L773" s="46" t="s">
        <v>737</v>
      </c>
      <c r="M773" s="45" t="s">
        <v>738</v>
      </c>
      <c r="N773" s="46" t="s">
        <v>739</v>
      </c>
      <c r="O773" s="43" t="s">
        <v>4</v>
      </c>
      <c r="P773" s="46" t="s">
        <v>1631</v>
      </c>
      <c r="Q773" s="47">
        <v>10900</v>
      </c>
      <c r="R773" s="48" t="s">
        <v>4</v>
      </c>
      <c r="S773" s="47" t="s">
        <v>4</v>
      </c>
      <c r="T773" s="46" t="s">
        <v>741</v>
      </c>
    </row>
    <row r="774" spans="1:20">
      <c r="A774" s="45">
        <v>131455763539</v>
      </c>
      <c r="B774" s="43" t="s">
        <v>1727</v>
      </c>
      <c r="C774" s="44">
        <v>45962</v>
      </c>
      <c r="D774" s="45">
        <v>52465250552</v>
      </c>
      <c r="E774" s="45">
        <v>2109509554418</v>
      </c>
      <c r="F774" s="46" t="s">
        <v>734</v>
      </c>
      <c r="G774" s="46" t="s">
        <v>735</v>
      </c>
      <c r="H774" s="46" t="s">
        <v>4</v>
      </c>
      <c r="I774" s="45" t="s">
        <v>4</v>
      </c>
      <c r="J774" s="47">
        <v>106.7</v>
      </c>
      <c r="K774" s="46" t="s">
        <v>736</v>
      </c>
      <c r="L774" s="46" t="s">
        <v>737</v>
      </c>
      <c r="M774" s="45" t="s">
        <v>738</v>
      </c>
      <c r="N774" s="46" t="s">
        <v>739</v>
      </c>
      <c r="O774" s="43" t="s">
        <v>4</v>
      </c>
      <c r="P774" s="46" t="s">
        <v>1657</v>
      </c>
      <c r="Q774" s="47">
        <v>11000</v>
      </c>
      <c r="R774" s="48" t="s">
        <v>4</v>
      </c>
      <c r="S774" s="47" t="s">
        <v>4</v>
      </c>
      <c r="T774" s="46" t="s">
        <v>741</v>
      </c>
    </row>
    <row r="775" spans="1:20">
      <c r="A775" s="45">
        <v>132059777870</v>
      </c>
      <c r="B775" s="43" t="s">
        <v>1727</v>
      </c>
      <c r="C775" s="44">
        <v>45962</v>
      </c>
      <c r="D775" s="45">
        <v>52468608761</v>
      </c>
      <c r="E775" s="45">
        <v>2109549438422</v>
      </c>
      <c r="F775" s="46" t="s">
        <v>734</v>
      </c>
      <c r="G775" s="46" t="s">
        <v>735</v>
      </c>
      <c r="H775" s="46" t="s">
        <v>4</v>
      </c>
      <c r="I775" s="45" t="s">
        <v>4</v>
      </c>
      <c r="J775" s="47">
        <v>106.7</v>
      </c>
      <c r="K775" s="46" t="s">
        <v>736</v>
      </c>
      <c r="L775" s="46" t="s">
        <v>737</v>
      </c>
      <c r="M775" s="45" t="s">
        <v>738</v>
      </c>
      <c r="N775" s="46" t="s">
        <v>739</v>
      </c>
      <c r="O775" s="43" t="s">
        <v>4</v>
      </c>
      <c r="P775" s="46" t="s">
        <v>1741</v>
      </c>
      <c r="Q775" s="47">
        <v>11000</v>
      </c>
      <c r="R775" s="48" t="s">
        <v>4</v>
      </c>
      <c r="S775" s="47" t="s">
        <v>4</v>
      </c>
      <c r="T775" s="46" t="s">
        <v>741</v>
      </c>
    </row>
    <row r="776" spans="1:20">
      <c r="A776" s="45">
        <v>132823933910</v>
      </c>
      <c r="B776" s="43" t="s">
        <v>733</v>
      </c>
      <c r="C776" s="44">
        <v>45967</v>
      </c>
      <c r="D776" s="45">
        <v>52777750270</v>
      </c>
      <c r="E776" s="45">
        <v>2114477804477</v>
      </c>
      <c r="F776" s="46" t="s">
        <v>734</v>
      </c>
      <c r="G776" s="46" t="s">
        <v>735</v>
      </c>
      <c r="H776" s="46" t="s">
        <v>4</v>
      </c>
      <c r="I776" s="45" t="s">
        <v>4</v>
      </c>
      <c r="J776" s="47">
        <v>106.7</v>
      </c>
      <c r="K776" s="46" t="s">
        <v>736</v>
      </c>
      <c r="L776" s="46" t="s">
        <v>737</v>
      </c>
      <c r="M776" s="45" t="s">
        <v>738</v>
      </c>
      <c r="N776" s="46" t="s">
        <v>739</v>
      </c>
      <c r="O776" s="43" t="s">
        <v>4</v>
      </c>
      <c r="P776" s="46" t="s">
        <v>778</v>
      </c>
      <c r="Q776" s="47">
        <v>11000</v>
      </c>
      <c r="R776" s="48" t="s">
        <v>4</v>
      </c>
      <c r="S776" s="47" t="s">
        <v>4</v>
      </c>
      <c r="T776" s="46" t="s">
        <v>741</v>
      </c>
    </row>
    <row r="777" spans="1:20">
      <c r="A777" s="45">
        <v>133105445164</v>
      </c>
      <c r="B777" s="43" t="s">
        <v>733</v>
      </c>
      <c r="C777" s="44">
        <v>45969</v>
      </c>
      <c r="D777" s="45">
        <v>52884461259</v>
      </c>
      <c r="E777" s="45">
        <v>2116297924285</v>
      </c>
      <c r="F777" s="46" t="s">
        <v>758</v>
      </c>
      <c r="G777" s="46" t="s">
        <v>735</v>
      </c>
      <c r="H777" s="46" t="s">
        <v>4</v>
      </c>
      <c r="I777" s="45" t="s">
        <v>4</v>
      </c>
      <c r="J777" s="47">
        <v>106.7</v>
      </c>
      <c r="K777" s="46" t="s">
        <v>736</v>
      </c>
      <c r="L777" s="46" t="s">
        <v>737</v>
      </c>
      <c r="M777" s="45" t="s">
        <v>738</v>
      </c>
      <c r="N777" s="46" t="s">
        <v>739</v>
      </c>
      <c r="O777" s="43" t="s">
        <v>4</v>
      </c>
      <c r="P777" s="46" t="s">
        <v>759</v>
      </c>
      <c r="Q777" s="47">
        <v>11000</v>
      </c>
      <c r="R777" s="48" t="s">
        <v>4</v>
      </c>
      <c r="S777" s="47" t="s">
        <v>4</v>
      </c>
      <c r="T777" s="46" t="s">
        <v>4</v>
      </c>
    </row>
    <row r="778" spans="1:20">
      <c r="A778" s="45">
        <v>133105969004</v>
      </c>
      <c r="B778" s="43" t="s">
        <v>733</v>
      </c>
      <c r="C778" s="44">
        <v>45969</v>
      </c>
      <c r="D778" s="45">
        <v>52884659468</v>
      </c>
      <c r="E778" s="45">
        <v>2116301243229</v>
      </c>
      <c r="F778" s="46" t="s">
        <v>734</v>
      </c>
      <c r="G778" s="46" t="s">
        <v>735</v>
      </c>
      <c r="H778" s="46" t="s">
        <v>4</v>
      </c>
      <c r="I778" s="45" t="s">
        <v>4</v>
      </c>
      <c r="J778" s="47">
        <v>106.7</v>
      </c>
      <c r="K778" s="46" t="s">
        <v>736</v>
      </c>
      <c r="L778" s="46" t="s">
        <v>737</v>
      </c>
      <c r="M778" s="45" t="s">
        <v>738</v>
      </c>
      <c r="N778" s="46" t="s">
        <v>739</v>
      </c>
      <c r="O778" s="43" t="s">
        <v>4</v>
      </c>
      <c r="P778" s="46" t="s">
        <v>851</v>
      </c>
      <c r="Q778" s="47">
        <v>11000</v>
      </c>
      <c r="R778" s="48" t="s">
        <v>4</v>
      </c>
      <c r="S778" s="47" t="s">
        <v>4</v>
      </c>
      <c r="T778" s="46" t="s">
        <v>741</v>
      </c>
    </row>
    <row r="779" spans="1:20">
      <c r="A779" s="45">
        <v>132503679087</v>
      </c>
      <c r="B779" s="43" t="s">
        <v>733</v>
      </c>
      <c r="C779" s="44">
        <v>45970</v>
      </c>
      <c r="D779" s="45">
        <v>52885212641</v>
      </c>
      <c r="E779" s="45">
        <v>2116309620787</v>
      </c>
      <c r="F779" s="46" t="s">
        <v>758</v>
      </c>
      <c r="G779" s="46" t="s">
        <v>735</v>
      </c>
      <c r="H779" s="46" t="s">
        <v>4</v>
      </c>
      <c r="I779" s="45" t="s">
        <v>4</v>
      </c>
      <c r="J779" s="47">
        <v>106.7</v>
      </c>
      <c r="K779" s="46" t="s">
        <v>736</v>
      </c>
      <c r="L779" s="46" t="s">
        <v>737</v>
      </c>
      <c r="M779" s="45" t="s">
        <v>738</v>
      </c>
      <c r="N779" s="46" t="s">
        <v>739</v>
      </c>
      <c r="O779" s="43" t="s">
        <v>4</v>
      </c>
      <c r="P779" s="46" t="s">
        <v>759</v>
      </c>
      <c r="Q779" s="47">
        <v>11000</v>
      </c>
      <c r="R779" s="48" t="s">
        <v>4</v>
      </c>
      <c r="S779" s="47" t="s">
        <v>4</v>
      </c>
      <c r="T779" s="46" t="s">
        <v>4</v>
      </c>
    </row>
    <row r="780" spans="1:20">
      <c r="A780" s="45">
        <v>132509799871</v>
      </c>
      <c r="B780" s="43" t="s">
        <v>733</v>
      </c>
      <c r="C780" s="44">
        <v>45970</v>
      </c>
      <c r="D780" s="45">
        <v>52887727151</v>
      </c>
      <c r="E780" s="45">
        <v>2116448840208</v>
      </c>
      <c r="F780" s="46" t="s">
        <v>734</v>
      </c>
      <c r="G780" s="46" t="s">
        <v>735</v>
      </c>
      <c r="H780" s="46" t="s">
        <v>4</v>
      </c>
      <c r="I780" s="45" t="s">
        <v>4</v>
      </c>
      <c r="J780" s="47">
        <v>106.7</v>
      </c>
      <c r="K780" s="46" t="s">
        <v>736</v>
      </c>
      <c r="L780" s="46" t="s">
        <v>737</v>
      </c>
      <c r="M780" s="45" t="s">
        <v>738</v>
      </c>
      <c r="N780" s="46" t="s">
        <v>739</v>
      </c>
      <c r="O780" s="43" t="s">
        <v>4</v>
      </c>
      <c r="P780" s="46" t="s">
        <v>869</v>
      </c>
      <c r="Q780" s="47">
        <v>11000</v>
      </c>
      <c r="R780" s="48" t="s">
        <v>4</v>
      </c>
      <c r="S780" s="47" t="s">
        <v>4</v>
      </c>
      <c r="T780" s="46" t="s">
        <v>741</v>
      </c>
    </row>
    <row r="781" spans="1:20">
      <c r="A781" s="45">
        <v>133113768592</v>
      </c>
      <c r="B781" s="43" t="s">
        <v>733</v>
      </c>
      <c r="C781" s="44">
        <v>45970</v>
      </c>
      <c r="D781" s="45">
        <v>52887799409</v>
      </c>
      <c r="E781" s="45">
        <v>2116449639922</v>
      </c>
      <c r="F781" s="46" t="s">
        <v>734</v>
      </c>
      <c r="G781" s="46" t="s">
        <v>735</v>
      </c>
      <c r="H781" s="46" t="s">
        <v>4</v>
      </c>
      <c r="I781" s="45" t="s">
        <v>4</v>
      </c>
      <c r="J781" s="47">
        <v>106.7</v>
      </c>
      <c r="K781" s="46" t="s">
        <v>736</v>
      </c>
      <c r="L781" s="46" t="s">
        <v>737</v>
      </c>
      <c r="M781" s="45" t="s">
        <v>738</v>
      </c>
      <c r="N781" s="46" t="s">
        <v>739</v>
      </c>
      <c r="O781" s="43" t="s">
        <v>4</v>
      </c>
      <c r="P781" s="46" t="s">
        <v>871</v>
      </c>
      <c r="Q781" s="47">
        <v>11000</v>
      </c>
      <c r="R781" s="48" t="s">
        <v>4</v>
      </c>
      <c r="S781" s="47" t="s">
        <v>4</v>
      </c>
      <c r="T781" s="46" t="s">
        <v>741</v>
      </c>
    </row>
    <row r="782" spans="1:20">
      <c r="A782" s="45">
        <v>133028968265</v>
      </c>
      <c r="B782" s="43" t="s">
        <v>733</v>
      </c>
      <c r="C782" s="44">
        <v>45974</v>
      </c>
      <c r="D782" s="45">
        <v>53098556461</v>
      </c>
      <c r="E782" s="45">
        <v>2120013467124</v>
      </c>
      <c r="F782" s="46" t="s">
        <v>734</v>
      </c>
      <c r="G782" s="46" t="s">
        <v>735</v>
      </c>
      <c r="H782" s="46" t="s">
        <v>4</v>
      </c>
      <c r="I782" s="45" t="s">
        <v>4</v>
      </c>
      <c r="J782" s="47">
        <v>106.7</v>
      </c>
      <c r="K782" s="46" t="s">
        <v>736</v>
      </c>
      <c r="L782" s="46" t="s">
        <v>737</v>
      </c>
      <c r="M782" s="45" t="s">
        <v>738</v>
      </c>
      <c r="N782" s="46" t="s">
        <v>739</v>
      </c>
      <c r="O782" s="43" t="s">
        <v>4</v>
      </c>
      <c r="P782" s="46" t="s">
        <v>910</v>
      </c>
      <c r="Q782" s="47">
        <v>11000</v>
      </c>
      <c r="R782" s="48" t="s">
        <v>4</v>
      </c>
      <c r="S782" s="47" t="s">
        <v>4</v>
      </c>
      <c r="T782" s="46" t="s">
        <v>741</v>
      </c>
    </row>
    <row r="783" spans="1:20">
      <c r="A783" s="45">
        <v>133759913132</v>
      </c>
      <c r="B783" s="43" t="s">
        <v>733</v>
      </c>
      <c r="C783" s="44">
        <v>45974</v>
      </c>
      <c r="D783" s="45">
        <v>53145523651</v>
      </c>
      <c r="E783" s="45">
        <v>2120752230867</v>
      </c>
      <c r="F783" s="46" t="s">
        <v>758</v>
      </c>
      <c r="G783" s="46" t="s">
        <v>735</v>
      </c>
      <c r="H783" s="46" t="s">
        <v>4</v>
      </c>
      <c r="I783" s="45" t="s">
        <v>4</v>
      </c>
      <c r="J783" s="47">
        <v>106.7</v>
      </c>
      <c r="K783" s="46" t="s">
        <v>736</v>
      </c>
      <c r="L783" s="46" t="s">
        <v>737</v>
      </c>
      <c r="M783" s="45" t="s">
        <v>738</v>
      </c>
      <c r="N783" s="46" t="s">
        <v>739</v>
      </c>
      <c r="O783" s="43" t="s">
        <v>4</v>
      </c>
      <c r="P783" s="46" t="s">
        <v>759</v>
      </c>
      <c r="Q783" s="47">
        <v>11000</v>
      </c>
      <c r="R783" s="48" t="s">
        <v>4</v>
      </c>
      <c r="S783" s="47" t="s">
        <v>4</v>
      </c>
      <c r="T783" s="46" t="s">
        <v>4</v>
      </c>
    </row>
    <row r="784" spans="1:20">
      <c r="A784" s="45">
        <v>133761433876</v>
      </c>
      <c r="B784" s="43" t="s">
        <v>733</v>
      </c>
      <c r="C784" s="44">
        <v>45974</v>
      </c>
      <c r="D784" s="45">
        <v>53146183526</v>
      </c>
      <c r="E784" s="45">
        <v>2120870890940</v>
      </c>
      <c r="F784" s="46" t="s">
        <v>734</v>
      </c>
      <c r="G784" s="46" t="s">
        <v>735</v>
      </c>
      <c r="H784" s="46" t="s">
        <v>4</v>
      </c>
      <c r="I784" s="45" t="s">
        <v>4</v>
      </c>
      <c r="J784" s="47">
        <v>106.7</v>
      </c>
      <c r="K784" s="46" t="s">
        <v>736</v>
      </c>
      <c r="L784" s="46" t="s">
        <v>737</v>
      </c>
      <c r="M784" s="45" t="s">
        <v>738</v>
      </c>
      <c r="N784" s="46" t="s">
        <v>739</v>
      </c>
      <c r="O784" s="43" t="s">
        <v>4</v>
      </c>
      <c r="P784" s="46" t="s">
        <v>923</v>
      </c>
      <c r="Q784" s="47">
        <v>11000</v>
      </c>
      <c r="R784" s="48" t="s">
        <v>4</v>
      </c>
      <c r="S784" s="47" t="s">
        <v>4</v>
      </c>
      <c r="T784" s="46" t="s">
        <v>741</v>
      </c>
    </row>
    <row r="785" spans="1:20">
      <c r="A785" s="45">
        <v>133156163687</v>
      </c>
      <c r="B785" s="43" t="s">
        <v>733</v>
      </c>
      <c r="C785" s="44">
        <v>45974</v>
      </c>
      <c r="D785" s="45">
        <v>53147426071</v>
      </c>
      <c r="E785" s="45">
        <v>2120788407835</v>
      </c>
      <c r="F785" s="46" t="s">
        <v>734</v>
      </c>
      <c r="G785" s="46" t="s">
        <v>735</v>
      </c>
      <c r="H785" s="46" t="s">
        <v>4</v>
      </c>
      <c r="I785" s="45" t="s">
        <v>4</v>
      </c>
      <c r="J785" s="47">
        <v>106.7</v>
      </c>
      <c r="K785" s="46" t="s">
        <v>736</v>
      </c>
      <c r="L785" s="46" t="s">
        <v>737</v>
      </c>
      <c r="M785" s="45" t="s">
        <v>738</v>
      </c>
      <c r="N785" s="46" t="s">
        <v>739</v>
      </c>
      <c r="O785" s="43" t="s">
        <v>4</v>
      </c>
      <c r="P785" s="46" t="s">
        <v>926</v>
      </c>
      <c r="Q785" s="47">
        <v>11000</v>
      </c>
      <c r="R785" s="48" t="s">
        <v>4</v>
      </c>
      <c r="S785" s="47" t="s">
        <v>4</v>
      </c>
      <c r="T785" s="46" t="s">
        <v>741</v>
      </c>
    </row>
    <row r="786" spans="1:20">
      <c r="A786" s="45">
        <v>133157818241</v>
      </c>
      <c r="B786" s="43" t="s">
        <v>733</v>
      </c>
      <c r="C786" s="44">
        <v>45974</v>
      </c>
      <c r="D786" s="45">
        <v>53148041514</v>
      </c>
      <c r="E786" s="45">
        <v>2120800861827</v>
      </c>
      <c r="F786" s="46" t="s">
        <v>734</v>
      </c>
      <c r="G786" s="46" t="s">
        <v>735</v>
      </c>
      <c r="H786" s="46" t="s">
        <v>4</v>
      </c>
      <c r="I786" s="45" t="s">
        <v>4</v>
      </c>
      <c r="J786" s="47">
        <v>106.7</v>
      </c>
      <c r="K786" s="46" t="s">
        <v>736</v>
      </c>
      <c r="L786" s="46" t="s">
        <v>737</v>
      </c>
      <c r="M786" s="45" t="s">
        <v>738</v>
      </c>
      <c r="N786" s="46" t="s">
        <v>739</v>
      </c>
      <c r="O786" s="43" t="s">
        <v>4</v>
      </c>
      <c r="P786" s="46" t="s">
        <v>932</v>
      </c>
      <c r="Q786" s="47">
        <v>11000</v>
      </c>
      <c r="R786" s="48" t="s">
        <v>4</v>
      </c>
      <c r="S786" s="47" t="s">
        <v>4</v>
      </c>
      <c r="T786" s="46" t="s">
        <v>741</v>
      </c>
    </row>
    <row r="787" spans="1:20">
      <c r="A787" s="45">
        <v>133158225551</v>
      </c>
      <c r="B787" s="43" t="s">
        <v>733</v>
      </c>
      <c r="C787" s="44">
        <v>45974</v>
      </c>
      <c r="D787" s="45">
        <v>53148280527</v>
      </c>
      <c r="E787" s="45">
        <v>2120911506340</v>
      </c>
      <c r="F787" s="46" t="s">
        <v>758</v>
      </c>
      <c r="G787" s="46" t="s">
        <v>735</v>
      </c>
      <c r="H787" s="46" t="s">
        <v>4</v>
      </c>
      <c r="I787" s="45" t="s">
        <v>4</v>
      </c>
      <c r="J787" s="47">
        <v>106.7</v>
      </c>
      <c r="K787" s="46" t="s">
        <v>736</v>
      </c>
      <c r="L787" s="46" t="s">
        <v>737</v>
      </c>
      <c r="M787" s="45" t="s">
        <v>738</v>
      </c>
      <c r="N787" s="46" t="s">
        <v>739</v>
      </c>
      <c r="O787" s="43" t="s">
        <v>4</v>
      </c>
      <c r="P787" s="46" t="s">
        <v>759</v>
      </c>
      <c r="Q787" s="47">
        <v>11000</v>
      </c>
      <c r="R787" s="48" t="s">
        <v>4</v>
      </c>
      <c r="S787" s="47" t="s">
        <v>4</v>
      </c>
      <c r="T787" s="46" t="s">
        <v>4</v>
      </c>
    </row>
    <row r="788" spans="1:20">
      <c r="A788" s="45">
        <v>133773462464</v>
      </c>
      <c r="B788" s="43" t="s">
        <v>733</v>
      </c>
      <c r="C788" s="44">
        <v>45975</v>
      </c>
      <c r="D788" s="45">
        <v>53151257910</v>
      </c>
      <c r="E788" s="45">
        <v>2120958039128</v>
      </c>
      <c r="F788" s="46" t="s">
        <v>758</v>
      </c>
      <c r="G788" s="46" t="s">
        <v>735</v>
      </c>
      <c r="H788" s="46" t="s">
        <v>4</v>
      </c>
      <c r="I788" s="45" t="s">
        <v>4</v>
      </c>
      <c r="J788" s="47">
        <v>106.7</v>
      </c>
      <c r="K788" s="46" t="s">
        <v>736</v>
      </c>
      <c r="L788" s="46" t="s">
        <v>737</v>
      </c>
      <c r="M788" s="45" t="s">
        <v>738</v>
      </c>
      <c r="N788" s="46" t="s">
        <v>739</v>
      </c>
      <c r="O788" s="43" t="s">
        <v>4</v>
      </c>
      <c r="P788" s="46" t="s">
        <v>759</v>
      </c>
      <c r="Q788" s="47">
        <v>11000</v>
      </c>
      <c r="R788" s="48" t="s">
        <v>4</v>
      </c>
      <c r="S788" s="47" t="s">
        <v>4</v>
      </c>
      <c r="T788" s="46" t="s">
        <v>4</v>
      </c>
    </row>
    <row r="789" spans="1:20">
      <c r="A789" s="45">
        <v>133928536214</v>
      </c>
      <c r="B789" s="43" t="s">
        <v>733</v>
      </c>
      <c r="C789" s="44">
        <v>45976</v>
      </c>
      <c r="D789" s="45">
        <v>53210145104</v>
      </c>
      <c r="E789" s="45">
        <v>2121895782101</v>
      </c>
      <c r="F789" s="46" t="s">
        <v>734</v>
      </c>
      <c r="G789" s="46" t="s">
        <v>735</v>
      </c>
      <c r="H789" s="46" t="s">
        <v>4</v>
      </c>
      <c r="I789" s="45" t="s">
        <v>4</v>
      </c>
      <c r="J789" s="47">
        <v>106.7</v>
      </c>
      <c r="K789" s="46" t="s">
        <v>736</v>
      </c>
      <c r="L789" s="46" t="s">
        <v>737</v>
      </c>
      <c r="M789" s="45" t="s">
        <v>738</v>
      </c>
      <c r="N789" s="46" t="s">
        <v>739</v>
      </c>
      <c r="O789" s="43" t="s">
        <v>4</v>
      </c>
      <c r="P789" s="46" t="s">
        <v>992</v>
      </c>
      <c r="Q789" s="47">
        <v>11000</v>
      </c>
      <c r="R789" s="48" t="s">
        <v>4</v>
      </c>
      <c r="S789" s="47" t="s">
        <v>4</v>
      </c>
      <c r="T789" s="46" t="s">
        <v>741</v>
      </c>
    </row>
    <row r="790" spans="1:20">
      <c r="A790" s="45">
        <v>134053576098</v>
      </c>
      <c r="B790" s="43" t="s">
        <v>733</v>
      </c>
      <c r="C790" s="44">
        <v>45977</v>
      </c>
      <c r="D790" s="45">
        <v>53262750461</v>
      </c>
      <c r="E790" s="45">
        <v>2122671811209</v>
      </c>
      <c r="F790" s="46" t="s">
        <v>734</v>
      </c>
      <c r="G790" s="46" t="s">
        <v>735</v>
      </c>
      <c r="H790" s="46" t="s">
        <v>4</v>
      </c>
      <c r="I790" s="45" t="s">
        <v>4</v>
      </c>
      <c r="J790" s="47">
        <v>106.7</v>
      </c>
      <c r="K790" s="46" t="s">
        <v>736</v>
      </c>
      <c r="L790" s="46" t="s">
        <v>737</v>
      </c>
      <c r="M790" s="45" t="s">
        <v>738</v>
      </c>
      <c r="N790" s="46" t="s">
        <v>739</v>
      </c>
      <c r="O790" s="43" t="s">
        <v>4</v>
      </c>
      <c r="P790" s="46" t="s">
        <v>1031</v>
      </c>
      <c r="Q790" s="47">
        <v>11000</v>
      </c>
      <c r="R790" s="48" t="s">
        <v>4</v>
      </c>
      <c r="S790" s="47" t="s">
        <v>4</v>
      </c>
      <c r="T790" s="46" t="s">
        <v>741</v>
      </c>
    </row>
    <row r="791" spans="1:20">
      <c r="A791" s="45">
        <v>133446589633</v>
      </c>
      <c r="B791" s="43" t="s">
        <v>733</v>
      </c>
      <c r="C791" s="44">
        <v>45977</v>
      </c>
      <c r="D791" s="45">
        <v>53263599227</v>
      </c>
      <c r="E791" s="45">
        <v>2122682704919</v>
      </c>
      <c r="F791" s="46" t="s">
        <v>734</v>
      </c>
      <c r="G791" s="46" t="s">
        <v>735</v>
      </c>
      <c r="H791" s="46" t="s">
        <v>4</v>
      </c>
      <c r="I791" s="45" t="s">
        <v>4</v>
      </c>
      <c r="J791" s="47">
        <v>106.7</v>
      </c>
      <c r="K791" s="46" t="s">
        <v>736</v>
      </c>
      <c r="L791" s="46" t="s">
        <v>737</v>
      </c>
      <c r="M791" s="45" t="s">
        <v>738</v>
      </c>
      <c r="N791" s="46" t="s">
        <v>739</v>
      </c>
      <c r="O791" s="43" t="s">
        <v>4</v>
      </c>
      <c r="P791" s="46" t="s">
        <v>1041</v>
      </c>
      <c r="Q791" s="47">
        <v>11000</v>
      </c>
      <c r="R791" s="48" t="s">
        <v>4</v>
      </c>
      <c r="S791" s="47" t="s">
        <v>4</v>
      </c>
      <c r="T791" s="46" t="s">
        <v>741</v>
      </c>
    </row>
    <row r="792" spans="1:20">
      <c r="A792" s="45">
        <v>134687520098</v>
      </c>
      <c r="B792" s="43" t="s">
        <v>733</v>
      </c>
      <c r="C792" s="44">
        <v>45982</v>
      </c>
      <c r="D792" s="45">
        <v>53518528508</v>
      </c>
      <c r="E792" s="45">
        <v>2127138552076</v>
      </c>
      <c r="F792" s="46" t="s">
        <v>734</v>
      </c>
      <c r="G792" s="46" t="s">
        <v>735</v>
      </c>
      <c r="H792" s="46" t="s">
        <v>4</v>
      </c>
      <c r="I792" s="45" t="s">
        <v>4</v>
      </c>
      <c r="J792" s="47">
        <v>106.7</v>
      </c>
      <c r="K792" s="46" t="s">
        <v>736</v>
      </c>
      <c r="L792" s="46" t="s">
        <v>737</v>
      </c>
      <c r="M792" s="45" t="s">
        <v>738</v>
      </c>
      <c r="N792" s="46" t="s">
        <v>739</v>
      </c>
      <c r="O792" s="43" t="s">
        <v>4</v>
      </c>
      <c r="P792" s="46" t="s">
        <v>1093</v>
      </c>
      <c r="Q792" s="47">
        <v>11000</v>
      </c>
      <c r="R792" s="48" t="s">
        <v>4</v>
      </c>
      <c r="S792" s="47" t="s">
        <v>4</v>
      </c>
      <c r="T792" s="46" t="s">
        <v>741</v>
      </c>
    </row>
    <row r="793" spans="1:20">
      <c r="A793" s="45">
        <v>134688244612</v>
      </c>
      <c r="B793" s="43" t="s">
        <v>733</v>
      </c>
      <c r="C793" s="44">
        <v>45982</v>
      </c>
      <c r="D793" s="45">
        <v>53518799451</v>
      </c>
      <c r="E793" s="45">
        <v>2127144197270</v>
      </c>
      <c r="F793" s="46" t="s">
        <v>734</v>
      </c>
      <c r="G793" s="46" t="s">
        <v>735</v>
      </c>
      <c r="H793" s="46" t="s">
        <v>4</v>
      </c>
      <c r="I793" s="45" t="s">
        <v>4</v>
      </c>
      <c r="J793" s="47">
        <v>106.7</v>
      </c>
      <c r="K793" s="46" t="s">
        <v>736</v>
      </c>
      <c r="L793" s="46" t="s">
        <v>737</v>
      </c>
      <c r="M793" s="45" t="s">
        <v>738</v>
      </c>
      <c r="N793" s="46" t="s">
        <v>739</v>
      </c>
      <c r="O793" s="43" t="s">
        <v>4</v>
      </c>
      <c r="P793" s="46" t="s">
        <v>1083</v>
      </c>
      <c r="Q793" s="47">
        <v>11000</v>
      </c>
      <c r="R793" s="48" t="s">
        <v>4</v>
      </c>
      <c r="S793" s="47" t="s">
        <v>4</v>
      </c>
      <c r="T793" s="46" t="s">
        <v>741</v>
      </c>
    </row>
    <row r="794" spans="1:20">
      <c r="A794" s="45">
        <v>134207843245</v>
      </c>
      <c r="B794" s="43" t="s">
        <v>733</v>
      </c>
      <c r="C794" s="44">
        <v>45983</v>
      </c>
      <c r="D794" s="45">
        <v>53569681080</v>
      </c>
      <c r="E794" s="45">
        <v>2127893316483</v>
      </c>
      <c r="F794" s="46" t="s">
        <v>734</v>
      </c>
      <c r="G794" s="46" t="s">
        <v>735</v>
      </c>
      <c r="H794" s="46" t="s">
        <v>4</v>
      </c>
      <c r="I794" s="45" t="s">
        <v>4</v>
      </c>
      <c r="J794" s="47">
        <v>106.7</v>
      </c>
      <c r="K794" s="46" t="s">
        <v>736</v>
      </c>
      <c r="L794" s="46" t="s">
        <v>737</v>
      </c>
      <c r="M794" s="45" t="s">
        <v>738</v>
      </c>
      <c r="N794" s="46" t="s">
        <v>739</v>
      </c>
      <c r="O794" s="43" t="s">
        <v>4</v>
      </c>
      <c r="P794" s="46" t="s">
        <v>1127</v>
      </c>
      <c r="Q794" s="47">
        <v>11000</v>
      </c>
      <c r="R794" s="48" t="s">
        <v>4</v>
      </c>
      <c r="S794" s="47" t="s">
        <v>4</v>
      </c>
      <c r="T794" s="46" t="s">
        <v>741</v>
      </c>
    </row>
    <row r="795" spans="1:20">
      <c r="A795" s="45">
        <v>134922948608</v>
      </c>
      <c r="B795" s="43" t="s">
        <v>733</v>
      </c>
      <c r="C795" s="44">
        <v>45983</v>
      </c>
      <c r="D795" s="45">
        <v>53611058292</v>
      </c>
      <c r="E795" s="45">
        <v>2128628321166</v>
      </c>
      <c r="F795" s="46" t="s">
        <v>734</v>
      </c>
      <c r="G795" s="46" t="s">
        <v>735</v>
      </c>
      <c r="H795" s="46" t="s">
        <v>4</v>
      </c>
      <c r="I795" s="45" t="s">
        <v>4</v>
      </c>
      <c r="J795" s="47">
        <v>106.7</v>
      </c>
      <c r="K795" s="46" t="s">
        <v>736</v>
      </c>
      <c r="L795" s="46" t="s">
        <v>737</v>
      </c>
      <c r="M795" s="45" t="s">
        <v>738</v>
      </c>
      <c r="N795" s="46" t="s">
        <v>739</v>
      </c>
      <c r="O795" s="43" t="s">
        <v>522</v>
      </c>
      <c r="P795" s="46" t="s">
        <v>1143</v>
      </c>
      <c r="Q795" s="47">
        <v>11000</v>
      </c>
      <c r="R795" s="48" t="s">
        <v>4</v>
      </c>
      <c r="S795" s="47" t="s">
        <v>4</v>
      </c>
      <c r="T795" s="46" t="s">
        <v>741</v>
      </c>
    </row>
    <row r="796" spans="1:20">
      <c r="A796" s="45">
        <v>134923163722</v>
      </c>
      <c r="B796" s="43" t="s">
        <v>733</v>
      </c>
      <c r="C796" s="44">
        <v>45983</v>
      </c>
      <c r="D796" s="45">
        <v>53611202067</v>
      </c>
      <c r="E796" s="45">
        <v>2128518113011</v>
      </c>
      <c r="F796" s="46" t="s">
        <v>734</v>
      </c>
      <c r="G796" s="46" t="s">
        <v>735</v>
      </c>
      <c r="H796" s="46" t="s">
        <v>4</v>
      </c>
      <c r="I796" s="45" t="s">
        <v>4</v>
      </c>
      <c r="J796" s="47">
        <v>106.7</v>
      </c>
      <c r="K796" s="46" t="s">
        <v>736</v>
      </c>
      <c r="L796" s="46" t="s">
        <v>737</v>
      </c>
      <c r="M796" s="45" t="s">
        <v>738</v>
      </c>
      <c r="N796" s="46" t="s">
        <v>739</v>
      </c>
      <c r="O796" s="43" t="s">
        <v>522</v>
      </c>
      <c r="P796" s="46" t="s">
        <v>1166</v>
      </c>
      <c r="Q796" s="47">
        <v>11000</v>
      </c>
      <c r="R796" s="48" t="s">
        <v>4</v>
      </c>
      <c r="S796" s="47" t="s">
        <v>4</v>
      </c>
      <c r="T796" s="46" t="s">
        <v>741</v>
      </c>
    </row>
    <row r="797" spans="1:20">
      <c r="A797" s="45">
        <v>134924536868</v>
      </c>
      <c r="B797" s="43" t="s">
        <v>733</v>
      </c>
      <c r="C797" s="44">
        <v>45983</v>
      </c>
      <c r="D797" s="45">
        <v>53611677564</v>
      </c>
      <c r="E797" s="45">
        <v>2128638886928</v>
      </c>
      <c r="F797" s="46" t="s">
        <v>734</v>
      </c>
      <c r="G797" s="46" t="s">
        <v>735</v>
      </c>
      <c r="H797" s="46" t="s">
        <v>4</v>
      </c>
      <c r="I797" s="45" t="s">
        <v>4</v>
      </c>
      <c r="J797" s="47">
        <v>106.7</v>
      </c>
      <c r="K797" s="46" t="s">
        <v>736</v>
      </c>
      <c r="L797" s="46" t="s">
        <v>737</v>
      </c>
      <c r="M797" s="45" t="s">
        <v>738</v>
      </c>
      <c r="N797" s="46" t="s">
        <v>739</v>
      </c>
      <c r="O797" s="43" t="s">
        <v>522</v>
      </c>
      <c r="P797" s="46" t="s">
        <v>1148</v>
      </c>
      <c r="Q797" s="47">
        <v>11000</v>
      </c>
      <c r="R797" s="48" t="s">
        <v>4</v>
      </c>
      <c r="S797" s="47" t="s">
        <v>4</v>
      </c>
      <c r="T797" s="46" t="s">
        <v>741</v>
      </c>
    </row>
    <row r="798" spans="1:20">
      <c r="A798" s="45">
        <v>134925122080</v>
      </c>
      <c r="B798" s="43" t="s">
        <v>733</v>
      </c>
      <c r="C798" s="44">
        <v>45983</v>
      </c>
      <c r="D798" s="45">
        <v>53611920115</v>
      </c>
      <c r="E798" s="45">
        <v>2128642935682</v>
      </c>
      <c r="F798" s="46" t="s">
        <v>734</v>
      </c>
      <c r="G798" s="46" t="s">
        <v>735</v>
      </c>
      <c r="H798" s="46" t="s">
        <v>4</v>
      </c>
      <c r="I798" s="45" t="s">
        <v>4</v>
      </c>
      <c r="J798" s="47">
        <v>106.7</v>
      </c>
      <c r="K798" s="46" t="s">
        <v>736</v>
      </c>
      <c r="L798" s="46" t="s">
        <v>737</v>
      </c>
      <c r="M798" s="45" t="s">
        <v>738</v>
      </c>
      <c r="N798" s="46" t="s">
        <v>739</v>
      </c>
      <c r="O798" s="43" t="s">
        <v>522</v>
      </c>
      <c r="P798" s="46" t="s">
        <v>1178</v>
      </c>
      <c r="Q798" s="47">
        <v>11000</v>
      </c>
      <c r="R798" s="48" t="s">
        <v>4</v>
      </c>
      <c r="S798" s="47" t="s">
        <v>4</v>
      </c>
      <c r="T798" s="46" t="s">
        <v>741</v>
      </c>
    </row>
    <row r="799" spans="1:20">
      <c r="A799" s="45">
        <v>134926744956</v>
      </c>
      <c r="B799" s="43" t="s">
        <v>733</v>
      </c>
      <c r="C799" s="44">
        <v>45983</v>
      </c>
      <c r="D799" s="45">
        <v>53612441097</v>
      </c>
      <c r="E799" s="45">
        <v>2128538975959</v>
      </c>
      <c r="F799" s="46" t="s">
        <v>734</v>
      </c>
      <c r="G799" s="46" t="s">
        <v>735</v>
      </c>
      <c r="H799" s="46" t="s">
        <v>4</v>
      </c>
      <c r="I799" s="45" t="s">
        <v>4</v>
      </c>
      <c r="J799" s="47">
        <v>106.7</v>
      </c>
      <c r="K799" s="46" t="s">
        <v>736</v>
      </c>
      <c r="L799" s="46" t="s">
        <v>737</v>
      </c>
      <c r="M799" s="45" t="s">
        <v>738</v>
      </c>
      <c r="N799" s="46" t="s">
        <v>739</v>
      </c>
      <c r="O799" s="43" t="s">
        <v>522</v>
      </c>
      <c r="P799" s="46" t="s">
        <v>1193</v>
      </c>
      <c r="Q799" s="47">
        <v>11000</v>
      </c>
      <c r="R799" s="48" t="s">
        <v>4</v>
      </c>
      <c r="S799" s="47" t="s">
        <v>4</v>
      </c>
      <c r="T799" s="46" t="s">
        <v>741</v>
      </c>
    </row>
    <row r="800" spans="1:20">
      <c r="A800" s="45">
        <v>134930034366</v>
      </c>
      <c r="B800" s="43" t="s">
        <v>733</v>
      </c>
      <c r="C800" s="44">
        <v>45983</v>
      </c>
      <c r="D800" s="45">
        <v>53613595585</v>
      </c>
      <c r="E800" s="45">
        <v>2128558310101</v>
      </c>
      <c r="F800" s="46" t="s">
        <v>734</v>
      </c>
      <c r="G800" s="46" t="s">
        <v>735</v>
      </c>
      <c r="H800" s="46" t="s">
        <v>4</v>
      </c>
      <c r="I800" s="45" t="s">
        <v>4</v>
      </c>
      <c r="J800" s="47">
        <v>106.7</v>
      </c>
      <c r="K800" s="46" t="s">
        <v>736</v>
      </c>
      <c r="L800" s="46" t="s">
        <v>737</v>
      </c>
      <c r="M800" s="45" t="s">
        <v>738</v>
      </c>
      <c r="N800" s="46" t="s">
        <v>739</v>
      </c>
      <c r="O800" s="43" t="s">
        <v>522</v>
      </c>
      <c r="P800" s="46" t="s">
        <v>1237</v>
      </c>
      <c r="Q800" s="47">
        <v>11000</v>
      </c>
      <c r="R800" s="48" t="s">
        <v>4</v>
      </c>
      <c r="S800" s="47" t="s">
        <v>4</v>
      </c>
      <c r="T800" s="46" t="s">
        <v>741</v>
      </c>
    </row>
    <row r="801" spans="1:20">
      <c r="A801" s="45">
        <v>134317163375</v>
      </c>
      <c r="B801" s="43" t="s">
        <v>733</v>
      </c>
      <c r="C801" s="44">
        <v>45983</v>
      </c>
      <c r="D801" s="45">
        <v>53614167660</v>
      </c>
      <c r="E801" s="45">
        <v>2128567531833</v>
      </c>
      <c r="F801" s="46" t="s">
        <v>734</v>
      </c>
      <c r="G801" s="46" t="s">
        <v>735</v>
      </c>
      <c r="H801" s="46" t="s">
        <v>4</v>
      </c>
      <c r="I801" s="45" t="s">
        <v>4</v>
      </c>
      <c r="J801" s="47">
        <v>106.7</v>
      </c>
      <c r="K801" s="46" t="s">
        <v>736</v>
      </c>
      <c r="L801" s="46" t="s">
        <v>737</v>
      </c>
      <c r="M801" s="45" t="s">
        <v>738</v>
      </c>
      <c r="N801" s="46" t="s">
        <v>739</v>
      </c>
      <c r="O801" s="43" t="s">
        <v>522</v>
      </c>
      <c r="P801" s="46" t="s">
        <v>1257</v>
      </c>
      <c r="Q801" s="47">
        <v>11000</v>
      </c>
      <c r="R801" s="48" t="s">
        <v>4</v>
      </c>
      <c r="S801" s="47" t="s">
        <v>4</v>
      </c>
      <c r="T801" s="46" t="s">
        <v>741</v>
      </c>
    </row>
    <row r="802" spans="1:20">
      <c r="A802" s="45">
        <v>134931666436</v>
      </c>
      <c r="B802" s="43" t="s">
        <v>733</v>
      </c>
      <c r="C802" s="44">
        <v>45983</v>
      </c>
      <c r="D802" s="45">
        <v>53614258049</v>
      </c>
      <c r="E802" s="45">
        <v>2128569011099</v>
      </c>
      <c r="F802" s="46" t="s">
        <v>734</v>
      </c>
      <c r="G802" s="46" t="s">
        <v>735</v>
      </c>
      <c r="H802" s="46" t="s">
        <v>4</v>
      </c>
      <c r="I802" s="45" t="s">
        <v>4</v>
      </c>
      <c r="J802" s="47">
        <v>106.7</v>
      </c>
      <c r="K802" s="46" t="s">
        <v>736</v>
      </c>
      <c r="L802" s="46" t="s">
        <v>737</v>
      </c>
      <c r="M802" s="45" t="s">
        <v>738</v>
      </c>
      <c r="N802" s="46" t="s">
        <v>739</v>
      </c>
      <c r="O802" s="43" t="s">
        <v>522</v>
      </c>
      <c r="P802" s="46" t="s">
        <v>1259</v>
      </c>
      <c r="Q802" s="47">
        <v>11000</v>
      </c>
      <c r="R802" s="48" t="s">
        <v>4</v>
      </c>
      <c r="S802" s="47" t="s">
        <v>4</v>
      </c>
      <c r="T802" s="46" t="s">
        <v>741</v>
      </c>
    </row>
    <row r="803" spans="1:20">
      <c r="A803" s="45">
        <v>134932068496</v>
      </c>
      <c r="B803" s="43" t="s">
        <v>733</v>
      </c>
      <c r="C803" s="44">
        <v>45983</v>
      </c>
      <c r="D803" s="45">
        <v>53614373709</v>
      </c>
      <c r="E803" s="45">
        <v>2128571576197</v>
      </c>
      <c r="F803" s="46" t="s">
        <v>734</v>
      </c>
      <c r="G803" s="46" t="s">
        <v>735</v>
      </c>
      <c r="H803" s="46" t="s">
        <v>4</v>
      </c>
      <c r="I803" s="45" t="s">
        <v>4</v>
      </c>
      <c r="J803" s="47">
        <v>106.7</v>
      </c>
      <c r="K803" s="46" t="s">
        <v>736</v>
      </c>
      <c r="L803" s="46" t="s">
        <v>737</v>
      </c>
      <c r="M803" s="45" t="s">
        <v>738</v>
      </c>
      <c r="N803" s="46" t="s">
        <v>739</v>
      </c>
      <c r="O803" s="43" t="s">
        <v>522</v>
      </c>
      <c r="P803" s="46" t="s">
        <v>981</v>
      </c>
      <c r="Q803" s="47">
        <v>11000</v>
      </c>
      <c r="R803" s="48" t="s">
        <v>4</v>
      </c>
      <c r="S803" s="47" t="s">
        <v>4</v>
      </c>
      <c r="T803" s="46" t="s">
        <v>741</v>
      </c>
    </row>
    <row r="804" spans="1:20">
      <c r="A804" s="45">
        <v>134320952687</v>
      </c>
      <c r="B804" s="43" t="s">
        <v>733</v>
      </c>
      <c r="C804" s="44">
        <v>45984</v>
      </c>
      <c r="D804" s="45">
        <v>53615572527</v>
      </c>
      <c r="E804" s="45">
        <v>2128590518683</v>
      </c>
      <c r="F804" s="46" t="s">
        <v>734</v>
      </c>
      <c r="G804" s="46" t="s">
        <v>735</v>
      </c>
      <c r="H804" s="46" t="s">
        <v>4</v>
      </c>
      <c r="I804" s="45" t="s">
        <v>4</v>
      </c>
      <c r="J804" s="47">
        <v>106.7</v>
      </c>
      <c r="K804" s="46" t="s">
        <v>736</v>
      </c>
      <c r="L804" s="46" t="s">
        <v>737</v>
      </c>
      <c r="M804" s="45" t="s">
        <v>738</v>
      </c>
      <c r="N804" s="46" t="s">
        <v>739</v>
      </c>
      <c r="O804" s="43" t="s">
        <v>522</v>
      </c>
      <c r="P804" s="46" t="s">
        <v>1258</v>
      </c>
      <c r="Q804" s="47">
        <v>11000</v>
      </c>
      <c r="R804" s="48" t="s">
        <v>4</v>
      </c>
      <c r="S804" s="47" t="s">
        <v>4</v>
      </c>
      <c r="T804" s="46" t="s">
        <v>741</v>
      </c>
    </row>
    <row r="805" spans="1:20">
      <c r="A805" s="45">
        <v>134322168799</v>
      </c>
      <c r="B805" s="43" t="s">
        <v>733</v>
      </c>
      <c r="C805" s="44">
        <v>45984</v>
      </c>
      <c r="D805" s="45">
        <v>53616035991</v>
      </c>
      <c r="E805" s="45">
        <v>2128710384364</v>
      </c>
      <c r="F805" s="46" t="s">
        <v>734</v>
      </c>
      <c r="G805" s="46" t="s">
        <v>735</v>
      </c>
      <c r="H805" s="46" t="s">
        <v>4</v>
      </c>
      <c r="I805" s="45" t="s">
        <v>4</v>
      </c>
      <c r="J805" s="47">
        <v>106.7</v>
      </c>
      <c r="K805" s="46" t="s">
        <v>736</v>
      </c>
      <c r="L805" s="46" t="s">
        <v>737</v>
      </c>
      <c r="M805" s="45" t="s">
        <v>738</v>
      </c>
      <c r="N805" s="46" t="s">
        <v>739</v>
      </c>
      <c r="O805" s="43" t="s">
        <v>522</v>
      </c>
      <c r="P805" s="46" t="s">
        <v>1313</v>
      </c>
      <c r="Q805" s="47">
        <v>11000</v>
      </c>
      <c r="R805" s="48" t="s">
        <v>4</v>
      </c>
      <c r="S805" s="47" t="s">
        <v>4</v>
      </c>
      <c r="T805" s="46" t="s">
        <v>741</v>
      </c>
    </row>
    <row r="806" spans="1:20">
      <c r="A806" s="45">
        <v>134324629051</v>
      </c>
      <c r="B806" s="43" t="s">
        <v>733</v>
      </c>
      <c r="C806" s="44">
        <v>45984</v>
      </c>
      <c r="D806" s="45">
        <v>53617057282</v>
      </c>
      <c r="E806" s="45">
        <v>2128726053178</v>
      </c>
      <c r="F806" s="46" t="s">
        <v>758</v>
      </c>
      <c r="G806" s="46" t="s">
        <v>735</v>
      </c>
      <c r="H806" s="46" t="s">
        <v>4</v>
      </c>
      <c r="I806" s="45" t="s">
        <v>4</v>
      </c>
      <c r="J806" s="47">
        <v>106.7</v>
      </c>
      <c r="K806" s="46" t="s">
        <v>736</v>
      </c>
      <c r="L806" s="46" t="s">
        <v>737</v>
      </c>
      <c r="M806" s="45" t="s">
        <v>738</v>
      </c>
      <c r="N806" s="46" t="s">
        <v>739</v>
      </c>
      <c r="O806" s="43" t="s">
        <v>522</v>
      </c>
      <c r="P806" s="46" t="s">
        <v>759</v>
      </c>
      <c r="Q806" s="47">
        <v>11000</v>
      </c>
      <c r="R806" s="48" t="s">
        <v>4</v>
      </c>
      <c r="S806" s="47" t="s">
        <v>4</v>
      </c>
      <c r="T806" s="46" t="s">
        <v>4</v>
      </c>
    </row>
    <row r="807" spans="1:20">
      <c r="A807" s="45">
        <v>134324988895</v>
      </c>
      <c r="B807" s="43" t="s">
        <v>733</v>
      </c>
      <c r="C807" s="44">
        <v>45984</v>
      </c>
      <c r="D807" s="45">
        <v>53617172816</v>
      </c>
      <c r="E807" s="45">
        <v>2128615083553</v>
      </c>
      <c r="F807" s="46" t="s">
        <v>758</v>
      </c>
      <c r="G807" s="46" t="s">
        <v>735</v>
      </c>
      <c r="H807" s="46" t="s">
        <v>4</v>
      </c>
      <c r="I807" s="45" t="s">
        <v>4</v>
      </c>
      <c r="J807" s="47">
        <v>106.7</v>
      </c>
      <c r="K807" s="46" t="s">
        <v>736</v>
      </c>
      <c r="L807" s="46" t="s">
        <v>737</v>
      </c>
      <c r="M807" s="45" t="s">
        <v>738</v>
      </c>
      <c r="N807" s="46" t="s">
        <v>739</v>
      </c>
      <c r="O807" s="43" t="s">
        <v>522</v>
      </c>
      <c r="P807" s="46" t="s">
        <v>759</v>
      </c>
      <c r="Q807" s="47">
        <v>11000</v>
      </c>
      <c r="R807" s="48" t="s">
        <v>4</v>
      </c>
      <c r="S807" s="47" t="s">
        <v>4</v>
      </c>
      <c r="T807" s="46" t="s">
        <v>4</v>
      </c>
    </row>
    <row r="808" spans="1:20">
      <c r="A808" s="45">
        <v>134326231033</v>
      </c>
      <c r="B808" s="43" t="s">
        <v>733</v>
      </c>
      <c r="C808" s="44">
        <v>45984</v>
      </c>
      <c r="D808" s="45">
        <v>53617689223</v>
      </c>
      <c r="E808" s="45">
        <v>2128735216340</v>
      </c>
      <c r="F808" s="46" t="s">
        <v>734</v>
      </c>
      <c r="G808" s="46" t="s">
        <v>735</v>
      </c>
      <c r="H808" s="46" t="s">
        <v>4</v>
      </c>
      <c r="I808" s="45" t="s">
        <v>4</v>
      </c>
      <c r="J808" s="47">
        <v>106.7</v>
      </c>
      <c r="K808" s="46" t="s">
        <v>736</v>
      </c>
      <c r="L808" s="46" t="s">
        <v>737</v>
      </c>
      <c r="M808" s="45" t="s">
        <v>738</v>
      </c>
      <c r="N808" s="46" t="s">
        <v>739</v>
      </c>
      <c r="O808" s="43" t="s">
        <v>4</v>
      </c>
      <c r="P808" s="46" t="s">
        <v>1373</v>
      </c>
      <c r="Q808" s="47">
        <v>11000</v>
      </c>
      <c r="R808" s="48" t="s">
        <v>4</v>
      </c>
      <c r="S808" s="47" t="s">
        <v>4</v>
      </c>
      <c r="T808" s="46" t="s">
        <v>741</v>
      </c>
    </row>
    <row r="809" spans="1:20">
      <c r="A809" s="45">
        <v>134940901030</v>
      </c>
      <c r="B809" s="43" t="s">
        <v>733</v>
      </c>
      <c r="C809" s="44">
        <v>45984</v>
      </c>
      <c r="D809" s="45">
        <v>53617930125</v>
      </c>
      <c r="E809" s="45">
        <v>2128626019539</v>
      </c>
      <c r="F809" s="46" t="s">
        <v>734</v>
      </c>
      <c r="G809" s="46" t="s">
        <v>735</v>
      </c>
      <c r="H809" s="46" t="s">
        <v>4</v>
      </c>
      <c r="I809" s="45" t="s">
        <v>4</v>
      </c>
      <c r="J809" s="47">
        <v>106.7</v>
      </c>
      <c r="K809" s="46" t="s">
        <v>736</v>
      </c>
      <c r="L809" s="46" t="s">
        <v>737</v>
      </c>
      <c r="M809" s="45" t="s">
        <v>738</v>
      </c>
      <c r="N809" s="46" t="s">
        <v>739</v>
      </c>
      <c r="O809" s="43" t="s">
        <v>522</v>
      </c>
      <c r="P809" s="46" t="s">
        <v>1324</v>
      </c>
      <c r="Q809" s="47">
        <v>11000</v>
      </c>
      <c r="R809" s="48" t="s">
        <v>4</v>
      </c>
      <c r="S809" s="47" t="s">
        <v>4</v>
      </c>
      <c r="T809" s="46" t="s">
        <v>741</v>
      </c>
    </row>
    <row r="810" spans="1:20">
      <c r="A810" s="45">
        <v>134941830608</v>
      </c>
      <c r="B810" s="43" t="s">
        <v>733</v>
      </c>
      <c r="C810" s="44">
        <v>45984</v>
      </c>
      <c r="D810" s="45">
        <v>53618263553</v>
      </c>
      <c r="E810" s="45">
        <v>2128631321067</v>
      </c>
      <c r="F810" s="46" t="s">
        <v>734</v>
      </c>
      <c r="G810" s="46" t="s">
        <v>735</v>
      </c>
      <c r="H810" s="46" t="s">
        <v>4</v>
      </c>
      <c r="I810" s="45" t="s">
        <v>4</v>
      </c>
      <c r="J810" s="47">
        <v>106.7</v>
      </c>
      <c r="K810" s="46" t="s">
        <v>736</v>
      </c>
      <c r="L810" s="46" t="s">
        <v>737</v>
      </c>
      <c r="M810" s="45" t="s">
        <v>738</v>
      </c>
      <c r="N810" s="46" t="s">
        <v>739</v>
      </c>
      <c r="O810" s="43" t="s">
        <v>4</v>
      </c>
      <c r="P810" s="46" t="s">
        <v>1398</v>
      </c>
      <c r="Q810" s="47">
        <v>11000</v>
      </c>
      <c r="R810" s="48" t="s">
        <v>4</v>
      </c>
      <c r="S810" s="47" t="s">
        <v>4</v>
      </c>
      <c r="T810" s="46" t="s">
        <v>741</v>
      </c>
    </row>
    <row r="811" spans="1:20">
      <c r="A811" s="45">
        <v>135019923328</v>
      </c>
      <c r="B811" s="43" t="s">
        <v>733</v>
      </c>
      <c r="C811" s="44">
        <v>45984</v>
      </c>
      <c r="D811" s="45">
        <v>53652671696</v>
      </c>
      <c r="E811" s="45">
        <v>2129235970032</v>
      </c>
      <c r="F811" s="46" t="s">
        <v>734</v>
      </c>
      <c r="G811" s="46" t="s">
        <v>735</v>
      </c>
      <c r="H811" s="46" t="s">
        <v>4</v>
      </c>
      <c r="I811" s="45" t="s">
        <v>4</v>
      </c>
      <c r="J811" s="47">
        <v>106.7</v>
      </c>
      <c r="K811" s="46" t="s">
        <v>736</v>
      </c>
      <c r="L811" s="46" t="s">
        <v>737</v>
      </c>
      <c r="M811" s="45" t="s">
        <v>738</v>
      </c>
      <c r="N811" s="46" t="s">
        <v>739</v>
      </c>
      <c r="O811" s="43" t="s">
        <v>522</v>
      </c>
      <c r="P811" s="46" t="s">
        <v>1433</v>
      </c>
      <c r="Q811" s="47">
        <v>11000</v>
      </c>
      <c r="R811" s="48" t="s">
        <v>4</v>
      </c>
      <c r="S811" s="47" t="s">
        <v>4</v>
      </c>
      <c r="T811" s="46" t="s">
        <v>741</v>
      </c>
    </row>
    <row r="812" spans="1:20">
      <c r="A812" s="45">
        <v>135020146844</v>
      </c>
      <c r="B812" s="43" t="s">
        <v>733</v>
      </c>
      <c r="C812" s="44">
        <v>45984</v>
      </c>
      <c r="D812" s="45">
        <v>53652727167</v>
      </c>
      <c r="E812" s="45">
        <v>2129123586403</v>
      </c>
      <c r="F812" s="46" t="s">
        <v>734</v>
      </c>
      <c r="G812" s="46" t="s">
        <v>735</v>
      </c>
      <c r="H812" s="46" t="s">
        <v>4</v>
      </c>
      <c r="I812" s="45" t="s">
        <v>4</v>
      </c>
      <c r="J812" s="47">
        <v>106.7</v>
      </c>
      <c r="K812" s="46" t="s">
        <v>736</v>
      </c>
      <c r="L812" s="46" t="s">
        <v>737</v>
      </c>
      <c r="M812" s="45" t="s">
        <v>738</v>
      </c>
      <c r="N812" s="46" t="s">
        <v>739</v>
      </c>
      <c r="O812" s="43" t="s">
        <v>522</v>
      </c>
      <c r="P812" s="46" t="s">
        <v>1434</v>
      </c>
      <c r="Q812" s="47">
        <v>11000</v>
      </c>
      <c r="R812" s="48" t="s">
        <v>4</v>
      </c>
      <c r="S812" s="47" t="s">
        <v>4</v>
      </c>
      <c r="T812" s="46" t="s">
        <v>741</v>
      </c>
    </row>
    <row r="813" spans="1:20">
      <c r="A813" s="45">
        <v>135022518318</v>
      </c>
      <c r="B813" s="43" t="s">
        <v>733</v>
      </c>
      <c r="C813" s="44">
        <v>45984</v>
      </c>
      <c r="D813" s="45">
        <v>53653602127</v>
      </c>
      <c r="E813" s="45">
        <v>2129137698385</v>
      </c>
      <c r="F813" s="46" t="s">
        <v>734</v>
      </c>
      <c r="G813" s="46" t="s">
        <v>735</v>
      </c>
      <c r="H813" s="46" t="s">
        <v>4</v>
      </c>
      <c r="I813" s="45" t="s">
        <v>4</v>
      </c>
      <c r="J813" s="47">
        <v>106.7</v>
      </c>
      <c r="K813" s="46" t="s">
        <v>736</v>
      </c>
      <c r="L813" s="46" t="s">
        <v>737</v>
      </c>
      <c r="M813" s="45" t="s">
        <v>738</v>
      </c>
      <c r="N813" s="46" t="s">
        <v>739</v>
      </c>
      <c r="O813" s="43" t="s">
        <v>522</v>
      </c>
      <c r="P813" s="46" t="s">
        <v>1448</v>
      </c>
      <c r="Q813" s="47">
        <v>11000</v>
      </c>
      <c r="R813" s="48" t="s">
        <v>4</v>
      </c>
      <c r="S813" s="47" t="s">
        <v>4</v>
      </c>
      <c r="T813" s="46" t="s">
        <v>741</v>
      </c>
    </row>
    <row r="814" spans="1:20">
      <c r="A814" s="45">
        <v>135026105400</v>
      </c>
      <c r="B814" s="43" t="s">
        <v>733</v>
      </c>
      <c r="C814" s="44">
        <v>45984</v>
      </c>
      <c r="D814" s="45">
        <v>53655131421</v>
      </c>
      <c r="E814" s="45">
        <v>2129162239031</v>
      </c>
      <c r="F814" s="46" t="s">
        <v>758</v>
      </c>
      <c r="G814" s="46" t="s">
        <v>735</v>
      </c>
      <c r="H814" s="46" t="s">
        <v>4</v>
      </c>
      <c r="I814" s="45" t="s">
        <v>4</v>
      </c>
      <c r="J814" s="47">
        <v>106.7</v>
      </c>
      <c r="K814" s="46" t="s">
        <v>736</v>
      </c>
      <c r="L814" s="46" t="s">
        <v>737</v>
      </c>
      <c r="M814" s="45" t="s">
        <v>738</v>
      </c>
      <c r="N814" s="46" t="s">
        <v>739</v>
      </c>
      <c r="O814" s="43" t="s">
        <v>522</v>
      </c>
      <c r="P814" s="46" t="s">
        <v>759</v>
      </c>
      <c r="Q814" s="47">
        <v>11000</v>
      </c>
      <c r="R814" s="48" t="s">
        <v>4</v>
      </c>
      <c r="S814" s="47" t="s">
        <v>4</v>
      </c>
      <c r="T814" s="46" t="s">
        <v>4</v>
      </c>
    </row>
    <row r="815" spans="1:20">
      <c r="A815" s="45">
        <v>135028149240</v>
      </c>
      <c r="B815" s="43" t="s">
        <v>733</v>
      </c>
      <c r="C815" s="44">
        <v>45985</v>
      </c>
      <c r="D815" s="45">
        <v>53655957908</v>
      </c>
      <c r="E815" s="45">
        <v>2129288289070</v>
      </c>
      <c r="F815" s="46" t="s">
        <v>734</v>
      </c>
      <c r="G815" s="46" t="s">
        <v>735</v>
      </c>
      <c r="H815" s="46" t="s">
        <v>4</v>
      </c>
      <c r="I815" s="45" t="s">
        <v>4</v>
      </c>
      <c r="J815" s="47">
        <v>106.7</v>
      </c>
      <c r="K815" s="46" t="s">
        <v>736</v>
      </c>
      <c r="L815" s="46" t="s">
        <v>737</v>
      </c>
      <c r="M815" s="45" t="s">
        <v>738</v>
      </c>
      <c r="N815" s="46" t="s">
        <v>739</v>
      </c>
      <c r="O815" s="43" t="s">
        <v>522</v>
      </c>
      <c r="P815" s="46" t="s">
        <v>1496</v>
      </c>
      <c r="Q815" s="47">
        <v>11000</v>
      </c>
      <c r="R815" s="48" t="s">
        <v>4</v>
      </c>
      <c r="S815" s="47" t="s">
        <v>4</v>
      </c>
      <c r="T815" s="46" t="s">
        <v>741</v>
      </c>
    </row>
    <row r="816" spans="1:20">
      <c r="A816" s="45">
        <v>135029993114</v>
      </c>
      <c r="B816" s="43" t="s">
        <v>733</v>
      </c>
      <c r="C816" s="44">
        <v>45985</v>
      </c>
      <c r="D816" s="45">
        <v>53656707429</v>
      </c>
      <c r="E816" s="45">
        <v>2129187219797</v>
      </c>
      <c r="F816" s="46" t="s">
        <v>734</v>
      </c>
      <c r="G816" s="46" t="s">
        <v>735</v>
      </c>
      <c r="H816" s="46" t="s">
        <v>4</v>
      </c>
      <c r="I816" s="45" t="s">
        <v>4</v>
      </c>
      <c r="J816" s="47">
        <v>106.7</v>
      </c>
      <c r="K816" s="46" t="s">
        <v>736</v>
      </c>
      <c r="L816" s="46" t="s">
        <v>737</v>
      </c>
      <c r="M816" s="45" t="s">
        <v>738</v>
      </c>
      <c r="N816" s="46" t="s">
        <v>739</v>
      </c>
      <c r="O816" s="43" t="s">
        <v>4</v>
      </c>
      <c r="P816" s="46" t="s">
        <v>1519</v>
      </c>
      <c r="Q816" s="47">
        <v>11000</v>
      </c>
      <c r="R816" s="48" t="s">
        <v>4</v>
      </c>
      <c r="S816" s="47" t="s">
        <v>4</v>
      </c>
      <c r="T816" s="46" t="s">
        <v>741</v>
      </c>
    </row>
    <row r="817" spans="1:20">
      <c r="A817" s="45">
        <v>135030334752</v>
      </c>
      <c r="B817" s="43" t="s">
        <v>733</v>
      </c>
      <c r="C817" s="44">
        <v>45985</v>
      </c>
      <c r="D817" s="45">
        <v>53656846001</v>
      </c>
      <c r="E817" s="45">
        <v>2129302421992</v>
      </c>
      <c r="F817" s="46" t="s">
        <v>734</v>
      </c>
      <c r="G817" s="46" t="s">
        <v>735</v>
      </c>
      <c r="H817" s="46" t="s">
        <v>4</v>
      </c>
      <c r="I817" s="45" t="s">
        <v>4</v>
      </c>
      <c r="J817" s="47">
        <v>106.7</v>
      </c>
      <c r="K817" s="46" t="s">
        <v>736</v>
      </c>
      <c r="L817" s="46" t="s">
        <v>737</v>
      </c>
      <c r="M817" s="45" t="s">
        <v>738</v>
      </c>
      <c r="N817" s="46" t="s">
        <v>739</v>
      </c>
      <c r="O817" s="43" t="s">
        <v>522</v>
      </c>
      <c r="P817" s="46" t="s">
        <v>1526</v>
      </c>
      <c r="Q817" s="47">
        <v>11000</v>
      </c>
      <c r="R817" s="48" t="s">
        <v>4</v>
      </c>
      <c r="S817" s="47" t="s">
        <v>4</v>
      </c>
      <c r="T817" s="46" t="s">
        <v>741</v>
      </c>
    </row>
    <row r="818" spans="1:20">
      <c r="A818" s="45">
        <v>134928662195</v>
      </c>
      <c r="B818" s="43" t="s">
        <v>733</v>
      </c>
      <c r="C818" s="44">
        <v>45989</v>
      </c>
      <c r="D818" s="45">
        <v>53859147181</v>
      </c>
      <c r="E818" s="45">
        <v>2132857440028</v>
      </c>
      <c r="F818" s="46" t="s">
        <v>734</v>
      </c>
      <c r="G818" s="46" t="s">
        <v>735</v>
      </c>
      <c r="H818" s="46" t="s">
        <v>4</v>
      </c>
      <c r="I818" s="45" t="s">
        <v>4</v>
      </c>
      <c r="J818" s="47">
        <v>106.7</v>
      </c>
      <c r="K818" s="46" t="s">
        <v>736</v>
      </c>
      <c r="L818" s="46" t="s">
        <v>737</v>
      </c>
      <c r="M818" s="45" t="s">
        <v>738</v>
      </c>
      <c r="N818" s="46" t="s">
        <v>739</v>
      </c>
      <c r="O818" s="43" t="s">
        <v>4</v>
      </c>
      <c r="P818" s="46" t="s">
        <v>1612</v>
      </c>
      <c r="Q818" s="47">
        <v>11000</v>
      </c>
      <c r="R818" s="48" t="s">
        <v>4</v>
      </c>
      <c r="S818" s="47" t="s">
        <v>4</v>
      </c>
      <c r="T818" s="46" t="s">
        <v>741</v>
      </c>
    </row>
    <row r="819" spans="1:20">
      <c r="A819" s="45">
        <v>134935320273</v>
      </c>
      <c r="B819" s="43" t="s">
        <v>733</v>
      </c>
      <c r="C819" s="44">
        <v>45989</v>
      </c>
      <c r="D819" s="45">
        <v>53861630204</v>
      </c>
      <c r="E819" s="45">
        <v>2132921308594</v>
      </c>
      <c r="F819" s="46" t="s">
        <v>734</v>
      </c>
      <c r="G819" s="46" t="s">
        <v>735</v>
      </c>
      <c r="H819" s="46" t="s">
        <v>4</v>
      </c>
      <c r="I819" s="45" t="s">
        <v>4</v>
      </c>
      <c r="J819" s="47">
        <v>106.7</v>
      </c>
      <c r="K819" s="46" t="s">
        <v>736</v>
      </c>
      <c r="L819" s="46" t="s">
        <v>737</v>
      </c>
      <c r="M819" s="45" t="s">
        <v>738</v>
      </c>
      <c r="N819" s="46" t="s">
        <v>739</v>
      </c>
      <c r="O819" s="43" t="s">
        <v>4</v>
      </c>
      <c r="P819" s="46" t="s">
        <v>1632</v>
      </c>
      <c r="Q819" s="47">
        <v>11000</v>
      </c>
      <c r="R819" s="48" t="s">
        <v>4</v>
      </c>
      <c r="S819" s="47" t="s">
        <v>4</v>
      </c>
      <c r="T819" s="46" t="s">
        <v>741</v>
      </c>
    </row>
    <row r="820" spans="1:20">
      <c r="A820" s="45">
        <v>135098074817</v>
      </c>
      <c r="B820" s="43" t="s">
        <v>733</v>
      </c>
      <c r="C820" s="44">
        <v>45990</v>
      </c>
      <c r="D820" s="45">
        <v>53930038654</v>
      </c>
      <c r="E820" s="45">
        <v>2134007722268</v>
      </c>
      <c r="F820" s="46" t="s">
        <v>734</v>
      </c>
      <c r="G820" s="46" t="s">
        <v>735</v>
      </c>
      <c r="H820" s="46" t="s">
        <v>4</v>
      </c>
      <c r="I820" s="45" t="s">
        <v>4</v>
      </c>
      <c r="J820" s="47">
        <v>106.7</v>
      </c>
      <c r="K820" s="46" t="s">
        <v>736</v>
      </c>
      <c r="L820" s="46" t="s">
        <v>737</v>
      </c>
      <c r="M820" s="45" t="s">
        <v>738</v>
      </c>
      <c r="N820" s="46" t="s">
        <v>739</v>
      </c>
      <c r="O820" s="43" t="s">
        <v>4</v>
      </c>
      <c r="P820" s="46" t="s">
        <v>1649</v>
      </c>
      <c r="Q820" s="47">
        <v>11000</v>
      </c>
      <c r="R820" s="48" t="s">
        <v>4</v>
      </c>
      <c r="S820" s="47" t="s">
        <v>4</v>
      </c>
      <c r="T820" s="46" t="s">
        <v>741</v>
      </c>
    </row>
    <row r="821" spans="1:20">
      <c r="A821" s="45">
        <v>134677926700</v>
      </c>
      <c r="B821" s="43" t="s">
        <v>733</v>
      </c>
      <c r="C821" s="44">
        <v>45981</v>
      </c>
      <c r="D821" s="45">
        <v>53514619125</v>
      </c>
      <c r="E821" s="45">
        <v>2126964881009</v>
      </c>
      <c r="F821" s="46" t="s">
        <v>758</v>
      </c>
      <c r="G821" s="46" t="s">
        <v>735</v>
      </c>
      <c r="H821" s="46" t="s">
        <v>4</v>
      </c>
      <c r="I821" s="45" t="s">
        <v>4</v>
      </c>
      <c r="J821" s="47">
        <v>108.64</v>
      </c>
      <c r="K821" s="46" t="s">
        <v>736</v>
      </c>
      <c r="L821" s="46" t="s">
        <v>737</v>
      </c>
      <c r="M821" s="45" t="s">
        <v>738</v>
      </c>
      <c r="N821" s="46" t="s">
        <v>739</v>
      </c>
      <c r="O821" s="43" t="s">
        <v>4</v>
      </c>
      <c r="P821" s="46" t="s">
        <v>759</v>
      </c>
      <c r="Q821" s="47">
        <v>11200</v>
      </c>
      <c r="R821" s="48" t="s">
        <v>4</v>
      </c>
      <c r="S821" s="47" t="s">
        <v>4</v>
      </c>
      <c r="T821" s="46" t="s">
        <v>4</v>
      </c>
    </row>
    <row r="822" spans="1:20">
      <c r="A822" s="45">
        <v>135546306146</v>
      </c>
      <c r="B822" s="43" t="s">
        <v>733</v>
      </c>
      <c r="C822" s="44">
        <v>45989</v>
      </c>
      <c r="D822" s="45">
        <v>53860037212</v>
      </c>
      <c r="E822" s="45">
        <v>2132874591774</v>
      </c>
      <c r="F822" s="46" t="s">
        <v>734</v>
      </c>
      <c r="G822" s="46" t="s">
        <v>735</v>
      </c>
      <c r="H822" s="46" t="s">
        <v>4</v>
      </c>
      <c r="I822" s="45" t="s">
        <v>4</v>
      </c>
      <c r="J822" s="47">
        <v>108.64</v>
      </c>
      <c r="K822" s="46" t="s">
        <v>736</v>
      </c>
      <c r="L822" s="46" t="s">
        <v>737</v>
      </c>
      <c r="M822" s="45" t="s">
        <v>738</v>
      </c>
      <c r="N822" s="46" t="s">
        <v>739</v>
      </c>
      <c r="O822" s="43" t="s">
        <v>4</v>
      </c>
      <c r="P822" s="46" t="s">
        <v>954</v>
      </c>
      <c r="Q822" s="47">
        <v>11200</v>
      </c>
      <c r="R822" s="48" t="s">
        <v>4</v>
      </c>
      <c r="S822" s="47" t="s">
        <v>4</v>
      </c>
      <c r="T822" s="46" t="s">
        <v>741</v>
      </c>
    </row>
    <row r="823" spans="1:20">
      <c r="A823" s="45">
        <v>134931861689</v>
      </c>
      <c r="B823" s="43" t="s">
        <v>733</v>
      </c>
      <c r="C823" s="44">
        <v>45989</v>
      </c>
      <c r="D823" s="45">
        <v>53860530885</v>
      </c>
      <c r="E823" s="45">
        <v>2132770187503</v>
      </c>
      <c r="F823" s="46" t="s">
        <v>758</v>
      </c>
      <c r="G823" s="46" t="s">
        <v>735</v>
      </c>
      <c r="H823" s="46" t="s">
        <v>4</v>
      </c>
      <c r="I823" s="45" t="s">
        <v>4</v>
      </c>
      <c r="J823" s="47">
        <v>108.64</v>
      </c>
      <c r="K823" s="46" t="s">
        <v>736</v>
      </c>
      <c r="L823" s="46" t="s">
        <v>737</v>
      </c>
      <c r="M823" s="45" t="s">
        <v>738</v>
      </c>
      <c r="N823" s="46" t="s">
        <v>739</v>
      </c>
      <c r="O823" s="43" t="s">
        <v>4</v>
      </c>
      <c r="P823" s="46" t="s">
        <v>759</v>
      </c>
      <c r="Q823" s="47">
        <v>11200</v>
      </c>
      <c r="R823" s="48" t="s">
        <v>4</v>
      </c>
      <c r="S823" s="47" t="s">
        <v>4</v>
      </c>
      <c r="T823" s="46" t="s">
        <v>4</v>
      </c>
    </row>
    <row r="824" spans="1:20">
      <c r="A824" s="45">
        <v>131561116095</v>
      </c>
      <c r="B824" s="43" t="s">
        <v>1727</v>
      </c>
      <c r="C824" s="44">
        <v>45962</v>
      </c>
      <c r="D824" s="45">
        <v>52508448629</v>
      </c>
      <c r="E824" s="45">
        <v>2110154525956</v>
      </c>
      <c r="F824" s="46" t="s">
        <v>734</v>
      </c>
      <c r="G824" s="46" t="s">
        <v>735</v>
      </c>
      <c r="H824" s="46" t="s">
        <v>4</v>
      </c>
      <c r="I824" s="45" t="s">
        <v>4</v>
      </c>
      <c r="J824" s="47">
        <v>112.52</v>
      </c>
      <c r="K824" s="46" t="s">
        <v>736</v>
      </c>
      <c r="L824" s="46" t="s">
        <v>737</v>
      </c>
      <c r="M824" s="45" t="s">
        <v>738</v>
      </c>
      <c r="N824" s="46" t="s">
        <v>739</v>
      </c>
      <c r="O824" s="43" t="s">
        <v>4</v>
      </c>
      <c r="P824" s="46" t="s">
        <v>817</v>
      </c>
      <c r="Q824" s="47">
        <v>11600</v>
      </c>
      <c r="R824" s="48" t="s">
        <v>4</v>
      </c>
      <c r="S824" s="47" t="s">
        <v>4</v>
      </c>
      <c r="T824" s="46" t="s">
        <v>741</v>
      </c>
    </row>
    <row r="825" spans="1:20">
      <c r="A825" s="45">
        <v>133446387621</v>
      </c>
      <c r="B825" s="43" t="s">
        <v>733</v>
      </c>
      <c r="C825" s="44">
        <v>45977</v>
      </c>
      <c r="D825" s="45">
        <v>53263433943</v>
      </c>
      <c r="E825" s="45">
        <v>2122788027868</v>
      </c>
      <c r="F825" s="46" t="s">
        <v>734</v>
      </c>
      <c r="G825" s="46" t="s">
        <v>735</v>
      </c>
      <c r="H825" s="46" t="s">
        <v>4</v>
      </c>
      <c r="I825" s="45" t="s">
        <v>4</v>
      </c>
      <c r="J825" s="47">
        <v>112.52</v>
      </c>
      <c r="K825" s="46" t="s">
        <v>736</v>
      </c>
      <c r="L825" s="46" t="s">
        <v>737</v>
      </c>
      <c r="M825" s="45" t="s">
        <v>738</v>
      </c>
      <c r="N825" s="46" t="s">
        <v>739</v>
      </c>
      <c r="O825" s="43" t="s">
        <v>4</v>
      </c>
      <c r="P825" s="46" t="s">
        <v>1039</v>
      </c>
      <c r="Q825" s="47">
        <v>11600</v>
      </c>
      <c r="R825" s="48" t="s">
        <v>4</v>
      </c>
      <c r="S825" s="47" t="s">
        <v>4</v>
      </c>
      <c r="T825" s="46" t="s">
        <v>741</v>
      </c>
    </row>
    <row r="826" spans="1:20">
      <c r="A826" s="45">
        <v>134794910427</v>
      </c>
      <c r="B826" s="43" t="s">
        <v>733</v>
      </c>
      <c r="C826" s="44">
        <v>45988</v>
      </c>
      <c r="D826" s="45">
        <v>53805726957</v>
      </c>
      <c r="E826" s="45">
        <v>2131925094052</v>
      </c>
      <c r="F826" s="46" t="s">
        <v>734</v>
      </c>
      <c r="G826" s="46" t="s">
        <v>735</v>
      </c>
      <c r="H826" s="46" t="s">
        <v>4</v>
      </c>
      <c r="I826" s="45" t="s">
        <v>4</v>
      </c>
      <c r="J826" s="47">
        <v>112.52</v>
      </c>
      <c r="K826" s="46" t="s">
        <v>736</v>
      </c>
      <c r="L826" s="46" t="s">
        <v>737</v>
      </c>
      <c r="M826" s="45" t="s">
        <v>738</v>
      </c>
      <c r="N826" s="46" t="s">
        <v>739</v>
      </c>
      <c r="O826" s="43" t="s">
        <v>4</v>
      </c>
      <c r="P826" s="46" t="s">
        <v>1592</v>
      </c>
      <c r="Q826" s="47">
        <v>11600</v>
      </c>
      <c r="R826" s="48" t="s">
        <v>4</v>
      </c>
      <c r="S826" s="47" t="s">
        <v>4</v>
      </c>
      <c r="T826" s="46" t="s">
        <v>741</v>
      </c>
    </row>
    <row r="827" spans="1:20">
      <c r="A827" s="45">
        <v>134901829423</v>
      </c>
      <c r="B827" s="43" t="s">
        <v>733</v>
      </c>
      <c r="C827" s="44">
        <v>45988</v>
      </c>
      <c r="D827" s="45">
        <v>53847720071</v>
      </c>
      <c r="E827" s="45">
        <v>2132662705684</v>
      </c>
      <c r="F827" s="46" t="s">
        <v>734</v>
      </c>
      <c r="G827" s="46" t="s">
        <v>735</v>
      </c>
      <c r="H827" s="46" t="s">
        <v>4</v>
      </c>
      <c r="I827" s="45" t="s">
        <v>4</v>
      </c>
      <c r="J827" s="47">
        <v>112.52</v>
      </c>
      <c r="K827" s="46" t="s">
        <v>736</v>
      </c>
      <c r="L827" s="46" t="s">
        <v>737</v>
      </c>
      <c r="M827" s="45" t="s">
        <v>738</v>
      </c>
      <c r="N827" s="46" t="s">
        <v>739</v>
      </c>
      <c r="O827" s="43" t="s">
        <v>4</v>
      </c>
      <c r="P827" s="46" t="s">
        <v>817</v>
      </c>
      <c r="Q827" s="47">
        <v>11600</v>
      </c>
      <c r="R827" s="48" t="s">
        <v>4</v>
      </c>
      <c r="S827" s="47" t="s">
        <v>4</v>
      </c>
      <c r="T827" s="46" t="s">
        <v>741</v>
      </c>
    </row>
    <row r="828" spans="1:20">
      <c r="A828" s="45">
        <v>134688560856</v>
      </c>
      <c r="B828" s="43" t="s">
        <v>733</v>
      </c>
      <c r="C828" s="44">
        <v>45982</v>
      </c>
      <c r="D828" s="45">
        <v>53518979407</v>
      </c>
      <c r="E828" s="45">
        <v>2127036187823</v>
      </c>
      <c r="F828" s="46" t="s">
        <v>734</v>
      </c>
      <c r="G828" s="46" t="s">
        <v>735</v>
      </c>
      <c r="H828" s="46" t="s">
        <v>4</v>
      </c>
      <c r="I828" s="45" t="s">
        <v>4</v>
      </c>
      <c r="J828" s="47">
        <v>113.49</v>
      </c>
      <c r="K828" s="46" t="s">
        <v>736</v>
      </c>
      <c r="L828" s="46" t="s">
        <v>737</v>
      </c>
      <c r="M828" s="45" t="s">
        <v>738</v>
      </c>
      <c r="N828" s="46" t="s">
        <v>739</v>
      </c>
      <c r="O828" s="43" t="s">
        <v>4</v>
      </c>
      <c r="P828" s="46" t="s">
        <v>1072</v>
      </c>
      <c r="Q828" s="47">
        <v>11700</v>
      </c>
      <c r="R828" s="48" t="s">
        <v>4</v>
      </c>
      <c r="S828" s="47" t="s">
        <v>4</v>
      </c>
      <c r="T828" s="46" t="s">
        <v>741</v>
      </c>
    </row>
    <row r="829" spans="1:20">
      <c r="A829" s="45">
        <v>133423756229</v>
      </c>
      <c r="B829" s="43" t="s">
        <v>733</v>
      </c>
      <c r="C829" s="44">
        <v>45976</v>
      </c>
      <c r="D829" s="45">
        <v>53253924355</v>
      </c>
      <c r="E829" s="45">
        <v>2122651050724</v>
      </c>
      <c r="F829" s="46" t="s">
        <v>758</v>
      </c>
      <c r="G829" s="46" t="s">
        <v>735</v>
      </c>
      <c r="H829" s="46" t="s">
        <v>4</v>
      </c>
      <c r="I829" s="45" t="s">
        <v>4</v>
      </c>
      <c r="J829" s="47">
        <v>114.46</v>
      </c>
      <c r="K829" s="46" t="s">
        <v>736</v>
      </c>
      <c r="L829" s="46" t="s">
        <v>737</v>
      </c>
      <c r="M829" s="45" t="s">
        <v>738</v>
      </c>
      <c r="N829" s="46" t="s">
        <v>739</v>
      </c>
      <c r="O829" s="43" t="s">
        <v>4</v>
      </c>
      <c r="P829" s="46" t="s">
        <v>759</v>
      </c>
      <c r="Q829" s="47">
        <v>11800</v>
      </c>
      <c r="R829" s="48" t="s">
        <v>4</v>
      </c>
      <c r="S829" s="47" t="s">
        <v>4</v>
      </c>
      <c r="T829" s="46" t="s">
        <v>4</v>
      </c>
    </row>
    <row r="830" spans="1:20">
      <c r="A830" s="45">
        <v>132813651742</v>
      </c>
      <c r="B830" s="43" t="s">
        <v>733</v>
      </c>
      <c r="C830" s="44">
        <v>45967</v>
      </c>
      <c r="D830" s="45">
        <v>52773207355</v>
      </c>
      <c r="E830" s="45">
        <v>2114408366277</v>
      </c>
      <c r="F830" s="46" t="s">
        <v>758</v>
      </c>
      <c r="G830" s="46" t="s">
        <v>735</v>
      </c>
      <c r="H830" s="46" t="s">
        <v>4</v>
      </c>
      <c r="I830" s="45" t="s">
        <v>4</v>
      </c>
      <c r="J830" s="47">
        <v>115.43</v>
      </c>
      <c r="K830" s="46" t="s">
        <v>736</v>
      </c>
      <c r="L830" s="46" t="s">
        <v>737</v>
      </c>
      <c r="M830" s="45" t="s">
        <v>738</v>
      </c>
      <c r="N830" s="46" t="s">
        <v>739</v>
      </c>
      <c r="O830" s="43" t="s">
        <v>4</v>
      </c>
      <c r="P830" s="46" t="s">
        <v>759</v>
      </c>
      <c r="Q830" s="47">
        <v>11900</v>
      </c>
      <c r="R830" s="48" t="s">
        <v>4</v>
      </c>
      <c r="S830" s="47" t="s">
        <v>4</v>
      </c>
      <c r="T830" s="46" t="s">
        <v>4</v>
      </c>
    </row>
    <row r="831" spans="1:20">
      <c r="A831" s="45">
        <v>132082623805</v>
      </c>
      <c r="B831" s="43" t="s">
        <v>733</v>
      </c>
      <c r="C831" s="44">
        <v>45967</v>
      </c>
      <c r="D831" s="45">
        <v>52718818853</v>
      </c>
      <c r="E831" s="45">
        <v>2113683476146</v>
      </c>
      <c r="F831" s="46" t="s">
        <v>758</v>
      </c>
      <c r="G831" s="46" t="s">
        <v>735</v>
      </c>
      <c r="H831" s="46" t="s">
        <v>4</v>
      </c>
      <c r="I831" s="45" t="s">
        <v>4</v>
      </c>
      <c r="J831" s="47">
        <v>116.39</v>
      </c>
      <c r="K831" s="46" t="s">
        <v>736</v>
      </c>
      <c r="L831" s="46" t="s">
        <v>737</v>
      </c>
      <c r="M831" s="45" t="s">
        <v>738</v>
      </c>
      <c r="N831" s="46" t="s">
        <v>739</v>
      </c>
      <c r="O831" s="43" t="s">
        <v>4</v>
      </c>
      <c r="P831" s="46" t="s">
        <v>759</v>
      </c>
      <c r="Q831" s="47">
        <v>11999</v>
      </c>
      <c r="R831" s="48" t="s">
        <v>4</v>
      </c>
      <c r="S831" s="47" t="s">
        <v>4</v>
      </c>
      <c r="T831" s="46" t="s">
        <v>4</v>
      </c>
    </row>
    <row r="832" spans="1:20">
      <c r="A832" s="45">
        <v>134551402866</v>
      </c>
      <c r="B832" s="43" t="s">
        <v>733</v>
      </c>
      <c r="C832" s="44">
        <v>45981</v>
      </c>
      <c r="D832" s="45">
        <v>53468736254</v>
      </c>
      <c r="E832" s="45">
        <v>2126211324384</v>
      </c>
      <c r="F832" s="46" t="s">
        <v>734</v>
      </c>
      <c r="G832" s="46" t="s">
        <v>735</v>
      </c>
      <c r="H832" s="46" t="s">
        <v>4</v>
      </c>
      <c r="I832" s="45" t="s">
        <v>4</v>
      </c>
      <c r="J832" s="47">
        <v>116.39</v>
      </c>
      <c r="K832" s="46" t="s">
        <v>736</v>
      </c>
      <c r="L832" s="46" t="s">
        <v>737</v>
      </c>
      <c r="M832" s="45" t="s">
        <v>738</v>
      </c>
      <c r="N832" s="46" t="s">
        <v>739</v>
      </c>
      <c r="O832" s="43" t="s">
        <v>4</v>
      </c>
      <c r="P832" s="46" t="s">
        <v>1058</v>
      </c>
      <c r="Q832" s="47">
        <v>11999</v>
      </c>
      <c r="R832" s="48" t="s">
        <v>4</v>
      </c>
      <c r="S832" s="47" t="s">
        <v>4</v>
      </c>
      <c r="T832" s="46" t="s">
        <v>741</v>
      </c>
    </row>
    <row r="833" spans="1:20">
      <c r="A833" s="45">
        <v>132827766812</v>
      </c>
      <c r="B833" s="43" t="s">
        <v>733</v>
      </c>
      <c r="C833" s="44">
        <v>45968</v>
      </c>
      <c r="D833" s="45">
        <v>52779531626</v>
      </c>
      <c r="E833" s="45">
        <v>2114600046454</v>
      </c>
      <c r="F833" s="46" t="s">
        <v>734</v>
      </c>
      <c r="G833" s="46" t="s">
        <v>735</v>
      </c>
      <c r="H833" s="46" t="s">
        <v>4</v>
      </c>
      <c r="I833" s="45" t="s">
        <v>4</v>
      </c>
      <c r="J833" s="47">
        <v>116.4</v>
      </c>
      <c r="K833" s="46" t="s">
        <v>736</v>
      </c>
      <c r="L833" s="46" t="s">
        <v>737</v>
      </c>
      <c r="M833" s="45" t="s">
        <v>738</v>
      </c>
      <c r="N833" s="46" t="s">
        <v>739</v>
      </c>
      <c r="O833" s="43" t="s">
        <v>4</v>
      </c>
      <c r="P833" s="46" t="s">
        <v>791</v>
      </c>
      <c r="Q833" s="47">
        <v>12000</v>
      </c>
      <c r="R833" s="48" t="s">
        <v>4</v>
      </c>
      <c r="S833" s="47" t="s">
        <v>4</v>
      </c>
      <c r="T833" s="46" t="s">
        <v>741</v>
      </c>
    </row>
    <row r="834" spans="1:20">
      <c r="A834" s="45">
        <v>134294701635</v>
      </c>
      <c r="B834" s="43" t="s">
        <v>733</v>
      </c>
      <c r="C834" s="44">
        <v>45983</v>
      </c>
      <c r="D834" s="45">
        <v>53606041817</v>
      </c>
      <c r="E834" s="45">
        <v>2128430132559</v>
      </c>
      <c r="F834" s="46" t="s">
        <v>758</v>
      </c>
      <c r="G834" s="46" t="s">
        <v>735</v>
      </c>
      <c r="H834" s="46" t="s">
        <v>4</v>
      </c>
      <c r="I834" s="45" t="s">
        <v>4</v>
      </c>
      <c r="J834" s="47">
        <v>116.4</v>
      </c>
      <c r="K834" s="46" t="s">
        <v>736</v>
      </c>
      <c r="L834" s="46" t="s">
        <v>737</v>
      </c>
      <c r="M834" s="45" t="s">
        <v>738</v>
      </c>
      <c r="N834" s="46" t="s">
        <v>739</v>
      </c>
      <c r="O834" s="43" t="s">
        <v>522</v>
      </c>
      <c r="P834" s="46" t="s">
        <v>759</v>
      </c>
      <c r="Q834" s="47">
        <v>12000</v>
      </c>
      <c r="R834" s="48" t="s">
        <v>4</v>
      </c>
      <c r="S834" s="47" t="s">
        <v>4</v>
      </c>
      <c r="T834" s="46" t="s">
        <v>4</v>
      </c>
    </row>
    <row r="835" spans="1:20">
      <c r="A835" s="45">
        <v>134303046513</v>
      </c>
      <c r="B835" s="43" t="s">
        <v>733</v>
      </c>
      <c r="C835" s="44">
        <v>45983</v>
      </c>
      <c r="D835" s="45">
        <v>53609038540</v>
      </c>
      <c r="E835" s="45">
        <v>2128480714269</v>
      </c>
      <c r="F835" s="46" t="s">
        <v>734</v>
      </c>
      <c r="G835" s="46" t="s">
        <v>735</v>
      </c>
      <c r="H835" s="46" t="s">
        <v>4</v>
      </c>
      <c r="I835" s="45" t="s">
        <v>4</v>
      </c>
      <c r="J835" s="47">
        <v>116.4</v>
      </c>
      <c r="K835" s="46" t="s">
        <v>736</v>
      </c>
      <c r="L835" s="46" t="s">
        <v>737</v>
      </c>
      <c r="M835" s="45" t="s">
        <v>738</v>
      </c>
      <c r="N835" s="46" t="s">
        <v>739</v>
      </c>
      <c r="O835" s="43" t="s">
        <v>522</v>
      </c>
      <c r="P835" s="46" t="s">
        <v>1144</v>
      </c>
      <c r="Q835" s="47">
        <v>12000</v>
      </c>
      <c r="R835" s="48" t="s">
        <v>4</v>
      </c>
      <c r="S835" s="47" t="s">
        <v>4</v>
      </c>
      <c r="T835" s="46" t="s">
        <v>741</v>
      </c>
    </row>
    <row r="836" spans="1:20">
      <c r="A836" s="45">
        <v>134303046793</v>
      </c>
      <c r="B836" s="43" t="s">
        <v>733</v>
      </c>
      <c r="C836" s="44">
        <v>45983</v>
      </c>
      <c r="D836" s="45">
        <v>53609054359</v>
      </c>
      <c r="E836" s="45">
        <v>2128593781018</v>
      </c>
      <c r="F836" s="46" t="s">
        <v>734</v>
      </c>
      <c r="G836" s="46" t="s">
        <v>735</v>
      </c>
      <c r="H836" s="46" t="s">
        <v>4</v>
      </c>
      <c r="I836" s="45" t="s">
        <v>4</v>
      </c>
      <c r="J836" s="47">
        <v>116.4</v>
      </c>
      <c r="K836" s="46" t="s">
        <v>736</v>
      </c>
      <c r="L836" s="46" t="s">
        <v>737</v>
      </c>
      <c r="M836" s="45" t="s">
        <v>738</v>
      </c>
      <c r="N836" s="46" t="s">
        <v>739</v>
      </c>
      <c r="O836" s="43" t="s">
        <v>522</v>
      </c>
      <c r="P836" s="46" t="s">
        <v>1145</v>
      </c>
      <c r="Q836" s="47">
        <v>12000</v>
      </c>
      <c r="R836" s="48" t="s">
        <v>4</v>
      </c>
      <c r="S836" s="47" t="s">
        <v>4</v>
      </c>
      <c r="T836" s="46" t="s">
        <v>741</v>
      </c>
    </row>
    <row r="837" spans="1:20">
      <c r="A837" s="45">
        <v>134303700659</v>
      </c>
      <c r="B837" s="43" t="s">
        <v>733</v>
      </c>
      <c r="C837" s="44">
        <v>45983</v>
      </c>
      <c r="D837" s="45">
        <v>53609270053</v>
      </c>
      <c r="E837" s="45">
        <v>2128597766640</v>
      </c>
      <c r="F837" s="46" t="s">
        <v>734</v>
      </c>
      <c r="G837" s="46" t="s">
        <v>735</v>
      </c>
      <c r="H837" s="46" t="s">
        <v>4</v>
      </c>
      <c r="I837" s="45" t="s">
        <v>4</v>
      </c>
      <c r="J837" s="47">
        <v>116.4</v>
      </c>
      <c r="K837" s="46" t="s">
        <v>736</v>
      </c>
      <c r="L837" s="46" t="s">
        <v>737</v>
      </c>
      <c r="M837" s="45" t="s">
        <v>738</v>
      </c>
      <c r="N837" s="46" t="s">
        <v>739</v>
      </c>
      <c r="O837" s="43" t="s">
        <v>522</v>
      </c>
      <c r="P837" s="46" t="s">
        <v>1148</v>
      </c>
      <c r="Q837" s="47">
        <v>12000</v>
      </c>
      <c r="R837" s="48" t="s">
        <v>4</v>
      </c>
      <c r="S837" s="47" t="s">
        <v>4</v>
      </c>
      <c r="T837" s="46" t="s">
        <v>741</v>
      </c>
    </row>
    <row r="838" spans="1:20">
      <c r="A838" s="45">
        <v>134919533234</v>
      </c>
      <c r="B838" s="43" t="s">
        <v>733</v>
      </c>
      <c r="C838" s="44">
        <v>45983</v>
      </c>
      <c r="D838" s="45">
        <v>53609924674</v>
      </c>
      <c r="E838" s="45">
        <v>2128495695581</v>
      </c>
      <c r="F838" s="46" t="s">
        <v>758</v>
      </c>
      <c r="G838" s="46" t="s">
        <v>735</v>
      </c>
      <c r="H838" s="46" t="s">
        <v>4</v>
      </c>
      <c r="I838" s="45" t="s">
        <v>4</v>
      </c>
      <c r="J838" s="47">
        <v>116.4</v>
      </c>
      <c r="K838" s="46" t="s">
        <v>736</v>
      </c>
      <c r="L838" s="46" t="s">
        <v>737</v>
      </c>
      <c r="M838" s="45" t="s">
        <v>738</v>
      </c>
      <c r="N838" s="46" t="s">
        <v>739</v>
      </c>
      <c r="O838" s="43" t="s">
        <v>522</v>
      </c>
      <c r="P838" s="46" t="s">
        <v>759</v>
      </c>
      <c r="Q838" s="47">
        <v>12000</v>
      </c>
      <c r="R838" s="48" t="s">
        <v>4</v>
      </c>
      <c r="S838" s="47" t="s">
        <v>4</v>
      </c>
      <c r="T838" s="46" t="s">
        <v>4</v>
      </c>
    </row>
    <row r="839" spans="1:20">
      <c r="A839" s="45">
        <v>134306207521</v>
      </c>
      <c r="B839" s="43" t="s">
        <v>733</v>
      </c>
      <c r="C839" s="44">
        <v>45983</v>
      </c>
      <c r="D839" s="45">
        <v>53610186820</v>
      </c>
      <c r="E839" s="45">
        <v>2128500348067</v>
      </c>
      <c r="F839" s="46" t="s">
        <v>734</v>
      </c>
      <c r="G839" s="46" t="s">
        <v>735</v>
      </c>
      <c r="H839" s="46" t="s">
        <v>4</v>
      </c>
      <c r="I839" s="45" t="s">
        <v>4</v>
      </c>
      <c r="J839" s="47">
        <v>116.4</v>
      </c>
      <c r="K839" s="46" t="s">
        <v>736</v>
      </c>
      <c r="L839" s="46" t="s">
        <v>737</v>
      </c>
      <c r="M839" s="45" t="s">
        <v>738</v>
      </c>
      <c r="N839" s="46" t="s">
        <v>739</v>
      </c>
      <c r="O839" s="43" t="s">
        <v>522</v>
      </c>
      <c r="P839" s="46" t="s">
        <v>1156</v>
      </c>
      <c r="Q839" s="47">
        <v>12000</v>
      </c>
      <c r="R839" s="48" t="s">
        <v>4</v>
      </c>
      <c r="S839" s="47" t="s">
        <v>4</v>
      </c>
      <c r="T839" s="46" t="s">
        <v>741</v>
      </c>
    </row>
    <row r="840" spans="1:20">
      <c r="A840" s="45">
        <v>134920992084</v>
      </c>
      <c r="B840" s="43" t="s">
        <v>733</v>
      </c>
      <c r="C840" s="44">
        <v>45983</v>
      </c>
      <c r="D840" s="45">
        <v>53610423998</v>
      </c>
      <c r="E840" s="45">
        <v>2128617708578</v>
      </c>
      <c r="F840" s="46" t="s">
        <v>734</v>
      </c>
      <c r="G840" s="46" t="s">
        <v>735</v>
      </c>
      <c r="H840" s="46" t="s">
        <v>4</v>
      </c>
      <c r="I840" s="45" t="s">
        <v>4</v>
      </c>
      <c r="J840" s="47">
        <v>116.4</v>
      </c>
      <c r="K840" s="46" t="s">
        <v>736</v>
      </c>
      <c r="L840" s="46" t="s">
        <v>737</v>
      </c>
      <c r="M840" s="45" t="s">
        <v>738</v>
      </c>
      <c r="N840" s="46" t="s">
        <v>739</v>
      </c>
      <c r="O840" s="43" t="s">
        <v>522</v>
      </c>
      <c r="P840" s="46" t="s">
        <v>1160</v>
      </c>
      <c r="Q840" s="47">
        <v>12000</v>
      </c>
      <c r="R840" s="48" t="s">
        <v>4</v>
      </c>
      <c r="S840" s="47" t="s">
        <v>4</v>
      </c>
      <c r="T840" s="46" t="s">
        <v>741</v>
      </c>
    </row>
    <row r="841" spans="1:20">
      <c r="A841" s="45">
        <v>134921307376</v>
      </c>
      <c r="B841" s="43" t="s">
        <v>733</v>
      </c>
      <c r="C841" s="44">
        <v>45983</v>
      </c>
      <c r="D841" s="45">
        <v>53610511996</v>
      </c>
      <c r="E841" s="45">
        <v>2128506078171</v>
      </c>
      <c r="F841" s="46" t="s">
        <v>734</v>
      </c>
      <c r="G841" s="46" t="s">
        <v>735</v>
      </c>
      <c r="H841" s="46" t="s">
        <v>4</v>
      </c>
      <c r="I841" s="45" t="s">
        <v>4</v>
      </c>
      <c r="J841" s="47">
        <v>116.4</v>
      </c>
      <c r="K841" s="46" t="s">
        <v>736</v>
      </c>
      <c r="L841" s="46" t="s">
        <v>737</v>
      </c>
      <c r="M841" s="45" t="s">
        <v>738</v>
      </c>
      <c r="N841" s="46" t="s">
        <v>739</v>
      </c>
      <c r="O841" s="43" t="s">
        <v>522</v>
      </c>
      <c r="P841" s="46" t="s">
        <v>1162</v>
      </c>
      <c r="Q841" s="47">
        <v>12000</v>
      </c>
      <c r="R841" s="48" t="s">
        <v>4</v>
      </c>
      <c r="S841" s="47" t="s">
        <v>4</v>
      </c>
      <c r="T841" s="46" t="s">
        <v>741</v>
      </c>
    </row>
    <row r="842" spans="1:20">
      <c r="A842" s="45">
        <v>134923330660</v>
      </c>
      <c r="B842" s="43" t="s">
        <v>733</v>
      </c>
      <c r="C842" s="44">
        <v>45983</v>
      </c>
      <c r="D842" s="45">
        <v>53611221092</v>
      </c>
      <c r="E842" s="45">
        <v>2128631268954</v>
      </c>
      <c r="F842" s="46" t="s">
        <v>734</v>
      </c>
      <c r="G842" s="46" t="s">
        <v>735</v>
      </c>
      <c r="H842" s="46" t="s">
        <v>4</v>
      </c>
      <c r="I842" s="45" t="s">
        <v>4</v>
      </c>
      <c r="J842" s="47">
        <v>116.4</v>
      </c>
      <c r="K842" s="46" t="s">
        <v>736</v>
      </c>
      <c r="L842" s="46" t="s">
        <v>737</v>
      </c>
      <c r="M842" s="45" t="s">
        <v>738</v>
      </c>
      <c r="N842" s="46" t="s">
        <v>739</v>
      </c>
      <c r="O842" s="43" t="s">
        <v>522</v>
      </c>
      <c r="P842" s="46" t="s">
        <v>1167</v>
      </c>
      <c r="Q842" s="47">
        <v>12000</v>
      </c>
      <c r="R842" s="48" t="s">
        <v>4</v>
      </c>
      <c r="S842" s="47" t="s">
        <v>4</v>
      </c>
      <c r="T842" s="46" t="s">
        <v>741</v>
      </c>
    </row>
    <row r="843" spans="1:20">
      <c r="A843" s="45">
        <v>134309921603</v>
      </c>
      <c r="B843" s="43" t="s">
        <v>733</v>
      </c>
      <c r="C843" s="44">
        <v>45983</v>
      </c>
      <c r="D843" s="45">
        <v>53611502746</v>
      </c>
      <c r="E843" s="45">
        <v>2128523329613</v>
      </c>
      <c r="F843" s="46" t="s">
        <v>758</v>
      </c>
      <c r="G843" s="46" t="s">
        <v>735</v>
      </c>
      <c r="H843" s="46" t="s">
        <v>4</v>
      </c>
      <c r="I843" s="45" t="s">
        <v>4</v>
      </c>
      <c r="J843" s="47">
        <v>116.4</v>
      </c>
      <c r="K843" s="46" t="s">
        <v>736</v>
      </c>
      <c r="L843" s="46" t="s">
        <v>737</v>
      </c>
      <c r="M843" s="45" t="s">
        <v>738</v>
      </c>
      <c r="N843" s="46" t="s">
        <v>739</v>
      </c>
      <c r="O843" s="43" t="s">
        <v>522</v>
      </c>
      <c r="P843" s="46" t="s">
        <v>759</v>
      </c>
      <c r="Q843" s="47">
        <v>12000</v>
      </c>
      <c r="R843" s="48" t="s">
        <v>4</v>
      </c>
      <c r="S843" s="47" t="s">
        <v>4</v>
      </c>
      <c r="T843" s="46" t="s">
        <v>4</v>
      </c>
    </row>
    <row r="844" spans="1:20">
      <c r="A844" s="45">
        <v>134925462682</v>
      </c>
      <c r="B844" s="43" t="s">
        <v>733</v>
      </c>
      <c r="C844" s="44">
        <v>45983</v>
      </c>
      <c r="D844" s="45">
        <v>53611958493</v>
      </c>
      <c r="E844" s="45">
        <v>2128530755145</v>
      </c>
      <c r="F844" s="46" t="s">
        <v>734</v>
      </c>
      <c r="G844" s="46" t="s">
        <v>735</v>
      </c>
      <c r="H844" s="46" t="s">
        <v>4</v>
      </c>
      <c r="I844" s="45" t="s">
        <v>4</v>
      </c>
      <c r="J844" s="47">
        <v>116.4</v>
      </c>
      <c r="K844" s="46" t="s">
        <v>736</v>
      </c>
      <c r="L844" s="46" t="s">
        <v>737</v>
      </c>
      <c r="M844" s="45" t="s">
        <v>738</v>
      </c>
      <c r="N844" s="46" t="s">
        <v>739</v>
      </c>
      <c r="O844" s="43" t="s">
        <v>522</v>
      </c>
      <c r="P844" s="46" t="s">
        <v>1179</v>
      </c>
      <c r="Q844" s="47">
        <v>12000</v>
      </c>
      <c r="R844" s="48" t="s">
        <v>4</v>
      </c>
      <c r="S844" s="47" t="s">
        <v>4</v>
      </c>
      <c r="T844" s="46" t="s">
        <v>741</v>
      </c>
    </row>
    <row r="845" spans="1:20">
      <c r="A845" s="45">
        <v>134311065575</v>
      </c>
      <c r="B845" s="43" t="s">
        <v>733</v>
      </c>
      <c r="C845" s="44">
        <v>45983</v>
      </c>
      <c r="D845" s="45">
        <v>53611959956</v>
      </c>
      <c r="E845" s="45">
        <v>2128643906864</v>
      </c>
      <c r="F845" s="46" t="s">
        <v>734</v>
      </c>
      <c r="G845" s="46" t="s">
        <v>735</v>
      </c>
      <c r="H845" s="46" t="s">
        <v>4</v>
      </c>
      <c r="I845" s="45" t="s">
        <v>4</v>
      </c>
      <c r="J845" s="47">
        <v>116.4</v>
      </c>
      <c r="K845" s="46" t="s">
        <v>736</v>
      </c>
      <c r="L845" s="46" t="s">
        <v>737</v>
      </c>
      <c r="M845" s="45" t="s">
        <v>738</v>
      </c>
      <c r="N845" s="46" t="s">
        <v>739</v>
      </c>
      <c r="O845" s="43" t="s">
        <v>522</v>
      </c>
      <c r="P845" s="46" t="s">
        <v>1180</v>
      </c>
      <c r="Q845" s="47">
        <v>12000</v>
      </c>
      <c r="R845" s="48" t="s">
        <v>4</v>
      </c>
      <c r="S845" s="47" t="s">
        <v>4</v>
      </c>
      <c r="T845" s="46" t="s">
        <v>741</v>
      </c>
    </row>
    <row r="846" spans="1:20">
      <c r="A846" s="45">
        <v>134312104169</v>
      </c>
      <c r="B846" s="43" t="s">
        <v>733</v>
      </c>
      <c r="C846" s="44">
        <v>45983</v>
      </c>
      <c r="D846" s="45">
        <v>53612276095</v>
      </c>
      <c r="E846" s="45">
        <v>2128535922741</v>
      </c>
      <c r="F846" s="46" t="s">
        <v>734</v>
      </c>
      <c r="G846" s="46" t="s">
        <v>735</v>
      </c>
      <c r="H846" s="46" t="s">
        <v>4</v>
      </c>
      <c r="I846" s="45" t="s">
        <v>4</v>
      </c>
      <c r="J846" s="47">
        <v>116.4</v>
      </c>
      <c r="K846" s="46" t="s">
        <v>736</v>
      </c>
      <c r="L846" s="46" t="s">
        <v>737</v>
      </c>
      <c r="M846" s="45" t="s">
        <v>738</v>
      </c>
      <c r="N846" s="46" t="s">
        <v>739</v>
      </c>
      <c r="O846" s="43" t="s">
        <v>522</v>
      </c>
      <c r="P846" s="46" t="s">
        <v>1188</v>
      </c>
      <c r="Q846" s="47">
        <v>12000</v>
      </c>
      <c r="R846" s="48" t="s">
        <v>4</v>
      </c>
      <c r="S846" s="47" t="s">
        <v>4</v>
      </c>
      <c r="T846" s="46" t="s">
        <v>741</v>
      </c>
    </row>
    <row r="847" spans="1:20">
      <c r="A847" s="45">
        <v>134926376678</v>
      </c>
      <c r="B847" s="43" t="s">
        <v>733</v>
      </c>
      <c r="C847" s="44">
        <v>45983</v>
      </c>
      <c r="D847" s="45">
        <v>53612285316</v>
      </c>
      <c r="E847" s="45">
        <v>2128649158988</v>
      </c>
      <c r="F847" s="46" t="s">
        <v>734</v>
      </c>
      <c r="G847" s="46" t="s">
        <v>735</v>
      </c>
      <c r="H847" s="46" t="s">
        <v>4</v>
      </c>
      <c r="I847" s="45" t="s">
        <v>4</v>
      </c>
      <c r="J847" s="47">
        <v>116.4</v>
      </c>
      <c r="K847" s="46" t="s">
        <v>736</v>
      </c>
      <c r="L847" s="46" t="s">
        <v>737</v>
      </c>
      <c r="M847" s="45" t="s">
        <v>738</v>
      </c>
      <c r="N847" s="46" t="s">
        <v>739</v>
      </c>
      <c r="O847" s="43" t="s">
        <v>522</v>
      </c>
      <c r="P847" s="46" t="s">
        <v>1189</v>
      </c>
      <c r="Q847" s="47">
        <v>12000</v>
      </c>
      <c r="R847" s="48" t="s">
        <v>4</v>
      </c>
      <c r="S847" s="47" t="s">
        <v>4</v>
      </c>
      <c r="T847" s="46" t="s">
        <v>741</v>
      </c>
    </row>
    <row r="848" spans="1:20">
      <c r="A848" s="45">
        <v>134926582578</v>
      </c>
      <c r="B848" s="43" t="s">
        <v>733</v>
      </c>
      <c r="C848" s="44">
        <v>45983</v>
      </c>
      <c r="D848" s="45">
        <v>53612359035</v>
      </c>
      <c r="E848" s="45">
        <v>2128537669385</v>
      </c>
      <c r="F848" s="46" t="s">
        <v>734</v>
      </c>
      <c r="G848" s="46" t="s">
        <v>735</v>
      </c>
      <c r="H848" s="46" t="s">
        <v>4</v>
      </c>
      <c r="I848" s="45" t="s">
        <v>4</v>
      </c>
      <c r="J848" s="47">
        <v>116.4</v>
      </c>
      <c r="K848" s="46" t="s">
        <v>736</v>
      </c>
      <c r="L848" s="46" t="s">
        <v>737</v>
      </c>
      <c r="M848" s="45" t="s">
        <v>738</v>
      </c>
      <c r="N848" s="46" t="s">
        <v>739</v>
      </c>
      <c r="O848" s="43" t="s">
        <v>522</v>
      </c>
      <c r="P848" s="46" t="s">
        <v>1190</v>
      </c>
      <c r="Q848" s="47">
        <v>12000</v>
      </c>
      <c r="R848" s="48" t="s">
        <v>4</v>
      </c>
      <c r="S848" s="47" t="s">
        <v>4</v>
      </c>
      <c r="T848" s="46" t="s">
        <v>741</v>
      </c>
    </row>
    <row r="849" spans="1:20">
      <c r="A849" s="45">
        <v>134312628501</v>
      </c>
      <c r="B849" s="43" t="s">
        <v>733</v>
      </c>
      <c r="C849" s="44">
        <v>45983</v>
      </c>
      <c r="D849" s="45">
        <v>53612456036</v>
      </c>
      <c r="E849" s="45">
        <v>2128539158825</v>
      </c>
      <c r="F849" s="46" t="s">
        <v>734</v>
      </c>
      <c r="G849" s="46" t="s">
        <v>735</v>
      </c>
      <c r="H849" s="46" t="s">
        <v>4</v>
      </c>
      <c r="I849" s="45" t="s">
        <v>4</v>
      </c>
      <c r="J849" s="47">
        <v>116.4</v>
      </c>
      <c r="K849" s="46" t="s">
        <v>736</v>
      </c>
      <c r="L849" s="46" t="s">
        <v>737</v>
      </c>
      <c r="M849" s="45" t="s">
        <v>738</v>
      </c>
      <c r="N849" s="46" t="s">
        <v>739</v>
      </c>
      <c r="O849" s="43" t="s">
        <v>522</v>
      </c>
      <c r="P849" s="46" t="s">
        <v>1195</v>
      </c>
      <c r="Q849" s="47">
        <v>12000</v>
      </c>
      <c r="R849" s="48" t="s">
        <v>4</v>
      </c>
      <c r="S849" s="47" t="s">
        <v>4</v>
      </c>
      <c r="T849" s="46" t="s">
        <v>741</v>
      </c>
    </row>
    <row r="850" spans="1:20">
      <c r="A850" s="45">
        <v>134313141279</v>
      </c>
      <c r="B850" s="43" t="s">
        <v>733</v>
      </c>
      <c r="C850" s="44">
        <v>45983</v>
      </c>
      <c r="D850" s="45">
        <v>53612665910</v>
      </c>
      <c r="E850" s="45">
        <v>2128542582545</v>
      </c>
      <c r="F850" s="46" t="s">
        <v>734</v>
      </c>
      <c r="G850" s="46" t="s">
        <v>735</v>
      </c>
      <c r="H850" s="46" t="s">
        <v>4</v>
      </c>
      <c r="I850" s="45" t="s">
        <v>4</v>
      </c>
      <c r="J850" s="47">
        <v>116.4</v>
      </c>
      <c r="K850" s="46" t="s">
        <v>736</v>
      </c>
      <c r="L850" s="46" t="s">
        <v>737</v>
      </c>
      <c r="M850" s="45" t="s">
        <v>738</v>
      </c>
      <c r="N850" s="46" t="s">
        <v>739</v>
      </c>
      <c r="O850" s="43" t="s">
        <v>522</v>
      </c>
      <c r="P850" s="46" t="s">
        <v>1205</v>
      </c>
      <c r="Q850" s="47">
        <v>12000</v>
      </c>
      <c r="R850" s="48" t="s">
        <v>4</v>
      </c>
      <c r="S850" s="47" t="s">
        <v>4</v>
      </c>
      <c r="T850" s="46" t="s">
        <v>741</v>
      </c>
    </row>
    <row r="851" spans="1:20">
      <c r="A851" s="45">
        <v>134927621208</v>
      </c>
      <c r="B851" s="43" t="s">
        <v>733</v>
      </c>
      <c r="C851" s="44">
        <v>45983</v>
      </c>
      <c r="D851" s="45">
        <v>53612808048</v>
      </c>
      <c r="E851" s="45">
        <v>2128545067049</v>
      </c>
      <c r="F851" s="46" t="s">
        <v>758</v>
      </c>
      <c r="G851" s="46" t="s">
        <v>735</v>
      </c>
      <c r="H851" s="46" t="s">
        <v>4</v>
      </c>
      <c r="I851" s="45" t="s">
        <v>4</v>
      </c>
      <c r="J851" s="47">
        <v>116.4</v>
      </c>
      <c r="K851" s="46" t="s">
        <v>736</v>
      </c>
      <c r="L851" s="46" t="s">
        <v>737</v>
      </c>
      <c r="M851" s="45" t="s">
        <v>738</v>
      </c>
      <c r="N851" s="46" t="s">
        <v>739</v>
      </c>
      <c r="O851" s="43" t="s">
        <v>522</v>
      </c>
      <c r="P851" s="46" t="s">
        <v>759</v>
      </c>
      <c r="Q851" s="47">
        <v>12000</v>
      </c>
      <c r="R851" s="48" t="s">
        <v>4</v>
      </c>
      <c r="S851" s="47" t="s">
        <v>4</v>
      </c>
      <c r="T851" s="46" t="s">
        <v>4</v>
      </c>
    </row>
    <row r="852" spans="1:20">
      <c r="A852" s="45">
        <v>134927631930</v>
      </c>
      <c r="B852" s="43" t="s">
        <v>733</v>
      </c>
      <c r="C852" s="44">
        <v>45983</v>
      </c>
      <c r="D852" s="45">
        <v>53612833573</v>
      </c>
      <c r="E852" s="45">
        <v>2128545721131</v>
      </c>
      <c r="F852" s="46" t="s">
        <v>734</v>
      </c>
      <c r="G852" s="46" t="s">
        <v>735</v>
      </c>
      <c r="H852" s="46" t="s">
        <v>4</v>
      </c>
      <c r="I852" s="45" t="s">
        <v>4</v>
      </c>
      <c r="J852" s="47">
        <v>116.4</v>
      </c>
      <c r="K852" s="46" t="s">
        <v>736</v>
      </c>
      <c r="L852" s="46" t="s">
        <v>737</v>
      </c>
      <c r="M852" s="45" t="s">
        <v>738</v>
      </c>
      <c r="N852" s="46" t="s">
        <v>739</v>
      </c>
      <c r="O852" s="43" t="s">
        <v>522</v>
      </c>
      <c r="P852" s="46" t="s">
        <v>1208</v>
      </c>
      <c r="Q852" s="47">
        <v>12000</v>
      </c>
      <c r="R852" s="48" t="s">
        <v>4</v>
      </c>
      <c r="S852" s="47" t="s">
        <v>4</v>
      </c>
      <c r="T852" s="46" t="s">
        <v>741</v>
      </c>
    </row>
    <row r="853" spans="1:20">
      <c r="A853" s="45">
        <v>134927898240</v>
      </c>
      <c r="B853" s="43" t="s">
        <v>733</v>
      </c>
      <c r="C853" s="44">
        <v>45983</v>
      </c>
      <c r="D853" s="45">
        <v>53612848896</v>
      </c>
      <c r="E853" s="45">
        <v>2128545894877</v>
      </c>
      <c r="F853" s="46" t="s">
        <v>734</v>
      </c>
      <c r="G853" s="46" t="s">
        <v>735</v>
      </c>
      <c r="H853" s="46" t="s">
        <v>4</v>
      </c>
      <c r="I853" s="45" t="s">
        <v>4</v>
      </c>
      <c r="J853" s="47">
        <v>116.4</v>
      </c>
      <c r="K853" s="46" t="s">
        <v>736</v>
      </c>
      <c r="L853" s="46" t="s">
        <v>737</v>
      </c>
      <c r="M853" s="45" t="s">
        <v>738</v>
      </c>
      <c r="N853" s="46" t="s">
        <v>739</v>
      </c>
      <c r="O853" s="43" t="s">
        <v>522</v>
      </c>
      <c r="P853" s="46" t="s">
        <v>1210</v>
      </c>
      <c r="Q853" s="47">
        <v>12000</v>
      </c>
      <c r="R853" s="48" t="s">
        <v>4</v>
      </c>
      <c r="S853" s="47" t="s">
        <v>4</v>
      </c>
      <c r="T853" s="46" t="s">
        <v>741</v>
      </c>
    </row>
    <row r="854" spans="1:20">
      <c r="A854" s="45">
        <v>134314271299</v>
      </c>
      <c r="B854" s="43" t="s">
        <v>733</v>
      </c>
      <c r="C854" s="44">
        <v>45983</v>
      </c>
      <c r="D854" s="45">
        <v>53613041761</v>
      </c>
      <c r="E854" s="45">
        <v>2128549550451</v>
      </c>
      <c r="F854" s="46" t="s">
        <v>734</v>
      </c>
      <c r="G854" s="46" t="s">
        <v>735</v>
      </c>
      <c r="H854" s="46" t="s">
        <v>4</v>
      </c>
      <c r="I854" s="45" t="s">
        <v>4</v>
      </c>
      <c r="J854" s="47">
        <v>116.4</v>
      </c>
      <c r="K854" s="46" t="s">
        <v>736</v>
      </c>
      <c r="L854" s="46" t="s">
        <v>737</v>
      </c>
      <c r="M854" s="45" t="s">
        <v>738</v>
      </c>
      <c r="N854" s="46" t="s">
        <v>739</v>
      </c>
      <c r="O854" s="43" t="s">
        <v>522</v>
      </c>
      <c r="P854" s="46" t="s">
        <v>1214</v>
      </c>
      <c r="Q854" s="47">
        <v>12000</v>
      </c>
      <c r="R854" s="48" t="s">
        <v>4</v>
      </c>
      <c r="S854" s="47" t="s">
        <v>4</v>
      </c>
      <c r="T854" s="46" t="s">
        <v>741</v>
      </c>
    </row>
    <row r="855" spans="1:20">
      <c r="A855" s="45">
        <v>134928737922</v>
      </c>
      <c r="B855" s="43" t="s">
        <v>733</v>
      </c>
      <c r="C855" s="44">
        <v>45983</v>
      </c>
      <c r="D855" s="45">
        <v>53613230858</v>
      </c>
      <c r="E855" s="45">
        <v>2128552466427</v>
      </c>
      <c r="F855" s="46" t="s">
        <v>734</v>
      </c>
      <c r="G855" s="46" t="s">
        <v>735</v>
      </c>
      <c r="H855" s="46" t="s">
        <v>4</v>
      </c>
      <c r="I855" s="45" t="s">
        <v>4</v>
      </c>
      <c r="J855" s="47">
        <v>116.4</v>
      </c>
      <c r="K855" s="46" t="s">
        <v>736</v>
      </c>
      <c r="L855" s="46" t="s">
        <v>737</v>
      </c>
      <c r="M855" s="45" t="s">
        <v>738</v>
      </c>
      <c r="N855" s="46" t="s">
        <v>739</v>
      </c>
      <c r="O855" s="43" t="s">
        <v>522</v>
      </c>
      <c r="P855" s="46" t="s">
        <v>1224</v>
      </c>
      <c r="Q855" s="47">
        <v>12000</v>
      </c>
      <c r="R855" s="48" t="s">
        <v>4</v>
      </c>
      <c r="S855" s="47" t="s">
        <v>4</v>
      </c>
      <c r="T855" s="46" t="s">
        <v>741</v>
      </c>
    </row>
    <row r="856" spans="1:20">
      <c r="A856" s="45">
        <v>134928988412</v>
      </c>
      <c r="B856" s="43" t="s">
        <v>733</v>
      </c>
      <c r="C856" s="44">
        <v>45983</v>
      </c>
      <c r="D856" s="45">
        <v>53613238314</v>
      </c>
      <c r="E856" s="45">
        <v>2128665423702</v>
      </c>
      <c r="F856" s="46" t="s">
        <v>734</v>
      </c>
      <c r="G856" s="46" t="s">
        <v>735</v>
      </c>
      <c r="H856" s="46" t="s">
        <v>4</v>
      </c>
      <c r="I856" s="45" t="s">
        <v>4</v>
      </c>
      <c r="J856" s="47">
        <v>116.4</v>
      </c>
      <c r="K856" s="46" t="s">
        <v>736</v>
      </c>
      <c r="L856" s="46" t="s">
        <v>737</v>
      </c>
      <c r="M856" s="45" t="s">
        <v>738</v>
      </c>
      <c r="N856" s="46" t="s">
        <v>739</v>
      </c>
      <c r="O856" s="43" t="s">
        <v>522</v>
      </c>
      <c r="P856" s="46" t="s">
        <v>1225</v>
      </c>
      <c r="Q856" s="47">
        <v>12000</v>
      </c>
      <c r="R856" s="48" t="s">
        <v>4</v>
      </c>
      <c r="S856" s="47" t="s">
        <v>4</v>
      </c>
      <c r="T856" s="46" t="s">
        <v>741</v>
      </c>
    </row>
    <row r="857" spans="1:20">
      <c r="A857" s="45">
        <v>134315074603</v>
      </c>
      <c r="B857" s="43" t="s">
        <v>733</v>
      </c>
      <c r="C857" s="44">
        <v>45983</v>
      </c>
      <c r="D857" s="45">
        <v>53613336140</v>
      </c>
      <c r="E857" s="45">
        <v>2128554015095</v>
      </c>
      <c r="F857" s="46" t="s">
        <v>734</v>
      </c>
      <c r="G857" s="46" t="s">
        <v>735</v>
      </c>
      <c r="H857" s="46" t="s">
        <v>4</v>
      </c>
      <c r="I857" s="45" t="s">
        <v>4</v>
      </c>
      <c r="J857" s="47">
        <v>116.4</v>
      </c>
      <c r="K857" s="46" t="s">
        <v>736</v>
      </c>
      <c r="L857" s="46" t="s">
        <v>737</v>
      </c>
      <c r="M857" s="45" t="s">
        <v>738</v>
      </c>
      <c r="N857" s="46" t="s">
        <v>739</v>
      </c>
      <c r="O857" s="43" t="s">
        <v>522</v>
      </c>
      <c r="P857" s="46" t="s">
        <v>1230</v>
      </c>
      <c r="Q857" s="47">
        <v>12000</v>
      </c>
      <c r="R857" s="48" t="s">
        <v>4</v>
      </c>
      <c r="S857" s="47" t="s">
        <v>4</v>
      </c>
      <c r="T857" s="46" t="s">
        <v>741</v>
      </c>
    </row>
    <row r="858" spans="1:20">
      <c r="A858" s="45">
        <v>134315674181</v>
      </c>
      <c r="B858" s="43" t="s">
        <v>733</v>
      </c>
      <c r="C858" s="44">
        <v>45983</v>
      </c>
      <c r="D858" s="45">
        <v>53613532737</v>
      </c>
      <c r="E858" s="45">
        <v>2128557844709</v>
      </c>
      <c r="F858" s="46" t="s">
        <v>734</v>
      </c>
      <c r="G858" s="46" t="s">
        <v>735</v>
      </c>
      <c r="H858" s="46" t="s">
        <v>4</v>
      </c>
      <c r="I858" s="45" t="s">
        <v>4</v>
      </c>
      <c r="J858" s="47">
        <v>116.4</v>
      </c>
      <c r="K858" s="46" t="s">
        <v>736</v>
      </c>
      <c r="L858" s="46" t="s">
        <v>737</v>
      </c>
      <c r="M858" s="45" t="s">
        <v>738</v>
      </c>
      <c r="N858" s="46" t="s">
        <v>739</v>
      </c>
      <c r="O858" s="43" t="s">
        <v>522</v>
      </c>
      <c r="P858" s="46" t="s">
        <v>1235</v>
      </c>
      <c r="Q858" s="47">
        <v>12000</v>
      </c>
      <c r="R858" s="48" t="s">
        <v>4</v>
      </c>
      <c r="S858" s="47" t="s">
        <v>4</v>
      </c>
      <c r="T858" s="46" t="s">
        <v>741</v>
      </c>
    </row>
    <row r="859" spans="1:20">
      <c r="A859" s="45">
        <v>134316336653</v>
      </c>
      <c r="B859" s="43" t="s">
        <v>733</v>
      </c>
      <c r="C859" s="44">
        <v>45983</v>
      </c>
      <c r="D859" s="45">
        <v>53613804227</v>
      </c>
      <c r="E859" s="45">
        <v>2128562094321</v>
      </c>
      <c r="F859" s="46" t="s">
        <v>734</v>
      </c>
      <c r="G859" s="46" t="s">
        <v>735</v>
      </c>
      <c r="H859" s="46" t="s">
        <v>4</v>
      </c>
      <c r="I859" s="45" t="s">
        <v>4</v>
      </c>
      <c r="J859" s="47">
        <v>116.4</v>
      </c>
      <c r="K859" s="46" t="s">
        <v>736</v>
      </c>
      <c r="L859" s="46" t="s">
        <v>737</v>
      </c>
      <c r="M859" s="45" t="s">
        <v>738</v>
      </c>
      <c r="N859" s="46" t="s">
        <v>739</v>
      </c>
      <c r="O859" s="43" t="s">
        <v>522</v>
      </c>
      <c r="P859" s="46" t="s">
        <v>1249</v>
      </c>
      <c r="Q859" s="47">
        <v>12000</v>
      </c>
      <c r="R859" s="48" t="s">
        <v>4</v>
      </c>
      <c r="S859" s="47" t="s">
        <v>4</v>
      </c>
      <c r="T859" s="46" t="s">
        <v>741</v>
      </c>
    </row>
    <row r="860" spans="1:20">
      <c r="A860" s="45">
        <v>134316676479</v>
      </c>
      <c r="B860" s="43" t="s">
        <v>733</v>
      </c>
      <c r="C860" s="44">
        <v>45983</v>
      </c>
      <c r="D860" s="45">
        <v>53613932863</v>
      </c>
      <c r="E860" s="45">
        <v>2128564072887</v>
      </c>
      <c r="F860" s="46" t="s">
        <v>758</v>
      </c>
      <c r="G860" s="46" t="s">
        <v>735</v>
      </c>
      <c r="H860" s="46" t="s">
        <v>4</v>
      </c>
      <c r="I860" s="45" t="s">
        <v>4</v>
      </c>
      <c r="J860" s="47">
        <v>116.4</v>
      </c>
      <c r="K860" s="46" t="s">
        <v>736</v>
      </c>
      <c r="L860" s="46" t="s">
        <v>737</v>
      </c>
      <c r="M860" s="45" t="s">
        <v>738</v>
      </c>
      <c r="N860" s="46" t="s">
        <v>739</v>
      </c>
      <c r="O860" s="43" t="s">
        <v>522</v>
      </c>
      <c r="P860" s="46" t="s">
        <v>759</v>
      </c>
      <c r="Q860" s="47">
        <v>12000</v>
      </c>
      <c r="R860" s="48" t="s">
        <v>4</v>
      </c>
      <c r="S860" s="47" t="s">
        <v>4</v>
      </c>
      <c r="T860" s="46" t="s">
        <v>4</v>
      </c>
    </row>
    <row r="861" spans="1:20">
      <c r="A861" s="45">
        <v>134316622971</v>
      </c>
      <c r="B861" s="43" t="s">
        <v>733</v>
      </c>
      <c r="C861" s="44">
        <v>45983</v>
      </c>
      <c r="D861" s="45">
        <v>53613949354</v>
      </c>
      <c r="E861" s="45">
        <v>2128677335398</v>
      </c>
      <c r="F861" s="46" t="s">
        <v>734</v>
      </c>
      <c r="G861" s="46" t="s">
        <v>735</v>
      </c>
      <c r="H861" s="46" t="s">
        <v>4</v>
      </c>
      <c r="I861" s="45" t="s">
        <v>4</v>
      </c>
      <c r="J861" s="47">
        <v>116.4</v>
      </c>
      <c r="K861" s="46" t="s">
        <v>736</v>
      </c>
      <c r="L861" s="46" t="s">
        <v>737</v>
      </c>
      <c r="M861" s="45" t="s">
        <v>738</v>
      </c>
      <c r="N861" s="46" t="s">
        <v>739</v>
      </c>
      <c r="O861" s="43" t="s">
        <v>522</v>
      </c>
      <c r="P861" s="46" t="s">
        <v>1252</v>
      </c>
      <c r="Q861" s="47">
        <v>12000</v>
      </c>
      <c r="R861" s="48" t="s">
        <v>4</v>
      </c>
      <c r="S861" s="47" t="s">
        <v>4</v>
      </c>
      <c r="T861" s="46" t="s">
        <v>741</v>
      </c>
    </row>
    <row r="862" spans="1:20">
      <c r="A862" s="45">
        <v>134316727511</v>
      </c>
      <c r="B862" s="43" t="s">
        <v>733</v>
      </c>
      <c r="C862" s="44">
        <v>45983</v>
      </c>
      <c r="D862" s="45">
        <v>53614011549</v>
      </c>
      <c r="E862" s="45">
        <v>2128678363976</v>
      </c>
      <c r="F862" s="46" t="s">
        <v>758</v>
      </c>
      <c r="G862" s="46" t="s">
        <v>735</v>
      </c>
      <c r="H862" s="46" t="s">
        <v>4</v>
      </c>
      <c r="I862" s="45" t="s">
        <v>4</v>
      </c>
      <c r="J862" s="47">
        <v>116.4</v>
      </c>
      <c r="K862" s="46" t="s">
        <v>736</v>
      </c>
      <c r="L862" s="46" t="s">
        <v>737</v>
      </c>
      <c r="M862" s="45" t="s">
        <v>738</v>
      </c>
      <c r="N862" s="46" t="s">
        <v>739</v>
      </c>
      <c r="O862" s="43" t="s">
        <v>522</v>
      </c>
      <c r="P862" s="46" t="s">
        <v>759</v>
      </c>
      <c r="Q862" s="47">
        <v>12000</v>
      </c>
      <c r="R862" s="48" t="s">
        <v>4</v>
      </c>
      <c r="S862" s="47" t="s">
        <v>4</v>
      </c>
      <c r="T862" s="46" t="s">
        <v>4</v>
      </c>
    </row>
    <row r="863" spans="1:20">
      <c r="A863" s="45">
        <v>134931339904</v>
      </c>
      <c r="B863" s="43" t="s">
        <v>733</v>
      </c>
      <c r="C863" s="44">
        <v>45983</v>
      </c>
      <c r="D863" s="45">
        <v>53614183762</v>
      </c>
      <c r="E863" s="45">
        <v>2128681116640</v>
      </c>
      <c r="F863" s="46" t="s">
        <v>758</v>
      </c>
      <c r="G863" s="46" t="s">
        <v>735</v>
      </c>
      <c r="H863" s="46" t="s">
        <v>4</v>
      </c>
      <c r="I863" s="45" t="s">
        <v>4</v>
      </c>
      <c r="J863" s="47">
        <v>116.4</v>
      </c>
      <c r="K863" s="46" t="s">
        <v>736</v>
      </c>
      <c r="L863" s="46" t="s">
        <v>737</v>
      </c>
      <c r="M863" s="45" t="s">
        <v>738</v>
      </c>
      <c r="N863" s="46" t="s">
        <v>739</v>
      </c>
      <c r="O863" s="43" t="s">
        <v>522</v>
      </c>
      <c r="P863" s="46" t="s">
        <v>759</v>
      </c>
      <c r="Q863" s="47">
        <v>12000</v>
      </c>
      <c r="R863" s="48" t="s">
        <v>4</v>
      </c>
      <c r="S863" s="47" t="s">
        <v>4</v>
      </c>
      <c r="T863" s="46" t="s">
        <v>4</v>
      </c>
    </row>
    <row r="864" spans="1:20">
      <c r="A864" s="45">
        <v>134931485866</v>
      </c>
      <c r="B864" s="43" t="s">
        <v>733</v>
      </c>
      <c r="C864" s="44">
        <v>45983</v>
      </c>
      <c r="D864" s="45">
        <v>53614266891</v>
      </c>
      <c r="E864" s="45">
        <v>2128569321183</v>
      </c>
      <c r="F864" s="46" t="s">
        <v>734</v>
      </c>
      <c r="G864" s="46" t="s">
        <v>735</v>
      </c>
      <c r="H864" s="46" t="s">
        <v>4</v>
      </c>
      <c r="I864" s="45" t="s">
        <v>4</v>
      </c>
      <c r="J864" s="47">
        <v>116.4</v>
      </c>
      <c r="K864" s="46" t="s">
        <v>736</v>
      </c>
      <c r="L864" s="46" t="s">
        <v>737</v>
      </c>
      <c r="M864" s="45" t="s">
        <v>738</v>
      </c>
      <c r="N864" s="46" t="s">
        <v>739</v>
      </c>
      <c r="O864" s="43" t="s">
        <v>522</v>
      </c>
      <c r="P864" s="46" t="s">
        <v>1260</v>
      </c>
      <c r="Q864" s="47">
        <v>12000</v>
      </c>
      <c r="R864" s="48" t="s">
        <v>4</v>
      </c>
      <c r="S864" s="47" t="s">
        <v>4</v>
      </c>
      <c r="T864" s="46" t="s">
        <v>741</v>
      </c>
    </row>
    <row r="865" spans="1:20">
      <c r="A865" s="45">
        <v>134931724612</v>
      </c>
      <c r="B865" s="43" t="s">
        <v>733</v>
      </c>
      <c r="C865" s="44">
        <v>45983</v>
      </c>
      <c r="D865" s="45">
        <v>53614287033</v>
      </c>
      <c r="E865" s="45">
        <v>2128569614823</v>
      </c>
      <c r="F865" s="46" t="s">
        <v>734</v>
      </c>
      <c r="G865" s="46" t="s">
        <v>735</v>
      </c>
      <c r="H865" s="46" t="s">
        <v>4</v>
      </c>
      <c r="I865" s="45" t="s">
        <v>4</v>
      </c>
      <c r="J865" s="47">
        <v>116.4</v>
      </c>
      <c r="K865" s="46" t="s">
        <v>736</v>
      </c>
      <c r="L865" s="46" t="s">
        <v>737</v>
      </c>
      <c r="M865" s="45" t="s">
        <v>738</v>
      </c>
      <c r="N865" s="46" t="s">
        <v>739</v>
      </c>
      <c r="O865" s="43" t="s">
        <v>522</v>
      </c>
      <c r="P865" s="46" t="s">
        <v>872</v>
      </c>
      <c r="Q865" s="47">
        <v>12000</v>
      </c>
      <c r="R865" s="48" t="s">
        <v>4</v>
      </c>
      <c r="S865" s="47" t="s">
        <v>4</v>
      </c>
      <c r="T865" s="46" t="s">
        <v>741</v>
      </c>
    </row>
    <row r="866" spans="1:20">
      <c r="A866" s="45">
        <v>134931585532</v>
      </c>
      <c r="B866" s="43" t="s">
        <v>733</v>
      </c>
      <c r="C866" s="44">
        <v>45983</v>
      </c>
      <c r="D866" s="45">
        <v>53614287295</v>
      </c>
      <c r="E866" s="45">
        <v>2128569886323</v>
      </c>
      <c r="F866" s="46" t="s">
        <v>734</v>
      </c>
      <c r="G866" s="46" t="s">
        <v>735</v>
      </c>
      <c r="H866" s="46" t="s">
        <v>4</v>
      </c>
      <c r="I866" s="45" t="s">
        <v>4</v>
      </c>
      <c r="J866" s="47">
        <v>116.4</v>
      </c>
      <c r="K866" s="46" t="s">
        <v>736</v>
      </c>
      <c r="L866" s="46" t="s">
        <v>737</v>
      </c>
      <c r="M866" s="45" t="s">
        <v>738</v>
      </c>
      <c r="N866" s="46" t="s">
        <v>739</v>
      </c>
      <c r="O866" s="43" t="s">
        <v>522</v>
      </c>
      <c r="P866" s="46" t="s">
        <v>1261</v>
      </c>
      <c r="Q866" s="47">
        <v>12000</v>
      </c>
      <c r="R866" s="48" t="s">
        <v>4</v>
      </c>
      <c r="S866" s="47" t="s">
        <v>4</v>
      </c>
      <c r="T866" s="46" t="s">
        <v>741</v>
      </c>
    </row>
    <row r="867" spans="1:20">
      <c r="A867" s="45">
        <v>134317658785</v>
      </c>
      <c r="B867" s="43" t="s">
        <v>733</v>
      </c>
      <c r="C867" s="44">
        <v>45983</v>
      </c>
      <c r="D867" s="45">
        <v>53614292031</v>
      </c>
      <c r="E867" s="45">
        <v>2128682686790</v>
      </c>
      <c r="F867" s="46" t="s">
        <v>734</v>
      </c>
      <c r="G867" s="46" t="s">
        <v>735</v>
      </c>
      <c r="H867" s="46" t="s">
        <v>4</v>
      </c>
      <c r="I867" s="45" t="s">
        <v>4</v>
      </c>
      <c r="J867" s="47">
        <v>116.4</v>
      </c>
      <c r="K867" s="46" t="s">
        <v>736</v>
      </c>
      <c r="L867" s="46" t="s">
        <v>737</v>
      </c>
      <c r="M867" s="45" t="s">
        <v>738</v>
      </c>
      <c r="N867" s="46" t="s">
        <v>739</v>
      </c>
      <c r="O867" s="43" t="s">
        <v>522</v>
      </c>
      <c r="P867" s="46" t="s">
        <v>1262</v>
      </c>
      <c r="Q867" s="47">
        <v>12000</v>
      </c>
      <c r="R867" s="48" t="s">
        <v>4</v>
      </c>
      <c r="S867" s="47" t="s">
        <v>4</v>
      </c>
      <c r="T867" s="46" t="s">
        <v>741</v>
      </c>
    </row>
    <row r="868" spans="1:20">
      <c r="A868" s="45">
        <v>134318654559</v>
      </c>
      <c r="B868" s="43" t="s">
        <v>733</v>
      </c>
      <c r="C868" s="44">
        <v>45983</v>
      </c>
      <c r="D868" s="45">
        <v>53614655015</v>
      </c>
      <c r="E868" s="45">
        <v>2128688431624</v>
      </c>
      <c r="F868" s="46" t="s">
        <v>734</v>
      </c>
      <c r="G868" s="46" t="s">
        <v>735</v>
      </c>
      <c r="H868" s="46" t="s">
        <v>4</v>
      </c>
      <c r="I868" s="45" t="s">
        <v>4</v>
      </c>
      <c r="J868" s="47">
        <v>116.4</v>
      </c>
      <c r="K868" s="46" t="s">
        <v>736</v>
      </c>
      <c r="L868" s="46" t="s">
        <v>737</v>
      </c>
      <c r="M868" s="45" t="s">
        <v>738</v>
      </c>
      <c r="N868" s="46" t="s">
        <v>739</v>
      </c>
      <c r="O868" s="43" t="s">
        <v>522</v>
      </c>
      <c r="P868" s="46" t="s">
        <v>1274</v>
      </c>
      <c r="Q868" s="47">
        <v>12000</v>
      </c>
      <c r="R868" s="48" t="s">
        <v>4</v>
      </c>
      <c r="S868" s="47" t="s">
        <v>4</v>
      </c>
      <c r="T868" s="46" t="s">
        <v>741</v>
      </c>
    </row>
    <row r="869" spans="1:20">
      <c r="A869" s="45">
        <v>134318988995</v>
      </c>
      <c r="B869" s="43" t="s">
        <v>733</v>
      </c>
      <c r="C869" s="44">
        <v>45983</v>
      </c>
      <c r="D869" s="45">
        <v>53614811470</v>
      </c>
      <c r="E869" s="45">
        <v>2128578320273</v>
      </c>
      <c r="F869" s="46" t="s">
        <v>734</v>
      </c>
      <c r="G869" s="46" t="s">
        <v>735</v>
      </c>
      <c r="H869" s="46" t="s">
        <v>4</v>
      </c>
      <c r="I869" s="45" t="s">
        <v>4</v>
      </c>
      <c r="J869" s="47">
        <v>116.4</v>
      </c>
      <c r="K869" s="46" t="s">
        <v>736</v>
      </c>
      <c r="L869" s="46" t="s">
        <v>737</v>
      </c>
      <c r="M869" s="45" t="s">
        <v>738</v>
      </c>
      <c r="N869" s="46" t="s">
        <v>739</v>
      </c>
      <c r="O869" s="43" t="s">
        <v>522</v>
      </c>
      <c r="P869" s="46" t="s">
        <v>1277</v>
      </c>
      <c r="Q869" s="47">
        <v>12000</v>
      </c>
      <c r="R869" s="48" t="s">
        <v>4</v>
      </c>
      <c r="S869" s="47" t="s">
        <v>4</v>
      </c>
      <c r="T869" s="46" t="s">
        <v>741</v>
      </c>
    </row>
    <row r="870" spans="1:20">
      <c r="A870" s="45">
        <v>134933775830</v>
      </c>
      <c r="B870" s="43" t="s">
        <v>733</v>
      </c>
      <c r="C870" s="44">
        <v>45983</v>
      </c>
      <c r="D870" s="45">
        <v>53615083637</v>
      </c>
      <c r="E870" s="45">
        <v>2128582909901</v>
      </c>
      <c r="F870" s="46" t="s">
        <v>734</v>
      </c>
      <c r="G870" s="46" t="s">
        <v>735</v>
      </c>
      <c r="H870" s="46" t="s">
        <v>4</v>
      </c>
      <c r="I870" s="45" t="s">
        <v>4</v>
      </c>
      <c r="J870" s="47">
        <v>116.4</v>
      </c>
      <c r="K870" s="46" t="s">
        <v>736</v>
      </c>
      <c r="L870" s="46" t="s">
        <v>737</v>
      </c>
      <c r="M870" s="45" t="s">
        <v>738</v>
      </c>
      <c r="N870" s="46" t="s">
        <v>739</v>
      </c>
      <c r="O870" s="43" t="s">
        <v>522</v>
      </c>
      <c r="P870" s="46" t="s">
        <v>1288</v>
      </c>
      <c r="Q870" s="47">
        <v>12000</v>
      </c>
      <c r="R870" s="48" t="s">
        <v>4</v>
      </c>
      <c r="S870" s="47" t="s">
        <v>4</v>
      </c>
      <c r="T870" s="46" t="s">
        <v>741</v>
      </c>
    </row>
    <row r="871" spans="1:20">
      <c r="A871" s="45">
        <v>134320036439</v>
      </c>
      <c r="B871" s="43" t="s">
        <v>733</v>
      </c>
      <c r="C871" s="44">
        <v>45983</v>
      </c>
      <c r="D871" s="45">
        <v>53615204601</v>
      </c>
      <c r="E871" s="45">
        <v>2128697451364</v>
      </c>
      <c r="F871" s="46" t="s">
        <v>734</v>
      </c>
      <c r="G871" s="46" t="s">
        <v>735</v>
      </c>
      <c r="H871" s="46" t="s">
        <v>4</v>
      </c>
      <c r="I871" s="45" t="s">
        <v>4</v>
      </c>
      <c r="J871" s="47">
        <v>116.4</v>
      </c>
      <c r="K871" s="46" t="s">
        <v>736</v>
      </c>
      <c r="L871" s="46" t="s">
        <v>737</v>
      </c>
      <c r="M871" s="45" t="s">
        <v>738</v>
      </c>
      <c r="N871" s="46" t="s">
        <v>739</v>
      </c>
      <c r="O871" s="43" t="s">
        <v>522</v>
      </c>
      <c r="P871" s="46" t="s">
        <v>1289</v>
      </c>
      <c r="Q871" s="47">
        <v>12000</v>
      </c>
      <c r="R871" s="48" t="s">
        <v>4</v>
      </c>
      <c r="S871" s="47" t="s">
        <v>4</v>
      </c>
      <c r="T871" s="46" t="s">
        <v>741</v>
      </c>
    </row>
    <row r="872" spans="1:20">
      <c r="A872" s="45">
        <v>134934514858</v>
      </c>
      <c r="B872" s="43" t="s">
        <v>733</v>
      </c>
      <c r="C872" s="44">
        <v>45983</v>
      </c>
      <c r="D872" s="45">
        <v>53615303169</v>
      </c>
      <c r="E872" s="45">
        <v>2128699185394</v>
      </c>
      <c r="F872" s="46" t="s">
        <v>758</v>
      </c>
      <c r="G872" s="46" t="s">
        <v>735</v>
      </c>
      <c r="H872" s="46" t="s">
        <v>4</v>
      </c>
      <c r="I872" s="45" t="s">
        <v>4</v>
      </c>
      <c r="J872" s="47">
        <v>116.4</v>
      </c>
      <c r="K872" s="46" t="s">
        <v>736</v>
      </c>
      <c r="L872" s="46" t="s">
        <v>737</v>
      </c>
      <c r="M872" s="45" t="s">
        <v>738</v>
      </c>
      <c r="N872" s="46" t="s">
        <v>739</v>
      </c>
      <c r="O872" s="43" t="s">
        <v>522</v>
      </c>
      <c r="P872" s="46" t="s">
        <v>759</v>
      </c>
      <c r="Q872" s="47">
        <v>12000</v>
      </c>
      <c r="R872" s="48" t="s">
        <v>4</v>
      </c>
      <c r="S872" s="47" t="s">
        <v>4</v>
      </c>
      <c r="T872" s="46" t="s">
        <v>4</v>
      </c>
    </row>
    <row r="873" spans="1:20">
      <c r="A873" s="45">
        <v>134320380885</v>
      </c>
      <c r="B873" s="43" t="s">
        <v>733</v>
      </c>
      <c r="C873" s="44">
        <v>45984</v>
      </c>
      <c r="D873" s="45">
        <v>53615379510</v>
      </c>
      <c r="E873" s="45">
        <v>2128700373300</v>
      </c>
      <c r="F873" s="46" t="s">
        <v>734</v>
      </c>
      <c r="G873" s="46" t="s">
        <v>735</v>
      </c>
      <c r="H873" s="46" t="s">
        <v>4</v>
      </c>
      <c r="I873" s="45" t="s">
        <v>4</v>
      </c>
      <c r="J873" s="47">
        <v>116.4</v>
      </c>
      <c r="K873" s="46" t="s">
        <v>736</v>
      </c>
      <c r="L873" s="46" t="s">
        <v>737</v>
      </c>
      <c r="M873" s="45" t="s">
        <v>738</v>
      </c>
      <c r="N873" s="46" t="s">
        <v>739</v>
      </c>
      <c r="O873" s="43" t="s">
        <v>522</v>
      </c>
      <c r="P873" s="46" t="s">
        <v>1295</v>
      </c>
      <c r="Q873" s="47">
        <v>12000</v>
      </c>
      <c r="R873" s="48" t="s">
        <v>4</v>
      </c>
      <c r="S873" s="47" t="s">
        <v>4</v>
      </c>
      <c r="T873" s="46" t="s">
        <v>741</v>
      </c>
    </row>
    <row r="874" spans="1:20">
      <c r="A874" s="45">
        <v>134935073494</v>
      </c>
      <c r="B874" s="43" t="s">
        <v>733</v>
      </c>
      <c r="C874" s="44">
        <v>45984</v>
      </c>
      <c r="D874" s="45">
        <v>53615576089</v>
      </c>
      <c r="E874" s="45">
        <v>2128703062800</v>
      </c>
      <c r="F874" s="46" t="s">
        <v>734</v>
      </c>
      <c r="G874" s="46" t="s">
        <v>735</v>
      </c>
      <c r="H874" s="46" t="s">
        <v>4</v>
      </c>
      <c r="I874" s="45" t="s">
        <v>4</v>
      </c>
      <c r="J874" s="47">
        <v>116.4</v>
      </c>
      <c r="K874" s="46" t="s">
        <v>736</v>
      </c>
      <c r="L874" s="46" t="s">
        <v>737</v>
      </c>
      <c r="M874" s="45" t="s">
        <v>738</v>
      </c>
      <c r="N874" s="46" t="s">
        <v>739</v>
      </c>
      <c r="O874" s="43" t="s">
        <v>522</v>
      </c>
      <c r="P874" s="46" t="s">
        <v>1298</v>
      </c>
      <c r="Q874" s="47">
        <v>12000</v>
      </c>
      <c r="R874" s="48" t="s">
        <v>4</v>
      </c>
      <c r="S874" s="47" t="s">
        <v>4</v>
      </c>
      <c r="T874" s="46" t="s">
        <v>741</v>
      </c>
    </row>
    <row r="875" spans="1:20">
      <c r="A875" s="45">
        <v>134320885287</v>
      </c>
      <c r="B875" s="43" t="s">
        <v>733</v>
      </c>
      <c r="C875" s="44">
        <v>45984</v>
      </c>
      <c r="D875" s="45">
        <v>53615605411</v>
      </c>
      <c r="E875" s="45">
        <v>2128590907679</v>
      </c>
      <c r="F875" s="46" t="s">
        <v>758</v>
      </c>
      <c r="G875" s="46" t="s">
        <v>735</v>
      </c>
      <c r="H875" s="46" t="s">
        <v>4</v>
      </c>
      <c r="I875" s="45" t="s">
        <v>4</v>
      </c>
      <c r="J875" s="47">
        <v>116.4</v>
      </c>
      <c r="K875" s="46" t="s">
        <v>736</v>
      </c>
      <c r="L875" s="46" t="s">
        <v>737</v>
      </c>
      <c r="M875" s="45" t="s">
        <v>738</v>
      </c>
      <c r="N875" s="46" t="s">
        <v>739</v>
      </c>
      <c r="O875" s="43" t="s">
        <v>522</v>
      </c>
      <c r="P875" s="46" t="s">
        <v>759</v>
      </c>
      <c r="Q875" s="47">
        <v>12000</v>
      </c>
      <c r="R875" s="48" t="s">
        <v>4</v>
      </c>
      <c r="S875" s="47" t="s">
        <v>4</v>
      </c>
      <c r="T875" s="46" t="s">
        <v>4</v>
      </c>
    </row>
    <row r="876" spans="1:20">
      <c r="A876" s="45">
        <v>134320825923</v>
      </c>
      <c r="B876" s="43" t="s">
        <v>733</v>
      </c>
      <c r="C876" s="44">
        <v>45984</v>
      </c>
      <c r="D876" s="45">
        <v>53615617367</v>
      </c>
      <c r="E876" s="45">
        <v>2128703695348</v>
      </c>
      <c r="F876" s="46" t="s">
        <v>734</v>
      </c>
      <c r="G876" s="46" t="s">
        <v>735</v>
      </c>
      <c r="H876" s="46" t="s">
        <v>4</v>
      </c>
      <c r="I876" s="45" t="s">
        <v>4</v>
      </c>
      <c r="J876" s="47">
        <v>116.4</v>
      </c>
      <c r="K876" s="46" t="s">
        <v>736</v>
      </c>
      <c r="L876" s="46" t="s">
        <v>737</v>
      </c>
      <c r="M876" s="45" t="s">
        <v>738</v>
      </c>
      <c r="N876" s="46" t="s">
        <v>739</v>
      </c>
      <c r="O876" s="43" t="s">
        <v>522</v>
      </c>
      <c r="P876" s="46" t="s">
        <v>1301</v>
      </c>
      <c r="Q876" s="47">
        <v>12000</v>
      </c>
      <c r="R876" s="48" t="s">
        <v>4</v>
      </c>
      <c r="S876" s="47" t="s">
        <v>4</v>
      </c>
      <c r="T876" s="46" t="s">
        <v>741</v>
      </c>
    </row>
    <row r="877" spans="1:20">
      <c r="A877" s="45">
        <v>134321063553</v>
      </c>
      <c r="B877" s="43" t="s">
        <v>733</v>
      </c>
      <c r="C877" s="44">
        <v>45984</v>
      </c>
      <c r="D877" s="45">
        <v>53615652712</v>
      </c>
      <c r="E877" s="45">
        <v>2128592017689</v>
      </c>
      <c r="F877" s="46" t="s">
        <v>734</v>
      </c>
      <c r="G877" s="46" t="s">
        <v>735</v>
      </c>
      <c r="H877" s="46" t="s">
        <v>4</v>
      </c>
      <c r="I877" s="45" t="s">
        <v>4</v>
      </c>
      <c r="J877" s="47">
        <v>116.4</v>
      </c>
      <c r="K877" s="46" t="s">
        <v>736</v>
      </c>
      <c r="L877" s="46" t="s">
        <v>737</v>
      </c>
      <c r="M877" s="45" t="s">
        <v>738</v>
      </c>
      <c r="N877" s="46" t="s">
        <v>739</v>
      </c>
      <c r="O877" s="43" t="s">
        <v>522</v>
      </c>
      <c r="P877" s="46" t="s">
        <v>1054</v>
      </c>
      <c r="Q877" s="47">
        <v>12000</v>
      </c>
      <c r="R877" s="48" t="s">
        <v>4</v>
      </c>
      <c r="S877" s="47" t="s">
        <v>4</v>
      </c>
      <c r="T877" s="46" t="s">
        <v>741</v>
      </c>
    </row>
    <row r="878" spans="1:20">
      <c r="A878" s="45">
        <v>134321913353</v>
      </c>
      <c r="B878" s="43" t="s">
        <v>733</v>
      </c>
      <c r="C878" s="44">
        <v>45984</v>
      </c>
      <c r="D878" s="45">
        <v>53615962002</v>
      </c>
      <c r="E878" s="45">
        <v>2128596377317</v>
      </c>
      <c r="F878" s="46" t="s">
        <v>734</v>
      </c>
      <c r="G878" s="46" t="s">
        <v>735</v>
      </c>
      <c r="H878" s="46" t="s">
        <v>4</v>
      </c>
      <c r="I878" s="45" t="s">
        <v>4</v>
      </c>
      <c r="J878" s="47">
        <v>116.4</v>
      </c>
      <c r="K878" s="46" t="s">
        <v>736</v>
      </c>
      <c r="L878" s="46" t="s">
        <v>737</v>
      </c>
      <c r="M878" s="45" t="s">
        <v>738</v>
      </c>
      <c r="N878" s="46" t="s">
        <v>739</v>
      </c>
      <c r="O878" s="43" t="s">
        <v>522</v>
      </c>
      <c r="P878" s="46" t="s">
        <v>1311</v>
      </c>
      <c r="Q878" s="47">
        <v>12000</v>
      </c>
      <c r="R878" s="48" t="s">
        <v>4</v>
      </c>
      <c r="S878" s="47" t="s">
        <v>4</v>
      </c>
      <c r="T878" s="46" t="s">
        <v>741</v>
      </c>
    </row>
    <row r="879" spans="1:20">
      <c r="A879" s="45">
        <v>134322534985</v>
      </c>
      <c r="B879" s="43" t="s">
        <v>733</v>
      </c>
      <c r="C879" s="44">
        <v>45984</v>
      </c>
      <c r="D879" s="45">
        <v>53616170004</v>
      </c>
      <c r="E879" s="45">
        <v>2128599528909</v>
      </c>
      <c r="F879" s="46" t="s">
        <v>734</v>
      </c>
      <c r="G879" s="46" t="s">
        <v>735</v>
      </c>
      <c r="H879" s="46" t="s">
        <v>4</v>
      </c>
      <c r="I879" s="45" t="s">
        <v>4</v>
      </c>
      <c r="J879" s="47">
        <v>116.4</v>
      </c>
      <c r="K879" s="46" t="s">
        <v>736</v>
      </c>
      <c r="L879" s="46" t="s">
        <v>737</v>
      </c>
      <c r="M879" s="45" t="s">
        <v>738</v>
      </c>
      <c r="N879" s="46" t="s">
        <v>739</v>
      </c>
      <c r="O879" s="43" t="s">
        <v>522</v>
      </c>
      <c r="P879" s="46" t="s">
        <v>1319</v>
      </c>
      <c r="Q879" s="47">
        <v>12000</v>
      </c>
      <c r="R879" s="48" t="s">
        <v>4</v>
      </c>
      <c r="S879" s="47" t="s">
        <v>4</v>
      </c>
      <c r="T879" s="46" t="s">
        <v>741</v>
      </c>
    </row>
    <row r="880" spans="1:20">
      <c r="A880" s="45">
        <v>134323136565</v>
      </c>
      <c r="B880" s="43" t="s">
        <v>733</v>
      </c>
      <c r="C880" s="44">
        <v>45984</v>
      </c>
      <c r="D880" s="45">
        <v>53616374293</v>
      </c>
      <c r="E880" s="45">
        <v>2128715733370</v>
      </c>
      <c r="F880" s="46" t="s">
        <v>734</v>
      </c>
      <c r="G880" s="46" t="s">
        <v>735</v>
      </c>
      <c r="H880" s="46" t="s">
        <v>4</v>
      </c>
      <c r="I880" s="45" t="s">
        <v>4</v>
      </c>
      <c r="J880" s="47">
        <v>116.4</v>
      </c>
      <c r="K880" s="46" t="s">
        <v>736</v>
      </c>
      <c r="L880" s="46" t="s">
        <v>737</v>
      </c>
      <c r="M880" s="45" t="s">
        <v>738</v>
      </c>
      <c r="N880" s="46" t="s">
        <v>739</v>
      </c>
      <c r="O880" s="43" t="s">
        <v>522</v>
      </c>
      <c r="P880" s="46" t="s">
        <v>1328</v>
      </c>
      <c r="Q880" s="47">
        <v>12000</v>
      </c>
      <c r="R880" s="48" t="s">
        <v>4</v>
      </c>
      <c r="S880" s="47" t="s">
        <v>4</v>
      </c>
      <c r="T880" s="46" t="s">
        <v>741</v>
      </c>
    </row>
    <row r="881" spans="1:20">
      <c r="A881" s="45">
        <v>134323942149</v>
      </c>
      <c r="B881" s="43" t="s">
        <v>733</v>
      </c>
      <c r="C881" s="44">
        <v>45984</v>
      </c>
      <c r="D881" s="45">
        <v>53616725648</v>
      </c>
      <c r="E881" s="45">
        <v>2128720715874</v>
      </c>
      <c r="F881" s="46" t="s">
        <v>734</v>
      </c>
      <c r="G881" s="46" t="s">
        <v>735</v>
      </c>
      <c r="H881" s="46" t="s">
        <v>4</v>
      </c>
      <c r="I881" s="45" t="s">
        <v>4</v>
      </c>
      <c r="J881" s="47">
        <v>116.4</v>
      </c>
      <c r="K881" s="46" t="s">
        <v>736</v>
      </c>
      <c r="L881" s="46" t="s">
        <v>737</v>
      </c>
      <c r="M881" s="45" t="s">
        <v>738</v>
      </c>
      <c r="N881" s="46" t="s">
        <v>739</v>
      </c>
      <c r="O881" s="43" t="s">
        <v>522</v>
      </c>
      <c r="P881" s="46" t="s">
        <v>1339</v>
      </c>
      <c r="Q881" s="47">
        <v>12000</v>
      </c>
      <c r="R881" s="48" t="s">
        <v>4</v>
      </c>
      <c r="S881" s="47" t="s">
        <v>4</v>
      </c>
      <c r="T881" s="46" t="s">
        <v>741</v>
      </c>
    </row>
    <row r="882" spans="1:20">
      <c r="A882" s="45">
        <v>134323925143</v>
      </c>
      <c r="B882" s="43" t="s">
        <v>733</v>
      </c>
      <c r="C882" s="44">
        <v>45984</v>
      </c>
      <c r="D882" s="45">
        <v>53616770719</v>
      </c>
      <c r="E882" s="45">
        <v>2128608699521</v>
      </c>
      <c r="F882" s="46" t="s">
        <v>734</v>
      </c>
      <c r="G882" s="46" t="s">
        <v>735</v>
      </c>
      <c r="H882" s="46" t="s">
        <v>4</v>
      </c>
      <c r="I882" s="45" t="s">
        <v>4</v>
      </c>
      <c r="J882" s="47">
        <v>116.4</v>
      </c>
      <c r="K882" s="46" t="s">
        <v>736</v>
      </c>
      <c r="L882" s="46" t="s">
        <v>737</v>
      </c>
      <c r="M882" s="45" t="s">
        <v>738</v>
      </c>
      <c r="N882" s="46" t="s">
        <v>739</v>
      </c>
      <c r="O882" s="43" t="s">
        <v>522</v>
      </c>
      <c r="P882" s="46" t="s">
        <v>1341</v>
      </c>
      <c r="Q882" s="47">
        <v>12000</v>
      </c>
      <c r="R882" s="48" t="s">
        <v>4</v>
      </c>
      <c r="S882" s="47" t="s">
        <v>4</v>
      </c>
      <c r="T882" s="46" t="s">
        <v>741</v>
      </c>
    </row>
    <row r="883" spans="1:20">
      <c r="A883" s="45">
        <v>134938633762</v>
      </c>
      <c r="B883" s="43" t="s">
        <v>733</v>
      </c>
      <c r="C883" s="44">
        <v>45984</v>
      </c>
      <c r="D883" s="45">
        <v>53616996725</v>
      </c>
      <c r="E883" s="45">
        <v>2128612300897</v>
      </c>
      <c r="F883" s="46" t="s">
        <v>758</v>
      </c>
      <c r="G883" s="46" t="s">
        <v>735</v>
      </c>
      <c r="H883" s="46" t="s">
        <v>4</v>
      </c>
      <c r="I883" s="45" t="s">
        <v>4</v>
      </c>
      <c r="J883" s="47">
        <v>116.4</v>
      </c>
      <c r="K883" s="46" t="s">
        <v>736</v>
      </c>
      <c r="L883" s="46" t="s">
        <v>737</v>
      </c>
      <c r="M883" s="45" t="s">
        <v>738</v>
      </c>
      <c r="N883" s="46" t="s">
        <v>739</v>
      </c>
      <c r="O883" s="43" t="s">
        <v>522</v>
      </c>
      <c r="P883" s="46" t="s">
        <v>759</v>
      </c>
      <c r="Q883" s="47">
        <v>12000</v>
      </c>
      <c r="R883" s="48" t="s">
        <v>4</v>
      </c>
      <c r="S883" s="47" t="s">
        <v>4</v>
      </c>
      <c r="T883" s="46" t="s">
        <v>4</v>
      </c>
    </row>
    <row r="884" spans="1:20">
      <c r="A884" s="45">
        <v>134939036410</v>
      </c>
      <c r="B884" s="43" t="s">
        <v>733</v>
      </c>
      <c r="C884" s="44">
        <v>45984</v>
      </c>
      <c r="D884" s="45">
        <v>53617061992</v>
      </c>
      <c r="E884" s="45">
        <v>2128726320114</v>
      </c>
      <c r="F884" s="46" t="s">
        <v>734</v>
      </c>
      <c r="G884" s="46" t="s">
        <v>735</v>
      </c>
      <c r="H884" s="46" t="s">
        <v>4</v>
      </c>
      <c r="I884" s="45" t="s">
        <v>4</v>
      </c>
      <c r="J884" s="47">
        <v>116.4</v>
      </c>
      <c r="K884" s="46" t="s">
        <v>736</v>
      </c>
      <c r="L884" s="46" t="s">
        <v>737</v>
      </c>
      <c r="M884" s="45" t="s">
        <v>738</v>
      </c>
      <c r="N884" s="46" t="s">
        <v>739</v>
      </c>
      <c r="O884" s="43" t="s">
        <v>522</v>
      </c>
      <c r="P884" s="46" t="s">
        <v>1352</v>
      </c>
      <c r="Q884" s="47">
        <v>12000</v>
      </c>
      <c r="R884" s="48" t="s">
        <v>4</v>
      </c>
      <c r="S884" s="47" t="s">
        <v>4</v>
      </c>
      <c r="T884" s="46" t="s">
        <v>741</v>
      </c>
    </row>
    <row r="885" spans="1:20">
      <c r="A885" s="45">
        <v>134324823259</v>
      </c>
      <c r="B885" s="43" t="s">
        <v>733</v>
      </c>
      <c r="C885" s="44">
        <v>45984</v>
      </c>
      <c r="D885" s="45">
        <v>53617124203</v>
      </c>
      <c r="E885" s="45">
        <v>2128727259418</v>
      </c>
      <c r="F885" s="46" t="s">
        <v>734</v>
      </c>
      <c r="G885" s="46" t="s">
        <v>735</v>
      </c>
      <c r="H885" s="46" t="s">
        <v>4</v>
      </c>
      <c r="I885" s="45" t="s">
        <v>4</v>
      </c>
      <c r="J885" s="47">
        <v>116.4</v>
      </c>
      <c r="K885" s="46" t="s">
        <v>736</v>
      </c>
      <c r="L885" s="46" t="s">
        <v>737</v>
      </c>
      <c r="M885" s="45" t="s">
        <v>738</v>
      </c>
      <c r="N885" s="46" t="s">
        <v>739</v>
      </c>
      <c r="O885" s="43" t="s">
        <v>522</v>
      </c>
      <c r="P885" s="46" t="s">
        <v>1353</v>
      </c>
      <c r="Q885" s="47">
        <v>12000</v>
      </c>
      <c r="R885" s="48" t="s">
        <v>4</v>
      </c>
      <c r="S885" s="47" t="s">
        <v>4</v>
      </c>
      <c r="T885" s="46" t="s">
        <v>741</v>
      </c>
    </row>
    <row r="886" spans="1:20">
      <c r="A886" s="45">
        <v>134325087363</v>
      </c>
      <c r="B886" s="43" t="s">
        <v>733</v>
      </c>
      <c r="C886" s="44">
        <v>45984</v>
      </c>
      <c r="D886" s="45">
        <v>53617240928</v>
      </c>
      <c r="E886" s="45">
        <v>2128616130491</v>
      </c>
      <c r="F886" s="46" t="s">
        <v>734</v>
      </c>
      <c r="G886" s="46" t="s">
        <v>735</v>
      </c>
      <c r="H886" s="46" t="s">
        <v>4</v>
      </c>
      <c r="I886" s="45" t="s">
        <v>4</v>
      </c>
      <c r="J886" s="47">
        <v>116.4</v>
      </c>
      <c r="K886" s="46" t="s">
        <v>736</v>
      </c>
      <c r="L886" s="46" t="s">
        <v>737</v>
      </c>
      <c r="M886" s="45" t="s">
        <v>738</v>
      </c>
      <c r="N886" s="46" t="s">
        <v>739</v>
      </c>
      <c r="O886" s="43" t="s">
        <v>522</v>
      </c>
      <c r="P886" s="46" t="s">
        <v>1359</v>
      </c>
      <c r="Q886" s="47">
        <v>12000</v>
      </c>
      <c r="R886" s="48" t="s">
        <v>4</v>
      </c>
      <c r="S886" s="47" t="s">
        <v>4</v>
      </c>
      <c r="T886" s="46" t="s">
        <v>741</v>
      </c>
    </row>
    <row r="887" spans="1:20">
      <c r="A887" s="45">
        <v>134939447734</v>
      </c>
      <c r="B887" s="43" t="s">
        <v>733</v>
      </c>
      <c r="C887" s="44">
        <v>45984</v>
      </c>
      <c r="D887" s="45">
        <v>53617327999</v>
      </c>
      <c r="E887" s="45">
        <v>2128730070838</v>
      </c>
      <c r="F887" s="46" t="s">
        <v>758</v>
      </c>
      <c r="G887" s="46" t="s">
        <v>735</v>
      </c>
      <c r="H887" s="46" t="s">
        <v>4</v>
      </c>
      <c r="I887" s="45" t="s">
        <v>4</v>
      </c>
      <c r="J887" s="47">
        <v>116.4</v>
      </c>
      <c r="K887" s="46" t="s">
        <v>736</v>
      </c>
      <c r="L887" s="46" t="s">
        <v>737</v>
      </c>
      <c r="M887" s="45" t="s">
        <v>738</v>
      </c>
      <c r="N887" s="46" t="s">
        <v>739</v>
      </c>
      <c r="O887" s="43" t="s">
        <v>522</v>
      </c>
      <c r="P887" s="46" t="s">
        <v>759</v>
      </c>
      <c r="Q887" s="47">
        <v>12000</v>
      </c>
      <c r="R887" s="48" t="s">
        <v>4</v>
      </c>
      <c r="S887" s="47" t="s">
        <v>4</v>
      </c>
      <c r="T887" s="46" t="s">
        <v>4</v>
      </c>
    </row>
    <row r="888" spans="1:20">
      <c r="A888" s="45">
        <v>134326920449</v>
      </c>
      <c r="B888" s="43" t="s">
        <v>733</v>
      </c>
      <c r="C888" s="44">
        <v>45984</v>
      </c>
      <c r="D888" s="45">
        <v>53617938756</v>
      </c>
      <c r="E888" s="45">
        <v>2128626016773</v>
      </c>
      <c r="F888" s="46" t="s">
        <v>734</v>
      </c>
      <c r="G888" s="46" t="s">
        <v>735</v>
      </c>
      <c r="H888" s="46" t="s">
        <v>4</v>
      </c>
      <c r="I888" s="45" t="s">
        <v>4</v>
      </c>
      <c r="J888" s="47">
        <v>116.4</v>
      </c>
      <c r="K888" s="46" t="s">
        <v>736</v>
      </c>
      <c r="L888" s="46" t="s">
        <v>737</v>
      </c>
      <c r="M888" s="45" t="s">
        <v>738</v>
      </c>
      <c r="N888" s="46" t="s">
        <v>739</v>
      </c>
      <c r="O888" s="43" t="s">
        <v>522</v>
      </c>
      <c r="P888" s="46" t="s">
        <v>1380</v>
      </c>
      <c r="Q888" s="47">
        <v>12000</v>
      </c>
      <c r="R888" s="48" t="s">
        <v>4</v>
      </c>
      <c r="S888" s="47" t="s">
        <v>4</v>
      </c>
      <c r="T888" s="46" t="s">
        <v>741</v>
      </c>
    </row>
    <row r="889" spans="1:20">
      <c r="A889" s="45">
        <v>134327268035</v>
      </c>
      <c r="B889" s="43" t="s">
        <v>733</v>
      </c>
      <c r="C889" s="44">
        <v>45984</v>
      </c>
      <c r="D889" s="45">
        <v>53618190643</v>
      </c>
      <c r="E889" s="45">
        <v>2128742741528</v>
      </c>
      <c r="F889" s="46" t="s">
        <v>734</v>
      </c>
      <c r="G889" s="46" t="s">
        <v>735</v>
      </c>
      <c r="H889" s="46" t="s">
        <v>4</v>
      </c>
      <c r="I889" s="45" t="s">
        <v>4</v>
      </c>
      <c r="J889" s="47">
        <v>116.4</v>
      </c>
      <c r="K889" s="46" t="s">
        <v>736</v>
      </c>
      <c r="L889" s="46" t="s">
        <v>737</v>
      </c>
      <c r="M889" s="45" t="s">
        <v>738</v>
      </c>
      <c r="N889" s="46" t="s">
        <v>739</v>
      </c>
      <c r="O889" s="43" t="s">
        <v>522</v>
      </c>
      <c r="P889" s="46" t="s">
        <v>1395</v>
      </c>
      <c r="Q889" s="47">
        <v>12000</v>
      </c>
      <c r="R889" s="48" t="s">
        <v>4</v>
      </c>
      <c r="S889" s="47" t="s">
        <v>4</v>
      </c>
      <c r="T889" s="46" t="s">
        <v>741</v>
      </c>
    </row>
    <row r="890" spans="1:20">
      <c r="A890" s="45">
        <v>134398186323</v>
      </c>
      <c r="B890" s="43" t="s">
        <v>733</v>
      </c>
      <c r="C890" s="44">
        <v>45984</v>
      </c>
      <c r="D890" s="45">
        <v>53649584423</v>
      </c>
      <c r="E890" s="45">
        <v>2129187182466</v>
      </c>
      <c r="F890" s="46" t="s">
        <v>734</v>
      </c>
      <c r="G890" s="46" t="s">
        <v>735</v>
      </c>
      <c r="H890" s="46" t="s">
        <v>4</v>
      </c>
      <c r="I890" s="45" t="s">
        <v>4</v>
      </c>
      <c r="J890" s="47">
        <v>116.4</v>
      </c>
      <c r="K890" s="46" t="s">
        <v>736</v>
      </c>
      <c r="L890" s="46" t="s">
        <v>737</v>
      </c>
      <c r="M890" s="45" t="s">
        <v>738</v>
      </c>
      <c r="N890" s="46" t="s">
        <v>739</v>
      </c>
      <c r="O890" s="43" t="s">
        <v>522</v>
      </c>
      <c r="P890" s="46" t="s">
        <v>1411</v>
      </c>
      <c r="Q890" s="47">
        <v>12000</v>
      </c>
      <c r="R890" s="48" t="s">
        <v>4</v>
      </c>
      <c r="S890" s="47" t="s">
        <v>4</v>
      </c>
      <c r="T890" s="46" t="s">
        <v>741</v>
      </c>
    </row>
    <row r="891" spans="1:20">
      <c r="A891" s="45">
        <v>134399819217</v>
      </c>
      <c r="B891" s="43" t="s">
        <v>733</v>
      </c>
      <c r="C891" s="44">
        <v>45984</v>
      </c>
      <c r="D891" s="45">
        <v>53650314999</v>
      </c>
      <c r="E891" s="45">
        <v>2129198743330</v>
      </c>
      <c r="F891" s="46" t="s">
        <v>734</v>
      </c>
      <c r="G891" s="46" t="s">
        <v>735</v>
      </c>
      <c r="H891" s="46" t="s">
        <v>4</v>
      </c>
      <c r="I891" s="45" t="s">
        <v>4</v>
      </c>
      <c r="J891" s="47">
        <v>116.4</v>
      </c>
      <c r="K891" s="46" t="s">
        <v>736</v>
      </c>
      <c r="L891" s="46" t="s">
        <v>737</v>
      </c>
      <c r="M891" s="45" t="s">
        <v>738</v>
      </c>
      <c r="N891" s="46" t="s">
        <v>739</v>
      </c>
      <c r="O891" s="43" t="s">
        <v>522</v>
      </c>
      <c r="P891" s="46" t="s">
        <v>1413</v>
      </c>
      <c r="Q891" s="47">
        <v>12000</v>
      </c>
      <c r="R891" s="48" t="s">
        <v>4</v>
      </c>
      <c r="S891" s="47" t="s">
        <v>4</v>
      </c>
      <c r="T891" s="46" t="s">
        <v>741</v>
      </c>
    </row>
    <row r="892" spans="1:20">
      <c r="A892" s="45">
        <v>135020509634</v>
      </c>
      <c r="B892" s="43" t="s">
        <v>733</v>
      </c>
      <c r="C892" s="44">
        <v>45984</v>
      </c>
      <c r="D892" s="45">
        <v>53652931409</v>
      </c>
      <c r="E892" s="45">
        <v>2129126985385</v>
      </c>
      <c r="F892" s="46" t="s">
        <v>758</v>
      </c>
      <c r="G892" s="46" t="s">
        <v>735</v>
      </c>
      <c r="H892" s="46" t="s">
        <v>4</v>
      </c>
      <c r="I892" s="45" t="s">
        <v>4</v>
      </c>
      <c r="J892" s="47">
        <v>116.4</v>
      </c>
      <c r="K892" s="46" t="s">
        <v>736</v>
      </c>
      <c r="L892" s="46" t="s">
        <v>737</v>
      </c>
      <c r="M892" s="45" t="s">
        <v>738</v>
      </c>
      <c r="N892" s="46" t="s">
        <v>739</v>
      </c>
      <c r="O892" s="43" t="s">
        <v>522</v>
      </c>
      <c r="P892" s="46" t="s">
        <v>759</v>
      </c>
      <c r="Q892" s="47">
        <v>12000</v>
      </c>
      <c r="R892" s="48" t="s">
        <v>4</v>
      </c>
      <c r="S892" s="47" t="s">
        <v>4</v>
      </c>
      <c r="T892" s="46" t="s">
        <v>4</v>
      </c>
    </row>
    <row r="893" spans="1:20">
      <c r="A893" s="45">
        <v>135021013036</v>
      </c>
      <c r="B893" s="43" t="s">
        <v>733</v>
      </c>
      <c r="C893" s="44">
        <v>45984</v>
      </c>
      <c r="D893" s="45">
        <v>53653090940</v>
      </c>
      <c r="E893" s="45">
        <v>2129129588815</v>
      </c>
      <c r="F893" s="46" t="s">
        <v>734</v>
      </c>
      <c r="G893" s="46" t="s">
        <v>735</v>
      </c>
      <c r="H893" s="46" t="s">
        <v>4</v>
      </c>
      <c r="I893" s="45" t="s">
        <v>4</v>
      </c>
      <c r="J893" s="47">
        <v>116.4</v>
      </c>
      <c r="K893" s="46" t="s">
        <v>736</v>
      </c>
      <c r="L893" s="46" t="s">
        <v>737</v>
      </c>
      <c r="M893" s="45" t="s">
        <v>738</v>
      </c>
      <c r="N893" s="46" t="s">
        <v>739</v>
      </c>
      <c r="O893" s="43" t="s">
        <v>522</v>
      </c>
      <c r="P893" s="46" t="s">
        <v>1439</v>
      </c>
      <c r="Q893" s="47">
        <v>12000</v>
      </c>
      <c r="R893" s="48" t="s">
        <v>4</v>
      </c>
      <c r="S893" s="47" t="s">
        <v>4</v>
      </c>
      <c r="T893" s="46" t="s">
        <v>741</v>
      </c>
    </row>
    <row r="894" spans="1:20">
      <c r="A894" s="45">
        <v>135023564534</v>
      </c>
      <c r="B894" s="43" t="s">
        <v>733</v>
      </c>
      <c r="C894" s="44">
        <v>45984</v>
      </c>
      <c r="D894" s="45">
        <v>53654021245</v>
      </c>
      <c r="E894" s="45">
        <v>2129144665501</v>
      </c>
      <c r="F894" s="46" t="s">
        <v>734</v>
      </c>
      <c r="G894" s="46" t="s">
        <v>735</v>
      </c>
      <c r="H894" s="46" t="s">
        <v>4</v>
      </c>
      <c r="I894" s="45" t="s">
        <v>4</v>
      </c>
      <c r="J894" s="47">
        <v>116.4</v>
      </c>
      <c r="K894" s="46" t="s">
        <v>736</v>
      </c>
      <c r="L894" s="46" t="s">
        <v>737</v>
      </c>
      <c r="M894" s="45" t="s">
        <v>738</v>
      </c>
      <c r="N894" s="46" t="s">
        <v>739</v>
      </c>
      <c r="O894" s="43" t="s">
        <v>522</v>
      </c>
      <c r="P894" s="46" t="s">
        <v>1451</v>
      </c>
      <c r="Q894" s="47">
        <v>12000</v>
      </c>
      <c r="R894" s="48" t="s">
        <v>4</v>
      </c>
      <c r="S894" s="47" t="s">
        <v>4</v>
      </c>
      <c r="T894" s="46" t="s">
        <v>741</v>
      </c>
    </row>
    <row r="895" spans="1:20">
      <c r="A895" s="45">
        <v>134409543435</v>
      </c>
      <c r="B895" s="43" t="s">
        <v>733</v>
      </c>
      <c r="C895" s="44">
        <v>45984</v>
      </c>
      <c r="D895" s="45">
        <v>53654201352</v>
      </c>
      <c r="E895" s="45">
        <v>2129147277353</v>
      </c>
      <c r="F895" s="46" t="s">
        <v>734</v>
      </c>
      <c r="G895" s="46" t="s">
        <v>735</v>
      </c>
      <c r="H895" s="46" t="s">
        <v>4</v>
      </c>
      <c r="I895" s="45" t="s">
        <v>4</v>
      </c>
      <c r="J895" s="47">
        <v>116.4</v>
      </c>
      <c r="K895" s="46" t="s">
        <v>736</v>
      </c>
      <c r="L895" s="46" t="s">
        <v>737</v>
      </c>
      <c r="M895" s="45" t="s">
        <v>738</v>
      </c>
      <c r="N895" s="46" t="s">
        <v>739</v>
      </c>
      <c r="O895" s="43" t="s">
        <v>522</v>
      </c>
      <c r="P895" s="46" t="s">
        <v>1454</v>
      </c>
      <c r="Q895" s="47">
        <v>12000</v>
      </c>
      <c r="R895" s="48" t="s">
        <v>4</v>
      </c>
      <c r="S895" s="47" t="s">
        <v>4</v>
      </c>
      <c r="T895" s="46" t="s">
        <v>741</v>
      </c>
    </row>
    <row r="896" spans="1:20">
      <c r="A896" s="45">
        <v>134410064713</v>
      </c>
      <c r="B896" s="43" t="s">
        <v>733</v>
      </c>
      <c r="C896" s="44">
        <v>45984</v>
      </c>
      <c r="D896" s="45">
        <v>53654375790</v>
      </c>
      <c r="E896" s="45">
        <v>2129149817819</v>
      </c>
      <c r="F896" s="46" t="s">
        <v>734</v>
      </c>
      <c r="G896" s="46" t="s">
        <v>735</v>
      </c>
      <c r="H896" s="46" t="s">
        <v>4</v>
      </c>
      <c r="I896" s="45" t="s">
        <v>4</v>
      </c>
      <c r="J896" s="47">
        <v>116.4</v>
      </c>
      <c r="K896" s="46" t="s">
        <v>736</v>
      </c>
      <c r="L896" s="46" t="s">
        <v>737</v>
      </c>
      <c r="M896" s="45" t="s">
        <v>738</v>
      </c>
      <c r="N896" s="46" t="s">
        <v>739</v>
      </c>
      <c r="O896" s="43" t="s">
        <v>522</v>
      </c>
      <c r="P896" s="46" t="s">
        <v>1456</v>
      </c>
      <c r="Q896" s="47">
        <v>12000</v>
      </c>
      <c r="R896" s="48" t="s">
        <v>4</v>
      </c>
      <c r="S896" s="47" t="s">
        <v>4</v>
      </c>
      <c r="T896" s="46" t="s">
        <v>741</v>
      </c>
    </row>
    <row r="897" spans="1:20">
      <c r="A897" s="45">
        <v>134410484195</v>
      </c>
      <c r="B897" s="43" t="s">
        <v>733</v>
      </c>
      <c r="C897" s="44">
        <v>45984</v>
      </c>
      <c r="D897" s="45">
        <v>53654479526</v>
      </c>
      <c r="E897" s="45">
        <v>2129152050067</v>
      </c>
      <c r="F897" s="46" t="s">
        <v>734</v>
      </c>
      <c r="G897" s="46" t="s">
        <v>735</v>
      </c>
      <c r="H897" s="46" t="s">
        <v>4</v>
      </c>
      <c r="I897" s="45" t="s">
        <v>4</v>
      </c>
      <c r="J897" s="47">
        <v>116.4</v>
      </c>
      <c r="K897" s="46" t="s">
        <v>736</v>
      </c>
      <c r="L897" s="46" t="s">
        <v>737</v>
      </c>
      <c r="M897" s="45" t="s">
        <v>738</v>
      </c>
      <c r="N897" s="46" t="s">
        <v>739</v>
      </c>
      <c r="O897" s="43" t="s">
        <v>522</v>
      </c>
      <c r="P897" s="46" t="s">
        <v>1460</v>
      </c>
      <c r="Q897" s="47">
        <v>12000</v>
      </c>
      <c r="R897" s="48" t="s">
        <v>4</v>
      </c>
      <c r="S897" s="47" t="s">
        <v>4</v>
      </c>
      <c r="T897" s="46" t="s">
        <v>741</v>
      </c>
    </row>
    <row r="898" spans="1:20">
      <c r="A898" s="45">
        <v>134410413347</v>
      </c>
      <c r="B898" s="43" t="s">
        <v>733</v>
      </c>
      <c r="C898" s="44">
        <v>45984</v>
      </c>
      <c r="D898" s="45">
        <v>53654528238</v>
      </c>
      <c r="E898" s="45">
        <v>2129152813567</v>
      </c>
      <c r="F898" s="46" t="s">
        <v>758</v>
      </c>
      <c r="G898" s="46" t="s">
        <v>735</v>
      </c>
      <c r="H898" s="46" t="s">
        <v>4</v>
      </c>
      <c r="I898" s="45" t="s">
        <v>4</v>
      </c>
      <c r="J898" s="47">
        <v>116.4</v>
      </c>
      <c r="K898" s="46" t="s">
        <v>736</v>
      </c>
      <c r="L898" s="46" t="s">
        <v>737</v>
      </c>
      <c r="M898" s="45" t="s">
        <v>738</v>
      </c>
      <c r="N898" s="46" t="s">
        <v>739</v>
      </c>
      <c r="O898" s="43" t="s">
        <v>522</v>
      </c>
      <c r="P898" s="46" t="s">
        <v>759</v>
      </c>
      <c r="Q898" s="47">
        <v>12000</v>
      </c>
      <c r="R898" s="48" t="s">
        <v>4</v>
      </c>
      <c r="S898" s="47" t="s">
        <v>4</v>
      </c>
      <c r="T898" s="46" t="s">
        <v>4</v>
      </c>
    </row>
    <row r="899" spans="1:20">
      <c r="A899" s="45">
        <v>134410317949</v>
      </c>
      <c r="B899" s="43" t="s">
        <v>733</v>
      </c>
      <c r="C899" s="44">
        <v>45984</v>
      </c>
      <c r="D899" s="45">
        <v>53654537998</v>
      </c>
      <c r="E899" s="45">
        <v>2129265992362</v>
      </c>
      <c r="F899" s="46" t="s">
        <v>734</v>
      </c>
      <c r="G899" s="46" t="s">
        <v>735</v>
      </c>
      <c r="H899" s="46" t="s">
        <v>4</v>
      </c>
      <c r="I899" s="45" t="s">
        <v>4</v>
      </c>
      <c r="J899" s="47">
        <v>116.4</v>
      </c>
      <c r="K899" s="46" t="s">
        <v>736</v>
      </c>
      <c r="L899" s="46" t="s">
        <v>737</v>
      </c>
      <c r="M899" s="45" t="s">
        <v>738</v>
      </c>
      <c r="N899" s="46" t="s">
        <v>739</v>
      </c>
      <c r="O899" s="43" t="s">
        <v>522</v>
      </c>
      <c r="P899" s="46" t="s">
        <v>1462</v>
      </c>
      <c r="Q899" s="47">
        <v>12000</v>
      </c>
      <c r="R899" s="48" t="s">
        <v>4</v>
      </c>
      <c r="S899" s="47" t="s">
        <v>4</v>
      </c>
      <c r="T899" s="46" t="s">
        <v>741</v>
      </c>
    </row>
    <row r="900" spans="1:20">
      <c r="A900" s="45">
        <v>135025144886</v>
      </c>
      <c r="B900" s="43" t="s">
        <v>733</v>
      </c>
      <c r="C900" s="44">
        <v>45984</v>
      </c>
      <c r="D900" s="45">
        <v>53654737466</v>
      </c>
      <c r="E900" s="45">
        <v>2129155714681</v>
      </c>
      <c r="F900" s="46" t="s">
        <v>734</v>
      </c>
      <c r="G900" s="46" t="s">
        <v>735</v>
      </c>
      <c r="H900" s="46" t="s">
        <v>4</v>
      </c>
      <c r="I900" s="45" t="s">
        <v>4</v>
      </c>
      <c r="J900" s="47">
        <v>116.4</v>
      </c>
      <c r="K900" s="46" t="s">
        <v>736</v>
      </c>
      <c r="L900" s="46" t="s">
        <v>737</v>
      </c>
      <c r="M900" s="45" t="s">
        <v>738</v>
      </c>
      <c r="N900" s="46" t="s">
        <v>739</v>
      </c>
      <c r="O900" s="43" t="s">
        <v>522</v>
      </c>
      <c r="P900" s="46" t="s">
        <v>1244</v>
      </c>
      <c r="Q900" s="47">
        <v>12000</v>
      </c>
      <c r="R900" s="48" t="s">
        <v>4</v>
      </c>
      <c r="S900" s="47" t="s">
        <v>4</v>
      </c>
      <c r="T900" s="46" t="s">
        <v>741</v>
      </c>
    </row>
    <row r="901" spans="1:20">
      <c r="A901" s="45">
        <v>134411545353</v>
      </c>
      <c r="B901" s="43" t="s">
        <v>733</v>
      </c>
      <c r="C901" s="44">
        <v>45984</v>
      </c>
      <c r="D901" s="45">
        <v>53654966802</v>
      </c>
      <c r="E901" s="45">
        <v>2129159430737</v>
      </c>
      <c r="F901" s="46" t="s">
        <v>734</v>
      </c>
      <c r="G901" s="46" t="s">
        <v>735</v>
      </c>
      <c r="H901" s="46" t="s">
        <v>4</v>
      </c>
      <c r="I901" s="45" t="s">
        <v>4</v>
      </c>
      <c r="J901" s="47">
        <v>116.4</v>
      </c>
      <c r="K901" s="46" t="s">
        <v>736</v>
      </c>
      <c r="L901" s="46" t="s">
        <v>737</v>
      </c>
      <c r="M901" s="45" t="s">
        <v>738</v>
      </c>
      <c r="N901" s="46" t="s">
        <v>739</v>
      </c>
      <c r="O901" s="43" t="s">
        <v>522</v>
      </c>
      <c r="P901" s="46" t="s">
        <v>1468</v>
      </c>
      <c r="Q901" s="47">
        <v>12000</v>
      </c>
      <c r="R901" s="48" t="s">
        <v>4</v>
      </c>
      <c r="S901" s="47" t="s">
        <v>4</v>
      </c>
      <c r="T901" s="46" t="s">
        <v>741</v>
      </c>
    </row>
    <row r="902" spans="1:20">
      <c r="A902" s="45">
        <v>134411854361</v>
      </c>
      <c r="B902" s="43" t="s">
        <v>733</v>
      </c>
      <c r="C902" s="44">
        <v>45984</v>
      </c>
      <c r="D902" s="45">
        <v>53655021696</v>
      </c>
      <c r="E902" s="45">
        <v>2129273981210</v>
      </c>
      <c r="F902" s="46" t="s">
        <v>758</v>
      </c>
      <c r="G902" s="46" t="s">
        <v>735</v>
      </c>
      <c r="H902" s="46" t="s">
        <v>4</v>
      </c>
      <c r="I902" s="45" t="s">
        <v>4</v>
      </c>
      <c r="J902" s="47">
        <v>116.4</v>
      </c>
      <c r="K902" s="46" t="s">
        <v>736</v>
      </c>
      <c r="L902" s="46" t="s">
        <v>737</v>
      </c>
      <c r="M902" s="45" t="s">
        <v>738</v>
      </c>
      <c r="N902" s="46" t="s">
        <v>739</v>
      </c>
      <c r="O902" s="43" t="s">
        <v>522</v>
      </c>
      <c r="P902" s="46" t="s">
        <v>759</v>
      </c>
      <c r="Q902" s="47">
        <v>12000</v>
      </c>
      <c r="R902" s="48" t="s">
        <v>4</v>
      </c>
      <c r="S902" s="47" t="s">
        <v>4</v>
      </c>
      <c r="T902" s="46" t="s">
        <v>4</v>
      </c>
    </row>
    <row r="903" spans="1:20">
      <c r="A903" s="45">
        <v>134413184107</v>
      </c>
      <c r="B903" s="43" t="s">
        <v>733</v>
      </c>
      <c r="C903" s="44">
        <v>45984</v>
      </c>
      <c r="D903" s="45">
        <v>53655595960</v>
      </c>
      <c r="E903" s="45">
        <v>2129283097070</v>
      </c>
      <c r="F903" s="46" t="s">
        <v>758</v>
      </c>
      <c r="G903" s="46" t="s">
        <v>735</v>
      </c>
      <c r="H903" s="46" t="s">
        <v>4</v>
      </c>
      <c r="I903" s="45" t="s">
        <v>4</v>
      </c>
      <c r="J903" s="47">
        <v>116.4</v>
      </c>
      <c r="K903" s="46" t="s">
        <v>736</v>
      </c>
      <c r="L903" s="46" t="s">
        <v>737</v>
      </c>
      <c r="M903" s="45" t="s">
        <v>738</v>
      </c>
      <c r="N903" s="46" t="s">
        <v>739</v>
      </c>
      <c r="O903" s="43" t="s">
        <v>522</v>
      </c>
      <c r="P903" s="46" t="s">
        <v>759</v>
      </c>
      <c r="Q903" s="47">
        <v>12000</v>
      </c>
      <c r="R903" s="48" t="s">
        <v>4</v>
      </c>
      <c r="S903" s="47" t="s">
        <v>4</v>
      </c>
      <c r="T903" s="46" t="s">
        <v>4</v>
      </c>
    </row>
    <row r="904" spans="1:20">
      <c r="A904" s="45">
        <v>134413043707</v>
      </c>
      <c r="B904" s="43" t="s">
        <v>733</v>
      </c>
      <c r="C904" s="44">
        <v>45984</v>
      </c>
      <c r="D904" s="45">
        <v>53655619907</v>
      </c>
      <c r="E904" s="45">
        <v>2129170167683</v>
      </c>
      <c r="F904" s="46" t="s">
        <v>734</v>
      </c>
      <c r="G904" s="46" t="s">
        <v>735</v>
      </c>
      <c r="H904" s="46" t="s">
        <v>4</v>
      </c>
      <c r="I904" s="45" t="s">
        <v>4</v>
      </c>
      <c r="J904" s="47">
        <v>116.4</v>
      </c>
      <c r="K904" s="46" t="s">
        <v>736</v>
      </c>
      <c r="L904" s="46" t="s">
        <v>737</v>
      </c>
      <c r="M904" s="45" t="s">
        <v>738</v>
      </c>
      <c r="N904" s="46" t="s">
        <v>739</v>
      </c>
      <c r="O904" s="43" t="s">
        <v>522</v>
      </c>
      <c r="P904" s="46" t="s">
        <v>1486</v>
      </c>
      <c r="Q904" s="47">
        <v>12000</v>
      </c>
      <c r="R904" s="48" t="s">
        <v>4</v>
      </c>
      <c r="S904" s="47" t="s">
        <v>4</v>
      </c>
      <c r="T904" s="46" t="s">
        <v>741</v>
      </c>
    </row>
    <row r="905" spans="1:20">
      <c r="A905" s="45">
        <v>134414181719</v>
      </c>
      <c r="B905" s="43" t="s">
        <v>733</v>
      </c>
      <c r="C905" s="44">
        <v>45985</v>
      </c>
      <c r="D905" s="45">
        <v>53656116870</v>
      </c>
      <c r="E905" s="45">
        <v>2129177436971</v>
      </c>
      <c r="F905" s="46" t="s">
        <v>734</v>
      </c>
      <c r="G905" s="46" t="s">
        <v>735</v>
      </c>
      <c r="H905" s="46" t="s">
        <v>4</v>
      </c>
      <c r="I905" s="45" t="s">
        <v>4</v>
      </c>
      <c r="J905" s="47">
        <v>116.4</v>
      </c>
      <c r="K905" s="46" t="s">
        <v>736</v>
      </c>
      <c r="L905" s="46" t="s">
        <v>737</v>
      </c>
      <c r="M905" s="45" t="s">
        <v>738</v>
      </c>
      <c r="N905" s="46" t="s">
        <v>739</v>
      </c>
      <c r="O905" s="43" t="s">
        <v>522</v>
      </c>
      <c r="P905" s="46" t="s">
        <v>1499</v>
      </c>
      <c r="Q905" s="47">
        <v>12000</v>
      </c>
      <c r="R905" s="48" t="s">
        <v>4</v>
      </c>
      <c r="S905" s="47" t="s">
        <v>4</v>
      </c>
      <c r="T905" s="46" t="s">
        <v>741</v>
      </c>
    </row>
    <row r="906" spans="1:20">
      <c r="A906" s="45">
        <v>135028549036</v>
      </c>
      <c r="B906" s="43" t="s">
        <v>733</v>
      </c>
      <c r="C906" s="44">
        <v>45985</v>
      </c>
      <c r="D906" s="45">
        <v>53656125557</v>
      </c>
      <c r="E906" s="45">
        <v>2129290813096</v>
      </c>
      <c r="F906" s="46" t="s">
        <v>734</v>
      </c>
      <c r="G906" s="46" t="s">
        <v>735</v>
      </c>
      <c r="H906" s="46" t="s">
        <v>4</v>
      </c>
      <c r="I906" s="45" t="s">
        <v>4</v>
      </c>
      <c r="J906" s="47">
        <v>116.4</v>
      </c>
      <c r="K906" s="46" t="s">
        <v>736</v>
      </c>
      <c r="L906" s="46" t="s">
        <v>737</v>
      </c>
      <c r="M906" s="45" t="s">
        <v>738</v>
      </c>
      <c r="N906" s="46" t="s">
        <v>739</v>
      </c>
      <c r="O906" s="43" t="s">
        <v>522</v>
      </c>
      <c r="P906" s="46" t="s">
        <v>1500</v>
      </c>
      <c r="Q906" s="47">
        <v>12000</v>
      </c>
      <c r="R906" s="48" t="s">
        <v>4</v>
      </c>
      <c r="S906" s="47" t="s">
        <v>4</v>
      </c>
      <c r="T906" s="46" t="s">
        <v>741</v>
      </c>
    </row>
    <row r="907" spans="1:20">
      <c r="A907" s="45">
        <v>134414706661</v>
      </c>
      <c r="B907" s="43" t="s">
        <v>733</v>
      </c>
      <c r="C907" s="44">
        <v>45985</v>
      </c>
      <c r="D907" s="45">
        <v>53656218810</v>
      </c>
      <c r="E907" s="45">
        <v>2129179639871</v>
      </c>
      <c r="F907" s="46" t="s">
        <v>734</v>
      </c>
      <c r="G907" s="46" t="s">
        <v>735</v>
      </c>
      <c r="H907" s="46" t="s">
        <v>4</v>
      </c>
      <c r="I907" s="45" t="s">
        <v>4</v>
      </c>
      <c r="J907" s="47">
        <v>116.4</v>
      </c>
      <c r="K907" s="46" t="s">
        <v>736</v>
      </c>
      <c r="L907" s="46" t="s">
        <v>737</v>
      </c>
      <c r="M907" s="45" t="s">
        <v>738</v>
      </c>
      <c r="N907" s="46" t="s">
        <v>739</v>
      </c>
      <c r="O907" s="43" t="s">
        <v>522</v>
      </c>
      <c r="P907" s="46" t="s">
        <v>1505</v>
      </c>
      <c r="Q907" s="47">
        <v>12000</v>
      </c>
      <c r="R907" s="48" t="s">
        <v>4</v>
      </c>
      <c r="S907" s="47" t="s">
        <v>4</v>
      </c>
      <c r="T907" s="46" t="s">
        <v>741</v>
      </c>
    </row>
    <row r="908" spans="1:20">
      <c r="A908" s="45">
        <v>135030037878</v>
      </c>
      <c r="B908" s="43" t="s">
        <v>733</v>
      </c>
      <c r="C908" s="44">
        <v>45985</v>
      </c>
      <c r="D908" s="45">
        <v>53656777889</v>
      </c>
      <c r="E908" s="45">
        <v>2129188339093</v>
      </c>
      <c r="F908" s="46" t="s">
        <v>734</v>
      </c>
      <c r="G908" s="46" t="s">
        <v>735</v>
      </c>
      <c r="H908" s="46" t="s">
        <v>4</v>
      </c>
      <c r="I908" s="45" t="s">
        <v>4</v>
      </c>
      <c r="J908" s="47">
        <v>116.4</v>
      </c>
      <c r="K908" s="46" t="s">
        <v>736</v>
      </c>
      <c r="L908" s="46" t="s">
        <v>737</v>
      </c>
      <c r="M908" s="45" t="s">
        <v>738</v>
      </c>
      <c r="N908" s="46" t="s">
        <v>739</v>
      </c>
      <c r="O908" s="43" t="s">
        <v>522</v>
      </c>
      <c r="P908" s="46" t="s">
        <v>1521</v>
      </c>
      <c r="Q908" s="47">
        <v>12000</v>
      </c>
      <c r="R908" s="48" t="s">
        <v>4</v>
      </c>
      <c r="S908" s="47" t="s">
        <v>4</v>
      </c>
      <c r="T908" s="46" t="s">
        <v>741</v>
      </c>
    </row>
    <row r="909" spans="1:20">
      <c r="A909" s="45">
        <v>135031649292</v>
      </c>
      <c r="B909" s="43" t="s">
        <v>733</v>
      </c>
      <c r="C909" s="44">
        <v>45985</v>
      </c>
      <c r="D909" s="45">
        <v>53657397451</v>
      </c>
      <c r="E909" s="45">
        <v>2129310828864</v>
      </c>
      <c r="F909" s="46" t="s">
        <v>734</v>
      </c>
      <c r="G909" s="46" t="s">
        <v>735</v>
      </c>
      <c r="H909" s="46" t="s">
        <v>4</v>
      </c>
      <c r="I909" s="45" t="s">
        <v>4</v>
      </c>
      <c r="J909" s="47">
        <v>116.4</v>
      </c>
      <c r="K909" s="46" t="s">
        <v>736</v>
      </c>
      <c r="L909" s="46" t="s">
        <v>737</v>
      </c>
      <c r="M909" s="45" t="s">
        <v>738</v>
      </c>
      <c r="N909" s="46" t="s">
        <v>739</v>
      </c>
      <c r="O909" s="43" t="s">
        <v>522</v>
      </c>
      <c r="P909" s="46" t="s">
        <v>1539</v>
      </c>
      <c r="Q909" s="47">
        <v>12000</v>
      </c>
      <c r="R909" s="48" t="s">
        <v>4</v>
      </c>
      <c r="S909" s="47" t="s">
        <v>4</v>
      </c>
      <c r="T909" s="46" t="s">
        <v>741</v>
      </c>
    </row>
    <row r="910" spans="1:20">
      <c r="A910" s="45">
        <v>135032431978</v>
      </c>
      <c r="B910" s="43" t="s">
        <v>733</v>
      </c>
      <c r="C910" s="44">
        <v>45985</v>
      </c>
      <c r="D910" s="45">
        <v>53657789501</v>
      </c>
      <c r="E910" s="45">
        <v>2129318787278</v>
      </c>
      <c r="F910" s="46" t="s">
        <v>734</v>
      </c>
      <c r="G910" s="46" t="s">
        <v>735</v>
      </c>
      <c r="H910" s="46" t="s">
        <v>4</v>
      </c>
      <c r="I910" s="45" t="s">
        <v>4</v>
      </c>
      <c r="J910" s="47">
        <v>116.4</v>
      </c>
      <c r="K910" s="46" t="s">
        <v>736</v>
      </c>
      <c r="L910" s="46" t="s">
        <v>737</v>
      </c>
      <c r="M910" s="45" t="s">
        <v>738</v>
      </c>
      <c r="N910" s="46" t="s">
        <v>739</v>
      </c>
      <c r="O910" s="43" t="s">
        <v>522</v>
      </c>
      <c r="P910" s="46" t="s">
        <v>1561</v>
      </c>
      <c r="Q910" s="47">
        <v>12000</v>
      </c>
      <c r="R910" s="48" t="s">
        <v>4</v>
      </c>
      <c r="S910" s="47" t="s">
        <v>4</v>
      </c>
      <c r="T910" s="46" t="s">
        <v>741</v>
      </c>
    </row>
    <row r="911" spans="1:20">
      <c r="A911" s="45">
        <v>135032989310</v>
      </c>
      <c r="B911" s="43" t="s">
        <v>733</v>
      </c>
      <c r="C911" s="44">
        <v>45985</v>
      </c>
      <c r="D911" s="45">
        <v>53657987112</v>
      </c>
      <c r="E911" s="45">
        <v>2129323644930</v>
      </c>
      <c r="F911" s="46" t="s">
        <v>734</v>
      </c>
      <c r="G911" s="46" t="s">
        <v>735</v>
      </c>
      <c r="H911" s="46" t="s">
        <v>4</v>
      </c>
      <c r="I911" s="45" t="s">
        <v>4</v>
      </c>
      <c r="J911" s="47">
        <v>116.4</v>
      </c>
      <c r="K911" s="46" t="s">
        <v>736</v>
      </c>
      <c r="L911" s="46" t="s">
        <v>737</v>
      </c>
      <c r="M911" s="45" t="s">
        <v>738</v>
      </c>
      <c r="N911" s="46" t="s">
        <v>739</v>
      </c>
      <c r="O911" s="43" t="s">
        <v>522</v>
      </c>
      <c r="P911" s="46" t="s">
        <v>1569</v>
      </c>
      <c r="Q911" s="47">
        <v>12000</v>
      </c>
      <c r="R911" s="48" t="s">
        <v>4</v>
      </c>
      <c r="S911" s="47" t="s">
        <v>4</v>
      </c>
      <c r="T911" s="46" t="s">
        <v>741</v>
      </c>
    </row>
    <row r="912" spans="1:20">
      <c r="A912" s="45">
        <v>134927656697</v>
      </c>
      <c r="B912" s="43" t="s">
        <v>733</v>
      </c>
      <c r="C912" s="44">
        <v>45989</v>
      </c>
      <c r="D912" s="45">
        <v>53858767289</v>
      </c>
      <c r="E912" s="45">
        <v>2132732197507</v>
      </c>
      <c r="F912" s="46" t="s">
        <v>734</v>
      </c>
      <c r="G912" s="46" t="s">
        <v>735</v>
      </c>
      <c r="H912" s="46" t="s">
        <v>4</v>
      </c>
      <c r="I912" s="45" t="s">
        <v>4</v>
      </c>
      <c r="J912" s="47">
        <v>116.4</v>
      </c>
      <c r="K912" s="46" t="s">
        <v>736</v>
      </c>
      <c r="L912" s="46" t="s">
        <v>737</v>
      </c>
      <c r="M912" s="45" t="s">
        <v>738</v>
      </c>
      <c r="N912" s="46" t="s">
        <v>739</v>
      </c>
      <c r="O912" s="43" t="s">
        <v>4</v>
      </c>
      <c r="P912" s="46" t="s">
        <v>1608</v>
      </c>
      <c r="Q912" s="47">
        <v>12000</v>
      </c>
      <c r="R912" s="48" t="s">
        <v>4</v>
      </c>
      <c r="S912" s="47" t="s">
        <v>4</v>
      </c>
      <c r="T912" s="46" t="s">
        <v>741</v>
      </c>
    </row>
    <row r="913" spans="1:20">
      <c r="A913" s="45">
        <v>133760005936</v>
      </c>
      <c r="B913" s="43" t="s">
        <v>733</v>
      </c>
      <c r="C913" s="44">
        <v>45974</v>
      </c>
      <c r="D913" s="45">
        <v>53145601639</v>
      </c>
      <c r="E913" s="45">
        <v>2120753431887</v>
      </c>
      <c r="F913" s="46" t="s">
        <v>734</v>
      </c>
      <c r="G913" s="46" t="s">
        <v>735</v>
      </c>
      <c r="H913" s="46" t="s">
        <v>4</v>
      </c>
      <c r="I913" s="45" t="s">
        <v>4</v>
      </c>
      <c r="J913" s="47">
        <v>118.34</v>
      </c>
      <c r="K913" s="46" t="s">
        <v>736</v>
      </c>
      <c r="L913" s="46" t="s">
        <v>737</v>
      </c>
      <c r="M913" s="45" t="s">
        <v>738</v>
      </c>
      <c r="N913" s="46" t="s">
        <v>739</v>
      </c>
      <c r="O913" s="43" t="s">
        <v>4</v>
      </c>
      <c r="P913" s="46" t="s">
        <v>922</v>
      </c>
      <c r="Q913" s="47">
        <v>12200</v>
      </c>
      <c r="R913" s="48" t="s">
        <v>4</v>
      </c>
      <c r="S913" s="47" t="s">
        <v>4</v>
      </c>
      <c r="T913" s="46" t="s">
        <v>741</v>
      </c>
    </row>
    <row r="914" spans="1:20">
      <c r="A914" s="45">
        <v>134074980721</v>
      </c>
      <c r="B914" s="43" t="s">
        <v>733</v>
      </c>
      <c r="C914" s="44">
        <v>45982</v>
      </c>
      <c r="D914" s="45">
        <v>53518945747</v>
      </c>
      <c r="E914" s="45">
        <v>2127035337783</v>
      </c>
      <c r="F914" s="46" t="s">
        <v>734</v>
      </c>
      <c r="G914" s="46" t="s">
        <v>735</v>
      </c>
      <c r="H914" s="46" t="s">
        <v>4</v>
      </c>
      <c r="I914" s="45" t="s">
        <v>4</v>
      </c>
      <c r="J914" s="47">
        <v>118.34</v>
      </c>
      <c r="K914" s="46" t="s">
        <v>736</v>
      </c>
      <c r="L914" s="46" t="s">
        <v>737</v>
      </c>
      <c r="M914" s="45" t="s">
        <v>738</v>
      </c>
      <c r="N914" s="46" t="s">
        <v>739</v>
      </c>
      <c r="O914" s="43" t="s">
        <v>4</v>
      </c>
      <c r="P914" s="46" t="s">
        <v>960</v>
      </c>
      <c r="Q914" s="47">
        <v>12200</v>
      </c>
      <c r="R914" s="48" t="s">
        <v>4</v>
      </c>
      <c r="S914" s="47" t="s">
        <v>4</v>
      </c>
      <c r="T914" s="46" t="s">
        <v>741</v>
      </c>
    </row>
    <row r="915" spans="1:20">
      <c r="A915" s="45">
        <v>133158045045</v>
      </c>
      <c r="B915" s="43" t="s">
        <v>733</v>
      </c>
      <c r="C915" s="44">
        <v>45974</v>
      </c>
      <c r="D915" s="45">
        <v>53148190879</v>
      </c>
      <c r="E915" s="45">
        <v>2120909761860</v>
      </c>
      <c r="F915" s="46" t="s">
        <v>734</v>
      </c>
      <c r="G915" s="46" t="s">
        <v>735</v>
      </c>
      <c r="H915" s="46" t="s">
        <v>4</v>
      </c>
      <c r="I915" s="45" t="s">
        <v>4</v>
      </c>
      <c r="J915" s="47">
        <v>122.22</v>
      </c>
      <c r="K915" s="46" t="s">
        <v>736</v>
      </c>
      <c r="L915" s="46" t="s">
        <v>737</v>
      </c>
      <c r="M915" s="45" t="s">
        <v>738</v>
      </c>
      <c r="N915" s="46" t="s">
        <v>739</v>
      </c>
      <c r="O915" s="43" t="s">
        <v>4</v>
      </c>
      <c r="P915" s="46" t="s">
        <v>933</v>
      </c>
      <c r="Q915" s="47">
        <v>12600</v>
      </c>
      <c r="R915" s="48" t="s">
        <v>4</v>
      </c>
      <c r="S915" s="47" t="s">
        <v>4</v>
      </c>
      <c r="T915" s="46" t="s">
        <v>741</v>
      </c>
    </row>
    <row r="916" spans="1:20">
      <c r="A916" s="45">
        <v>134048803197</v>
      </c>
      <c r="B916" s="43" t="s">
        <v>733</v>
      </c>
      <c r="C916" s="44">
        <v>45981</v>
      </c>
      <c r="D916" s="45">
        <v>53508608142</v>
      </c>
      <c r="E916" s="45">
        <v>2126968230780</v>
      </c>
      <c r="F916" s="46" t="s">
        <v>734</v>
      </c>
      <c r="G916" s="46" t="s">
        <v>735</v>
      </c>
      <c r="H916" s="46" t="s">
        <v>4</v>
      </c>
      <c r="I916" s="45" t="s">
        <v>4</v>
      </c>
      <c r="J916" s="47">
        <v>122.22</v>
      </c>
      <c r="K916" s="46" t="s">
        <v>736</v>
      </c>
      <c r="L916" s="46" t="s">
        <v>737</v>
      </c>
      <c r="M916" s="45" t="s">
        <v>738</v>
      </c>
      <c r="N916" s="46" t="s">
        <v>739</v>
      </c>
      <c r="O916" s="43" t="s">
        <v>4</v>
      </c>
      <c r="P916" s="46" t="s">
        <v>1063</v>
      </c>
      <c r="Q916" s="47">
        <v>12600</v>
      </c>
      <c r="R916" s="48" t="s">
        <v>4</v>
      </c>
      <c r="S916" s="47" t="s">
        <v>4</v>
      </c>
      <c r="T916" s="46" t="s">
        <v>741</v>
      </c>
    </row>
    <row r="917" spans="1:20">
      <c r="A917" s="45">
        <v>135098486045</v>
      </c>
      <c r="B917" s="43" t="s">
        <v>733</v>
      </c>
      <c r="C917" s="44">
        <v>45990</v>
      </c>
      <c r="D917" s="45">
        <v>53930334249</v>
      </c>
      <c r="E917" s="45">
        <v>2133892696323</v>
      </c>
      <c r="F917" s="46" t="s">
        <v>734</v>
      </c>
      <c r="G917" s="46" t="s">
        <v>735</v>
      </c>
      <c r="H917" s="46" t="s">
        <v>4</v>
      </c>
      <c r="I917" s="45" t="s">
        <v>4</v>
      </c>
      <c r="J917" s="47">
        <v>123.19</v>
      </c>
      <c r="K917" s="46" t="s">
        <v>736</v>
      </c>
      <c r="L917" s="46" t="s">
        <v>737</v>
      </c>
      <c r="M917" s="45" t="s">
        <v>738</v>
      </c>
      <c r="N917" s="46" t="s">
        <v>739</v>
      </c>
      <c r="O917" s="43" t="s">
        <v>4</v>
      </c>
      <c r="P917" s="46" t="s">
        <v>1651</v>
      </c>
      <c r="Q917" s="47">
        <v>12700</v>
      </c>
      <c r="R917" s="48" t="s">
        <v>4</v>
      </c>
      <c r="S917" s="47" t="s">
        <v>4</v>
      </c>
      <c r="T917" s="46" t="s">
        <v>741</v>
      </c>
    </row>
    <row r="918" spans="1:20">
      <c r="A918" s="45">
        <v>135826289986</v>
      </c>
      <c r="B918" s="43" t="s">
        <v>733</v>
      </c>
      <c r="C918" s="44">
        <v>45990</v>
      </c>
      <c r="D918" s="45">
        <v>53979192316</v>
      </c>
      <c r="E918" s="45">
        <v>2134709173774</v>
      </c>
      <c r="F918" s="46" t="s">
        <v>734</v>
      </c>
      <c r="G918" s="46" t="s">
        <v>735</v>
      </c>
      <c r="H918" s="46" t="s">
        <v>4</v>
      </c>
      <c r="I918" s="45" t="s">
        <v>4</v>
      </c>
      <c r="J918" s="47">
        <v>123.19</v>
      </c>
      <c r="K918" s="46" t="s">
        <v>736</v>
      </c>
      <c r="L918" s="46" t="s">
        <v>737</v>
      </c>
      <c r="M918" s="45" t="s">
        <v>738</v>
      </c>
      <c r="N918" s="46" t="s">
        <v>739</v>
      </c>
      <c r="O918" s="43" t="s">
        <v>4</v>
      </c>
      <c r="P918" s="46" t="s">
        <v>1658</v>
      </c>
      <c r="Q918" s="47">
        <v>12700</v>
      </c>
      <c r="R918" s="48" t="s">
        <v>4</v>
      </c>
      <c r="S918" s="47" t="s">
        <v>4</v>
      </c>
      <c r="T918" s="46" t="s">
        <v>741</v>
      </c>
    </row>
    <row r="919" spans="1:20">
      <c r="A919" s="45">
        <v>133764634044</v>
      </c>
      <c r="B919" s="43" t="s">
        <v>733</v>
      </c>
      <c r="C919" s="44">
        <v>45974</v>
      </c>
      <c r="D919" s="45">
        <v>53147526622</v>
      </c>
      <c r="E919" s="45">
        <v>2120790493501</v>
      </c>
      <c r="F919" s="46" t="s">
        <v>734</v>
      </c>
      <c r="G919" s="46" t="s">
        <v>735</v>
      </c>
      <c r="H919" s="46" t="s">
        <v>4</v>
      </c>
      <c r="I919" s="45" t="s">
        <v>4</v>
      </c>
      <c r="J919" s="47">
        <v>124.16</v>
      </c>
      <c r="K919" s="46" t="s">
        <v>736</v>
      </c>
      <c r="L919" s="46" t="s">
        <v>737</v>
      </c>
      <c r="M919" s="45" t="s">
        <v>738</v>
      </c>
      <c r="N919" s="46" t="s">
        <v>739</v>
      </c>
      <c r="O919" s="43" t="s">
        <v>4</v>
      </c>
      <c r="P919" s="46" t="s">
        <v>927</v>
      </c>
      <c r="Q919" s="47">
        <v>12800</v>
      </c>
      <c r="R919" s="48" t="s">
        <v>4</v>
      </c>
      <c r="S919" s="47" t="s">
        <v>4</v>
      </c>
      <c r="T919" s="46" t="s">
        <v>741</v>
      </c>
    </row>
    <row r="920" spans="1:20">
      <c r="A920" s="45">
        <v>134074875745</v>
      </c>
      <c r="B920" s="43" t="s">
        <v>733</v>
      </c>
      <c r="C920" s="44">
        <v>45982</v>
      </c>
      <c r="D920" s="45">
        <v>53518975129</v>
      </c>
      <c r="E920" s="45">
        <v>2127146705656</v>
      </c>
      <c r="F920" s="46" t="s">
        <v>734</v>
      </c>
      <c r="G920" s="46" t="s">
        <v>735</v>
      </c>
      <c r="H920" s="46" t="s">
        <v>4</v>
      </c>
      <c r="I920" s="45" t="s">
        <v>4</v>
      </c>
      <c r="J920" s="47">
        <v>125.13</v>
      </c>
      <c r="K920" s="46" t="s">
        <v>736</v>
      </c>
      <c r="L920" s="46" t="s">
        <v>737</v>
      </c>
      <c r="M920" s="45" t="s">
        <v>738</v>
      </c>
      <c r="N920" s="46" t="s">
        <v>739</v>
      </c>
      <c r="O920" s="43" t="s">
        <v>4</v>
      </c>
      <c r="P920" s="46" t="s">
        <v>1098</v>
      </c>
      <c r="Q920" s="47">
        <v>12900</v>
      </c>
      <c r="R920" s="48" t="s">
        <v>4</v>
      </c>
      <c r="S920" s="47" t="s">
        <v>4</v>
      </c>
      <c r="T920" s="46" t="s">
        <v>741</v>
      </c>
    </row>
    <row r="921" spans="1:20">
      <c r="A921" s="45">
        <v>134932782047</v>
      </c>
      <c r="B921" s="43" t="s">
        <v>733</v>
      </c>
      <c r="C921" s="44">
        <v>45989</v>
      </c>
      <c r="D921" s="45">
        <v>53860903614</v>
      </c>
      <c r="E921" s="45">
        <v>2132781298247</v>
      </c>
      <c r="F921" s="46" t="s">
        <v>734</v>
      </c>
      <c r="G921" s="46" t="s">
        <v>735</v>
      </c>
      <c r="H921" s="46" t="s">
        <v>4</v>
      </c>
      <c r="I921" s="45" t="s">
        <v>4</v>
      </c>
      <c r="J921" s="47">
        <v>125.13</v>
      </c>
      <c r="K921" s="46" t="s">
        <v>736</v>
      </c>
      <c r="L921" s="46" t="s">
        <v>737</v>
      </c>
      <c r="M921" s="45" t="s">
        <v>738</v>
      </c>
      <c r="N921" s="46" t="s">
        <v>739</v>
      </c>
      <c r="O921" s="43" t="s">
        <v>4</v>
      </c>
      <c r="P921" s="46" t="s">
        <v>1624</v>
      </c>
      <c r="Q921" s="47">
        <v>12900</v>
      </c>
      <c r="R921" s="48" t="s">
        <v>4</v>
      </c>
      <c r="S921" s="47" t="s">
        <v>4</v>
      </c>
      <c r="T921" s="46" t="s">
        <v>741</v>
      </c>
    </row>
    <row r="922" spans="1:20">
      <c r="A922" s="45">
        <v>134310436849</v>
      </c>
      <c r="B922" s="43" t="s">
        <v>733</v>
      </c>
      <c r="C922" s="44">
        <v>45983</v>
      </c>
      <c r="D922" s="45">
        <v>53611653489</v>
      </c>
      <c r="E922" s="45">
        <v>2128525658675</v>
      </c>
      <c r="F922" s="46" t="s">
        <v>734</v>
      </c>
      <c r="G922" s="46" t="s">
        <v>735</v>
      </c>
      <c r="H922" s="46" t="s">
        <v>4</v>
      </c>
      <c r="I922" s="45" t="s">
        <v>4</v>
      </c>
      <c r="J922" s="47">
        <v>126.1</v>
      </c>
      <c r="K922" s="46" t="s">
        <v>736</v>
      </c>
      <c r="L922" s="46" t="s">
        <v>737</v>
      </c>
      <c r="M922" s="45" t="s">
        <v>738</v>
      </c>
      <c r="N922" s="46" t="s">
        <v>739</v>
      </c>
      <c r="O922" s="43" t="s">
        <v>522</v>
      </c>
      <c r="P922" s="46" t="s">
        <v>1172</v>
      </c>
      <c r="Q922" s="47">
        <v>13000</v>
      </c>
      <c r="R922" s="48" t="s">
        <v>4</v>
      </c>
      <c r="S922" s="47" t="s">
        <v>4</v>
      </c>
      <c r="T922" s="46" t="s">
        <v>741</v>
      </c>
    </row>
    <row r="923" spans="1:20">
      <c r="A923" s="45">
        <v>134311810627</v>
      </c>
      <c r="B923" s="43" t="s">
        <v>733</v>
      </c>
      <c r="C923" s="44">
        <v>45983</v>
      </c>
      <c r="D923" s="45">
        <v>53612180694</v>
      </c>
      <c r="E923" s="45">
        <v>2128534751179</v>
      </c>
      <c r="F923" s="46" t="s">
        <v>734</v>
      </c>
      <c r="G923" s="46" t="s">
        <v>735</v>
      </c>
      <c r="H923" s="46" t="s">
        <v>4</v>
      </c>
      <c r="I923" s="45" t="s">
        <v>4</v>
      </c>
      <c r="J923" s="47">
        <v>126.1</v>
      </c>
      <c r="K923" s="46" t="s">
        <v>736</v>
      </c>
      <c r="L923" s="46" t="s">
        <v>737</v>
      </c>
      <c r="M923" s="45" t="s">
        <v>738</v>
      </c>
      <c r="N923" s="46" t="s">
        <v>739</v>
      </c>
      <c r="O923" s="43" t="s">
        <v>522</v>
      </c>
      <c r="P923" s="46" t="s">
        <v>1184</v>
      </c>
      <c r="Q923" s="47">
        <v>13000</v>
      </c>
      <c r="R923" s="48" t="s">
        <v>4</v>
      </c>
      <c r="S923" s="47" t="s">
        <v>4</v>
      </c>
      <c r="T923" s="46" t="s">
        <v>741</v>
      </c>
    </row>
    <row r="924" spans="1:20">
      <c r="A924" s="45">
        <v>134311936019</v>
      </c>
      <c r="B924" s="43" t="s">
        <v>733</v>
      </c>
      <c r="C924" s="44">
        <v>45983</v>
      </c>
      <c r="D924" s="45">
        <v>53612309658</v>
      </c>
      <c r="E924" s="45">
        <v>2128649390874</v>
      </c>
      <c r="F924" s="46" t="s">
        <v>734</v>
      </c>
      <c r="G924" s="46" t="s">
        <v>735</v>
      </c>
      <c r="H924" s="46" t="s">
        <v>4</v>
      </c>
      <c r="I924" s="45" t="s">
        <v>4</v>
      </c>
      <c r="J924" s="47">
        <v>126.1</v>
      </c>
      <c r="K924" s="46" t="s">
        <v>736</v>
      </c>
      <c r="L924" s="46" t="s">
        <v>737</v>
      </c>
      <c r="M924" s="45" t="s">
        <v>738</v>
      </c>
      <c r="N924" s="46" t="s">
        <v>739</v>
      </c>
      <c r="O924" s="43" t="s">
        <v>522</v>
      </c>
      <c r="P924" s="46" t="s">
        <v>826</v>
      </c>
      <c r="Q924" s="47">
        <v>13000</v>
      </c>
      <c r="R924" s="48" t="s">
        <v>4</v>
      </c>
      <c r="S924" s="47" t="s">
        <v>4</v>
      </c>
      <c r="T924" s="46" t="s">
        <v>741</v>
      </c>
    </row>
    <row r="925" spans="1:20">
      <c r="A925" s="45">
        <v>134928686646</v>
      </c>
      <c r="B925" s="43" t="s">
        <v>733</v>
      </c>
      <c r="C925" s="44">
        <v>45983</v>
      </c>
      <c r="D925" s="45">
        <v>53613165720</v>
      </c>
      <c r="E925" s="45">
        <v>2128664258420</v>
      </c>
      <c r="F925" s="46" t="s">
        <v>758</v>
      </c>
      <c r="G925" s="46" t="s">
        <v>735</v>
      </c>
      <c r="H925" s="46" t="s">
        <v>4</v>
      </c>
      <c r="I925" s="45" t="s">
        <v>4</v>
      </c>
      <c r="J925" s="47">
        <v>126.1</v>
      </c>
      <c r="K925" s="46" t="s">
        <v>736</v>
      </c>
      <c r="L925" s="46" t="s">
        <v>737</v>
      </c>
      <c r="M925" s="45" t="s">
        <v>738</v>
      </c>
      <c r="N925" s="46" t="s">
        <v>739</v>
      </c>
      <c r="O925" s="43" t="s">
        <v>522</v>
      </c>
      <c r="P925" s="46" t="s">
        <v>759</v>
      </c>
      <c r="Q925" s="47">
        <v>13000</v>
      </c>
      <c r="R925" s="48" t="s">
        <v>4</v>
      </c>
      <c r="S925" s="47" t="s">
        <v>4</v>
      </c>
      <c r="T925" s="46" t="s">
        <v>4</v>
      </c>
    </row>
    <row r="926" spans="1:20">
      <c r="A926" s="45">
        <v>134315807529</v>
      </c>
      <c r="B926" s="43" t="s">
        <v>733</v>
      </c>
      <c r="C926" s="44">
        <v>45983</v>
      </c>
      <c r="D926" s="45">
        <v>53613660621</v>
      </c>
      <c r="E926" s="45">
        <v>2128672667746</v>
      </c>
      <c r="F926" s="46" t="s">
        <v>734</v>
      </c>
      <c r="G926" s="46" t="s">
        <v>735</v>
      </c>
      <c r="H926" s="46" t="s">
        <v>4</v>
      </c>
      <c r="I926" s="45" t="s">
        <v>4</v>
      </c>
      <c r="J926" s="47">
        <v>126.1</v>
      </c>
      <c r="K926" s="46" t="s">
        <v>736</v>
      </c>
      <c r="L926" s="46" t="s">
        <v>737</v>
      </c>
      <c r="M926" s="45" t="s">
        <v>738</v>
      </c>
      <c r="N926" s="46" t="s">
        <v>739</v>
      </c>
      <c r="O926" s="43" t="s">
        <v>522</v>
      </c>
      <c r="P926" s="46" t="s">
        <v>1240</v>
      </c>
      <c r="Q926" s="47">
        <v>13000</v>
      </c>
      <c r="R926" s="48" t="s">
        <v>4</v>
      </c>
      <c r="S926" s="47" t="s">
        <v>4</v>
      </c>
      <c r="T926" s="46" t="s">
        <v>741</v>
      </c>
    </row>
    <row r="927" spans="1:20">
      <c r="A927" s="45">
        <v>134934600128</v>
      </c>
      <c r="B927" s="43" t="s">
        <v>733</v>
      </c>
      <c r="C927" s="44">
        <v>45983</v>
      </c>
      <c r="D927" s="45">
        <v>53615297093</v>
      </c>
      <c r="E927" s="45">
        <v>2128585928531</v>
      </c>
      <c r="F927" s="46" t="s">
        <v>734</v>
      </c>
      <c r="G927" s="46" t="s">
        <v>735</v>
      </c>
      <c r="H927" s="46" t="s">
        <v>4</v>
      </c>
      <c r="I927" s="45" t="s">
        <v>4</v>
      </c>
      <c r="J927" s="47">
        <v>126.1</v>
      </c>
      <c r="K927" s="46" t="s">
        <v>736</v>
      </c>
      <c r="L927" s="46" t="s">
        <v>737</v>
      </c>
      <c r="M927" s="45" t="s">
        <v>738</v>
      </c>
      <c r="N927" s="46" t="s">
        <v>739</v>
      </c>
      <c r="O927" s="43" t="s">
        <v>522</v>
      </c>
      <c r="P927" s="46" t="s">
        <v>1291</v>
      </c>
      <c r="Q927" s="47">
        <v>13000</v>
      </c>
      <c r="R927" s="48" t="s">
        <v>4</v>
      </c>
      <c r="S927" s="47" t="s">
        <v>4</v>
      </c>
      <c r="T927" s="46" t="s">
        <v>741</v>
      </c>
    </row>
    <row r="928" spans="1:20">
      <c r="A928" s="45">
        <v>134402353605</v>
      </c>
      <c r="B928" s="43" t="s">
        <v>733</v>
      </c>
      <c r="C928" s="44">
        <v>45984</v>
      </c>
      <c r="D928" s="45">
        <v>53651302112</v>
      </c>
      <c r="E928" s="45">
        <v>2129101287323</v>
      </c>
      <c r="F928" s="46" t="s">
        <v>734</v>
      </c>
      <c r="G928" s="46" t="s">
        <v>735</v>
      </c>
      <c r="H928" s="46" t="s">
        <v>4</v>
      </c>
      <c r="I928" s="45" t="s">
        <v>4</v>
      </c>
      <c r="J928" s="47">
        <v>126.1</v>
      </c>
      <c r="K928" s="46" t="s">
        <v>736</v>
      </c>
      <c r="L928" s="46" t="s">
        <v>737</v>
      </c>
      <c r="M928" s="45" t="s">
        <v>738</v>
      </c>
      <c r="N928" s="46" t="s">
        <v>739</v>
      </c>
      <c r="O928" s="43" t="s">
        <v>522</v>
      </c>
      <c r="P928" s="46" t="s">
        <v>1420</v>
      </c>
      <c r="Q928" s="47">
        <v>13000</v>
      </c>
      <c r="R928" s="48" t="s">
        <v>4</v>
      </c>
      <c r="S928" s="47" t="s">
        <v>4</v>
      </c>
      <c r="T928" s="46" t="s">
        <v>741</v>
      </c>
    </row>
    <row r="929" spans="1:20">
      <c r="A929" s="45">
        <v>135020863162</v>
      </c>
      <c r="B929" s="43" t="s">
        <v>733</v>
      </c>
      <c r="C929" s="44">
        <v>45984</v>
      </c>
      <c r="D929" s="45">
        <v>53653054919</v>
      </c>
      <c r="E929" s="45">
        <v>2129242244636</v>
      </c>
      <c r="F929" s="46" t="s">
        <v>758</v>
      </c>
      <c r="G929" s="46" t="s">
        <v>735</v>
      </c>
      <c r="H929" s="46" t="s">
        <v>4</v>
      </c>
      <c r="I929" s="45" t="s">
        <v>4</v>
      </c>
      <c r="J929" s="47">
        <v>126.1</v>
      </c>
      <c r="K929" s="46" t="s">
        <v>736</v>
      </c>
      <c r="L929" s="46" t="s">
        <v>737</v>
      </c>
      <c r="M929" s="45" t="s">
        <v>738</v>
      </c>
      <c r="N929" s="46" t="s">
        <v>739</v>
      </c>
      <c r="O929" s="43" t="s">
        <v>522</v>
      </c>
      <c r="P929" s="46" t="s">
        <v>759</v>
      </c>
      <c r="Q929" s="47">
        <v>13000</v>
      </c>
      <c r="R929" s="48" t="s">
        <v>4</v>
      </c>
      <c r="S929" s="47" t="s">
        <v>4</v>
      </c>
      <c r="T929" s="46" t="s">
        <v>4</v>
      </c>
    </row>
    <row r="930" spans="1:20">
      <c r="A930" s="45">
        <v>132508284689</v>
      </c>
      <c r="B930" s="43" t="s">
        <v>733</v>
      </c>
      <c r="C930" s="44">
        <v>45970</v>
      </c>
      <c r="D930" s="45">
        <v>52887038723</v>
      </c>
      <c r="E930" s="45">
        <v>2116438997548</v>
      </c>
      <c r="F930" s="46" t="s">
        <v>734</v>
      </c>
      <c r="G930" s="46" t="s">
        <v>735</v>
      </c>
      <c r="H930" s="46" t="s">
        <v>4</v>
      </c>
      <c r="I930" s="45" t="s">
        <v>4</v>
      </c>
      <c r="J930" s="47">
        <v>127.07</v>
      </c>
      <c r="K930" s="46" t="s">
        <v>736</v>
      </c>
      <c r="L930" s="46" t="s">
        <v>737</v>
      </c>
      <c r="M930" s="45" t="s">
        <v>738</v>
      </c>
      <c r="N930" s="46" t="s">
        <v>739</v>
      </c>
      <c r="O930" s="43" t="s">
        <v>4</v>
      </c>
      <c r="P930" s="46" t="s">
        <v>861</v>
      </c>
      <c r="Q930" s="47">
        <v>13100</v>
      </c>
      <c r="R930" s="48" t="s">
        <v>4</v>
      </c>
      <c r="S930" s="47" t="s">
        <v>4</v>
      </c>
      <c r="T930" s="46" t="s">
        <v>741</v>
      </c>
    </row>
    <row r="931" spans="1:20">
      <c r="A931" s="45">
        <v>135545497110</v>
      </c>
      <c r="B931" s="43" t="s">
        <v>733</v>
      </c>
      <c r="C931" s="44">
        <v>45989</v>
      </c>
      <c r="D931" s="45">
        <v>53859767853</v>
      </c>
      <c r="E931" s="45">
        <v>2132751454635</v>
      </c>
      <c r="F931" s="46" t="s">
        <v>734</v>
      </c>
      <c r="G931" s="46" t="s">
        <v>735</v>
      </c>
      <c r="H931" s="46" t="s">
        <v>4</v>
      </c>
      <c r="I931" s="45" t="s">
        <v>4</v>
      </c>
      <c r="J931" s="47">
        <v>127.07</v>
      </c>
      <c r="K931" s="46" t="s">
        <v>736</v>
      </c>
      <c r="L931" s="46" t="s">
        <v>737</v>
      </c>
      <c r="M931" s="45" t="s">
        <v>738</v>
      </c>
      <c r="N931" s="46" t="s">
        <v>739</v>
      </c>
      <c r="O931" s="43" t="s">
        <v>4</v>
      </c>
      <c r="P931" s="46" t="s">
        <v>869</v>
      </c>
      <c r="Q931" s="47">
        <v>13100</v>
      </c>
      <c r="R931" s="48" t="s">
        <v>4</v>
      </c>
      <c r="S931" s="47" t="s">
        <v>4</v>
      </c>
      <c r="T931" s="46" t="s">
        <v>741</v>
      </c>
    </row>
    <row r="932" spans="1:20">
      <c r="A932" s="45">
        <v>132179457042</v>
      </c>
      <c r="B932" s="43" t="s">
        <v>1727</v>
      </c>
      <c r="C932" s="44">
        <v>45963</v>
      </c>
      <c r="D932" s="45">
        <v>52515878639</v>
      </c>
      <c r="E932" s="45">
        <v>2110183759523</v>
      </c>
      <c r="F932" s="46" t="s">
        <v>734</v>
      </c>
      <c r="G932" s="46" t="s">
        <v>735</v>
      </c>
      <c r="H932" s="46" t="s">
        <v>4</v>
      </c>
      <c r="I932" s="45" t="s">
        <v>4</v>
      </c>
      <c r="J932" s="47">
        <v>128.04</v>
      </c>
      <c r="K932" s="46" t="s">
        <v>736</v>
      </c>
      <c r="L932" s="46" t="s">
        <v>737</v>
      </c>
      <c r="M932" s="45" t="s">
        <v>738</v>
      </c>
      <c r="N932" s="46" t="s">
        <v>739</v>
      </c>
      <c r="O932" s="43" t="s">
        <v>4</v>
      </c>
      <c r="P932" s="46" t="s">
        <v>1750</v>
      </c>
      <c r="Q932" s="47">
        <v>13200</v>
      </c>
      <c r="R932" s="48" t="s">
        <v>4</v>
      </c>
      <c r="S932" s="47" t="s">
        <v>4</v>
      </c>
      <c r="T932" s="46" t="s">
        <v>741</v>
      </c>
    </row>
    <row r="933" spans="1:20">
      <c r="A933" s="45">
        <v>135692455994</v>
      </c>
      <c r="B933" s="43" t="s">
        <v>733</v>
      </c>
      <c r="C933" s="44">
        <v>45989</v>
      </c>
      <c r="D933" s="45">
        <v>53919545738</v>
      </c>
      <c r="E933" s="45">
        <v>2133735179917</v>
      </c>
      <c r="F933" s="46" t="s">
        <v>734</v>
      </c>
      <c r="G933" s="46" t="s">
        <v>735</v>
      </c>
      <c r="H933" s="46" t="s">
        <v>4</v>
      </c>
      <c r="I933" s="45" t="s">
        <v>4</v>
      </c>
      <c r="J933" s="47">
        <v>128.04</v>
      </c>
      <c r="K933" s="46" t="s">
        <v>736</v>
      </c>
      <c r="L933" s="46" t="s">
        <v>737</v>
      </c>
      <c r="M933" s="45" t="s">
        <v>738</v>
      </c>
      <c r="N933" s="46" t="s">
        <v>739</v>
      </c>
      <c r="O933" s="43" t="s">
        <v>4</v>
      </c>
      <c r="P933" s="46" t="s">
        <v>1635</v>
      </c>
      <c r="Q933" s="47">
        <v>13200</v>
      </c>
      <c r="R933" s="48" t="s">
        <v>4</v>
      </c>
      <c r="S933" s="47" t="s">
        <v>4</v>
      </c>
      <c r="T933" s="46" t="s">
        <v>741</v>
      </c>
    </row>
    <row r="934" spans="1:20">
      <c r="A934" s="45">
        <v>134186435163</v>
      </c>
      <c r="B934" s="43" t="s">
        <v>733</v>
      </c>
      <c r="C934" s="44">
        <v>45982</v>
      </c>
      <c r="D934" s="45">
        <v>53561139866</v>
      </c>
      <c r="E934" s="45">
        <v>2127857879460</v>
      </c>
      <c r="F934" s="46" t="s">
        <v>734</v>
      </c>
      <c r="G934" s="46" t="s">
        <v>1101</v>
      </c>
      <c r="H934" s="46" t="s">
        <v>1102</v>
      </c>
      <c r="I934" s="45" t="s">
        <v>4</v>
      </c>
      <c r="J934" s="47">
        <v>128.77000000000001</v>
      </c>
      <c r="K934" s="46" t="s">
        <v>736</v>
      </c>
      <c r="L934" s="46" t="s">
        <v>737</v>
      </c>
      <c r="M934" s="45" t="s">
        <v>738</v>
      </c>
      <c r="N934" s="46" t="s">
        <v>739</v>
      </c>
      <c r="O934" s="43" t="s">
        <v>4</v>
      </c>
      <c r="P934" s="46" t="s">
        <v>1100</v>
      </c>
      <c r="Q934" s="47">
        <v>7900</v>
      </c>
      <c r="R934" s="48" t="s">
        <v>4</v>
      </c>
      <c r="S934" s="47" t="s">
        <v>4</v>
      </c>
      <c r="T934" s="46" t="s">
        <v>741</v>
      </c>
    </row>
    <row r="935" spans="1:20">
      <c r="A935" s="45">
        <v>134821033406</v>
      </c>
      <c r="B935" s="43" t="s">
        <v>733</v>
      </c>
      <c r="C935" s="44">
        <v>45983</v>
      </c>
      <c r="D935" s="45">
        <v>53569244236</v>
      </c>
      <c r="E935" s="45">
        <v>2128000668078</v>
      </c>
      <c r="F935" s="46" t="s">
        <v>734</v>
      </c>
      <c r="G935" s="46" t="s">
        <v>735</v>
      </c>
      <c r="H935" s="46" t="s">
        <v>4</v>
      </c>
      <c r="I935" s="45" t="s">
        <v>4</v>
      </c>
      <c r="J935" s="47">
        <v>129.01</v>
      </c>
      <c r="K935" s="46" t="s">
        <v>736</v>
      </c>
      <c r="L935" s="46" t="s">
        <v>737</v>
      </c>
      <c r="M935" s="45" t="s">
        <v>738</v>
      </c>
      <c r="N935" s="46" t="s">
        <v>739</v>
      </c>
      <c r="O935" s="43" t="s">
        <v>4</v>
      </c>
      <c r="P935" s="46" t="s">
        <v>1122</v>
      </c>
      <c r="Q935" s="47">
        <v>13300</v>
      </c>
      <c r="R935" s="48" t="s">
        <v>4</v>
      </c>
      <c r="S935" s="47" t="s">
        <v>4</v>
      </c>
      <c r="T935" s="46" t="s">
        <v>741</v>
      </c>
    </row>
    <row r="936" spans="1:20">
      <c r="A936" s="45">
        <v>132176782308</v>
      </c>
      <c r="B936" s="43" t="s">
        <v>1727</v>
      </c>
      <c r="C936" s="44">
        <v>45963</v>
      </c>
      <c r="D936" s="45">
        <v>52514823998</v>
      </c>
      <c r="E936" s="45">
        <v>2110261606450</v>
      </c>
      <c r="F936" s="46" t="s">
        <v>734</v>
      </c>
      <c r="G936" s="46" t="s">
        <v>735</v>
      </c>
      <c r="H936" s="46" t="s">
        <v>4</v>
      </c>
      <c r="I936" s="45" t="s">
        <v>4</v>
      </c>
      <c r="J936" s="47">
        <v>129.97999999999999</v>
      </c>
      <c r="K936" s="46" t="s">
        <v>736</v>
      </c>
      <c r="L936" s="46" t="s">
        <v>737</v>
      </c>
      <c r="M936" s="45" t="s">
        <v>738</v>
      </c>
      <c r="N936" s="46" t="s">
        <v>739</v>
      </c>
      <c r="O936" s="43" t="s">
        <v>4</v>
      </c>
      <c r="P936" s="46" t="s">
        <v>1758</v>
      </c>
      <c r="Q936" s="47">
        <v>13400</v>
      </c>
      <c r="R936" s="48" t="s">
        <v>4</v>
      </c>
      <c r="S936" s="47" t="s">
        <v>4</v>
      </c>
      <c r="T936" s="46" t="s">
        <v>741</v>
      </c>
    </row>
    <row r="937" spans="1:20">
      <c r="A937" s="45">
        <v>132215368679</v>
      </c>
      <c r="B937" s="43" t="s">
        <v>733</v>
      </c>
      <c r="C937" s="44">
        <v>45967</v>
      </c>
      <c r="D937" s="45">
        <v>52774841421</v>
      </c>
      <c r="E937" s="45">
        <v>2114432905127</v>
      </c>
      <c r="F937" s="46" t="s">
        <v>734</v>
      </c>
      <c r="G937" s="46" t="s">
        <v>735</v>
      </c>
      <c r="H937" s="46" t="s">
        <v>4</v>
      </c>
      <c r="I937" s="45" t="s">
        <v>4</v>
      </c>
      <c r="J937" s="47">
        <v>129.97999999999999</v>
      </c>
      <c r="K937" s="46" t="s">
        <v>736</v>
      </c>
      <c r="L937" s="46" t="s">
        <v>737</v>
      </c>
      <c r="M937" s="45" t="s">
        <v>738</v>
      </c>
      <c r="N937" s="46" t="s">
        <v>739</v>
      </c>
      <c r="O937" s="43" t="s">
        <v>4</v>
      </c>
      <c r="P937" s="46" t="s">
        <v>769</v>
      </c>
      <c r="Q937" s="47">
        <v>13400</v>
      </c>
      <c r="R937" s="48" t="s">
        <v>4</v>
      </c>
      <c r="S937" s="47" t="s">
        <v>4</v>
      </c>
      <c r="T937" s="46" t="s">
        <v>741</v>
      </c>
    </row>
    <row r="938" spans="1:20">
      <c r="A938" s="45">
        <v>134823546978</v>
      </c>
      <c r="B938" s="43" t="s">
        <v>733</v>
      </c>
      <c r="C938" s="44">
        <v>45983</v>
      </c>
      <c r="D938" s="45">
        <v>53570537905</v>
      </c>
      <c r="E938" s="45">
        <v>2128016397858</v>
      </c>
      <c r="F938" s="46" t="s">
        <v>734</v>
      </c>
      <c r="G938" s="46" t="s">
        <v>735</v>
      </c>
      <c r="H938" s="46" t="s">
        <v>4</v>
      </c>
      <c r="I938" s="45" t="s">
        <v>4</v>
      </c>
      <c r="J938" s="47">
        <v>129.97999999999999</v>
      </c>
      <c r="K938" s="46" t="s">
        <v>736</v>
      </c>
      <c r="L938" s="46" t="s">
        <v>737</v>
      </c>
      <c r="M938" s="45" t="s">
        <v>738</v>
      </c>
      <c r="N938" s="46" t="s">
        <v>739</v>
      </c>
      <c r="O938" s="43" t="s">
        <v>4</v>
      </c>
      <c r="P938" s="46" t="s">
        <v>740</v>
      </c>
      <c r="Q938" s="47">
        <v>13400</v>
      </c>
      <c r="R938" s="48" t="s">
        <v>4</v>
      </c>
      <c r="S938" s="47" t="s">
        <v>4</v>
      </c>
      <c r="T938" s="46" t="s">
        <v>741</v>
      </c>
    </row>
    <row r="939" spans="1:20">
      <c r="A939" s="45">
        <v>135233926675</v>
      </c>
      <c r="B939" s="43" t="s">
        <v>733</v>
      </c>
      <c r="C939" s="44">
        <v>45991</v>
      </c>
      <c r="D939" s="45">
        <v>53989323778</v>
      </c>
      <c r="E939" s="45">
        <v>2134856231616</v>
      </c>
      <c r="F939" s="46" t="s">
        <v>734</v>
      </c>
      <c r="G939" s="46" t="s">
        <v>735</v>
      </c>
      <c r="H939" s="46" t="s">
        <v>4</v>
      </c>
      <c r="I939" s="45" t="s">
        <v>4</v>
      </c>
      <c r="J939" s="47">
        <v>129.97999999999999</v>
      </c>
      <c r="K939" s="46" t="s">
        <v>736</v>
      </c>
      <c r="L939" s="46" t="s">
        <v>737</v>
      </c>
      <c r="M939" s="45" t="s">
        <v>738</v>
      </c>
      <c r="N939" s="46" t="s">
        <v>739</v>
      </c>
      <c r="O939" s="43" t="s">
        <v>4</v>
      </c>
      <c r="P939" s="46" t="s">
        <v>1679</v>
      </c>
      <c r="Q939" s="47">
        <v>13400</v>
      </c>
      <c r="R939" s="48" t="s">
        <v>4</v>
      </c>
      <c r="S939" s="47" t="s">
        <v>4</v>
      </c>
      <c r="T939" s="46" t="s">
        <v>741</v>
      </c>
    </row>
    <row r="940" spans="1:20">
      <c r="A940" s="45">
        <v>132177107032</v>
      </c>
      <c r="B940" s="43" t="s">
        <v>1727</v>
      </c>
      <c r="C940" s="44">
        <v>45963</v>
      </c>
      <c r="D940" s="45">
        <v>52514962649</v>
      </c>
      <c r="E940" s="45">
        <v>2110263677700</v>
      </c>
      <c r="F940" s="46" t="s">
        <v>734</v>
      </c>
      <c r="G940" s="46" t="s">
        <v>735</v>
      </c>
      <c r="H940" s="46" t="s">
        <v>4</v>
      </c>
      <c r="I940" s="45" t="s">
        <v>4</v>
      </c>
      <c r="J940" s="47">
        <v>130.94999999999999</v>
      </c>
      <c r="K940" s="46" t="s">
        <v>736</v>
      </c>
      <c r="L940" s="46" t="s">
        <v>737</v>
      </c>
      <c r="M940" s="45" t="s">
        <v>738</v>
      </c>
      <c r="N940" s="46" t="s">
        <v>739</v>
      </c>
      <c r="O940" s="43" t="s">
        <v>4</v>
      </c>
      <c r="P940" s="46" t="s">
        <v>1759</v>
      </c>
      <c r="Q940" s="47">
        <v>13500</v>
      </c>
      <c r="R940" s="48" t="s">
        <v>4</v>
      </c>
      <c r="S940" s="47" t="s">
        <v>4</v>
      </c>
      <c r="T940" s="46" t="s">
        <v>741</v>
      </c>
    </row>
    <row r="941" spans="1:20">
      <c r="A941" s="45">
        <v>132229311947</v>
      </c>
      <c r="B941" s="43" t="s">
        <v>733</v>
      </c>
      <c r="C941" s="44">
        <v>45968</v>
      </c>
      <c r="D941" s="45">
        <v>52781175524</v>
      </c>
      <c r="E941" s="45">
        <v>2114635247088</v>
      </c>
      <c r="F941" s="46" t="s">
        <v>758</v>
      </c>
      <c r="G941" s="46" t="s">
        <v>735</v>
      </c>
      <c r="H941" s="46" t="s">
        <v>4</v>
      </c>
      <c r="I941" s="45" t="s">
        <v>4</v>
      </c>
      <c r="J941" s="47">
        <v>130.94999999999999</v>
      </c>
      <c r="K941" s="46" t="s">
        <v>736</v>
      </c>
      <c r="L941" s="46" t="s">
        <v>737</v>
      </c>
      <c r="M941" s="45" t="s">
        <v>738</v>
      </c>
      <c r="N941" s="46" t="s">
        <v>739</v>
      </c>
      <c r="O941" s="43" t="s">
        <v>4</v>
      </c>
      <c r="P941" s="46" t="s">
        <v>759</v>
      </c>
      <c r="Q941" s="47">
        <v>13500</v>
      </c>
      <c r="R941" s="48" t="s">
        <v>4</v>
      </c>
      <c r="S941" s="47" t="s">
        <v>4</v>
      </c>
      <c r="T941" s="46" t="s">
        <v>4</v>
      </c>
    </row>
    <row r="942" spans="1:20">
      <c r="A942" s="45">
        <v>134931670805</v>
      </c>
      <c r="B942" s="43" t="s">
        <v>733</v>
      </c>
      <c r="C942" s="44">
        <v>45989</v>
      </c>
      <c r="D942" s="45">
        <v>53860410873</v>
      </c>
      <c r="E942" s="45">
        <v>2132883565964</v>
      </c>
      <c r="F942" s="46" t="s">
        <v>734</v>
      </c>
      <c r="G942" s="46" t="s">
        <v>735</v>
      </c>
      <c r="H942" s="46" t="s">
        <v>4</v>
      </c>
      <c r="I942" s="45" t="s">
        <v>4</v>
      </c>
      <c r="J942" s="47">
        <v>130.94999999999999</v>
      </c>
      <c r="K942" s="46" t="s">
        <v>736</v>
      </c>
      <c r="L942" s="46" t="s">
        <v>737</v>
      </c>
      <c r="M942" s="45" t="s">
        <v>738</v>
      </c>
      <c r="N942" s="46" t="s">
        <v>739</v>
      </c>
      <c r="O942" s="43" t="s">
        <v>4</v>
      </c>
      <c r="P942" s="46" t="s">
        <v>1620</v>
      </c>
      <c r="Q942" s="47">
        <v>13500</v>
      </c>
      <c r="R942" s="48" t="s">
        <v>4</v>
      </c>
      <c r="S942" s="47" t="s">
        <v>4</v>
      </c>
      <c r="T942" s="46" t="s">
        <v>741</v>
      </c>
    </row>
    <row r="943" spans="1:20">
      <c r="A943" s="45">
        <v>132225014287</v>
      </c>
      <c r="B943" s="43" t="s">
        <v>733</v>
      </c>
      <c r="C943" s="44">
        <v>45968</v>
      </c>
      <c r="D943" s="45">
        <v>52779256036</v>
      </c>
      <c r="E943" s="45">
        <v>2114495989381</v>
      </c>
      <c r="F943" s="46" t="s">
        <v>734</v>
      </c>
      <c r="G943" s="46" t="s">
        <v>735</v>
      </c>
      <c r="H943" s="46" t="s">
        <v>4</v>
      </c>
      <c r="I943" s="45" t="s">
        <v>4</v>
      </c>
      <c r="J943" s="47">
        <v>131.91999999999999</v>
      </c>
      <c r="K943" s="46" t="s">
        <v>736</v>
      </c>
      <c r="L943" s="46" t="s">
        <v>737</v>
      </c>
      <c r="M943" s="45" t="s">
        <v>738</v>
      </c>
      <c r="N943" s="46" t="s">
        <v>739</v>
      </c>
      <c r="O943" s="43" t="s">
        <v>4</v>
      </c>
      <c r="P943" s="46" t="s">
        <v>786</v>
      </c>
      <c r="Q943" s="47">
        <v>13600</v>
      </c>
      <c r="R943" s="48" t="s">
        <v>4</v>
      </c>
      <c r="S943" s="47" t="s">
        <v>4</v>
      </c>
      <c r="T943" s="46" t="s">
        <v>741</v>
      </c>
    </row>
    <row r="944" spans="1:20">
      <c r="A944" s="45">
        <v>132484172189</v>
      </c>
      <c r="B944" s="43" t="s">
        <v>733</v>
      </c>
      <c r="C944" s="44">
        <v>45969</v>
      </c>
      <c r="D944" s="45">
        <v>52878002022</v>
      </c>
      <c r="E944" s="45">
        <v>2116190027495</v>
      </c>
      <c r="F944" s="46" t="s">
        <v>734</v>
      </c>
      <c r="G944" s="46" t="s">
        <v>735</v>
      </c>
      <c r="H944" s="46" t="s">
        <v>4</v>
      </c>
      <c r="I944" s="45" t="s">
        <v>4</v>
      </c>
      <c r="J944" s="47">
        <v>131.91999999999999</v>
      </c>
      <c r="K944" s="46" t="s">
        <v>736</v>
      </c>
      <c r="L944" s="46" t="s">
        <v>737</v>
      </c>
      <c r="M944" s="45" t="s">
        <v>738</v>
      </c>
      <c r="N944" s="46" t="s">
        <v>739</v>
      </c>
      <c r="O944" s="43" t="s">
        <v>4</v>
      </c>
      <c r="P944" s="46" t="s">
        <v>839</v>
      </c>
      <c r="Q944" s="47">
        <v>13600</v>
      </c>
      <c r="R944" s="48" t="s">
        <v>4</v>
      </c>
      <c r="S944" s="47" t="s">
        <v>4</v>
      </c>
      <c r="T944" s="46" t="s">
        <v>741</v>
      </c>
    </row>
    <row r="945" spans="1:20">
      <c r="A945" s="45">
        <v>134921095165</v>
      </c>
      <c r="B945" s="43" t="s">
        <v>733</v>
      </c>
      <c r="C945" s="44">
        <v>45988</v>
      </c>
      <c r="D945" s="45">
        <v>53855437667</v>
      </c>
      <c r="E945" s="45">
        <v>2132802908504</v>
      </c>
      <c r="F945" s="46" t="s">
        <v>758</v>
      </c>
      <c r="G945" s="46" t="s">
        <v>735</v>
      </c>
      <c r="H945" s="46" t="s">
        <v>4</v>
      </c>
      <c r="I945" s="45" t="s">
        <v>4</v>
      </c>
      <c r="J945" s="47">
        <v>131.91999999999999</v>
      </c>
      <c r="K945" s="46" t="s">
        <v>736</v>
      </c>
      <c r="L945" s="46" t="s">
        <v>737</v>
      </c>
      <c r="M945" s="45" t="s">
        <v>738</v>
      </c>
      <c r="N945" s="46" t="s">
        <v>739</v>
      </c>
      <c r="O945" s="43" t="s">
        <v>4</v>
      </c>
      <c r="P945" s="46" t="s">
        <v>759</v>
      </c>
      <c r="Q945" s="47">
        <v>13600</v>
      </c>
      <c r="R945" s="48" t="s">
        <v>4</v>
      </c>
      <c r="S945" s="47" t="s">
        <v>4</v>
      </c>
      <c r="T945" s="46" t="s">
        <v>4</v>
      </c>
    </row>
    <row r="946" spans="1:20">
      <c r="A946" s="45">
        <v>133771499416</v>
      </c>
      <c r="B946" s="43" t="s">
        <v>733</v>
      </c>
      <c r="C946" s="44">
        <v>45975</v>
      </c>
      <c r="D946" s="45">
        <v>53150430021</v>
      </c>
      <c r="E946" s="45">
        <v>2120838072005</v>
      </c>
      <c r="F946" s="46" t="s">
        <v>734</v>
      </c>
      <c r="G946" s="46" t="s">
        <v>735</v>
      </c>
      <c r="H946" s="46" t="s">
        <v>4</v>
      </c>
      <c r="I946" s="45" t="s">
        <v>4</v>
      </c>
      <c r="J946" s="47">
        <v>132.88999999999999</v>
      </c>
      <c r="K946" s="46" t="s">
        <v>736</v>
      </c>
      <c r="L946" s="46" t="s">
        <v>737</v>
      </c>
      <c r="M946" s="45" t="s">
        <v>738</v>
      </c>
      <c r="N946" s="46" t="s">
        <v>739</v>
      </c>
      <c r="O946" s="43" t="s">
        <v>4</v>
      </c>
      <c r="P946" s="46" t="s">
        <v>946</v>
      </c>
      <c r="Q946" s="47">
        <v>13700</v>
      </c>
      <c r="R946" s="48" t="s">
        <v>4</v>
      </c>
      <c r="S946" s="47" t="s">
        <v>4</v>
      </c>
      <c r="T946" s="46" t="s">
        <v>741</v>
      </c>
    </row>
    <row r="947" spans="1:20">
      <c r="A947" s="45">
        <v>133166842361</v>
      </c>
      <c r="B947" s="43" t="s">
        <v>733</v>
      </c>
      <c r="C947" s="44">
        <v>45975</v>
      </c>
      <c r="D947" s="45">
        <v>53151925423</v>
      </c>
      <c r="E947" s="45">
        <v>2120865672839</v>
      </c>
      <c r="F947" s="46" t="s">
        <v>734</v>
      </c>
      <c r="G947" s="46" t="s">
        <v>735</v>
      </c>
      <c r="H947" s="46" t="s">
        <v>4</v>
      </c>
      <c r="I947" s="45" t="s">
        <v>4</v>
      </c>
      <c r="J947" s="47">
        <v>132.88999999999999</v>
      </c>
      <c r="K947" s="46" t="s">
        <v>736</v>
      </c>
      <c r="L947" s="46" t="s">
        <v>737</v>
      </c>
      <c r="M947" s="45" t="s">
        <v>738</v>
      </c>
      <c r="N947" s="46" t="s">
        <v>739</v>
      </c>
      <c r="O947" s="43" t="s">
        <v>4</v>
      </c>
      <c r="P947" s="46" t="s">
        <v>955</v>
      </c>
      <c r="Q947" s="47">
        <v>13700</v>
      </c>
      <c r="R947" s="48" t="s">
        <v>4</v>
      </c>
      <c r="S947" s="47" t="s">
        <v>4</v>
      </c>
      <c r="T947" s="46" t="s">
        <v>741</v>
      </c>
    </row>
    <row r="948" spans="1:20">
      <c r="A948" s="45">
        <v>132487877625</v>
      </c>
      <c r="B948" s="43" t="s">
        <v>733</v>
      </c>
      <c r="C948" s="44">
        <v>45969</v>
      </c>
      <c r="D948" s="45">
        <v>52879428560</v>
      </c>
      <c r="E948" s="45">
        <v>2116316689242</v>
      </c>
      <c r="F948" s="46" t="s">
        <v>734</v>
      </c>
      <c r="G948" s="46" t="s">
        <v>735</v>
      </c>
      <c r="H948" s="46" t="s">
        <v>4</v>
      </c>
      <c r="I948" s="45" t="s">
        <v>4</v>
      </c>
      <c r="J948" s="47">
        <v>133.86000000000001</v>
      </c>
      <c r="K948" s="46" t="s">
        <v>736</v>
      </c>
      <c r="L948" s="46" t="s">
        <v>737</v>
      </c>
      <c r="M948" s="45" t="s">
        <v>738</v>
      </c>
      <c r="N948" s="46" t="s">
        <v>739</v>
      </c>
      <c r="O948" s="43" t="s">
        <v>4</v>
      </c>
      <c r="P948" s="46" t="s">
        <v>842</v>
      </c>
      <c r="Q948" s="47">
        <v>13800</v>
      </c>
      <c r="R948" s="48" t="s">
        <v>4</v>
      </c>
      <c r="S948" s="47" t="s">
        <v>4</v>
      </c>
      <c r="T948" s="46" t="s">
        <v>741</v>
      </c>
    </row>
    <row r="949" spans="1:20">
      <c r="A949" s="45">
        <v>133438821065</v>
      </c>
      <c r="B949" s="43" t="s">
        <v>733</v>
      </c>
      <c r="C949" s="44">
        <v>45976</v>
      </c>
      <c r="D949" s="45">
        <v>53259694931</v>
      </c>
      <c r="E949" s="45">
        <v>2122742102072</v>
      </c>
      <c r="F949" s="46" t="s">
        <v>734</v>
      </c>
      <c r="G949" s="46" t="s">
        <v>735</v>
      </c>
      <c r="H949" s="46" t="s">
        <v>4</v>
      </c>
      <c r="I949" s="45" t="s">
        <v>4</v>
      </c>
      <c r="J949" s="47">
        <v>133.86000000000001</v>
      </c>
      <c r="K949" s="46" t="s">
        <v>736</v>
      </c>
      <c r="L949" s="46" t="s">
        <v>737</v>
      </c>
      <c r="M949" s="45" t="s">
        <v>738</v>
      </c>
      <c r="N949" s="46" t="s">
        <v>739</v>
      </c>
      <c r="O949" s="43" t="s">
        <v>4</v>
      </c>
      <c r="P949" s="46" t="s">
        <v>1018</v>
      </c>
      <c r="Q949" s="47">
        <v>13800</v>
      </c>
      <c r="R949" s="48" t="s">
        <v>4</v>
      </c>
      <c r="S949" s="47" t="s">
        <v>4</v>
      </c>
      <c r="T949" s="46" t="s">
        <v>741</v>
      </c>
    </row>
    <row r="950" spans="1:20">
      <c r="A950" s="45">
        <v>133525901627</v>
      </c>
      <c r="B950" s="43" t="s">
        <v>733</v>
      </c>
      <c r="C950" s="44">
        <v>45977</v>
      </c>
      <c r="D950" s="45">
        <v>53300984590</v>
      </c>
      <c r="E950" s="45">
        <v>2123283907380</v>
      </c>
      <c r="F950" s="46" t="s">
        <v>734</v>
      </c>
      <c r="G950" s="46" t="s">
        <v>735</v>
      </c>
      <c r="H950" s="46" t="s">
        <v>4</v>
      </c>
      <c r="I950" s="45" t="s">
        <v>4</v>
      </c>
      <c r="J950" s="47">
        <v>133.86000000000001</v>
      </c>
      <c r="K950" s="46" t="s">
        <v>736</v>
      </c>
      <c r="L950" s="46" t="s">
        <v>737</v>
      </c>
      <c r="M950" s="45" t="s">
        <v>738</v>
      </c>
      <c r="N950" s="46" t="s">
        <v>739</v>
      </c>
      <c r="O950" s="43" t="s">
        <v>4</v>
      </c>
      <c r="P950" s="46" t="s">
        <v>1042</v>
      </c>
      <c r="Q950" s="47">
        <v>13800</v>
      </c>
      <c r="R950" s="48" t="s">
        <v>4</v>
      </c>
      <c r="S950" s="47" t="s">
        <v>4</v>
      </c>
      <c r="T950" s="46" t="s">
        <v>741</v>
      </c>
    </row>
    <row r="951" spans="1:20">
      <c r="A951" s="45">
        <v>134666799624</v>
      </c>
      <c r="B951" s="43" t="s">
        <v>733</v>
      </c>
      <c r="C951" s="44">
        <v>45981</v>
      </c>
      <c r="D951" s="45">
        <v>53510375879</v>
      </c>
      <c r="E951" s="45">
        <v>2126998975874</v>
      </c>
      <c r="F951" s="46" t="s">
        <v>734</v>
      </c>
      <c r="G951" s="46" t="s">
        <v>735</v>
      </c>
      <c r="H951" s="46" t="s">
        <v>4</v>
      </c>
      <c r="I951" s="45" t="s">
        <v>4</v>
      </c>
      <c r="J951" s="47">
        <v>133.86000000000001</v>
      </c>
      <c r="K951" s="46" t="s">
        <v>736</v>
      </c>
      <c r="L951" s="46" t="s">
        <v>737</v>
      </c>
      <c r="M951" s="45" t="s">
        <v>738</v>
      </c>
      <c r="N951" s="46" t="s">
        <v>739</v>
      </c>
      <c r="O951" s="43" t="s">
        <v>4</v>
      </c>
      <c r="P951" s="46" t="s">
        <v>1064</v>
      </c>
      <c r="Q951" s="47">
        <v>13800</v>
      </c>
      <c r="R951" s="48" t="s">
        <v>4</v>
      </c>
      <c r="S951" s="47" t="s">
        <v>4</v>
      </c>
      <c r="T951" s="46" t="s">
        <v>741</v>
      </c>
    </row>
    <row r="952" spans="1:20">
      <c r="A952" s="45">
        <v>135540475554</v>
      </c>
      <c r="B952" s="43" t="s">
        <v>733</v>
      </c>
      <c r="C952" s="44">
        <v>45988</v>
      </c>
      <c r="D952" s="45">
        <v>53857368199</v>
      </c>
      <c r="E952" s="45">
        <v>2132830471896</v>
      </c>
      <c r="F952" s="46" t="s">
        <v>734</v>
      </c>
      <c r="G952" s="46" t="s">
        <v>735</v>
      </c>
      <c r="H952" s="46" t="s">
        <v>4</v>
      </c>
      <c r="I952" s="45" t="s">
        <v>4</v>
      </c>
      <c r="J952" s="47">
        <v>133.86000000000001</v>
      </c>
      <c r="K952" s="46" t="s">
        <v>736</v>
      </c>
      <c r="L952" s="46" t="s">
        <v>737</v>
      </c>
      <c r="M952" s="45" t="s">
        <v>738</v>
      </c>
      <c r="N952" s="46" t="s">
        <v>739</v>
      </c>
      <c r="O952" s="43" t="s">
        <v>4</v>
      </c>
      <c r="P952" s="46" t="s">
        <v>1602</v>
      </c>
      <c r="Q952" s="47">
        <v>13800</v>
      </c>
      <c r="R952" s="48" t="s">
        <v>4</v>
      </c>
      <c r="S952" s="47" t="s">
        <v>4</v>
      </c>
      <c r="T952" s="46" t="s">
        <v>741</v>
      </c>
    </row>
    <row r="953" spans="1:20">
      <c r="A953" s="45">
        <v>134305945395</v>
      </c>
      <c r="B953" s="43" t="s">
        <v>733</v>
      </c>
      <c r="C953" s="44">
        <v>45983</v>
      </c>
      <c r="D953" s="45">
        <v>53610043828</v>
      </c>
      <c r="E953" s="45">
        <v>2128498314949</v>
      </c>
      <c r="F953" s="46" t="s">
        <v>734</v>
      </c>
      <c r="G953" s="46" t="s">
        <v>735</v>
      </c>
      <c r="H953" s="46" t="s">
        <v>4</v>
      </c>
      <c r="I953" s="45" t="s">
        <v>4</v>
      </c>
      <c r="J953" s="47">
        <v>135.80000000000001</v>
      </c>
      <c r="K953" s="46" t="s">
        <v>736</v>
      </c>
      <c r="L953" s="46" t="s">
        <v>737</v>
      </c>
      <c r="M953" s="45" t="s">
        <v>738</v>
      </c>
      <c r="N953" s="46" t="s">
        <v>739</v>
      </c>
      <c r="O953" s="43" t="s">
        <v>522</v>
      </c>
      <c r="P953" s="46" t="s">
        <v>1152</v>
      </c>
      <c r="Q953" s="47">
        <v>14000</v>
      </c>
      <c r="R953" s="48" t="s">
        <v>4</v>
      </c>
      <c r="S953" s="47" t="s">
        <v>4</v>
      </c>
      <c r="T953" s="46" t="s">
        <v>741</v>
      </c>
    </row>
    <row r="954" spans="1:20">
      <c r="A954" s="45">
        <v>135029505082</v>
      </c>
      <c r="B954" s="43" t="s">
        <v>733</v>
      </c>
      <c r="C954" s="44">
        <v>45985</v>
      </c>
      <c r="D954" s="45">
        <v>53656525705</v>
      </c>
      <c r="E954" s="45">
        <v>2129297447790</v>
      </c>
      <c r="F954" s="46" t="s">
        <v>734</v>
      </c>
      <c r="G954" s="46" t="s">
        <v>735</v>
      </c>
      <c r="H954" s="46" t="s">
        <v>4</v>
      </c>
      <c r="I954" s="45" t="s">
        <v>4</v>
      </c>
      <c r="J954" s="47">
        <v>135.80000000000001</v>
      </c>
      <c r="K954" s="46" t="s">
        <v>736</v>
      </c>
      <c r="L954" s="46" t="s">
        <v>737</v>
      </c>
      <c r="M954" s="45" t="s">
        <v>738</v>
      </c>
      <c r="N954" s="46" t="s">
        <v>739</v>
      </c>
      <c r="O954" s="43" t="s">
        <v>522</v>
      </c>
      <c r="P954" s="46" t="s">
        <v>1363</v>
      </c>
      <c r="Q954" s="47">
        <v>14000</v>
      </c>
      <c r="R954" s="48" t="s">
        <v>4</v>
      </c>
      <c r="S954" s="47" t="s">
        <v>4</v>
      </c>
      <c r="T954" s="46" t="s">
        <v>741</v>
      </c>
    </row>
    <row r="955" spans="1:20">
      <c r="A955" s="45">
        <v>133163869121</v>
      </c>
      <c r="B955" s="43" t="s">
        <v>733</v>
      </c>
      <c r="C955" s="44">
        <v>45975</v>
      </c>
      <c r="D955" s="45">
        <v>53150728099</v>
      </c>
      <c r="E955" s="45">
        <v>2120842533425</v>
      </c>
      <c r="F955" s="46" t="s">
        <v>734</v>
      </c>
      <c r="G955" s="46" t="s">
        <v>735</v>
      </c>
      <c r="H955" s="46" t="s">
        <v>4</v>
      </c>
      <c r="I955" s="45" t="s">
        <v>4</v>
      </c>
      <c r="J955" s="47">
        <v>136.77000000000001</v>
      </c>
      <c r="K955" s="46" t="s">
        <v>736</v>
      </c>
      <c r="L955" s="46" t="s">
        <v>737</v>
      </c>
      <c r="M955" s="45" t="s">
        <v>738</v>
      </c>
      <c r="N955" s="46" t="s">
        <v>739</v>
      </c>
      <c r="O955" s="43" t="s">
        <v>4</v>
      </c>
      <c r="P955" s="46" t="s">
        <v>934</v>
      </c>
      <c r="Q955" s="47">
        <v>14100</v>
      </c>
      <c r="R955" s="48" t="s">
        <v>4</v>
      </c>
      <c r="S955" s="47" t="s">
        <v>4</v>
      </c>
      <c r="T955" s="46" t="s">
        <v>741</v>
      </c>
    </row>
    <row r="956" spans="1:20">
      <c r="A956" s="45">
        <v>134197723907</v>
      </c>
      <c r="B956" s="43" t="s">
        <v>733</v>
      </c>
      <c r="C956" s="44">
        <v>45982</v>
      </c>
      <c r="D956" s="45">
        <v>53565285864</v>
      </c>
      <c r="E956" s="45">
        <v>2127827626737</v>
      </c>
      <c r="F956" s="46" t="s">
        <v>734</v>
      </c>
      <c r="G956" s="46" t="s">
        <v>735</v>
      </c>
      <c r="H956" s="46" t="s">
        <v>4</v>
      </c>
      <c r="I956" s="45" t="s">
        <v>4</v>
      </c>
      <c r="J956" s="47">
        <v>136.77000000000001</v>
      </c>
      <c r="K956" s="46" t="s">
        <v>736</v>
      </c>
      <c r="L956" s="46" t="s">
        <v>737</v>
      </c>
      <c r="M956" s="45" t="s">
        <v>738</v>
      </c>
      <c r="N956" s="46" t="s">
        <v>739</v>
      </c>
      <c r="O956" s="43" t="s">
        <v>4</v>
      </c>
      <c r="P956" s="46" t="s">
        <v>1107</v>
      </c>
      <c r="Q956" s="47">
        <v>14100</v>
      </c>
      <c r="R956" s="48" t="s">
        <v>4</v>
      </c>
      <c r="S956" s="47" t="s">
        <v>4</v>
      </c>
      <c r="T956" s="46" t="s">
        <v>741</v>
      </c>
    </row>
    <row r="957" spans="1:20">
      <c r="A957" s="45">
        <v>135018895844</v>
      </c>
      <c r="B957" s="43" t="s">
        <v>733</v>
      </c>
      <c r="C957" s="44">
        <v>45984</v>
      </c>
      <c r="D957" s="45">
        <v>53652262218</v>
      </c>
      <c r="E957" s="45">
        <v>2129229770280</v>
      </c>
      <c r="F957" s="46" t="s">
        <v>758</v>
      </c>
      <c r="G957" s="46" t="s">
        <v>735</v>
      </c>
      <c r="H957" s="46" t="s">
        <v>4</v>
      </c>
      <c r="I957" s="45" t="s">
        <v>4</v>
      </c>
      <c r="J957" s="47">
        <v>139.19999999999999</v>
      </c>
      <c r="K957" s="46" t="s">
        <v>736</v>
      </c>
      <c r="L957" s="46" t="s">
        <v>737</v>
      </c>
      <c r="M957" s="45" t="s">
        <v>738</v>
      </c>
      <c r="N957" s="46" t="s">
        <v>739</v>
      </c>
      <c r="O957" s="43" t="s">
        <v>4</v>
      </c>
      <c r="P957" s="46" t="s">
        <v>759</v>
      </c>
      <c r="Q957" s="47">
        <v>14350</v>
      </c>
      <c r="R957" s="48" t="s">
        <v>4</v>
      </c>
      <c r="S957" s="47" t="s">
        <v>4</v>
      </c>
      <c r="T957" s="46" t="s">
        <v>4</v>
      </c>
    </row>
    <row r="958" spans="1:20">
      <c r="A958" s="45">
        <v>131582444187</v>
      </c>
      <c r="B958" s="43" t="s">
        <v>1727</v>
      </c>
      <c r="C958" s="44">
        <v>45963</v>
      </c>
      <c r="D958" s="45">
        <v>52516182987</v>
      </c>
      <c r="E958" s="45">
        <v>2110282530226</v>
      </c>
      <c r="F958" s="46" t="s">
        <v>734</v>
      </c>
      <c r="G958" s="46" t="s">
        <v>735</v>
      </c>
      <c r="H958" s="46" t="s">
        <v>4</v>
      </c>
      <c r="I958" s="45" t="s">
        <v>4</v>
      </c>
      <c r="J958" s="47">
        <v>139.68</v>
      </c>
      <c r="K958" s="46" t="s">
        <v>736</v>
      </c>
      <c r="L958" s="46" t="s">
        <v>737</v>
      </c>
      <c r="M958" s="45" t="s">
        <v>738</v>
      </c>
      <c r="N958" s="46" t="s">
        <v>739</v>
      </c>
      <c r="O958" s="43" t="s">
        <v>4</v>
      </c>
      <c r="P958" s="46" t="s">
        <v>1771</v>
      </c>
      <c r="Q958" s="47">
        <v>14400</v>
      </c>
      <c r="R958" s="48" t="s">
        <v>4</v>
      </c>
      <c r="S958" s="47" t="s">
        <v>4</v>
      </c>
      <c r="T958" s="46" t="s">
        <v>741</v>
      </c>
    </row>
    <row r="959" spans="1:20">
      <c r="A959" s="45">
        <v>132229279071</v>
      </c>
      <c r="B959" s="43" t="s">
        <v>733</v>
      </c>
      <c r="C959" s="44">
        <v>45968</v>
      </c>
      <c r="D959" s="45">
        <v>52781064155</v>
      </c>
      <c r="E959" s="45">
        <v>2114532695267</v>
      </c>
      <c r="F959" s="46" t="s">
        <v>758</v>
      </c>
      <c r="G959" s="46" t="s">
        <v>735</v>
      </c>
      <c r="H959" s="46" t="s">
        <v>4</v>
      </c>
      <c r="I959" s="45" t="s">
        <v>4</v>
      </c>
      <c r="J959" s="47">
        <v>139.68</v>
      </c>
      <c r="K959" s="46" t="s">
        <v>736</v>
      </c>
      <c r="L959" s="46" t="s">
        <v>737</v>
      </c>
      <c r="M959" s="45" t="s">
        <v>738</v>
      </c>
      <c r="N959" s="46" t="s">
        <v>739</v>
      </c>
      <c r="O959" s="43" t="s">
        <v>4</v>
      </c>
      <c r="P959" s="46" t="s">
        <v>759</v>
      </c>
      <c r="Q959" s="47">
        <v>14400</v>
      </c>
      <c r="R959" s="48" t="s">
        <v>4</v>
      </c>
      <c r="S959" s="47" t="s">
        <v>4</v>
      </c>
      <c r="T959" s="46" t="s">
        <v>4</v>
      </c>
    </row>
    <row r="960" spans="1:20">
      <c r="A960" s="45">
        <v>132977847968</v>
      </c>
      <c r="B960" s="43" t="s">
        <v>733</v>
      </c>
      <c r="C960" s="44">
        <v>45969</v>
      </c>
      <c r="D960" s="45">
        <v>52833210961</v>
      </c>
      <c r="E960" s="45">
        <v>2115617724478</v>
      </c>
      <c r="F960" s="46" t="s">
        <v>734</v>
      </c>
      <c r="G960" s="46" t="s">
        <v>735</v>
      </c>
      <c r="H960" s="46" t="s">
        <v>4</v>
      </c>
      <c r="I960" s="45" t="s">
        <v>4</v>
      </c>
      <c r="J960" s="47">
        <v>139.68</v>
      </c>
      <c r="K960" s="46" t="s">
        <v>736</v>
      </c>
      <c r="L960" s="46" t="s">
        <v>737</v>
      </c>
      <c r="M960" s="45" t="s">
        <v>738</v>
      </c>
      <c r="N960" s="46" t="s">
        <v>739</v>
      </c>
      <c r="O960" s="43" t="s">
        <v>4</v>
      </c>
      <c r="P960" s="46" t="s">
        <v>825</v>
      </c>
      <c r="Q960" s="47">
        <v>14400</v>
      </c>
      <c r="R960" s="48" t="s">
        <v>4</v>
      </c>
      <c r="S960" s="47" t="s">
        <v>4</v>
      </c>
      <c r="T960" s="46" t="s">
        <v>741</v>
      </c>
    </row>
    <row r="961" spans="1:20">
      <c r="A961" s="45">
        <v>133765107444</v>
      </c>
      <c r="B961" s="43" t="s">
        <v>733</v>
      </c>
      <c r="C961" s="44">
        <v>45974</v>
      </c>
      <c r="D961" s="45">
        <v>53147664133</v>
      </c>
      <c r="E961" s="45">
        <v>2120793555569</v>
      </c>
      <c r="F961" s="46" t="s">
        <v>734</v>
      </c>
      <c r="G961" s="46" t="s">
        <v>735</v>
      </c>
      <c r="H961" s="46" t="s">
        <v>4</v>
      </c>
      <c r="I961" s="45" t="s">
        <v>4</v>
      </c>
      <c r="J961" s="47">
        <v>139.68</v>
      </c>
      <c r="K961" s="46" t="s">
        <v>736</v>
      </c>
      <c r="L961" s="46" t="s">
        <v>737</v>
      </c>
      <c r="M961" s="45" t="s">
        <v>738</v>
      </c>
      <c r="N961" s="46" t="s">
        <v>739</v>
      </c>
      <c r="O961" s="43" t="s">
        <v>4</v>
      </c>
      <c r="P961" s="46" t="s">
        <v>929</v>
      </c>
      <c r="Q961" s="47">
        <v>14400</v>
      </c>
      <c r="R961" s="48" t="s">
        <v>4</v>
      </c>
      <c r="S961" s="47" t="s">
        <v>4</v>
      </c>
      <c r="T961" s="46" t="s">
        <v>741</v>
      </c>
    </row>
    <row r="962" spans="1:20">
      <c r="A962" s="45">
        <v>133771247112</v>
      </c>
      <c r="B962" s="43" t="s">
        <v>733</v>
      </c>
      <c r="C962" s="44">
        <v>45975</v>
      </c>
      <c r="D962" s="45">
        <v>53150314353</v>
      </c>
      <c r="E962" s="45">
        <v>2120942750062</v>
      </c>
      <c r="F962" s="46" t="s">
        <v>734</v>
      </c>
      <c r="G962" s="46" t="s">
        <v>735</v>
      </c>
      <c r="H962" s="46" t="s">
        <v>4</v>
      </c>
      <c r="I962" s="45" t="s">
        <v>4</v>
      </c>
      <c r="J962" s="47">
        <v>139.68</v>
      </c>
      <c r="K962" s="46" t="s">
        <v>736</v>
      </c>
      <c r="L962" s="46" t="s">
        <v>737</v>
      </c>
      <c r="M962" s="45" t="s">
        <v>738</v>
      </c>
      <c r="N962" s="46" t="s">
        <v>739</v>
      </c>
      <c r="O962" s="43" t="s">
        <v>4</v>
      </c>
      <c r="P962" s="46" t="s">
        <v>942</v>
      </c>
      <c r="Q962" s="47">
        <v>14400</v>
      </c>
      <c r="R962" s="48" t="s">
        <v>4</v>
      </c>
      <c r="S962" s="47" t="s">
        <v>4</v>
      </c>
      <c r="T962" s="46" t="s">
        <v>741</v>
      </c>
    </row>
    <row r="963" spans="1:20">
      <c r="A963" s="45">
        <v>134678682296</v>
      </c>
      <c r="B963" s="43" t="s">
        <v>733</v>
      </c>
      <c r="C963" s="44">
        <v>45981</v>
      </c>
      <c r="D963" s="45">
        <v>53514884193</v>
      </c>
      <c r="E963" s="45">
        <v>2126969863731</v>
      </c>
      <c r="F963" s="46" t="s">
        <v>734</v>
      </c>
      <c r="G963" s="46" t="s">
        <v>735</v>
      </c>
      <c r="H963" s="46" t="s">
        <v>4</v>
      </c>
      <c r="I963" s="45" t="s">
        <v>4</v>
      </c>
      <c r="J963" s="47">
        <v>139.68</v>
      </c>
      <c r="K963" s="46" t="s">
        <v>736</v>
      </c>
      <c r="L963" s="46" t="s">
        <v>737</v>
      </c>
      <c r="M963" s="45" t="s">
        <v>738</v>
      </c>
      <c r="N963" s="46" t="s">
        <v>739</v>
      </c>
      <c r="O963" s="43" t="s">
        <v>4</v>
      </c>
      <c r="P963" s="46" t="s">
        <v>1071</v>
      </c>
      <c r="Q963" s="47">
        <v>14400</v>
      </c>
      <c r="R963" s="48" t="s">
        <v>4</v>
      </c>
      <c r="S963" s="47" t="s">
        <v>4</v>
      </c>
      <c r="T963" s="46" t="s">
        <v>741</v>
      </c>
    </row>
    <row r="964" spans="1:20">
      <c r="A964" s="45">
        <v>134678836350</v>
      </c>
      <c r="B964" s="43" t="s">
        <v>733</v>
      </c>
      <c r="C964" s="44">
        <v>45981</v>
      </c>
      <c r="D964" s="45">
        <v>53514952522</v>
      </c>
      <c r="E964" s="45">
        <v>2126970819241</v>
      </c>
      <c r="F964" s="46" t="s">
        <v>734</v>
      </c>
      <c r="G964" s="46" t="s">
        <v>735</v>
      </c>
      <c r="H964" s="46" t="s">
        <v>4</v>
      </c>
      <c r="I964" s="45" t="s">
        <v>4</v>
      </c>
      <c r="J964" s="47">
        <v>139.68</v>
      </c>
      <c r="K964" s="46" t="s">
        <v>736</v>
      </c>
      <c r="L964" s="46" t="s">
        <v>737</v>
      </c>
      <c r="M964" s="45" t="s">
        <v>738</v>
      </c>
      <c r="N964" s="46" t="s">
        <v>739</v>
      </c>
      <c r="O964" s="43" t="s">
        <v>4</v>
      </c>
      <c r="P964" s="46" t="s">
        <v>1072</v>
      </c>
      <c r="Q964" s="47">
        <v>14400</v>
      </c>
      <c r="R964" s="48" t="s">
        <v>4</v>
      </c>
      <c r="S964" s="47" t="s">
        <v>4</v>
      </c>
      <c r="T964" s="46" t="s">
        <v>741</v>
      </c>
    </row>
    <row r="965" spans="1:20">
      <c r="A965" s="45">
        <v>134074871147</v>
      </c>
      <c r="B965" s="43" t="s">
        <v>733</v>
      </c>
      <c r="C965" s="44">
        <v>45982</v>
      </c>
      <c r="D965" s="45">
        <v>53518906258</v>
      </c>
      <c r="E965" s="45">
        <v>2127034856977</v>
      </c>
      <c r="F965" s="46" t="s">
        <v>734</v>
      </c>
      <c r="G965" s="46" t="s">
        <v>735</v>
      </c>
      <c r="H965" s="46" t="s">
        <v>4</v>
      </c>
      <c r="I965" s="45" t="s">
        <v>4</v>
      </c>
      <c r="J965" s="47">
        <v>139.68</v>
      </c>
      <c r="K965" s="46" t="s">
        <v>736</v>
      </c>
      <c r="L965" s="46" t="s">
        <v>737</v>
      </c>
      <c r="M965" s="45" t="s">
        <v>738</v>
      </c>
      <c r="N965" s="46" t="s">
        <v>739</v>
      </c>
      <c r="O965" s="43" t="s">
        <v>4</v>
      </c>
      <c r="P965" s="46" t="s">
        <v>780</v>
      </c>
      <c r="Q965" s="47">
        <v>14400</v>
      </c>
      <c r="R965" s="48" t="s">
        <v>4</v>
      </c>
      <c r="S965" s="47" t="s">
        <v>4</v>
      </c>
      <c r="T965" s="46" t="s">
        <v>741</v>
      </c>
    </row>
    <row r="966" spans="1:20">
      <c r="A966" s="45">
        <v>134923024436</v>
      </c>
      <c r="B966" s="43" t="s">
        <v>733</v>
      </c>
      <c r="C966" s="44">
        <v>45983</v>
      </c>
      <c r="D966" s="45">
        <v>53611105729</v>
      </c>
      <c r="E966" s="45">
        <v>2128516222195</v>
      </c>
      <c r="F966" s="46" t="s">
        <v>758</v>
      </c>
      <c r="G966" s="46" t="s">
        <v>735</v>
      </c>
      <c r="H966" s="46" t="s">
        <v>4</v>
      </c>
      <c r="I966" s="45" t="s">
        <v>4</v>
      </c>
      <c r="J966" s="47">
        <v>139.68</v>
      </c>
      <c r="K966" s="46" t="s">
        <v>736</v>
      </c>
      <c r="L966" s="46" t="s">
        <v>737</v>
      </c>
      <c r="M966" s="45" t="s">
        <v>738</v>
      </c>
      <c r="N966" s="46" t="s">
        <v>739</v>
      </c>
      <c r="O966" s="43" t="s">
        <v>4</v>
      </c>
      <c r="P966" s="46" t="s">
        <v>759</v>
      </c>
      <c r="Q966" s="47">
        <v>14400</v>
      </c>
      <c r="R966" s="48" t="s">
        <v>4</v>
      </c>
      <c r="S966" s="47" t="s">
        <v>4</v>
      </c>
      <c r="T966" s="46" t="s">
        <v>4</v>
      </c>
    </row>
    <row r="967" spans="1:20">
      <c r="A967" s="45">
        <v>134204096867</v>
      </c>
      <c r="B967" s="43" t="s">
        <v>733</v>
      </c>
      <c r="C967" s="44">
        <v>45983</v>
      </c>
      <c r="D967" s="45">
        <v>53567915515</v>
      </c>
      <c r="E967" s="45">
        <v>2127981468424</v>
      </c>
      <c r="F967" s="46" t="s">
        <v>734</v>
      </c>
      <c r="G967" s="46" t="s">
        <v>735</v>
      </c>
      <c r="H967" s="46" t="s">
        <v>4</v>
      </c>
      <c r="I967" s="45" t="s">
        <v>4</v>
      </c>
      <c r="J967" s="47">
        <v>140.18</v>
      </c>
      <c r="K967" s="46" t="s">
        <v>736</v>
      </c>
      <c r="L967" s="46" t="s">
        <v>737</v>
      </c>
      <c r="M967" s="45" t="s">
        <v>738</v>
      </c>
      <c r="N967" s="46" t="s">
        <v>739</v>
      </c>
      <c r="O967" s="43" t="s">
        <v>4</v>
      </c>
      <c r="P967" s="46" t="s">
        <v>1116</v>
      </c>
      <c r="Q967" s="47">
        <v>8600</v>
      </c>
      <c r="R967" s="48" t="s">
        <v>4</v>
      </c>
      <c r="S967" s="47" t="s">
        <v>4</v>
      </c>
      <c r="T967" s="46" t="s">
        <v>741</v>
      </c>
    </row>
    <row r="968" spans="1:20">
      <c r="A968" s="45">
        <v>134032011912</v>
      </c>
      <c r="B968" s="43" t="s">
        <v>733</v>
      </c>
      <c r="C968" s="44">
        <v>45976</v>
      </c>
      <c r="D968" s="45">
        <v>53253790367</v>
      </c>
      <c r="E968" s="45">
        <v>2122541944947</v>
      </c>
      <c r="F968" s="46" t="s">
        <v>734</v>
      </c>
      <c r="G968" s="46" t="s">
        <v>735</v>
      </c>
      <c r="H968" s="46" t="s">
        <v>4</v>
      </c>
      <c r="I968" s="45" t="s">
        <v>4</v>
      </c>
      <c r="J968" s="47">
        <v>140.65</v>
      </c>
      <c r="K968" s="46" t="s">
        <v>736</v>
      </c>
      <c r="L968" s="46" t="s">
        <v>737</v>
      </c>
      <c r="M968" s="45" t="s">
        <v>738</v>
      </c>
      <c r="N968" s="46" t="s">
        <v>739</v>
      </c>
      <c r="O968" s="43" t="s">
        <v>4</v>
      </c>
      <c r="P968" s="46" t="s">
        <v>1007</v>
      </c>
      <c r="Q968" s="47">
        <v>14500</v>
      </c>
      <c r="R968" s="48" t="s">
        <v>4</v>
      </c>
      <c r="S968" s="47" t="s">
        <v>4</v>
      </c>
      <c r="T968" s="46" t="s">
        <v>741</v>
      </c>
    </row>
    <row r="969" spans="1:20">
      <c r="A969" s="45">
        <v>132055115248</v>
      </c>
      <c r="B969" s="43" t="s">
        <v>1727</v>
      </c>
      <c r="C969" s="44">
        <v>45962</v>
      </c>
      <c r="D969" s="45">
        <v>52466477883</v>
      </c>
      <c r="E969" s="45">
        <v>2109427184821</v>
      </c>
      <c r="F969" s="46" t="s">
        <v>734</v>
      </c>
      <c r="G969" s="46" t="s">
        <v>735</v>
      </c>
      <c r="H969" s="46" t="s">
        <v>4</v>
      </c>
      <c r="I969" s="45" t="s">
        <v>4</v>
      </c>
      <c r="J969" s="47">
        <v>141.62</v>
      </c>
      <c r="K969" s="46" t="s">
        <v>736</v>
      </c>
      <c r="L969" s="46" t="s">
        <v>737</v>
      </c>
      <c r="M969" s="45" t="s">
        <v>738</v>
      </c>
      <c r="N969" s="46" t="s">
        <v>739</v>
      </c>
      <c r="O969" s="43" t="s">
        <v>4</v>
      </c>
      <c r="P969" s="46" t="s">
        <v>1731</v>
      </c>
      <c r="Q969" s="47">
        <v>14600</v>
      </c>
      <c r="R969" s="48" t="s">
        <v>4</v>
      </c>
      <c r="S969" s="47" t="s">
        <v>4</v>
      </c>
      <c r="T969" s="46" t="s">
        <v>741</v>
      </c>
    </row>
    <row r="970" spans="1:20">
      <c r="A970" s="45">
        <v>131582934295</v>
      </c>
      <c r="B970" s="43" t="s">
        <v>1727</v>
      </c>
      <c r="C970" s="44">
        <v>45963</v>
      </c>
      <c r="D970" s="45">
        <v>52516369713</v>
      </c>
      <c r="E970" s="45">
        <v>2110191453233</v>
      </c>
      <c r="F970" s="46" t="s">
        <v>734</v>
      </c>
      <c r="G970" s="46" t="s">
        <v>735</v>
      </c>
      <c r="H970" s="46" t="s">
        <v>4</v>
      </c>
      <c r="I970" s="45" t="s">
        <v>4</v>
      </c>
      <c r="J970" s="47">
        <v>141.62</v>
      </c>
      <c r="K970" s="46" t="s">
        <v>736</v>
      </c>
      <c r="L970" s="46" t="s">
        <v>737</v>
      </c>
      <c r="M970" s="45" t="s">
        <v>738</v>
      </c>
      <c r="N970" s="46" t="s">
        <v>739</v>
      </c>
      <c r="O970" s="43" t="s">
        <v>4</v>
      </c>
      <c r="P970" s="46" t="s">
        <v>1772</v>
      </c>
      <c r="Q970" s="47">
        <v>14600</v>
      </c>
      <c r="R970" s="48" t="s">
        <v>4</v>
      </c>
      <c r="S970" s="47" t="s">
        <v>4</v>
      </c>
      <c r="T970" s="46" t="s">
        <v>741</v>
      </c>
    </row>
    <row r="971" spans="1:20">
      <c r="A971" s="45">
        <v>132179996012</v>
      </c>
      <c r="B971" s="43" t="s">
        <v>1727</v>
      </c>
      <c r="C971" s="44">
        <v>45963</v>
      </c>
      <c r="D971" s="45">
        <v>52516093901</v>
      </c>
      <c r="E971" s="45">
        <v>2110281482452</v>
      </c>
      <c r="F971" s="46" t="s">
        <v>734</v>
      </c>
      <c r="G971" s="46" t="s">
        <v>735</v>
      </c>
      <c r="H971" s="46" t="s">
        <v>4</v>
      </c>
      <c r="I971" s="45" t="s">
        <v>4</v>
      </c>
      <c r="J971" s="47">
        <v>142.59</v>
      </c>
      <c r="K971" s="46" t="s">
        <v>736</v>
      </c>
      <c r="L971" s="46" t="s">
        <v>737</v>
      </c>
      <c r="M971" s="45" t="s">
        <v>738</v>
      </c>
      <c r="N971" s="46" t="s">
        <v>739</v>
      </c>
      <c r="O971" s="43" t="s">
        <v>4</v>
      </c>
      <c r="P971" s="46" t="s">
        <v>1768</v>
      </c>
      <c r="Q971" s="47">
        <v>14700</v>
      </c>
      <c r="R971" s="48" t="s">
        <v>4</v>
      </c>
      <c r="S971" s="47" t="s">
        <v>4</v>
      </c>
      <c r="T971" s="46" t="s">
        <v>741</v>
      </c>
    </row>
    <row r="972" spans="1:20">
      <c r="A972" s="45">
        <v>131575758323</v>
      </c>
      <c r="B972" s="43" t="s">
        <v>1727</v>
      </c>
      <c r="C972" s="44">
        <v>45962</v>
      </c>
      <c r="D972" s="45">
        <v>52513645226</v>
      </c>
      <c r="E972" s="45">
        <v>2110242418450</v>
      </c>
      <c r="F972" s="46" t="s">
        <v>734</v>
      </c>
      <c r="G972" s="46" t="s">
        <v>735</v>
      </c>
      <c r="H972" s="46" t="s">
        <v>4</v>
      </c>
      <c r="I972" s="45" t="s">
        <v>4</v>
      </c>
      <c r="J972" s="47">
        <v>143.56</v>
      </c>
      <c r="K972" s="46" t="s">
        <v>736</v>
      </c>
      <c r="L972" s="46" t="s">
        <v>737</v>
      </c>
      <c r="M972" s="45" t="s">
        <v>738</v>
      </c>
      <c r="N972" s="46" t="s">
        <v>739</v>
      </c>
      <c r="O972" s="43" t="s">
        <v>4</v>
      </c>
      <c r="P972" s="46" t="s">
        <v>1750</v>
      </c>
      <c r="Q972" s="47">
        <v>14800</v>
      </c>
      <c r="R972" s="48" t="s">
        <v>4</v>
      </c>
      <c r="S972" s="47" t="s">
        <v>4</v>
      </c>
      <c r="T972" s="46" t="s">
        <v>741</v>
      </c>
    </row>
    <row r="973" spans="1:20">
      <c r="A973" s="45">
        <v>134930452354</v>
      </c>
      <c r="B973" s="43" t="s">
        <v>733</v>
      </c>
      <c r="C973" s="44">
        <v>45983</v>
      </c>
      <c r="D973" s="45">
        <v>53613734064</v>
      </c>
      <c r="E973" s="45">
        <v>2128674126946</v>
      </c>
      <c r="F973" s="46" t="s">
        <v>734</v>
      </c>
      <c r="G973" s="46" t="s">
        <v>735</v>
      </c>
      <c r="H973" s="46" t="s">
        <v>4</v>
      </c>
      <c r="I973" s="45" t="s">
        <v>4</v>
      </c>
      <c r="J973" s="47">
        <v>143.56</v>
      </c>
      <c r="K973" s="46" t="s">
        <v>736</v>
      </c>
      <c r="L973" s="46" t="s">
        <v>737</v>
      </c>
      <c r="M973" s="45" t="s">
        <v>738</v>
      </c>
      <c r="N973" s="46" t="s">
        <v>739</v>
      </c>
      <c r="O973" s="43" t="s">
        <v>4</v>
      </c>
      <c r="P973" s="46" t="s">
        <v>1245</v>
      </c>
      <c r="Q973" s="47">
        <v>14800</v>
      </c>
      <c r="R973" s="48" t="s">
        <v>4</v>
      </c>
      <c r="S973" s="47" t="s">
        <v>4</v>
      </c>
      <c r="T973" s="46" t="s">
        <v>741</v>
      </c>
    </row>
    <row r="974" spans="1:20">
      <c r="A974" s="45">
        <v>134416726341</v>
      </c>
      <c r="B974" s="43" t="s">
        <v>733</v>
      </c>
      <c r="C974" s="44">
        <v>45985</v>
      </c>
      <c r="D974" s="45">
        <v>53657051272</v>
      </c>
      <c r="E974" s="45">
        <v>2129305533118</v>
      </c>
      <c r="F974" s="46" t="s">
        <v>734</v>
      </c>
      <c r="G974" s="46" t="s">
        <v>735</v>
      </c>
      <c r="H974" s="46" t="s">
        <v>4</v>
      </c>
      <c r="I974" s="45" t="s">
        <v>4</v>
      </c>
      <c r="J974" s="47">
        <v>143.56</v>
      </c>
      <c r="K974" s="46" t="s">
        <v>736</v>
      </c>
      <c r="L974" s="46" t="s">
        <v>737</v>
      </c>
      <c r="M974" s="45" t="s">
        <v>738</v>
      </c>
      <c r="N974" s="46" t="s">
        <v>739</v>
      </c>
      <c r="O974" s="43" t="s">
        <v>4</v>
      </c>
      <c r="P974" s="46" t="s">
        <v>1533</v>
      </c>
      <c r="Q974" s="47">
        <v>14800</v>
      </c>
      <c r="R974" s="48" t="s">
        <v>4</v>
      </c>
      <c r="S974" s="47" t="s">
        <v>4</v>
      </c>
      <c r="T974" s="46" t="s">
        <v>741</v>
      </c>
    </row>
    <row r="975" spans="1:20">
      <c r="A975" s="45">
        <v>132682137908</v>
      </c>
      <c r="B975" s="43" t="s">
        <v>733</v>
      </c>
      <c r="C975" s="44">
        <v>45966</v>
      </c>
      <c r="D975" s="45">
        <v>52718609315</v>
      </c>
      <c r="E975" s="45">
        <v>2113680820446</v>
      </c>
      <c r="F975" s="46" t="s">
        <v>734</v>
      </c>
      <c r="G975" s="46" t="s">
        <v>735</v>
      </c>
      <c r="H975" s="46" t="s">
        <v>4</v>
      </c>
      <c r="I975" s="45" t="s">
        <v>4</v>
      </c>
      <c r="J975" s="47">
        <v>145.5</v>
      </c>
      <c r="K975" s="46" t="s">
        <v>736</v>
      </c>
      <c r="L975" s="46" t="s">
        <v>737</v>
      </c>
      <c r="M975" s="45" t="s">
        <v>738</v>
      </c>
      <c r="N975" s="46" t="s">
        <v>739</v>
      </c>
      <c r="O975" s="43" t="s">
        <v>4</v>
      </c>
      <c r="P975" s="46" t="s">
        <v>756</v>
      </c>
      <c r="Q975" s="47">
        <v>15000</v>
      </c>
      <c r="R975" s="48" t="s">
        <v>4</v>
      </c>
      <c r="S975" s="47" t="s">
        <v>4</v>
      </c>
      <c r="T975" s="46" t="s">
        <v>741</v>
      </c>
    </row>
    <row r="976" spans="1:20">
      <c r="A976" s="45">
        <v>134315225965</v>
      </c>
      <c r="B976" s="43" t="s">
        <v>733</v>
      </c>
      <c r="C976" s="44">
        <v>45983</v>
      </c>
      <c r="D976" s="45">
        <v>53613466983</v>
      </c>
      <c r="E976" s="45">
        <v>2128669303308</v>
      </c>
      <c r="F976" s="46" t="s">
        <v>734</v>
      </c>
      <c r="G976" s="46" t="s">
        <v>735</v>
      </c>
      <c r="H976" s="46" t="s">
        <v>4</v>
      </c>
      <c r="I976" s="45" t="s">
        <v>4</v>
      </c>
      <c r="J976" s="47">
        <v>145.5</v>
      </c>
      <c r="K976" s="46" t="s">
        <v>736</v>
      </c>
      <c r="L976" s="46" t="s">
        <v>737</v>
      </c>
      <c r="M976" s="45" t="s">
        <v>738</v>
      </c>
      <c r="N976" s="46" t="s">
        <v>739</v>
      </c>
      <c r="O976" s="43" t="s">
        <v>522</v>
      </c>
      <c r="P976" s="46" t="s">
        <v>1233</v>
      </c>
      <c r="Q976" s="47">
        <v>15000</v>
      </c>
      <c r="R976" s="48" t="s">
        <v>4</v>
      </c>
      <c r="S976" s="47" t="s">
        <v>4</v>
      </c>
      <c r="T976" s="46" t="s">
        <v>741</v>
      </c>
    </row>
    <row r="977" spans="1:20">
      <c r="A977" s="45">
        <v>134931329826</v>
      </c>
      <c r="B977" s="43" t="s">
        <v>733</v>
      </c>
      <c r="C977" s="44">
        <v>45983</v>
      </c>
      <c r="D977" s="45">
        <v>53614170611</v>
      </c>
      <c r="E977" s="45">
        <v>2128681108916</v>
      </c>
      <c r="F977" s="46" t="s">
        <v>734</v>
      </c>
      <c r="G977" s="46" t="s">
        <v>735</v>
      </c>
      <c r="H977" s="46" t="s">
        <v>4</v>
      </c>
      <c r="I977" s="45" t="s">
        <v>4</v>
      </c>
      <c r="J977" s="47">
        <v>145.5</v>
      </c>
      <c r="K977" s="46" t="s">
        <v>736</v>
      </c>
      <c r="L977" s="46" t="s">
        <v>737</v>
      </c>
      <c r="M977" s="45" t="s">
        <v>738</v>
      </c>
      <c r="N977" s="46" t="s">
        <v>739</v>
      </c>
      <c r="O977" s="43" t="s">
        <v>522</v>
      </c>
      <c r="P977" s="46" t="s">
        <v>1258</v>
      </c>
      <c r="Q977" s="47">
        <v>15000</v>
      </c>
      <c r="R977" s="48" t="s">
        <v>4</v>
      </c>
      <c r="S977" s="47" t="s">
        <v>4</v>
      </c>
      <c r="T977" s="46" t="s">
        <v>741</v>
      </c>
    </row>
    <row r="978" spans="1:20">
      <c r="A978" s="45">
        <v>134932020326</v>
      </c>
      <c r="B978" s="43" t="s">
        <v>733</v>
      </c>
      <c r="C978" s="44">
        <v>45983</v>
      </c>
      <c r="D978" s="45">
        <v>53614397520</v>
      </c>
      <c r="E978" s="45">
        <v>2128684107884</v>
      </c>
      <c r="F978" s="46" t="s">
        <v>734</v>
      </c>
      <c r="G978" s="46" t="s">
        <v>735</v>
      </c>
      <c r="H978" s="46" t="s">
        <v>4</v>
      </c>
      <c r="I978" s="45" t="s">
        <v>4</v>
      </c>
      <c r="J978" s="47">
        <v>145.5</v>
      </c>
      <c r="K978" s="46" t="s">
        <v>736</v>
      </c>
      <c r="L978" s="46" t="s">
        <v>737</v>
      </c>
      <c r="M978" s="45" t="s">
        <v>738</v>
      </c>
      <c r="N978" s="46" t="s">
        <v>739</v>
      </c>
      <c r="O978" s="43" t="s">
        <v>522</v>
      </c>
      <c r="P978" s="46" t="s">
        <v>1267</v>
      </c>
      <c r="Q978" s="47">
        <v>15000</v>
      </c>
      <c r="R978" s="48" t="s">
        <v>4</v>
      </c>
      <c r="S978" s="47" t="s">
        <v>4</v>
      </c>
      <c r="T978" s="46" t="s">
        <v>741</v>
      </c>
    </row>
    <row r="979" spans="1:20">
      <c r="A979" s="45">
        <v>134318014017</v>
      </c>
      <c r="B979" s="43" t="s">
        <v>733</v>
      </c>
      <c r="C979" s="44">
        <v>45983</v>
      </c>
      <c r="D979" s="45">
        <v>53614508741</v>
      </c>
      <c r="E979" s="45">
        <v>2128686163542</v>
      </c>
      <c r="F979" s="46" t="s">
        <v>734</v>
      </c>
      <c r="G979" s="46" t="s">
        <v>735</v>
      </c>
      <c r="H979" s="46" t="s">
        <v>4</v>
      </c>
      <c r="I979" s="45" t="s">
        <v>4</v>
      </c>
      <c r="J979" s="47">
        <v>145.5</v>
      </c>
      <c r="K979" s="46" t="s">
        <v>736</v>
      </c>
      <c r="L979" s="46" t="s">
        <v>737</v>
      </c>
      <c r="M979" s="45" t="s">
        <v>738</v>
      </c>
      <c r="N979" s="46" t="s">
        <v>739</v>
      </c>
      <c r="O979" s="43" t="s">
        <v>522</v>
      </c>
      <c r="P979" s="46" t="s">
        <v>1270</v>
      </c>
      <c r="Q979" s="47">
        <v>15000</v>
      </c>
      <c r="R979" s="48" t="s">
        <v>4</v>
      </c>
      <c r="S979" s="47" t="s">
        <v>4</v>
      </c>
      <c r="T979" s="46" t="s">
        <v>741</v>
      </c>
    </row>
    <row r="980" spans="1:20">
      <c r="A980" s="45">
        <v>134933239952</v>
      </c>
      <c r="B980" s="43" t="s">
        <v>733</v>
      </c>
      <c r="C980" s="44">
        <v>45983</v>
      </c>
      <c r="D980" s="45">
        <v>53614928022</v>
      </c>
      <c r="E980" s="45">
        <v>2128580160087</v>
      </c>
      <c r="F980" s="46" t="s">
        <v>734</v>
      </c>
      <c r="G980" s="46" t="s">
        <v>735</v>
      </c>
      <c r="H980" s="46" t="s">
        <v>4</v>
      </c>
      <c r="I980" s="45" t="s">
        <v>4</v>
      </c>
      <c r="J980" s="47">
        <v>145.5</v>
      </c>
      <c r="K980" s="46" t="s">
        <v>736</v>
      </c>
      <c r="L980" s="46" t="s">
        <v>737</v>
      </c>
      <c r="M980" s="45" t="s">
        <v>738</v>
      </c>
      <c r="N980" s="46" t="s">
        <v>739</v>
      </c>
      <c r="O980" s="43" t="s">
        <v>522</v>
      </c>
      <c r="P980" s="46" t="s">
        <v>1281</v>
      </c>
      <c r="Q980" s="47">
        <v>15000</v>
      </c>
      <c r="R980" s="48" t="s">
        <v>4</v>
      </c>
      <c r="S980" s="47" t="s">
        <v>4</v>
      </c>
      <c r="T980" s="46" t="s">
        <v>741</v>
      </c>
    </row>
    <row r="981" spans="1:20">
      <c r="A981" s="45">
        <v>134319291235</v>
      </c>
      <c r="B981" s="43" t="s">
        <v>733</v>
      </c>
      <c r="C981" s="44">
        <v>45983</v>
      </c>
      <c r="D981" s="45">
        <v>53614946962</v>
      </c>
      <c r="E981" s="45">
        <v>2128693600422</v>
      </c>
      <c r="F981" s="46" t="s">
        <v>734</v>
      </c>
      <c r="G981" s="46" t="s">
        <v>735</v>
      </c>
      <c r="H981" s="46" t="s">
        <v>4</v>
      </c>
      <c r="I981" s="45" t="s">
        <v>4</v>
      </c>
      <c r="J981" s="47">
        <v>145.5</v>
      </c>
      <c r="K981" s="46" t="s">
        <v>736</v>
      </c>
      <c r="L981" s="46" t="s">
        <v>737</v>
      </c>
      <c r="M981" s="45" t="s">
        <v>738</v>
      </c>
      <c r="N981" s="46" t="s">
        <v>739</v>
      </c>
      <c r="O981" s="43" t="s">
        <v>522</v>
      </c>
      <c r="P981" s="46" t="s">
        <v>1282</v>
      </c>
      <c r="Q981" s="47">
        <v>15000</v>
      </c>
      <c r="R981" s="48" t="s">
        <v>4</v>
      </c>
      <c r="S981" s="47" t="s">
        <v>4</v>
      </c>
      <c r="T981" s="46" t="s">
        <v>741</v>
      </c>
    </row>
    <row r="982" spans="1:20">
      <c r="A982" s="45">
        <v>134321598813</v>
      </c>
      <c r="B982" s="43" t="s">
        <v>733</v>
      </c>
      <c r="C982" s="44">
        <v>45984</v>
      </c>
      <c r="D982" s="45">
        <v>53615812055</v>
      </c>
      <c r="E982" s="45">
        <v>2128594187149</v>
      </c>
      <c r="F982" s="46" t="s">
        <v>734</v>
      </c>
      <c r="G982" s="46" t="s">
        <v>735</v>
      </c>
      <c r="H982" s="46" t="s">
        <v>4</v>
      </c>
      <c r="I982" s="45" t="s">
        <v>4</v>
      </c>
      <c r="J982" s="47">
        <v>145.5</v>
      </c>
      <c r="K982" s="46" t="s">
        <v>736</v>
      </c>
      <c r="L982" s="46" t="s">
        <v>737</v>
      </c>
      <c r="M982" s="45" t="s">
        <v>738</v>
      </c>
      <c r="N982" s="46" t="s">
        <v>739</v>
      </c>
      <c r="O982" s="43" t="s">
        <v>522</v>
      </c>
      <c r="P982" s="46" t="s">
        <v>1306</v>
      </c>
      <c r="Q982" s="47">
        <v>15000</v>
      </c>
      <c r="R982" s="48" t="s">
        <v>4</v>
      </c>
      <c r="S982" s="47" t="s">
        <v>4</v>
      </c>
      <c r="T982" s="46" t="s">
        <v>741</v>
      </c>
    </row>
    <row r="983" spans="1:20">
      <c r="A983" s="45">
        <v>134321725265</v>
      </c>
      <c r="B983" s="43" t="s">
        <v>733</v>
      </c>
      <c r="C983" s="44">
        <v>45984</v>
      </c>
      <c r="D983" s="45">
        <v>53615899148</v>
      </c>
      <c r="E983" s="45">
        <v>2128708094092</v>
      </c>
      <c r="F983" s="46" t="s">
        <v>734</v>
      </c>
      <c r="G983" s="46" t="s">
        <v>735</v>
      </c>
      <c r="H983" s="46" t="s">
        <v>4</v>
      </c>
      <c r="I983" s="45" t="s">
        <v>4</v>
      </c>
      <c r="J983" s="47">
        <v>145.5</v>
      </c>
      <c r="K983" s="46" t="s">
        <v>736</v>
      </c>
      <c r="L983" s="46" t="s">
        <v>737</v>
      </c>
      <c r="M983" s="45" t="s">
        <v>738</v>
      </c>
      <c r="N983" s="46" t="s">
        <v>739</v>
      </c>
      <c r="O983" s="43" t="s">
        <v>522</v>
      </c>
      <c r="P983" s="46" t="s">
        <v>1308</v>
      </c>
      <c r="Q983" s="47">
        <v>15000</v>
      </c>
      <c r="R983" s="48" t="s">
        <v>4</v>
      </c>
      <c r="S983" s="47" t="s">
        <v>4</v>
      </c>
      <c r="T983" s="46" t="s">
        <v>741</v>
      </c>
    </row>
    <row r="984" spans="1:20">
      <c r="A984" s="45">
        <v>134936252106</v>
      </c>
      <c r="B984" s="43" t="s">
        <v>733</v>
      </c>
      <c r="C984" s="44">
        <v>45984</v>
      </c>
      <c r="D984" s="45">
        <v>53615977341</v>
      </c>
      <c r="E984" s="45">
        <v>2128596787589</v>
      </c>
      <c r="F984" s="46" t="s">
        <v>758</v>
      </c>
      <c r="G984" s="46" t="s">
        <v>735</v>
      </c>
      <c r="H984" s="46" t="s">
        <v>4</v>
      </c>
      <c r="I984" s="45" t="s">
        <v>4</v>
      </c>
      <c r="J984" s="47">
        <v>145.5</v>
      </c>
      <c r="K984" s="46" t="s">
        <v>736</v>
      </c>
      <c r="L984" s="46" t="s">
        <v>737</v>
      </c>
      <c r="M984" s="45" t="s">
        <v>738</v>
      </c>
      <c r="N984" s="46" t="s">
        <v>739</v>
      </c>
      <c r="O984" s="43" t="s">
        <v>522</v>
      </c>
      <c r="P984" s="46" t="s">
        <v>759</v>
      </c>
      <c r="Q984" s="47">
        <v>15000</v>
      </c>
      <c r="R984" s="48" t="s">
        <v>4</v>
      </c>
      <c r="S984" s="47" t="s">
        <v>4</v>
      </c>
      <c r="T984" s="46" t="s">
        <v>4</v>
      </c>
    </row>
    <row r="985" spans="1:20">
      <c r="A985" s="45">
        <v>134321987603</v>
      </c>
      <c r="B985" s="43" t="s">
        <v>733</v>
      </c>
      <c r="C985" s="44">
        <v>45984</v>
      </c>
      <c r="D985" s="45">
        <v>53616011910</v>
      </c>
      <c r="E985" s="45">
        <v>2128597218415</v>
      </c>
      <c r="F985" s="46" t="s">
        <v>734</v>
      </c>
      <c r="G985" s="46" t="s">
        <v>735</v>
      </c>
      <c r="H985" s="46" t="s">
        <v>4</v>
      </c>
      <c r="I985" s="45" t="s">
        <v>4</v>
      </c>
      <c r="J985" s="47">
        <v>145.5</v>
      </c>
      <c r="K985" s="46" t="s">
        <v>736</v>
      </c>
      <c r="L985" s="46" t="s">
        <v>737</v>
      </c>
      <c r="M985" s="45" t="s">
        <v>738</v>
      </c>
      <c r="N985" s="46" t="s">
        <v>739</v>
      </c>
      <c r="O985" s="43" t="s">
        <v>522</v>
      </c>
      <c r="P985" s="46" t="s">
        <v>1312</v>
      </c>
      <c r="Q985" s="47">
        <v>15000</v>
      </c>
      <c r="R985" s="48" t="s">
        <v>4</v>
      </c>
      <c r="S985" s="47" t="s">
        <v>4</v>
      </c>
      <c r="T985" s="46" t="s">
        <v>741</v>
      </c>
    </row>
    <row r="986" spans="1:20">
      <c r="A986" s="45">
        <v>134936267182</v>
      </c>
      <c r="B986" s="43" t="s">
        <v>733</v>
      </c>
      <c r="C986" s="44">
        <v>45984</v>
      </c>
      <c r="D986" s="45">
        <v>53616065595</v>
      </c>
      <c r="E986" s="45">
        <v>2128597670721</v>
      </c>
      <c r="F986" s="46" t="s">
        <v>734</v>
      </c>
      <c r="G986" s="46" t="s">
        <v>735</v>
      </c>
      <c r="H986" s="46" t="s">
        <v>4</v>
      </c>
      <c r="I986" s="45" t="s">
        <v>4</v>
      </c>
      <c r="J986" s="47">
        <v>145.5</v>
      </c>
      <c r="K986" s="46" t="s">
        <v>736</v>
      </c>
      <c r="L986" s="46" t="s">
        <v>737</v>
      </c>
      <c r="M986" s="45" t="s">
        <v>738</v>
      </c>
      <c r="N986" s="46" t="s">
        <v>739</v>
      </c>
      <c r="O986" s="43" t="s">
        <v>522</v>
      </c>
      <c r="P986" s="46" t="s">
        <v>1314</v>
      </c>
      <c r="Q986" s="47">
        <v>15000</v>
      </c>
      <c r="R986" s="48" t="s">
        <v>4</v>
      </c>
      <c r="S986" s="47" t="s">
        <v>4</v>
      </c>
      <c r="T986" s="46" t="s">
        <v>741</v>
      </c>
    </row>
    <row r="987" spans="1:20">
      <c r="A987" s="45">
        <v>134322151827</v>
      </c>
      <c r="B987" s="43" t="s">
        <v>733</v>
      </c>
      <c r="C987" s="44">
        <v>45984</v>
      </c>
      <c r="D987" s="45">
        <v>53616085035</v>
      </c>
      <c r="E987" s="45">
        <v>2128711072058</v>
      </c>
      <c r="F987" s="46" t="s">
        <v>734</v>
      </c>
      <c r="G987" s="46" t="s">
        <v>735</v>
      </c>
      <c r="H987" s="46" t="s">
        <v>4</v>
      </c>
      <c r="I987" s="45" t="s">
        <v>4</v>
      </c>
      <c r="J987" s="47">
        <v>145.5</v>
      </c>
      <c r="K987" s="46" t="s">
        <v>736</v>
      </c>
      <c r="L987" s="46" t="s">
        <v>737</v>
      </c>
      <c r="M987" s="45" t="s">
        <v>738</v>
      </c>
      <c r="N987" s="46" t="s">
        <v>739</v>
      </c>
      <c r="O987" s="43" t="s">
        <v>522</v>
      </c>
      <c r="P987" s="46" t="s">
        <v>1315</v>
      </c>
      <c r="Q987" s="47">
        <v>15000</v>
      </c>
      <c r="R987" s="48" t="s">
        <v>4</v>
      </c>
      <c r="S987" s="47" t="s">
        <v>4</v>
      </c>
      <c r="T987" s="46" t="s">
        <v>741</v>
      </c>
    </row>
    <row r="988" spans="1:20">
      <c r="A988" s="45">
        <v>134322379391</v>
      </c>
      <c r="B988" s="43" t="s">
        <v>733</v>
      </c>
      <c r="C988" s="44">
        <v>45984</v>
      </c>
      <c r="D988" s="45">
        <v>53616112734</v>
      </c>
      <c r="E988" s="45">
        <v>2128598960329</v>
      </c>
      <c r="F988" s="46" t="s">
        <v>734</v>
      </c>
      <c r="G988" s="46" t="s">
        <v>735</v>
      </c>
      <c r="H988" s="46" t="s">
        <v>4</v>
      </c>
      <c r="I988" s="45" t="s">
        <v>4</v>
      </c>
      <c r="J988" s="47">
        <v>145.5</v>
      </c>
      <c r="K988" s="46" t="s">
        <v>736</v>
      </c>
      <c r="L988" s="46" t="s">
        <v>737</v>
      </c>
      <c r="M988" s="45" t="s">
        <v>738</v>
      </c>
      <c r="N988" s="46" t="s">
        <v>739</v>
      </c>
      <c r="O988" s="43" t="s">
        <v>522</v>
      </c>
      <c r="P988" s="46" t="s">
        <v>1317</v>
      </c>
      <c r="Q988" s="47">
        <v>15000</v>
      </c>
      <c r="R988" s="48" t="s">
        <v>4</v>
      </c>
      <c r="S988" s="47" t="s">
        <v>4</v>
      </c>
      <c r="T988" s="46" t="s">
        <v>741</v>
      </c>
    </row>
    <row r="989" spans="1:20">
      <c r="A989" s="45">
        <v>134322631165</v>
      </c>
      <c r="B989" s="43" t="s">
        <v>733</v>
      </c>
      <c r="C989" s="44">
        <v>45984</v>
      </c>
      <c r="D989" s="45">
        <v>53616213727</v>
      </c>
      <c r="E989" s="45">
        <v>2128713159420</v>
      </c>
      <c r="F989" s="46" t="s">
        <v>734</v>
      </c>
      <c r="G989" s="46" t="s">
        <v>735</v>
      </c>
      <c r="H989" s="46" t="s">
        <v>4</v>
      </c>
      <c r="I989" s="45" t="s">
        <v>4</v>
      </c>
      <c r="J989" s="47">
        <v>145.5</v>
      </c>
      <c r="K989" s="46" t="s">
        <v>736</v>
      </c>
      <c r="L989" s="46" t="s">
        <v>737</v>
      </c>
      <c r="M989" s="45" t="s">
        <v>738</v>
      </c>
      <c r="N989" s="46" t="s">
        <v>739</v>
      </c>
      <c r="O989" s="43" t="s">
        <v>522</v>
      </c>
      <c r="P989" s="46" t="s">
        <v>1124</v>
      </c>
      <c r="Q989" s="47">
        <v>15000</v>
      </c>
      <c r="R989" s="48" t="s">
        <v>4</v>
      </c>
      <c r="S989" s="47" t="s">
        <v>4</v>
      </c>
      <c r="T989" s="46" t="s">
        <v>741</v>
      </c>
    </row>
    <row r="990" spans="1:20">
      <c r="A990" s="45">
        <v>134323179511</v>
      </c>
      <c r="B990" s="43" t="s">
        <v>733</v>
      </c>
      <c r="C990" s="44">
        <v>45984</v>
      </c>
      <c r="D990" s="45">
        <v>53616443559</v>
      </c>
      <c r="E990" s="45">
        <v>2128604206141</v>
      </c>
      <c r="F990" s="46" t="s">
        <v>734</v>
      </c>
      <c r="G990" s="46" t="s">
        <v>735</v>
      </c>
      <c r="H990" s="46" t="s">
        <v>4</v>
      </c>
      <c r="I990" s="45" t="s">
        <v>4</v>
      </c>
      <c r="J990" s="47">
        <v>145.5</v>
      </c>
      <c r="K990" s="46" t="s">
        <v>736</v>
      </c>
      <c r="L990" s="46" t="s">
        <v>737</v>
      </c>
      <c r="M990" s="45" t="s">
        <v>738</v>
      </c>
      <c r="N990" s="46" t="s">
        <v>739</v>
      </c>
      <c r="O990" s="43" t="s">
        <v>522</v>
      </c>
      <c r="P990" s="46" t="s">
        <v>1332</v>
      </c>
      <c r="Q990" s="47">
        <v>15000</v>
      </c>
      <c r="R990" s="48" t="s">
        <v>4</v>
      </c>
      <c r="S990" s="47" t="s">
        <v>4</v>
      </c>
      <c r="T990" s="46" t="s">
        <v>741</v>
      </c>
    </row>
    <row r="991" spans="1:20">
      <c r="A991" s="45">
        <v>134323475705</v>
      </c>
      <c r="B991" s="43" t="s">
        <v>733</v>
      </c>
      <c r="C991" s="44">
        <v>45984</v>
      </c>
      <c r="D991" s="45">
        <v>53616608757</v>
      </c>
      <c r="E991" s="45">
        <v>2128606061493</v>
      </c>
      <c r="F991" s="46" t="s">
        <v>734</v>
      </c>
      <c r="G991" s="46" t="s">
        <v>735</v>
      </c>
      <c r="H991" s="46" t="s">
        <v>4</v>
      </c>
      <c r="I991" s="45" t="s">
        <v>4</v>
      </c>
      <c r="J991" s="47">
        <v>145.5</v>
      </c>
      <c r="K991" s="46" t="s">
        <v>736</v>
      </c>
      <c r="L991" s="46" t="s">
        <v>737</v>
      </c>
      <c r="M991" s="45" t="s">
        <v>738</v>
      </c>
      <c r="N991" s="46" t="s">
        <v>739</v>
      </c>
      <c r="O991" s="43" t="s">
        <v>522</v>
      </c>
      <c r="P991" s="46" t="s">
        <v>1335</v>
      </c>
      <c r="Q991" s="47">
        <v>15000</v>
      </c>
      <c r="R991" s="48" t="s">
        <v>4</v>
      </c>
      <c r="S991" s="47" t="s">
        <v>4</v>
      </c>
      <c r="T991" s="46" t="s">
        <v>741</v>
      </c>
    </row>
    <row r="992" spans="1:20">
      <c r="A992" s="45">
        <v>134323962545</v>
      </c>
      <c r="B992" s="43" t="s">
        <v>733</v>
      </c>
      <c r="C992" s="44">
        <v>45984</v>
      </c>
      <c r="D992" s="45">
        <v>53616753677</v>
      </c>
      <c r="E992" s="45">
        <v>2128721380290</v>
      </c>
      <c r="F992" s="46" t="s">
        <v>734</v>
      </c>
      <c r="G992" s="46" t="s">
        <v>735</v>
      </c>
      <c r="H992" s="46" t="s">
        <v>4</v>
      </c>
      <c r="I992" s="45" t="s">
        <v>4</v>
      </c>
      <c r="J992" s="47">
        <v>145.5</v>
      </c>
      <c r="K992" s="46" t="s">
        <v>736</v>
      </c>
      <c r="L992" s="46" t="s">
        <v>737</v>
      </c>
      <c r="M992" s="45" t="s">
        <v>738</v>
      </c>
      <c r="N992" s="46" t="s">
        <v>739</v>
      </c>
      <c r="O992" s="43" t="s">
        <v>522</v>
      </c>
      <c r="P992" s="46" t="s">
        <v>1279</v>
      </c>
      <c r="Q992" s="47">
        <v>15000</v>
      </c>
      <c r="R992" s="48" t="s">
        <v>4</v>
      </c>
      <c r="S992" s="47" t="s">
        <v>4</v>
      </c>
      <c r="T992" s="46" t="s">
        <v>741</v>
      </c>
    </row>
    <row r="993" spans="1:20">
      <c r="A993" s="45">
        <v>134938438022</v>
      </c>
      <c r="B993" s="43" t="s">
        <v>733</v>
      </c>
      <c r="C993" s="44">
        <v>45984</v>
      </c>
      <c r="D993" s="45">
        <v>53616955495</v>
      </c>
      <c r="E993" s="45">
        <v>2128724192828</v>
      </c>
      <c r="F993" s="46" t="s">
        <v>734</v>
      </c>
      <c r="G993" s="46" t="s">
        <v>735</v>
      </c>
      <c r="H993" s="46" t="s">
        <v>4</v>
      </c>
      <c r="I993" s="45" t="s">
        <v>4</v>
      </c>
      <c r="J993" s="47">
        <v>145.5</v>
      </c>
      <c r="K993" s="46" t="s">
        <v>736</v>
      </c>
      <c r="L993" s="46" t="s">
        <v>737</v>
      </c>
      <c r="M993" s="45" t="s">
        <v>738</v>
      </c>
      <c r="N993" s="46" t="s">
        <v>739</v>
      </c>
      <c r="O993" s="43" t="s">
        <v>522</v>
      </c>
      <c r="P993" s="46" t="s">
        <v>1321</v>
      </c>
      <c r="Q993" s="47">
        <v>15000</v>
      </c>
      <c r="R993" s="48" t="s">
        <v>4</v>
      </c>
      <c r="S993" s="47" t="s">
        <v>4</v>
      </c>
      <c r="T993" s="46" t="s">
        <v>741</v>
      </c>
    </row>
    <row r="994" spans="1:20">
      <c r="A994" s="45">
        <v>134324542229</v>
      </c>
      <c r="B994" s="43" t="s">
        <v>733</v>
      </c>
      <c r="C994" s="44">
        <v>45984</v>
      </c>
      <c r="D994" s="45">
        <v>53616973369</v>
      </c>
      <c r="E994" s="45">
        <v>2128724753396</v>
      </c>
      <c r="F994" s="46" t="s">
        <v>758</v>
      </c>
      <c r="G994" s="46" t="s">
        <v>735</v>
      </c>
      <c r="H994" s="46" t="s">
        <v>4</v>
      </c>
      <c r="I994" s="45" t="s">
        <v>4</v>
      </c>
      <c r="J994" s="47">
        <v>145.5</v>
      </c>
      <c r="K994" s="46" t="s">
        <v>736</v>
      </c>
      <c r="L994" s="46" t="s">
        <v>737</v>
      </c>
      <c r="M994" s="45" t="s">
        <v>738</v>
      </c>
      <c r="N994" s="46" t="s">
        <v>739</v>
      </c>
      <c r="O994" s="43" t="s">
        <v>522</v>
      </c>
      <c r="P994" s="46" t="s">
        <v>759</v>
      </c>
      <c r="Q994" s="47">
        <v>15000</v>
      </c>
      <c r="R994" s="48" t="s">
        <v>4</v>
      </c>
      <c r="S994" s="47" t="s">
        <v>4</v>
      </c>
      <c r="T994" s="46" t="s">
        <v>4</v>
      </c>
    </row>
    <row r="995" spans="1:20">
      <c r="A995" s="45">
        <v>134324879293</v>
      </c>
      <c r="B995" s="43" t="s">
        <v>733</v>
      </c>
      <c r="C995" s="44">
        <v>45984</v>
      </c>
      <c r="D995" s="45">
        <v>53617185561</v>
      </c>
      <c r="E995" s="45">
        <v>2128614832679</v>
      </c>
      <c r="F995" s="46" t="s">
        <v>734</v>
      </c>
      <c r="G995" s="46" t="s">
        <v>735</v>
      </c>
      <c r="H995" s="46" t="s">
        <v>4</v>
      </c>
      <c r="I995" s="45" t="s">
        <v>4</v>
      </c>
      <c r="J995" s="47">
        <v>145.5</v>
      </c>
      <c r="K995" s="46" t="s">
        <v>736</v>
      </c>
      <c r="L995" s="46" t="s">
        <v>737</v>
      </c>
      <c r="M995" s="45" t="s">
        <v>738</v>
      </c>
      <c r="N995" s="46" t="s">
        <v>739</v>
      </c>
      <c r="O995" s="43" t="s">
        <v>522</v>
      </c>
      <c r="P995" s="46" t="s">
        <v>1355</v>
      </c>
      <c r="Q995" s="47">
        <v>15000</v>
      </c>
      <c r="R995" s="48" t="s">
        <v>4</v>
      </c>
      <c r="S995" s="47" t="s">
        <v>4</v>
      </c>
      <c r="T995" s="46" t="s">
        <v>741</v>
      </c>
    </row>
    <row r="996" spans="1:20">
      <c r="A996" s="45">
        <v>134940272104</v>
      </c>
      <c r="B996" s="43" t="s">
        <v>733</v>
      </c>
      <c r="C996" s="44">
        <v>45984</v>
      </c>
      <c r="D996" s="45">
        <v>53617607131</v>
      </c>
      <c r="E996" s="45">
        <v>2128733923634</v>
      </c>
      <c r="F996" s="46" t="s">
        <v>734</v>
      </c>
      <c r="G996" s="46" t="s">
        <v>735</v>
      </c>
      <c r="H996" s="46" t="s">
        <v>4</v>
      </c>
      <c r="I996" s="45" t="s">
        <v>4</v>
      </c>
      <c r="J996" s="47">
        <v>145.5</v>
      </c>
      <c r="K996" s="46" t="s">
        <v>736</v>
      </c>
      <c r="L996" s="46" t="s">
        <v>737</v>
      </c>
      <c r="M996" s="45" t="s">
        <v>738</v>
      </c>
      <c r="N996" s="46" t="s">
        <v>739</v>
      </c>
      <c r="O996" s="43" t="s">
        <v>522</v>
      </c>
      <c r="P996" s="46" t="s">
        <v>1367</v>
      </c>
      <c r="Q996" s="47">
        <v>15000</v>
      </c>
      <c r="R996" s="48" t="s">
        <v>4</v>
      </c>
      <c r="S996" s="47" t="s">
        <v>4</v>
      </c>
      <c r="T996" s="46" t="s">
        <v>741</v>
      </c>
    </row>
    <row r="997" spans="1:20">
      <c r="A997" s="45">
        <v>134940612870</v>
      </c>
      <c r="B997" s="43" t="s">
        <v>733</v>
      </c>
      <c r="C997" s="44">
        <v>45984</v>
      </c>
      <c r="D997" s="45">
        <v>53617807424</v>
      </c>
      <c r="E997" s="45">
        <v>2128623843725</v>
      </c>
      <c r="F997" s="46" t="s">
        <v>734</v>
      </c>
      <c r="G997" s="46" t="s">
        <v>735</v>
      </c>
      <c r="H997" s="46" t="s">
        <v>4</v>
      </c>
      <c r="I997" s="45" t="s">
        <v>4</v>
      </c>
      <c r="J997" s="47">
        <v>145.5</v>
      </c>
      <c r="K997" s="46" t="s">
        <v>736</v>
      </c>
      <c r="L997" s="46" t="s">
        <v>737</v>
      </c>
      <c r="M997" s="45" t="s">
        <v>738</v>
      </c>
      <c r="N997" s="46" t="s">
        <v>739</v>
      </c>
      <c r="O997" s="43" t="s">
        <v>522</v>
      </c>
      <c r="P997" s="46" t="s">
        <v>1355</v>
      </c>
      <c r="Q997" s="47">
        <v>15000</v>
      </c>
      <c r="R997" s="48" t="s">
        <v>4</v>
      </c>
      <c r="S997" s="47" t="s">
        <v>4</v>
      </c>
      <c r="T997" s="46" t="s">
        <v>741</v>
      </c>
    </row>
    <row r="998" spans="1:20">
      <c r="A998" s="45">
        <v>134326311971</v>
      </c>
      <c r="B998" s="43" t="s">
        <v>733</v>
      </c>
      <c r="C998" s="44">
        <v>45984</v>
      </c>
      <c r="D998" s="45">
        <v>53617818566</v>
      </c>
      <c r="E998" s="45">
        <v>2128736843182</v>
      </c>
      <c r="F998" s="46" t="s">
        <v>758</v>
      </c>
      <c r="G998" s="46" t="s">
        <v>735</v>
      </c>
      <c r="H998" s="46" t="s">
        <v>4</v>
      </c>
      <c r="I998" s="45" t="s">
        <v>4</v>
      </c>
      <c r="J998" s="47">
        <v>145.5</v>
      </c>
      <c r="K998" s="46" t="s">
        <v>736</v>
      </c>
      <c r="L998" s="46" t="s">
        <v>737</v>
      </c>
      <c r="M998" s="45" t="s">
        <v>738</v>
      </c>
      <c r="N998" s="46" t="s">
        <v>739</v>
      </c>
      <c r="O998" s="43" t="s">
        <v>522</v>
      </c>
      <c r="P998" s="46" t="s">
        <v>759</v>
      </c>
      <c r="Q998" s="47">
        <v>15000</v>
      </c>
      <c r="R998" s="48" t="s">
        <v>4</v>
      </c>
      <c r="S998" s="47" t="s">
        <v>4</v>
      </c>
      <c r="T998" s="46" t="s">
        <v>4</v>
      </c>
    </row>
    <row r="999" spans="1:20">
      <c r="A999" s="45">
        <v>134940639298</v>
      </c>
      <c r="B999" s="43" t="s">
        <v>733</v>
      </c>
      <c r="C999" s="44">
        <v>45984</v>
      </c>
      <c r="D999" s="45">
        <v>53617839140</v>
      </c>
      <c r="E999" s="45">
        <v>2128624641309</v>
      </c>
      <c r="F999" s="46" t="s">
        <v>734</v>
      </c>
      <c r="G999" s="46" t="s">
        <v>735</v>
      </c>
      <c r="H999" s="46" t="s">
        <v>4</v>
      </c>
      <c r="I999" s="45" t="s">
        <v>4</v>
      </c>
      <c r="J999" s="47">
        <v>145.5</v>
      </c>
      <c r="K999" s="46" t="s">
        <v>736</v>
      </c>
      <c r="L999" s="46" t="s">
        <v>737</v>
      </c>
      <c r="M999" s="45" t="s">
        <v>738</v>
      </c>
      <c r="N999" s="46" t="s">
        <v>739</v>
      </c>
      <c r="O999" s="43" t="s">
        <v>522</v>
      </c>
      <c r="P999" s="46" t="s">
        <v>1376</v>
      </c>
      <c r="Q999" s="47">
        <v>15000</v>
      </c>
      <c r="R999" s="48" t="s">
        <v>4</v>
      </c>
      <c r="S999" s="47" t="s">
        <v>4</v>
      </c>
      <c r="T999" s="46" t="s">
        <v>741</v>
      </c>
    </row>
    <row r="1000" spans="1:20">
      <c r="A1000" s="45">
        <v>134327010573</v>
      </c>
      <c r="B1000" s="43" t="s">
        <v>733</v>
      </c>
      <c r="C1000" s="44">
        <v>45984</v>
      </c>
      <c r="D1000" s="45">
        <v>53617997878</v>
      </c>
      <c r="E1000" s="45">
        <v>2128739773706</v>
      </c>
      <c r="F1000" s="46" t="s">
        <v>758</v>
      </c>
      <c r="G1000" s="46" t="s">
        <v>735</v>
      </c>
      <c r="H1000" s="46" t="s">
        <v>4</v>
      </c>
      <c r="I1000" s="45" t="s">
        <v>4</v>
      </c>
      <c r="J1000" s="47">
        <v>145.5</v>
      </c>
      <c r="K1000" s="46" t="s">
        <v>736</v>
      </c>
      <c r="L1000" s="46" t="s">
        <v>737</v>
      </c>
      <c r="M1000" s="45" t="s">
        <v>738</v>
      </c>
      <c r="N1000" s="46" t="s">
        <v>739</v>
      </c>
      <c r="O1000" s="43" t="s">
        <v>522</v>
      </c>
      <c r="P1000" s="46" t="s">
        <v>759</v>
      </c>
      <c r="Q1000" s="47">
        <v>15000</v>
      </c>
      <c r="R1000" s="48" t="s">
        <v>4</v>
      </c>
      <c r="S1000" s="47" t="s">
        <v>4</v>
      </c>
      <c r="T1000" s="46" t="s">
        <v>4</v>
      </c>
    </row>
    <row r="1001" spans="1:20">
      <c r="A1001" s="45">
        <v>134327542373</v>
      </c>
      <c r="B1001" s="43" t="s">
        <v>733</v>
      </c>
      <c r="C1001" s="44">
        <v>45984</v>
      </c>
      <c r="D1001" s="45">
        <v>53618204370</v>
      </c>
      <c r="E1001" s="45">
        <v>2128742852998</v>
      </c>
      <c r="F1001" s="46" t="s">
        <v>758</v>
      </c>
      <c r="G1001" s="46" t="s">
        <v>735</v>
      </c>
      <c r="H1001" s="46" t="s">
        <v>4</v>
      </c>
      <c r="I1001" s="45" t="s">
        <v>4</v>
      </c>
      <c r="J1001" s="47">
        <v>145.5</v>
      </c>
      <c r="K1001" s="46" t="s">
        <v>736</v>
      </c>
      <c r="L1001" s="46" t="s">
        <v>737</v>
      </c>
      <c r="M1001" s="45" t="s">
        <v>738</v>
      </c>
      <c r="N1001" s="46" t="s">
        <v>739</v>
      </c>
      <c r="O1001" s="43" t="s">
        <v>522</v>
      </c>
      <c r="P1001" s="46" t="s">
        <v>759</v>
      </c>
      <c r="Q1001" s="47">
        <v>15000</v>
      </c>
      <c r="R1001" s="48" t="s">
        <v>4</v>
      </c>
      <c r="S1001" s="47" t="s">
        <v>4</v>
      </c>
      <c r="T1001" s="46" t="s">
        <v>4</v>
      </c>
    </row>
    <row r="1002" spans="1:20">
      <c r="A1002" s="45">
        <v>134411718355</v>
      </c>
      <c r="B1002" s="43" t="s">
        <v>733</v>
      </c>
      <c r="C1002" s="44">
        <v>45984</v>
      </c>
      <c r="D1002" s="45">
        <v>53654974606</v>
      </c>
      <c r="E1002" s="45">
        <v>2129159754083</v>
      </c>
      <c r="F1002" s="46" t="s">
        <v>734</v>
      </c>
      <c r="G1002" s="46" t="s">
        <v>735</v>
      </c>
      <c r="H1002" s="46" t="s">
        <v>4</v>
      </c>
      <c r="I1002" s="45" t="s">
        <v>4</v>
      </c>
      <c r="J1002" s="47">
        <v>145.5</v>
      </c>
      <c r="K1002" s="46" t="s">
        <v>736</v>
      </c>
      <c r="L1002" s="46" t="s">
        <v>737</v>
      </c>
      <c r="M1002" s="45" t="s">
        <v>738</v>
      </c>
      <c r="N1002" s="46" t="s">
        <v>739</v>
      </c>
      <c r="O1002" s="43" t="s">
        <v>522</v>
      </c>
      <c r="P1002" s="46" t="s">
        <v>1448</v>
      </c>
      <c r="Q1002" s="47">
        <v>15000</v>
      </c>
      <c r="R1002" s="48" t="s">
        <v>4</v>
      </c>
      <c r="S1002" s="47" t="s">
        <v>4</v>
      </c>
      <c r="T1002" s="46" t="s">
        <v>741</v>
      </c>
    </row>
    <row r="1003" spans="1:20">
      <c r="A1003" s="45">
        <v>135026510572</v>
      </c>
      <c r="B1003" s="43" t="s">
        <v>733</v>
      </c>
      <c r="C1003" s="44">
        <v>45984</v>
      </c>
      <c r="D1003" s="45">
        <v>53655220080</v>
      </c>
      <c r="E1003" s="45">
        <v>2129277403868</v>
      </c>
      <c r="F1003" s="46" t="s">
        <v>734</v>
      </c>
      <c r="G1003" s="46" t="s">
        <v>735</v>
      </c>
      <c r="H1003" s="46" t="s">
        <v>4</v>
      </c>
      <c r="I1003" s="45" t="s">
        <v>4</v>
      </c>
      <c r="J1003" s="47">
        <v>145.5</v>
      </c>
      <c r="K1003" s="46" t="s">
        <v>736</v>
      </c>
      <c r="L1003" s="46" t="s">
        <v>737</v>
      </c>
      <c r="M1003" s="45" t="s">
        <v>738</v>
      </c>
      <c r="N1003" s="46" t="s">
        <v>739</v>
      </c>
      <c r="O1003" s="43" t="s">
        <v>522</v>
      </c>
      <c r="P1003" s="46" t="s">
        <v>1474</v>
      </c>
      <c r="Q1003" s="47">
        <v>15000</v>
      </c>
      <c r="R1003" s="48" t="s">
        <v>4</v>
      </c>
      <c r="S1003" s="47" t="s">
        <v>4</v>
      </c>
      <c r="T1003" s="46" t="s">
        <v>741</v>
      </c>
    </row>
    <row r="1004" spans="1:20">
      <c r="A1004" s="45">
        <v>134416716857</v>
      </c>
      <c r="B1004" s="43" t="s">
        <v>733</v>
      </c>
      <c r="C1004" s="44">
        <v>45985</v>
      </c>
      <c r="D1004" s="45">
        <v>53657104859</v>
      </c>
      <c r="E1004" s="45">
        <v>2129305903860</v>
      </c>
      <c r="F1004" s="46" t="s">
        <v>758</v>
      </c>
      <c r="G1004" s="46" t="s">
        <v>735</v>
      </c>
      <c r="H1004" s="46" t="s">
        <v>4</v>
      </c>
      <c r="I1004" s="45" t="s">
        <v>4</v>
      </c>
      <c r="J1004" s="47">
        <v>145.5</v>
      </c>
      <c r="K1004" s="46" t="s">
        <v>736</v>
      </c>
      <c r="L1004" s="46" t="s">
        <v>737</v>
      </c>
      <c r="M1004" s="45" t="s">
        <v>738</v>
      </c>
      <c r="N1004" s="46" t="s">
        <v>739</v>
      </c>
      <c r="O1004" s="43" t="s">
        <v>522</v>
      </c>
      <c r="P1004" s="46" t="s">
        <v>759</v>
      </c>
      <c r="Q1004" s="47">
        <v>15000</v>
      </c>
      <c r="R1004" s="48" t="s">
        <v>4</v>
      </c>
      <c r="S1004" s="47" t="s">
        <v>4</v>
      </c>
      <c r="T1004" s="46" t="s">
        <v>4</v>
      </c>
    </row>
    <row r="1005" spans="1:20">
      <c r="A1005" s="45">
        <v>135032302376</v>
      </c>
      <c r="B1005" s="43" t="s">
        <v>733</v>
      </c>
      <c r="C1005" s="44">
        <v>45985</v>
      </c>
      <c r="D1005" s="45">
        <v>53657610954</v>
      </c>
      <c r="E1005" s="45">
        <v>2129315061888</v>
      </c>
      <c r="F1005" s="46" t="s">
        <v>734</v>
      </c>
      <c r="G1005" s="46" t="s">
        <v>735</v>
      </c>
      <c r="H1005" s="46" t="s">
        <v>4</v>
      </c>
      <c r="I1005" s="45" t="s">
        <v>4</v>
      </c>
      <c r="J1005" s="47">
        <v>145.5</v>
      </c>
      <c r="K1005" s="46" t="s">
        <v>736</v>
      </c>
      <c r="L1005" s="46" t="s">
        <v>737</v>
      </c>
      <c r="M1005" s="45" t="s">
        <v>738</v>
      </c>
      <c r="N1005" s="46" t="s">
        <v>739</v>
      </c>
      <c r="O1005" s="43" t="s">
        <v>522</v>
      </c>
      <c r="P1005" s="46" t="s">
        <v>1555</v>
      </c>
      <c r="Q1005" s="47">
        <v>15000</v>
      </c>
      <c r="R1005" s="48" t="s">
        <v>4</v>
      </c>
      <c r="S1005" s="47" t="s">
        <v>4</v>
      </c>
      <c r="T1005" s="46" t="s">
        <v>741</v>
      </c>
    </row>
    <row r="1006" spans="1:20">
      <c r="A1006" s="45">
        <v>134418058455</v>
      </c>
      <c r="B1006" s="43" t="s">
        <v>733</v>
      </c>
      <c r="C1006" s="44">
        <v>45985</v>
      </c>
      <c r="D1006" s="45">
        <v>53657633705</v>
      </c>
      <c r="E1006" s="45">
        <v>2129316160254</v>
      </c>
      <c r="F1006" s="46" t="s">
        <v>758</v>
      </c>
      <c r="G1006" s="46" t="s">
        <v>735</v>
      </c>
      <c r="H1006" s="46" t="s">
        <v>4</v>
      </c>
      <c r="I1006" s="45" t="s">
        <v>4</v>
      </c>
      <c r="J1006" s="47">
        <v>145.5</v>
      </c>
      <c r="K1006" s="46" t="s">
        <v>736</v>
      </c>
      <c r="L1006" s="46" t="s">
        <v>737</v>
      </c>
      <c r="M1006" s="45" t="s">
        <v>738</v>
      </c>
      <c r="N1006" s="46" t="s">
        <v>739</v>
      </c>
      <c r="O1006" s="43" t="s">
        <v>522</v>
      </c>
      <c r="P1006" s="46" t="s">
        <v>759</v>
      </c>
      <c r="Q1006" s="47">
        <v>15000</v>
      </c>
      <c r="R1006" s="48" t="s">
        <v>4</v>
      </c>
      <c r="S1006" s="47" t="s">
        <v>4</v>
      </c>
      <c r="T1006" s="46" t="s">
        <v>4</v>
      </c>
    </row>
    <row r="1007" spans="1:20">
      <c r="A1007" s="45">
        <v>135032499022</v>
      </c>
      <c r="B1007" s="43" t="s">
        <v>733</v>
      </c>
      <c r="C1007" s="44">
        <v>45985</v>
      </c>
      <c r="D1007" s="45">
        <v>53657760167</v>
      </c>
      <c r="E1007" s="45">
        <v>2129204623893</v>
      </c>
      <c r="F1007" s="46" t="s">
        <v>734</v>
      </c>
      <c r="G1007" s="46" t="s">
        <v>735</v>
      </c>
      <c r="H1007" s="46" t="s">
        <v>4</v>
      </c>
      <c r="I1007" s="45" t="s">
        <v>4</v>
      </c>
      <c r="J1007" s="47">
        <v>145.5</v>
      </c>
      <c r="K1007" s="46" t="s">
        <v>736</v>
      </c>
      <c r="L1007" s="46" t="s">
        <v>737</v>
      </c>
      <c r="M1007" s="45" t="s">
        <v>738</v>
      </c>
      <c r="N1007" s="46" t="s">
        <v>739</v>
      </c>
      <c r="O1007" s="43" t="s">
        <v>522</v>
      </c>
      <c r="P1007" s="46" t="s">
        <v>1526</v>
      </c>
      <c r="Q1007" s="47">
        <v>15000</v>
      </c>
      <c r="R1007" s="48" t="s">
        <v>4</v>
      </c>
      <c r="S1007" s="47" t="s">
        <v>4</v>
      </c>
      <c r="T1007" s="46" t="s">
        <v>741</v>
      </c>
    </row>
    <row r="1008" spans="1:20">
      <c r="A1008" s="45">
        <v>135032794414</v>
      </c>
      <c r="B1008" s="43" t="s">
        <v>733</v>
      </c>
      <c r="C1008" s="44">
        <v>45985</v>
      </c>
      <c r="D1008" s="45">
        <v>53657850933</v>
      </c>
      <c r="E1008" s="45">
        <v>2129207133965</v>
      </c>
      <c r="F1008" s="46" t="s">
        <v>734</v>
      </c>
      <c r="G1008" s="46" t="s">
        <v>735</v>
      </c>
      <c r="H1008" s="46" t="s">
        <v>4</v>
      </c>
      <c r="I1008" s="45" t="s">
        <v>4</v>
      </c>
      <c r="J1008" s="47">
        <v>145.5</v>
      </c>
      <c r="K1008" s="46" t="s">
        <v>736</v>
      </c>
      <c r="L1008" s="46" t="s">
        <v>737</v>
      </c>
      <c r="M1008" s="45" t="s">
        <v>738</v>
      </c>
      <c r="N1008" s="46" t="s">
        <v>739</v>
      </c>
      <c r="O1008" s="43" t="s">
        <v>522</v>
      </c>
      <c r="P1008" s="46" t="s">
        <v>1565</v>
      </c>
      <c r="Q1008" s="47">
        <v>15000</v>
      </c>
      <c r="R1008" s="48" t="s">
        <v>4</v>
      </c>
      <c r="S1008" s="47" t="s">
        <v>4</v>
      </c>
      <c r="T1008" s="46" t="s">
        <v>741</v>
      </c>
    </row>
    <row r="1009" spans="1:20">
      <c r="A1009" s="45">
        <v>135033160968</v>
      </c>
      <c r="B1009" s="43" t="s">
        <v>733</v>
      </c>
      <c r="C1009" s="44">
        <v>45985</v>
      </c>
      <c r="D1009" s="45">
        <v>53658045703</v>
      </c>
      <c r="E1009" s="45">
        <v>2129325212338</v>
      </c>
      <c r="F1009" s="46" t="s">
        <v>734</v>
      </c>
      <c r="G1009" s="46" t="s">
        <v>735</v>
      </c>
      <c r="H1009" s="46" t="s">
        <v>4</v>
      </c>
      <c r="I1009" s="45" t="s">
        <v>4</v>
      </c>
      <c r="J1009" s="47">
        <v>145.5</v>
      </c>
      <c r="K1009" s="46" t="s">
        <v>736</v>
      </c>
      <c r="L1009" s="46" t="s">
        <v>737</v>
      </c>
      <c r="M1009" s="45" t="s">
        <v>738</v>
      </c>
      <c r="N1009" s="46" t="s">
        <v>739</v>
      </c>
      <c r="O1009" s="43" t="s">
        <v>522</v>
      </c>
      <c r="P1009" s="46" t="s">
        <v>1572</v>
      </c>
      <c r="Q1009" s="47">
        <v>15000</v>
      </c>
      <c r="R1009" s="48" t="s">
        <v>4</v>
      </c>
      <c r="S1009" s="47" t="s">
        <v>4</v>
      </c>
      <c r="T1009" s="46" t="s">
        <v>741</v>
      </c>
    </row>
    <row r="1010" spans="1:20">
      <c r="A1010" s="45">
        <v>135033814620</v>
      </c>
      <c r="B1010" s="43" t="s">
        <v>733</v>
      </c>
      <c r="C1010" s="44">
        <v>45985</v>
      </c>
      <c r="D1010" s="45">
        <v>53658361380</v>
      </c>
      <c r="E1010" s="45">
        <v>2129332477268</v>
      </c>
      <c r="F1010" s="46" t="s">
        <v>734</v>
      </c>
      <c r="G1010" s="46" t="s">
        <v>735</v>
      </c>
      <c r="H1010" s="46" t="s">
        <v>4</v>
      </c>
      <c r="I1010" s="45" t="s">
        <v>4</v>
      </c>
      <c r="J1010" s="47">
        <v>145.5</v>
      </c>
      <c r="K1010" s="46" t="s">
        <v>736</v>
      </c>
      <c r="L1010" s="46" t="s">
        <v>737</v>
      </c>
      <c r="M1010" s="45" t="s">
        <v>738</v>
      </c>
      <c r="N1010" s="46" t="s">
        <v>739</v>
      </c>
      <c r="O1010" s="43" t="s">
        <v>522</v>
      </c>
      <c r="P1010" s="46" t="s">
        <v>1578</v>
      </c>
      <c r="Q1010" s="47">
        <v>15000</v>
      </c>
      <c r="R1010" s="48" t="s">
        <v>4</v>
      </c>
      <c r="S1010" s="47" t="s">
        <v>4</v>
      </c>
      <c r="T1010" s="46" t="s">
        <v>741</v>
      </c>
    </row>
    <row r="1011" spans="1:20">
      <c r="A1011" s="45">
        <v>134934546441</v>
      </c>
      <c r="B1011" s="43" t="s">
        <v>733</v>
      </c>
      <c r="C1011" s="44">
        <v>45989</v>
      </c>
      <c r="D1011" s="45">
        <v>53861390088</v>
      </c>
      <c r="E1011" s="45">
        <v>2132913513560</v>
      </c>
      <c r="F1011" s="46" t="s">
        <v>734</v>
      </c>
      <c r="G1011" s="46" t="s">
        <v>735</v>
      </c>
      <c r="H1011" s="46" t="s">
        <v>4</v>
      </c>
      <c r="I1011" s="45" t="s">
        <v>4</v>
      </c>
      <c r="J1011" s="47">
        <v>145.5</v>
      </c>
      <c r="K1011" s="46" t="s">
        <v>736</v>
      </c>
      <c r="L1011" s="46" t="s">
        <v>737</v>
      </c>
      <c r="M1011" s="45" t="s">
        <v>738</v>
      </c>
      <c r="N1011" s="46" t="s">
        <v>739</v>
      </c>
      <c r="O1011" s="43" t="s">
        <v>4</v>
      </c>
      <c r="P1011" s="46" t="s">
        <v>969</v>
      </c>
      <c r="Q1011" s="47">
        <v>15000</v>
      </c>
      <c r="R1011" s="48" t="s">
        <v>4</v>
      </c>
      <c r="S1011" s="47" t="s">
        <v>4</v>
      </c>
      <c r="T1011" s="46" t="s">
        <v>741</v>
      </c>
    </row>
    <row r="1012" spans="1:20">
      <c r="A1012" s="45">
        <v>132831965594</v>
      </c>
      <c r="B1012" s="43" t="s">
        <v>733</v>
      </c>
      <c r="C1012" s="44">
        <v>45968</v>
      </c>
      <c r="D1012" s="45">
        <v>52781338594</v>
      </c>
      <c r="E1012" s="45">
        <v>2114541899569</v>
      </c>
      <c r="F1012" s="46" t="s">
        <v>734</v>
      </c>
      <c r="G1012" s="46" t="s">
        <v>735</v>
      </c>
      <c r="H1012" s="46" t="s">
        <v>4</v>
      </c>
      <c r="I1012" s="45" t="s">
        <v>4</v>
      </c>
      <c r="J1012" s="47">
        <v>146.47</v>
      </c>
      <c r="K1012" s="46" t="s">
        <v>736</v>
      </c>
      <c r="L1012" s="46" t="s">
        <v>737</v>
      </c>
      <c r="M1012" s="45" t="s">
        <v>738</v>
      </c>
      <c r="N1012" s="46" t="s">
        <v>739</v>
      </c>
      <c r="O1012" s="43" t="s">
        <v>4</v>
      </c>
      <c r="P1012" s="46" t="s">
        <v>812</v>
      </c>
      <c r="Q1012" s="47">
        <v>15100</v>
      </c>
      <c r="R1012" s="48" t="s">
        <v>4</v>
      </c>
      <c r="S1012" s="47" t="s">
        <v>4</v>
      </c>
      <c r="T1012" s="46" t="s">
        <v>741</v>
      </c>
    </row>
    <row r="1013" spans="1:20">
      <c r="A1013" s="45">
        <v>135540609822</v>
      </c>
      <c r="B1013" s="43" t="s">
        <v>733</v>
      </c>
      <c r="C1013" s="44">
        <v>45988</v>
      </c>
      <c r="D1013" s="45">
        <v>53857449145</v>
      </c>
      <c r="E1013" s="45">
        <v>2132831143710</v>
      </c>
      <c r="F1013" s="46" t="s">
        <v>758</v>
      </c>
      <c r="G1013" s="46" t="s">
        <v>735</v>
      </c>
      <c r="H1013" s="46" t="s">
        <v>4</v>
      </c>
      <c r="I1013" s="45" t="s">
        <v>4</v>
      </c>
      <c r="J1013" s="47">
        <v>146.47</v>
      </c>
      <c r="K1013" s="46" t="s">
        <v>736</v>
      </c>
      <c r="L1013" s="46" t="s">
        <v>737</v>
      </c>
      <c r="M1013" s="45" t="s">
        <v>738</v>
      </c>
      <c r="N1013" s="46" t="s">
        <v>739</v>
      </c>
      <c r="O1013" s="43" t="s">
        <v>4</v>
      </c>
      <c r="P1013" s="46" t="s">
        <v>759</v>
      </c>
      <c r="Q1013" s="47">
        <v>15100</v>
      </c>
      <c r="R1013" s="48" t="s">
        <v>4</v>
      </c>
      <c r="S1013" s="47" t="s">
        <v>4</v>
      </c>
      <c r="T1013" s="46" t="s">
        <v>4</v>
      </c>
    </row>
    <row r="1014" spans="1:20">
      <c r="A1014" s="45">
        <v>135541158626</v>
      </c>
      <c r="B1014" s="43" t="s">
        <v>733</v>
      </c>
      <c r="C1014" s="44">
        <v>45988</v>
      </c>
      <c r="D1014" s="45">
        <v>53857658613</v>
      </c>
      <c r="E1014" s="45">
        <v>2132833899692</v>
      </c>
      <c r="F1014" s="46" t="s">
        <v>734</v>
      </c>
      <c r="G1014" s="46" t="s">
        <v>735</v>
      </c>
      <c r="H1014" s="46" t="s">
        <v>4</v>
      </c>
      <c r="I1014" s="45" t="s">
        <v>4</v>
      </c>
      <c r="J1014" s="47">
        <v>146.47</v>
      </c>
      <c r="K1014" s="46" t="s">
        <v>736</v>
      </c>
      <c r="L1014" s="46" t="s">
        <v>737</v>
      </c>
      <c r="M1014" s="45" t="s">
        <v>738</v>
      </c>
      <c r="N1014" s="46" t="s">
        <v>739</v>
      </c>
      <c r="O1014" s="43" t="s">
        <v>4</v>
      </c>
      <c r="P1014" s="46" t="s">
        <v>1604</v>
      </c>
      <c r="Q1014" s="47">
        <v>15100</v>
      </c>
      <c r="R1014" s="48" t="s">
        <v>4</v>
      </c>
      <c r="S1014" s="47" t="s">
        <v>4</v>
      </c>
      <c r="T1014" s="46" t="s">
        <v>741</v>
      </c>
    </row>
    <row r="1015" spans="1:20">
      <c r="A1015" s="45">
        <v>133446323055</v>
      </c>
      <c r="B1015" s="43" t="s">
        <v>733</v>
      </c>
      <c r="C1015" s="44">
        <v>45977</v>
      </c>
      <c r="D1015" s="45">
        <v>53263381166</v>
      </c>
      <c r="E1015" s="45">
        <v>2122787381634</v>
      </c>
      <c r="F1015" s="46" t="s">
        <v>734</v>
      </c>
      <c r="G1015" s="46" t="s">
        <v>735</v>
      </c>
      <c r="H1015" s="46" t="s">
        <v>4</v>
      </c>
      <c r="I1015" s="45" t="s">
        <v>4</v>
      </c>
      <c r="J1015" s="47">
        <v>147.44</v>
      </c>
      <c r="K1015" s="46" t="s">
        <v>736</v>
      </c>
      <c r="L1015" s="46" t="s">
        <v>737</v>
      </c>
      <c r="M1015" s="45" t="s">
        <v>738</v>
      </c>
      <c r="N1015" s="46" t="s">
        <v>739</v>
      </c>
      <c r="O1015" s="43" t="s">
        <v>4</v>
      </c>
      <c r="P1015" s="46" t="s">
        <v>1038</v>
      </c>
      <c r="Q1015" s="47">
        <v>15200</v>
      </c>
      <c r="R1015" s="48" t="s">
        <v>4</v>
      </c>
      <c r="S1015" s="47" t="s">
        <v>4</v>
      </c>
      <c r="T1015" s="46" t="s">
        <v>741</v>
      </c>
    </row>
    <row r="1016" spans="1:20">
      <c r="A1016" s="45">
        <v>132811373802</v>
      </c>
      <c r="B1016" s="43" t="s">
        <v>733</v>
      </c>
      <c r="C1016" s="44">
        <v>45967</v>
      </c>
      <c r="D1016" s="45">
        <v>52772407434</v>
      </c>
      <c r="E1016" s="45">
        <v>2114493634296</v>
      </c>
      <c r="F1016" s="46" t="s">
        <v>734</v>
      </c>
      <c r="G1016" s="46" t="s">
        <v>735</v>
      </c>
      <c r="H1016" s="46" t="s">
        <v>4</v>
      </c>
      <c r="I1016" s="45" t="s">
        <v>4</v>
      </c>
      <c r="J1016" s="47">
        <v>148.41</v>
      </c>
      <c r="K1016" s="46" t="s">
        <v>736</v>
      </c>
      <c r="L1016" s="46" t="s">
        <v>737</v>
      </c>
      <c r="M1016" s="45" t="s">
        <v>738</v>
      </c>
      <c r="N1016" s="46" t="s">
        <v>739</v>
      </c>
      <c r="O1016" s="43" t="s">
        <v>4</v>
      </c>
      <c r="P1016" s="46" t="s">
        <v>764</v>
      </c>
      <c r="Q1016" s="47">
        <v>15300</v>
      </c>
      <c r="R1016" s="48" t="s">
        <v>4</v>
      </c>
      <c r="S1016" s="47" t="s">
        <v>4</v>
      </c>
      <c r="T1016" s="46" t="s">
        <v>741</v>
      </c>
    </row>
    <row r="1017" spans="1:20">
      <c r="A1017" s="45">
        <v>133094640006</v>
      </c>
      <c r="B1017" s="43" t="s">
        <v>733</v>
      </c>
      <c r="C1017" s="44">
        <v>45969</v>
      </c>
      <c r="D1017" s="45">
        <v>52880551927</v>
      </c>
      <c r="E1017" s="45">
        <v>2116233885059</v>
      </c>
      <c r="F1017" s="46" t="s">
        <v>734</v>
      </c>
      <c r="G1017" s="46" t="s">
        <v>735</v>
      </c>
      <c r="H1017" s="46" t="s">
        <v>4</v>
      </c>
      <c r="I1017" s="45" t="s">
        <v>4</v>
      </c>
      <c r="J1017" s="47">
        <v>148.41</v>
      </c>
      <c r="K1017" s="46" t="s">
        <v>736</v>
      </c>
      <c r="L1017" s="46" t="s">
        <v>737</v>
      </c>
      <c r="M1017" s="45" t="s">
        <v>738</v>
      </c>
      <c r="N1017" s="46" t="s">
        <v>739</v>
      </c>
      <c r="O1017" s="43" t="s">
        <v>4</v>
      </c>
      <c r="P1017" s="46" t="s">
        <v>843</v>
      </c>
      <c r="Q1017" s="47">
        <v>15300</v>
      </c>
      <c r="R1017" s="48" t="s">
        <v>4</v>
      </c>
      <c r="S1017" s="47" t="s">
        <v>4</v>
      </c>
      <c r="T1017" s="46" t="s">
        <v>741</v>
      </c>
    </row>
    <row r="1018" spans="1:20">
      <c r="A1018" s="45">
        <v>134685284922</v>
      </c>
      <c r="B1018" s="43" t="s">
        <v>733</v>
      </c>
      <c r="C1018" s="44">
        <v>45982</v>
      </c>
      <c r="D1018" s="45">
        <v>53517400085</v>
      </c>
      <c r="E1018" s="45">
        <v>2127010876855</v>
      </c>
      <c r="F1018" s="46" t="s">
        <v>750</v>
      </c>
      <c r="G1018" s="46" t="s">
        <v>735</v>
      </c>
      <c r="H1018" s="46" t="s">
        <v>4</v>
      </c>
      <c r="I1018" s="45" t="s">
        <v>4</v>
      </c>
      <c r="J1018" s="47">
        <v>149.34</v>
      </c>
      <c r="K1018" s="46" t="s">
        <v>736</v>
      </c>
      <c r="L1018" s="46" t="s">
        <v>751</v>
      </c>
      <c r="M1018" s="45" t="s">
        <v>738</v>
      </c>
      <c r="N1018" s="46" t="s">
        <v>739</v>
      </c>
      <c r="O1018" s="43" t="s">
        <v>365</v>
      </c>
      <c r="P1018" s="46" t="s">
        <v>752</v>
      </c>
      <c r="Q1018" s="47">
        <v>3800</v>
      </c>
      <c r="R1018" s="48" t="s">
        <v>4</v>
      </c>
      <c r="S1018" s="47" t="s">
        <v>4</v>
      </c>
      <c r="T1018" s="46" t="s">
        <v>741</v>
      </c>
    </row>
    <row r="1019" spans="1:20">
      <c r="A1019" s="45">
        <v>135550951512</v>
      </c>
      <c r="B1019" s="43" t="s">
        <v>733</v>
      </c>
      <c r="C1019" s="44">
        <v>45989</v>
      </c>
      <c r="D1019" s="45">
        <v>53861757937</v>
      </c>
      <c r="E1019" s="45">
        <v>2132809469441</v>
      </c>
      <c r="F1019" s="46" t="s">
        <v>734</v>
      </c>
      <c r="G1019" s="46" t="s">
        <v>735</v>
      </c>
      <c r="H1019" s="46" t="s">
        <v>4</v>
      </c>
      <c r="I1019" s="45" t="s">
        <v>4</v>
      </c>
      <c r="J1019" s="47">
        <v>149.38</v>
      </c>
      <c r="K1019" s="46" t="s">
        <v>736</v>
      </c>
      <c r="L1019" s="46" t="s">
        <v>737</v>
      </c>
      <c r="M1019" s="45" t="s">
        <v>738</v>
      </c>
      <c r="N1019" s="46" t="s">
        <v>739</v>
      </c>
      <c r="O1019" s="43" t="s">
        <v>4</v>
      </c>
      <c r="P1019" s="46" t="s">
        <v>993</v>
      </c>
      <c r="Q1019" s="47">
        <v>15400</v>
      </c>
      <c r="R1019" s="48" t="s">
        <v>4</v>
      </c>
      <c r="S1019" s="47" t="s">
        <v>4</v>
      </c>
      <c r="T1019" s="46" t="s">
        <v>741</v>
      </c>
    </row>
    <row r="1020" spans="1:20">
      <c r="A1020" s="45">
        <v>135831963930</v>
      </c>
      <c r="B1020" s="43" t="s">
        <v>733</v>
      </c>
      <c r="C1020" s="44">
        <v>45990</v>
      </c>
      <c r="D1020" s="45">
        <v>53981471496</v>
      </c>
      <c r="E1020" s="45">
        <v>2134744290028</v>
      </c>
      <c r="F1020" s="46" t="s">
        <v>734</v>
      </c>
      <c r="G1020" s="46" t="s">
        <v>735</v>
      </c>
      <c r="H1020" s="46" t="s">
        <v>4</v>
      </c>
      <c r="I1020" s="45" t="s">
        <v>4</v>
      </c>
      <c r="J1020" s="47">
        <v>149.38</v>
      </c>
      <c r="K1020" s="46" t="s">
        <v>736</v>
      </c>
      <c r="L1020" s="46" t="s">
        <v>737</v>
      </c>
      <c r="M1020" s="45" t="s">
        <v>738</v>
      </c>
      <c r="N1020" s="46" t="s">
        <v>739</v>
      </c>
      <c r="O1020" s="43" t="s">
        <v>4</v>
      </c>
      <c r="P1020" s="46" t="s">
        <v>1659</v>
      </c>
      <c r="Q1020" s="47">
        <v>15400</v>
      </c>
      <c r="R1020" s="48" t="s">
        <v>4</v>
      </c>
      <c r="S1020" s="47" t="s">
        <v>4</v>
      </c>
      <c r="T1020" s="46" t="s">
        <v>741</v>
      </c>
    </row>
    <row r="1021" spans="1:20">
      <c r="A1021" s="45">
        <v>132225764631</v>
      </c>
      <c r="B1021" s="43" t="s">
        <v>733</v>
      </c>
      <c r="C1021" s="44">
        <v>45968</v>
      </c>
      <c r="D1021" s="45">
        <v>52779527536</v>
      </c>
      <c r="E1021" s="45">
        <v>2114499584153</v>
      </c>
      <c r="F1021" s="46" t="s">
        <v>758</v>
      </c>
      <c r="G1021" s="46" t="s">
        <v>735</v>
      </c>
      <c r="H1021" s="46" t="s">
        <v>4</v>
      </c>
      <c r="I1021" s="45" t="s">
        <v>4</v>
      </c>
      <c r="J1021" s="47">
        <v>151.32</v>
      </c>
      <c r="K1021" s="46" t="s">
        <v>736</v>
      </c>
      <c r="L1021" s="46" t="s">
        <v>737</v>
      </c>
      <c r="M1021" s="45" t="s">
        <v>738</v>
      </c>
      <c r="N1021" s="46" t="s">
        <v>739</v>
      </c>
      <c r="O1021" s="43" t="s">
        <v>4</v>
      </c>
      <c r="P1021" s="46" t="s">
        <v>759</v>
      </c>
      <c r="Q1021" s="47">
        <v>15600</v>
      </c>
      <c r="R1021" s="48" t="s">
        <v>4</v>
      </c>
      <c r="S1021" s="47" t="s">
        <v>4</v>
      </c>
      <c r="T1021" s="46" t="s">
        <v>4</v>
      </c>
    </row>
    <row r="1022" spans="1:20">
      <c r="A1022" s="45">
        <v>133431235029</v>
      </c>
      <c r="B1022" s="43" t="s">
        <v>733</v>
      </c>
      <c r="C1022" s="44">
        <v>45976</v>
      </c>
      <c r="D1022" s="45">
        <v>53256731791</v>
      </c>
      <c r="E1022" s="45">
        <v>2122589506861</v>
      </c>
      <c r="F1022" s="46" t="s">
        <v>734</v>
      </c>
      <c r="G1022" s="46" t="s">
        <v>735</v>
      </c>
      <c r="H1022" s="46" t="s">
        <v>4</v>
      </c>
      <c r="I1022" s="45" t="s">
        <v>4</v>
      </c>
      <c r="J1022" s="47">
        <v>153.22</v>
      </c>
      <c r="K1022" s="46" t="s">
        <v>736</v>
      </c>
      <c r="L1022" s="46" t="s">
        <v>737</v>
      </c>
      <c r="M1022" s="45" t="s">
        <v>738</v>
      </c>
      <c r="N1022" s="46" t="s">
        <v>739</v>
      </c>
      <c r="O1022" s="43" t="s">
        <v>4</v>
      </c>
      <c r="P1022" s="46" t="s">
        <v>1009</v>
      </c>
      <c r="Q1022" s="47">
        <v>9400</v>
      </c>
      <c r="R1022" s="48" t="s">
        <v>4</v>
      </c>
      <c r="S1022" s="47" t="s">
        <v>4</v>
      </c>
      <c r="T1022" s="46" t="s">
        <v>741</v>
      </c>
    </row>
    <row r="1023" spans="1:20">
      <c r="A1023" s="45">
        <v>133163924015</v>
      </c>
      <c r="B1023" s="43" t="s">
        <v>733</v>
      </c>
      <c r="C1023" s="44">
        <v>45975</v>
      </c>
      <c r="D1023" s="45">
        <v>53150809935</v>
      </c>
      <c r="E1023" s="45">
        <v>2120843640421</v>
      </c>
      <c r="F1023" s="46" t="s">
        <v>758</v>
      </c>
      <c r="G1023" s="46" t="s">
        <v>735</v>
      </c>
      <c r="H1023" s="46" t="s">
        <v>4</v>
      </c>
      <c r="I1023" s="45" t="s">
        <v>4</v>
      </c>
      <c r="J1023" s="47">
        <v>153.26</v>
      </c>
      <c r="K1023" s="46" t="s">
        <v>736</v>
      </c>
      <c r="L1023" s="46" t="s">
        <v>737</v>
      </c>
      <c r="M1023" s="45" t="s">
        <v>738</v>
      </c>
      <c r="N1023" s="46" t="s">
        <v>739</v>
      </c>
      <c r="O1023" s="43" t="s">
        <v>4</v>
      </c>
      <c r="P1023" s="46" t="s">
        <v>759</v>
      </c>
      <c r="Q1023" s="47">
        <v>15800</v>
      </c>
      <c r="R1023" s="48" t="s">
        <v>4</v>
      </c>
      <c r="S1023" s="47" t="s">
        <v>4</v>
      </c>
      <c r="T1023" s="46" t="s">
        <v>4</v>
      </c>
    </row>
    <row r="1024" spans="1:20">
      <c r="A1024" s="45">
        <v>133165284051</v>
      </c>
      <c r="B1024" s="43" t="s">
        <v>733</v>
      </c>
      <c r="C1024" s="44">
        <v>45975</v>
      </c>
      <c r="D1024" s="45">
        <v>53151401675</v>
      </c>
      <c r="E1024" s="45">
        <v>2120854693095</v>
      </c>
      <c r="F1024" s="46" t="s">
        <v>734</v>
      </c>
      <c r="G1024" s="46" t="s">
        <v>735</v>
      </c>
      <c r="H1024" s="46" t="s">
        <v>4</v>
      </c>
      <c r="I1024" s="45" t="s">
        <v>4</v>
      </c>
      <c r="J1024" s="47">
        <v>153.26</v>
      </c>
      <c r="K1024" s="46" t="s">
        <v>736</v>
      </c>
      <c r="L1024" s="46" t="s">
        <v>737</v>
      </c>
      <c r="M1024" s="45" t="s">
        <v>738</v>
      </c>
      <c r="N1024" s="46" t="s">
        <v>739</v>
      </c>
      <c r="O1024" s="43" t="s">
        <v>4</v>
      </c>
      <c r="P1024" s="46" t="s">
        <v>952</v>
      </c>
      <c r="Q1024" s="47">
        <v>15800</v>
      </c>
      <c r="R1024" s="48" t="s">
        <v>4</v>
      </c>
      <c r="S1024" s="47" t="s">
        <v>4</v>
      </c>
      <c r="T1024" s="46" t="s">
        <v>741</v>
      </c>
    </row>
    <row r="1025" spans="1:20">
      <c r="A1025" s="45">
        <v>133169480277</v>
      </c>
      <c r="B1025" s="43" t="s">
        <v>733</v>
      </c>
      <c r="C1025" s="44">
        <v>45975</v>
      </c>
      <c r="D1025" s="45">
        <v>53152854556</v>
      </c>
      <c r="E1025" s="45">
        <v>2120999487974</v>
      </c>
      <c r="F1025" s="46" t="s">
        <v>758</v>
      </c>
      <c r="G1025" s="46" t="s">
        <v>735</v>
      </c>
      <c r="H1025" s="46" t="s">
        <v>4</v>
      </c>
      <c r="I1025" s="45" t="s">
        <v>4</v>
      </c>
      <c r="J1025" s="47">
        <v>153.26</v>
      </c>
      <c r="K1025" s="46" t="s">
        <v>736</v>
      </c>
      <c r="L1025" s="46" t="s">
        <v>737</v>
      </c>
      <c r="M1025" s="45" t="s">
        <v>738</v>
      </c>
      <c r="N1025" s="46" t="s">
        <v>739</v>
      </c>
      <c r="O1025" s="43" t="s">
        <v>4</v>
      </c>
      <c r="P1025" s="46" t="s">
        <v>759</v>
      </c>
      <c r="Q1025" s="47">
        <v>15800</v>
      </c>
      <c r="R1025" s="48" t="s">
        <v>4</v>
      </c>
      <c r="S1025" s="47" t="s">
        <v>4</v>
      </c>
      <c r="T1025" s="46" t="s">
        <v>4</v>
      </c>
    </row>
    <row r="1026" spans="1:20">
      <c r="A1026" s="45">
        <v>133777771410</v>
      </c>
      <c r="B1026" s="43" t="s">
        <v>733</v>
      </c>
      <c r="C1026" s="44">
        <v>45975</v>
      </c>
      <c r="D1026" s="45">
        <v>53152915677</v>
      </c>
      <c r="E1026" s="45">
        <v>2120894831001</v>
      </c>
      <c r="F1026" s="46" t="s">
        <v>734</v>
      </c>
      <c r="G1026" s="46" t="s">
        <v>735</v>
      </c>
      <c r="H1026" s="46" t="s">
        <v>4</v>
      </c>
      <c r="I1026" s="45" t="s">
        <v>4</v>
      </c>
      <c r="J1026" s="47">
        <v>153.26</v>
      </c>
      <c r="K1026" s="46" t="s">
        <v>736</v>
      </c>
      <c r="L1026" s="46" t="s">
        <v>737</v>
      </c>
      <c r="M1026" s="45" t="s">
        <v>738</v>
      </c>
      <c r="N1026" s="46" t="s">
        <v>739</v>
      </c>
      <c r="O1026" s="43" t="s">
        <v>4</v>
      </c>
      <c r="P1026" s="46" t="s">
        <v>964</v>
      </c>
      <c r="Q1026" s="47">
        <v>15800</v>
      </c>
      <c r="R1026" s="48" t="s">
        <v>4</v>
      </c>
      <c r="S1026" s="47" t="s">
        <v>4</v>
      </c>
      <c r="T1026" s="46" t="s">
        <v>741</v>
      </c>
    </row>
    <row r="1027" spans="1:20">
      <c r="A1027" s="45">
        <v>133170253087</v>
      </c>
      <c r="B1027" s="43" t="s">
        <v>733</v>
      </c>
      <c r="C1027" s="44">
        <v>45975</v>
      </c>
      <c r="D1027" s="45">
        <v>53153178757</v>
      </c>
      <c r="E1027" s="45">
        <v>2121009993206</v>
      </c>
      <c r="F1027" s="46" t="s">
        <v>758</v>
      </c>
      <c r="G1027" s="46" t="s">
        <v>735</v>
      </c>
      <c r="H1027" s="46" t="s">
        <v>4</v>
      </c>
      <c r="I1027" s="45" t="s">
        <v>4</v>
      </c>
      <c r="J1027" s="47">
        <v>153.26</v>
      </c>
      <c r="K1027" s="46" t="s">
        <v>736</v>
      </c>
      <c r="L1027" s="46" t="s">
        <v>737</v>
      </c>
      <c r="M1027" s="45" t="s">
        <v>738</v>
      </c>
      <c r="N1027" s="46" t="s">
        <v>739</v>
      </c>
      <c r="O1027" s="43" t="s">
        <v>4</v>
      </c>
      <c r="P1027" s="46" t="s">
        <v>759</v>
      </c>
      <c r="Q1027" s="47">
        <v>15800</v>
      </c>
      <c r="R1027" s="48" t="s">
        <v>4</v>
      </c>
      <c r="S1027" s="47" t="s">
        <v>4</v>
      </c>
      <c r="T1027" s="46" t="s">
        <v>4</v>
      </c>
    </row>
    <row r="1028" spans="1:20">
      <c r="A1028" s="45">
        <v>133444668355</v>
      </c>
      <c r="B1028" s="43" t="s">
        <v>733</v>
      </c>
      <c r="C1028" s="44">
        <v>45977</v>
      </c>
      <c r="D1028" s="45">
        <v>53262646013</v>
      </c>
      <c r="E1028" s="45">
        <v>2122669930367</v>
      </c>
      <c r="F1028" s="46" t="s">
        <v>734</v>
      </c>
      <c r="G1028" s="46" t="s">
        <v>735</v>
      </c>
      <c r="H1028" s="46" t="s">
        <v>4</v>
      </c>
      <c r="I1028" s="45" t="s">
        <v>4</v>
      </c>
      <c r="J1028" s="47">
        <v>153.26</v>
      </c>
      <c r="K1028" s="46" t="s">
        <v>736</v>
      </c>
      <c r="L1028" s="46" t="s">
        <v>737</v>
      </c>
      <c r="M1028" s="45" t="s">
        <v>738</v>
      </c>
      <c r="N1028" s="46" t="s">
        <v>739</v>
      </c>
      <c r="O1028" s="43" t="s">
        <v>4</v>
      </c>
      <c r="P1028" s="46" t="s">
        <v>1030</v>
      </c>
      <c r="Q1028" s="47">
        <v>15800</v>
      </c>
      <c r="R1028" s="48" t="s">
        <v>4</v>
      </c>
      <c r="S1028" s="47" t="s">
        <v>4</v>
      </c>
      <c r="T1028" s="46" t="s">
        <v>741</v>
      </c>
    </row>
    <row r="1029" spans="1:20">
      <c r="A1029" s="45">
        <v>135543560436</v>
      </c>
      <c r="B1029" s="43" t="s">
        <v>733</v>
      </c>
      <c r="C1029" s="44">
        <v>45989</v>
      </c>
      <c r="D1029" s="45">
        <v>53858892938</v>
      </c>
      <c r="E1029" s="45">
        <v>2132734446803</v>
      </c>
      <c r="F1029" s="46" t="s">
        <v>734</v>
      </c>
      <c r="G1029" s="46" t="s">
        <v>735</v>
      </c>
      <c r="H1029" s="46" t="s">
        <v>4</v>
      </c>
      <c r="I1029" s="45" t="s">
        <v>4</v>
      </c>
      <c r="J1029" s="47">
        <v>153.26</v>
      </c>
      <c r="K1029" s="46" t="s">
        <v>736</v>
      </c>
      <c r="L1029" s="46" t="s">
        <v>737</v>
      </c>
      <c r="M1029" s="45" t="s">
        <v>738</v>
      </c>
      <c r="N1029" s="46" t="s">
        <v>739</v>
      </c>
      <c r="O1029" s="43" t="s">
        <v>4</v>
      </c>
      <c r="P1029" s="46" t="s">
        <v>1610</v>
      </c>
      <c r="Q1029" s="47">
        <v>15800</v>
      </c>
      <c r="R1029" s="48" t="s">
        <v>4</v>
      </c>
      <c r="S1029" s="47" t="s">
        <v>4</v>
      </c>
      <c r="T1029" s="46" t="s">
        <v>741</v>
      </c>
    </row>
    <row r="1030" spans="1:20">
      <c r="A1030" s="45">
        <v>135546715630</v>
      </c>
      <c r="B1030" s="43" t="s">
        <v>733</v>
      </c>
      <c r="C1030" s="44">
        <v>45989</v>
      </c>
      <c r="D1030" s="45">
        <v>53860318286</v>
      </c>
      <c r="E1030" s="45">
        <v>2132880593136</v>
      </c>
      <c r="F1030" s="46" t="s">
        <v>734</v>
      </c>
      <c r="G1030" s="46" t="s">
        <v>735</v>
      </c>
      <c r="H1030" s="46" t="s">
        <v>4</v>
      </c>
      <c r="I1030" s="45" t="s">
        <v>4</v>
      </c>
      <c r="J1030" s="47">
        <v>153.26</v>
      </c>
      <c r="K1030" s="46" t="s">
        <v>736</v>
      </c>
      <c r="L1030" s="46" t="s">
        <v>737</v>
      </c>
      <c r="M1030" s="45" t="s">
        <v>738</v>
      </c>
      <c r="N1030" s="46" t="s">
        <v>739</v>
      </c>
      <c r="O1030" s="43" t="s">
        <v>4</v>
      </c>
      <c r="P1030" s="46" t="s">
        <v>1617</v>
      </c>
      <c r="Q1030" s="47">
        <v>15800</v>
      </c>
      <c r="R1030" s="48" t="s">
        <v>4</v>
      </c>
      <c r="S1030" s="47" t="s">
        <v>4</v>
      </c>
      <c r="T1030" s="46" t="s">
        <v>741</v>
      </c>
    </row>
    <row r="1031" spans="1:20">
      <c r="A1031" s="45">
        <v>132178648016</v>
      </c>
      <c r="B1031" s="43" t="s">
        <v>1727</v>
      </c>
      <c r="C1031" s="44">
        <v>45963</v>
      </c>
      <c r="D1031" s="45">
        <v>52515609625</v>
      </c>
      <c r="E1031" s="45">
        <v>2110179281665</v>
      </c>
      <c r="F1031" s="46" t="s">
        <v>734</v>
      </c>
      <c r="G1031" s="46" t="s">
        <v>735</v>
      </c>
      <c r="H1031" s="46" t="s">
        <v>4</v>
      </c>
      <c r="I1031" s="45" t="s">
        <v>4</v>
      </c>
      <c r="J1031" s="47">
        <v>154.22999999999999</v>
      </c>
      <c r="K1031" s="46" t="s">
        <v>736</v>
      </c>
      <c r="L1031" s="46" t="s">
        <v>737</v>
      </c>
      <c r="M1031" s="45" t="s">
        <v>738</v>
      </c>
      <c r="N1031" s="46" t="s">
        <v>739</v>
      </c>
      <c r="O1031" s="43" t="s">
        <v>4</v>
      </c>
      <c r="P1031" s="46" t="s">
        <v>1763</v>
      </c>
      <c r="Q1031" s="47">
        <v>15900</v>
      </c>
      <c r="R1031" s="48" t="s">
        <v>4</v>
      </c>
      <c r="S1031" s="47" t="s">
        <v>4</v>
      </c>
      <c r="T1031" s="46" t="s">
        <v>741</v>
      </c>
    </row>
    <row r="1032" spans="1:20">
      <c r="A1032" s="45">
        <v>133766030618</v>
      </c>
      <c r="B1032" s="43" t="s">
        <v>733</v>
      </c>
      <c r="C1032" s="44">
        <v>45974</v>
      </c>
      <c r="D1032" s="45">
        <v>53148014354</v>
      </c>
      <c r="E1032" s="45">
        <v>2120905825982</v>
      </c>
      <c r="F1032" s="46" t="s">
        <v>734</v>
      </c>
      <c r="G1032" s="46" t="s">
        <v>735</v>
      </c>
      <c r="H1032" s="46" t="s">
        <v>4</v>
      </c>
      <c r="I1032" s="45" t="s">
        <v>4</v>
      </c>
      <c r="J1032" s="47">
        <v>154.22999999999999</v>
      </c>
      <c r="K1032" s="46" t="s">
        <v>736</v>
      </c>
      <c r="L1032" s="46" t="s">
        <v>737</v>
      </c>
      <c r="M1032" s="45" t="s">
        <v>738</v>
      </c>
      <c r="N1032" s="46" t="s">
        <v>739</v>
      </c>
      <c r="O1032" s="43" t="s">
        <v>4</v>
      </c>
      <c r="P1032" s="46" t="s">
        <v>931</v>
      </c>
      <c r="Q1032" s="47">
        <v>15900</v>
      </c>
      <c r="R1032" s="48" t="s">
        <v>4</v>
      </c>
      <c r="S1032" s="47" t="s">
        <v>4</v>
      </c>
      <c r="T1032" s="46" t="s">
        <v>741</v>
      </c>
    </row>
    <row r="1033" spans="1:20">
      <c r="A1033" s="45">
        <v>132823421892</v>
      </c>
      <c r="B1033" s="43" t="s">
        <v>733</v>
      </c>
      <c r="C1033" s="44">
        <v>45967</v>
      </c>
      <c r="D1033" s="45">
        <v>52777493636</v>
      </c>
      <c r="E1033" s="45">
        <v>2114574050034</v>
      </c>
      <c r="F1033" s="46" t="s">
        <v>734</v>
      </c>
      <c r="G1033" s="46" t="s">
        <v>735</v>
      </c>
      <c r="H1033" s="46" t="s">
        <v>4</v>
      </c>
      <c r="I1033" s="45" t="s">
        <v>4</v>
      </c>
      <c r="J1033" s="47">
        <v>155.19999999999999</v>
      </c>
      <c r="K1033" s="46" t="s">
        <v>736</v>
      </c>
      <c r="L1033" s="46" t="s">
        <v>737</v>
      </c>
      <c r="M1033" s="45" t="s">
        <v>738</v>
      </c>
      <c r="N1033" s="46" t="s">
        <v>739</v>
      </c>
      <c r="O1033" s="43" t="s">
        <v>4</v>
      </c>
      <c r="P1033" s="46" t="s">
        <v>777</v>
      </c>
      <c r="Q1033" s="47">
        <v>16000</v>
      </c>
      <c r="R1033" s="48" t="s">
        <v>4</v>
      </c>
      <c r="S1033" s="47" t="s">
        <v>4</v>
      </c>
      <c r="T1033" s="46" t="s">
        <v>741</v>
      </c>
    </row>
    <row r="1034" spans="1:20">
      <c r="A1034" s="45">
        <v>132832441938</v>
      </c>
      <c r="B1034" s="43" t="s">
        <v>733</v>
      </c>
      <c r="C1034" s="44">
        <v>45968</v>
      </c>
      <c r="D1034" s="45">
        <v>52781535355</v>
      </c>
      <c r="E1034" s="45">
        <v>2114547746933</v>
      </c>
      <c r="F1034" s="46" t="s">
        <v>734</v>
      </c>
      <c r="G1034" s="46" t="s">
        <v>735</v>
      </c>
      <c r="H1034" s="46" t="s">
        <v>4</v>
      </c>
      <c r="I1034" s="45" t="s">
        <v>4</v>
      </c>
      <c r="J1034" s="47">
        <v>155.19999999999999</v>
      </c>
      <c r="K1034" s="46" t="s">
        <v>736</v>
      </c>
      <c r="L1034" s="46" t="s">
        <v>737</v>
      </c>
      <c r="M1034" s="45" t="s">
        <v>738</v>
      </c>
      <c r="N1034" s="46" t="s">
        <v>739</v>
      </c>
      <c r="O1034" s="43" t="s">
        <v>4</v>
      </c>
      <c r="P1034" s="46" t="s">
        <v>814</v>
      </c>
      <c r="Q1034" s="47">
        <v>16000</v>
      </c>
      <c r="R1034" s="48" t="s">
        <v>4</v>
      </c>
      <c r="S1034" s="47" t="s">
        <v>4</v>
      </c>
      <c r="T1034" s="46" t="s">
        <v>741</v>
      </c>
    </row>
    <row r="1035" spans="1:20">
      <c r="A1035" s="45">
        <v>134928952280</v>
      </c>
      <c r="B1035" s="43" t="s">
        <v>733</v>
      </c>
      <c r="C1035" s="44">
        <v>45983</v>
      </c>
      <c r="D1035" s="45">
        <v>53613216739</v>
      </c>
      <c r="E1035" s="45">
        <v>2128665232990</v>
      </c>
      <c r="F1035" s="46" t="s">
        <v>734</v>
      </c>
      <c r="G1035" s="46" t="s">
        <v>735</v>
      </c>
      <c r="H1035" s="46" t="s">
        <v>4</v>
      </c>
      <c r="I1035" s="45" t="s">
        <v>4</v>
      </c>
      <c r="J1035" s="47">
        <v>155.19999999999999</v>
      </c>
      <c r="K1035" s="46" t="s">
        <v>736</v>
      </c>
      <c r="L1035" s="46" t="s">
        <v>737</v>
      </c>
      <c r="M1035" s="45" t="s">
        <v>738</v>
      </c>
      <c r="N1035" s="46" t="s">
        <v>739</v>
      </c>
      <c r="O1035" s="43" t="s">
        <v>522</v>
      </c>
      <c r="P1035" s="46" t="s">
        <v>1222</v>
      </c>
      <c r="Q1035" s="47">
        <v>16000</v>
      </c>
      <c r="R1035" s="48" t="s">
        <v>4</v>
      </c>
      <c r="S1035" s="47" t="s">
        <v>4</v>
      </c>
      <c r="T1035" s="46" t="s">
        <v>741</v>
      </c>
    </row>
    <row r="1036" spans="1:20">
      <c r="A1036" s="45">
        <v>134320177997</v>
      </c>
      <c r="B1036" s="43" t="s">
        <v>733</v>
      </c>
      <c r="C1036" s="44">
        <v>45984</v>
      </c>
      <c r="D1036" s="45">
        <v>53615366873</v>
      </c>
      <c r="E1036" s="45">
        <v>2128699972426</v>
      </c>
      <c r="F1036" s="46" t="s">
        <v>734</v>
      </c>
      <c r="G1036" s="46" t="s">
        <v>735</v>
      </c>
      <c r="H1036" s="46" t="s">
        <v>4</v>
      </c>
      <c r="I1036" s="45" t="s">
        <v>4</v>
      </c>
      <c r="J1036" s="47">
        <v>155.19999999999999</v>
      </c>
      <c r="K1036" s="46" t="s">
        <v>736</v>
      </c>
      <c r="L1036" s="46" t="s">
        <v>737</v>
      </c>
      <c r="M1036" s="45" t="s">
        <v>738</v>
      </c>
      <c r="N1036" s="46" t="s">
        <v>739</v>
      </c>
      <c r="O1036" s="43" t="s">
        <v>522</v>
      </c>
      <c r="P1036" s="46" t="s">
        <v>1293</v>
      </c>
      <c r="Q1036" s="47">
        <v>16000</v>
      </c>
      <c r="R1036" s="48" t="s">
        <v>4</v>
      </c>
      <c r="S1036" s="47" t="s">
        <v>4</v>
      </c>
      <c r="T1036" s="46" t="s">
        <v>741</v>
      </c>
    </row>
    <row r="1037" spans="1:20">
      <c r="A1037" s="45">
        <v>134323338887</v>
      </c>
      <c r="B1037" s="43" t="s">
        <v>733</v>
      </c>
      <c r="C1037" s="44">
        <v>45984</v>
      </c>
      <c r="D1037" s="45">
        <v>53616482171</v>
      </c>
      <c r="E1037" s="45">
        <v>2128717439650</v>
      </c>
      <c r="F1037" s="46" t="s">
        <v>758</v>
      </c>
      <c r="G1037" s="46" t="s">
        <v>735</v>
      </c>
      <c r="H1037" s="46" t="s">
        <v>4</v>
      </c>
      <c r="I1037" s="45" t="s">
        <v>4</v>
      </c>
      <c r="J1037" s="47">
        <v>155.19999999999999</v>
      </c>
      <c r="K1037" s="46" t="s">
        <v>736</v>
      </c>
      <c r="L1037" s="46" t="s">
        <v>737</v>
      </c>
      <c r="M1037" s="45" t="s">
        <v>738</v>
      </c>
      <c r="N1037" s="46" t="s">
        <v>739</v>
      </c>
      <c r="O1037" s="43" t="s">
        <v>522</v>
      </c>
      <c r="P1037" s="46" t="s">
        <v>759</v>
      </c>
      <c r="Q1037" s="47">
        <v>16000</v>
      </c>
      <c r="R1037" s="48" t="s">
        <v>4</v>
      </c>
      <c r="S1037" s="47" t="s">
        <v>4</v>
      </c>
      <c r="T1037" s="46" t="s">
        <v>4</v>
      </c>
    </row>
    <row r="1038" spans="1:20">
      <c r="A1038" s="45">
        <v>134407545585</v>
      </c>
      <c r="B1038" s="43" t="s">
        <v>733</v>
      </c>
      <c r="C1038" s="44">
        <v>45984</v>
      </c>
      <c r="D1038" s="45">
        <v>53653370779</v>
      </c>
      <c r="E1038" s="45">
        <v>2129247302310</v>
      </c>
      <c r="F1038" s="46" t="s">
        <v>734</v>
      </c>
      <c r="G1038" s="46" t="s">
        <v>735</v>
      </c>
      <c r="H1038" s="46" t="s">
        <v>4</v>
      </c>
      <c r="I1038" s="45" t="s">
        <v>4</v>
      </c>
      <c r="J1038" s="47">
        <v>155.19999999999999</v>
      </c>
      <c r="K1038" s="46" t="s">
        <v>736</v>
      </c>
      <c r="L1038" s="46" t="s">
        <v>737</v>
      </c>
      <c r="M1038" s="45" t="s">
        <v>738</v>
      </c>
      <c r="N1038" s="46" t="s">
        <v>739</v>
      </c>
      <c r="O1038" s="43" t="s">
        <v>522</v>
      </c>
      <c r="P1038" s="46" t="s">
        <v>1444</v>
      </c>
      <c r="Q1038" s="47">
        <v>16000</v>
      </c>
      <c r="R1038" s="48" t="s">
        <v>4</v>
      </c>
      <c r="S1038" s="47" t="s">
        <v>4</v>
      </c>
      <c r="T1038" s="46" t="s">
        <v>741</v>
      </c>
    </row>
    <row r="1039" spans="1:20">
      <c r="A1039" s="45">
        <v>135026459264</v>
      </c>
      <c r="B1039" s="43" t="s">
        <v>733</v>
      </c>
      <c r="C1039" s="44">
        <v>45984</v>
      </c>
      <c r="D1039" s="45">
        <v>53655268026</v>
      </c>
      <c r="E1039" s="45">
        <v>2129277968554</v>
      </c>
      <c r="F1039" s="46" t="s">
        <v>734</v>
      </c>
      <c r="G1039" s="46" t="s">
        <v>735</v>
      </c>
      <c r="H1039" s="46" t="s">
        <v>4</v>
      </c>
      <c r="I1039" s="45" t="s">
        <v>4</v>
      </c>
      <c r="J1039" s="47">
        <v>155.19999999999999</v>
      </c>
      <c r="K1039" s="46" t="s">
        <v>736</v>
      </c>
      <c r="L1039" s="46" t="s">
        <v>737</v>
      </c>
      <c r="M1039" s="45" t="s">
        <v>738</v>
      </c>
      <c r="N1039" s="46" t="s">
        <v>739</v>
      </c>
      <c r="O1039" s="43" t="s">
        <v>522</v>
      </c>
      <c r="P1039" s="46" t="s">
        <v>1301</v>
      </c>
      <c r="Q1039" s="47">
        <v>16000</v>
      </c>
      <c r="R1039" s="48" t="s">
        <v>4</v>
      </c>
      <c r="S1039" s="47" t="s">
        <v>4</v>
      </c>
      <c r="T1039" s="46" t="s">
        <v>741</v>
      </c>
    </row>
    <row r="1040" spans="1:20">
      <c r="A1040" s="45">
        <v>134414605697</v>
      </c>
      <c r="B1040" s="43" t="s">
        <v>733</v>
      </c>
      <c r="C1040" s="44">
        <v>45985</v>
      </c>
      <c r="D1040" s="45">
        <v>53656276269</v>
      </c>
      <c r="E1040" s="45">
        <v>2129293500936</v>
      </c>
      <c r="F1040" s="46" t="s">
        <v>758</v>
      </c>
      <c r="G1040" s="46" t="s">
        <v>735</v>
      </c>
      <c r="H1040" s="46" t="s">
        <v>4</v>
      </c>
      <c r="I1040" s="45" t="s">
        <v>4</v>
      </c>
      <c r="J1040" s="47">
        <v>155.19999999999999</v>
      </c>
      <c r="K1040" s="46" t="s">
        <v>736</v>
      </c>
      <c r="L1040" s="46" t="s">
        <v>737</v>
      </c>
      <c r="M1040" s="45" t="s">
        <v>738</v>
      </c>
      <c r="N1040" s="46" t="s">
        <v>739</v>
      </c>
      <c r="O1040" s="43" t="s">
        <v>522</v>
      </c>
      <c r="P1040" s="46" t="s">
        <v>759</v>
      </c>
      <c r="Q1040" s="47">
        <v>16000</v>
      </c>
      <c r="R1040" s="48" t="s">
        <v>4</v>
      </c>
      <c r="S1040" s="47" t="s">
        <v>4</v>
      </c>
      <c r="T1040" s="46" t="s">
        <v>4</v>
      </c>
    </row>
    <row r="1041" spans="1:20">
      <c r="A1041" s="45">
        <v>134415481255</v>
      </c>
      <c r="B1041" s="43" t="s">
        <v>733</v>
      </c>
      <c r="C1041" s="44">
        <v>45985</v>
      </c>
      <c r="D1041" s="45">
        <v>53656576912</v>
      </c>
      <c r="E1041" s="45">
        <v>2129184993127</v>
      </c>
      <c r="F1041" s="46" t="s">
        <v>734</v>
      </c>
      <c r="G1041" s="46" t="s">
        <v>735</v>
      </c>
      <c r="H1041" s="46" t="s">
        <v>4</v>
      </c>
      <c r="I1041" s="45" t="s">
        <v>4</v>
      </c>
      <c r="J1041" s="47">
        <v>155.19999999999999</v>
      </c>
      <c r="K1041" s="46" t="s">
        <v>736</v>
      </c>
      <c r="L1041" s="46" t="s">
        <v>737</v>
      </c>
      <c r="M1041" s="45" t="s">
        <v>738</v>
      </c>
      <c r="N1041" s="46" t="s">
        <v>739</v>
      </c>
      <c r="O1041" s="43" t="s">
        <v>522</v>
      </c>
      <c r="P1041" s="46" t="s">
        <v>835</v>
      </c>
      <c r="Q1041" s="47">
        <v>16000</v>
      </c>
      <c r="R1041" s="48" t="s">
        <v>4</v>
      </c>
      <c r="S1041" s="47" t="s">
        <v>4</v>
      </c>
      <c r="T1041" s="46" t="s">
        <v>741</v>
      </c>
    </row>
    <row r="1042" spans="1:20">
      <c r="A1042" s="45">
        <v>134417963741</v>
      </c>
      <c r="B1042" s="43" t="s">
        <v>733</v>
      </c>
      <c r="C1042" s="44">
        <v>45985</v>
      </c>
      <c r="D1042" s="45">
        <v>53657653751</v>
      </c>
      <c r="E1042" s="45">
        <v>2129316733720</v>
      </c>
      <c r="F1042" s="46" t="s">
        <v>734</v>
      </c>
      <c r="G1042" s="46" t="s">
        <v>735</v>
      </c>
      <c r="H1042" s="46" t="s">
        <v>4</v>
      </c>
      <c r="I1042" s="45" t="s">
        <v>4</v>
      </c>
      <c r="J1042" s="47">
        <v>155.19999999999999</v>
      </c>
      <c r="K1042" s="46" t="s">
        <v>736</v>
      </c>
      <c r="L1042" s="46" t="s">
        <v>737</v>
      </c>
      <c r="M1042" s="45" t="s">
        <v>738</v>
      </c>
      <c r="N1042" s="46" t="s">
        <v>739</v>
      </c>
      <c r="O1042" s="43" t="s">
        <v>522</v>
      </c>
      <c r="P1042" s="46" t="s">
        <v>1557</v>
      </c>
      <c r="Q1042" s="47">
        <v>16000</v>
      </c>
      <c r="R1042" s="48" t="s">
        <v>4</v>
      </c>
      <c r="S1042" s="47" t="s">
        <v>4</v>
      </c>
      <c r="T1042" s="46" t="s">
        <v>741</v>
      </c>
    </row>
    <row r="1043" spans="1:20">
      <c r="A1043" s="45">
        <v>133169796723</v>
      </c>
      <c r="B1043" s="43" t="s">
        <v>733</v>
      </c>
      <c r="C1043" s="44">
        <v>45975</v>
      </c>
      <c r="D1043" s="45">
        <v>53152994909</v>
      </c>
      <c r="E1043" s="45">
        <v>2120896900465</v>
      </c>
      <c r="F1043" s="46" t="s">
        <v>734</v>
      </c>
      <c r="G1043" s="46" t="s">
        <v>735</v>
      </c>
      <c r="H1043" s="46" t="s">
        <v>4</v>
      </c>
      <c r="I1043" s="45" t="s">
        <v>4</v>
      </c>
      <c r="J1043" s="47">
        <v>156.16999999999999</v>
      </c>
      <c r="K1043" s="46" t="s">
        <v>736</v>
      </c>
      <c r="L1043" s="46" t="s">
        <v>737</v>
      </c>
      <c r="M1043" s="45" t="s">
        <v>738</v>
      </c>
      <c r="N1043" s="46" t="s">
        <v>739</v>
      </c>
      <c r="O1043" s="43" t="s">
        <v>4</v>
      </c>
      <c r="P1043" s="46" t="s">
        <v>966</v>
      </c>
      <c r="Q1043" s="47">
        <v>16100</v>
      </c>
      <c r="R1043" s="48" t="s">
        <v>4</v>
      </c>
      <c r="S1043" s="47" t="s">
        <v>4</v>
      </c>
      <c r="T1043" s="46" t="s">
        <v>741</v>
      </c>
    </row>
    <row r="1044" spans="1:20">
      <c r="A1044" s="45">
        <v>135542595034</v>
      </c>
      <c r="B1044" s="43" t="s">
        <v>733</v>
      </c>
      <c r="C1044" s="44">
        <v>45989</v>
      </c>
      <c r="D1044" s="45">
        <v>53858431622</v>
      </c>
      <c r="E1044" s="45">
        <v>2132843683002</v>
      </c>
      <c r="F1044" s="46" t="s">
        <v>734</v>
      </c>
      <c r="G1044" s="46" t="s">
        <v>735</v>
      </c>
      <c r="H1044" s="46" t="s">
        <v>4</v>
      </c>
      <c r="I1044" s="45" t="s">
        <v>4</v>
      </c>
      <c r="J1044" s="47">
        <v>156.47999999999999</v>
      </c>
      <c r="K1044" s="46" t="s">
        <v>736</v>
      </c>
      <c r="L1044" s="46" t="s">
        <v>737</v>
      </c>
      <c r="M1044" s="45" t="s">
        <v>738</v>
      </c>
      <c r="N1044" s="46" t="s">
        <v>739</v>
      </c>
      <c r="O1044" s="43" t="s">
        <v>4</v>
      </c>
      <c r="P1044" s="46" t="s">
        <v>795</v>
      </c>
      <c r="Q1044" s="47">
        <v>9600</v>
      </c>
      <c r="R1044" s="48" t="s">
        <v>4</v>
      </c>
      <c r="S1044" s="47" t="s">
        <v>4</v>
      </c>
      <c r="T1044" s="46" t="s">
        <v>741</v>
      </c>
    </row>
    <row r="1045" spans="1:20">
      <c r="A1045" s="45">
        <v>133767747866</v>
      </c>
      <c r="B1045" s="43" t="s">
        <v>733</v>
      </c>
      <c r="C1045" s="44">
        <v>45974</v>
      </c>
      <c r="D1045" s="45">
        <v>53148820570</v>
      </c>
      <c r="E1045" s="45">
        <v>2120814537039</v>
      </c>
      <c r="F1045" s="46" t="s">
        <v>758</v>
      </c>
      <c r="G1045" s="46" t="s">
        <v>735</v>
      </c>
      <c r="H1045" s="46" t="s">
        <v>4</v>
      </c>
      <c r="I1045" s="45" t="s">
        <v>4</v>
      </c>
      <c r="J1045" s="47">
        <v>157.13999999999999</v>
      </c>
      <c r="K1045" s="46" t="s">
        <v>736</v>
      </c>
      <c r="L1045" s="46" t="s">
        <v>737</v>
      </c>
      <c r="M1045" s="45" t="s">
        <v>738</v>
      </c>
      <c r="N1045" s="46" t="s">
        <v>739</v>
      </c>
      <c r="O1045" s="43" t="s">
        <v>4</v>
      </c>
      <c r="P1045" s="46" t="s">
        <v>759</v>
      </c>
      <c r="Q1045" s="47">
        <v>16200</v>
      </c>
      <c r="R1045" s="48" t="s">
        <v>4</v>
      </c>
      <c r="S1045" s="47" t="s">
        <v>4</v>
      </c>
      <c r="T1045" s="46" t="s">
        <v>4</v>
      </c>
    </row>
    <row r="1046" spans="1:20">
      <c r="A1046" s="45">
        <v>135533542278</v>
      </c>
      <c r="B1046" s="43" t="s">
        <v>733</v>
      </c>
      <c r="C1046" s="44">
        <v>45988</v>
      </c>
      <c r="D1046" s="45">
        <v>53854005705</v>
      </c>
      <c r="E1046" s="45">
        <v>2132659288347</v>
      </c>
      <c r="F1046" s="46" t="s">
        <v>734</v>
      </c>
      <c r="G1046" s="46" t="s">
        <v>735</v>
      </c>
      <c r="H1046" s="46" t="s">
        <v>4</v>
      </c>
      <c r="I1046" s="45" t="s">
        <v>4</v>
      </c>
      <c r="J1046" s="47">
        <v>157.13999999999999</v>
      </c>
      <c r="K1046" s="46" t="s">
        <v>736</v>
      </c>
      <c r="L1046" s="46" t="s">
        <v>737</v>
      </c>
      <c r="M1046" s="45" t="s">
        <v>738</v>
      </c>
      <c r="N1046" s="46" t="s">
        <v>739</v>
      </c>
      <c r="O1046" s="43" t="s">
        <v>4</v>
      </c>
      <c r="P1046" s="46" t="s">
        <v>1595</v>
      </c>
      <c r="Q1046" s="47">
        <v>16200</v>
      </c>
      <c r="R1046" s="48" t="s">
        <v>4</v>
      </c>
      <c r="S1046" s="47" t="s">
        <v>4</v>
      </c>
      <c r="T1046" s="46" t="s">
        <v>741</v>
      </c>
    </row>
    <row r="1047" spans="1:20">
      <c r="A1047" s="45">
        <v>133201358574</v>
      </c>
      <c r="B1047" s="43" t="s">
        <v>733</v>
      </c>
      <c r="C1047" s="44">
        <v>45970</v>
      </c>
      <c r="D1047" s="45">
        <v>52925972054</v>
      </c>
      <c r="E1047" s="45">
        <v>2116892204703</v>
      </c>
      <c r="F1047" s="46" t="s">
        <v>750</v>
      </c>
      <c r="G1047" s="46" t="s">
        <v>735</v>
      </c>
      <c r="H1047" s="46" t="s">
        <v>4</v>
      </c>
      <c r="I1047" s="45" t="s">
        <v>4</v>
      </c>
      <c r="J1047" s="47">
        <v>157.19999999999999</v>
      </c>
      <c r="K1047" s="46" t="s">
        <v>736</v>
      </c>
      <c r="L1047" s="46" t="s">
        <v>751</v>
      </c>
      <c r="M1047" s="45" t="s">
        <v>738</v>
      </c>
      <c r="N1047" s="46" t="s">
        <v>739</v>
      </c>
      <c r="O1047" s="43" t="s">
        <v>365</v>
      </c>
      <c r="P1047" s="46" t="s">
        <v>752</v>
      </c>
      <c r="Q1047" s="47">
        <v>4000</v>
      </c>
      <c r="R1047" s="48" t="s">
        <v>4</v>
      </c>
      <c r="S1047" s="47" t="s">
        <v>4</v>
      </c>
      <c r="T1047" s="46" t="s">
        <v>741</v>
      </c>
    </row>
    <row r="1048" spans="1:20">
      <c r="A1048" s="45">
        <v>133080748404</v>
      </c>
      <c r="B1048" s="43" t="s">
        <v>733</v>
      </c>
      <c r="C1048" s="44">
        <v>45969</v>
      </c>
      <c r="D1048" s="45">
        <v>52875562244</v>
      </c>
      <c r="E1048" s="45">
        <v>2116147459047</v>
      </c>
      <c r="F1048" s="46" t="s">
        <v>758</v>
      </c>
      <c r="G1048" s="46" t="s">
        <v>735</v>
      </c>
      <c r="H1048" s="46" t="s">
        <v>4</v>
      </c>
      <c r="I1048" s="45" t="s">
        <v>4</v>
      </c>
      <c r="J1048" s="47">
        <v>158.11000000000001</v>
      </c>
      <c r="K1048" s="46" t="s">
        <v>736</v>
      </c>
      <c r="L1048" s="46" t="s">
        <v>737</v>
      </c>
      <c r="M1048" s="45" t="s">
        <v>738</v>
      </c>
      <c r="N1048" s="46" t="s">
        <v>739</v>
      </c>
      <c r="O1048" s="43" t="s">
        <v>4</v>
      </c>
      <c r="P1048" s="46" t="s">
        <v>759</v>
      </c>
      <c r="Q1048" s="47">
        <v>16300</v>
      </c>
      <c r="R1048" s="48" t="s">
        <v>4</v>
      </c>
      <c r="S1048" s="47" t="s">
        <v>4</v>
      </c>
      <c r="T1048" s="46" t="s">
        <v>4</v>
      </c>
    </row>
    <row r="1049" spans="1:20">
      <c r="A1049" s="45">
        <v>134926488151</v>
      </c>
      <c r="B1049" s="43" t="s">
        <v>733</v>
      </c>
      <c r="C1049" s="44">
        <v>45988</v>
      </c>
      <c r="D1049" s="45">
        <v>53858074041</v>
      </c>
      <c r="E1049" s="45">
        <v>2132838841422</v>
      </c>
      <c r="F1049" s="46" t="s">
        <v>734</v>
      </c>
      <c r="G1049" s="46" t="s">
        <v>735</v>
      </c>
      <c r="H1049" s="46" t="s">
        <v>4</v>
      </c>
      <c r="I1049" s="45" t="s">
        <v>4</v>
      </c>
      <c r="J1049" s="47">
        <v>159.08000000000001</v>
      </c>
      <c r="K1049" s="46" t="s">
        <v>736</v>
      </c>
      <c r="L1049" s="46" t="s">
        <v>737</v>
      </c>
      <c r="M1049" s="45" t="s">
        <v>738</v>
      </c>
      <c r="N1049" s="46" t="s">
        <v>739</v>
      </c>
      <c r="O1049" s="43" t="s">
        <v>4</v>
      </c>
      <c r="P1049" s="46" t="s">
        <v>1606</v>
      </c>
      <c r="Q1049" s="47">
        <v>16400</v>
      </c>
      <c r="R1049" s="48" t="s">
        <v>4</v>
      </c>
      <c r="S1049" s="47" t="s">
        <v>4</v>
      </c>
      <c r="T1049" s="46" t="s">
        <v>741</v>
      </c>
    </row>
    <row r="1050" spans="1:20">
      <c r="A1050" s="45">
        <v>135930584980</v>
      </c>
      <c r="B1050" s="43" t="s">
        <v>733</v>
      </c>
      <c r="C1050" s="44">
        <v>45991</v>
      </c>
      <c r="D1050" s="45">
        <v>54027439792</v>
      </c>
      <c r="E1050" s="45">
        <v>2135240159149</v>
      </c>
      <c r="F1050" s="46" t="s">
        <v>734</v>
      </c>
      <c r="G1050" s="46" t="s">
        <v>735</v>
      </c>
      <c r="H1050" s="46" t="s">
        <v>4</v>
      </c>
      <c r="I1050" s="45" t="s">
        <v>4</v>
      </c>
      <c r="J1050" s="47">
        <v>159.08000000000001</v>
      </c>
      <c r="K1050" s="46" t="s">
        <v>736</v>
      </c>
      <c r="L1050" s="46" t="s">
        <v>737</v>
      </c>
      <c r="M1050" s="45" t="s">
        <v>738</v>
      </c>
      <c r="N1050" s="46" t="s">
        <v>739</v>
      </c>
      <c r="O1050" s="43" t="s">
        <v>4</v>
      </c>
      <c r="P1050" s="46" t="s">
        <v>1683</v>
      </c>
      <c r="Q1050" s="47">
        <v>16400</v>
      </c>
      <c r="R1050" s="48" t="s">
        <v>4</v>
      </c>
      <c r="S1050" s="47" t="s">
        <v>4</v>
      </c>
      <c r="T1050" s="46" t="s">
        <v>741</v>
      </c>
    </row>
    <row r="1051" spans="1:20">
      <c r="A1051" s="45">
        <v>133163513977</v>
      </c>
      <c r="B1051" s="43" t="s">
        <v>733</v>
      </c>
      <c r="C1051" s="44">
        <v>45975</v>
      </c>
      <c r="D1051" s="45">
        <v>53150618364</v>
      </c>
      <c r="E1051" s="45">
        <v>2120947135350</v>
      </c>
      <c r="F1051" s="46" t="s">
        <v>734</v>
      </c>
      <c r="G1051" s="46" t="s">
        <v>735</v>
      </c>
      <c r="H1051" s="46" t="s">
        <v>4</v>
      </c>
      <c r="I1051" s="45" t="s">
        <v>4</v>
      </c>
      <c r="J1051" s="47">
        <v>160.05000000000001</v>
      </c>
      <c r="K1051" s="46" t="s">
        <v>736</v>
      </c>
      <c r="L1051" s="46" t="s">
        <v>737</v>
      </c>
      <c r="M1051" s="45" t="s">
        <v>738</v>
      </c>
      <c r="N1051" s="46" t="s">
        <v>739</v>
      </c>
      <c r="O1051" s="43" t="s">
        <v>4</v>
      </c>
      <c r="P1051" s="46" t="s">
        <v>780</v>
      </c>
      <c r="Q1051" s="47">
        <v>16500</v>
      </c>
      <c r="R1051" s="48" t="s">
        <v>4</v>
      </c>
      <c r="S1051" s="47" t="s">
        <v>4</v>
      </c>
      <c r="T1051" s="46" t="s">
        <v>741</v>
      </c>
    </row>
    <row r="1052" spans="1:20">
      <c r="A1052" s="45">
        <v>133164663713</v>
      </c>
      <c r="B1052" s="43" t="s">
        <v>733</v>
      </c>
      <c r="C1052" s="44">
        <v>45975</v>
      </c>
      <c r="D1052" s="45">
        <v>53151119158</v>
      </c>
      <c r="E1052" s="45">
        <v>2120849362387</v>
      </c>
      <c r="F1052" s="46" t="s">
        <v>758</v>
      </c>
      <c r="G1052" s="46" t="s">
        <v>735</v>
      </c>
      <c r="H1052" s="46" t="s">
        <v>4</v>
      </c>
      <c r="I1052" s="45" t="s">
        <v>4</v>
      </c>
      <c r="J1052" s="47">
        <v>160.05000000000001</v>
      </c>
      <c r="K1052" s="46" t="s">
        <v>736</v>
      </c>
      <c r="L1052" s="46" t="s">
        <v>737</v>
      </c>
      <c r="M1052" s="45" t="s">
        <v>738</v>
      </c>
      <c r="N1052" s="46" t="s">
        <v>739</v>
      </c>
      <c r="O1052" s="43" t="s">
        <v>4</v>
      </c>
      <c r="P1052" s="46" t="s">
        <v>759</v>
      </c>
      <c r="Q1052" s="47">
        <v>16500</v>
      </c>
      <c r="R1052" s="48" t="s">
        <v>4</v>
      </c>
      <c r="S1052" s="47" t="s">
        <v>4</v>
      </c>
      <c r="T1052" s="46" t="s">
        <v>4</v>
      </c>
    </row>
    <row r="1053" spans="1:20">
      <c r="A1053" s="45">
        <v>133775249434</v>
      </c>
      <c r="B1053" s="43" t="s">
        <v>733</v>
      </c>
      <c r="C1053" s="44">
        <v>45975</v>
      </c>
      <c r="D1053" s="45">
        <v>53152018274</v>
      </c>
      <c r="E1053" s="45">
        <v>2120867947605</v>
      </c>
      <c r="F1053" s="46" t="s">
        <v>758</v>
      </c>
      <c r="G1053" s="46" t="s">
        <v>735</v>
      </c>
      <c r="H1053" s="46" t="s">
        <v>4</v>
      </c>
      <c r="I1053" s="45" t="s">
        <v>4</v>
      </c>
      <c r="J1053" s="47">
        <v>160.05000000000001</v>
      </c>
      <c r="K1053" s="46" t="s">
        <v>736</v>
      </c>
      <c r="L1053" s="46" t="s">
        <v>737</v>
      </c>
      <c r="M1053" s="45" t="s">
        <v>738</v>
      </c>
      <c r="N1053" s="46" t="s">
        <v>739</v>
      </c>
      <c r="O1053" s="43" t="s">
        <v>4</v>
      </c>
      <c r="P1053" s="46" t="s">
        <v>759</v>
      </c>
      <c r="Q1053" s="47">
        <v>16500</v>
      </c>
      <c r="R1053" s="48" t="s">
        <v>4</v>
      </c>
      <c r="S1053" s="47" t="s">
        <v>4</v>
      </c>
      <c r="T1053" s="46" t="s">
        <v>4</v>
      </c>
    </row>
    <row r="1054" spans="1:20">
      <c r="A1054" s="45">
        <v>133775535124</v>
      </c>
      <c r="B1054" s="43" t="s">
        <v>733</v>
      </c>
      <c r="C1054" s="44">
        <v>45975</v>
      </c>
      <c r="D1054" s="45">
        <v>53152083516</v>
      </c>
      <c r="E1054" s="45">
        <v>2120870895709</v>
      </c>
      <c r="F1054" s="46" t="s">
        <v>758</v>
      </c>
      <c r="G1054" s="46" t="s">
        <v>735</v>
      </c>
      <c r="H1054" s="46" t="s">
        <v>4</v>
      </c>
      <c r="I1054" s="45" t="s">
        <v>4</v>
      </c>
      <c r="J1054" s="47">
        <v>160.05000000000001</v>
      </c>
      <c r="K1054" s="46" t="s">
        <v>736</v>
      </c>
      <c r="L1054" s="46" t="s">
        <v>737</v>
      </c>
      <c r="M1054" s="45" t="s">
        <v>738</v>
      </c>
      <c r="N1054" s="46" t="s">
        <v>739</v>
      </c>
      <c r="O1054" s="43" t="s">
        <v>4</v>
      </c>
      <c r="P1054" s="46" t="s">
        <v>759</v>
      </c>
      <c r="Q1054" s="47">
        <v>16500</v>
      </c>
      <c r="R1054" s="48" t="s">
        <v>4</v>
      </c>
      <c r="S1054" s="47" t="s">
        <v>4</v>
      </c>
      <c r="T1054" s="46" t="s">
        <v>4</v>
      </c>
    </row>
    <row r="1055" spans="1:20">
      <c r="A1055" s="45">
        <v>134072467179</v>
      </c>
      <c r="B1055" s="43" t="s">
        <v>733</v>
      </c>
      <c r="C1055" s="44">
        <v>45982</v>
      </c>
      <c r="D1055" s="45">
        <v>53517887339</v>
      </c>
      <c r="E1055" s="45">
        <v>2127017768823</v>
      </c>
      <c r="F1055" s="46" t="s">
        <v>734</v>
      </c>
      <c r="G1055" s="46" t="s">
        <v>735</v>
      </c>
      <c r="H1055" s="46" t="s">
        <v>4</v>
      </c>
      <c r="I1055" s="45" t="s">
        <v>4</v>
      </c>
      <c r="J1055" s="47">
        <v>160.05000000000001</v>
      </c>
      <c r="K1055" s="46" t="s">
        <v>736</v>
      </c>
      <c r="L1055" s="46" t="s">
        <v>737</v>
      </c>
      <c r="M1055" s="45" t="s">
        <v>738</v>
      </c>
      <c r="N1055" s="46" t="s">
        <v>739</v>
      </c>
      <c r="O1055" s="43" t="s">
        <v>4</v>
      </c>
      <c r="P1055" s="46" t="s">
        <v>798</v>
      </c>
      <c r="Q1055" s="47">
        <v>16500</v>
      </c>
      <c r="R1055" s="48" t="s">
        <v>4</v>
      </c>
      <c r="S1055" s="47" t="s">
        <v>4</v>
      </c>
      <c r="T1055" s="46" t="s">
        <v>741</v>
      </c>
    </row>
    <row r="1056" spans="1:20">
      <c r="A1056" s="45">
        <v>134417769997</v>
      </c>
      <c r="B1056" s="43" t="s">
        <v>733</v>
      </c>
      <c r="C1056" s="44">
        <v>45985</v>
      </c>
      <c r="D1056" s="45">
        <v>53657610207</v>
      </c>
      <c r="E1056" s="45">
        <v>2129201669217</v>
      </c>
      <c r="F1056" s="46" t="s">
        <v>734</v>
      </c>
      <c r="G1056" s="46" t="s">
        <v>735</v>
      </c>
      <c r="H1056" s="46" t="s">
        <v>4</v>
      </c>
      <c r="I1056" s="45" t="s">
        <v>4</v>
      </c>
      <c r="J1056" s="47">
        <v>160.05000000000001</v>
      </c>
      <c r="K1056" s="46" t="s">
        <v>736</v>
      </c>
      <c r="L1056" s="46" t="s">
        <v>737</v>
      </c>
      <c r="M1056" s="45" t="s">
        <v>738</v>
      </c>
      <c r="N1056" s="46" t="s">
        <v>739</v>
      </c>
      <c r="O1056" s="43" t="s">
        <v>4</v>
      </c>
      <c r="P1056" s="46" t="s">
        <v>1554</v>
      </c>
      <c r="Q1056" s="47">
        <v>16500</v>
      </c>
      <c r="R1056" s="48" t="s">
        <v>4</v>
      </c>
      <c r="S1056" s="47" t="s">
        <v>4</v>
      </c>
      <c r="T1056" s="46" t="s">
        <v>741</v>
      </c>
    </row>
    <row r="1057" spans="1:20">
      <c r="A1057" s="45">
        <v>135548504898</v>
      </c>
      <c r="B1057" s="43" t="s">
        <v>733</v>
      </c>
      <c r="C1057" s="44">
        <v>45989</v>
      </c>
      <c r="D1057" s="45">
        <v>53860842054</v>
      </c>
      <c r="E1057" s="45">
        <v>2132779943273</v>
      </c>
      <c r="F1057" s="46" t="s">
        <v>758</v>
      </c>
      <c r="G1057" s="46" t="s">
        <v>735</v>
      </c>
      <c r="H1057" s="46" t="s">
        <v>4</v>
      </c>
      <c r="I1057" s="45" t="s">
        <v>4</v>
      </c>
      <c r="J1057" s="47">
        <v>160.05000000000001</v>
      </c>
      <c r="K1057" s="46" t="s">
        <v>736</v>
      </c>
      <c r="L1057" s="46" t="s">
        <v>737</v>
      </c>
      <c r="M1057" s="45" t="s">
        <v>738</v>
      </c>
      <c r="N1057" s="46" t="s">
        <v>739</v>
      </c>
      <c r="O1057" s="43" t="s">
        <v>4</v>
      </c>
      <c r="P1057" s="46" t="s">
        <v>759</v>
      </c>
      <c r="Q1057" s="47">
        <v>16500</v>
      </c>
      <c r="R1057" s="48" t="s">
        <v>4</v>
      </c>
      <c r="S1057" s="47" t="s">
        <v>4</v>
      </c>
      <c r="T1057" s="46" t="s">
        <v>4</v>
      </c>
    </row>
    <row r="1058" spans="1:20">
      <c r="A1058" s="45">
        <v>135812563396</v>
      </c>
      <c r="B1058" s="43" t="s">
        <v>733</v>
      </c>
      <c r="C1058" s="44">
        <v>45990</v>
      </c>
      <c r="D1058" s="45">
        <v>53973724524</v>
      </c>
      <c r="E1058" s="45">
        <v>2134503184247</v>
      </c>
      <c r="F1058" s="46" t="s">
        <v>734</v>
      </c>
      <c r="G1058" s="46" t="s">
        <v>735</v>
      </c>
      <c r="H1058" s="46" t="s">
        <v>4</v>
      </c>
      <c r="I1058" s="45" t="s">
        <v>4</v>
      </c>
      <c r="J1058" s="47">
        <v>160.05000000000001</v>
      </c>
      <c r="K1058" s="46" t="s">
        <v>736</v>
      </c>
      <c r="L1058" s="46" t="s">
        <v>737</v>
      </c>
      <c r="M1058" s="45" t="s">
        <v>738</v>
      </c>
      <c r="N1058" s="46" t="s">
        <v>739</v>
      </c>
      <c r="O1058" s="43" t="s">
        <v>4</v>
      </c>
      <c r="P1058" s="46" t="s">
        <v>1002</v>
      </c>
      <c r="Q1058" s="47">
        <v>16500</v>
      </c>
      <c r="R1058" s="48" t="s">
        <v>4</v>
      </c>
      <c r="S1058" s="47" t="s">
        <v>4</v>
      </c>
      <c r="T1058" s="46" t="s">
        <v>741</v>
      </c>
    </row>
    <row r="1059" spans="1:20">
      <c r="A1059" s="45">
        <v>135848579690</v>
      </c>
      <c r="B1059" s="43" t="s">
        <v>733</v>
      </c>
      <c r="C1059" s="44">
        <v>45991</v>
      </c>
      <c r="D1059" s="45">
        <v>53988731214</v>
      </c>
      <c r="E1059" s="45">
        <v>2134727779327</v>
      </c>
      <c r="F1059" s="46" t="s">
        <v>734</v>
      </c>
      <c r="G1059" s="46" t="s">
        <v>735</v>
      </c>
      <c r="H1059" s="46" t="s">
        <v>4</v>
      </c>
      <c r="I1059" s="45" t="s">
        <v>4</v>
      </c>
      <c r="J1059" s="47">
        <v>160.05000000000001</v>
      </c>
      <c r="K1059" s="46" t="s">
        <v>736</v>
      </c>
      <c r="L1059" s="46" t="s">
        <v>737</v>
      </c>
      <c r="M1059" s="45" t="s">
        <v>738</v>
      </c>
      <c r="N1059" s="46" t="s">
        <v>739</v>
      </c>
      <c r="O1059" s="43" t="s">
        <v>4</v>
      </c>
      <c r="P1059" s="46" t="s">
        <v>1669</v>
      </c>
      <c r="Q1059" s="47">
        <v>16500</v>
      </c>
      <c r="R1059" s="48" t="s">
        <v>4</v>
      </c>
      <c r="S1059" s="47" t="s">
        <v>4</v>
      </c>
      <c r="T1059" s="46" t="s">
        <v>741</v>
      </c>
    </row>
    <row r="1060" spans="1:20">
      <c r="A1060" s="45">
        <v>135848579882</v>
      </c>
      <c r="B1060" s="43" t="s">
        <v>733</v>
      </c>
      <c r="C1060" s="44">
        <v>45991</v>
      </c>
      <c r="D1060" s="45">
        <v>53988746027</v>
      </c>
      <c r="E1060" s="45">
        <v>2134847504558</v>
      </c>
      <c r="F1060" s="46" t="s">
        <v>734</v>
      </c>
      <c r="G1060" s="46" t="s">
        <v>735</v>
      </c>
      <c r="H1060" s="46" t="s">
        <v>4</v>
      </c>
      <c r="I1060" s="45" t="s">
        <v>4</v>
      </c>
      <c r="J1060" s="47">
        <v>160.05000000000001</v>
      </c>
      <c r="K1060" s="46" t="s">
        <v>736</v>
      </c>
      <c r="L1060" s="46" t="s">
        <v>737</v>
      </c>
      <c r="M1060" s="45" t="s">
        <v>738</v>
      </c>
      <c r="N1060" s="46" t="s">
        <v>739</v>
      </c>
      <c r="O1060" s="43" t="s">
        <v>4</v>
      </c>
      <c r="P1060" s="46" t="s">
        <v>1670</v>
      </c>
      <c r="Q1060" s="47">
        <v>16500</v>
      </c>
      <c r="R1060" s="48" t="s">
        <v>4</v>
      </c>
      <c r="S1060" s="47" t="s">
        <v>4</v>
      </c>
      <c r="T1060" s="46" t="s">
        <v>741</v>
      </c>
    </row>
    <row r="1061" spans="1:20">
      <c r="A1061" s="45">
        <v>134073148469</v>
      </c>
      <c r="B1061" s="43" t="s">
        <v>733</v>
      </c>
      <c r="C1061" s="44">
        <v>45982</v>
      </c>
      <c r="D1061" s="45">
        <v>53518106925</v>
      </c>
      <c r="E1061" s="45">
        <v>2127020411559</v>
      </c>
      <c r="F1061" s="46" t="s">
        <v>750</v>
      </c>
      <c r="G1061" s="46" t="s">
        <v>735</v>
      </c>
      <c r="H1061" s="46" t="s">
        <v>4</v>
      </c>
      <c r="I1061" s="45" t="s">
        <v>4</v>
      </c>
      <c r="J1061" s="47">
        <v>161.13</v>
      </c>
      <c r="K1061" s="46" t="s">
        <v>736</v>
      </c>
      <c r="L1061" s="46" t="s">
        <v>751</v>
      </c>
      <c r="M1061" s="45" t="s">
        <v>738</v>
      </c>
      <c r="N1061" s="46" t="s">
        <v>739</v>
      </c>
      <c r="O1061" s="43" t="s">
        <v>365</v>
      </c>
      <c r="P1061" s="46" t="s">
        <v>752</v>
      </c>
      <c r="Q1061" s="47">
        <v>4100</v>
      </c>
      <c r="R1061" s="48" t="s">
        <v>4</v>
      </c>
      <c r="S1061" s="47" t="s">
        <v>4</v>
      </c>
      <c r="T1061" s="46" t="s">
        <v>741</v>
      </c>
    </row>
    <row r="1062" spans="1:20">
      <c r="A1062" s="45">
        <v>133027394577</v>
      </c>
      <c r="B1062" s="43" t="s">
        <v>733</v>
      </c>
      <c r="C1062" s="44">
        <v>45974</v>
      </c>
      <c r="D1062" s="45">
        <v>53097988187</v>
      </c>
      <c r="E1062" s="45">
        <v>2119894661589</v>
      </c>
      <c r="F1062" s="46" t="s">
        <v>758</v>
      </c>
      <c r="G1062" s="46" t="s">
        <v>735</v>
      </c>
      <c r="H1062" s="46" t="s">
        <v>4</v>
      </c>
      <c r="I1062" s="45" t="s">
        <v>4</v>
      </c>
      <c r="J1062" s="47">
        <v>162.96</v>
      </c>
      <c r="K1062" s="46" t="s">
        <v>736</v>
      </c>
      <c r="L1062" s="46" t="s">
        <v>737</v>
      </c>
      <c r="M1062" s="45" t="s">
        <v>738</v>
      </c>
      <c r="N1062" s="46" t="s">
        <v>739</v>
      </c>
      <c r="O1062" s="43" t="s">
        <v>4</v>
      </c>
      <c r="P1062" s="46" t="s">
        <v>759</v>
      </c>
      <c r="Q1062" s="47">
        <v>16800</v>
      </c>
      <c r="R1062" s="48" t="s">
        <v>4</v>
      </c>
      <c r="S1062" s="47" t="s">
        <v>4</v>
      </c>
      <c r="T1062" s="46" t="s">
        <v>4</v>
      </c>
    </row>
    <row r="1063" spans="1:20">
      <c r="A1063" s="45">
        <v>133778411614</v>
      </c>
      <c r="B1063" s="43" t="s">
        <v>733</v>
      </c>
      <c r="C1063" s="44">
        <v>45975</v>
      </c>
      <c r="D1063" s="45">
        <v>53153153503</v>
      </c>
      <c r="E1063" s="45">
        <v>2120903070627</v>
      </c>
      <c r="F1063" s="46" t="s">
        <v>734</v>
      </c>
      <c r="G1063" s="46" t="s">
        <v>735</v>
      </c>
      <c r="H1063" s="46" t="s">
        <v>4</v>
      </c>
      <c r="I1063" s="45" t="s">
        <v>4</v>
      </c>
      <c r="J1063" s="47">
        <v>162.96</v>
      </c>
      <c r="K1063" s="46" t="s">
        <v>736</v>
      </c>
      <c r="L1063" s="46" t="s">
        <v>737</v>
      </c>
      <c r="M1063" s="45" t="s">
        <v>738</v>
      </c>
      <c r="N1063" s="46" t="s">
        <v>739</v>
      </c>
      <c r="O1063" s="43" t="s">
        <v>4</v>
      </c>
      <c r="P1063" s="46" t="s">
        <v>740</v>
      </c>
      <c r="Q1063" s="47">
        <v>16800</v>
      </c>
      <c r="R1063" s="48" t="s">
        <v>4</v>
      </c>
      <c r="S1063" s="47" t="s">
        <v>4</v>
      </c>
      <c r="T1063" s="46" t="s">
        <v>741</v>
      </c>
    </row>
    <row r="1064" spans="1:20">
      <c r="A1064" s="45">
        <v>134926671890</v>
      </c>
      <c r="B1064" s="43" t="s">
        <v>733</v>
      </c>
      <c r="C1064" s="44">
        <v>45983</v>
      </c>
      <c r="D1064" s="45">
        <v>53612453475</v>
      </c>
      <c r="E1064" s="45">
        <v>2128652405918</v>
      </c>
      <c r="F1064" s="46" t="s">
        <v>734</v>
      </c>
      <c r="G1064" s="46" t="s">
        <v>735</v>
      </c>
      <c r="H1064" s="46" t="s">
        <v>4</v>
      </c>
      <c r="I1064" s="45" t="s">
        <v>4</v>
      </c>
      <c r="J1064" s="47">
        <v>163</v>
      </c>
      <c r="K1064" s="46" t="s">
        <v>736</v>
      </c>
      <c r="L1064" s="46" t="s">
        <v>737</v>
      </c>
      <c r="M1064" s="45" t="s">
        <v>738</v>
      </c>
      <c r="N1064" s="46" t="s">
        <v>739</v>
      </c>
      <c r="O1064" s="43" t="s">
        <v>522</v>
      </c>
      <c r="P1064" s="46" t="s">
        <v>1194</v>
      </c>
      <c r="Q1064" s="47">
        <v>10000</v>
      </c>
      <c r="R1064" s="48" t="s">
        <v>4</v>
      </c>
      <c r="S1064" s="47" t="s">
        <v>4</v>
      </c>
      <c r="T1064" s="46" t="s">
        <v>741</v>
      </c>
    </row>
    <row r="1065" spans="1:20">
      <c r="A1065" s="45">
        <v>134324743579</v>
      </c>
      <c r="B1065" s="43" t="s">
        <v>733</v>
      </c>
      <c r="C1065" s="44">
        <v>45984</v>
      </c>
      <c r="D1065" s="45">
        <v>53617136482</v>
      </c>
      <c r="E1065" s="45">
        <v>2128614288425</v>
      </c>
      <c r="F1065" s="46" t="s">
        <v>745</v>
      </c>
      <c r="G1065" s="46" t="s">
        <v>735</v>
      </c>
      <c r="H1065" s="46" t="s">
        <v>4</v>
      </c>
      <c r="I1065" s="45" t="s">
        <v>4</v>
      </c>
      <c r="J1065" s="47">
        <v>163</v>
      </c>
      <c r="K1065" s="46" t="s">
        <v>736</v>
      </c>
      <c r="L1065" s="46" t="s">
        <v>737</v>
      </c>
      <c r="M1065" s="45" t="s">
        <v>738</v>
      </c>
      <c r="N1065" s="46" t="s">
        <v>739</v>
      </c>
      <c r="O1065" s="43" t="s">
        <v>522</v>
      </c>
      <c r="P1065" s="46" t="s">
        <v>754</v>
      </c>
      <c r="Q1065" s="47">
        <v>10000</v>
      </c>
      <c r="R1065" s="48" t="s">
        <v>4</v>
      </c>
      <c r="S1065" s="47" t="s">
        <v>4</v>
      </c>
      <c r="T1065" s="46" t="s">
        <v>741</v>
      </c>
    </row>
    <row r="1066" spans="1:20">
      <c r="A1066" s="45">
        <v>134326482605</v>
      </c>
      <c r="B1066" s="43" t="s">
        <v>733</v>
      </c>
      <c r="C1066" s="44">
        <v>45984</v>
      </c>
      <c r="D1066" s="45">
        <v>53617762685</v>
      </c>
      <c r="E1066" s="45">
        <v>2128736418428</v>
      </c>
      <c r="F1066" s="46" t="s">
        <v>745</v>
      </c>
      <c r="G1066" s="46" t="s">
        <v>735</v>
      </c>
      <c r="H1066" s="46" t="s">
        <v>4</v>
      </c>
      <c r="I1066" s="45" t="s">
        <v>4</v>
      </c>
      <c r="J1066" s="47">
        <v>163</v>
      </c>
      <c r="K1066" s="46" t="s">
        <v>736</v>
      </c>
      <c r="L1066" s="46" t="s">
        <v>737</v>
      </c>
      <c r="M1066" s="45" t="s">
        <v>738</v>
      </c>
      <c r="N1066" s="46" t="s">
        <v>739</v>
      </c>
      <c r="O1066" s="43" t="s">
        <v>522</v>
      </c>
      <c r="P1066" s="46" t="s">
        <v>754</v>
      </c>
      <c r="Q1066" s="47">
        <v>10000</v>
      </c>
      <c r="R1066" s="48" t="s">
        <v>4</v>
      </c>
      <c r="S1066" s="47" t="s">
        <v>4</v>
      </c>
      <c r="T1066" s="46" t="s">
        <v>741</v>
      </c>
    </row>
    <row r="1067" spans="1:20">
      <c r="A1067" s="45">
        <v>134411358301</v>
      </c>
      <c r="B1067" s="43" t="s">
        <v>733</v>
      </c>
      <c r="C1067" s="44">
        <v>45984</v>
      </c>
      <c r="D1067" s="45">
        <v>53654836818</v>
      </c>
      <c r="E1067" s="45">
        <v>2129270963092</v>
      </c>
      <c r="F1067" s="46" t="s">
        <v>745</v>
      </c>
      <c r="G1067" s="46" t="s">
        <v>735</v>
      </c>
      <c r="H1067" s="46" t="s">
        <v>4</v>
      </c>
      <c r="I1067" s="45" t="s">
        <v>4</v>
      </c>
      <c r="J1067" s="47">
        <v>163</v>
      </c>
      <c r="K1067" s="46" t="s">
        <v>736</v>
      </c>
      <c r="L1067" s="46" t="s">
        <v>737</v>
      </c>
      <c r="M1067" s="45" t="s">
        <v>738</v>
      </c>
      <c r="N1067" s="46" t="s">
        <v>739</v>
      </c>
      <c r="O1067" s="43" t="s">
        <v>522</v>
      </c>
      <c r="P1067" s="46" t="s">
        <v>754</v>
      </c>
      <c r="Q1067" s="47">
        <v>10000</v>
      </c>
      <c r="R1067" s="48" t="s">
        <v>4</v>
      </c>
      <c r="S1067" s="47" t="s">
        <v>4</v>
      </c>
      <c r="T1067" s="46" t="s">
        <v>741</v>
      </c>
    </row>
    <row r="1068" spans="1:20">
      <c r="A1068" s="45">
        <v>135031727612</v>
      </c>
      <c r="B1068" s="43" t="s">
        <v>733</v>
      </c>
      <c r="C1068" s="44">
        <v>45985</v>
      </c>
      <c r="D1068" s="45">
        <v>53657448459</v>
      </c>
      <c r="E1068" s="45">
        <v>2129311923076</v>
      </c>
      <c r="F1068" s="46" t="s">
        <v>734</v>
      </c>
      <c r="G1068" s="46" t="s">
        <v>735</v>
      </c>
      <c r="H1068" s="46" t="s">
        <v>4</v>
      </c>
      <c r="I1068" s="45" t="s">
        <v>4</v>
      </c>
      <c r="J1068" s="47">
        <v>163</v>
      </c>
      <c r="K1068" s="46" t="s">
        <v>736</v>
      </c>
      <c r="L1068" s="46" t="s">
        <v>737</v>
      </c>
      <c r="M1068" s="45" t="s">
        <v>738</v>
      </c>
      <c r="N1068" s="46" t="s">
        <v>739</v>
      </c>
      <c r="O1068" s="43" t="s">
        <v>522</v>
      </c>
      <c r="P1068" s="46" t="s">
        <v>1542</v>
      </c>
      <c r="Q1068" s="47">
        <v>10000</v>
      </c>
      <c r="R1068" s="48" t="s">
        <v>4</v>
      </c>
      <c r="S1068" s="47" t="s">
        <v>4</v>
      </c>
      <c r="T1068" s="46" t="s">
        <v>741</v>
      </c>
    </row>
    <row r="1069" spans="1:20">
      <c r="A1069" s="45">
        <v>133209037826</v>
      </c>
      <c r="B1069" s="43" t="s">
        <v>733</v>
      </c>
      <c r="C1069" s="44">
        <v>45971</v>
      </c>
      <c r="D1069" s="45">
        <v>52929309988</v>
      </c>
      <c r="E1069" s="45">
        <v>2116939750353</v>
      </c>
      <c r="F1069" s="46" t="s">
        <v>734</v>
      </c>
      <c r="G1069" s="46" t="s">
        <v>735</v>
      </c>
      <c r="H1069" s="46" t="s">
        <v>4</v>
      </c>
      <c r="I1069" s="45" t="s">
        <v>4</v>
      </c>
      <c r="J1069" s="47">
        <v>163.93</v>
      </c>
      <c r="K1069" s="46" t="s">
        <v>736</v>
      </c>
      <c r="L1069" s="46" t="s">
        <v>737</v>
      </c>
      <c r="M1069" s="45" t="s">
        <v>738</v>
      </c>
      <c r="N1069" s="46" t="s">
        <v>739</v>
      </c>
      <c r="O1069" s="43" t="s">
        <v>4</v>
      </c>
      <c r="P1069" s="46" t="s">
        <v>904</v>
      </c>
      <c r="Q1069" s="47">
        <v>16900</v>
      </c>
      <c r="R1069" s="48" t="s">
        <v>4</v>
      </c>
      <c r="S1069" s="47" t="s">
        <v>4</v>
      </c>
      <c r="T1069" s="46" t="s">
        <v>741</v>
      </c>
    </row>
    <row r="1070" spans="1:20">
      <c r="A1070" s="45">
        <v>133777333146</v>
      </c>
      <c r="B1070" s="43" t="s">
        <v>733</v>
      </c>
      <c r="C1070" s="44">
        <v>45975</v>
      </c>
      <c r="D1070" s="45">
        <v>53152707840</v>
      </c>
      <c r="E1070" s="45">
        <v>2120995145964</v>
      </c>
      <c r="F1070" s="46" t="s">
        <v>734</v>
      </c>
      <c r="G1070" s="46" t="s">
        <v>735</v>
      </c>
      <c r="H1070" s="46" t="s">
        <v>4</v>
      </c>
      <c r="I1070" s="45" t="s">
        <v>4</v>
      </c>
      <c r="J1070" s="47">
        <v>164.9</v>
      </c>
      <c r="K1070" s="46" t="s">
        <v>736</v>
      </c>
      <c r="L1070" s="46" t="s">
        <v>737</v>
      </c>
      <c r="M1070" s="45" t="s">
        <v>738</v>
      </c>
      <c r="N1070" s="46" t="s">
        <v>739</v>
      </c>
      <c r="O1070" s="43" t="s">
        <v>4</v>
      </c>
      <c r="P1070" s="46" t="s">
        <v>962</v>
      </c>
      <c r="Q1070" s="47">
        <v>17000</v>
      </c>
      <c r="R1070" s="48" t="s">
        <v>4</v>
      </c>
      <c r="S1070" s="47" t="s">
        <v>4</v>
      </c>
      <c r="T1070" s="46" t="s">
        <v>741</v>
      </c>
    </row>
    <row r="1071" spans="1:20">
      <c r="A1071" s="45">
        <v>133930983342</v>
      </c>
      <c r="B1071" s="43" t="s">
        <v>733</v>
      </c>
      <c r="C1071" s="44">
        <v>45976</v>
      </c>
      <c r="D1071" s="45">
        <v>53211562771</v>
      </c>
      <c r="E1071" s="45">
        <v>2121912135397</v>
      </c>
      <c r="F1071" s="46" t="s">
        <v>758</v>
      </c>
      <c r="G1071" s="46" t="s">
        <v>735</v>
      </c>
      <c r="H1071" s="46" t="s">
        <v>4</v>
      </c>
      <c r="I1071" s="45" t="s">
        <v>4</v>
      </c>
      <c r="J1071" s="47">
        <v>164.9</v>
      </c>
      <c r="K1071" s="46" t="s">
        <v>736</v>
      </c>
      <c r="L1071" s="46" t="s">
        <v>737</v>
      </c>
      <c r="M1071" s="45" t="s">
        <v>738</v>
      </c>
      <c r="N1071" s="46" t="s">
        <v>739</v>
      </c>
      <c r="O1071" s="43" t="s">
        <v>4</v>
      </c>
      <c r="P1071" s="46" t="s">
        <v>759</v>
      </c>
      <c r="Q1071" s="47">
        <v>17000</v>
      </c>
      <c r="R1071" s="48" t="s">
        <v>4</v>
      </c>
      <c r="S1071" s="47" t="s">
        <v>4</v>
      </c>
      <c r="T1071" s="46" t="s">
        <v>4</v>
      </c>
    </row>
    <row r="1072" spans="1:20">
      <c r="A1072" s="45">
        <v>134939624788</v>
      </c>
      <c r="B1072" s="43" t="s">
        <v>733</v>
      </c>
      <c r="C1072" s="44">
        <v>45984</v>
      </c>
      <c r="D1072" s="45">
        <v>53617350708</v>
      </c>
      <c r="E1072" s="45">
        <v>2128617429149</v>
      </c>
      <c r="F1072" s="46" t="s">
        <v>734</v>
      </c>
      <c r="G1072" s="46" t="s">
        <v>735</v>
      </c>
      <c r="H1072" s="46" t="s">
        <v>4</v>
      </c>
      <c r="I1072" s="45" t="s">
        <v>4</v>
      </c>
      <c r="J1072" s="47">
        <v>164.9</v>
      </c>
      <c r="K1072" s="46" t="s">
        <v>736</v>
      </c>
      <c r="L1072" s="46" t="s">
        <v>737</v>
      </c>
      <c r="M1072" s="45" t="s">
        <v>738</v>
      </c>
      <c r="N1072" s="46" t="s">
        <v>739</v>
      </c>
      <c r="O1072" s="43" t="s">
        <v>522</v>
      </c>
      <c r="P1072" s="46" t="s">
        <v>1282</v>
      </c>
      <c r="Q1072" s="47">
        <v>17000</v>
      </c>
      <c r="R1072" s="48" t="s">
        <v>4</v>
      </c>
      <c r="S1072" s="47" t="s">
        <v>4</v>
      </c>
      <c r="T1072" s="46" t="s">
        <v>741</v>
      </c>
    </row>
    <row r="1073" spans="1:20">
      <c r="A1073" s="45">
        <v>134786489745</v>
      </c>
      <c r="B1073" s="43" t="s">
        <v>733</v>
      </c>
      <c r="C1073" s="44">
        <v>45987</v>
      </c>
      <c r="D1073" s="45">
        <v>53802187672</v>
      </c>
      <c r="E1073" s="45">
        <v>2131741854521</v>
      </c>
      <c r="F1073" s="46" t="s">
        <v>734</v>
      </c>
      <c r="G1073" s="46" t="s">
        <v>735</v>
      </c>
      <c r="H1073" s="46" t="s">
        <v>4</v>
      </c>
      <c r="I1073" s="45" t="s">
        <v>4</v>
      </c>
      <c r="J1073" s="47">
        <v>165.87</v>
      </c>
      <c r="K1073" s="46" t="s">
        <v>736</v>
      </c>
      <c r="L1073" s="46" t="s">
        <v>737</v>
      </c>
      <c r="M1073" s="45" t="s">
        <v>738</v>
      </c>
      <c r="N1073" s="46" t="s">
        <v>739</v>
      </c>
      <c r="O1073" s="43" t="s">
        <v>4</v>
      </c>
      <c r="P1073" s="46" t="s">
        <v>1588</v>
      </c>
      <c r="Q1073" s="47">
        <v>17100</v>
      </c>
      <c r="R1073" s="48" t="s">
        <v>4</v>
      </c>
      <c r="S1073" s="47" t="s">
        <v>4</v>
      </c>
      <c r="T1073" s="46" t="s">
        <v>741</v>
      </c>
    </row>
    <row r="1074" spans="1:20">
      <c r="A1074" s="45">
        <v>133316652029</v>
      </c>
      <c r="B1074" s="43" t="s">
        <v>733</v>
      </c>
      <c r="C1074" s="44">
        <v>45976</v>
      </c>
      <c r="D1074" s="45">
        <v>53208667648</v>
      </c>
      <c r="E1074" s="45">
        <v>2121984489388</v>
      </c>
      <c r="F1074" s="46" t="s">
        <v>734</v>
      </c>
      <c r="G1074" s="46" t="s">
        <v>735</v>
      </c>
      <c r="H1074" s="46" t="s">
        <v>4</v>
      </c>
      <c r="I1074" s="45" t="s">
        <v>4</v>
      </c>
      <c r="J1074" s="47">
        <v>166.84</v>
      </c>
      <c r="K1074" s="46" t="s">
        <v>736</v>
      </c>
      <c r="L1074" s="46" t="s">
        <v>737</v>
      </c>
      <c r="M1074" s="45" t="s">
        <v>738</v>
      </c>
      <c r="N1074" s="46" t="s">
        <v>739</v>
      </c>
      <c r="O1074" s="43" t="s">
        <v>4</v>
      </c>
      <c r="P1074" s="46" t="s">
        <v>985</v>
      </c>
      <c r="Q1074" s="47">
        <v>17200</v>
      </c>
      <c r="R1074" s="48" t="s">
        <v>4</v>
      </c>
      <c r="S1074" s="47" t="s">
        <v>4</v>
      </c>
      <c r="T1074" s="46" t="s">
        <v>741</v>
      </c>
    </row>
    <row r="1075" spans="1:20">
      <c r="A1075" s="45">
        <v>134939603606</v>
      </c>
      <c r="B1075" s="43" t="s">
        <v>733</v>
      </c>
      <c r="C1075" s="44">
        <v>45984</v>
      </c>
      <c r="D1075" s="45">
        <v>53617398872</v>
      </c>
      <c r="E1075" s="45">
        <v>2128618053679</v>
      </c>
      <c r="F1075" s="46" t="s">
        <v>734</v>
      </c>
      <c r="G1075" s="46" t="s">
        <v>735</v>
      </c>
      <c r="H1075" s="46" t="s">
        <v>4</v>
      </c>
      <c r="I1075" s="45" t="s">
        <v>4</v>
      </c>
      <c r="J1075" s="47">
        <v>167.89</v>
      </c>
      <c r="K1075" s="46" t="s">
        <v>736</v>
      </c>
      <c r="L1075" s="46" t="s">
        <v>737</v>
      </c>
      <c r="M1075" s="45" t="s">
        <v>738</v>
      </c>
      <c r="N1075" s="46" t="s">
        <v>739</v>
      </c>
      <c r="O1075" s="43" t="s">
        <v>4</v>
      </c>
      <c r="P1075" s="46" t="s">
        <v>1361</v>
      </c>
      <c r="Q1075" s="47">
        <v>10300</v>
      </c>
      <c r="R1075" s="48" t="s">
        <v>4</v>
      </c>
      <c r="S1075" s="47" t="s">
        <v>4</v>
      </c>
      <c r="T1075" s="46" t="s">
        <v>741</v>
      </c>
    </row>
    <row r="1076" spans="1:20">
      <c r="A1076" s="45">
        <v>133170599325</v>
      </c>
      <c r="B1076" s="43" t="s">
        <v>733</v>
      </c>
      <c r="C1076" s="44">
        <v>45975</v>
      </c>
      <c r="D1076" s="45">
        <v>53153335042</v>
      </c>
      <c r="E1076" s="45">
        <v>2120907905819</v>
      </c>
      <c r="F1076" s="46" t="s">
        <v>734</v>
      </c>
      <c r="G1076" s="46" t="s">
        <v>735</v>
      </c>
      <c r="H1076" s="46" t="s">
        <v>4</v>
      </c>
      <c r="I1076" s="45" t="s">
        <v>4</v>
      </c>
      <c r="J1076" s="47">
        <v>168.78</v>
      </c>
      <c r="K1076" s="46" t="s">
        <v>736</v>
      </c>
      <c r="L1076" s="46" t="s">
        <v>737</v>
      </c>
      <c r="M1076" s="45" t="s">
        <v>738</v>
      </c>
      <c r="N1076" s="46" t="s">
        <v>739</v>
      </c>
      <c r="O1076" s="43" t="s">
        <v>4</v>
      </c>
      <c r="P1076" s="46" t="s">
        <v>973</v>
      </c>
      <c r="Q1076" s="47">
        <v>17400</v>
      </c>
      <c r="R1076" s="48" t="s">
        <v>4</v>
      </c>
      <c r="S1076" s="47" t="s">
        <v>4</v>
      </c>
      <c r="T1076" s="46" t="s">
        <v>741</v>
      </c>
    </row>
    <row r="1077" spans="1:20">
      <c r="A1077" s="45">
        <v>132827248402</v>
      </c>
      <c r="B1077" s="43" t="s">
        <v>733</v>
      </c>
      <c r="C1077" s="44">
        <v>45968</v>
      </c>
      <c r="D1077" s="45">
        <v>52779297078</v>
      </c>
      <c r="E1077" s="45">
        <v>2114496349873</v>
      </c>
      <c r="F1077" s="46" t="s">
        <v>734</v>
      </c>
      <c r="G1077" s="46" t="s">
        <v>735</v>
      </c>
      <c r="H1077" s="46" t="s">
        <v>4</v>
      </c>
      <c r="I1077" s="45" t="s">
        <v>4</v>
      </c>
      <c r="J1077" s="47">
        <v>169.75</v>
      </c>
      <c r="K1077" s="46" t="s">
        <v>736</v>
      </c>
      <c r="L1077" s="46" t="s">
        <v>737</v>
      </c>
      <c r="M1077" s="45" t="s">
        <v>738</v>
      </c>
      <c r="N1077" s="46" t="s">
        <v>739</v>
      </c>
      <c r="O1077" s="43" t="s">
        <v>4</v>
      </c>
      <c r="P1077" s="46" t="s">
        <v>787</v>
      </c>
      <c r="Q1077" s="47">
        <v>17500</v>
      </c>
      <c r="R1077" s="48" t="s">
        <v>4</v>
      </c>
      <c r="S1077" s="47" t="s">
        <v>4</v>
      </c>
      <c r="T1077" s="46" t="s">
        <v>741</v>
      </c>
    </row>
    <row r="1078" spans="1:20">
      <c r="A1078" s="45">
        <v>133203968006</v>
      </c>
      <c r="B1078" s="43" t="s">
        <v>733</v>
      </c>
      <c r="C1078" s="44">
        <v>45970</v>
      </c>
      <c r="D1078" s="45">
        <v>52927137804</v>
      </c>
      <c r="E1078" s="45">
        <v>2117012410280</v>
      </c>
      <c r="F1078" s="46" t="s">
        <v>734</v>
      </c>
      <c r="G1078" s="46" t="s">
        <v>735</v>
      </c>
      <c r="H1078" s="46" t="s">
        <v>4</v>
      </c>
      <c r="I1078" s="45" t="s">
        <v>4</v>
      </c>
      <c r="J1078" s="47">
        <v>169.75</v>
      </c>
      <c r="K1078" s="46" t="s">
        <v>736</v>
      </c>
      <c r="L1078" s="46" t="s">
        <v>737</v>
      </c>
      <c r="M1078" s="45" t="s">
        <v>738</v>
      </c>
      <c r="N1078" s="46" t="s">
        <v>739</v>
      </c>
      <c r="O1078" s="43" t="s">
        <v>4</v>
      </c>
      <c r="P1078" s="46" t="s">
        <v>899</v>
      </c>
      <c r="Q1078" s="47">
        <v>17500</v>
      </c>
      <c r="R1078" s="48" t="s">
        <v>4</v>
      </c>
      <c r="S1078" s="47" t="s">
        <v>4</v>
      </c>
      <c r="T1078" s="46" t="s">
        <v>741</v>
      </c>
    </row>
    <row r="1079" spans="1:20">
      <c r="A1079" s="45">
        <v>133115052076</v>
      </c>
      <c r="B1079" s="43" t="s">
        <v>733</v>
      </c>
      <c r="C1079" s="44">
        <v>45970</v>
      </c>
      <c r="D1079" s="45">
        <v>52888410844</v>
      </c>
      <c r="E1079" s="45">
        <v>2116458561508</v>
      </c>
      <c r="F1079" s="46" t="s">
        <v>734</v>
      </c>
      <c r="G1079" s="46" t="s">
        <v>735</v>
      </c>
      <c r="H1079" s="46" t="s">
        <v>4</v>
      </c>
      <c r="I1079" s="45" t="s">
        <v>4</v>
      </c>
      <c r="J1079" s="47">
        <v>170.72</v>
      </c>
      <c r="K1079" s="46" t="s">
        <v>736</v>
      </c>
      <c r="L1079" s="46" t="s">
        <v>737</v>
      </c>
      <c r="M1079" s="45" t="s">
        <v>738</v>
      </c>
      <c r="N1079" s="46" t="s">
        <v>739</v>
      </c>
      <c r="O1079" s="43" t="s">
        <v>4</v>
      </c>
      <c r="P1079" s="46" t="s">
        <v>876</v>
      </c>
      <c r="Q1079" s="47">
        <v>17600</v>
      </c>
      <c r="R1079" s="48" t="s">
        <v>4</v>
      </c>
      <c r="S1079" s="47" t="s">
        <v>4</v>
      </c>
      <c r="T1079" s="46" t="s">
        <v>741</v>
      </c>
    </row>
    <row r="1080" spans="1:20">
      <c r="A1080" s="45">
        <v>133444869597</v>
      </c>
      <c r="B1080" s="43" t="s">
        <v>733</v>
      </c>
      <c r="C1080" s="44">
        <v>45977</v>
      </c>
      <c r="D1080" s="45">
        <v>53262800516</v>
      </c>
      <c r="E1080" s="45">
        <v>2122779610954</v>
      </c>
      <c r="F1080" s="46" t="s">
        <v>734</v>
      </c>
      <c r="G1080" s="46" t="s">
        <v>735</v>
      </c>
      <c r="H1080" s="46" t="s">
        <v>4</v>
      </c>
      <c r="I1080" s="45" t="s">
        <v>4</v>
      </c>
      <c r="J1080" s="47">
        <v>170.72</v>
      </c>
      <c r="K1080" s="46" t="s">
        <v>736</v>
      </c>
      <c r="L1080" s="46" t="s">
        <v>737</v>
      </c>
      <c r="M1080" s="45" t="s">
        <v>738</v>
      </c>
      <c r="N1080" s="46" t="s">
        <v>739</v>
      </c>
      <c r="O1080" s="43" t="s">
        <v>4</v>
      </c>
      <c r="P1080" s="46" t="s">
        <v>1032</v>
      </c>
      <c r="Q1080" s="47">
        <v>17600</v>
      </c>
      <c r="R1080" s="48" t="s">
        <v>4</v>
      </c>
      <c r="S1080" s="47" t="s">
        <v>4</v>
      </c>
      <c r="T1080" s="46" t="s">
        <v>741</v>
      </c>
    </row>
    <row r="1081" spans="1:20">
      <c r="A1081" s="45">
        <v>134941480544</v>
      </c>
      <c r="B1081" s="43" t="s">
        <v>733</v>
      </c>
      <c r="C1081" s="44">
        <v>45984</v>
      </c>
      <c r="D1081" s="45">
        <v>53618121571</v>
      </c>
      <c r="E1081" s="45">
        <v>2128629065099</v>
      </c>
      <c r="F1081" s="46" t="s">
        <v>734</v>
      </c>
      <c r="G1081" s="46" t="s">
        <v>735</v>
      </c>
      <c r="H1081" s="46" t="s">
        <v>4</v>
      </c>
      <c r="I1081" s="45" t="s">
        <v>4</v>
      </c>
      <c r="J1081" s="47">
        <v>172.66</v>
      </c>
      <c r="K1081" s="46" t="s">
        <v>736</v>
      </c>
      <c r="L1081" s="46" t="s">
        <v>737</v>
      </c>
      <c r="M1081" s="45" t="s">
        <v>738</v>
      </c>
      <c r="N1081" s="46" t="s">
        <v>739</v>
      </c>
      <c r="O1081" s="43" t="s">
        <v>4</v>
      </c>
      <c r="P1081" s="46" t="s">
        <v>1389</v>
      </c>
      <c r="Q1081" s="47">
        <v>17800</v>
      </c>
      <c r="R1081" s="48" t="s">
        <v>4</v>
      </c>
      <c r="S1081" s="47" t="s">
        <v>4</v>
      </c>
      <c r="T1081" s="46" t="s">
        <v>741</v>
      </c>
    </row>
    <row r="1082" spans="1:20">
      <c r="A1082" s="45">
        <v>132057028190</v>
      </c>
      <c r="B1082" s="43" t="s">
        <v>1727</v>
      </c>
      <c r="C1082" s="44">
        <v>45962</v>
      </c>
      <c r="D1082" s="45">
        <v>52467316806</v>
      </c>
      <c r="E1082" s="45">
        <v>2109532146084</v>
      </c>
      <c r="F1082" s="46" t="s">
        <v>758</v>
      </c>
      <c r="G1082" s="46" t="s">
        <v>735</v>
      </c>
      <c r="H1082" s="46" t="s">
        <v>4</v>
      </c>
      <c r="I1082" s="45" t="s">
        <v>4</v>
      </c>
      <c r="J1082" s="47">
        <v>173.63</v>
      </c>
      <c r="K1082" s="46" t="s">
        <v>736</v>
      </c>
      <c r="L1082" s="46" t="s">
        <v>737</v>
      </c>
      <c r="M1082" s="45" t="s">
        <v>738</v>
      </c>
      <c r="N1082" s="46" t="s">
        <v>739</v>
      </c>
      <c r="O1082" s="43" t="s">
        <v>4</v>
      </c>
      <c r="P1082" s="46" t="s">
        <v>759</v>
      </c>
      <c r="Q1082" s="47">
        <v>17900</v>
      </c>
      <c r="R1082" s="48" t="s">
        <v>4</v>
      </c>
      <c r="S1082" s="47" t="s">
        <v>4</v>
      </c>
      <c r="T1082" s="46" t="s">
        <v>4</v>
      </c>
    </row>
    <row r="1083" spans="1:20">
      <c r="A1083" s="45">
        <v>135326591743</v>
      </c>
      <c r="B1083" s="43" t="s">
        <v>733</v>
      </c>
      <c r="C1083" s="44">
        <v>45991</v>
      </c>
      <c r="D1083" s="45">
        <v>54033027958</v>
      </c>
      <c r="E1083" s="45">
        <v>2135315588851</v>
      </c>
      <c r="F1083" s="46" t="s">
        <v>734</v>
      </c>
      <c r="G1083" s="46" t="s">
        <v>735</v>
      </c>
      <c r="H1083" s="46" t="s">
        <v>4</v>
      </c>
      <c r="I1083" s="45" t="s">
        <v>4</v>
      </c>
      <c r="J1083" s="47">
        <v>173.63</v>
      </c>
      <c r="K1083" s="46" t="s">
        <v>736</v>
      </c>
      <c r="L1083" s="46" t="s">
        <v>737</v>
      </c>
      <c r="M1083" s="45" t="s">
        <v>738</v>
      </c>
      <c r="N1083" s="46" t="s">
        <v>739</v>
      </c>
      <c r="O1083" s="43" t="s">
        <v>4</v>
      </c>
      <c r="P1083" s="46" t="s">
        <v>1693</v>
      </c>
      <c r="Q1083" s="47">
        <v>17900</v>
      </c>
      <c r="R1083" s="48" t="s">
        <v>4</v>
      </c>
      <c r="S1083" s="47" t="s">
        <v>4</v>
      </c>
      <c r="T1083" s="46" t="s">
        <v>741</v>
      </c>
    </row>
    <row r="1084" spans="1:20">
      <c r="A1084" s="45">
        <v>132823818218</v>
      </c>
      <c r="B1084" s="43" t="s">
        <v>733</v>
      </c>
      <c r="C1084" s="44">
        <v>45967</v>
      </c>
      <c r="D1084" s="45">
        <v>52777633892</v>
      </c>
      <c r="E1084" s="45">
        <v>2114475922199</v>
      </c>
      <c r="F1084" s="46" t="s">
        <v>758</v>
      </c>
      <c r="G1084" s="46" t="s">
        <v>735</v>
      </c>
      <c r="H1084" s="46" t="s">
        <v>4</v>
      </c>
      <c r="I1084" s="45" t="s">
        <v>4</v>
      </c>
      <c r="J1084" s="47">
        <v>174.6</v>
      </c>
      <c r="K1084" s="46" t="s">
        <v>736</v>
      </c>
      <c r="L1084" s="46" t="s">
        <v>737</v>
      </c>
      <c r="M1084" s="45" t="s">
        <v>738</v>
      </c>
      <c r="N1084" s="46" t="s">
        <v>739</v>
      </c>
      <c r="O1084" s="43" t="s">
        <v>4</v>
      </c>
      <c r="P1084" s="46" t="s">
        <v>759</v>
      </c>
      <c r="Q1084" s="47">
        <v>18000</v>
      </c>
      <c r="R1084" s="48" t="s">
        <v>4</v>
      </c>
      <c r="S1084" s="47" t="s">
        <v>4</v>
      </c>
      <c r="T1084" s="46" t="s">
        <v>4</v>
      </c>
    </row>
    <row r="1085" spans="1:20">
      <c r="A1085" s="45">
        <v>132511587677</v>
      </c>
      <c r="B1085" s="43" t="s">
        <v>733</v>
      </c>
      <c r="C1085" s="44">
        <v>45970</v>
      </c>
      <c r="D1085" s="45">
        <v>52888472060</v>
      </c>
      <c r="E1085" s="45">
        <v>2116356584361</v>
      </c>
      <c r="F1085" s="46" t="s">
        <v>734</v>
      </c>
      <c r="G1085" s="46" t="s">
        <v>735</v>
      </c>
      <c r="H1085" s="46" t="s">
        <v>4</v>
      </c>
      <c r="I1085" s="45" t="s">
        <v>4</v>
      </c>
      <c r="J1085" s="47">
        <v>174.6</v>
      </c>
      <c r="K1085" s="46" t="s">
        <v>736</v>
      </c>
      <c r="L1085" s="46" t="s">
        <v>737</v>
      </c>
      <c r="M1085" s="45" t="s">
        <v>738</v>
      </c>
      <c r="N1085" s="46" t="s">
        <v>739</v>
      </c>
      <c r="O1085" s="43" t="s">
        <v>4</v>
      </c>
      <c r="P1085" s="46" t="s">
        <v>878</v>
      </c>
      <c r="Q1085" s="47">
        <v>18000</v>
      </c>
      <c r="R1085" s="48" t="s">
        <v>4</v>
      </c>
      <c r="S1085" s="47" t="s">
        <v>4</v>
      </c>
      <c r="T1085" s="46" t="s">
        <v>741</v>
      </c>
    </row>
    <row r="1086" spans="1:20">
      <c r="A1086" s="45">
        <v>134299013135</v>
      </c>
      <c r="B1086" s="43" t="s">
        <v>733</v>
      </c>
      <c r="C1086" s="44">
        <v>45983</v>
      </c>
      <c r="D1086" s="45">
        <v>53607588786</v>
      </c>
      <c r="E1086" s="45">
        <v>2128456179619</v>
      </c>
      <c r="F1086" s="46" t="s">
        <v>734</v>
      </c>
      <c r="G1086" s="46" t="s">
        <v>735</v>
      </c>
      <c r="H1086" s="46" t="s">
        <v>4</v>
      </c>
      <c r="I1086" s="45" t="s">
        <v>4</v>
      </c>
      <c r="J1086" s="47">
        <v>174.6</v>
      </c>
      <c r="K1086" s="46" t="s">
        <v>736</v>
      </c>
      <c r="L1086" s="46" t="s">
        <v>737</v>
      </c>
      <c r="M1086" s="45" t="s">
        <v>738</v>
      </c>
      <c r="N1086" s="46" t="s">
        <v>739</v>
      </c>
      <c r="O1086" s="43" t="s">
        <v>522</v>
      </c>
      <c r="P1086" s="46" t="s">
        <v>1140</v>
      </c>
      <c r="Q1086" s="47">
        <v>18000</v>
      </c>
      <c r="R1086" s="48" t="s">
        <v>4</v>
      </c>
      <c r="S1086" s="47" t="s">
        <v>4</v>
      </c>
      <c r="T1086" s="46" t="s">
        <v>741</v>
      </c>
    </row>
    <row r="1087" spans="1:20">
      <c r="A1087" s="45">
        <v>134915664330</v>
      </c>
      <c r="B1087" s="43" t="s">
        <v>733</v>
      </c>
      <c r="C1087" s="44">
        <v>45983</v>
      </c>
      <c r="D1087" s="45">
        <v>53608420741</v>
      </c>
      <c r="E1087" s="45">
        <v>2128583511554</v>
      </c>
      <c r="F1087" s="46" t="s">
        <v>734</v>
      </c>
      <c r="G1087" s="46" t="s">
        <v>735</v>
      </c>
      <c r="H1087" s="46" t="s">
        <v>4</v>
      </c>
      <c r="I1087" s="45" t="s">
        <v>4</v>
      </c>
      <c r="J1087" s="47">
        <v>174.6</v>
      </c>
      <c r="K1087" s="46" t="s">
        <v>736</v>
      </c>
      <c r="L1087" s="46" t="s">
        <v>737</v>
      </c>
      <c r="M1087" s="45" t="s">
        <v>738</v>
      </c>
      <c r="N1087" s="46" t="s">
        <v>739</v>
      </c>
      <c r="O1087" s="43" t="s">
        <v>522</v>
      </c>
      <c r="P1087" s="46" t="s">
        <v>1141</v>
      </c>
      <c r="Q1087" s="47">
        <v>18000</v>
      </c>
      <c r="R1087" s="48" t="s">
        <v>4</v>
      </c>
      <c r="S1087" s="47" t="s">
        <v>4</v>
      </c>
      <c r="T1087" s="46" t="s">
        <v>741</v>
      </c>
    </row>
    <row r="1088" spans="1:20">
      <c r="A1088" s="45">
        <v>134314415049</v>
      </c>
      <c r="B1088" s="43" t="s">
        <v>733</v>
      </c>
      <c r="C1088" s="44">
        <v>45983</v>
      </c>
      <c r="D1088" s="45">
        <v>53613097389</v>
      </c>
      <c r="E1088" s="45">
        <v>2128663045554</v>
      </c>
      <c r="F1088" s="46" t="s">
        <v>734</v>
      </c>
      <c r="G1088" s="46" t="s">
        <v>735</v>
      </c>
      <c r="H1088" s="46" t="s">
        <v>4</v>
      </c>
      <c r="I1088" s="45" t="s">
        <v>4</v>
      </c>
      <c r="J1088" s="47">
        <v>174.6</v>
      </c>
      <c r="K1088" s="46" t="s">
        <v>736</v>
      </c>
      <c r="L1088" s="46" t="s">
        <v>737</v>
      </c>
      <c r="M1088" s="45" t="s">
        <v>738</v>
      </c>
      <c r="N1088" s="46" t="s">
        <v>739</v>
      </c>
      <c r="O1088" s="43" t="s">
        <v>522</v>
      </c>
      <c r="P1088" s="46" t="s">
        <v>1216</v>
      </c>
      <c r="Q1088" s="47">
        <v>18000</v>
      </c>
      <c r="R1088" s="48" t="s">
        <v>4</v>
      </c>
      <c r="S1088" s="47" t="s">
        <v>4</v>
      </c>
      <c r="T1088" s="46" t="s">
        <v>741</v>
      </c>
    </row>
    <row r="1089" spans="1:20">
      <c r="A1089" s="45">
        <v>134314914593</v>
      </c>
      <c r="B1089" s="43" t="s">
        <v>733</v>
      </c>
      <c r="C1089" s="44">
        <v>45983</v>
      </c>
      <c r="D1089" s="45">
        <v>53613278499</v>
      </c>
      <c r="E1089" s="45">
        <v>2128666022342</v>
      </c>
      <c r="F1089" s="46" t="s">
        <v>734</v>
      </c>
      <c r="G1089" s="46" t="s">
        <v>735</v>
      </c>
      <c r="H1089" s="46" t="s">
        <v>4</v>
      </c>
      <c r="I1089" s="45" t="s">
        <v>4</v>
      </c>
      <c r="J1089" s="47">
        <v>174.6</v>
      </c>
      <c r="K1089" s="46" t="s">
        <v>736</v>
      </c>
      <c r="L1089" s="46" t="s">
        <v>737</v>
      </c>
      <c r="M1089" s="45" t="s">
        <v>738</v>
      </c>
      <c r="N1089" s="46" t="s">
        <v>739</v>
      </c>
      <c r="O1089" s="43" t="s">
        <v>522</v>
      </c>
      <c r="P1089" s="46" t="s">
        <v>1228</v>
      </c>
      <c r="Q1089" s="47">
        <v>18000</v>
      </c>
      <c r="R1089" s="48" t="s">
        <v>4</v>
      </c>
      <c r="S1089" s="47" t="s">
        <v>4</v>
      </c>
      <c r="T1089" s="46" t="s">
        <v>741</v>
      </c>
    </row>
    <row r="1090" spans="1:20">
      <c r="A1090" s="45">
        <v>134930621604</v>
      </c>
      <c r="B1090" s="43" t="s">
        <v>733</v>
      </c>
      <c r="C1090" s="44">
        <v>45983</v>
      </c>
      <c r="D1090" s="45">
        <v>53613862079</v>
      </c>
      <c r="E1090" s="45">
        <v>2128676168904</v>
      </c>
      <c r="F1090" s="46" t="s">
        <v>734</v>
      </c>
      <c r="G1090" s="46" t="s">
        <v>735</v>
      </c>
      <c r="H1090" s="46" t="s">
        <v>4</v>
      </c>
      <c r="I1090" s="45" t="s">
        <v>4</v>
      </c>
      <c r="J1090" s="47">
        <v>174.6</v>
      </c>
      <c r="K1090" s="46" t="s">
        <v>736</v>
      </c>
      <c r="L1090" s="46" t="s">
        <v>737</v>
      </c>
      <c r="M1090" s="45" t="s">
        <v>738</v>
      </c>
      <c r="N1090" s="46" t="s">
        <v>739</v>
      </c>
      <c r="O1090" s="43" t="s">
        <v>522</v>
      </c>
      <c r="P1090" s="46" t="s">
        <v>1250</v>
      </c>
      <c r="Q1090" s="47">
        <v>18000</v>
      </c>
      <c r="R1090" s="48" t="s">
        <v>4</v>
      </c>
      <c r="S1090" s="47" t="s">
        <v>4</v>
      </c>
      <c r="T1090" s="46" t="s">
        <v>741</v>
      </c>
    </row>
    <row r="1091" spans="1:20">
      <c r="A1091" s="45">
        <v>134930881256</v>
      </c>
      <c r="B1091" s="43" t="s">
        <v>733</v>
      </c>
      <c r="C1091" s="44">
        <v>45983</v>
      </c>
      <c r="D1091" s="45">
        <v>53613958546</v>
      </c>
      <c r="E1091" s="45">
        <v>2128677521546</v>
      </c>
      <c r="F1091" s="46" t="s">
        <v>734</v>
      </c>
      <c r="G1091" s="46" t="s">
        <v>735</v>
      </c>
      <c r="H1091" s="46" t="s">
        <v>4</v>
      </c>
      <c r="I1091" s="45" t="s">
        <v>4</v>
      </c>
      <c r="J1091" s="47">
        <v>174.6</v>
      </c>
      <c r="K1091" s="46" t="s">
        <v>736</v>
      </c>
      <c r="L1091" s="46" t="s">
        <v>737</v>
      </c>
      <c r="M1091" s="45" t="s">
        <v>738</v>
      </c>
      <c r="N1091" s="46" t="s">
        <v>739</v>
      </c>
      <c r="O1091" s="43" t="s">
        <v>522</v>
      </c>
      <c r="P1091" s="46" t="s">
        <v>1253</v>
      </c>
      <c r="Q1091" s="47">
        <v>18000</v>
      </c>
      <c r="R1091" s="48" t="s">
        <v>4</v>
      </c>
      <c r="S1091" s="47" t="s">
        <v>4</v>
      </c>
      <c r="T1091" s="46" t="s">
        <v>741</v>
      </c>
    </row>
    <row r="1092" spans="1:20">
      <c r="A1092" s="45">
        <v>134930965822</v>
      </c>
      <c r="B1092" s="43" t="s">
        <v>733</v>
      </c>
      <c r="C1092" s="44">
        <v>45983</v>
      </c>
      <c r="D1092" s="45">
        <v>53614037482</v>
      </c>
      <c r="E1092" s="45">
        <v>2128678495270</v>
      </c>
      <c r="F1092" s="46" t="s">
        <v>734</v>
      </c>
      <c r="G1092" s="46" t="s">
        <v>735</v>
      </c>
      <c r="H1092" s="46" t="s">
        <v>4</v>
      </c>
      <c r="I1092" s="45" t="s">
        <v>4</v>
      </c>
      <c r="J1092" s="47">
        <v>174.6</v>
      </c>
      <c r="K1092" s="46" t="s">
        <v>736</v>
      </c>
      <c r="L1092" s="46" t="s">
        <v>737</v>
      </c>
      <c r="M1092" s="45" t="s">
        <v>738</v>
      </c>
      <c r="N1092" s="46" t="s">
        <v>739</v>
      </c>
      <c r="O1092" s="43" t="s">
        <v>522</v>
      </c>
      <c r="P1092" s="46" t="s">
        <v>1255</v>
      </c>
      <c r="Q1092" s="47">
        <v>18000</v>
      </c>
      <c r="R1092" s="48" t="s">
        <v>4</v>
      </c>
      <c r="S1092" s="47" t="s">
        <v>4</v>
      </c>
      <c r="T1092" s="46" t="s">
        <v>741</v>
      </c>
    </row>
    <row r="1093" spans="1:20">
      <c r="A1093" s="45">
        <v>134931813734</v>
      </c>
      <c r="B1093" s="43" t="s">
        <v>733</v>
      </c>
      <c r="C1093" s="44">
        <v>45983</v>
      </c>
      <c r="D1093" s="45">
        <v>53614369912</v>
      </c>
      <c r="E1093" s="45">
        <v>2128571387429</v>
      </c>
      <c r="F1093" s="46" t="s">
        <v>734</v>
      </c>
      <c r="G1093" s="46" t="s">
        <v>735</v>
      </c>
      <c r="H1093" s="46" t="s">
        <v>4</v>
      </c>
      <c r="I1093" s="45" t="s">
        <v>4</v>
      </c>
      <c r="J1093" s="47">
        <v>174.6</v>
      </c>
      <c r="K1093" s="46" t="s">
        <v>736</v>
      </c>
      <c r="L1093" s="46" t="s">
        <v>737</v>
      </c>
      <c r="M1093" s="45" t="s">
        <v>738</v>
      </c>
      <c r="N1093" s="46" t="s">
        <v>739</v>
      </c>
      <c r="O1093" s="43" t="s">
        <v>522</v>
      </c>
      <c r="P1093" s="46" t="s">
        <v>950</v>
      </c>
      <c r="Q1093" s="47">
        <v>18000</v>
      </c>
      <c r="R1093" s="48" t="s">
        <v>4</v>
      </c>
      <c r="S1093" s="47" t="s">
        <v>4</v>
      </c>
      <c r="T1093" s="46" t="s">
        <v>741</v>
      </c>
    </row>
    <row r="1094" spans="1:20">
      <c r="A1094" s="45">
        <v>134318490457</v>
      </c>
      <c r="B1094" s="43" t="s">
        <v>733</v>
      </c>
      <c r="C1094" s="44">
        <v>45983</v>
      </c>
      <c r="D1094" s="45">
        <v>53614578003</v>
      </c>
      <c r="E1094" s="45">
        <v>2128574407365</v>
      </c>
      <c r="F1094" s="46" t="s">
        <v>734</v>
      </c>
      <c r="G1094" s="46" t="s">
        <v>735</v>
      </c>
      <c r="H1094" s="46" t="s">
        <v>4</v>
      </c>
      <c r="I1094" s="45" t="s">
        <v>4</v>
      </c>
      <c r="J1094" s="47">
        <v>174.6</v>
      </c>
      <c r="K1094" s="46" t="s">
        <v>736</v>
      </c>
      <c r="L1094" s="46" t="s">
        <v>737</v>
      </c>
      <c r="M1094" s="45" t="s">
        <v>738</v>
      </c>
      <c r="N1094" s="46" t="s">
        <v>739</v>
      </c>
      <c r="O1094" s="43" t="s">
        <v>522</v>
      </c>
      <c r="P1094" s="46" t="s">
        <v>1272</v>
      </c>
      <c r="Q1094" s="47">
        <v>18000</v>
      </c>
      <c r="R1094" s="48" t="s">
        <v>4</v>
      </c>
      <c r="S1094" s="47" t="s">
        <v>4</v>
      </c>
      <c r="T1094" s="46" t="s">
        <v>741</v>
      </c>
    </row>
    <row r="1095" spans="1:20">
      <c r="A1095" s="45">
        <v>134318305991</v>
      </c>
      <c r="B1095" s="43" t="s">
        <v>733</v>
      </c>
      <c r="C1095" s="44">
        <v>45983</v>
      </c>
      <c r="D1095" s="45">
        <v>53614606775</v>
      </c>
      <c r="E1095" s="45">
        <v>2128574788925</v>
      </c>
      <c r="F1095" s="46" t="s">
        <v>734</v>
      </c>
      <c r="G1095" s="46" t="s">
        <v>735</v>
      </c>
      <c r="H1095" s="46" t="s">
        <v>4</v>
      </c>
      <c r="I1095" s="45" t="s">
        <v>4</v>
      </c>
      <c r="J1095" s="47">
        <v>174.6</v>
      </c>
      <c r="K1095" s="46" t="s">
        <v>736</v>
      </c>
      <c r="L1095" s="46" t="s">
        <v>737</v>
      </c>
      <c r="M1095" s="45" t="s">
        <v>738</v>
      </c>
      <c r="N1095" s="46" t="s">
        <v>739</v>
      </c>
      <c r="O1095" s="43" t="s">
        <v>522</v>
      </c>
      <c r="P1095" s="46" t="s">
        <v>1273</v>
      </c>
      <c r="Q1095" s="47">
        <v>18000</v>
      </c>
      <c r="R1095" s="48" t="s">
        <v>4</v>
      </c>
      <c r="S1095" s="47" t="s">
        <v>4</v>
      </c>
      <c r="T1095" s="46" t="s">
        <v>741</v>
      </c>
    </row>
    <row r="1096" spans="1:20">
      <c r="A1096" s="45">
        <v>134321428909</v>
      </c>
      <c r="B1096" s="43" t="s">
        <v>733</v>
      </c>
      <c r="C1096" s="44">
        <v>45984</v>
      </c>
      <c r="D1096" s="45">
        <v>53615768807</v>
      </c>
      <c r="E1096" s="45">
        <v>2128706395554</v>
      </c>
      <c r="F1096" s="46" t="s">
        <v>734</v>
      </c>
      <c r="G1096" s="46" t="s">
        <v>735</v>
      </c>
      <c r="H1096" s="46" t="s">
        <v>4</v>
      </c>
      <c r="I1096" s="45" t="s">
        <v>4</v>
      </c>
      <c r="J1096" s="47">
        <v>174.6</v>
      </c>
      <c r="K1096" s="46" t="s">
        <v>736</v>
      </c>
      <c r="L1096" s="46" t="s">
        <v>737</v>
      </c>
      <c r="M1096" s="45" t="s">
        <v>738</v>
      </c>
      <c r="N1096" s="46" t="s">
        <v>739</v>
      </c>
      <c r="O1096" s="43" t="s">
        <v>522</v>
      </c>
      <c r="P1096" s="46" t="s">
        <v>1304</v>
      </c>
      <c r="Q1096" s="47">
        <v>18000</v>
      </c>
      <c r="R1096" s="48" t="s">
        <v>4</v>
      </c>
      <c r="S1096" s="47" t="s">
        <v>4</v>
      </c>
      <c r="T1096" s="46" t="s">
        <v>741</v>
      </c>
    </row>
    <row r="1097" spans="1:20">
      <c r="A1097" s="45">
        <v>134322023723</v>
      </c>
      <c r="B1097" s="43" t="s">
        <v>733</v>
      </c>
      <c r="C1097" s="44">
        <v>45984</v>
      </c>
      <c r="D1097" s="45">
        <v>53616036065</v>
      </c>
      <c r="E1097" s="45">
        <v>2128597629991</v>
      </c>
      <c r="F1097" s="46" t="s">
        <v>734</v>
      </c>
      <c r="G1097" s="46" t="s">
        <v>735</v>
      </c>
      <c r="H1097" s="46" t="s">
        <v>4</v>
      </c>
      <c r="I1097" s="45" t="s">
        <v>4</v>
      </c>
      <c r="J1097" s="47">
        <v>174.6</v>
      </c>
      <c r="K1097" s="46" t="s">
        <v>736</v>
      </c>
      <c r="L1097" s="46" t="s">
        <v>737</v>
      </c>
      <c r="M1097" s="45" t="s">
        <v>738</v>
      </c>
      <c r="N1097" s="46" t="s">
        <v>739</v>
      </c>
      <c r="O1097" s="43" t="s">
        <v>522</v>
      </c>
      <c r="P1097" s="46" t="s">
        <v>1104</v>
      </c>
      <c r="Q1097" s="47">
        <v>18000</v>
      </c>
      <c r="R1097" s="48" t="s">
        <v>4</v>
      </c>
      <c r="S1097" s="47" t="s">
        <v>4</v>
      </c>
      <c r="T1097" s="46" t="s">
        <v>741</v>
      </c>
    </row>
    <row r="1098" spans="1:20">
      <c r="A1098" s="45">
        <v>134322590563</v>
      </c>
      <c r="B1098" s="43" t="s">
        <v>733</v>
      </c>
      <c r="C1098" s="44">
        <v>45984</v>
      </c>
      <c r="D1098" s="45">
        <v>53616152175</v>
      </c>
      <c r="E1098" s="45">
        <v>2128712389564</v>
      </c>
      <c r="F1098" s="46" t="s">
        <v>734</v>
      </c>
      <c r="G1098" s="46" t="s">
        <v>735</v>
      </c>
      <c r="H1098" s="46" t="s">
        <v>4</v>
      </c>
      <c r="I1098" s="45" t="s">
        <v>4</v>
      </c>
      <c r="J1098" s="47">
        <v>174.6</v>
      </c>
      <c r="K1098" s="46" t="s">
        <v>736</v>
      </c>
      <c r="L1098" s="46" t="s">
        <v>737</v>
      </c>
      <c r="M1098" s="45" t="s">
        <v>738</v>
      </c>
      <c r="N1098" s="46" t="s">
        <v>739</v>
      </c>
      <c r="O1098" s="43" t="s">
        <v>4</v>
      </c>
      <c r="P1098" s="46" t="s">
        <v>1318</v>
      </c>
      <c r="Q1098" s="47">
        <v>18000</v>
      </c>
      <c r="R1098" s="48" t="s">
        <v>4</v>
      </c>
      <c r="S1098" s="47" t="s">
        <v>4</v>
      </c>
      <c r="T1098" s="46" t="s">
        <v>741</v>
      </c>
    </row>
    <row r="1099" spans="1:20">
      <c r="A1099" s="45">
        <v>134322535517</v>
      </c>
      <c r="B1099" s="43" t="s">
        <v>733</v>
      </c>
      <c r="C1099" s="44">
        <v>45984</v>
      </c>
      <c r="D1099" s="45">
        <v>53616190423</v>
      </c>
      <c r="E1099" s="45">
        <v>2128599951851</v>
      </c>
      <c r="F1099" s="46" t="s">
        <v>734</v>
      </c>
      <c r="G1099" s="46" t="s">
        <v>735</v>
      </c>
      <c r="H1099" s="46" t="s">
        <v>4</v>
      </c>
      <c r="I1099" s="45" t="s">
        <v>4</v>
      </c>
      <c r="J1099" s="47">
        <v>174.6</v>
      </c>
      <c r="K1099" s="46" t="s">
        <v>736</v>
      </c>
      <c r="L1099" s="46" t="s">
        <v>737</v>
      </c>
      <c r="M1099" s="45" t="s">
        <v>738</v>
      </c>
      <c r="N1099" s="46" t="s">
        <v>739</v>
      </c>
      <c r="O1099" s="43" t="s">
        <v>522</v>
      </c>
      <c r="P1099" s="46" t="s">
        <v>1321</v>
      </c>
      <c r="Q1099" s="47">
        <v>18000</v>
      </c>
      <c r="R1099" s="48" t="s">
        <v>4</v>
      </c>
      <c r="S1099" s="47" t="s">
        <v>4</v>
      </c>
      <c r="T1099" s="46" t="s">
        <v>741</v>
      </c>
    </row>
    <row r="1100" spans="1:20">
      <c r="A1100" s="45">
        <v>134940063446</v>
      </c>
      <c r="B1100" s="43" t="s">
        <v>733</v>
      </c>
      <c r="C1100" s="44">
        <v>45984</v>
      </c>
      <c r="D1100" s="45">
        <v>53617559911</v>
      </c>
      <c r="E1100" s="45">
        <v>2128733832076</v>
      </c>
      <c r="F1100" s="46" t="s">
        <v>734</v>
      </c>
      <c r="G1100" s="46" t="s">
        <v>735</v>
      </c>
      <c r="H1100" s="46" t="s">
        <v>4</v>
      </c>
      <c r="I1100" s="45" t="s">
        <v>4</v>
      </c>
      <c r="J1100" s="47">
        <v>174.6</v>
      </c>
      <c r="K1100" s="46" t="s">
        <v>736</v>
      </c>
      <c r="L1100" s="46" t="s">
        <v>737</v>
      </c>
      <c r="M1100" s="45" t="s">
        <v>738</v>
      </c>
      <c r="N1100" s="46" t="s">
        <v>739</v>
      </c>
      <c r="O1100" s="43" t="s">
        <v>522</v>
      </c>
      <c r="P1100" s="46" t="s">
        <v>867</v>
      </c>
      <c r="Q1100" s="47">
        <v>18000</v>
      </c>
      <c r="R1100" s="48" t="s">
        <v>4</v>
      </c>
      <c r="S1100" s="47" t="s">
        <v>4</v>
      </c>
      <c r="T1100" s="46" t="s">
        <v>741</v>
      </c>
    </row>
    <row r="1101" spans="1:20">
      <c r="A1101" s="45">
        <v>134407422333</v>
      </c>
      <c r="B1101" s="43" t="s">
        <v>733</v>
      </c>
      <c r="C1101" s="44">
        <v>45984</v>
      </c>
      <c r="D1101" s="45">
        <v>53653203589</v>
      </c>
      <c r="E1101" s="45">
        <v>2129245498812</v>
      </c>
      <c r="F1101" s="46" t="s">
        <v>734</v>
      </c>
      <c r="G1101" s="46" t="s">
        <v>735</v>
      </c>
      <c r="H1101" s="46" t="s">
        <v>4</v>
      </c>
      <c r="I1101" s="45" t="s">
        <v>4</v>
      </c>
      <c r="J1101" s="47">
        <v>174.6</v>
      </c>
      <c r="K1101" s="46" t="s">
        <v>736</v>
      </c>
      <c r="L1101" s="46" t="s">
        <v>737</v>
      </c>
      <c r="M1101" s="45" t="s">
        <v>738</v>
      </c>
      <c r="N1101" s="46" t="s">
        <v>739</v>
      </c>
      <c r="O1101" s="43" t="s">
        <v>522</v>
      </c>
      <c r="P1101" s="46" t="s">
        <v>1440</v>
      </c>
      <c r="Q1101" s="47">
        <v>18000</v>
      </c>
      <c r="R1101" s="48" t="s">
        <v>4</v>
      </c>
      <c r="S1101" s="47" t="s">
        <v>4</v>
      </c>
      <c r="T1101" s="46" t="s">
        <v>741</v>
      </c>
    </row>
    <row r="1102" spans="1:20">
      <c r="A1102" s="45">
        <v>134409532825</v>
      </c>
      <c r="B1102" s="43" t="s">
        <v>733</v>
      </c>
      <c r="C1102" s="44">
        <v>45984</v>
      </c>
      <c r="D1102" s="45">
        <v>53654153754</v>
      </c>
      <c r="E1102" s="45">
        <v>2129146822175</v>
      </c>
      <c r="F1102" s="46" t="s">
        <v>758</v>
      </c>
      <c r="G1102" s="46" t="s">
        <v>735</v>
      </c>
      <c r="H1102" s="46" t="s">
        <v>4</v>
      </c>
      <c r="I1102" s="45" t="s">
        <v>4</v>
      </c>
      <c r="J1102" s="47">
        <v>174.6</v>
      </c>
      <c r="K1102" s="46" t="s">
        <v>736</v>
      </c>
      <c r="L1102" s="46" t="s">
        <v>737</v>
      </c>
      <c r="M1102" s="45" t="s">
        <v>738</v>
      </c>
      <c r="N1102" s="46" t="s">
        <v>739</v>
      </c>
      <c r="O1102" s="43" t="s">
        <v>522</v>
      </c>
      <c r="P1102" s="46" t="s">
        <v>759</v>
      </c>
      <c r="Q1102" s="47">
        <v>18000</v>
      </c>
      <c r="R1102" s="48" t="s">
        <v>4</v>
      </c>
      <c r="S1102" s="47" t="s">
        <v>4</v>
      </c>
      <c r="T1102" s="46" t="s">
        <v>4</v>
      </c>
    </row>
    <row r="1103" spans="1:20">
      <c r="A1103" s="45">
        <v>134411361933</v>
      </c>
      <c r="B1103" s="43" t="s">
        <v>733</v>
      </c>
      <c r="C1103" s="44">
        <v>45984</v>
      </c>
      <c r="D1103" s="45">
        <v>53654926835</v>
      </c>
      <c r="E1103" s="45">
        <v>2129159092733</v>
      </c>
      <c r="F1103" s="46" t="s">
        <v>758</v>
      </c>
      <c r="G1103" s="46" t="s">
        <v>735</v>
      </c>
      <c r="H1103" s="46" t="s">
        <v>4</v>
      </c>
      <c r="I1103" s="45" t="s">
        <v>4</v>
      </c>
      <c r="J1103" s="47">
        <v>174.6</v>
      </c>
      <c r="K1103" s="46" t="s">
        <v>736</v>
      </c>
      <c r="L1103" s="46" t="s">
        <v>737</v>
      </c>
      <c r="M1103" s="45" t="s">
        <v>738</v>
      </c>
      <c r="N1103" s="46" t="s">
        <v>739</v>
      </c>
      <c r="O1103" s="43" t="s">
        <v>522</v>
      </c>
      <c r="P1103" s="46" t="s">
        <v>759</v>
      </c>
      <c r="Q1103" s="47">
        <v>18000</v>
      </c>
      <c r="R1103" s="48" t="s">
        <v>4</v>
      </c>
      <c r="S1103" s="47" t="s">
        <v>4</v>
      </c>
      <c r="T1103" s="46" t="s">
        <v>4</v>
      </c>
    </row>
    <row r="1104" spans="1:20">
      <c r="A1104" s="45">
        <v>134412361317</v>
      </c>
      <c r="B1104" s="43" t="s">
        <v>733</v>
      </c>
      <c r="C1104" s="44">
        <v>45984</v>
      </c>
      <c r="D1104" s="45">
        <v>53655305377</v>
      </c>
      <c r="E1104" s="45">
        <v>2129278387742</v>
      </c>
      <c r="F1104" s="46" t="s">
        <v>758</v>
      </c>
      <c r="G1104" s="46" t="s">
        <v>735</v>
      </c>
      <c r="H1104" s="46" t="s">
        <v>4</v>
      </c>
      <c r="I1104" s="45" t="s">
        <v>4</v>
      </c>
      <c r="J1104" s="47">
        <v>174.6</v>
      </c>
      <c r="K1104" s="46" t="s">
        <v>736</v>
      </c>
      <c r="L1104" s="46" t="s">
        <v>737</v>
      </c>
      <c r="M1104" s="45" t="s">
        <v>738</v>
      </c>
      <c r="N1104" s="46" t="s">
        <v>739</v>
      </c>
      <c r="O1104" s="43" t="s">
        <v>522</v>
      </c>
      <c r="P1104" s="46" t="s">
        <v>759</v>
      </c>
      <c r="Q1104" s="47">
        <v>18000</v>
      </c>
      <c r="R1104" s="48" t="s">
        <v>4</v>
      </c>
      <c r="S1104" s="47" t="s">
        <v>4</v>
      </c>
      <c r="T1104" s="46" t="s">
        <v>4</v>
      </c>
    </row>
    <row r="1105" spans="1:20">
      <c r="A1105" s="45">
        <v>134414280043</v>
      </c>
      <c r="B1105" s="43" t="s">
        <v>733</v>
      </c>
      <c r="C1105" s="44">
        <v>45985</v>
      </c>
      <c r="D1105" s="45">
        <v>53656166003</v>
      </c>
      <c r="E1105" s="45">
        <v>2129291765638</v>
      </c>
      <c r="F1105" s="46" t="s">
        <v>734</v>
      </c>
      <c r="G1105" s="46" t="s">
        <v>735</v>
      </c>
      <c r="H1105" s="46" t="s">
        <v>4</v>
      </c>
      <c r="I1105" s="45" t="s">
        <v>4</v>
      </c>
      <c r="J1105" s="47">
        <v>174.6</v>
      </c>
      <c r="K1105" s="46" t="s">
        <v>736</v>
      </c>
      <c r="L1105" s="46" t="s">
        <v>737</v>
      </c>
      <c r="M1105" s="45" t="s">
        <v>738</v>
      </c>
      <c r="N1105" s="46" t="s">
        <v>739</v>
      </c>
      <c r="O1105" s="43" t="s">
        <v>522</v>
      </c>
      <c r="P1105" s="46" t="s">
        <v>1503</v>
      </c>
      <c r="Q1105" s="47">
        <v>18000</v>
      </c>
      <c r="R1105" s="48" t="s">
        <v>4</v>
      </c>
      <c r="S1105" s="47" t="s">
        <v>4</v>
      </c>
      <c r="T1105" s="46" t="s">
        <v>741</v>
      </c>
    </row>
    <row r="1106" spans="1:20">
      <c r="A1106" s="45">
        <v>134417965981</v>
      </c>
      <c r="B1106" s="43" t="s">
        <v>733</v>
      </c>
      <c r="C1106" s="44">
        <v>45985</v>
      </c>
      <c r="D1106" s="45">
        <v>53657716086</v>
      </c>
      <c r="E1106" s="45">
        <v>2129316935678</v>
      </c>
      <c r="F1106" s="46" t="s">
        <v>734</v>
      </c>
      <c r="G1106" s="46" t="s">
        <v>735</v>
      </c>
      <c r="H1106" s="46" t="s">
        <v>4</v>
      </c>
      <c r="I1106" s="45" t="s">
        <v>4</v>
      </c>
      <c r="J1106" s="47">
        <v>174.6</v>
      </c>
      <c r="K1106" s="46" t="s">
        <v>736</v>
      </c>
      <c r="L1106" s="46" t="s">
        <v>737</v>
      </c>
      <c r="M1106" s="45" t="s">
        <v>738</v>
      </c>
      <c r="N1106" s="46" t="s">
        <v>739</v>
      </c>
      <c r="O1106" s="43" t="s">
        <v>522</v>
      </c>
      <c r="P1106" s="46" t="s">
        <v>1559</v>
      </c>
      <c r="Q1106" s="47">
        <v>18000</v>
      </c>
      <c r="R1106" s="48" t="s">
        <v>4</v>
      </c>
      <c r="S1106" s="47" t="s">
        <v>4</v>
      </c>
      <c r="T1106" s="46" t="s">
        <v>741</v>
      </c>
    </row>
    <row r="1107" spans="1:20">
      <c r="A1107" s="45">
        <v>132257055696</v>
      </c>
      <c r="B1107" s="43" t="s">
        <v>1727</v>
      </c>
      <c r="C1107" s="44">
        <v>45963</v>
      </c>
      <c r="D1107" s="45">
        <v>52550458702</v>
      </c>
      <c r="E1107" s="45">
        <v>2110756177454</v>
      </c>
      <c r="F1107" s="46" t="s">
        <v>734</v>
      </c>
      <c r="G1107" s="46" t="s">
        <v>735</v>
      </c>
      <c r="H1107" s="46" t="s">
        <v>4</v>
      </c>
      <c r="I1107" s="45" t="s">
        <v>4</v>
      </c>
      <c r="J1107" s="47">
        <v>175.57</v>
      </c>
      <c r="K1107" s="46" t="s">
        <v>736</v>
      </c>
      <c r="L1107" s="46" t="s">
        <v>737</v>
      </c>
      <c r="M1107" s="45" t="s">
        <v>738</v>
      </c>
      <c r="N1107" s="46" t="s">
        <v>739</v>
      </c>
      <c r="O1107" s="43" t="s">
        <v>4</v>
      </c>
      <c r="P1107" s="46" t="s">
        <v>1784</v>
      </c>
      <c r="Q1107" s="47">
        <v>18100</v>
      </c>
      <c r="R1107" s="48" t="s">
        <v>4</v>
      </c>
      <c r="S1107" s="47" t="s">
        <v>4</v>
      </c>
      <c r="T1107" s="46" t="s">
        <v>741</v>
      </c>
    </row>
    <row r="1108" spans="1:20">
      <c r="A1108" s="45">
        <v>132380491249</v>
      </c>
      <c r="B1108" s="43" t="s">
        <v>733</v>
      </c>
      <c r="C1108" s="44">
        <v>45969</v>
      </c>
      <c r="D1108" s="45">
        <v>52835792610</v>
      </c>
      <c r="E1108" s="45">
        <v>2115548943819</v>
      </c>
      <c r="F1108" s="46" t="s">
        <v>734</v>
      </c>
      <c r="G1108" s="46" t="s">
        <v>735</v>
      </c>
      <c r="H1108" s="46" t="s">
        <v>4</v>
      </c>
      <c r="I1108" s="45" t="s">
        <v>4</v>
      </c>
      <c r="J1108" s="47">
        <v>176.54</v>
      </c>
      <c r="K1108" s="46" t="s">
        <v>736</v>
      </c>
      <c r="L1108" s="46" t="s">
        <v>737</v>
      </c>
      <c r="M1108" s="45" t="s">
        <v>738</v>
      </c>
      <c r="N1108" s="46" t="s">
        <v>739</v>
      </c>
      <c r="O1108" s="43" t="s">
        <v>4</v>
      </c>
      <c r="P1108" s="46" t="s">
        <v>837</v>
      </c>
      <c r="Q1108" s="47">
        <v>18200</v>
      </c>
      <c r="R1108" s="48" t="s">
        <v>4</v>
      </c>
      <c r="S1108" s="47" t="s">
        <v>4</v>
      </c>
      <c r="T1108" s="46" t="s">
        <v>741</v>
      </c>
    </row>
    <row r="1109" spans="1:20">
      <c r="A1109" s="45">
        <v>135409124652</v>
      </c>
      <c r="B1109" s="43" t="s">
        <v>733</v>
      </c>
      <c r="C1109" s="44">
        <v>45988</v>
      </c>
      <c r="D1109" s="45">
        <v>53805392814</v>
      </c>
      <c r="E1109" s="45">
        <v>2131915251412</v>
      </c>
      <c r="F1109" s="46" t="s">
        <v>734</v>
      </c>
      <c r="G1109" s="46" t="s">
        <v>735</v>
      </c>
      <c r="H1109" s="46" t="s">
        <v>4</v>
      </c>
      <c r="I1109" s="45" t="s">
        <v>4</v>
      </c>
      <c r="J1109" s="47">
        <v>177.51</v>
      </c>
      <c r="K1109" s="46" t="s">
        <v>736</v>
      </c>
      <c r="L1109" s="46" t="s">
        <v>737</v>
      </c>
      <c r="M1109" s="45" t="s">
        <v>738</v>
      </c>
      <c r="N1109" s="46" t="s">
        <v>739</v>
      </c>
      <c r="O1109" s="43" t="s">
        <v>4</v>
      </c>
      <c r="P1109" s="46" t="s">
        <v>1591</v>
      </c>
      <c r="Q1109" s="47">
        <v>18300</v>
      </c>
      <c r="R1109" s="48" t="s">
        <v>4</v>
      </c>
      <c r="S1109" s="47" t="s">
        <v>4</v>
      </c>
      <c r="T1109" s="46" t="s">
        <v>741</v>
      </c>
    </row>
    <row r="1110" spans="1:20">
      <c r="A1110" s="45">
        <v>135539759054</v>
      </c>
      <c r="B1110" s="43" t="s">
        <v>733</v>
      </c>
      <c r="C1110" s="44">
        <v>45988</v>
      </c>
      <c r="D1110" s="45">
        <v>53857005535</v>
      </c>
      <c r="E1110" s="45">
        <v>2132707407693</v>
      </c>
      <c r="F1110" s="46" t="s">
        <v>734</v>
      </c>
      <c r="G1110" s="46" t="s">
        <v>735</v>
      </c>
      <c r="H1110" s="46" t="s">
        <v>4</v>
      </c>
      <c r="I1110" s="45" t="s">
        <v>4</v>
      </c>
      <c r="J1110" s="47">
        <v>177.51</v>
      </c>
      <c r="K1110" s="46" t="s">
        <v>736</v>
      </c>
      <c r="L1110" s="46" t="s">
        <v>737</v>
      </c>
      <c r="M1110" s="45" t="s">
        <v>738</v>
      </c>
      <c r="N1110" s="46" t="s">
        <v>739</v>
      </c>
      <c r="O1110" s="43" t="s">
        <v>4</v>
      </c>
      <c r="P1110" s="46" t="s">
        <v>1092</v>
      </c>
      <c r="Q1110" s="47">
        <v>18300</v>
      </c>
      <c r="R1110" s="48" t="s">
        <v>4</v>
      </c>
      <c r="S1110" s="47" t="s">
        <v>4</v>
      </c>
      <c r="T1110" s="46" t="s">
        <v>741</v>
      </c>
    </row>
    <row r="1111" spans="1:20">
      <c r="A1111" s="45">
        <v>132182344384</v>
      </c>
      <c r="B1111" s="43" t="s">
        <v>1727</v>
      </c>
      <c r="C1111" s="44">
        <v>45963</v>
      </c>
      <c r="D1111" s="45">
        <v>52516970077</v>
      </c>
      <c r="E1111" s="45">
        <v>2110201044813</v>
      </c>
      <c r="F1111" s="46" t="s">
        <v>734</v>
      </c>
      <c r="G1111" s="46" t="s">
        <v>735</v>
      </c>
      <c r="H1111" s="46" t="s">
        <v>4</v>
      </c>
      <c r="I1111" s="45" t="s">
        <v>4</v>
      </c>
      <c r="J1111" s="47">
        <v>178.48</v>
      </c>
      <c r="K1111" s="46" t="s">
        <v>736</v>
      </c>
      <c r="L1111" s="46" t="s">
        <v>737</v>
      </c>
      <c r="M1111" s="45" t="s">
        <v>738</v>
      </c>
      <c r="N1111" s="46" t="s">
        <v>739</v>
      </c>
      <c r="O1111" s="43" t="s">
        <v>4</v>
      </c>
      <c r="P1111" s="46" t="s">
        <v>1778</v>
      </c>
      <c r="Q1111" s="47">
        <v>18400</v>
      </c>
      <c r="R1111" s="48" t="s">
        <v>4</v>
      </c>
      <c r="S1111" s="47" t="s">
        <v>4</v>
      </c>
      <c r="T1111" s="46" t="s">
        <v>741</v>
      </c>
    </row>
    <row r="1112" spans="1:20">
      <c r="A1112" s="45">
        <v>135328594423</v>
      </c>
      <c r="B1112" s="43" t="s">
        <v>733</v>
      </c>
      <c r="C1112" s="44">
        <v>45991</v>
      </c>
      <c r="D1112" s="45">
        <v>54033905178</v>
      </c>
      <c r="E1112" s="45">
        <v>2135446822100</v>
      </c>
      <c r="F1112" s="46" t="s">
        <v>734</v>
      </c>
      <c r="G1112" s="46" t="s">
        <v>735</v>
      </c>
      <c r="H1112" s="46" t="s">
        <v>4</v>
      </c>
      <c r="I1112" s="45" t="s">
        <v>4</v>
      </c>
      <c r="J1112" s="47">
        <v>178.48</v>
      </c>
      <c r="K1112" s="46" t="s">
        <v>736</v>
      </c>
      <c r="L1112" s="46" t="s">
        <v>737</v>
      </c>
      <c r="M1112" s="45" t="s">
        <v>738</v>
      </c>
      <c r="N1112" s="46" t="s">
        <v>739</v>
      </c>
      <c r="O1112" s="43" t="s">
        <v>4</v>
      </c>
      <c r="P1112" s="46" t="s">
        <v>1695</v>
      </c>
      <c r="Q1112" s="47">
        <v>18400</v>
      </c>
      <c r="R1112" s="48" t="s">
        <v>4</v>
      </c>
      <c r="S1112" s="47" t="s">
        <v>4</v>
      </c>
      <c r="T1112" s="46" t="s">
        <v>741</v>
      </c>
    </row>
    <row r="1113" spans="1:20">
      <c r="A1113" s="45">
        <v>134411638605</v>
      </c>
      <c r="B1113" s="43" t="s">
        <v>733</v>
      </c>
      <c r="C1113" s="44">
        <v>45984</v>
      </c>
      <c r="D1113" s="45">
        <v>53654923939</v>
      </c>
      <c r="E1113" s="45">
        <v>2129272688648</v>
      </c>
      <c r="F1113" s="46" t="s">
        <v>734</v>
      </c>
      <c r="G1113" s="46" t="s">
        <v>735</v>
      </c>
      <c r="H1113" s="46" t="s">
        <v>4</v>
      </c>
      <c r="I1113" s="45" t="s">
        <v>4</v>
      </c>
      <c r="J1113" s="47">
        <v>179.3</v>
      </c>
      <c r="K1113" s="46" t="s">
        <v>736</v>
      </c>
      <c r="L1113" s="46" t="s">
        <v>737</v>
      </c>
      <c r="M1113" s="45" t="s">
        <v>738</v>
      </c>
      <c r="N1113" s="46" t="s">
        <v>739</v>
      </c>
      <c r="O1113" s="43" t="s">
        <v>522</v>
      </c>
      <c r="P1113" s="46" t="s">
        <v>1467</v>
      </c>
      <c r="Q1113" s="47">
        <v>11000</v>
      </c>
      <c r="R1113" s="48" t="s">
        <v>4</v>
      </c>
      <c r="S1113" s="47" t="s">
        <v>4</v>
      </c>
      <c r="T1113" s="46" t="s">
        <v>741</v>
      </c>
    </row>
    <row r="1114" spans="1:20">
      <c r="A1114" s="45">
        <v>135846565348</v>
      </c>
      <c r="B1114" s="43" t="s">
        <v>733</v>
      </c>
      <c r="C1114" s="44">
        <v>45991</v>
      </c>
      <c r="D1114" s="45">
        <v>53987838462</v>
      </c>
      <c r="E1114" s="45">
        <v>2134714783825</v>
      </c>
      <c r="F1114" s="46" t="s">
        <v>745</v>
      </c>
      <c r="G1114" s="46" t="s">
        <v>735</v>
      </c>
      <c r="H1114" s="46" t="s">
        <v>4</v>
      </c>
      <c r="I1114" s="45" t="s">
        <v>4</v>
      </c>
      <c r="J1114" s="47">
        <v>179.3</v>
      </c>
      <c r="K1114" s="46" t="s">
        <v>736</v>
      </c>
      <c r="L1114" s="46" t="s">
        <v>737</v>
      </c>
      <c r="M1114" s="45" t="s">
        <v>738</v>
      </c>
      <c r="N1114" s="46" t="s">
        <v>739</v>
      </c>
      <c r="O1114" s="43" t="s">
        <v>4</v>
      </c>
      <c r="P1114" s="46" t="s">
        <v>754</v>
      </c>
      <c r="Q1114" s="47">
        <v>11000</v>
      </c>
      <c r="R1114" s="48" t="s">
        <v>4</v>
      </c>
      <c r="S1114" s="47" t="s">
        <v>4</v>
      </c>
      <c r="T1114" s="46" t="s">
        <v>741</v>
      </c>
    </row>
    <row r="1115" spans="1:20">
      <c r="A1115" s="45">
        <v>135536502296</v>
      </c>
      <c r="B1115" s="43" t="s">
        <v>733</v>
      </c>
      <c r="C1115" s="44">
        <v>45988</v>
      </c>
      <c r="D1115" s="45">
        <v>53855311082</v>
      </c>
      <c r="E1115" s="45">
        <v>2132800966612</v>
      </c>
      <c r="F1115" s="46" t="s">
        <v>750</v>
      </c>
      <c r="G1115" s="46" t="s">
        <v>735</v>
      </c>
      <c r="H1115" s="46" t="s">
        <v>4</v>
      </c>
      <c r="I1115" s="45" t="s">
        <v>4</v>
      </c>
      <c r="J1115" s="47">
        <v>180.78</v>
      </c>
      <c r="K1115" s="46" t="s">
        <v>736</v>
      </c>
      <c r="L1115" s="46" t="s">
        <v>751</v>
      </c>
      <c r="M1115" s="45" t="s">
        <v>738</v>
      </c>
      <c r="N1115" s="46" t="s">
        <v>739</v>
      </c>
      <c r="O1115" s="43" t="s">
        <v>365</v>
      </c>
      <c r="P1115" s="46" t="s">
        <v>752</v>
      </c>
      <c r="Q1115" s="47">
        <v>4600</v>
      </c>
      <c r="R1115" s="48" t="s">
        <v>4</v>
      </c>
      <c r="S1115" s="47" t="s">
        <v>4</v>
      </c>
      <c r="T1115" s="46" t="s">
        <v>741</v>
      </c>
    </row>
    <row r="1116" spans="1:20">
      <c r="A1116" s="45">
        <v>133436518269</v>
      </c>
      <c r="B1116" s="43" t="s">
        <v>733</v>
      </c>
      <c r="C1116" s="44">
        <v>45976</v>
      </c>
      <c r="D1116" s="45">
        <v>53258774334</v>
      </c>
      <c r="E1116" s="45">
        <v>2122620869139</v>
      </c>
      <c r="F1116" s="46" t="s">
        <v>734</v>
      </c>
      <c r="G1116" s="46" t="s">
        <v>735</v>
      </c>
      <c r="H1116" s="46" t="s">
        <v>4</v>
      </c>
      <c r="I1116" s="45" t="s">
        <v>4</v>
      </c>
      <c r="J1116" s="47">
        <v>182.36</v>
      </c>
      <c r="K1116" s="46" t="s">
        <v>736</v>
      </c>
      <c r="L1116" s="46" t="s">
        <v>737</v>
      </c>
      <c r="M1116" s="45" t="s">
        <v>738</v>
      </c>
      <c r="N1116" s="46" t="s">
        <v>739</v>
      </c>
      <c r="O1116" s="43" t="s">
        <v>4</v>
      </c>
      <c r="P1116" s="46" t="s">
        <v>1016</v>
      </c>
      <c r="Q1116" s="47">
        <v>18800</v>
      </c>
      <c r="R1116" s="48" t="s">
        <v>4</v>
      </c>
      <c r="S1116" s="47" t="s">
        <v>4</v>
      </c>
      <c r="T1116" s="46" t="s">
        <v>741</v>
      </c>
    </row>
    <row r="1117" spans="1:20">
      <c r="A1117" s="45">
        <v>131584332677</v>
      </c>
      <c r="B1117" s="43" t="s">
        <v>1727</v>
      </c>
      <c r="C1117" s="44">
        <v>45963</v>
      </c>
      <c r="D1117" s="45">
        <v>52516917404</v>
      </c>
      <c r="E1117" s="45">
        <v>2110199961279</v>
      </c>
      <c r="F1117" s="46" t="s">
        <v>734</v>
      </c>
      <c r="G1117" s="46" t="s">
        <v>735</v>
      </c>
      <c r="H1117" s="46" t="s">
        <v>4</v>
      </c>
      <c r="I1117" s="45" t="s">
        <v>4</v>
      </c>
      <c r="J1117" s="47">
        <v>183.33</v>
      </c>
      <c r="K1117" s="46" t="s">
        <v>736</v>
      </c>
      <c r="L1117" s="46" t="s">
        <v>737</v>
      </c>
      <c r="M1117" s="45" t="s">
        <v>738</v>
      </c>
      <c r="N1117" s="46" t="s">
        <v>739</v>
      </c>
      <c r="O1117" s="43" t="s">
        <v>4</v>
      </c>
      <c r="P1117" s="46" t="s">
        <v>1777</v>
      </c>
      <c r="Q1117" s="47">
        <v>18900</v>
      </c>
      <c r="R1117" s="48" t="s">
        <v>4</v>
      </c>
      <c r="S1117" s="47" t="s">
        <v>4</v>
      </c>
      <c r="T1117" s="46" t="s">
        <v>741</v>
      </c>
    </row>
    <row r="1118" spans="1:20">
      <c r="A1118" s="45">
        <v>132226788587</v>
      </c>
      <c r="B1118" s="43" t="s">
        <v>733</v>
      </c>
      <c r="C1118" s="44">
        <v>45968</v>
      </c>
      <c r="D1118" s="45">
        <v>52780074883</v>
      </c>
      <c r="E1118" s="45">
        <v>2114606160464</v>
      </c>
      <c r="F1118" s="46" t="s">
        <v>734</v>
      </c>
      <c r="G1118" s="46" t="s">
        <v>735</v>
      </c>
      <c r="H1118" s="46" t="s">
        <v>4</v>
      </c>
      <c r="I1118" s="45" t="s">
        <v>4</v>
      </c>
      <c r="J1118" s="47">
        <v>183.33</v>
      </c>
      <c r="K1118" s="46" t="s">
        <v>736</v>
      </c>
      <c r="L1118" s="46" t="s">
        <v>737</v>
      </c>
      <c r="M1118" s="45" t="s">
        <v>738</v>
      </c>
      <c r="N1118" s="46" t="s">
        <v>739</v>
      </c>
      <c r="O1118" s="43" t="s">
        <v>4</v>
      </c>
      <c r="P1118" s="46" t="s">
        <v>796</v>
      </c>
      <c r="Q1118" s="47">
        <v>18900</v>
      </c>
      <c r="R1118" s="48" t="s">
        <v>4</v>
      </c>
      <c r="S1118" s="47" t="s">
        <v>4</v>
      </c>
      <c r="T1118" s="46" t="s">
        <v>741</v>
      </c>
    </row>
    <row r="1119" spans="1:20">
      <c r="A1119" s="45">
        <v>132226528561</v>
      </c>
      <c r="B1119" s="43" t="s">
        <v>733</v>
      </c>
      <c r="C1119" s="44">
        <v>45968</v>
      </c>
      <c r="D1119" s="45">
        <v>52779948224</v>
      </c>
      <c r="E1119" s="45">
        <v>2114604535076</v>
      </c>
      <c r="F1119" s="46" t="s">
        <v>745</v>
      </c>
      <c r="G1119" s="46" t="s">
        <v>735</v>
      </c>
      <c r="H1119" s="46" t="s">
        <v>4</v>
      </c>
      <c r="I1119" s="45" t="s">
        <v>4</v>
      </c>
      <c r="J1119" s="47">
        <v>184.19</v>
      </c>
      <c r="K1119" s="46" t="s">
        <v>736</v>
      </c>
      <c r="L1119" s="46" t="s">
        <v>737</v>
      </c>
      <c r="M1119" s="45" t="s">
        <v>738</v>
      </c>
      <c r="N1119" s="46" t="s">
        <v>739</v>
      </c>
      <c r="O1119" s="43" t="s">
        <v>4</v>
      </c>
      <c r="P1119" s="46" t="s">
        <v>754</v>
      </c>
      <c r="Q1119" s="47">
        <v>11300</v>
      </c>
      <c r="R1119" s="48" t="s">
        <v>4</v>
      </c>
      <c r="S1119" s="47" t="s">
        <v>4</v>
      </c>
      <c r="T1119" s="46" t="s">
        <v>741</v>
      </c>
    </row>
    <row r="1120" spans="1:20">
      <c r="A1120" s="45">
        <v>131457190213</v>
      </c>
      <c r="B1120" s="43" t="s">
        <v>1727</v>
      </c>
      <c r="C1120" s="44">
        <v>45962</v>
      </c>
      <c r="D1120" s="45">
        <v>52466032806</v>
      </c>
      <c r="E1120" s="45">
        <v>2109517410674</v>
      </c>
      <c r="F1120" s="46" t="s">
        <v>734</v>
      </c>
      <c r="G1120" s="46" t="s">
        <v>735</v>
      </c>
      <c r="H1120" s="46" t="s">
        <v>4</v>
      </c>
      <c r="I1120" s="45" t="s">
        <v>4</v>
      </c>
      <c r="J1120" s="47">
        <v>184.3</v>
      </c>
      <c r="K1120" s="46" t="s">
        <v>736</v>
      </c>
      <c r="L1120" s="46" t="s">
        <v>737</v>
      </c>
      <c r="M1120" s="45" t="s">
        <v>738</v>
      </c>
      <c r="N1120" s="46" t="s">
        <v>739</v>
      </c>
      <c r="O1120" s="43" t="s">
        <v>4</v>
      </c>
      <c r="P1120" s="46" t="s">
        <v>1730</v>
      </c>
      <c r="Q1120" s="47">
        <v>19000</v>
      </c>
      <c r="R1120" s="48" t="s">
        <v>4</v>
      </c>
      <c r="S1120" s="47" t="s">
        <v>4</v>
      </c>
      <c r="T1120" s="46" t="s">
        <v>741</v>
      </c>
    </row>
    <row r="1121" spans="1:20">
      <c r="A1121" s="45">
        <v>133110490832</v>
      </c>
      <c r="B1121" s="43" t="s">
        <v>733</v>
      </c>
      <c r="C1121" s="44">
        <v>45970</v>
      </c>
      <c r="D1121" s="45">
        <v>52886366104</v>
      </c>
      <c r="E1121" s="45">
        <v>2116326669837</v>
      </c>
      <c r="F1121" s="46" t="s">
        <v>758</v>
      </c>
      <c r="G1121" s="46" t="s">
        <v>735</v>
      </c>
      <c r="H1121" s="46" t="s">
        <v>4</v>
      </c>
      <c r="I1121" s="45" t="s">
        <v>4</v>
      </c>
      <c r="J1121" s="47">
        <v>184.3</v>
      </c>
      <c r="K1121" s="46" t="s">
        <v>736</v>
      </c>
      <c r="L1121" s="46" t="s">
        <v>737</v>
      </c>
      <c r="M1121" s="45" t="s">
        <v>738</v>
      </c>
      <c r="N1121" s="46" t="s">
        <v>739</v>
      </c>
      <c r="O1121" s="43" t="s">
        <v>4</v>
      </c>
      <c r="P1121" s="46" t="s">
        <v>759</v>
      </c>
      <c r="Q1121" s="47">
        <v>19000</v>
      </c>
      <c r="R1121" s="48" t="s">
        <v>4</v>
      </c>
      <c r="S1121" s="47" t="s">
        <v>4</v>
      </c>
      <c r="T1121" s="46" t="s">
        <v>4</v>
      </c>
    </row>
    <row r="1122" spans="1:20">
      <c r="A1122" s="45">
        <v>134821249054</v>
      </c>
      <c r="B1122" s="43" t="s">
        <v>733</v>
      </c>
      <c r="C1122" s="44">
        <v>45983</v>
      </c>
      <c r="D1122" s="45">
        <v>53569311511</v>
      </c>
      <c r="E1122" s="45">
        <v>2127888688911</v>
      </c>
      <c r="F1122" s="46" t="s">
        <v>734</v>
      </c>
      <c r="G1122" s="46" t="s">
        <v>735</v>
      </c>
      <c r="H1122" s="46" t="s">
        <v>4</v>
      </c>
      <c r="I1122" s="45" t="s">
        <v>4</v>
      </c>
      <c r="J1122" s="47">
        <v>184.3</v>
      </c>
      <c r="K1122" s="46" t="s">
        <v>736</v>
      </c>
      <c r="L1122" s="46" t="s">
        <v>737</v>
      </c>
      <c r="M1122" s="45" t="s">
        <v>738</v>
      </c>
      <c r="N1122" s="46" t="s">
        <v>739</v>
      </c>
      <c r="O1122" s="43" t="s">
        <v>4</v>
      </c>
      <c r="P1122" s="46" t="s">
        <v>1123</v>
      </c>
      <c r="Q1122" s="47">
        <v>19000</v>
      </c>
      <c r="R1122" s="48" t="s">
        <v>4</v>
      </c>
      <c r="S1122" s="47" t="s">
        <v>4</v>
      </c>
      <c r="T1122" s="46" t="s">
        <v>741</v>
      </c>
    </row>
    <row r="1123" spans="1:20">
      <c r="A1123" s="45">
        <v>134207351721</v>
      </c>
      <c r="B1123" s="43" t="s">
        <v>733</v>
      </c>
      <c r="C1123" s="44">
        <v>45983</v>
      </c>
      <c r="D1123" s="45">
        <v>53569423770</v>
      </c>
      <c r="E1123" s="45">
        <v>2127890350313</v>
      </c>
      <c r="F1123" s="46" t="s">
        <v>734</v>
      </c>
      <c r="G1123" s="46" t="s">
        <v>735</v>
      </c>
      <c r="H1123" s="46" t="s">
        <v>4</v>
      </c>
      <c r="I1123" s="45" t="s">
        <v>4</v>
      </c>
      <c r="J1123" s="47">
        <v>184.3</v>
      </c>
      <c r="K1123" s="46" t="s">
        <v>736</v>
      </c>
      <c r="L1123" s="46" t="s">
        <v>737</v>
      </c>
      <c r="M1123" s="45" t="s">
        <v>738</v>
      </c>
      <c r="N1123" s="46" t="s">
        <v>739</v>
      </c>
      <c r="O1123" s="43" t="s">
        <v>4</v>
      </c>
      <c r="P1123" s="46" t="s">
        <v>1125</v>
      </c>
      <c r="Q1123" s="47">
        <v>19000</v>
      </c>
      <c r="R1123" s="48" t="s">
        <v>4</v>
      </c>
      <c r="S1123" s="47" t="s">
        <v>4</v>
      </c>
      <c r="T1123" s="46" t="s">
        <v>741</v>
      </c>
    </row>
    <row r="1124" spans="1:20">
      <c r="A1124" s="45">
        <v>134311994271</v>
      </c>
      <c r="B1124" s="43" t="s">
        <v>733</v>
      </c>
      <c r="C1124" s="44">
        <v>45983</v>
      </c>
      <c r="D1124" s="45">
        <v>53612200678</v>
      </c>
      <c r="E1124" s="45">
        <v>2128535337811</v>
      </c>
      <c r="F1124" s="46" t="s">
        <v>734</v>
      </c>
      <c r="G1124" s="46" t="s">
        <v>735</v>
      </c>
      <c r="H1124" s="46" t="s">
        <v>4</v>
      </c>
      <c r="I1124" s="45" t="s">
        <v>4</v>
      </c>
      <c r="J1124" s="47">
        <v>184.3</v>
      </c>
      <c r="K1124" s="46" t="s">
        <v>736</v>
      </c>
      <c r="L1124" s="46" t="s">
        <v>737</v>
      </c>
      <c r="M1124" s="45" t="s">
        <v>738</v>
      </c>
      <c r="N1124" s="46" t="s">
        <v>739</v>
      </c>
      <c r="O1124" s="43" t="s">
        <v>522</v>
      </c>
      <c r="P1124" s="46" t="s">
        <v>1186</v>
      </c>
      <c r="Q1124" s="47">
        <v>19000</v>
      </c>
      <c r="R1124" s="48" t="s">
        <v>4</v>
      </c>
      <c r="S1124" s="47" t="s">
        <v>4</v>
      </c>
      <c r="T1124" s="46" t="s">
        <v>741</v>
      </c>
    </row>
    <row r="1125" spans="1:20">
      <c r="A1125" s="45">
        <v>135022966308</v>
      </c>
      <c r="B1125" s="43" t="s">
        <v>733</v>
      </c>
      <c r="C1125" s="44">
        <v>45984</v>
      </c>
      <c r="D1125" s="45">
        <v>53653789638</v>
      </c>
      <c r="E1125" s="45">
        <v>2129140941077</v>
      </c>
      <c r="F1125" s="46" t="s">
        <v>734</v>
      </c>
      <c r="G1125" s="46" t="s">
        <v>735</v>
      </c>
      <c r="H1125" s="46" t="s">
        <v>4</v>
      </c>
      <c r="I1125" s="45" t="s">
        <v>4</v>
      </c>
      <c r="J1125" s="47">
        <v>184.3</v>
      </c>
      <c r="K1125" s="46" t="s">
        <v>736</v>
      </c>
      <c r="L1125" s="46" t="s">
        <v>737</v>
      </c>
      <c r="M1125" s="45" t="s">
        <v>738</v>
      </c>
      <c r="N1125" s="46" t="s">
        <v>739</v>
      </c>
      <c r="O1125" s="43" t="s">
        <v>522</v>
      </c>
      <c r="P1125" s="46" t="s">
        <v>1450</v>
      </c>
      <c r="Q1125" s="47">
        <v>19000</v>
      </c>
      <c r="R1125" s="48" t="s">
        <v>4</v>
      </c>
      <c r="S1125" s="47" t="s">
        <v>4</v>
      </c>
      <c r="T1125" s="46" t="s">
        <v>741</v>
      </c>
    </row>
    <row r="1126" spans="1:20">
      <c r="A1126" s="45">
        <v>132178656708</v>
      </c>
      <c r="B1126" s="43" t="s">
        <v>1727</v>
      </c>
      <c r="C1126" s="44">
        <v>45963</v>
      </c>
      <c r="D1126" s="45">
        <v>52515572126</v>
      </c>
      <c r="E1126" s="45">
        <v>2110273062836</v>
      </c>
      <c r="F1126" s="46" t="s">
        <v>734</v>
      </c>
      <c r="G1126" s="46" t="s">
        <v>735</v>
      </c>
      <c r="H1126" s="46" t="s">
        <v>4</v>
      </c>
      <c r="I1126" s="45" t="s">
        <v>4</v>
      </c>
      <c r="J1126" s="47">
        <v>185.27</v>
      </c>
      <c r="K1126" s="46" t="s">
        <v>736</v>
      </c>
      <c r="L1126" s="46" t="s">
        <v>737</v>
      </c>
      <c r="M1126" s="45" t="s">
        <v>738</v>
      </c>
      <c r="N1126" s="46" t="s">
        <v>739</v>
      </c>
      <c r="O1126" s="43" t="s">
        <v>4</v>
      </c>
      <c r="P1126" s="46" t="s">
        <v>836</v>
      </c>
      <c r="Q1126" s="47">
        <v>19100</v>
      </c>
      <c r="R1126" s="48" t="s">
        <v>4</v>
      </c>
      <c r="S1126" s="47" t="s">
        <v>4</v>
      </c>
      <c r="T1126" s="46" t="s">
        <v>741</v>
      </c>
    </row>
    <row r="1127" spans="1:20">
      <c r="A1127" s="45">
        <v>134923287010</v>
      </c>
      <c r="B1127" s="43" t="s">
        <v>733</v>
      </c>
      <c r="C1127" s="44">
        <v>45983</v>
      </c>
      <c r="D1127" s="45">
        <v>53611235026</v>
      </c>
      <c r="E1127" s="45">
        <v>2128631268468</v>
      </c>
      <c r="F1127" s="46" t="s">
        <v>734</v>
      </c>
      <c r="G1127" s="46" t="s">
        <v>735</v>
      </c>
      <c r="H1127" s="46" t="s">
        <v>4</v>
      </c>
      <c r="I1127" s="45" t="s">
        <v>4</v>
      </c>
      <c r="J1127" s="47">
        <v>185.27</v>
      </c>
      <c r="K1127" s="46" t="s">
        <v>736</v>
      </c>
      <c r="L1127" s="46" t="s">
        <v>737</v>
      </c>
      <c r="M1127" s="45" t="s">
        <v>738</v>
      </c>
      <c r="N1127" s="46" t="s">
        <v>739</v>
      </c>
      <c r="O1127" s="43" t="s">
        <v>4</v>
      </c>
      <c r="P1127" s="46" t="s">
        <v>1168</v>
      </c>
      <c r="Q1127" s="47">
        <v>19100</v>
      </c>
      <c r="R1127" s="48" t="s">
        <v>4</v>
      </c>
      <c r="S1127" s="47" t="s">
        <v>4</v>
      </c>
      <c r="T1127" s="46" t="s">
        <v>741</v>
      </c>
    </row>
    <row r="1128" spans="1:20">
      <c r="A1128" s="45">
        <v>135318540241</v>
      </c>
      <c r="B1128" s="43" t="s">
        <v>733</v>
      </c>
      <c r="C1128" s="44">
        <v>45991</v>
      </c>
      <c r="D1128" s="45">
        <v>54029213209</v>
      </c>
      <c r="E1128" s="45">
        <v>2135384453638</v>
      </c>
      <c r="F1128" s="46" t="s">
        <v>734</v>
      </c>
      <c r="G1128" s="46" t="s">
        <v>735</v>
      </c>
      <c r="H1128" s="46" t="s">
        <v>4</v>
      </c>
      <c r="I1128" s="45" t="s">
        <v>4</v>
      </c>
      <c r="J1128" s="47">
        <v>185.27</v>
      </c>
      <c r="K1128" s="46" t="s">
        <v>736</v>
      </c>
      <c r="L1128" s="46" t="s">
        <v>737</v>
      </c>
      <c r="M1128" s="45" t="s">
        <v>738</v>
      </c>
      <c r="N1128" s="46" t="s">
        <v>739</v>
      </c>
      <c r="O1128" s="43" t="s">
        <v>4</v>
      </c>
      <c r="P1128" s="46" t="s">
        <v>1687</v>
      </c>
      <c r="Q1128" s="47">
        <v>19100</v>
      </c>
      <c r="R1128" s="48" t="s">
        <v>4</v>
      </c>
      <c r="S1128" s="47" t="s">
        <v>4</v>
      </c>
      <c r="T1128" s="46" t="s">
        <v>741</v>
      </c>
    </row>
    <row r="1129" spans="1:20">
      <c r="A1129" s="45">
        <v>132827290044</v>
      </c>
      <c r="B1129" s="43" t="s">
        <v>733</v>
      </c>
      <c r="C1129" s="44">
        <v>45968</v>
      </c>
      <c r="D1129" s="45">
        <v>52779348773</v>
      </c>
      <c r="E1129" s="45">
        <v>2114597393236</v>
      </c>
      <c r="F1129" s="46" t="s">
        <v>734</v>
      </c>
      <c r="G1129" s="46" t="s">
        <v>735</v>
      </c>
      <c r="H1129" s="46" t="s">
        <v>4</v>
      </c>
      <c r="I1129" s="45" t="s">
        <v>4</v>
      </c>
      <c r="J1129" s="47">
        <v>186.24</v>
      </c>
      <c r="K1129" s="46" t="s">
        <v>736</v>
      </c>
      <c r="L1129" s="46" t="s">
        <v>737</v>
      </c>
      <c r="M1129" s="45" t="s">
        <v>738</v>
      </c>
      <c r="N1129" s="46" t="s">
        <v>739</v>
      </c>
      <c r="O1129" s="43" t="s">
        <v>4</v>
      </c>
      <c r="P1129" s="46" t="s">
        <v>789</v>
      </c>
      <c r="Q1129" s="47">
        <v>19200</v>
      </c>
      <c r="R1129" s="48" t="s">
        <v>4</v>
      </c>
      <c r="S1129" s="47" t="s">
        <v>4</v>
      </c>
      <c r="T1129" s="46" t="s">
        <v>741</v>
      </c>
    </row>
    <row r="1130" spans="1:20">
      <c r="A1130" s="45">
        <v>132591662993</v>
      </c>
      <c r="B1130" s="43" t="s">
        <v>733</v>
      </c>
      <c r="C1130" s="44">
        <v>45970</v>
      </c>
      <c r="D1130" s="45">
        <v>52923756678</v>
      </c>
      <c r="E1130" s="45">
        <v>2116960469750</v>
      </c>
      <c r="F1130" s="46" t="s">
        <v>734</v>
      </c>
      <c r="G1130" s="46" t="s">
        <v>735</v>
      </c>
      <c r="H1130" s="46" t="s">
        <v>4</v>
      </c>
      <c r="I1130" s="45" t="s">
        <v>4</v>
      </c>
      <c r="J1130" s="47">
        <v>186.24</v>
      </c>
      <c r="K1130" s="46" t="s">
        <v>736</v>
      </c>
      <c r="L1130" s="46" t="s">
        <v>737</v>
      </c>
      <c r="M1130" s="45" t="s">
        <v>738</v>
      </c>
      <c r="N1130" s="46" t="s">
        <v>739</v>
      </c>
      <c r="O1130" s="43" t="s">
        <v>4</v>
      </c>
      <c r="P1130" s="46" t="s">
        <v>888</v>
      </c>
      <c r="Q1130" s="47">
        <v>19200</v>
      </c>
      <c r="R1130" s="48" t="s">
        <v>4</v>
      </c>
      <c r="S1130" s="47" t="s">
        <v>4</v>
      </c>
      <c r="T1130" s="46" t="s">
        <v>741</v>
      </c>
    </row>
    <row r="1131" spans="1:20">
      <c r="A1131" s="45">
        <v>132599878665</v>
      </c>
      <c r="B1131" s="43" t="s">
        <v>733</v>
      </c>
      <c r="C1131" s="44">
        <v>45970</v>
      </c>
      <c r="D1131" s="45">
        <v>52927077065</v>
      </c>
      <c r="E1131" s="45">
        <v>2116908341531</v>
      </c>
      <c r="F1131" s="46" t="s">
        <v>734</v>
      </c>
      <c r="G1131" s="46" t="s">
        <v>735</v>
      </c>
      <c r="H1131" s="46" t="s">
        <v>4</v>
      </c>
      <c r="I1131" s="45" t="s">
        <v>4</v>
      </c>
      <c r="J1131" s="47">
        <v>186.24</v>
      </c>
      <c r="K1131" s="46" t="s">
        <v>736</v>
      </c>
      <c r="L1131" s="46" t="s">
        <v>737</v>
      </c>
      <c r="M1131" s="45" t="s">
        <v>738</v>
      </c>
      <c r="N1131" s="46" t="s">
        <v>739</v>
      </c>
      <c r="O1131" s="43" t="s">
        <v>4</v>
      </c>
      <c r="P1131" s="46" t="s">
        <v>898</v>
      </c>
      <c r="Q1131" s="47">
        <v>19200</v>
      </c>
      <c r="R1131" s="48" t="s">
        <v>4</v>
      </c>
      <c r="S1131" s="47" t="s">
        <v>4</v>
      </c>
      <c r="T1131" s="46" t="s">
        <v>741</v>
      </c>
    </row>
    <row r="1132" spans="1:20">
      <c r="A1132" s="45">
        <v>133162654977</v>
      </c>
      <c r="B1132" s="43" t="s">
        <v>733</v>
      </c>
      <c r="C1132" s="44">
        <v>45974</v>
      </c>
      <c r="D1132" s="45">
        <v>53150155868</v>
      </c>
      <c r="E1132" s="45">
        <v>2120834770771</v>
      </c>
      <c r="F1132" s="46" t="s">
        <v>734</v>
      </c>
      <c r="G1132" s="46" t="s">
        <v>735</v>
      </c>
      <c r="H1132" s="46" t="s">
        <v>4</v>
      </c>
      <c r="I1132" s="45" t="s">
        <v>4</v>
      </c>
      <c r="J1132" s="47">
        <v>186.24</v>
      </c>
      <c r="K1132" s="46" t="s">
        <v>736</v>
      </c>
      <c r="L1132" s="46" t="s">
        <v>737</v>
      </c>
      <c r="M1132" s="45" t="s">
        <v>738</v>
      </c>
      <c r="N1132" s="46" t="s">
        <v>739</v>
      </c>
      <c r="O1132" s="43" t="s">
        <v>4</v>
      </c>
      <c r="P1132" s="46" t="s">
        <v>740</v>
      </c>
      <c r="Q1132" s="47">
        <v>19200</v>
      </c>
      <c r="R1132" s="48" t="s">
        <v>4</v>
      </c>
      <c r="S1132" s="47" t="s">
        <v>4</v>
      </c>
      <c r="T1132" s="46" t="s">
        <v>741</v>
      </c>
    </row>
    <row r="1133" spans="1:20">
      <c r="A1133" s="45">
        <v>133164035871</v>
      </c>
      <c r="B1133" s="43" t="s">
        <v>733</v>
      </c>
      <c r="C1133" s="44">
        <v>45975</v>
      </c>
      <c r="D1133" s="45">
        <v>53150841812</v>
      </c>
      <c r="E1133" s="45">
        <v>2120844450731</v>
      </c>
      <c r="F1133" s="46" t="s">
        <v>758</v>
      </c>
      <c r="G1133" s="46" t="s">
        <v>735</v>
      </c>
      <c r="H1133" s="46" t="s">
        <v>4</v>
      </c>
      <c r="I1133" s="45" t="s">
        <v>4</v>
      </c>
      <c r="J1133" s="47">
        <v>186.24</v>
      </c>
      <c r="K1133" s="46" t="s">
        <v>736</v>
      </c>
      <c r="L1133" s="46" t="s">
        <v>737</v>
      </c>
      <c r="M1133" s="45" t="s">
        <v>738</v>
      </c>
      <c r="N1133" s="46" t="s">
        <v>739</v>
      </c>
      <c r="O1133" s="43" t="s">
        <v>4</v>
      </c>
      <c r="P1133" s="46" t="s">
        <v>759</v>
      </c>
      <c r="Q1133" s="47">
        <v>19200</v>
      </c>
      <c r="R1133" s="48" t="s">
        <v>4</v>
      </c>
      <c r="S1133" s="47" t="s">
        <v>4</v>
      </c>
      <c r="T1133" s="46" t="s">
        <v>4</v>
      </c>
    </row>
    <row r="1134" spans="1:20">
      <c r="A1134" s="45">
        <v>133929532848</v>
      </c>
      <c r="B1134" s="43" t="s">
        <v>733</v>
      </c>
      <c r="C1134" s="44">
        <v>45976</v>
      </c>
      <c r="D1134" s="45">
        <v>53210758452</v>
      </c>
      <c r="E1134" s="45">
        <v>2122009950964</v>
      </c>
      <c r="F1134" s="46" t="s">
        <v>734</v>
      </c>
      <c r="G1134" s="46" t="s">
        <v>735</v>
      </c>
      <c r="H1134" s="46" t="s">
        <v>4</v>
      </c>
      <c r="I1134" s="45" t="s">
        <v>4</v>
      </c>
      <c r="J1134" s="47">
        <v>186.24</v>
      </c>
      <c r="K1134" s="46" t="s">
        <v>736</v>
      </c>
      <c r="L1134" s="46" t="s">
        <v>737</v>
      </c>
      <c r="M1134" s="45" t="s">
        <v>738</v>
      </c>
      <c r="N1134" s="46" t="s">
        <v>739</v>
      </c>
      <c r="O1134" s="43" t="s">
        <v>4</v>
      </c>
      <c r="P1134" s="46" t="s">
        <v>995</v>
      </c>
      <c r="Q1134" s="47">
        <v>19200</v>
      </c>
      <c r="R1134" s="48" t="s">
        <v>4</v>
      </c>
      <c r="S1134" s="47" t="s">
        <v>4</v>
      </c>
      <c r="T1134" s="46" t="s">
        <v>741</v>
      </c>
    </row>
    <row r="1135" spans="1:20">
      <c r="A1135" s="45">
        <v>132831105960</v>
      </c>
      <c r="B1135" s="43" t="s">
        <v>733</v>
      </c>
      <c r="C1135" s="44">
        <v>45968</v>
      </c>
      <c r="D1135" s="45">
        <v>52781002038</v>
      </c>
      <c r="E1135" s="45">
        <v>2114530528817</v>
      </c>
      <c r="F1135" s="46" t="s">
        <v>734</v>
      </c>
      <c r="G1135" s="46" t="s">
        <v>735</v>
      </c>
      <c r="H1135" s="46" t="s">
        <v>4</v>
      </c>
      <c r="I1135" s="45" t="s">
        <v>4</v>
      </c>
      <c r="J1135" s="47">
        <v>187.21</v>
      </c>
      <c r="K1135" s="46" t="s">
        <v>736</v>
      </c>
      <c r="L1135" s="46" t="s">
        <v>737</v>
      </c>
      <c r="M1135" s="45" t="s">
        <v>738</v>
      </c>
      <c r="N1135" s="46" t="s">
        <v>739</v>
      </c>
      <c r="O1135" s="43" t="s">
        <v>4</v>
      </c>
      <c r="P1135" s="46" t="s">
        <v>780</v>
      </c>
      <c r="Q1135" s="47">
        <v>19300</v>
      </c>
      <c r="R1135" s="48" t="s">
        <v>4</v>
      </c>
      <c r="S1135" s="47" t="s">
        <v>4</v>
      </c>
      <c r="T1135" s="46" t="s">
        <v>741</v>
      </c>
    </row>
    <row r="1136" spans="1:20">
      <c r="A1136" s="45">
        <v>134320486969</v>
      </c>
      <c r="B1136" s="43" t="s">
        <v>733</v>
      </c>
      <c r="C1136" s="44">
        <v>45984</v>
      </c>
      <c r="D1136" s="45">
        <v>53615435466</v>
      </c>
      <c r="E1136" s="45">
        <v>2128588122207</v>
      </c>
      <c r="F1136" s="46" t="s">
        <v>758</v>
      </c>
      <c r="G1136" s="46" t="s">
        <v>735</v>
      </c>
      <c r="H1136" s="46" t="s">
        <v>4</v>
      </c>
      <c r="I1136" s="45" t="s">
        <v>4</v>
      </c>
      <c r="J1136" s="47">
        <v>187.21</v>
      </c>
      <c r="K1136" s="46" t="s">
        <v>736</v>
      </c>
      <c r="L1136" s="46" t="s">
        <v>737</v>
      </c>
      <c r="M1136" s="45" t="s">
        <v>738</v>
      </c>
      <c r="N1136" s="46" t="s">
        <v>739</v>
      </c>
      <c r="O1136" s="43" t="s">
        <v>4</v>
      </c>
      <c r="P1136" s="46" t="s">
        <v>759</v>
      </c>
      <c r="Q1136" s="47">
        <v>19300</v>
      </c>
      <c r="R1136" s="48" t="s">
        <v>4</v>
      </c>
      <c r="S1136" s="47" t="s">
        <v>4</v>
      </c>
      <c r="T1136" s="46" t="s">
        <v>4</v>
      </c>
    </row>
    <row r="1137" spans="1:20">
      <c r="A1137" s="45">
        <v>135029721454</v>
      </c>
      <c r="B1137" s="43" t="s">
        <v>733</v>
      </c>
      <c r="C1137" s="44">
        <v>45985</v>
      </c>
      <c r="D1137" s="45">
        <v>53656623305</v>
      </c>
      <c r="E1137" s="45">
        <v>2129185819351</v>
      </c>
      <c r="F1137" s="46" t="s">
        <v>734</v>
      </c>
      <c r="G1137" s="46" t="s">
        <v>735</v>
      </c>
      <c r="H1137" s="46" t="s">
        <v>4</v>
      </c>
      <c r="I1137" s="45" t="s">
        <v>4</v>
      </c>
      <c r="J1137" s="47">
        <v>187.21</v>
      </c>
      <c r="K1137" s="46" t="s">
        <v>736</v>
      </c>
      <c r="L1137" s="46" t="s">
        <v>737</v>
      </c>
      <c r="M1137" s="45" t="s">
        <v>738</v>
      </c>
      <c r="N1137" s="46" t="s">
        <v>739</v>
      </c>
      <c r="O1137" s="43" t="s">
        <v>4</v>
      </c>
      <c r="P1137" s="46" t="s">
        <v>1517</v>
      </c>
      <c r="Q1137" s="47">
        <v>19300</v>
      </c>
      <c r="R1137" s="48" t="s">
        <v>4</v>
      </c>
      <c r="S1137" s="47" t="s">
        <v>4</v>
      </c>
      <c r="T1137" s="46" t="s">
        <v>741</v>
      </c>
    </row>
    <row r="1138" spans="1:20">
      <c r="A1138" s="45">
        <v>134327269289</v>
      </c>
      <c r="B1138" s="43" t="s">
        <v>733</v>
      </c>
      <c r="C1138" s="44">
        <v>45984</v>
      </c>
      <c r="D1138" s="45">
        <v>53618128430</v>
      </c>
      <c r="E1138" s="45">
        <v>2128741889864</v>
      </c>
      <c r="F1138" s="46" t="s">
        <v>734</v>
      </c>
      <c r="G1138" s="46" t="s">
        <v>735</v>
      </c>
      <c r="H1138" s="46" t="s">
        <v>4</v>
      </c>
      <c r="I1138" s="45" t="s">
        <v>4</v>
      </c>
      <c r="J1138" s="47">
        <v>187.45</v>
      </c>
      <c r="K1138" s="46" t="s">
        <v>736</v>
      </c>
      <c r="L1138" s="46" t="s">
        <v>737</v>
      </c>
      <c r="M1138" s="45" t="s">
        <v>738</v>
      </c>
      <c r="N1138" s="46" t="s">
        <v>739</v>
      </c>
      <c r="O1138" s="43" t="s">
        <v>522</v>
      </c>
      <c r="P1138" s="46" t="s">
        <v>1246</v>
      </c>
      <c r="Q1138" s="47">
        <v>11500</v>
      </c>
      <c r="R1138" s="48" t="s">
        <v>4</v>
      </c>
      <c r="S1138" s="47" t="s">
        <v>4</v>
      </c>
      <c r="T1138" s="46" t="s">
        <v>741</v>
      </c>
    </row>
    <row r="1139" spans="1:20">
      <c r="A1139" s="45">
        <v>134915810075</v>
      </c>
      <c r="B1139" s="43" t="s">
        <v>733</v>
      </c>
      <c r="C1139" s="44">
        <v>45988</v>
      </c>
      <c r="D1139" s="45">
        <v>53853200270</v>
      </c>
      <c r="E1139" s="45">
        <v>2132761819082</v>
      </c>
      <c r="F1139" s="46" t="s">
        <v>734</v>
      </c>
      <c r="G1139" s="46" t="s">
        <v>735</v>
      </c>
      <c r="H1139" s="46" t="s">
        <v>4</v>
      </c>
      <c r="I1139" s="45" t="s">
        <v>4</v>
      </c>
      <c r="J1139" s="47">
        <v>188.18</v>
      </c>
      <c r="K1139" s="46" t="s">
        <v>736</v>
      </c>
      <c r="L1139" s="46" t="s">
        <v>737</v>
      </c>
      <c r="M1139" s="45" t="s">
        <v>738</v>
      </c>
      <c r="N1139" s="46" t="s">
        <v>739</v>
      </c>
      <c r="O1139" s="43" t="s">
        <v>4</v>
      </c>
      <c r="P1139" s="46" t="s">
        <v>1594</v>
      </c>
      <c r="Q1139" s="47">
        <v>19400</v>
      </c>
      <c r="R1139" s="48" t="s">
        <v>4</v>
      </c>
      <c r="S1139" s="47" t="s">
        <v>4</v>
      </c>
      <c r="T1139" s="46" t="s">
        <v>741</v>
      </c>
    </row>
    <row r="1140" spans="1:20">
      <c r="A1140" s="45">
        <v>132176170110</v>
      </c>
      <c r="B1140" s="43" t="s">
        <v>1727</v>
      </c>
      <c r="C1140" s="44">
        <v>45963</v>
      </c>
      <c r="D1140" s="45">
        <v>52514572871</v>
      </c>
      <c r="E1140" s="45">
        <v>2110257839596</v>
      </c>
      <c r="F1140" s="46" t="s">
        <v>750</v>
      </c>
      <c r="G1140" s="46" t="s">
        <v>735</v>
      </c>
      <c r="H1140" s="46" t="s">
        <v>4</v>
      </c>
      <c r="I1140" s="45" t="s">
        <v>4</v>
      </c>
      <c r="J1140" s="47">
        <v>188.64</v>
      </c>
      <c r="K1140" s="46" t="s">
        <v>736</v>
      </c>
      <c r="L1140" s="46" t="s">
        <v>751</v>
      </c>
      <c r="M1140" s="45" t="s">
        <v>738</v>
      </c>
      <c r="N1140" s="46" t="s">
        <v>739</v>
      </c>
      <c r="O1140" s="43" t="s">
        <v>365</v>
      </c>
      <c r="P1140" s="46" t="s">
        <v>752</v>
      </c>
      <c r="Q1140" s="47">
        <v>4800</v>
      </c>
      <c r="R1140" s="48" t="s">
        <v>4</v>
      </c>
      <c r="S1140" s="47" t="s">
        <v>4</v>
      </c>
      <c r="T1140" s="46" t="s">
        <v>741</v>
      </c>
    </row>
    <row r="1141" spans="1:20">
      <c r="A1141" s="45">
        <v>132816272866</v>
      </c>
      <c r="B1141" s="43" t="s">
        <v>733</v>
      </c>
      <c r="C1141" s="44">
        <v>45967</v>
      </c>
      <c r="D1141" s="45">
        <v>52774316833</v>
      </c>
      <c r="E1141" s="45">
        <v>2114424888639</v>
      </c>
      <c r="F1141" s="46" t="s">
        <v>750</v>
      </c>
      <c r="G1141" s="46" t="s">
        <v>735</v>
      </c>
      <c r="H1141" s="46" t="s">
        <v>4</v>
      </c>
      <c r="I1141" s="45" t="s">
        <v>4</v>
      </c>
      <c r="J1141" s="47">
        <v>188.64</v>
      </c>
      <c r="K1141" s="46" t="s">
        <v>736</v>
      </c>
      <c r="L1141" s="46" t="s">
        <v>751</v>
      </c>
      <c r="M1141" s="45" t="s">
        <v>738</v>
      </c>
      <c r="N1141" s="46" t="s">
        <v>739</v>
      </c>
      <c r="O1141" s="43" t="s">
        <v>365</v>
      </c>
      <c r="P1141" s="46" t="s">
        <v>752</v>
      </c>
      <c r="Q1141" s="47">
        <v>4800</v>
      </c>
      <c r="R1141" s="48" t="s">
        <v>4</v>
      </c>
      <c r="S1141" s="47" t="s">
        <v>4</v>
      </c>
      <c r="T1141" s="46" t="s">
        <v>741</v>
      </c>
    </row>
    <row r="1142" spans="1:20">
      <c r="A1142" s="45">
        <v>132217354895</v>
      </c>
      <c r="B1142" s="43" t="s">
        <v>733</v>
      </c>
      <c r="C1142" s="44">
        <v>45967</v>
      </c>
      <c r="D1142" s="45">
        <v>52775689441</v>
      </c>
      <c r="E1142" s="45">
        <v>2114445643035</v>
      </c>
      <c r="F1142" s="46" t="s">
        <v>750</v>
      </c>
      <c r="G1142" s="46" t="s">
        <v>735</v>
      </c>
      <c r="H1142" s="46" t="s">
        <v>4</v>
      </c>
      <c r="I1142" s="45" t="s">
        <v>4</v>
      </c>
      <c r="J1142" s="47">
        <v>188.64</v>
      </c>
      <c r="K1142" s="46" t="s">
        <v>736</v>
      </c>
      <c r="L1142" s="46" t="s">
        <v>751</v>
      </c>
      <c r="M1142" s="45" t="s">
        <v>738</v>
      </c>
      <c r="N1142" s="46" t="s">
        <v>739</v>
      </c>
      <c r="O1142" s="43" t="s">
        <v>365</v>
      </c>
      <c r="P1142" s="46" t="s">
        <v>752</v>
      </c>
      <c r="Q1142" s="47">
        <v>4800</v>
      </c>
      <c r="R1142" s="48" t="s">
        <v>4</v>
      </c>
      <c r="S1142" s="47" t="s">
        <v>4</v>
      </c>
      <c r="T1142" s="46" t="s">
        <v>741</v>
      </c>
    </row>
    <row r="1143" spans="1:20">
      <c r="A1143" s="45">
        <v>132823932344</v>
      </c>
      <c r="B1143" s="43" t="s">
        <v>733</v>
      </c>
      <c r="C1143" s="44">
        <v>45967</v>
      </c>
      <c r="D1143" s="45">
        <v>52777687831</v>
      </c>
      <c r="E1143" s="45">
        <v>2114476886933</v>
      </c>
      <c r="F1143" s="46" t="s">
        <v>750</v>
      </c>
      <c r="G1143" s="46" t="s">
        <v>735</v>
      </c>
      <c r="H1143" s="46" t="s">
        <v>4</v>
      </c>
      <c r="I1143" s="45" t="s">
        <v>4</v>
      </c>
      <c r="J1143" s="47">
        <v>188.64</v>
      </c>
      <c r="K1143" s="46" t="s">
        <v>736</v>
      </c>
      <c r="L1143" s="46" t="s">
        <v>751</v>
      </c>
      <c r="M1143" s="45" t="s">
        <v>738</v>
      </c>
      <c r="N1143" s="46" t="s">
        <v>739</v>
      </c>
      <c r="O1143" s="43" t="s">
        <v>365</v>
      </c>
      <c r="P1143" s="46" t="s">
        <v>752</v>
      </c>
      <c r="Q1143" s="47">
        <v>4800</v>
      </c>
      <c r="R1143" s="48" t="s">
        <v>4</v>
      </c>
      <c r="S1143" s="47" t="s">
        <v>4</v>
      </c>
      <c r="T1143" s="46" t="s">
        <v>741</v>
      </c>
    </row>
    <row r="1144" spans="1:20">
      <c r="A1144" s="45">
        <v>133023804845</v>
      </c>
      <c r="B1144" s="43" t="s">
        <v>733</v>
      </c>
      <c r="C1144" s="44">
        <v>45973</v>
      </c>
      <c r="D1144" s="45">
        <v>53096343084</v>
      </c>
      <c r="E1144" s="45">
        <v>2119869385335</v>
      </c>
      <c r="F1144" s="46" t="s">
        <v>750</v>
      </c>
      <c r="G1144" s="46" t="s">
        <v>735</v>
      </c>
      <c r="H1144" s="46" t="s">
        <v>4</v>
      </c>
      <c r="I1144" s="45" t="s">
        <v>4</v>
      </c>
      <c r="J1144" s="47">
        <v>188.64</v>
      </c>
      <c r="K1144" s="46" t="s">
        <v>736</v>
      </c>
      <c r="L1144" s="46" t="s">
        <v>751</v>
      </c>
      <c r="M1144" s="45" t="s">
        <v>738</v>
      </c>
      <c r="N1144" s="46" t="s">
        <v>739</v>
      </c>
      <c r="O1144" s="43" t="s">
        <v>365</v>
      </c>
      <c r="P1144" s="46" t="s">
        <v>752</v>
      </c>
      <c r="Q1144" s="47">
        <v>4800</v>
      </c>
      <c r="R1144" s="48" t="s">
        <v>4</v>
      </c>
      <c r="S1144" s="47" t="s">
        <v>4</v>
      </c>
      <c r="T1144" s="46" t="s">
        <v>741</v>
      </c>
    </row>
    <row r="1145" spans="1:20">
      <c r="A1145" s="45">
        <v>133778947028</v>
      </c>
      <c r="B1145" s="43" t="s">
        <v>733</v>
      </c>
      <c r="C1145" s="44">
        <v>45975</v>
      </c>
      <c r="D1145" s="45">
        <v>53153298796</v>
      </c>
      <c r="E1145" s="45">
        <v>2121013664234</v>
      </c>
      <c r="F1145" s="46" t="s">
        <v>750</v>
      </c>
      <c r="G1145" s="46" t="s">
        <v>735</v>
      </c>
      <c r="H1145" s="46" t="s">
        <v>4</v>
      </c>
      <c r="I1145" s="45" t="s">
        <v>4</v>
      </c>
      <c r="J1145" s="47">
        <v>188.64</v>
      </c>
      <c r="K1145" s="46" t="s">
        <v>736</v>
      </c>
      <c r="L1145" s="46" t="s">
        <v>751</v>
      </c>
      <c r="M1145" s="45" t="s">
        <v>738</v>
      </c>
      <c r="N1145" s="46" t="s">
        <v>739</v>
      </c>
      <c r="O1145" s="43" t="s">
        <v>365</v>
      </c>
      <c r="P1145" s="46" t="s">
        <v>752</v>
      </c>
      <c r="Q1145" s="47">
        <v>4800</v>
      </c>
      <c r="R1145" s="48" t="s">
        <v>4</v>
      </c>
      <c r="S1145" s="47" t="s">
        <v>4</v>
      </c>
      <c r="T1145" s="46" t="s">
        <v>741</v>
      </c>
    </row>
    <row r="1146" spans="1:20">
      <c r="A1146" s="45">
        <v>133911729876</v>
      </c>
      <c r="B1146" s="43" t="s">
        <v>733</v>
      </c>
      <c r="C1146" s="44">
        <v>45975</v>
      </c>
      <c r="D1146" s="45">
        <v>53202748864</v>
      </c>
      <c r="E1146" s="45">
        <v>2121889683640</v>
      </c>
      <c r="F1146" s="46" t="s">
        <v>750</v>
      </c>
      <c r="G1146" s="46" t="s">
        <v>735</v>
      </c>
      <c r="H1146" s="46" t="s">
        <v>4</v>
      </c>
      <c r="I1146" s="45" t="s">
        <v>4</v>
      </c>
      <c r="J1146" s="47">
        <v>188.64</v>
      </c>
      <c r="K1146" s="46" t="s">
        <v>736</v>
      </c>
      <c r="L1146" s="46" t="s">
        <v>751</v>
      </c>
      <c r="M1146" s="45" t="s">
        <v>738</v>
      </c>
      <c r="N1146" s="46" t="s">
        <v>739</v>
      </c>
      <c r="O1146" s="43" t="s">
        <v>365</v>
      </c>
      <c r="P1146" s="46" t="s">
        <v>752</v>
      </c>
      <c r="Q1146" s="47">
        <v>4800</v>
      </c>
      <c r="R1146" s="48" t="s">
        <v>4</v>
      </c>
      <c r="S1146" s="47" t="s">
        <v>4</v>
      </c>
      <c r="T1146" s="46" t="s">
        <v>741</v>
      </c>
    </row>
    <row r="1147" spans="1:20">
      <c r="A1147" s="45">
        <v>134901429195</v>
      </c>
      <c r="B1147" s="43" t="s">
        <v>733</v>
      </c>
      <c r="C1147" s="44">
        <v>45988</v>
      </c>
      <c r="D1147" s="45">
        <v>53847542079</v>
      </c>
      <c r="E1147" s="45">
        <v>2132660176400</v>
      </c>
      <c r="F1147" s="46" t="s">
        <v>750</v>
      </c>
      <c r="G1147" s="46" t="s">
        <v>735</v>
      </c>
      <c r="H1147" s="46" t="s">
        <v>4</v>
      </c>
      <c r="I1147" s="45" t="s">
        <v>4</v>
      </c>
      <c r="J1147" s="47">
        <v>188.64</v>
      </c>
      <c r="K1147" s="46" t="s">
        <v>736</v>
      </c>
      <c r="L1147" s="46" t="s">
        <v>751</v>
      </c>
      <c r="M1147" s="45" t="s">
        <v>738</v>
      </c>
      <c r="N1147" s="46" t="s">
        <v>739</v>
      </c>
      <c r="O1147" s="43" t="s">
        <v>365</v>
      </c>
      <c r="P1147" s="46" t="s">
        <v>752</v>
      </c>
      <c r="Q1147" s="47">
        <v>4800</v>
      </c>
      <c r="R1147" s="48" t="s">
        <v>4</v>
      </c>
      <c r="S1147" s="47" t="s">
        <v>4</v>
      </c>
      <c r="T1147" s="46" t="s">
        <v>741</v>
      </c>
    </row>
    <row r="1148" spans="1:20">
      <c r="A1148" s="45">
        <v>135694287552</v>
      </c>
      <c r="B1148" s="43" t="s">
        <v>733</v>
      </c>
      <c r="C1148" s="44">
        <v>45989</v>
      </c>
      <c r="D1148" s="45">
        <v>53920336665</v>
      </c>
      <c r="E1148" s="45">
        <v>2133867826288</v>
      </c>
      <c r="F1148" s="46" t="s">
        <v>750</v>
      </c>
      <c r="G1148" s="46" t="s">
        <v>735</v>
      </c>
      <c r="H1148" s="46" t="s">
        <v>4</v>
      </c>
      <c r="I1148" s="45" t="s">
        <v>4</v>
      </c>
      <c r="J1148" s="47">
        <v>188.64</v>
      </c>
      <c r="K1148" s="46" t="s">
        <v>736</v>
      </c>
      <c r="L1148" s="46" t="s">
        <v>751</v>
      </c>
      <c r="M1148" s="45" t="s">
        <v>738</v>
      </c>
      <c r="N1148" s="46" t="s">
        <v>739</v>
      </c>
      <c r="O1148" s="43" t="s">
        <v>365</v>
      </c>
      <c r="P1148" s="46" t="s">
        <v>752</v>
      </c>
      <c r="Q1148" s="47">
        <v>4800</v>
      </c>
      <c r="R1148" s="48" t="s">
        <v>4</v>
      </c>
      <c r="S1148" s="47" t="s">
        <v>4</v>
      </c>
      <c r="T1148" s="46" t="s">
        <v>741</v>
      </c>
    </row>
    <row r="1149" spans="1:20">
      <c r="A1149" s="45">
        <v>135213876509</v>
      </c>
      <c r="B1149" s="43" t="s">
        <v>733</v>
      </c>
      <c r="C1149" s="44">
        <v>45990</v>
      </c>
      <c r="D1149" s="45">
        <v>53980605422</v>
      </c>
      <c r="E1149" s="45">
        <v>2134730776854</v>
      </c>
      <c r="F1149" s="46" t="s">
        <v>750</v>
      </c>
      <c r="G1149" s="46" t="s">
        <v>735</v>
      </c>
      <c r="H1149" s="46" t="s">
        <v>4</v>
      </c>
      <c r="I1149" s="45" t="s">
        <v>4</v>
      </c>
      <c r="J1149" s="47">
        <v>188.64</v>
      </c>
      <c r="K1149" s="46" t="s">
        <v>736</v>
      </c>
      <c r="L1149" s="46" t="s">
        <v>751</v>
      </c>
      <c r="M1149" s="45" t="s">
        <v>738</v>
      </c>
      <c r="N1149" s="46" t="s">
        <v>739</v>
      </c>
      <c r="O1149" s="43" t="s">
        <v>365</v>
      </c>
      <c r="P1149" s="46" t="s">
        <v>752</v>
      </c>
      <c r="Q1149" s="47">
        <v>4800</v>
      </c>
      <c r="R1149" s="48" t="s">
        <v>4</v>
      </c>
      <c r="S1149" s="47" t="s">
        <v>4</v>
      </c>
      <c r="T1149" s="46" t="s">
        <v>741</v>
      </c>
    </row>
    <row r="1150" spans="1:20">
      <c r="A1150" s="45">
        <v>134682549174</v>
      </c>
      <c r="B1150" s="43" t="s">
        <v>733</v>
      </c>
      <c r="C1150" s="44">
        <v>45981</v>
      </c>
      <c r="D1150" s="45">
        <v>53516284470</v>
      </c>
      <c r="E1150" s="45">
        <v>2126994097193</v>
      </c>
      <c r="F1150" s="46" t="s">
        <v>734</v>
      </c>
      <c r="G1150" s="46" t="s">
        <v>735</v>
      </c>
      <c r="H1150" s="46" t="s">
        <v>4</v>
      </c>
      <c r="I1150" s="45" t="s">
        <v>4</v>
      </c>
      <c r="J1150" s="47">
        <v>189.15</v>
      </c>
      <c r="K1150" s="46" t="s">
        <v>736</v>
      </c>
      <c r="L1150" s="46" t="s">
        <v>737</v>
      </c>
      <c r="M1150" s="45" t="s">
        <v>738</v>
      </c>
      <c r="N1150" s="46" t="s">
        <v>739</v>
      </c>
      <c r="O1150" s="43" t="s">
        <v>4</v>
      </c>
      <c r="P1150" s="46" t="s">
        <v>1070</v>
      </c>
      <c r="Q1150" s="47">
        <v>19500</v>
      </c>
      <c r="R1150" s="48" t="s">
        <v>4</v>
      </c>
      <c r="S1150" s="47" t="s">
        <v>4</v>
      </c>
      <c r="T1150" s="46" t="s">
        <v>741</v>
      </c>
    </row>
    <row r="1151" spans="1:20">
      <c r="A1151" s="45">
        <v>134315125299</v>
      </c>
      <c r="B1151" s="43" t="s">
        <v>733</v>
      </c>
      <c r="C1151" s="44">
        <v>45983</v>
      </c>
      <c r="D1151" s="45">
        <v>53613369039</v>
      </c>
      <c r="E1151" s="45">
        <v>2128555093187</v>
      </c>
      <c r="F1151" s="46" t="s">
        <v>734</v>
      </c>
      <c r="G1151" s="46" t="s">
        <v>735</v>
      </c>
      <c r="H1151" s="46" t="s">
        <v>4</v>
      </c>
      <c r="I1151" s="45" t="s">
        <v>4</v>
      </c>
      <c r="J1151" s="47">
        <v>189.15</v>
      </c>
      <c r="K1151" s="46" t="s">
        <v>736</v>
      </c>
      <c r="L1151" s="46" t="s">
        <v>737</v>
      </c>
      <c r="M1151" s="45" t="s">
        <v>738</v>
      </c>
      <c r="N1151" s="46" t="s">
        <v>739</v>
      </c>
      <c r="O1151" s="43" t="s">
        <v>4</v>
      </c>
      <c r="P1151" s="46" t="s">
        <v>1232</v>
      </c>
      <c r="Q1151" s="47">
        <v>19500</v>
      </c>
      <c r="R1151" s="48" t="s">
        <v>4</v>
      </c>
      <c r="S1151" s="47" t="s">
        <v>4</v>
      </c>
      <c r="T1151" s="46" t="s">
        <v>741</v>
      </c>
    </row>
    <row r="1152" spans="1:20">
      <c r="A1152" s="45">
        <v>132602492841</v>
      </c>
      <c r="B1152" s="43" t="s">
        <v>733</v>
      </c>
      <c r="C1152" s="44">
        <v>45970</v>
      </c>
      <c r="D1152" s="45">
        <v>52928149418</v>
      </c>
      <c r="E1152" s="45">
        <v>2117027614722</v>
      </c>
      <c r="F1152" s="46" t="s">
        <v>734</v>
      </c>
      <c r="G1152" s="46" t="s">
        <v>735</v>
      </c>
      <c r="H1152" s="46" t="s">
        <v>4</v>
      </c>
      <c r="I1152" s="45" t="s">
        <v>4</v>
      </c>
      <c r="J1152" s="47">
        <v>190.12</v>
      </c>
      <c r="K1152" s="46" t="s">
        <v>736</v>
      </c>
      <c r="L1152" s="46" t="s">
        <v>737</v>
      </c>
      <c r="M1152" s="45" t="s">
        <v>738</v>
      </c>
      <c r="N1152" s="46" t="s">
        <v>739</v>
      </c>
      <c r="O1152" s="43" t="s">
        <v>4</v>
      </c>
      <c r="P1152" s="46" t="s">
        <v>902</v>
      </c>
      <c r="Q1152" s="47">
        <v>19600</v>
      </c>
      <c r="R1152" s="48" t="s">
        <v>4</v>
      </c>
      <c r="S1152" s="47" t="s">
        <v>4</v>
      </c>
      <c r="T1152" s="46" t="s">
        <v>741</v>
      </c>
    </row>
    <row r="1153" spans="1:20">
      <c r="A1153" s="45">
        <v>134930200892</v>
      </c>
      <c r="B1153" s="43" t="s">
        <v>733</v>
      </c>
      <c r="C1153" s="44">
        <v>45983</v>
      </c>
      <c r="D1153" s="45">
        <v>53613690044</v>
      </c>
      <c r="E1153" s="45">
        <v>2128559863541</v>
      </c>
      <c r="F1153" s="46" t="s">
        <v>734</v>
      </c>
      <c r="G1153" s="46" t="s">
        <v>735</v>
      </c>
      <c r="H1153" s="46" t="s">
        <v>4</v>
      </c>
      <c r="I1153" s="45" t="s">
        <v>4</v>
      </c>
      <c r="J1153" s="47">
        <v>190.12</v>
      </c>
      <c r="K1153" s="46" t="s">
        <v>736</v>
      </c>
      <c r="L1153" s="46" t="s">
        <v>737</v>
      </c>
      <c r="M1153" s="45" t="s">
        <v>738</v>
      </c>
      <c r="N1153" s="46" t="s">
        <v>739</v>
      </c>
      <c r="O1153" s="43" t="s">
        <v>4</v>
      </c>
      <c r="P1153" s="46" t="s">
        <v>1243</v>
      </c>
      <c r="Q1153" s="47">
        <v>19600</v>
      </c>
      <c r="R1153" s="48" t="s">
        <v>4</v>
      </c>
      <c r="S1153" s="47" t="s">
        <v>4</v>
      </c>
      <c r="T1153" s="46" t="s">
        <v>741</v>
      </c>
    </row>
    <row r="1154" spans="1:20">
      <c r="A1154" s="45">
        <v>135395208566</v>
      </c>
      <c r="B1154" s="43" t="s">
        <v>733</v>
      </c>
      <c r="C1154" s="44">
        <v>45987</v>
      </c>
      <c r="D1154" s="45">
        <v>53799317768</v>
      </c>
      <c r="E1154" s="45">
        <v>2131689715691</v>
      </c>
      <c r="F1154" s="46" t="s">
        <v>758</v>
      </c>
      <c r="G1154" s="46" t="s">
        <v>735</v>
      </c>
      <c r="H1154" s="46" t="s">
        <v>4</v>
      </c>
      <c r="I1154" s="45" t="s">
        <v>4</v>
      </c>
      <c r="J1154" s="47">
        <v>190.12</v>
      </c>
      <c r="K1154" s="46" t="s">
        <v>736</v>
      </c>
      <c r="L1154" s="46" t="s">
        <v>737</v>
      </c>
      <c r="M1154" s="45" t="s">
        <v>738</v>
      </c>
      <c r="N1154" s="46" t="s">
        <v>739</v>
      </c>
      <c r="O1154" s="43" t="s">
        <v>4</v>
      </c>
      <c r="P1154" s="46" t="s">
        <v>759</v>
      </c>
      <c r="Q1154" s="47">
        <v>19600</v>
      </c>
      <c r="R1154" s="48" t="s">
        <v>4</v>
      </c>
      <c r="S1154" s="47" t="s">
        <v>4</v>
      </c>
      <c r="T1154" s="46" t="s">
        <v>4</v>
      </c>
    </row>
    <row r="1155" spans="1:20">
      <c r="A1155" s="45">
        <v>132831290448</v>
      </c>
      <c r="B1155" s="43" t="s">
        <v>733</v>
      </c>
      <c r="C1155" s="44">
        <v>45968</v>
      </c>
      <c r="D1155" s="45">
        <v>52781060020</v>
      </c>
      <c r="E1155" s="45">
        <v>2114532429099</v>
      </c>
      <c r="F1155" s="46" t="s">
        <v>750</v>
      </c>
      <c r="G1155" s="46" t="s">
        <v>735</v>
      </c>
      <c r="H1155" s="46" t="s">
        <v>4</v>
      </c>
      <c r="I1155" s="45" t="s">
        <v>4</v>
      </c>
      <c r="J1155" s="47">
        <v>190.68</v>
      </c>
      <c r="K1155" s="46" t="s">
        <v>736</v>
      </c>
      <c r="L1155" s="46" t="s">
        <v>751</v>
      </c>
      <c r="M1155" s="45" t="s">
        <v>738</v>
      </c>
      <c r="N1155" s="46" t="s">
        <v>739</v>
      </c>
      <c r="O1155" s="43" t="s">
        <v>365</v>
      </c>
      <c r="P1155" s="46" t="s">
        <v>752</v>
      </c>
      <c r="Q1155" s="47">
        <v>4200</v>
      </c>
      <c r="R1155" s="48" t="s">
        <v>4</v>
      </c>
      <c r="S1155" s="47" t="s">
        <v>4</v>
      </c>
      <c r="T1155" s="46" t="s">
        <v>741</v>
      </c>
    </row>
    <row r="1156" spans="1:20">
      <c r="A1156" s="45">
        <v>135692906790</v>
      </c>
      <c r="B1156" s="43" t="s">
        <v>733</v>
      </c>
      <c r="C1156" s="44">
        <v>45989</v>
      </c>
      <c r="D1156" s="45">
        <v>53919659274</v>
      </c>
      <c r="E1156" s="45">
        <v>2133737865985</v>
      </c>
      <c r="F1156" s="46" t="s">
        <v>750</v>
      </c>
      <c r="G1156" s="46" t="s">
        <v>735</v>
      </c>
      <c r="H1156" s="46" t="s">
        <v>4</v>
      </c>
      <c r="I1156" s="45" t="s">
        <v>4</v>
      </c>
      <c r="J1156" s="47">
        <v>190.68</v>
      </c>
      <c r="K1156" s="46" t="s">
        <v>736</v>
      </c>
      <c r="L1156" s="46" t="s">
        <v>751</v>
      </c>
      <c r="M1156" s="45" t="s">
        <v>738</v>
      </c>
      <c r="N1156" s="46" t="s">
        <v>739</v>
      </c>
      <c r="O1156" s="43" t="s">
        <v>365</v>
      </c>
      <c r="P1156" s="46" t="s">
        <v>752</v>
      </c>
      <c r="Q1156" s="47">
        <v>4200</v>
      </c>
      <c r="R1156" s="48" t="s">
        <v>4</v>
      </c>
      <c r="S1156" s="47" t="s">
        <v>4</v>
      </c>
      <c r="T1156" s="46" t="s">
        <v>741</v>
      </c>
    </row>
    <row r="1157" spans="1:20">
      <c r="A1157" s="45">
        <v>135717043128</v>
      </c>
      <c r="B1157" s="43" t="s">
        <v>733</v>
      </c>
      <c r="C1157" s="44">
        <v>45990</v>
      </c>
      <c r="D1157" s="45">
        <v>53931632010</v>
      </c>
      <c r="E1157" s="45">
        <v>2133908936489</v>
      </c>
      <c r="F1157" s="46" t="s">
        <v>750</v>
      </c>
      <c r="G1157" s="46" t="s">
        <v>735</v>
      </c>
      <c r="H1157" s="46" t="s">
        <v>4</v>
      </c>
      <c r="I1157" s="45" t="s">
        <v>4</v>
      </c>
      <c r="J1157" s="47">
        <v>190.68</v>
      </c>
      <c r="K1157" s="46" t="s">
        <v>736</v>
      </c>
      <c r="L1157" s="46" t="s">
        <v>751</v>
      </c>
      <c r="M1157" s="45" t="s">
        <v>738</v>
      </c>
      <c r="N1157" s="46" t="s">
        <v>739</v>
      </c>
      <c r="O1157" s="43" t="s">
        <v>365</v>
      </c>
      <c r="P1157" s="46" t="s">
        <v>752</v>
      </c>
      <c r="Q1157" s="47">
        <v>4200</v>
      </c>
      <c r="R1157" s="48" t="s">
        <v>4</v>
      </c>
      <c r="S1157" s="47" t="s">
        <v>4</v>
      </c>
      <c r="T1157" s="46" t="s">
        <v>741</v>
      </c>
    </row>
    <row r="1158" spans="1:20">
      <c r="A1158" s="45">
        <v>134685292550</v>
      </c>
      <c r="B1158" s="43" t="s">
        <v>733</v>
      </c>
      <c r="C1158" s="44">
        <v>45982</v>
      </c>
      <c r="D1158" s="45">
        <v>53517378398</v>
      </c>
      <c r="E1158" s="45">
        <v>2127121709702</v>
      </c>
      <c r="F1158" s="46" t="s">
        <v>758</v>
      </c>
      <c r="G1158" s="46" t="s">
        <v>735</v>
      </c>
      <c r="H1158" s="46" t="s">
        <v>4</v>
      </c>
      <c r="I1158" s="45" t="s">
        <v>4</v>
      </c>
      <c r="J1158" s="47">
        <v>191.09</v>
      </c>
      <c r="K1158" s="46" t="s">
        <v>736</v>
      </c>
      <c r="L1158" s="46" t="s">
        <v>737</v>
      </c>
      <c r="M1158" s="45" t="s">
        <v>738</v>
      </c>
      <c r="N1158" s="46" t="s">
        <v>739</v>
      </c>
      <c r="O1158" s="43" t="s">
        <v>4</v>
      </c>
      <c r="P1158" s="46" t="s">
        <v>759</v>
      </c>
      <c r="Q1158" s="47">
        <v>19700</v>
      </c>
      <c r="R1158" s="48" t="s">
        <v>4</v>
      </c>
      <c r="S1158" s="47" t="s">
        <v>4</v>
      </c>
      <c r="T1158" s="46" t="s">
        <v>4</v>
      </c>
    </row>
    <row r="1159" spans="1:20">
      <c r="A1159" s="45">
        <v>133201621642</v>
      </c>
      <c r="B1159" s="43" t="s">
        <v>733</v>
      </c>
      <c r="C1159" s="44">
        <v>45970</v>
      </c>
      <c r="D1159" s="45">
        <v>52926145576</v>
      </c>
      <c r="E1159" s="45">
        <v>2116894350909</v>
      </c>
      <c r="F1159" s="46" t="s">
        <v>734</v>
      </c>
      <c r="G1159" s="46" t="s">
        <v>735</v>
      </c>
      <c r="H1159" s="46" t="s">
        <v>4</v>
      </c>
      <c r="I1159" s="45" t="s">
        <v>4</v>
      </c>
      <c r="J1159" s="47">
        <v>192.06</v>
      </c>
      <c r="K1159" s="46" t="s">
        <v>736</v>
      </c>
      <c r="L1159" s="46" t="s">
        <v>737</v>
      </c>
      <c r="M1159" s="45" t="s">
        <v>738</v>
      </c>
      <c r="N1159" s="46" t="s">
        <v>739</v>
      </c>
      <c r="O1159" s="43" t="s">
        <v>4</v>
      </c>
      <c r="P1159" s="46" t="s">
        <v>893</v>
      </c>
      <c r="Q1159" s="47">
        <v>19800</v>
      </c>
      <c r="R1159" s="48" t="s">
        <v>4</v>
      </c>
      <c r="S1159" s="47" t="s">
        <v>4</v>
      </c>
      <c r="T1159" s="46" t="s">
        <v>741</v>
      </c>
    </row>
    <row r="1160" spans="1:20">
      <c r="A1160" s="45">
        <v>133529619395</v>
      </c>
      <c r="B1160" s="43" t="s">
        <v>733</v>
      </c>
      <c r="C1160" s="44">
        <v>45977</v>
      </c>
      <c r="D1160" s="45">
        <v>53302627015</v>
      </c>
      <c r="E1160" s="45">
        <v>2123306930356</v>
      </c>
      <c r="F1160" s="46" t="s">
        <v>734</v>
      </c>
      <c r="G1160" s="46" t="s">
        <v>735</v>
      </c>
      <c r="H1160" s="46" t="s">
        <v>4</v>
      </c>
      <c r="I1160" s="45" t="s">
        <v>4</v>
      </c>
      <c r="J1160" s="47">
        <v>192.06</v>
      </c>
      <c r="K1160" s="46" t="s">
        <v>736</v>
      </c>
      <c r="L1160" s="46" t="s">
        <v>737</v>
      </c>
      <c r="M1160" s="45" t="s">
        <v>738</v>
      </c>
      <c r="N1160" s="46" t="s">
        <v>739</v>
      </c>
      <c r="O1160" s="43" t="s">
        <v>4</v>
      </c>
      <c r="P1160" s="46" t="s">
        <v>1045</v>
      </c>
      <c r="Q1160" s="47">
        <v>19800</v>
      </c>
      <c r="R1160" s="48" t="s">
        <v>4</v>
      </c>
      <c r="S1160" s="47" t="s">
        <v>4</v>
      </c>
      <c r="T1160" s="46" t="s">
        <v>741</v>
      </c>
    </row>
    <row r="1161" spans="1:20">
      <c r="A1161" s="45">
        <v>135395835508</v>
      </c>
      <c r="B1161" s="43" t="s">
        <v>733</v>
      </c>
      <c r="C1161" s="44">
        <v>45987</v>
      </c>
      <c r="D1161" s="45">
        <v>53799624324</v>
      </c>
      <c r="E1161" s="45">
        <v>2131696368997</v>
      </c>
      <c r="F1161" s="46" t="s">
        <v>734</v>
      </c>
      <c r="G1161" s="46" t="s">
        <v>735</v>
      </c>
      <c r="H1161" s="46" t="s">
        <v>4</v>
      </c>
      <c r="I1161" s="45" t="s">
        <v>4</v>
      </c>
      <c r="J1161" s="47">
        <v>192.55</v>
      </c>
      <c r="K1161" s="46" t="s">
        <v>736</v>
      </c>
      <c r="L1161" s="46" t="s">
        <v>737</v>
      </c>
      <c r="M1161" s="45" t="s">
        <v>738</v>
      </c>
      <c r="N1161" s="46" t="s">
        <v>739</v>
      </c>
      <c r="O1161" s="43" t="s">
        <v>4</v>
      </c>
      <c r="P1161" s="46" t="s">
        <v>1586</v>
      </c>
      <c r="Q1161" s="47">
        <v>19850</v>
      </c>
      <c r="R1161" s="48" t="s">
        <v>4</v>
      </c>
      <c r="S1161" s="47" t="s">
        <v>4</v>
      </c>
      <c r="T1161" s="46" t="s">
        <v>741</v>
      </c>
    </row>
    <row r="1162" spans="1:20">
      <c r="A1162" s="45">
        <v>133297052157</v>
      </c>
      <c r="B1162" s="43" t="s">
        <v>733</v>
      </c>
      <c r="C1162" s="44">
        <v>45975</v>
      </c>
      <c r="D1162" s="45">
        <v>53200513601</v>
      </c>
      <c r="E1162" s="45">
        <v>2121736891503</v>
      </c>
      <c r="F1162" s="46" t="s">
        <v>750</v>
      </c>
      <c r="G1162" s="46" t="s">
        <v>735</v>
      </c>
      <c r="H1162" s="46" t="s">
        <v>4</v>
      </c>
      <c r="I1162" s="45" t="s">
        <v>4</v>
      </c>
      <c r="J1162" s="47">
        <v>192.57</v>
      </c>
      <c r="K1162" s="46" t="s">
        <v>736</v>
      </c>
      <c r="L1162" s="46" t="s">
        <v>751</v>
      </c>
      <c r="M1162" s="45" t="s">
        <v>738</v>
      </c>
      <c r="N1162" s="46" t="s">
        <v>739</v>
      </c>
      <c r="O1162" s="43" t="s">
        <v>365</v>
      </c>
      <c r="P1162" s="46" t="s">
        <v>752</v>
      </c>
      <c r="Q1162" s="47">
        <v>4900</v>
      </c>
      <c r="R1162" s="48" t="s">
        <v>4</v>
      </c>
      <c r="S1162" s="47" t="s">
        <v>4</v>
      </c>
      <c r="T1162" s="46" t="s">
        <v>741</v>
      </c>
    </row>
    <row r="1163" spans="1:20">
      <c r="A1163" s="45">
        <v>134821231666</v>
      </c>
      <c r="B1163" s="43" t="s">
        <v>733</v>
      </c>
      <c r="C1163" s="44">
        <v>45983</v>
      </c>
      <c r="D1163" s="45">
        <v>53569349997</v>
      </c>
      <c r="E1163" s="45">
        <v>2127889324767</v>
      </c>
      <c r="F1163" s="46" t="s">
        <v>750</v>
      </c>
      <c r="G1163" s="46" t="s">
        <v>735</v>
      </c>
      <c r="H1163" s="46" t="s">
        <v>4</v>
      </c>
      <c r="I1163" s="45" t="s">
        <v>4</v>
      </c>
      <c r="J1163" s="47">
        <v>192.57</v>
      </c>
      <c r="K1163" s="46" t="s">
        <v>736</v>
      </c>
      <c r="L1163" s="46" t="s">
        <v>751</v>
      </c>
      <c r="M1163" s="45" t="s">
        <v>738</v>
      </c>
      <c r="N1163" s="46" t="s">
        <v>739</v>
      </c>
      <c r="O1163" s="43" t="s">
        <v>365</v>
      </c>
      <c r="P1163" s="46" t="s">
        <v>752</v>
      </c>
      <c r="Q1163" s="47">
        <v>4900</v>
      </c>
      <c r="R1163" s="48" t="s">
        <v>4</v>
      </c>
      <c r="S1163" s="47" t="s">
        <v>4</v>
      </c>
      <c r="T1163" s="46" t="s">
        <v>741</v>
      </c>
    </row>
    <row r="1164" spans="1:20">
      <c r="A1164" s="45">
        <v>134822337728</v>
      </c>
      <c r="B1164" s="43" t="s">
        <v>733</v>
      </c>
      <c r="C1164" s="44">
        <v>45983</v>
      </c>
      <c r="D1164" s="45">
        <v>53569984665</v>
      </c>
      <c r="E1164" s="45">
        <v>2128009249240</v>
      </c>
      <c r="F1164" s="46" t="s">
        <v>750</v>
      </c>
      <c r="G1164" s="46" t="s">
        <v>735</v>
      </c>
      <c r="H1164" s="46" t="s">
        <v>4</v>
      </c>
      <c r="I1164" s="45" t="s">
        <v>4</v>
      </c>
      <c r="J1164" s="47">
        <v>192.57</v>
      </c>
      <c r="K1164" s="46" t="s">
        <v>736</v>
      </c>
      <c r="L1164" s="46" t="s">
        <v>751</v>
      </c>
      <c r="M1164" s="45" t="s">
        <v>738</v>
      </c>
      <c r="N1164" s="46" t="s">
        <v>739</v>
      </c>
      <c r="O1164" s="43" t="s">
        <v>365</v>
      </c>
      <c r="P1164" s="46" t="s">
        <v>752</v>
      </c>
      <c r="Q1164" s="47">
        <v>5390</v>
      </c>
      <c r="R1164" s="48" t="s">
        <v>4</v>
      </c>
      <c r="S1164" s="47" t="s">
        <v>4</v>
      </c>
      <c r="T1164" s="46" t="s">
        <v>741</v>
      </c>
    </row>
    <row r="1165" spans="1:20">
      <c r="A1165" s="45">
        <v>135692288398</v>
      </c>
      <c r="B1165" s="43" t="s">
        <v>733</v>
      </c>
      <c r="C1165" s="44">
        <v>45989</v>
      </c>
      <c r="D1165" s="45">
        <v>53919358953</v>
      </c>
      <c r="E1165" s="45">
        <v>2133732411541</v>
      </c>
      <c r="F1165" s="46" t="s">
        <v>750</v>
      </c>
      <c r="G1165" s="46" t="s">
        <v>735</v>
      </c>
      <c r="H1165" s="46" t="s">
        <v>4</v>
      </c>
      <c r="I1165" s="45" t="s">
        <v>4</v>
      </c>
      <c r="J1165" s="47">
        <v>192.57</v>
      </c>
      <c r="K1165" s="46" t="s">
        <v>736</v>
      </c>
      <c r="L1165" s="46" t="s">
        <v>751</v>
      </c>
      <c r="M1165" s="45" t="s">
        <v>738</v>
      </c>
      <c r="N1165" s="46" t="s">
        <v>739</v>
      </c>
      <c r="O1165" s="43" t="s">
        <v>365</v>
      </c>
      <c r="P1165" s="46" t="s">
        <v>752</v>
      </c>
      <c r="Q1165" s="47">
        <v>4900</v>
      </c>
      <c r="R1165" s="48" t="s">
        <v>4</v>
      </c>
      <c r="S1165" s="47" t="s">
        <v>4</v>
      </c>
      <c r="T1165" s="46" t="s">
        <v>741</v>
      </c>
    </row>
    <row r="1166" spans="1:20">
      <c r="A1166" s="45">
        <v>135924260328</v>
      </c>
      <c r="B1166" s="43" t="s">
        <v>733</v>
      </c>
      <c r="C1166" s="44">
        <v>45991</v>
      </c>
      <c r="D1166" s="45">
        <v>54024606521</v>
      </c>
      <c r="E1166" s="45">
        <v>2135320359860</v>
      </c>
      <c r="F1166" s="46" t="s">
        <v>750</v>
      </c>
      <c r="G1166" s="46" t="s">
        <v>735</v>
      </c>
      <c r="H1166" s="46" t="s">
        <v>4</v>
      </c>
      <c r="I1166" s="45" t="s">
        <v>4</v>
      </c>
      <c r="J1166" s="47">
        <v>192.57</v>
      </c>
      <c r="K1166" s="46" t="s">
        <v>736</v>
      </c>
      <c r="L1166" s="46" t="s">
        <v>751</v>
      </c>
      <c r="M1166" s="45" t="s">
        <v>738</v>
      </c>
      <c r="N1166" s="46" t="s">
        <v>739</v>
      </c>
      <c r="O1166" s="43" t="s">
        <v>365</v>
      </c>
      <c r="P1166" s="46" t="s">
        <v>752</v>
      </c>
      <c r="Q1166" s="47">
        <v>4900</v>
      </c>
      <c r="R1166" s="48" t="s">
        <v>4</v>
      </c>
      <c r="S1166" s="47" t="s">
        <v>4</v>
      </c>
      <c r="T1166" s="46" t="s">
        <v>741</v>
      </c>
    </row>
    <row r="1167" spans="1:20">
      <c r="A1167" s="45">
        <v>131461803783</v>
      </c>
      <c r="B1167" s="43" t="s">
        <v>1727</v>
      </c>
      <c r="C1167" s="44">
        <v>45962</v>
      </c>
      <c r="D1167" s="45">
        <v>52468371775</v>
      </c>
      <c r="E1167" s="45">
        <v>2109545899066</v>
      </c>
      <c r="F1167" s="46" t="s">
        <v>734</v>
      </c>
      <c r="G1167" s="46" t="s">
        <v>735</v>
      </c>
      <c r="H1167" s="46" t="s">
        <v>4</v>
      </c>
      <c r="I1167" s="45" t="s">
        <v>4</v>
      </c>
      <c r="J1167" s="47">
        <v>193.03</v>
      </c>
      <c r="K1167" s="46" t="s">
        <v>736</v>
      </c>
      <c r="L1167" s="46" t="s">
        <v>737</v>
      </c>
      <c r="M1167" s="45" t="s">
        <v>738</v>
      </c>
      <c r="N1167" s="46" t="s">
        <v>739</v>
      </c>
      <c r="O1167" s="43" t="s">
        <v>4</v>
      </c>
      <c r="P1167" s="46" t="s">
        <v>1040</v>
      </c>
      <c r="Q1167" s="47">
        <v>19900</v>
      </c>
      <c r="R1167" s="48" t="s">
        <v>4</v>
      </c>
      <c r="S1167" s="47" t="s">
        <v>4</v>
      </c>
      <c r="T1167" s="46" t="s">
        <v>741</v>
      </c>
    </row>
    <row r="1168" spans="1:20">
      <c r="A1168" s="45">
        <v>132180129622</v>
      </c>
      <c r="B1168" s="43" t="s">
        <v>1727</v>
      </c>
      <c r="C1168" s="44">
        <v>45963</v>
      </c>
      <c r="D1168" s="45">
        <v>52516166936</v>
      </c>
      <c r="E1168" s="45">
        <v>2110188009727</v>
      </c>
      <c r="F1168" s="46" t="s">
        <v>734</v>
      </c>
      <c r="G1168" s="46" t="s">
        <v>735</v>
      </c>
      <c r="H1168" s="46" t="s">
        <v>4</v>
      </c>
      <c r="I1168" s="45" t="s">
        <v>4</v>
      </c>
      <c r="J1168" s="47">
        <v>193.03</v>
      </c>
      <c r="K1168" s="46" t="s">
        <v>736</v>
      </c>
      <c r="L1168" s="46" t="s">
        <v>737</v>
      </c>
      <c r="M1168" s="45" t="s">
        <v>738</v>
      </c>
      <c r="N1168" s="46" t="s">
        <v>739</v>
      </c>
      <c r="O1168" s="43" t="s">
        <v>4</v>
      </c>
      <c r="P1168" s="46" t="s">
        <v>1770</v>
      </c>
      <c r="Q1168" s="47">
        <v>19900</v>
      </c>
      <c r="R1168" s="48" t="s">
        <v>4</v>
      </c>
      <c r="S1168" s="47" t="s">
        <v>4</v>
      </c>
      <c r="T1168" s="46" t="s">
        <v>741</v>
      </c>
    </row>
    <row r="1169" spans="1:20">
      <c r="A1169" s="45">
        <v>134932184733</v>
      </c>
      <c r="B1169" s="43" t="s">
        <v>733</v>
      </c>
      <c r="C1169" s="44">
        <v>45989</v>
      </c>
      <c r="D1169" s="45">
        <v>53860605908</v>
      </c>
      <c r="E1169" s="45">
        <v>2132770813707</v>
      </c>
      <c r="F1169" s="46" t="s">
        <v>734</v>
      </c>
      <c r="G1169" s="46" t="s">
        <v>735</v>
      </c>
      <c r="H1169" s="46" t="s">
        <v>4</v>
      </c>
      <c r="I1169" s="45" t="s">
        <v>4</v>
      </c>
      <c r="J1169" s="47">
        <v>193.03</v>
      </c>
      <c r="K1169" s="46" t="s">
        <v>736</v>
      </c>
      <c r="L1169" s="46" t="s">
        <v>737</v>
      </c>
      <c r="M1169" s="45" t="s">
        <v>738</v>
      </c>
      <c r="N1169" s="46" t="s">
        <v>739</v>
      </c>
      <c r="O1169" s="43" t="s">
        <v>4</v>
      </c>
      <c r="P1169" s="46" t="s">
        <v>1622</v>
      </c>
      <c r="Q1169" s="47">
        <v>19900</v>
      </c>
      <c r="R1169" s="48" t="s">
        <v>4</v>
      </c>
      <c r="S1169" s="47" t="s">
        <v>4</v>
      </c>
      <c r="T1169" s="46" t="s">
        <v>741</v>
      </c>
    </row>
    <row r="1170" spans="1:20">
      <c r="A1170" s="45">
        <v>132826813750</v>
      </c>
      <c r="B1170" s="43" t="s">
        <v>733</v>
      </c>
      <c r="C1170" s="44">
        <v>45968</v>
      </c>
      <c r="D1170" s="45">
        <v>52779108899</v>
      </c>
      <c r="E1170" s="45">
        <v>2114594435520</v>
      </c>
      <c r="F1170" s="46" t="s">
        <v>745</v>
      </c>
      <c r="G1170" s="46" t="s">
        <v>735</v>
      </c>
      <c r="H1170" s="46" t="s">
        <v>4</v>
      </c>
      <c r="I1170" s="45" t="s">
        <v>4</v>
      </c>
      <c r="J1170" s="47">
        <v>193.97</v>
      </c>
      <c r="K1170" s="46" t="s">
        <v>736</v>
      </c>
      <c r="L1170" s="46" t="s">
        <v>737</v>
      </c>
      <c r="M1170" s="45" t="s">
        <v>738</v>
      </c>
      <c r="N1170" s="46" t="s">
        <v>739</v>
      </c>
      <c r="O1170" s="43" t="s">
        <v>4</v>
      </c>
      <c r="P1170" s="46" t="s">
        <v>746</v>
      </c>
      <c r="Q1170" s="47">
        <v>11900</v>
      </c>
      <c r="R1170" s="48" t="s">
        <v>4</v>
      </c>
      <c r="S1170" s="47" t="s">
        <v>4</v>
      </c>
      <c r="T1170" s="46" t="s">
        <v>741</v>
      </c>
    </row>
    <row r="1171" spans="1:20">
      <c r="A1171" s="45">
        <v>133202137060</v>
      </c>
      <c r="B1171" s="43" t="s">
        <v>733</v>
      </c>
      <c r="C1171" s="44">
        <v>45970</v>
      </c>
      <c r="D1171" s="45">
        <v>52926377372</v>
      </c>
      <c r="E1171" s="45">
        <v>2116897616863</v>
      </c>
      <c r="F1171" s="46" t="s">
        <v>734</v>
      </c>
      <c r="G1171" s="46" t="s">
        <v>735</v>
      </c>
      <c r="H1171" s="46" t="s">
        <v>4</v>
      </c>
      <c r="I1171" s="45" t="s">
        <v>4</v>
      </c>
      <c r="J1171" s="47">
        <v>194</v>
      </c>
      <c r="K1171" s="46" t="s">
        <v>736</v>
      </c>
      <c r="L1171" s="46" t="s">
        <v>737</v>
      </c>
      <c r="M1171" s="45" t="s">
        <v>738</v>
      </c>
      <c r="N1171" s="46" t="s">
        <v>739</v>
      </c>
      <c r="O1171" s="43" t="s">
        <v>4</v>
      </c>
      <c r="P1171" s="46" t="s">
        <v>894</v>
      </c>
      <c r="Q1171" s="47">
        <v>20000</v>
      </c>
      <c r="R1171" s="48" t="s">
        <v>4</v>
      </c>
      <c r="S1171" s="47" t="s">
        <v>4</v>
      </c>
      <c r="T1171" s="46" t="s">
        <v>741</v>
      </c>
    </row>
    <row r="1172" spans="1:20">
      <c r="A1172" s="45">
        <v>134930798660</v>
      </c>
      <c r="B1172" s="43" t="s">
        <v>733</v>
      </c>
      <c r="C1172" s="44">
        <v>45983</v>
      </c>
      <c r="D1172" s="45">
        <v>53613863770</v>
      </c>
      <c r="E1172" s="45">
        <v>2128676224584</v>
      </c>
      <c r="F1172" s="46" t="s">
        <v>734</v>
      </c>
      <c r="G1172" s="46" t="s">
        <v>735</v>
      </c>
      <c r="H1172" s="46" t="s">
        <v>4</v>
      </c>
      <c r="I1172" s="45" t="s">
        <v>4</v>
      </c>
      <c r="J1172" s="47">
        <v>194</v>
      </c>
      <c r="K1172" s="46" t="s">
        <v>736</v>
      </c>
      <c r="L1172" s="46" t="s">
        <v>737</v>
      </c>
      <c r="M1172" s="45" t="s">
        <v>738</v>
      </c>
      <c r="N1172" s="46" t="s">
        <v>739</v>
      </c>
      <c r="O1172" s="43" t="s">
        <v>522</v>
      </c>
      <c r="P1172" s="46" t="s">
        <v>810</v>
      </c>
      <c r="Q1172" s="47">
        <v>20000</v>
      </c>
      <c r="R1172" s="48" t="s">
        <v>4</v>
      </c>
      <c r="S1172" s="47" t="s">
        <v>4</v>
      </c>
      <c r="T1172" s="46" t="s">
        <v>741</v>
      </c>
    </row>
    <row r="1173" spans="1:20">
      <c r="A1173" s="45">
        <v>134321400771</v>
      </c>
      <c r="B1173" s="43" t="s">
        <v>733</v>
      </c>
      <c r="C1173" s="44">
        <v>45984</v>
      </c>
      <c r="D1173" s="45">
        <v>53615732850</v>
      </c>
      <c r="E1173" s="45">
        <v>2128706007048</v>
      </c>
      <c r="F1173" s="46" t="s">
        <v>758</v>
      </c>
      <c r="G1173" s="46" t="s">
        <v>735</v>
      </c>
      <c r="H1173" s="46" t="s">
        <v>4</v>
      </c>
      <c r="I1173" s="45" t="s">
        <v>4</v>
      </c>
      <c r="J1173" s="47">
        <v>194</v>
      </c>
      <c r="K1173" s="46" t="s">
        <v>736</v>
      </c>
      <c r="L1173" s="46" t="s">
        <v>737</v>
      </c>
      <c r="M1173" s="45" t="s">
        <v>738</v>
      </c>
      <c r="N1173" s="46" t="s">
        <v>739</v>
      </c>
      <c r="O1173" s="43" t="s">
        <v>522</v>
      </c>
      <c r="P1173" s="46" t="s">
        <v>759</v>
      </c>
      <c r="Q1173" s="47">
        <v>20000</v>
      </c>
      <c r="R1173" s="48" t="s">
        <v>4</v>
      </c>
      <c r="S1173" s="47" t="s">
        <v>4</v>
      </c>
      <c r="T1173" s="46" t="s">
        <v>4</v>
      </c>
    </row>
    <row r="1174" spans="1:20">
      <c r="A1174" s="45">
        <v>134413488679</v>
      </c>
      <c r="B1174" s="43" t="s">
        <v>733</v>
      </c>
      <c r="C1174" s="44">
        <v>45984</v>
      </c>
      <c r="D1174" s="45">
        <v>53655720298</v>
      </c>
      <c r="E1174" s="45">
        <v>2129172007223</v>
      </c>
      <c r="F1174" s="46" t="s">
        <v>734</v>
      </c>
      <c r="G1174" s="46" t="s">
        <v>735</v>
      </c>
      <c r="H1174" s="46" t="s">
        <v>4</v>
      </c>
      <c r="I1174" s="45" t="s">
        <v>4</v>
      </c>
      <c r="J1174" s="47">
        <v>194</v>
      </c>
      <c r="K1174" s="46" t="s">
        <v>736</v>
      </c>
      <c r="L1174" s="46" t="s">
        <v>737</v>
      </c>
      <c r="M1174" s="45" t="s">
        <v>738</v>
      </c>
      <c r="N1174" s="46" t="s">
        <v>739</v>
      </c>
      <c r="O1174" s="43" t="s">
        <v>522</v>
      </c>
      <c r="P1174" s="46" t="s">
        <v>1490</v>
      </c>
      <c r="Q1174" s="47">
        <v>20000</v>
      </c>
      <c r="R1174" s="48" t="s">
        <v>4</v>
      </c>
      <c r="S1174" s="47" t="s">
        <v>4</v>
      </c>
      <c r="T1174" s="46" t="s">
        <v>741</v>
      </c>
    </row>
    <row r="1175" spans="1:20">
      <c r="A1175" s="45">
        <v>135029649126</v>
      </c>
      <c r="B1175" s="43" t="s">
        <v>733</v>
      </c>
      <c r="C1175" s="44">
        <v>45985</v>
      </c>
      <c r="D1175" s="45">
        <v>53656563373</v>
      </c>
      <c r="E1175" s="45">
        <v>2129185171239</v>
      </c>
      <c r="F1175" s="46" t="s">
        <v>734</v>
      </c>
      <c r="G1175" s="46" t="s">
        <v>735</v>
      </c>
      <c r="H1175" s="46" t="s">
        <v>4</v>
      </c>
      <c r="I1175" s="45" t="s">
        <v>4</v>
      </c>
      <c r="J1175" s="47">
        <v>194</v>
      </c>
      <c r="K1175" s="46" t="s">
        <v>736</v>
      </c>
      <c r="L1175" s="46" t="s">
        <v>737</v>
      </c>
      <c r="M1175" s="45" t="s">
        <v>738</v>
      </c>
      <c r="N1175" s="46" t="s">
        <v>739</v>
      </c>
      <c r="O1175" s="43" t="s">
        <v>522</v>
      </c>
      <c r="P1175" s="46" t="s">
        <v>1515</v>
      </c>
      <c r="Q1175" s="47">
        <v>20000</v>
      </c>
      <c r="R1175" s="48" t="s">
        <v>4</v>
      </c>
      <c r="S1175" s="47" t="s">
        <v>4</v>
      </c>
      <c r="T1175" s="46" t="s">
        <v>741</v>
      </c>
    </row>
    <row r="1176" spans="1:20">
      <c r="A1176" s="45">
        <v>134417099131</v>
      </c>
      <c r="B1176" s="43" t="s">
        <v>733</v>
      </c>
      <c r="C1176" s="44">
        <v>45985</v>
      </c>
      <c r="D1176" s="45">
        <v>53657243079</v>
      </c>
      <c r="E1176" s="45">
        <v>2129308980194</v>
      </c>
      <c r="F1176" s="46" t="s">
        <v>734</v>
      </c>
      <c r="G1176" s="46" t="s">
        <v>735</v>
      </c>
      <c r="H1176" s="46" t="s">
        <v>4</v>
      </c>
      <c r="I1176" s="45" t="s">
        <v>4</v>
      </c>
      <c r="J1176" s="47">
        <v>194</v>
      </c>
      <c r="K1176" s="46" t="s">
        <v>736</v>
      </c>
      <c r="L1176" s="46" t="s">
        <v>737</v>
      </c>
      <c r="M1176" s="45" t="s">
        <v>738</v>
      </c>
      <c r="N1176" s="46" t="s">
        <v>739</v>
      </c>
      <c r="O1176" s="43" t="s">
        <v>522</v>
      </c>
      <c r="P1176" s="46" t="s">
        <v>1490</v>
      </c>
      <c r="Q1176" s="47">
        <v>20000</v>
      </c>
      <c r="R1176" s="48" t="s">
        <v>4</v>
      </c>
      <c r="S1176" s="47" t="s">
        <v>4</v>
      </c>
      <c r="T1176" s="46" t="s">
        <v>741</v>
      </c>
    </row>
    <row r="1177" spans="1:20">
      <c r="A1177" s="45">
        <v>134407348781</v>
      </c>
      <c r="B1177" s="43" t="s">
        <v>733</v>
      </c>
      <c r="C1177" s="44">
        <v>45984</v>
      </c>
      <c r="D1177" s="45">
        <v>53653274413</v>
      </c>
      <c r="E1177" s="45">
        <v>2129245529622</v>
      </c>
      <c r="F1177" s="46" t="s">
        <v>734</v>
      </c>
      <c r="G1177" s="46" t="s">
        <v>735</v>
      </c>
      <c r="H1177" s="46" t="s">
        <v>4</v>
      </c>
      <c r="I1177" s="45" t="s">
        <v>4</v>
      </c>
      <c r="J1177" s="47">
        <v>194.97</v>
      </c>
      <c r="K1177" s="46" t="s">
        <v>736</v>
      </c>
      <c r="L1177" s="46" t="s">
        <v>737</v>
      </c>
      <c r="M1177" s="45" t="s">
        <v>738</v>
      </c>
      <c r="N1177" s="46" t="s">
        <v>739</v>
      </c>
      <c r="O1177" s="43" t="s">
        <v>4</v>
      </c>
      <c r="P1177" s="46" t="s">
        <v>1442</v>
      </c>
      <c r="Q1177" s="47">
        <v>20100</v>
      </c>
      <c r="R1177" s="48" t="s">
        <v>4</v>
      </c>
      <c r="S1177" s="47" t="s">
        <v>4</v>
      </c>
      <c r="T1177" s="46" t="s">
        <v>741</v>
      </c>
    </row>
    <row r="1178" spans="1:20">
      <c r="A1178" s="45">
        <v>133168992499</v>
      </c>
      <c r="B1178" s="43" t="s">
        <v>733</v>
      </c>
      <c r="C1178" s="44">
        <v>45975</v>
      </c>
      <c r="D1178" s="45">
        <v>53152652770</v>
      </c>
      <c r="E1178" s="45">
        <v>2120993782424</v>
      </c>
      <c r="F1178" s="46" t="s">
        <v>745</v>
      </c>
      <c r="G1178" s="46" t="s">
        <v>735</v>
      </c>
      <c r="H1178" s="46" t="s">
        <v>4</v>
      </c>
      <c r="I1178" s="45" t="s">
        <v>4</v>
      </c>
      <c r="J1178" s="47">
        <v>195.6</v>
      </c>
      <c r="K1178" s="46" t="s">
        <v>736</v>
      </c>
      <c r="L1178" s="46" t="s">
        <v>737</v>
      </c>
      <c r="M1178" s="45" t="s">
        <v>738</v>
      </c>
      <c r="N1178" s="46" t="s">
        <v>739</v>
      </c>
      <c r="O1178" s="43" t="s">
        <v>4</v>
      </c>
      <c r="P1178" s="46" t="s">
        <v>754</v>
      </c>
      <c r="Q1178" s="47">
        <v>12000</v>
      </c>
      <c r="R1178" s="48" t="s">
        <v>4</v>
      </c>
      <c r="S1178" s="47" t="s">
        <v>4</v>
      </c>
      <c r="T1178" s="46" t="s">
        <v>741</v>
      </c>
    </row>
    <row r="1179" spans="1:20">
      <c r="A1179" s="45">
        <v>134323766729</v>
      </c>
      <c r="B1179" s="43" t="s">
        <v>733</v>
      </c>
      <c r="C1179" s="44">
        <v>45984</v>
      </c>
      <c r="D1179" s="45">
        <v>53616658805</v>
      </c>
      <c r="E1179" s="45">
        <v>2128719922328</v>
      </c>
      <c r="F1179" s="46" t="s">
        <v>734</v>
      </c>
      <c r="G1179" s="46" t="s">
        <v>735</v>
      </c>
      <c r="H1179" s="46" t="s">
        <v>4</v>
      </c>
      <c r="I1179" s="45" t="s">
        <v>4</v>
      </c>
      <c r="J1179" s="47">
        <v>195.6</v>
      </c>
      <c r="K1179" s="46" t="s">
        <v>736</v>
      </c>
      <c r="L1179" s="46" t="s">
        <v>737</v>
      </c>
      <c r="M1179" s="45" t="s">
        <v>738</v>
      </c>
      <c r="N1179" s="46" t="s">
        <v>739</v>
      </c>
      <c r="O1179" s="43" t="s">
        <v>522</v>
      </c>
      <c r="P1179" s="46" t="s">
        <v>1337</v>
      </c>
      <c r="Q1179" s="47">
        <v>12000</v>
      </c>
      <c r="R1179" s="48" t="s">
        <v>4</v>
      </c>
      <c r="S1179" s="47" t="s">
        <v>4</v>
      </c>
      <c r="T1179" s="46" t="s">
        <v>741</v>
      </c>
    </row>
    <row r="1180" spans="1:20">
      <c r="A1180" s="45">
        <v>134394842749</v>
      </c>
      <c r="B1180" s="43" t="s">
        <v>733</v>
      </c>
      <c r="C1180" s="44">
        <v>45984</v>
      </c>
      <c r="D1180" s="45">
        <v>53648229890</v>
      </c>
      <c r="E1180" s="45">
        <v>2129053213147</v>
      </c>
      <c r="F1180" s="46" t="s">
        <v>745</v>
      </c>
      <c r="G1180" s="46" t="s">
        <v>735</v>
      </c>
      <c r="H1180" s="46" t="s">
        <v>4</v>
      </c>
      <c r="I1180" s="45" t="s">
        <v>4</v>
      </c>
      <c r="J1180" s="47">
        <v>195.6</v>
      </c>
      <c r="K1180" s="46" t="s">
        <v>736</v>
      </c>
      <c r="L1180" s="46" t="s">
        <v>737</v>
      </c>
      <c r="M1180" s="45" t="s">
        <v>738</v>
      </c>
      <c r="N1180" s="46" t="s">
        <v>739</v>
      </c>
      <c r="O1180" s="43" t="s">
        <v>522</v>
      </c>
      <c r="P1180" s="46" t="s">
        <v>754</v>
      </c>
      <c r="Q1180" s="47">
        <v>12000</v>
      </c>
      <c r="R1180" s="48" t="s">
        <v>4</v>
      </c>
      <c r="S1180" s="47" t="s">
        <v>4</v>
      </c>
      <c r="T1180" s="46" t="s">
        <v>741</v>
      </c>
    </row>
    <row r="1181" spans="1:20">
      <c r="A1181" s="45">
        <v>134418634157</v>
      </c>
      <c r="B1181" s="43" t="s">
        <v>733</v>
      </c>
      <c r="C1181" s="44">
        <v>45985</v>
      </c>
      <c r="D1181" s="45">
        <v>53657863176</v>
      </c>
      <c r="E1181" s="45">
        <v>2129321070022</v>
      </c>
      <c r="F1181" s="46" t="s">
        <v>734</v>
      </c>
      <c r="G1181" s="46" t="s">
        <v>735</v>
      </c>
      <c r="H1181" s="46" t="s">
        <v>4</v>
      </c>
      <c r="I1181" s="45" t="s">
        <v>4</v>
      </c>
      <c r="J1181" s="47">
        <v>195.6</v>
      </c>
      <c r="K1181" s="46" t="s">
        <v>736</v>
      </c>
      <c r="L1181" s="46" t="s">
        <v>737</v>
      </c>
      <c r="M1181" s="45" t="s">
        <v>738</v>
      </c>
      <c r="N1181" s="46" t="s">
        <v>739</v>
      </c>
      <c r="O1181" s="43" t="s">
        <v>522</v>
      </c>
      <c r="P1181" s="46" t="s">
        <v>1566</v>
      </c>
      <c r="Q1181" s="47">
        <v>12000</v>
      </c>
      <c r="R1181" s="48" t="s">
        <v>4</v>
      </c>
      <c r="S1181" s="47" t="s">
        <v>4</v>
      </c>
      <c r="T1181" s="46" t="s">
        <v>741</v>
      </c>
    </row>
    <row r="1182" spans="1:20">
      <c r="A1182" s="45">
        <v>135818197928</v>
      </c>
      <c r="B1182" s="43" t="s">
        <v>733</v>
      </c>
      <c r="C1182" s="44">
        <v>45990</v>
      </c>
      <c r="D1182" s="45">
        <v>53976000097</v>
      </c>
      <c r="E1182" s="45">
        <v>2134539378355</v>
      </c>
      <c r="F1182" s="46" t="s">
        <v>758</v>
      </c>
      <c r="G1182" s="46" t="s">
        <v>735</v>
      </c>
      <c r="H1182" s="46" t="s">
        <v>4</v>
      </c>
      <c r="I1182" s="45" t="s">
        <v>4</v>
      </c>
      <c r="J1182" s="47">
        <v>196.91</v>
      </c>
      <c r="K1182" s="46" t="s">
        <v>736</v>
      </c>
      <c r="L1182" s="46" t="s">
        <v>737</v>
      </c>
      <c r="M1182" s="45" t="s">
        <v>738</v>
      </c>
      <c r="N1182" s="46" t="s">
        <v>739</v>
      </c>
      <c r="O1182" s="43" t="s">
        <v>4</v>
      </c>
      <c r="P1182" s="46" t="s">
        <v>759</v>
      </c>
      <c r="Q1182" s="47">
        <v>20300</v>
      </c>
      <c r="R1182" s="48" t="s">
        <v>4</v>
      </c>
      <c r="S1182" s="47" t="s">
        <v>4</v>
      </c>
      <c r="T1182" s="46" t="s">
        <v>4</v>
      </c>
    </row>
    <row r="1183" spans="1:20">
      <c r="A1183" s="45">
        <v>133778088610</v>
      </c>
      <c r="B1183" s="43" t="s">
        <v>733</v>
      </c>
      <c r="C1183" s="44">
        <v>45975</v>
      </c>
      <c r="D1183" s="45">
        <v>53152950492</v>
      </c>
      <c r="E1183" s="45">
        <v>2121002594550</v>
      </c>
      <c r="F1183" s="46" t="s">
        <v>734</v>
      </c>
      <c r="G1183" s="46" t="s">
        <v>735</v>
      </c>
      <c r="H1183" s="46" t="s">
        <v>4</v>
      </c>
      <c r="I1183" s="45" t="s">
        <v>4</v>
      </c>
      <c r="J1183" s="47">
        <v>198.85</v>
      </c>
      <c r="K1183" s="46" t="s">
        <v>736</v>
      </c>
      <c r="L1183" s="46" t="s">
        <v>737</v>
      </c>
      <c r="M1183" s="45" t="s">
        <v>738</v>
      </c>
      <c r="N1183" s="46" t="s">
        <v>739</v>
      </c>
      <c r="O1183" s="43" t="s">
        <v>4</v>
      </c>
      <c r="P1183" s="46" t="s">
        <v>965</v>
      </c>
      <c r="Q1183" s="47">
        <v>20500</v>
      </c>
      <c r="R1183" s="48" t="s">
        <v>4</v>
      </c>
      <c r="S1183" s="47" t="s">
        <v>4</v>
      </c>
      <c r="T1183" s="46" t="s">
        <v>741</v>
      </c>
    </row>
    <row r="1184" spans="1:20">
      <c r="A1184" s="45">
        <v>132059906366</v>
      </c>
      <c r="B1184" s="43" t="s">
        <v>1727</v>
      </c>
      <c r="C1184" s="44">
        <v>45962</v>
      </c>
      <c r="D1184" s="45">
        <v>52468602806</v>
      </c>
      <c r="E1184" s="45">
        <v>2109455572967</v>
      </c>
      <c r="F1184" s="46" t="s">
        <v>734</v>
      </c>
      <c r="G1184" s="46" t="s">
        <v>735</v>
      </c>
      <c r="H1184" s="46" t="s">
        <v>4</v>
      </c>
      <c r="I1184" s="45" t="s">
        <v>4</v>
      </c>
      <c r="J1184" s="47">
        <v>199.82</v>
      </c>
      <c r="K1184" s="46" t="s">
        <v>736</v>
      </c>
      <c r="L1184" s="46" t="s">
        <v>737</v>
      </c>
      <c r="M1184" s="45" t="s">
        <v>738</v>
      </c>
      <c r="N1184" s="46" t="s">
        <v>739</v>
      </c>
      <c r="O1184" s="43" t="s">
        <v>4</v>
      </c>
      <c r="P1184" s="46" t="s">
        <v>1740</v>
      </c>
      <c r="Q1184" s="47">
        <v>20600</v>
      </c>
      <c r="R1184" s="48" t="s">
        <v>4</v>
      </c>
      <c r="S1184" s="47" t="s">
        <v>4</v>
      </c>
      <c r="T1184" s="46" t="s">
        <v>741</v>
      </c>
    </row>
    <row r="1185" spans="1:20">
      <c r="A1185" s="45">
        <v>135714664382</v>
      </c>
      <c r="B1185" s="43" t="s">
        <v>733</v>
      </c>
      <c r="C1185" s="44">
        <v>45990</v>
      </c>
      <c r="D1185" s="45">
        <v>53930311400</v>
      </c>
      <c r="E1185" s="45">
        <v>2133892474617</v>
      </c>
      <c r="F1185" s="46" t="s">
        <v>734</v>
      </c>
      <c r="G1185" s="46" t="s">
        <v>735</v>
      </c>
      <c r="H1185" s="46" t="s">
        <v>4</v>
      </c>
      <c r="I1185" s="45" t="s">
        <v>4</v>
      </c>
      <c r="J1185" s="47">
        <v>201.76</v>
      </c>
      <c r="K1185" s="46" t="s">
        <v>736</v>
      </c>
      <c r="L1185" s="46" t="s">
        <v>737</v>
      </c>
      <c r="M1185" s="45" t="s">
        <v>738</v>
      </c>
      <c r="N1185" s="46" t="s">
        <v>739</v>
      </c>
      <c r="O1185" s="43" t="s">
        <v>4</v>
      </c>
      <c r="P1185" s="46" t="s">
        <v>1650</v>
      </c>
      <c r="Q1185" s="47">
        <v>20800</v>
      </c>
      <c r="R1185" s="48" t="s">
        <v>4</v>
      </c>
      <c r="S1185" s="47" t="s">
        <v>4</v>
      </c>
      <c r="T1185" s="46" t="s">
        <v>741</v>
      </c>
    </row>
    <row r="1186" spans="1:20">
      <c r="A1186" s="45">
        <v>131576778161</v>
      </c>
      <c r="B1186" s="43" t="s">
        <v>1727</v>
      </c>
      <c r="C1186" s="44">
        <v>45962</v>
      </c>
      <c r="D1186" s="45">
        <v>52514012804</v>
      </c>
      <c r="E1186" s="45">
        <v>2110248339012</v>
      </c>
      <c r="F1186" s="46" t="s">
        <v>745</v>
      </c>
      <c r="G1186" s="46" t="s">
        <v>735</v>
      </c>
      <c r="H1186" s="46" t="s">
        <v>4</v>
      </c>
      <c r="I1186" s="45" t="s">
        <v>4</v>
      </c>
      <c r="J1186" s="47">
        <v>202.12</v>
      </c>
      <c r="K1186" s="46" t="s">
        <v>736</v>
      </c>
      <c r="L1186" s="46" t="s">
        <v>737</v>
      </c>
      <c r="M1186" s="45" t="s">
        <v>738</v>
      </c>
      <c r="N1186" s="46" t="s">
        <v>739</v>
      </c>
      <c r="O1186" s="43" t="s">
        <v>4</v>
      </c>
      <c r="P1186" s="46" t="s">
        <v>753</v>
      </c>
      <c r="Q1186" s="47">
        <v>12400</v>
      </c>
      <c r="R1186" s="48" t="s">
        <v>4</v>
      </c>
      <c r="S1186" s="47" t="s">
        <v>4</v>
      </c>
      <c r="T1186" s="46" t="s">
        <v>741</v>
      </c>
    </row>
    <row r="1187" spans="1:20">
      <c r="A1187" s="45">
        <v>132226217099</v>
      </c>
      <c r="B1187" s="43" t="s">
        <v>733</v>
      </c>
      <c r="C1187" s="44">
        <v>45968</v>
      </c>
      <c r="D1187" s="45">
        <v>52779804446</v>
      </c>
      <c r="E1187" s="45">
        <v>2114602664574</v>
      </c>
      <c r="F1187" s="46" t="s">
        <v>734</v>
      </c>
      <c r="G1187" s="46" t="s">
        <v>735</v>
      </c>
      <c r="H1187" s="46" t="s">
        <v>4</v>
      </c>
      <c r="I1187" s="45" t="s">
        <v>4</v>
      </c>
      <c r="J1187" s="47">
        <v>202.73</v>
      </c>
      <c r="K1187" s="46" t="s">
        <v>736</v>
      </c>
      <c r="L1187" s="46" t="s">
        <v>737</v>
      </c>
      <c r="M1187" s="45" t="s">
        <v>738</v>
      </c>
      <c r="N1187" s="46" t="s">
        <v>739</v>
      </c>
      <c r="O1187" s="43" t="s">
        <v>4</v>
      </c>
      <c r="P1187" s="46" t="s">
        <v>793</v>
      </c>
      <c r="Q1187" s="47">
        <v>20900</v>
      </c>
      <c r="R1187" s="48" t="s">
        <v>4</v>
      </c>
      <c r="S1187" s="47" t="s">
        <v>4</v>
      </c>
      <c r="T1187" s="46" t="s">
        <v>741</v>
      </c>
    </row>
    <row r="1188" spans="1:20">
      <c r="A1188" s="45">
        <v>134312669219</v>
      </c>
      <c r="B1188" s="43" t="s">
        <v>733</v>
      </c>
      <c r="C1188" s="44">
        <v>45983</v>
      </c>
      <c r="D1188" s="45">
        <v>53612514861</v>
      </c>
      <c r="E1188" s="45">
        <v>2128652951452</v>
      </c>
      <c r="F1188" s="46" t="s">
        <v>734</v>
      </c>
      <c r="G1188" s="46" t="s">
        <v>735</v>
      </c>
      <c r="H1188" s="46" t="s">
        <v>4</v>
      </c>
      <c r="I1188" s="45" t="s">
        <v>4</v>
      </c>
      <c r="J1188" s="47">
        <v>203.7</v>
      </c>
      <c r="K1188" s="46" t="s">
        <v>736</v>
      </c>
      <c r="L1188" s="46" t="s">
        <v>737</v>
      </c>
      <c r="M1188" s="45" t="s">
        <v>738</v>
      </c>
      <c r="N1188" s="46" t="s">
        <v>739</v>
      </c>
      <c r="O1188" s="43" t="s">
        <v>522</v>
      </c>
      <c r="P1188" s="46" t="s">
        <v>1199</v>
      </c>
      <c r="Q1188" s="47">
        <v>21000</v>
      </c>
      <c r="R1188" s="48" t="s">
        <v>4</v>
      </c>
      <c r="S1188" s="47" t="s">
        <v>4</v>
      </c>
      <c r="T1188" s="46" t="s">
        <v>741</v>
      </c>
    </row>
    <row r="1189" spans="1:20">
      <c r="A1189" s="45">
        <v>134315848623</v>
      </c>
      <c r="B1189" s="43" t="s">
        <v>733</v>
      </c>
      <c r="C1189" s="44">
        <v>45983</v>
      </c>
      <c r="D1189" s="45">
        <v>53613650080</v>
      </c>
      <c r="E1189" s="45">
        <v>2128559344599</v>
      </c>
      <c r="F1189" s="46" t="s">
        <v>734</v>
      </c>
      <c r="G1189" s="46" t="s">
        <v>735</v>
      </c>
      <c r="H1189" s="46" t="s">
        <v>4</v>
      </c>
      <c r="I1189" s="45" t="s">
        <v>4</v>
      </c>
      <c r="J1189" s="47">
        <v>203.7</v>
      </c>
      <c r="K1189" s="46" t="s">
        <v>736</v>
      </c>
      <c r="L1189" s="46" t="s">
        <v>737</v>
      </c>
      <c r="M1189" s="45" t="s">
        <v>738</v>
      </c>
      <c r="N1189" s="46" t="s">
        <v>739</v>
      </c>
      <c r="O1189" s="43" t="s">
        <v>522</v>
      </c>
      <c r="P1189" s="46" t="s">
        <v>1239</v>
      </c>
      <c r="Q1189" s="47">
        <v>21000</v>
      </c>
      <c r="R1189" s="48" t="s">
        <v>4</v>
      </c>
      <c r="S1189" s="47" t="s">
        <v>4</v>
      </c>
      <c r="T1189" s="46" t="s">
        <v>741</v>
      </c>
    </row>
    <row r="1190" spans="1:20">
      <c r="A1190" s="45">
        <v>134931515814</v>
      </c>
      <c r="B1190" s="43" t="s">
        <v>733</v>
      </c>
      <c r="C1190" s="44">
        <v>45983</v>
      </c>
      <c r="D1190" s="45">
        <v>53614262182</v>
      </c>
      <c r="E1190" s="45">
        <v>2128569086951</v>
      </c>
      <c r="F1190" s="46" t="s">
        <v>758</v>
      </c>
      <c r="G1190" s="46" t="s">
        <v>735</v>
      </c>
      <c r="H1190" s="46" t="s">
        <v>4</v>
      </c>
      <c r="I1190" s="45" t="s">
        <v>4</v>
      </c>
      <c r="J1190" s="47">
        <v>203.7</v>
      </c>
      <c r="K1190" s="46" t="s">
        <v>736</v>
      </c>
      <c r="L1190" s="46" t="s">
        <v>737</v>
      </c>
      <c r="M1190" s="45" t="s">
        <v>738</v>
      </c>
      <c r="N1190" s="46" t="s">
        <v>739</v>
      </c>
      <c r="O1190" s="43" t="s">
        <v>522</v>
      </c>
      <c r="P1190" s="46" t="s">
        <v>759</v>
      </c>
      <c r="Q1190" s="47">
        <v>21000</v>
      </c>
      <c r="R1190" s="48" t="s">
        <v>4</v>
      </c>
      <c r="S1190" s="47" t="s">
        <v>4</v>
      </c>
      <c r="T1190" s="46" t="s">
        <v>4</v>
      </c>
    </row>
    <row r="1191" spans="1:20">
      <c r="A1191" s="45">
        <v>134935603434</v>
      </c>
      <c r="B1191" s="43" t="s">
        <v>733</v>
      </c>
      <c r="C1191" s="44">
        <v>45984</v>
      </c>
      <c r="D1191" s="45">
        <v>53615798992</v>
      </c>
      <c r="E1191" s="45">
        <v>2128706542020</v>
      </c>
      <c r="F1191" s="46" t="s">
        <v>734</v>
      </c>
      <c r="G1191" s="46" t="s">
        <v>735</v>
      </c>
      <c r="H1191" s="46" t="s">
        <v>4</v>
      </c>
      <c r="I1191" s="45" t="s">
        <v>4</v>
      </c>
      <c r="J1191" s="47">
        <v>203.7</v>
      </c>
      <c r="K1191" s="46" t="s">
        <v>736</v>
      </c>
      <c r="L1191" s="46" t="s">
        <v>737</v>
      </c>
      <c r="M1191" s="45" t="s">
        <v>738</v>
      </c>
      <c r="N1191" s="46" t="s">
        <v>739</v>
      </c>
      <c r="O1191" s="43" t="s">
        <v>522</v>
      </c>
      <c r="P1191" s="46" t="s">
        <v>1175</v>
      </c>
      <c r="Q1191" s="47">
        <v>21000</v>
      </c>
      <c r="R1191" s="48" t="s">
        <v>4</v>
      </c>
      <c r="S1191" s="47" t="s">
        <v>4</v>
      </c>
      <c r="T1191" s="46" t="s">
        <v>741</v>
      </c>
    </row>
    <row r="1192" spans="1:20">
      <c r="A1192" s="45">
        <v>132254584764</v>
      </c>
      <c r="B1192" s="43" t="s">
        <v>1727</v>
      </c>
      <c r="C1192" s="44">
        <v>45963</v>
      </c>
      <c r="D1192" s="45">
        <v>52549395663</v>
      </c>
      <c r="E1192" s="45">
        <v>2110739132220</v>
      </c>
      <c r="F1192" s="46" t="s">
        <v>750</v>
      </c>
      <c r="G1192" s="46" t="s">
        <v>735</v>
      </c>
      <c r="H1192" s="46" t="s">
        <v>4</v>
      </c>
      <c r="I1192" s="45" t="s">
        <v>4</v>
      </c>
      <c r="J1192" s="47">
        <v>204.3</v>
      </c>
      <c r="K1192" s="46" t="s">
        <v>736</v>
      </c>
      <c r="L1192" s="46" t="s">
        <v>751</v>
      </c>
      <c r="M1192" s="45" t="s">
        <v>738</v>
      </c>
      <c r="N1192" s="46" t="s">
        <v>739</v>
      </c>
      <c r="O1192" s="43" t="s">
        <v>365</v>
      </c>
      <c r="P1192" s="46" t="s">
        <v>752</v>
      </c>
      <c r="Q1192" s="47">
        <v>4500</v>
      </c>
      <c r="R1192" s="48" t="s">
        <v>4</v>
      </c>
      <c r="S1192" s="47" t="s">
        <v>4</v>
      </c>
      <c r="T1192" s="46" t="s">
        <v>741</v>
      </c>
    </row>
    <row r="1193" spans="1:20">
      <c r="A1193" s="45">
        <v>135315524839</v>
      </c>
      <c r="B1193" s="43" t="s">
        <v>733</v>
      </c>
      <c r="C1193" s="44">
        <v>45991</v>
      </c>
      <c r="D1193" s="45">
        <v>54027913024</v>
      </c>
      <c r="E1193" s="45">
        <v>2135246661923</v>
      </c>
      <c r="F1193" s="46" t="s">
        <v>750</v>
      </c>
      <c r="G1193" s="46" t="s">
        <v>735</v>
      </c>
      <c r="H1193" s="46" t="s">
        <v>4</v>
      </c>
      <c r="I1193" s="45" t="s">
        <v>4</v>
      </c>
      <c r="J1193" s="47">
        <v>204.36</v>
      </c>
      <c r="K1193" s="46" t="s">
        <v>736</v>
      </c>
      <c r="L1193" s="46" t="s">
        <v>751</v>
      </c>
      <c r="M1193" s="45" t="s">
        <v>738</v>
      </c>
      <c r="N1193" s="46" t="s">
        <v>739</v>
      </c>
      <c r="O1193" s="43" t="s">
        <v>365</v>
      </c>
      <c r="P1193" s="46" t="s">
        <v>752</v>
      </c>
      <c r="Q1193" s="47">
        <v>5200</v>
      </c>
      <c r="R1193" s="48" t="s">
        <v>4</v>
      </c>
      <c r="S1193" s="47" t="s">
        <v>4</v>
      </c>
      <c r="T1193" s="46" t="s">
        <v>741</v>
      </c>
    </row>
    <row r="1194" spans="1:20">
      <c r="A1194" s="45">
        <v>131560760339</v>
      </c>
      <c r="B1194" s="43" t="s">
        <v>1727</v>
      </c>
      <c r="C1194" s="44">
        <v>45962</v>
      </c>
      <c r="D1194" s="45">
        <v>52508277962</v>
      </c>
      <c r="E1194" s="45">
        <v>2110151387276</v>
      </c>
      <c r="F1194" s="46" t="s">
        <v>734</v>
      </c>
      <c r="G1194" s="46" t="s">
        <v>735</v>
      </c>
      <c r="H1194" s="46" t="s">
        <v>4</v>
      </c>
      <c r="I1194" s="45" t="s">
        <v>4</v>
      </c>
      <c r="J1194" s="47">
        <v>204.67</v>
      </c>
      <c r="K1194" s="46" t="s">
        <v>736</v>
      </c>
      <c r="L1194" s="46" t="s">
        <v>737</v>
      </c>
      <c r="M1194" s="45" t="s">
        <v>738</v>
      </c>
      <c r="N1194" s="46" t="s">
        <v>739</v>
      </c>
      <c r="O1194" s="43" t="s">
        <v>4</v>
      </c>
      <c r="P1194" s="46" t="s">
        <v>1743</v>
      </c>
      <c r="Q1194" s="47">
        <v>21100</v>
      </c>
      <c r="R1194" s="48" t="s">
        <v>4</v>
      </c>
      <c r="S1194" s="47" t="s">
        <v>4</v>
      </c>
      <c r="T1194" s="46" t="s">
        <v>741</v>
      </c>
    </row>
    <row r="1195" spans="1:20">
      <c r="A1195" s="45">
        <v>133446550271</v>
      </c>
      <c r="B1195" s="43" t="s">
        <v>733</v>
      </c>
      <c r="C1195" s="44">
        <v>45977</v>
      </c>
      <c r="D1195" s="45">
        <v>53263460654</v>
      </c>
      <c r="E1195" s="45">
        <v>2122788241468</v>
      </c>
      <c r="F1195" s="46" t="s">
        <v>734</v>
      </c>
      <c r="G1195" s="46" t="s">
        <v>735</v>
      </c>
      <c r="H1195" s="46" t="s">
        <v>4</v>
      </c>
      <c r="I1195" s="45" t="s">
        <v>4</v>
      </c>
      <c r="J1195" s="47">
        <v>205.64</v>
      </c>
      <c r="K1195" s="46" t="s">
        <v>736</v>
      </c>
      <c r="L1195" s="46" t="s">
        <v>737</v>
      </c>
      <c r="M1195" s="45" t="s">
        <v>738</v>
      </c>
      <c r="N1195" s="46" t="s">
        <v>739</v>
      </c>
      <c r="O1195" s="43" t="s">
        <v>4</v>
      </c>
      <c r="P1195" s="46" t="s">
        <v>1040</v>
      </c>
      <c r="Q1195" s="47">
        <v>21200</v>
      </c>
      <c r="R1195" s="48" t="s">
        <v>4</v>
      </c>
      <c r="S1195" s="47" t="s">
        <v>4</v>
      </c>
      <c r="T1195" s="46" t="s">
        <v>741</v>
      </c>
    </row>
    <row r="1196" spans="1:20">
      <c r="A1196" s="45">
        <v>134927905331</v>
      </c>
      <c r="B1196" s="43" t="s">
        <v>733</v>
      </c>
      <c r="C1196" s="44">
        <v>45989</v>
      </c>
      <c r="D1196" s="45">
        <v>53858926191</v>
      </c>
      <c r="E1196" s="45">
        <v>2132853360440</v>
      </c>
      <c r="F1196" s="46" t="s">
        <v>734</v>
      </c>
      <c r="G1196" s="46" t="s">
        <v>735</v>
      </c>
      <c r="H1196" s="46" t="s">
        <v>4</v>
      </c>
      <c r="I1196" s="45" t="s">
        <v>4</v>
      </c>
      <c r="J1196" s="47">
        <v>205.64</v>
      </c>
      <c r="K1196" s="46" t="s">
        <v>736</v>
      </c>
      <c r="L1196" s="46" t="s">
        <v>737</v>
      </c>
      <c r="M1196" s="45" t="s">
        <v>738</v>
      </c>
      <c r="N1196" s="46" t="s">
        <v>739</v>
      </c>
      <c r="O1196" s="43" t="s">
        <v>4</v>
      </c>
      <c r="P1196" s="46" t="s">
        <v>1611</v>
      </c>
      <c r="Q1196" s="47">
        <v>21200</v>
      </c>
      <c r="R1196" s="48" t="s">
        <v>4</v>
      </c>
      <c r="S1196" s="47" t="s">
        <v>4</v>
      </c>
      <c r="T1196" s="46" t="s">
        <v>741</v>
      </c>
    </row>
    <row r="1197" spans="1:20">
      <c r="A1197" s="45">
        <v>135228286279</v>
      </c>
      <c r="B1197" s="43" t="s">
        <v>733</v>
      </c>
      <c r="C1197" s="44">
        <v>45991</v>
      </c>
      <c r="D1197" s="45">
        <v>53986603514</v>
      </c>
      <c r="E1197" s="45">
        <v>2134819838840</v>
      </c>
      <c r="F1197" s="46" t="s">
        <v>734</v>
      </c>
      <c r="G1197" s="46" t="s">
        <v>735</v>
      </c>
      <c r="H1197" s="46" t="s">
        <v>4</v>
      </c>
      <c r="I1197" s="45" t="s">
        <v>4</v>
      </c>
      <c r="J1197" s="47">
        <v>206.61</v>
      </c>
      <c r="K1197" s="46" t="s">
        <v>736</v>
      </c>
      <c r="L1197" s="46" t="s">
        <v>737</v>
      </c>
      <c r="M1197" s="45" t="s">
        <v>738</v>
      </c>
      <c r="N1197" s="46" t="s">
        <v>739</v>
      </c>
      <c r="O1197" s="43" t="s">
        <v>4</v>
      </c>
      <c r="P1197" s="46" t="s">
        <v>1668</v>
      </c>
      <c r="Q1197" s="47">
        <v>21300</v>
      </c>
      <c r="R1197" s="48" t="s">
        <v>4</v>
      </c>
      <c r="S1197" s="47" t="s">
        <v>4</v>
      </c>
      <c r="T1197" s="46" t="s">
        <v>741</v>
      </c>
    </row>
    <row r="1198" spans="1:20">
      <c r="A1198" s="45">
        <v>135840314684</v>
      </c>
      <c r="B1198" s="43" t="s">
        <v>733</v>
      </c>
      <c r="C1198" s="44">
        <v>45990</v>
      </c>
      <c r="D1198" s="45">
        <v>53984798193</v>
      </c>
      <c r="E1198" s="45">
        <v>2134675414669</v>
      </c>
      <c r="F1198" s="46" t="s">
        <v>734</v>
      </c>
      <c r="G1198" s="46" t="s">
        <v>735</v>
      </c>
      <c r="H1198" s="46" t="s">
        <v>4</v>
      </c>
      <c r="I1198" s="45" t="s">
        <v>4</v>
      </c>
      <c r="J1198" s="47">
        <v>207.58</v>
      </c>
      <c r="K1198" s="46" t="s">
        <v>736</v>
      </c>
      <c r="L1198" s="46" t="s">
        <v>737</v>
      </c>
      <c r="M1198" s="45" t="s">
        <v>738</v>
      </c>
      <c r="N1198" s="46" t="s">
        <v>739</v>
      </c>
      <c r="O1198" s="43" t="s">
        <v>4</v>
      </c>
      <c r="P1198" s="46" t="s">
        <v>1664</v>
      </c>
      <c r="Q1198" s="47">
        <v>21400</v>
      </c>
      <c r="R1198" s="48" t="s">
        <v>4</v>
      </c>
      <c r="S1198" s="47" t="s">
        <v>4</v>
      </c>
      <c r="T1198" s="46" t="s">
        <v>741</v>
      </c>
    </row>
    <row r="1199" spans="1:20">
      <c r="A1199" s="45">
        <v>133910838696</v>
      </c>
      <c r="B1199" s="43" t="s">
        <v>733</v>
      </c>
      <c r="C1199" s="44">
        <v>45975</v>
      </c>
      <c r="D1199" s="45">
        <v>53202332570</v>
      </c>
      <c r="E1199" s="45">
        <v>2121881384862</v>
      </c>
      <c r="F1199" s="46" t="s">
        <v>750</v>
      </c>
      <c r="G1199" s="46" t="s">
        <v>735</v>
      </c>
      <c r="H1199" s="46" t="s">
        <v>4</v>
      </c>
      <c r="I1199" s="45" t="s">
        <v>4</v>
      </c>
      <c r="J1199" s="47">
        <v>208.29</v>
      </c>
      <c r="K1199" s="46" t="s">
        <v>736</v>
      </c>
      <c r="L1199" s="46" t="s">
        <v>751</v>
      </c>
      <c r="M1199" s="45" t="s">
        <v>738</v>
      </c>
      <c r="N1199" s="46" t="s">
        <v>739</v>
      </c>
      <c r="O1199" s="43" t="s">
        <v>365</v>
      </c>
      <c r="P1199" s="46" t="s">
        <v>752</v>
      </c>
      <c r="Q1199" s="47">
        <v>5300</v>
      </c>
      <c r="R1199" s="48" t="s">
        <v>4</v>
      </c>
      <c r="S1199" s="47" t="s">
        <v>4</v>
      </c>
      <c r="T1199" s="46" t="s">
        <v>741</v>
      </c>
    </row>
    <row r="1200" spans="1:20">
      <c r="A1200" s="45">
        <v>132504759179</v>
      </c>
      <c r="B1200" s="43" t="s">
        <v>733</v>
      </c>
      <c r="C1200" s="44">
        <v>45970</v>
      </c>
      <c r="D1200" s="45">
        <v>52885665941</v>
      </c>
      <c r="E1200" s="45">
        <v>2116316081133</v>
      </c>
      <c r="F1200" s="46" t="s">
        <v>734</v>
      </c>
      <c r="G1200" s="46" t="s">
        <v>735</v>
      </c>
      <c r="H1200" s="46" t="s">
        <v>4</v>
      </c>
      <c r="I1200" s="45" t="s">
        <v>4</v>
      </c>
      <c r="J1200" s="47">
        <v>209.52</v>
      </c>
      <c r="K1200" s="46" t="s">
        <v>736</v>
      </c>
      <c r="L1200" s="46" t="s">
        <v>737</v>
      </c>
      <c r="M1200" s="45" t="s">
        <v>738</v>
      </c>
      <c r="N1200" s="46" t="s">
        <v>739</v>
      </c>
      <c r="O1200" s="43" t="s">
        <v>4</v>
      </c>
      <c r="P1200" s="46" t="s">
        <v>854</v>
      </c>
      <c r="Q1200" s="47">
        <v>21600</v>
      </c>
      <c r="R1200" s="48" t="s">
        <v>4</v>
      </c>
      <c r="S1200" s="47" t="s">
        <v>4</v>
      </c>
      <c r="T1200" s="46" t="s">
        <v>741</v>
      </c>
    </row>
    <row r="1201" spans="1:20">
      <c r="A1201" s="45">
        <v>132053623776</v>
      </c>
      <c r="B1201" s="43" t="s">
        <v>1727</v>
      </c>
      <c r="C1201" s="44">
        <v>45962</v>
      </c>
      <c r="D1201" s="45">
        <v>52465509879</v>
      </c>
      <c r="E1201" s="45">
        <v>2109418828541</v>
      </c>
      <c r="F1201" s="46" t="s">
        <v>734</v>
      </c>
      <c r="G1201" s="46" t="s">
        <v>735</v>
      </c>
      <c r="H1201" s="46" t="s">
        <v>4</v>
      </c>
      <c r="I1201" s="45" t="s">
        <v>4</v>
      </c>
      <c r="J1201" s="47">
        <v>210.49</v>
      </c>
      <c r="K1201" s="46" t="s">
        <v>736</v>
      </c>
      <c r="L1201" s="46" t="s">
        <v>737</v>
      </c>
      <c r="M1201" s="45" t="s">
        <v>738</v>
      </c>
      <c r="N1201" s="46" t="s">
        <v>739</v>
      </c>
      <c r="O1201" s="43" t="s">
        <v>4</v>
      </c>
      <c r="P1201" s="46" t="s">
        <v>1729</v>
      </c>
      <c r="Q1201" s="47">
        <v>21700</v>
      </c>
      <c r="R1201" s="48" t="s">
        <v>4</v>
      </c>
      <c r="S1201" s="47" t="s">
        <v>4</v>
      </c>
      <c r="T1201" s="46" t="s">
        <v>741</v>
      </c>
    </row>
    <row r="1202" spans="1:20">
      <c r="A1202" s="45">
        <v>134786668823</v>
      </c>
      <c r="B1202" s="43" t="s">
        <v>733</v>
      </c>
      <c r="C1202" s="44">
        <v>45987</v>
      </c>
      <c r="D1202" s="45">
        <v>53802215480</v>
      </c>
      <c r="E1202" s="45">
        <v>2131742472009</v>
      </c>
      <c r="F1202" s="46" t="s">
        <v>734</v>
      </c>
      <c r="G1202" s="46" t="s">
        <v>735</v>
      </c>
      <c r="H1202" s="46" t="s">
        <v>4</v>
      </c>
      <c r="I1202" s="45" t="s">
        <v>4</v>
      </c>
      <c r="J1202" s="47">
        <v>211.45</v>
      </c>
      <c r="K1202" s="46" t="s">
        <v>736</v>
      </c>
      <c r="L1202" s="46" t="s">
        <v>737</v>
      </c>
      <c r="M1202" s="45" t="s">
        <v>738</v>
      </c>
      <c r="N1202" s="46" t="s">
        <v>739</v>
      </c>
      <c r="O1202" s="43" t="s">
        <v>4</v>
      </c>
      <c r="P1202" s="46" t="s">
        <v>1589</v>
      </c>
      <c r="Q1202" s="47">
        <v>21799</v>
      </c>
      <c r="R1202" s="48" t="s">
        <v>4</v>
      </c>
      <c r="S1202" s="47" t="s">
        <v>4</v>
      </c>
      <c r="T1202" s="46" t="s">
        <v>741</v>
      </c>
    </row>
    <row r="1203" spans="1:20">
      <c r="A1203" s="45">
        <v>135939329734</v>
      </c>
      <c r="B1203" s="43" t="s">
        <v>733</v>
      </c>
      <c r="C1203" s="44">
        <v>45991</v>
      </c>
      <c r="D1203" s="45">
        <v>54031401047</v>
      </c>
      <c r="E1203" s="45">
        <v>2135414117318</v>
      </c>
      <c r="F1203" s="46" t="s">
        <v>734</v>
      </c>
      <c r="G1203" s="46" t="s">
        <v>735</v>
      </c>
      <c r="H1203" s="46" t="s">
        <v>4</v>
      </c>
      <c r="I1203" s="45" t="s">
        <v>4</v>
      </c>
      <c r="J1203" s="47">
        <v>212.43</v>
      </c>
      <c r="K1203" s="46" t="s">
        <v>736</v>
      </c>
      <c r="L1203" s="46" t="s">
        <v>737</v>
      </c>
      <c r="M1203" s="45" t="s">
        <v>738</v>
      </c>
      <c r="N1203" s="46" t="s">
        <v>739</v>
      </c>
      <c r="O1203" s="43" t="s">
        <v>4</v>
      </c>
      <c r="P1203" s="46" t="s">
        <v>1691</v>
      </c>
      <c r="Q1203" s="47">
        <v>21900</v>
      </c>
      <c r="R1203" s="48" t="s">
        <v>4</v>
      </c>
      <c r="S1203" s="47" t="s">
        <v>4</v>
      </c>
      <c r="T1203" s="46" t="s">
        <v>741</v>
      </c>
    </row>
    <row r="1204" spans="1:20">
      <c r="A1204" s="45">
        <v>132180177488</v>
      </c>
      <c r="B1204" s="43" t="s">
        <v>1727</v>
      </c>
      <c r="C1204" s="44">
        <v>45963</v>
      </c>
      <c r="D1204" s="45">
        <v>52516150030</v>
      </c>
      <c r="E1204" s="45">
        <v>2110187838165</v>
      </c>
      <c r="F1204" s="46" t="s">
        <v>734</v>
      </c>
      <c r="G1204" s="46" t="s">
        <v>735</v>
      </c>
      <c r="H1204" s="46" t="s">
        <v>4</v>
      </c>
      <c r="I1204" s="45" t="s">
        <v>4</v>
      </c>
      <c r="J1204" s="47">
        <v>213.4</v>
      </c>
      <c r="K1204" s="46" t="s">
        <v>736</v>
      </c>
      <c r="L1204" s="46" t="s">
        <v>737</v>
      </c>
      <c r="M1204" s="45" t="s">
        <v>738</v>
      </c>
      <c r="N1204" s="46" t="s">
        <v>739</v>
      </c>
      <c r="O1204" s="43" t="s">
        <v>4</v>
      </c>
      <c r="P1204" s="46" t="s">
        <v>1769</v>
      </c>
      <c r="Q1204" s="47">
        <v>22000</v>
      </c>
      <c r="R1204" s="48" t="s">
        <v>4</v>
      </c>
      <c r="S1204" s="47" t="s">
        <v>4</v>
      </c>
      <c r="T1204" s="46" t="s">
        <v>741</v>
      </c>
    </row>
    <row r="1205" spans="1:20">
      <c r="A1205" s="45">
        <v>134322356619</v>
      </c>
      <c r="B1205" s="43" t="s">
        <v>733</v>
      </c>
      <c r="C1205" s="44">
        <v>45984</v>
      </c>
      <c r="D1205" s="45">
        <v>53616085084</v>
      </c>
      <c r="E1205" s="45">
        <v>2128598252533</v>
      </c>
      <c r="F1205" s="46" t="s">
        <v>734</v>
      </c>
      <c r="G1205" s="46" t="s">
        <v>735</v>
      </c>
      <c r="H1205" s="46" t="s">
        <v>4</v>
      </c>
      <c r="I1205" s="45" t="s">
        <v>4</v>
      </c>
      <c r="J1205" s="47">
        <v>213.4</v>
      </c>
      <c r="K1205" s="46" t="s">
        <v>736</v>
      </c>
      <c r="L1205" s="46" t="s">
        <v>737</v>
      </c>
      <c r="M1205" s="45" t="s">
        <v>738</v>
      </c>
      <c r="N1205" s="46" t="s">
        <v>739</v>
      </c>
      <c r="O1205" s="43" t="s">
        <v>522</v>
      </c>
      <c r="P1205" s="46" t="s">
        <v>1316</v>
      </c>
      <c r="Q1205" s="47">
        <v>22000</v>
      </c>
      <c r="R1205" s="48" t="s">
        <v>4</v>
      </c>
      <c r="S1205" s="47" t="s">
        <v>4</v>
      </c>
      <c r="T1205" s="46" t="s">
        <v>741</v>
      </c>
    </row>
    <row r="1206" spans="1:20">
      <c r="A1206" s="45">
        <v>135549080048</v>
      </c>
      <c r="B1206" s="43" t="s">
        <v>733</v>
      </c>
      <c r="C1206" s="44">
        <v>45989</v>
      </c>
      <c r="D1206" s="45">
        <v>53861140426</v>
      </c>
      <c r="E1206" s="45">
        <v>2132906616050</v>
      </c>
      <c r="F1206" s="46" t="s">
        <v>734</v>
      </c>
      <c r="G1206" s="46" t="s">
        <v>735</v>
      </c>
      <c r="H1206" s="46" t="s">
        <v>4</v>
      </c>
      <c r="I1206" s="45" t="s">
        <v>4</v>
      </c>
      <c r="J1206" s="47">
        <v>213.4</v>
      </c>
      <c r="K1206" s="46" t="s">
        <v>736</v>
      </c>
      <c r="L1206" s="46" t="s">
        <v>737</v>
      </c>
      <c r="M1206" s="45" t="s">
        <v>738</v>
      </c>
      <c r="N1206" s="46" t="s">
        <v>739</v>
      </c>
      <c r="O1206" s="43" t="s">
        <v>4</v>
      </c>
      <c r="P1206" s="46" t="s">
        <v>1626</v>
      </c>
      <c r="Q1206" s="47">
        <v>22000</v>
      </c>
      <c r="R1206" s="48" t="s">
        <v>4</v>
      </c>
      <c r="S1206" s="47" t="s">
        <v>4</v>
      </c>
      <c r="T1206" s="46" t="s">
        <v>741</v>
      </c>
    </row>
    <row r="1207" spans="1:20">
      <c r="A1207" s="45">
        <v>135550244192</v>
      </c>
      <c r="B1207" s="43" t="s">
        <v>733</v>
      </c>
      <c r="C1207" s="44">
        <v>45989</v>
      </c>
      <c r="D1207" s="45">
        <v>53861392635</v>
      </c>
      <c r="E1207" s="45">
        <v>2132796444183</v>
      </c>
      <c r="F1207" s="46" t="s">
        <v>734</v>
      </c>
      <c r="G1207" s="46" t="s">
        <v>735</v>
      </c>
      <c r="H1207" s="46" t="s">
        <v>4</v>
      </c>
      <c r="I1207" s="45" t="s">
        <v>4</v>
      </c>
      <c r="J1207" s="47">
        <v>213.4</v>
      </c>
      <c r="K1207" s="46" t="s">
        <v>736</v>
      </c>
      <c r="L1207" s="46" t="s">
        <v>737</v>
      </c>
      <c r="M1207" s="45" t="s">
        <v>738</v>
      </c>
      <c r="N1207" s="46" t="s">
        <v>739</v>
      </c>
      <c r="O1207" s="43" t="s">
        <v>4</v>
      </c>
      <c r="P1207" s="46" t="s">
        <v>1088</v>
      </c>
      <c r="Q1207" s="47">
        <v>22000</v>
      </c>
      <c r="R1207" s="48" t="s">
        <v>4</v>
      </c>
      <c r="S1207" s="47" t="s">
        <v>4</v>
      </c>
      <c r="T1207" s="46" t="s">
        <v>741</v>
      </c>
    </row>
    <row r="1208" spans="1:20">
      <c r="A1208" s="45">
        <v>135715574512</v>
      </c>
      <c r="B1208" s="43" t="s">
        <v>733</v>
      </c>
      <c r="C1208" s="44">
        <v>45990</v>
      </c>
      <c r="D1208" s="45">
        <v>53930792291</v>
      </c>
      <c r="E1208" s="45">
        <v>2133898667069</v>
      </c>
      <c r="F1208" s="46" t="s">
        <v>758</v>
      </c>
      <c r="G1208" s="46" t="s">
        <v>735</v>
      </c>
      <c r="H1208" s="46" t="s">
        <v>4</v>
      </c>
      <c r="I1208" s="45" t="s">
        <v>4</v>
      </c>
      <c r="J1208" s="47">
        <v>213.4</v>
      </c>
      <c r="K1208" s="46" t="s">
        <v>736</v>
      </c>
      <c r="L1208" s="46" t="s">
        <v>737</v>
      </c>
      <c r="M1208" s="45" t="s">
        <v>738</v>
      </c>
      <c r="N1208" s="46" t="s">
        <v>739</v>
      </c>
      <c r="O1208" s="43" t="s">
        <v>4</v>
      </c>
      <c r="P1208" s="46" t="s">
        <v>759</v>
      </c>
      <c r="Q1208" s="47">
        <v>22000</v>
      </c>
      <c r="R1208" s="48" t="s">
        <v>4</v>
      </c>
      <c r="S1208" s="47" t="s">
        <v>4</v>
      </c>
      <c r="T1208" s="46" t="s">
        <v>4</v>
      </c>
    </row>
    <row r="1209" spans="1:20">
      <c r="A1209" s="45">
        <v>135233998955</v>
      </c>
      <c r="B1209" s="43" t="s">
        <v>733</v>
      </c>
      <c r="C1209" s="44">
        <v>45991</v>
      </c>
      <c r="D1209" s="45">
        <v>53989373000</v>
      </c>
      <c r="E1209" s="45">
        <v>2134857074594</v>
      </c>
      <c r="F1209" s="46" t="s">
        <v>734</v>
      </c>
      <c r="G1209" s="46" t="s">
        <v>735</v>
      </c>
      <c r="H1209" s="46" t="s">
        <v>4</v>
      </c>
      <c r="I1209" s="45" t="s">
        <v>4</v>
      </c>
      <c r="J1209" s="47">
        <v>213.4</v>
      </c>
      <c r="K1209" s="46" t="s">
        <v>736</v>
      </c>
      <c r="L1209" s="46" t="s">
        <v>737</v>
      </c>
      <c r="M1209" s="45" t="s">
        <v>738</v>
      </c>
      <c r="N1209" s="46" t="s">
        <v>739</v>
      </c>
      <c r="O1209" s="43" t="s">
        <v>4</v>
      </c>
      <c r="P1209" s="46" t="s">
        <v>1680</v>
      </c>
      <c r="Q1209" s="47">
        <v>22000</v>
      </c>
      <c r="R1209" s="48" t="s">
        <v>4</v>
      </c>
      <c r="S1209" s="47" t="s">
        <v>4</v>
      </c>
      <c r="T1209" s="46" t="s">
        <v>741</v>
      </c>
    </row>
    <row r="1210" spans="1:20">
      <c r="A1210" s="45">
        <v>135225595915</v>
      </c>
      <c r="B1210" s="43" t="s">
        <v>733</v>
      </c>
      <c r="C1210" s="44">
        <v>45991</v>
      </c>
      <c r="D1210" s="45">
        <v>53985468331</v>
      </c>
      <c r="E1210" s="45">
        <v>2134804110776</v>
      </c>
      <c r="F1210" s="46" t="s">
        <v>745</v>
      </c>
      <c r="G1210" s="46" t="s">
        <v>735</v>
      </c>
      <c r="H1210" s="46" t="s">
        <v>4</v>
      </c>
      <c r="I1210" s="45" t="s">
        <v>4</v>
      </c>
      <c r="J1210" s="47">
        <v>214.35</v>
      </c>
      <c r="K1210" s="46" t="s">
        <v>736</v>
      </c>
      <c r="L1210" s="46" t="s">
        <v>737</v>
      </c>
      <c r="M1210" s="45" t="s">
        <v>738</v>
      </c>
      <c r="N1210" s="46" t="s">
        <v>739</v>
      </c>
      <c r="O1210" s="43" t="s">
        <v>4</v>
      </c>
      <c r="P1210" s="46" t="s">
        <v>753</v>
      </c>
      <c r="Q1210" s="47">
        <v>13150</v>
      </c>
      <c r="R1210" s="48" t="s">
        <v>4</v>
      </c>
      <c r="S1210" s="47" t="s">
        <v>4</v>
      </c>
      <c r="T1210" s="46" t="s">
        <v>741</v>
      </c>
    </row>
    <row r="1211" spans="1:20">
      <c r="A1211" s="45">
        <v>132817789350</v>
      </c>
      <c r="B1211" s="43" t="s">
        <v>733</v>
      </c>
      <c r="C1211" s="44">
        <v>45967</v>
      </c>
      <c r="D1211" s="45">
        <v>52774963612</v>
      </c>
      <c r="E1211" s="45">
        <v>2114434553693</v>
      </c>
      <c r="F1211" s="46" t="s">
        <v>734</v>
      </c>
      <c r="G1211" s="46" t="s">
        <v>735</v>
      </c>
      <c r="H1211" s="46" t="s">
        <v>4</v>
      </c>
      <c r="I1211" s="45" t="s">
        <v>4</v>
      </c>
      <c r="J1211" s="47">
        <v>214.37</v>
      </c>
      <c r="K1211" s="46" t="s">
        <v>736</v>
      </c>
      <c r="L1211" s="46" t="s">
        <v>737</v>
      </c>
      <c r="M1211" s="45" t="s">
        <v>738</v>
      </c>
      <c r="N1211" s="46" t="s">
        <v>739</v>
      </c>
      <c r="O1211" s="43" t="s">
        <v>4</v>
      </c>
      <c r="P1211" s="46" t="s">
        <v>770</v>
      </c>
      <c r="Q1211" s="47">
        <v>22100</v>
      </c>
      <c r="R1211" s="48" t="s">
        <v>4</v>
      </c>
      <c r="S1211" s="47" t="s">
        <v>4</v>
      </c>
      <c r="T1211" s="46" t="s">
        <v>741</v>
      </c>
    </row>
    <row r="1212" spans="1:20">
      <c r="A1212" s="45">
        <v>134682097502</v>
      </c>
      <c r="B1212" s="43" t="s">
        <v>733</v>
      </c>
      <c r="C1212" s="44">
        <v>45981</v>
      </c>
      <c r="D1212" s="45">
        <v>53516140793</v>
      </c>
      <c r="E1212" s="45">
        <v>2126991739751</v>
      </c>
      <c r="F1212" s="46" t="s">
        <v>758</v>
      </c>
      <c r="G1212" s="46" t="s">
        <v>735</v>
      </c>
      <c r="H1212" s="46" t="s">
        <v>4</v>
      </c>
      <c r="I1212" s="45" t="s">
        <v>4</v>
      </c>
      <c r="J1212" s="47">
        <v>215.34</v>
      </c>
      <c r="K1212" s="46" t="s">
        <v>736</v>
      </c>
      <c r="L1212" s="46" t="s">
        <v>737</v>
      </c>
      <c r="M1212" s="45" t="s">
        <v>738</v>
      </c>
      <c r="N1212" s="46" t="s">
        <v>739</v>
      </c>
      <c r="O1212" s="43" t="s">
        <v>4</v>
      </c>
      <c r="P1212" s="46" t="s">
        <v>759</v>
      </c>
      <c r="Q1212" s="47">
        <v>22200</v>
      </c>
      <c r="R1212" s="48" t="s">
        <v>4</v>
      </c>
      <c r="S1212" s="47" t="s">
        <v>4</v>
      </c>
      <c r="T1212" s="46" t="s">
        <v>4</v>
      </c>
    </row>
    <row r="1213" spans="1:20">
      <c r="A1213" s="45">
        <v>134923256693</v>
      </c>
      <c r="B1213" s="43" t="s">
        <v>733</v>
      </c>
      <c r="C1213" s="44">
        <v>45988</v>
      </c>
      <c r="D1213" s="45">
        <v>53856474910</v>
      </c>
      <c r="E1213" s="45">
        <v>2132818375380</v>
      </c>
      <c r="F1213" s="46" t="s">
        <v>758</v>
      </c>
      <c r="G1213" s="46" t="s">
        <v>735</v>
      </c>
      <c r="H1213" s="46" t="s">
        <v>4</v>
      </c>
      <c r="I1213" s="45" t="s">
        <v>4</v>
      </c>
      <c r="J1213" s="47">
        <v>216.31</v>
      </c>
      <c r="K1213" s="46" t="s">
        <v>736</v>
      </c>
      <c r="L1213" s="46" t="s">
        <v>737</v>
      </c>
      <c r="M1213" s="45" t="s">
        <v>738</v>
      </c>
      <c r="N1213" s="46" t="s">
        <v>739</v>
      </c>
      <c r="O1213" s="43" t="s">
        <v>4</v>
      </c>
      <c r="P1213" s="46" t="s">
        <v>759</v>
      </c>
      <c r="Q1213" s="47">
        <v>22300</v>
      </c>
      <c r="R1213" s="48" t="s">
        <v>4</v>
      </c>
      <c r="S1213" s="47" t="s">
        <v>4</v>
      </c>
      <c r="T1213" s="46" t="s">
        <v>4</v>
      </c>
    </row>
    <row r="1214" spans="1:20">
      <c r="A1214" s="45">
        <v>132226074451</v>
      </c>
      <c r="B1214" s="43" t="s">
        <v>733</v>
      </c>
      <c r="C1214" s="44">
        <v>45968</v>
      </c>
      <c r="D1214" s="45">
        <v>52779672164</v>
      </c>
      <c r="E1214" s="45">
        <v>2114601301130</v>
      </c>
      <c r="F1214" s="46" t="s">
        <v>750</v>
      </c>
      <c r="G1214" s="46" t="s">
        <v>735</v>
      </c>
      <c r="H1214" s="46" t="s">
        <v>4</v>
      </c>
      <c r="I1214" s="45" t="s">
        <v>4</v>
      </c>
      <c r="J1214" s="47">
        <v>217.92</v>
      </c>
      <c r="K1214" s="46" t="s">
        <v>736</v>
      </c>
      <c r="L1214" s="46" t="s">
        <v>751</v>
      </c>
      <c r="M1214" s="45" t="s">
        <v>738</v>
      </c>
      <c r="N1214" s="46" t="s">
        <v>739</v>
      </c>
      <c r="O1214" s="43" t="s">
        <v>365</v>
      </c>
      <c r="P1214" s="46" t="s">
        <v>752</v>
      </c>
      <c r="Q1214" s="47">
        <v>4800</v>
      </c>
      <c r="R1214" s="48" t="s">
        <v>4</v>
      </c>
      <c r="S1214" s="47" t="s">
        <v>4</v>
      </c>
      <c r="T1214" s="46" t="s">
        <v>741</v>
      </c>
    </row>
    <row r="1215" spans="1:20">
      <c r="A1215" s="45">
        <v>133766720064</v>
      </c>
      <c r="B1215" s="43" t="s">
        <v>733</v>
      </c>
      <c r="C1215" s="44">
        <v>45974</v>
      </c>
      <c r="D1215" s="45">
        <v>53148378167</v>
      </c>
      <c r="E1215" s="45">
        <v>2120913085172</v>
      </c>
      <c r="F1215" s="46" t="s">
        <v>750</v>
      </c>
      <c r="G1215" s="46" t="s">
        <v>735</v>
      </c>
      <c r="H1215" s="46" t="s">
        <v>4</v>
      </c>
      <c r="I1215" s="45" t="s">
        <v>4</v>
      </c>
      <c r="J1215" s="47">
        <v>217.92</v>
      </c>
      <c r="K1215" s="46" t="s">
        <v>736</v>
      </c>
      <c r="L1215" s="46" t="s">
        <v>751</v>
      </c>
      <c r="M1215" s="45" t="s">
        <v>738</v>
      </c>
      <c r="N1215" s="46" t="s">
        <v>739</v>
      </c>
      <c r="O1215" s="43" t="s">
        <v>365</v>
      </c>
      <c r="P1215" s="46" t="s">
        <v>752</v>
      </c>
      <c r="Q1215" s="47">
        <v>4800</v>
      </c>
      <c r="R1215" s="48" t="s">
        <v>4</v>
      </c>
      <c r="S1215" s="47" t="s">
        <v>4</v>
      </c>
      <c r="T1215" s="46" t="s">
        <v>741</v>
      </c>
    </row>
    <row r="1216" spans="1:20">
      <c r="A1216" s="45">
        <v>133163030045</v>
      </c>
      <c r="B1216" s="43" t="s">
        <v>733</v>
      </c>
      <c r="C1216" s="44">
        <v>45975</v>
      </c>
      <c r="D1216" s="45">
        <v>53150386596</v>
      </c>
      <c r="E1216" s="45">
        <v>2120837839957</v>
      </c>
      <c r="F1216" s="46" t="s">
        <v>750</v>
      </c>
      <c r="G1216" s="46" t="s">
        <v>735</v>
      </c>
      <c r="H1216" s="46" t="s">
        <v>4</v>
      </c>
      <c r="I1216" s="45" t="s">
        <v>4</v>
      </c>
      <c r="J1216" s="47">
        <v>217.92</v>
      </c>
      <c r="K1216" s="46" t="s">
        <v>736</v>
      </c>
      <c r="L1216" s="46" t="s">
        <v>751</v>
      </c>
      <c r="M1216" s="45" t="s">
        <v>738</v>
      </c>
      <c r="N1216" s="46" t="s">
        <v>739</v>
      </c>
      <c r="O1216" s="43" t="s">
        <v>365</v>
      </c>
      <c r="P1216" s="46" t="s">
        <v>752</v>
      </c>
      <c r="Q1216" s="47">
        <v>4800</v>
      </c>
      <c r="R1216" s="48" t="s">
        <v>4</v>
      </c>
      <c r="S1216" s="47" t="s">
        <v>4</v>
      </c>
      <c r="T1216" s="46" t="s">
        <v>741</v>
      </c>
    </row>
    <row r="1217" spans="1:20">
      <c r="A1217" s="45">
        <v>133298993701</v>
      </c>
      <c r="B1217" s="43" t="s">
        <v>733</v>
      </c>
      <c r="C1217" s="44">
        <v>45975</v>
      </c>
      <c r="D1217" s="45">
        <v>53201230503</v>
      </c>
      <c r="E1217" s="45">
        <v>2121858586650</v>
      </c>
      <c r="F1217" s="46" t="s">
        <v>750</v>
      </c>
      <c r="G1217" s="46" t="s">
        <v>735</v>
      </c>
      <c r="H1217" s="46" t="s">
        <v>4</v>
      </c>
      <c r="I1217" s="45" t="s">
        <v>4</v>
      </c>
      <c r="J1217" s="47">
        <v>217.92</v>
      </c>
      <c r="K1217" s="46" t="s">
        <v>736</v>
      </c>
      <c r="L1217" s="46" t="s">
        <v>751</v>
      </c>
      <c r="M1217" s="45" t="s">
        <v>738</v>
      </c>
      <c r="N1217" s="46" t="s">
        <v>739</v>
      </c>
      <c r="O1217" s="43" t="s">
        <v>365</v>
      </c>
      <c r="P1217" s="46" t="s">
        <v>752</v>
      </c>
      <c r="Q1217" s="47">
        <v>4800</v>
      </c>
      <c r="R1217" s="48" t="s">
        <v>4</v>
      </c>
      <c r="S1217" s="47" t="s">
        <v>4</v>
      </c>
      <c r="T1217" s="46" t="s">
        <v>741</v>
      </c>
    </row>
    <row r="1218" spans="1:20">
      <c r="A1218" s="45">
        <v>133442656011</v>
      </c>
      <c r="B1218" s="43" t="s">
        <v>733</v>
      </c>
      <c r="C1218" s="44">
        <v>45977</v>
      </c>
      <c r="D1218" s="45">
        <v>53261596645</v>
      </c>
      <c r="E1218" s="45">
        <v>2122658880879</v>
      </c>
      <c r="F1218" s="46" t="s">
        <v>750</v>
      </c>
      <c r="G1218" s="46" t="s">
        <v>735</v>
      </c>
      <c r="H1218" s="46" t="s">
        <v>4</v>
      </c>
      <c r="I1218" s="45" t="s">
        <v>4</v>
      </c>
      <c r="J1218" s="47">
        <v>217.92</v>
      </c>
      <c r="K1218" s="46" t="s">
        <v>736</v>
      </c>
      <c r="L1218" s="46" t="s">
        <v>751</v>
      </c>
      <c r="M1218" s="45" t="s">
        <v>738</v>
      </c>
      <c r="N1218" s="46" t="s">
        <v>739</v>
      </c>
      <c r="O1218" s="43" t="s">
        <v>365</v>
      </c>
      <c r="P1218" s="46" t="s">
        <v>752</v>
      </c>
      <c r="Q1218" s="47">
        <v>4800</v>
      </c>
      <c r="R1218" s="48" t="s">
        <v>4</v>
      </c>
      <c r="S1218" s="47" t="s">
        <v>4</v>
      </c>
      <c r="T1218" s="46" t="s">
        <v>741</v>
      </c>
    </row>
    <row r="1219" spans="1:20">
      <c r="A1219" s="45">
        <v>134687033448</v>
      </c>
      <c r="B1219" s="43" t="s">
        <v>733</v>
      </c>
      <c r="C1219" s="44">
        <v>45982</v>
      </c>
      <c r="D1219" s="45">
        <v>53518249114</v>
      </c>
      <c r="E1219" s="45">
        <v>2127133861722</v>
      </c>
      <c r="F1219" s="46" t="s">
        <v>750</v>
      </c>
      <c r="G1219" s="46" t="s">
        <v>735</v>
      </c>
      <c r="H1219" s="46" t="s">
        <v>4</v>
      </c>
      <c r="I1219" s="45" t="s">
        <v>4</v>
      </c>
      <c r="J1219" s="47">
        <v>217.92</v>
      </c>
      <c r="K1219" s="46" t="s">
        <v>736</v>
      </c>
      <c r="L1219" s="46" t="s">
        <v>751</v>
      </c>
      <c r="M1219" s="45" t="s">
        <v>738</v>
      </c>
      <c r="N1219" s="46" t="s">
        <v>739</v>
      </c>
      <c r="O1219" s="43" t="s">
        <v>365</v>
      </c>
      <c r="P1219" s="46" t="s">
        <v>752</v>
      </c>
      <c r="Q1219" s="47">
        <v>4800</v>
      </c>
      <c r="R1219" s="48" t="s">
        <v>4</v>
      </c>
      <c r="S1219" s="47" t="s">
        <v>4</v>
      </c>
      <c r="T1219" s="46" t="s">
        <v>741</v>
      </c>
    </row>
    <row r="1220" spans="1:20">
      <c r="A1220" s="45">
        <v>135016599418</v>
      </c>
      <c r="B1220" s="43" t="s">
        <v>733</v>
      </c>
      <c r="C1220" s="44">
        <v>45984</v>
      </c>
      <c r="D1220" s="45">
        <v>53651345215</v>
      </c>
      <c r="E1220" s="45">
        <v>2129101889349</v>
      </c>
      <c r="F1220" s="46" t="s">
        <v>750</v>
      </c>
      <c r="G1220" s="46" t="s">
        <v>735</v>
      </c>
      <c r="H1220" s="46" t="s">
        <v>4</v>
      </c>
      <c r="I1220" s="45" t="s">
        <v>4</v>
      </c>
      <c r="J1220" s="47">
        <v>217.92</v>
      </c>
      <c r="K1220" s="46" t="s">
        <v>736</v>
      </c>
      <c r="L1220" s="46" t="s">
        <v>751</v>
      </c>
      <c r="M1220" s="45" t="s">
        <v>738</v>
      </c>
      <c r="N1220" s="46" t="s">
        <v>739</v>
      </c>
      <c r="O1220" s="43" t="s">
        <v>365</v>
      </c>
      <c r="P1220" s="46" t="s">
        <v>752</v>
      </c>
      <c r="Q1220" s="47">
        <v>4800</v>
      </c>
      <c r="R1220" s="48" t="s">
        <v>4</v>
      </c>
      <c r="S1220" s="47" t="s">
        <v>4</v>
      </c>
      <c r="T1220" s="46" t="s">
        <v>741</v>
      </c>
    </row>
    <row r="1221" spans="1:20">
      <c r="A1221" s="45">
        <v>135020236844</v>
      </c>
      <c r="B1221" s="43" t="s">
        <v>733</v>
      </c>
      <c r="C1221" s="44">
        <v>45984</v>
      </c>
      <c r="D1221" s="45">
        <v>53652769268</v>
      </c>
      <c r="E1221" s="45">
        <v>2129237700246</v>
      </c>
      <c r="F1221" s="46" t="s">
        <v>750</v>
      </c>
      <c r="G1221" s="46" t="s">
        <v>735</v>
      </c>
      <c r="H1221" s="46" t="s">
        <v>4</v>
      </c>
      <c r="I1221" s="45" t="s">
        <v>4</v>
      </c>
      <c r="J1221" s="47">
        <v>217.92</v>
      </c>
      <c r="K1221" s="46" t="s">
        <v>736</v>
      </c>
      <c r="L1221" s="46" t="s">
        <v>751</v>
      </c>
      <c r="M1221" s="45" t="s">
        <v>738</v>
      </c>
      <c r="N1221" s="46" t="s">
        <v>739</v>
      </c>
      <c r="O1221" s="43" t="s">
        <v>365</v>
      </c>
      <c r="P1221" s="46" t="s">
        <v>752</v>
      </c>
      <c r="Q1221" s="47">
        <v>4800</v>
      </c>
      <c r="R1221" s="48" t="s">
        <v>4</v>
      </c>
      <c r="S1221" s="47" t="s">
        <v>4</v>
      </c>
      <c r="T1221" s="46" t="s">
        <v>741</v>
      </c>
    </row>
    <row r="1222" spans="1:20">
      <c r="A1222" s="45">
        <v>135550892346</v>
      </c>
      <c r="B1222" s="43" t="s">
        <v>733</v>
      </c>
      <c r="C1222" s="44">
        <v>45989</v>
      </c>
      <c r="D1222" s="45">
        <v>53861623364</v>
      </c>
      <c r="E1222" s="45">
        <v>2132804248907</v>
      </c>
      <c r="F1222" s="46" t="s">
        <v>750</v>
      </c>
      <c r="G1222" s="46" t="s">
        <v>735</v>
      </c>
      <c r="H1222" s="46" t="s">
        <v>4</v>
      </c>
      <c r="I1222" s="45" t="s">
        <v>4</v>
      </c>
      <c r="J1222" s="47">
        <v>217.92</v>
      </c>
      <c r="K1222" s="46" t="s">
        <v>736</v>
      </c>
      <c r="L1222" s="46" t="s">
        <v>751</v>
      </c>
      <c r="M1222" s="45" t="s">
        <v>738</v>
      </c>
      <c r="N1222" s="46" t="s">
        <v>739</v>
      </c>
      <c r="O1222" s="43" t="s">
        <v>365</v>
      </c>
      <c r="P1222" s="46" t="s">
        <v>752</v>
      </c>
      <c r="Q1222" s="47">
        <v>4800</v>
      </c>
      <c r="R1222" s="48" t="s">
        <v>4</v>
      </c>
      <c r="S1222" s="47" t="s">
        <v>4</v>
      </c>
      <c r="T1222" s="46" t="s">
        <v>741</v>
      </c>
    </row>
    <row r="1223" spans="1:20">
      <c r="A1223" s="45">
        <v>132828139110</v>
      </c>
      <c r="B1223" s="43" t="s">
        <v>733</v>
      </c>
      <c r="C1223" s="44">
        <v>45968</v>
      </c>
      <c r="D1223" s="45">
        <v>52779711051</v>
      </c>
      <c r="E1223" s="45">
        <v>2114501765349</v>
      </c>
      <c r="F1223" s="46" t="s">
        <v>734</v>
      </c>
      <c r="G1223" s="46" t="s">
        <v>735</v>
      </c>
      <c r="H1223" s="46" t="s">
        <v>4</v>
      </c>
      <c r="I1223" s="45" t="s">
        <v>4</v>
      </c>
      <c r="J1223" s="47">
        <v>218.25</v>
      </c>
      <c r="K1223" s="46" t="s">
        <v>736</v>
      </c>
      <c r="L1223" s="46" t="s">
        <v>737</v>
      </c>
      <c r="M1223" s="45" t="s">
        <v>738</v>
      </c>
      <c r="N1223" s="46" t="s">
        <v>739</v>
      </c>
      <c r="O1223" s="43" t="s">
        <v>4</v>
      </c>
      <c r="P1223" s="46" t="s">
        <v>792</v>
      </c>
      <c r="Q1223" s="47">
        <v>22500</v>
      </c>
      <c r="R1223" s="48" t="s">
        <v>4</v>
      </c>
      <c r="S1223" s="47" t="s">
        <v>4</v>
      </c>
      <c r="T1223" s="46" t="s">
        <v>741</v>
      </c>
    </row>
    <row r="1224" spans="1:20">
      <c r="A1224" s="45">
        <v>132818962824</v>
      </c>
      <c r="B1224" s="43" t="s">
        <v>733</v>
      </c>
      <c r="C1224" s="44">
        <v>45967</v>
      </c>
      <c r="D1224" s="45">
        <v>52775452674</v>
      </c>
      <c r="E1224" s="45">
        <v>2114441899629</v>
      </c>
      <c r="F1224" s="46" t="s">
        <v>745</v>
      </c>
      <c r="G1224" s="46" t="s">
        <v>735</v>
      </c>
      <c r="H1224" s="46" t="s">
        <v>4</v>
      </c>
      <c r="I1224" s="45" t="s">
        <v>4</v>
      </c>
      <c r="J1224" s="47">
        <v>218.42</v>
      </c>
      <c r="K1224" s="46" t="s">
        <v>736</v>
      </c>
      <c r="L1224" s="46" t="s">
        <v>737</v>
      </c>
      <c r="M1224" s="45" t="s">
        <v>738</v>
      </c>
      <c r="N1224" s="46" t="s">
        <v>739</v>
      </c>
      <c r="O1224" s="43" t="s">
        <v>4</v>
      </c>
      <c r="P1224" s="46" t="s">
        <v>746</v>
      </c>
      <c r="Q1224" s="47">
        <v>13400</v>
      </c>
      <c r="R1224" s="48" t="s">
        <v>4</v>
      </c>
      <c r="S1224" s="47" t="s">
        <v>4</v>
      </c>
      <c r="T1224" s="46" t="s">
        <v>741</v>
      </c>
    </row>
    <row r="1225" spans="1:20">
      <c r="A1225" s="45">
        <v>131579321899</v>
      </c>
      <c r="B1225" s="43" t="s">
        <v>1727</v>
      </c>
      <c r="C1225" s="44">
        <v>45963</v>
      </c>
      <c r="D1225" s="45">
        <v>52515018980</v>
      </c>
      <c r="E1225" s="45">
        <v>2110264354214</v>
      </c>
      <c r="F1225" s="46" t="s">
        <v>734</v>
      </c>
      <c r="G1225" s="46" t="s">
        <v>735</v>
      </c>
      <c r="H1225" s="46" t="s">
        <v>4</v>
      </c>
      <c r="I1225" s="45" t="s">
        <v>4</v>
      </c>
      <c r="J1225" s="47">
        <v>219.22</v>
      </c>
      <c r="K1225" s="46" t="s">
        <v>736</v>
      </c>
      <c r="L1225" s="46" t="s">
        <v>737</v>
      </c>
      <c r="M1225" s="45" t="s">
        <v>738</v>
      </c>
      <c r="N1225" s="46" t="s">
        <v>739</v>
      </c>
      <c r="O1225" s="43" t="s">
        <v>4</v>
      </c>
      <c r="P1225" s="46" t="s">
        <v>1760</v>
      </c>
      <c r="Q1225" s="47">
        <v>22600</v>
      </c>
      <c r="R1225" s="48" t="s">
        <v>4</v>
      </c>
      <c r="S1225" s="47" t="s">
        <v>4</v>
      </c>
      <c r="T1225" s="46" t="s">
        <v>741</v>
      </c>
    </row>
    <row r="1226" spans="1:20">
      <c r="A1226" s="45">
        <v>134417671765</v>
      </c>
      <c r="B1226" s="43" t="s">
        <v>733</v>
      </c>
      <c r="C1226" s="44">
        <v>45985</v>
      </c>
      <c r="D1226" s="45">
        <v>53657524251</v>
      </c>
      <c r="E1226" s="45">
        <v>2129200921337</v>
      </c>
      <c r="F1226" s="46" t="s">
        <v>734</v>
      </c>
      <c r="G1226" s="46" t="s">
        <v>735</v>
      </c>
      <c r="H1226" s="46" t="s">
        <v>4</v>
      </c>
      <c r="I1226" s="45" t="s">
        <v>4</v>
      </c>
      <c r="J1226" s="47">
        <v>221.16</v>
      </c>
      <c r="K1226" s="46" t="s">
        <v>736</v>
      </c>
      <c r="L1226" s="46" t="s">
        <v>737</v>
      </c>
      <c r="M1226" s="45" t="s">
        <v>738</v>
      </c>
      <c r="N1226" s="46" t="s">
        <v>739</v>
      </c>
      <c r="O1226" s="43" t="s">
        <v>4</v>
      </c>
      <c r="P1226" s="46" t="s">
        <v>1489</v>
      </c>
      <c r="Q1226" s="47">
        <v>22800</v>
      </c>
      <c r="R1226" s="48" t="s">
        <v>4</v>
      </c>
      <c r="S1226" s="47" t="s">
        <v>4</v>
      </c>
      <c r="T1226" s="46" t="s">
        <v>741</v>
      </c>
    </row>
    <row r="1227" spans="1:20">
      <c r="A1227" s="45">
        <v>135128528844</v>
      </c>
      <c r="B1227" s="43" t="s">
        <v>733</v>
      </c>
      <c r="C1227" s="44">
        <v>45985</v>
      </c>
      <c r="D1227" s="45">
        <v>53695757803</v>
      </c>
      <c r="E1227" s="45">
        <v>2129815854909</v>
      </c>
      <c r="F1227" s="46" t="s">
        <v>734</v>
      </c>
      <c r="G1227" s="46" t="s">
        <v>735</v>
      </c>
      <c r="H1227" s="46" t="s">
        <v>4</v>
      </c>
      <c r="I1227" s="45" t="s">
        <v>4</v>
      </c>
      <c r="J1227" s="47">
        <v>221.16</v>
      </c>
      <c r="K1227" s="46" t="s">
        <v>736</v>
      </c>
      <c r="L1227" s="46" t="s">
        <v>737</v>
      </c>
      <c r="M1227" s="45" t="s">
        <v>738</v>
      </c>
      <c r="N1227" s="46" t="s">
        <v>739</v>
      </c>
      <c r="O1227" s="43" t="s">
        <v>4</v>
      </c>
      <c r="P1227" s="46" t="s">
        <v>1579</v>
      </c>
      <c r="Q1227" s="47">
        <v>22800</v>
      </c>
      <c r="R1227" s="48" t="s">
        <v>4</v>
      </c>
      <c r="S1227" s="47" t="s">
        <v>4</v>
      </c>
      <c r="T1227" s="46" t="s">
        <v>741</v>
      </c>
    </row>
    <row r="1228" spans="1:20">
      <c r="A1228" s="45">
        <v>131578979163</v>
      </c>
      <c r="B1228" s="43" t="s">
        <v>1727</v>
      </c>
      <c r="C1228" s="44">
        <v>45963</v>
      </c>
      <c r="D1228" s="45">
        <v>52514875308</v>
      </c>
      <c r="E1228" s="45">
        <v>2110261945936</v>
      </c>
      <c r="F1228" s="46" t="s">
        <v>758</v>
      </c>
      <c r="G1228" s="46" t="s">
        <v>735</v>
      </c>
      <c r="H1228" s="46" t="s">
        <v>4</v>
      </c>
      <c r="I1228" s="45" t="s">
        <v>4</v>
      </c>
      <c r="J1228" s="47">
        <v>222.13</v>
      </c>
      <c r="K1228" s="46" t="s">
        <v>736</v>
      </c>
      <c r="L1228" s="46" t="s">
        <v>737</v>
      </c>
      <c r="M1228" s="45" t="s">
        <v>738</v>
      </c>
      <c r="N1228" s="46" t="s">
        <v>739</v>
      </c>
      <c r="O1228" s="43" t="s">
        <v>4</v>
      </c>
      <c r="P1228" s="46" t="s">
        <v>759</v>
      </c>
      <c r="Q1228" s="47">
        <v>22900</v>
      </c>
      <c r="R1228" s="48" t="s">
        <v>4</v>
      </c>
      <c r="S1228" s="47" t="s">
        <v>4</v>
      </c>
      <c r="T1228" s="46" t="s">
        <v>4</v>
      </c>
    </row>
    <row r="1229" spans="1:20">
      <c r="A1229" s="45">
        <v>133905097596</v>
      </c>
      <c r="B1229" s="43" t="s">
        <v>733</v>
      </c>
      <c r="C1229" s="44">
        <v>45975</v>
      </c>
      <c r="D1229" s="45">
        <v>53200339226</v>
      </c>
      <c r="E1229" s="45">
        <v>2121733169903</v>
      </c>
      <c r="F1229" s="46" t="s">
        <v>734</v>
      </c>
      <c r="G1229" s="46" t="s">
        <v>735</v>
      </c>
      <c r="H1229" s="46" t="s">
        <v>4</v>
      </c>
      <c r="I1229" s="45" t="s">
        <v>4</v>
      </c>
      <c r="J1229" s="47">
        <v>222.13</v>
      </c>
      <c r="K1229" s="46" t="s">
        <v>736</v>
      </c>
      <c r="L1229" s="46" t="s">
        <v>737</v>
      </c>
      <c r="M1229" s="45" t="s">
        <v>738</v>
      </c>
      <c r="N1229" s="46" t="s">
        <v>739</v>
      </c>
      <c r="O1229" s="43" t="s">
        <v>4</v>
      </c>
      <c r="P1229" s="46" t="s">
        <v>975</v>
      </c>
      <c r="Q1229" s="47">
        <v>22900</v>
      </c>
      <c r="R1229" s="48" t="s">
        <v>4</v>
      </c>
      <c r="S1229" s="47" t="s">
        <v>4</v>
      </c>
      <c r="T1229" s="46" t="s">
        <v>741</v>
      </c>
    </row>
    <row r="1230" spans="1:20">
      <c r="A1230" s="45">
        <v>134940485980</v>
      </c>
      <c r="B1230" s="43" t="s">
        <v>733</v>
      </c>
      <c r="C1230" s="44">
        <v>45984</v>
      </c>
      <c r="D1230" s="45">
        <v>53617834385</v>
      </c>
      <c r="E1230" s="45">
        <v>2128624185031</v>
      </c>
      <c r="F1230" s="46" t="s">
        <v>758</v>
      </c>
      <c r="G1230" s="46" t="s">
        <v>735</v>
      </c>
      <c r="H1230" s="46" t="s">
        <v>4</v>
      </c>
      <c r="I1230" s="45" t="s">
        <v>4</v>
      </c>
      <c r="J1230" s="47">
        <v>223.1</v>
      </c>
      <c r="K1230" s="46" t="s">
        <v>736</v>
      </c>
      <c r="L1230" s="46" t="s">
        <v>737</v>
      </c>
      <c r="M1230" s="45" t="s">
        <v>738</v>
      </c>
      <c r="N1230" s="46" t="s">
        <v>739</v>
      </c>
      <c r="O1230" s="43" t="s">
        <v>4</v>
      </c>
      <c r="P1230" s="46" t="s">
        <v>759</v>
      </c>
      <c r="Q1230" s="47">
        <v>23000</v>
      </c>
      <c r="R1230" s="48" t="s">
        <v>4</v>
      </c>
      <c r="S1230" s="47" t="s">
        <v>4</v>
      </c>
      <c r="T1230" s="46" t="s">
        <v>4</v>
      </c>
    </row>
    <row r="1231" spans="1:20">
      <c r="A1231" s="45">
        <v>134048524243</v>
      </c>
      <c r="B1231" s="43" t="s">
        <v>733</v>
      </c>
      <c r="C1231" s="44">
        <v>45981</v>
      </c>
      <c r="D1231" s="45">
        <v>53508470100</v>
      </c>
      <c r="E1231" s="45">
        <v>2126854613977</v>
      </c>
      <c r="F1231" s="46" t="s">
        <v>734</v>
      </c>
      <c r="G1231" s="46" t="s">
        <v>735</v>
      </c>
      <c r="H1231" s="46" t="s">
        <v>4</v>
      </c>
      <c r="I1231" s="45" t="s">
        <v>4</v>
      </c>
      <c r="J1231" s="47">
        <v>226.98</v>
      </c>
      <c r="K1231" s="46" t="s">
        <v>736</v>
      </c>
      <c r="L1231" s="46" t="s">
        <v>737</v>
      </c>
      <c r="M1231" s="45" t="s">
        <v>738</v>
      </c>
      <c r="N1231" s="46" t="s">
        <v>739</v>
      </c>
      <c r="O1231" s="43" t="s">
        <v>4</v>
      </c>
      <c r="P1231" s="46" t="s">
        <v>1007</v>
      </c>
      <c r="Q1231" s="47">
        <v>23400</v>
      </c>
      <c r="R1231" s="48" t="s">
        <v>4</v>
      </c>
      <c r="S1231" s="47" t="s">
        <v>4</v>
      </c>
      <c r="T1231" s="46" t="s">
        <v>741</v>
      </c>
    </row>
    <row r="1232" spans="1:20">
      <c r="A1232" s="45">
        <v>135713806686</v>
      </c>
      <c r="B1232" s="43" t="s">
        <v>733</v>
      </c>
      <c r="C1232" s="44">
        <v>45990</v>
      </c>
      <c r="D1232" s="45">
        <v>53929859633</v>
      </c>
      <c r="E1232" s="45">
        <v>2134005761316</v>
      </c>
      <c r="F1232" s="46" t="s">
        <v>734</v>
      </c>
      <c r="G1232" s="46" t="s">
        <v>735</v>
      </c>
      <c r="H1232" s="46" t="s">
        <v>4</v>
      </c>
      <c r="I1232" s="45" t="s">
        <v>4</v>
      </c>
      <c r="J1232" s="47">
        <v>227.95</v>
      </c>
      <c r="K1232" s="46" t="s">
        <v>736</v>
      </c>
      <c r="L1232" s="46" t="s">
        <v>737</v>
      </c>
      <c r="M1232" s="45" t="s">
        <v>738</v>
      </c>
      <c r="N1232" s="46" t="s">
        <v>739</v>
      </c>
      <c r="O1232" s="43" t="s">
        <v>4</v>
      </c>
      <c r="P1232" s="46" t="s">
        <v>1648</v>
      </c>
      <c r="Q1232" s="47">
        <v>23500</v>
      </c>
      <c r="R1232" s="48" t="s">
        <v>4</v>
      </c>
      <c r="S1232" s="47" t="s">
        <v>4</v>
      </c>
      <c r="T1232" s="46" t="s">
        <v>741</v>
      </c>
    </row>
    <row r="1233" spans="1:20">
      <c r="A1233" s="45">
        <v>135715462256</v>
      </c>
      <c r="B1233" s="43" t="s">
        <v>733</v>
      </c>
      <c r="C1233" s="44">
        <v>45990</v>
      </c>
      <c r="D1233" s="45">
        <v>53930719279</v>
      </c>
      <c r="E1233" s="45">
        <v>2133897444281</v>
      </c>
      <c r="F1233" s="46" t="s">
        <v>734</v>
      </c>
      <c r="G1233" s="46" t="s">
        <v>735</v>
      </c>
      <c r="H1233" s="46" t="s">
        <v>4</v>
      </c>
      <c r="I1233" s="45" t="s">
        <v>4</v>
      </c>
      <c r="J1233" s="47">
        <v>227.95</v>
      </c>
      <c r="K1233" s="46" t="s">
        <v>736</v>
      </c>
      <c r="L1233" s="46" t="s">
        <v>737</v>
      </c>
      <c r="M1233" s="45" t="s">
        <v>738</v>
      </c>
      <c r="N1233" s="46" t="s">
        <v>739</v>
      </c>
      <c r="O1233" s="43" t="s">
        <v>4</v>
      </c>
      <c r="P1233" s="46" t="s">
        <v>853</v>
      </c>
      <c r="Q1233" s="47">
        <v>23500</v>
      </c>
      <c r="R1233" s="48" t="s">
        <v>4</v>
      </c>
      <c r="S1233" s="47" t="s">
        <v>4</v>
      </c>
      <c r="T1233" s="46" t="s">
        <v>741</v>
      </c>
    </row>
    <row r="1234" spans="1:20">
      <c r="A1234" s="45">
        <v>132828808634</v>
      </c>
      <c r="B1234" s="43" t="s">
        <v>733</v>
      </c>
      <c r="C1234" s="44">
        <v>45968</v>
      </c>
      <c r="D1234" s="45">
        <v>52780006054</v>
      </c>
      <c r="E1234" s="45">
        <v>2114605221368</v>
      </c>
      <c r="F1234" s="46" t="s">
        <v>734</v>
      </c>
      <c r="G1234" s="46" t="s">
        <v>735</v>
      </c>
      <c r="H1234" s="46" t="s">
        <v>4</v>
      </c>
      <c r="I1234" s="45" t="s">
        <v>4</v>
      </c>
      <c r="J1234" s="47">
        <v>228.3</v>
      </c>
      <c r="K1234" s="46" t="s">
        <v>736</v>
      </c>
      <c r="L1234" s="46" t="s">
        <v>737</v>
      </c>
      <c r="M1234" s="45" t="s">
        <v>738</v>
      </c>
      <c r="N1234" s="46" t="s">
        <v>739</v>
      </c>
      <c r="O1234" s="43" t="s">
        <v>4</v>
      </c>
      <c r="P1234" s="46" t="s">
        <v>795</v>
      </c>
      <c r="Q1234" s="47">
        <v>3000</v>
      </c>
      <c r="R1234" s="48" t="s">
        <v>4</v>
      </c>
      <c r="S1234" s="47" t="s">
        <v>4</v>
      </c>
      <c r="T1234" s="46" t="s">
        <v>741</v>
      </c>
    </row>
    <row r="1235" spans="1:20">
      <c r="A1235" s="45">
        <v>134054036780</v>
      </c>
      <c r="B1235" s="43" t="s">
        <v>733</v>
      </c>
      <c r="C1235" s="44">
        <v>45977</v>
      </c>
      <c r="D1235" s="45">
        <v>53262905009</v>
      </c>
      <c r="E1235" s="45">
        <v>2122673574021</v>
      </c>
      <c r="F1235" s="46" t="s">
        <v>734</v>
      </c>
      <c r="G1235" s="46" t="s">
        <v>735</v>
      </c>
      <c r="H1235" s="46" t="s">
        <v>4</v>
      </c>
      <c r="I1235" s="45" t="s">
        <v>4</v>
      </c>
      <c r="J1235" s="47">
        <v>228.92</v>
      </c>
      <c r="K1235" s="46" t="s">
        <v>736</v>
      </c>
      <c r="L1235" s="46" t="s">
        <v>737</v>
      </c>
      <c r="M1235" s="45" t="s">
        <v>738</v>
      </c>
      <c r="N1235" s="46" t="s">
        <v>739</v>
      </c>
      <c r="O1235" s="43" t="s">
        <v>4</v>
      </c>
      <c r="P1235" s="46" t="s">
        <v>1034</v>
      </c>
      <c r="Q1235" s="47">
        <v>23600</v>
      </c>
      <c r="R1235" s="48" t="s">
        <v>4</v>
      </c>
      <c r="S1235" s="47" t="s">
        <v>4</v>
      </c>
      <c r="T1235" s="46" t="s">
        <v>741</v>
      </c>
    </row>
    <row r="1236" spans="1:20">
      <c r="A1236" s="45">
        <v>134929611381</v>
      </c>
      <c r="B1236" s="43" t="s">
        <v>733</v>
      </c>
      <c r="C1236" s="44">
        <v>45989</v>
      </c>
      <c r="D1236" s="45">
        <v>53859650187</v>
      </c>
      <c r="E1236" s="45">
        <v>2132749474797</v>
      </c>
      <c r="F1236" s="46" t="s">
        <v>734</v>
      </c>
      <c r="G1236" s="46" t="s">
        <v>735</v>
      </c>
      <c r="H1236" s="46" t="s">
        <v>4</v>
      </c>
      <c r="I1236" s="45" t="s">
        <v>4</v>
      </c>
      <c r="J1236" s="47">
        <v>228.92</v>
      </c>
      <c r="K1236" s="46" t="s">
        <v>736</v>
      </c>
      <c r="L1236" s="46" t="s">
        <v>737</v>
      </c>
      <c r="M1236" s="45" t="s">
        <v>738</v>
      </c>
      <c r="N1236" s="46" t="s">
        <v>739</v>
      </c>
      <c r="O1236" s="43" t="s">
        <v>4</v>
      </c>
      <c r="P1236" s="46" t="s">
        <v>1615</v>
      </c>
      <c r="Q1236" s="47">
        <v>23600</v>
      </c>
      <c r="R1236" s="48" t="s">
        <v>4</v>
      </c>
      <c r="S1236" s="47" t="s">
        <v>4</v>
      </c>
      <c r="T1236" s="46" t="s">
        <v>741</v>
      </c>
    </row>
    <row r="1237" spans="1:20">
      <c r="A1237" s="45">
        <v>134687353156</v>
      </c>
      <c r="B1237" s="43" t="s">
        <v>733</v>
      </c>
      <c r="C1237" s="44">
        <v>45982</v>
      </c>
      <c r="D1237" s="45">
        <v>53518316246</v>
      </c>
      <c r="E1237" s="45">
        <v>2127023445577</v>
      </c>
      <c r="F1237" s="46" t="s">
        <v>734</v>
      </c>
      <c r="G1237" s="46" t="s">
        <v>735</v>
      </c>
      <c r="H1237" s="46" t="s">
        <v>4</v>
      </c>
      <c r="I1237" s="45" t="s">
        <v>4</v>
      </c>
      <c r="J1237" s="47">
        <v>230.86</v>
      </c>
      <c r="K1237" s="46" t="s">
        <v>736</v>
      </c>
      <c r="L1237" s="46" t="s">
        <v>737</v>
      </c>
      <c r="M1237" s="45" t="s">
        <v>738</v>
      </c>
      <c r="N1237" s="46" t="s">
        <v>739</v>
      </c>
      <c r="O1237" s="43" t="s">
        <v>4</v>
      </c>
      <c r="P1237" s="46" t="s">
        <v>1092</v>
      </c>
      <c r="Q1237" s="47">
        <v>23800</v>
      </c>
      <c r="R1237" s="48" t="s">
        <v>4</v>
      </c>
      <c r="S1237" s="47" t="s">
        <v>4</v>
      </c>
      <c r="T1237" s="46" t="s">
        <v>741</v>
      </c>
    </row>
    <row r="1238" spans="1:20">
      <c r="A1238" s="45">
        <v>135940566342</v>
      </c>
      <c r="B1238" s="43" t="s">
        <v>733</v>
      </c>
      <c r="C1238" s="44">
        <v>45991</v>
      </c>
      <c r="D1238" s="45">
        <v>54031886316</v>
      </c>
      <c r="E1238" s="45">
        <v>2135420367362</v>
      </c>
      <c r="F1238" s="46" t="s">
        <v>734</v>
      </c>
      <c r="G1238" s="46" t="s">
        <v>735</v>
      </c>
      <c r="H1238" s="46" t="s">
        <v>4</v>
      </c>
      <c r="I1238" s="45" t="s">
        <v>4</v>
      </c>
      <c r="J1238" s="47">
        <v>230.86</v>
      </c>
      <c r="K1238" s="46" t="s">
        <v>736</v>
      </c>
      <c r="L1238" s="46" t="s">
        <v>737</v>
      </c>
      <c r="M1238" s="45" t="s">
        <v>738</v>
      </c>
      <c r="N1238" s="46" t="s">
        <v>739</v>
      </c>
      <c r="O1238" s="43" t="s">
        <v>4</v>
      </c>
      <c r="P1238" s="46" t="s">
        <v>1692</v>
      </c>
      <c r="Q1238" s="47">
        <v>23800</v>
      </c>
      <c r="R1238" s="48" t="s">
        <v>4</v>
      </c>
      <c r="S1238" s="47" t="s">
        <v>4</v>
      </c>
      <c r="T1238" s="46" t="s">
        <v>741</v>
      </c>
    </row>
    <row r="1239" spans="1:20">
      <c r="A1239" s="45">
        <v>132824083742</v>
      </c>
      <c r="B1239" s="43" t="s">
        <v>733</v>
      </c>
      <c r="C1239" s="44">
        <v>45967</v>
      </c>
      <c r="D1239" s="45">
        <v>52777852308</v>
      </c>
      <c r="E1239" s="45">
        <v>2114579170344</v>
      </c>
      <c r="F1239" s="46" t="s">
        <v>734</v>
      </c>
      <c r="G1239" s="46" t="s">
        <v>735</v>
      </c>
      <c r="H1239" s="46" t="s">
        <v>4</v>
      </c>
      <c r="I1239" s="45" t="s">
        <v>4</v>
      </c>
      <c r="J1239" s="47">
        <v>231.83</v>
      </c>
      <c r="K1239" s="46" t="s">
        <v>736</v>
      </c>
      <c r="L1239" s="46" t="s">
        <v>737</v>
      </c>
      <c r="M1239" s="45" t="s">
        <v>738</v>
      </c>
      <c r="N1239" s="46" t="s">
        <v>739</v>
      </c>
      <c r="O1239" s="43" t="s">
        <v>4</v>
      </c>
      <c r="P1239" s="46" t="s">
        <v>779</v>
      </c>
      <c r="Q1239" s="47">
        <v>23900</v>
      </c>
      <c r="R1239" s="48" t="s">
        <v>4</v>
      </c>
      <c r="S1239" s="47" t="s">
        <v>4</v>
      </c>
      <c r="T1239" s="46" t="s">
        <v>741</v>
      </c>
    </row>
    <row r="1240" spans="1:20">
      <c r="A1240" s="45">
        <v>133930757322</v>
      </c>
      <c r="B1240" s="43" t="s">
        <v>733</v>
      </c>
      <c r="C1240" s="44">
        <v>45976</v>
      </c>
      <c r="D1240" s="45">
        <v>53211411298</v>
      </c>
      <c r="E1240" s="45">
        <v>2121911008783</v>
      </c>
      <c r="F1240" s="46" t="s">
        <v>734</v>
      </c>
      <c r="G1240" s="46" t="s">
        <v>735</v>
      </c>
      <c r="H1240" s="46" t="s">
        <v>4</v>
      </c>
      <c r="I1240" s="45" t="s">
        <v>4</v>
      </c>
      <c r="J1240" s="47">
        <v>231.83</v>
      </c>
      <c r="K1240" s="46" t="s">
        <v>736</v>
      </c>
      <c r="L1240" s="46" t="s">
        <v>737</v>
      </c>
      <c r="M1240" s="45" t="s">
        <v>738</v>
      </c>
      <c r="N1240" s="46" t="s">
        <v>739</v>
      </c>
      <c r="O1240" s="43" t="s">
        <v>4</v>
      </c>
      <c r="P1240" s="46" t="s">
        <v>999</v>
      </c>
      <c r="Q1240" s="47">
        <v>23900</v>
      </c>
      <c r="R1240" s="48" t="s">
        <v>4</v>
      </c>
      <c r="S1240" s="47" t="s">
        <v>4</v>
      </c>
      <c r="T1240" s="46" t="s">
        <v>741</v>
      </c>
    </row>
    <row r="1241" spans="1:20">
      <c r="A1241" s="45">
        <v>135544555644</v>
      </c>
      <c r="B1241" s="43" t="s">
        <v>733</v>
      </c>
      <c r="C1241" s="44">
        <v>45989</v>
      </c>
      <c r="D1241" s="45">
        <v>53859419573</v>
      </c>
      <c r="E1241" s="45">
        <v>2132862479866</v>
      </c>
      <c r="F1241" s="46" t="s">
        <v>734</v>
      </c>
      <c r="G1241" s="46" t="s">
        <v>735</v>
      </c>
      <c r="H1241" s="46" t="s">
        <v>4</v>
      </c>
      <c r="I1241" s="45" t="s">
        <v>4</v>
      </c>
      <c r="J1241" s="47">
        <v>231.83</v>
      </c>
      <c r="K1241" s="46" t="s">
        <v>736</v>
      </c>
      <c r="L1241" s="46" t="s">
        <v>737</v>
      </c>
      <c r="M1241" s="45" t="s">
        <v>738</v>
      </c>
      <c r="N1241" s="46" t="s">
        <v>739</v>
      </c>
      <c r="O1241" s="43" t="s">
        <v>4</v>
      </c>
      <c r="P1241" s="46" t="s">
        <v>1614</v>
      </c>
      <c r="Q1241" s="47">
        <v>23900</v>
      </c>
      <c r="R1241" s="48" t="s">
        <v>4</v>
      </c>
      <c r="S1241" s="47" t="s">
        <v>4</v>
      </c>
      <c r="T1241" s="46" t="s">
        <v>741</v>
      </c>
    </row>
    <row r="1242" spans="1:20">
      <c r="A1242" s="45">
        <v>134545811006</v>
      </c>
      <c r="B1242" s="43" t="s">
        <v>733</v>
      </c>
      <c r="C1242" s="44">
        <v>45980</v>
      </c>
      <c r="D1242" s="45">
        <v>53466316541</v>
      </c>
      <c r="E1242" s="45">
        <v>2126174486996</v>
      </c>
      <c r="F1242" s="46" t="s">
        <v>734</v>
      </c>
      <c r="G1242" s="46" t="s">
        <v>735</v>
      </c>
      <c r="H1242" s="46" t="s">
        <v>4</v>
      </c>
      <c r="I1242" s="45" t="s">
        <v>4</v>
      </c>
      <c r="J1242" s="47">
        <v>232.78</v>
      </c>
      <c r="K1242" s="46" t="s">
        <v>736</v>
      </c>
      <c r="L1242" s="46" t="s">
        <v>737</v>
      </c>
      <c r="M1242" s="45" t="s">
        <v>738</v>
      </c>
      <c r="N1242" s="46" t="s">
        <v>739</v>
      </c>
      <c r="O1242" s="43" t="s">
        <v>4</v>
      </c>
      <c r="P1242" s="46" t="s">
        <v>1054</v>
      </c>
      <c r="Q1242" s="47">
        <v>23998</v>
      </c>
      <c r="R1242" s="48" t="s">
        <v>4</v>
      </c>
      <c r="S1242" s="47" t="s">
        <v>4</v>
      </c>
      <c r="T1242" s="46" t="s">
        <v>741</v>
      </c>
    </row>
    <row r="1243" spans="1:20">
      <c r="A1243" s="45">
        <v>133169761485</v>
      </c>
      <c r="B1243" s="43" t="s">
        <v>733</v>
      </c>
      <c r="C1243" s="44">
        <v>45975</v>
      </c>
      <c r="D1243" s="45">
        <v>53153048721</v>
      </c>
      <c r="E1243" s="45">
        <v>2120898718121</v>
      </c>
      <c r="F1243" s="46" t="s">
        <v>734</v>
      </c>
      <c r="G1243" s="46" t="s">
        <v>735</v>
      </c>
      <c r="H1243" s="46" t="s">
        <v>4</v>
      </c>
      <c r="I1243" s="45" t="s">
        <v>4</v>
      </c>
      <c r="J1243" s="47">
        <v>232.8</v>
      </c>
      <c r="K1243" s="46" t="s">
        <v>736</v>
      </c>
      <c r="L1243" s="46" t="s">
        <v>737</v>
      </c>
      <c r="M1243" s="45" t="s">
        <v>738</v>
      </c>
      <c r="N1243" s="46" t="s">
        <v>739</v>
      </c>
      <c r="O1243" s="43" t="s">
        <v>4</v>
      </c>
      <c r="P1243" s="46" t="s">
        <v>969</v>
      </c>
      <c r="Q1243" s="47">
        <v>24000</v>
      </c>
      <c r="R1243" s="48" t="s">
        <v>4</v>
      </c>
      <c r="S1243" s="47" t="s">
        <v>4</v>
      </c>
      <c r="T1243" s="46" t="s">
        <v>741</v>
      </c>
    </row>
    <row r="1244" spans="1:20">
      <c r="A1244" s="45">
        <v>134132903586</v>
      </c>
      <c r="B1244" s="43" t="s">
        <v>733</v>
      </c>
      <c r="C1244" s="44">
        <v>45977</v>
      </c>
      <c r="D1244" s="45">
        <v>53300195775</v>
      </c>
      <c r="E1244" s="45">
        <v>2123272337716</v>
      </c>
      <c r="F1244" s="46" t="s">
        <v>758</v>
      </c>
      <c r="G1244" s="46" t="s">
        <v>735</v>
      </c>
      <c r="H1244" s="46" t="s">
        <v>4</v>
      </c>
      <c r="I1244" s="45" t="s">
        <v>4</v>
      </c>
      <c r="J1244" s="47">
        <v>232.8</v>
      </c>
      <c r="K1244" s="46" t="s">
        <v>736</v>
      </c>
      <c r="L1244" s="46" t="s">
        <v>737</v>
      </c>
      <c r="M1244" s="45" t="s">
        <v>738</v>
      </c>
      <c r="N1244" s="46" t="s">
        <v>739</v>
      </c>
      <c r="O1244" s="43" t="s">
        <v>4</v>
      </c>
      <c r="P1244" s="46" t="s">
        <v>759</v>
      </c>
      <c r="Q1244" s="47">
        <v>24000</v>
      </c>
      <c r="R1244" s="48" t="s">
        <v>4</v>
      </c>
      <c r="S1244" s="47" t="s">
        <v>4</v>
      </c>
      <c r="T1244" s="46" t="s">
        <v>4</v>
      </c>
    </row>
    <row r="1245" spans="1:20">
      <c r="A1245" s="45">
        <v>134680871294</v>
      </c>
      <c r="B1245" s="43" t="s">
        <v>733</v>
      </c>
      <c r="C1245" s="44">
        <v>45981</v>
      </c>
      <c r="D1245" s="45">
        <v>53515617671</v>
      </c>
      <c r="E1245" s="45">
        <v>2127093946732</v>
      </c>
      <c r="F1245" s="46" t="s">
        <v>734</v>
      </c>
      <c r="G1245" s="46" t="s">
        <v>735</v>
      </c>
      <c r="H1245" s="46" t="s">
        <v>4</v>
      </c>
      <c r="I1245" s="45" t="s">
        <v>4</v>
      </c>
      <c r="J1245" s="47">
        <v>232.8</v>
      </c>
      <c r="K1245" s="46" t="s">
        <v>736</v>
      </c>
      <c r="L1245" s="46" t="s">
        <v>737</v>
      </c>
      <c r="M1245" s="45" t="s">
        <v>738</v>
      </c>
      <c r="N1245" s="46" t="s">
        <v>739</v>
      </c>
      <c r="O1245" s="43" t="s">
        <v>4</v>
      </c>
      <c r="P1245" s="46" t="s">
        <v>740</v>
      </c>
      <c r="Q1245" s="47">
        <v>24000</v>
      </c>
      <c r="R1245" s="48" t="s">
        <v>4</v>
      </c>
      <c r="S1245" s="47" t="s">
        <v>4</v>
      </c>
      <c r="T1245" s="46" t="s">
        <v>741</v>
      </c>
    </row>
    <row r="1246" spans="1:20">
      <c r="A1246" s="45">
        <v>134311634879</v>
      </c>
      <c r="B1246" s="43" t="s">
        <v>733</v>
      </c>
      <c r="C1246" s="44">
        <v>45983</v>
      </c>
      <c r="D1246" s="45">
        <v>53612146250</v>
      </c>
      <c r="E1246" s="45">
        <v>2128533975663</v>
      </c>
      <c r="F1246" s="46" t="s">
        <v>734</v>
      </c>
      <c r="G1246" s="46" t="s">
        <v>735</v>
      </c>
      <c r="H1246" s="46" t="s">
        <v>4</v>
      </c>
      <c r="I1246" s="45" t="s">
        <v>4</v>
      </c>
      <c r="J1246" s="47">
        <v>232.8</v>
      </c>
      <c r="K1246" s="46" t="s">
        <v>736</v>
      </c>
      <c r="L1246" s="46" t="s">
        <v>737</v>
      </c>
      <c r="M1246" s="45" t="s">
        <v>738</v>
      </c>
      <c r="N1246" s="46" t="s">
        <v>739</v>
      </c>
      <c r="O1246" s="43" t="s">
        <v>522</v>
      </c>
      <c r="P1246" s="46" t="s">
        <v>1183</v>
      </c>
      <c r="Q1246" s="47">
        <v>24000</v>
      </c>
      <c r="R1246" s="48" t="s">
        <v>4</v>
      </c>
      <c r="S1246" s="47" t="s">
        <v>4</v>
      </c>
      <c r="T1246" s="46" t="s">
        <v>741</v>
      </c>
    </row>
    <row r="1247" spans="1:20">
      <c r="A1247" s="45">
        <v>133168976107</v>
      </c>
      <c r="B1247" s="43" t="s">
        <v>733</v>
      </c>
      <c r="C1247" s="44">
        <v>45975</v>
      </c>
      <c r="D1247" s="45">
        <v>53152628681</v>
      </c>
      <c r="E1247" s="45">
        <v>2120886787531</v>
      </c>
      <c r="F1247" s="46" t="s">
        <v>734</v>
      </c>
      <c r="G1247" s="46" t="s">
        <v>735</v>
      </c>
      <c r="H1247" s="46" t="s">
        <v>4</v>
      </c>
      <c r="I1247" s="45" t="s">
        <v>4</v>
      </c>
      <c r="J1247" s="47">
        <v>234.74</v>
      </c>
      <c r="K1247" s="46" t="s">
        <v>736</v>
      </c>
      <c r="L1247" s="46" t="s">
        <v>737</v>
      </c>
      <c r="M1247" s="45" t="s">
        <v>738</v>
      </c>
      <c r="N1247" s="46" t="s">
        <v>739</v>
      </c>
      <c r="O1247" s="43" t="s">
        <v>4</v>
      </c>
      <c r="P1247" s="46" t="s">
        <v>960</v>
      </c>
      <c r="Q1247" s="47">
        <v>24200</v>
      </c>
      <c r="R1247" s="48" t="s">
        <v>4</v>
      </c>
      <c r="S1247" s="47" t="s">
        <v>4</v>
      </c>
      <c r="T1247" s="46" t="s">
        <v>741</v>
      </c>
    </row>
    <row r="1248" spans="1:20">
      <c r="A1248" s="45">
        <v>131662757637</v>
      </c>
      <c r="B1248" s="43" t="s">
        <v>1727</v>
      </c>
      <c r="C1248" s="44">
        <v>45963</v>
      </c>
      <c r="D1248" s="45">
        <v>52552100598</v>
      </c>
      <c r="E1248" s="45">
        <v>2110781338712</v>
      </c>
      <c r="F1248" s="46" t="s">
        <v>734</v>
      </c>
      <c r="G1248" s="46" t="s">
        <v>735</v>
      </c>
      <c r="H1248" s="46" t="s">
        <v>4</v>
      </c>
      <c r="I1248" s="45" t="s">
        <v>4</v>
      </c>
      <c r="J1248" s="47">
        <v>237.65</v>
      </c>
      <c r="K1248" s="46" t="s">
        <v>736</v>
      </c>
      <c r="L1248" s="46" t="s">
        <v>737</v>
      </c>
      <c r="M1248" s="45" t="s">
        <v>738</v>
      </c>
      <c r="N1248" s="46" t="s">
        <v>739</v>
      </c>
      <c r="O1248" s="43" t="s">
        <v>4</v>
      </c>
      <c r="P1248" s="46" t="s">
        <v>1786</v>
      </c>
      <c r="Q1248" s="47">
        <v>24500</v>
      </c>
      <c r="R1248" s="48" t="s">
        <v>4</v>
      </c>
      <c r="S1248" s="47" t="s">
        <v>4</v>
      </c>
      <c r="T1248" s="46" t="s">
        <v>741</v>
      </c>
    </row>
    <row r="1249" spans="1:20">
      <c r="A1249" s="45">
        <v>135848973616</v>
      </c>
      <c r="B1249" s="43" t="s">
        <v>733</v>
      </c>
      <c r="C1249" s="44">
        <v>45991</v>
      </c>
      <c r="D1249" s="45">
        <v>53988900629</v>
      </c>
      <c r="E1249" s="45">
        <v>2134850065630</v>
      </c>
      <c r="F1249" s="46" t="s">
        <v>734</v>
      </c>
      <c r="G1249" s="46" t="s">
        <v>735</v>
      </c>
      <c r="H1249" s="46" t="s">
        <v>4</v>
      </c>
      <c r="I1249" s="45" t="s">
        <v>4</v>
      </c>
      <c r="J1249" s="47">
        <v>237.65</v>
      </c>
      <c r="K1249" s="46" t="s">
        <v>736</v>
      </c>
      <c r="L1249" s="46" t="s">
        <v>737</v>
      </c>
      <c r="M1249" s="45" t="s">
        <v>738</v>
      </c>
      <c r="N1249" s="46" t="s">
        <v>739</v>
      </c>
      <c r="O1249" s="43" t="s">
        <v>4</v>
      </c>
      <c r="P1249" s="46" t="s">
        <v>1671</v>
      </c>
      <c r="Q1249" s="47">
        <v>24500</v>
      </c>
      <c r="R1249" s="48" t="s">
        <v>4</v>
      </c>
      <c r="S1249" s="47" t="s">
        <v>4</v>
      </c>
      <c r="T1249" s="46" t="s">
        <v>741</v>
      </c>
    </row>
    <row r="1250" spans="1:20">
      <c r="A1250" s="45">
        <v>133161503141</v>
      </c>
      <c r="B1250" s="43" t="s">
        <v>733</v>
      </c>
      <c r="C1250" s="44">
        <v>45974</v>
      </c>
      <c r="D1250" s="45">
        <v>53149623910</v>
      </c>
      <c r="E1250" s="45">
        <v>2120933714386</v>
      </c>
      <c r="F1250" s="46" t="s">
        <v>734</v>
      </c>
      <c r="G1250" s="46" t="s">
        <v>735</v>
      </c>
      <c r="H1250" s="46" t="s">
        <v>4</v>
      </c>
      <c r="I1250" s="45" t="s">
        <v>4</v>
      </c>
      <c r="J1250" s="47">
        <v>238.62</v>
      </c>
      <c r="K1250" s="46" t="s">
        <v>736</v>
      </c>
      <c r="L1250" s="46" t="s">
        <v>737</v>
      </c>
      <c r="M1250" s="45" t="s">
        <v>738</v>
      </c>
      <c r="N1250" s="46" t="s">
        <v>739</v>
      </c>
      <c r="O1250" s="43" t="s">
        <v>4</v>
      </c>
      <c r="P1250" s="46" t="s">
        <v>939</v>
      </c>
      <c r="Q1250" s="47">
        <v>24600</v>
      </c>
      <c r="R1250" s="48" t="s">
        <v>4</v>
      </c>
      <c r="S1250" s="47" t="s">
        <v>4</v>
      </c>
      <c r="T1250" s="46" t="s">
        <v>741</v>
      </c>
    </row>
    <row r="1251" spans="1:20">
      <c r="A1251" s="45">
        <v>134928994455</v>
      </c>
      <c r="B1251" s="43" t="s">
        <v>733</v>
      </c>
      <c r="C1251" s="44">
        <v>45989</v>
      </c>
      <c r="D1251" s="45">
        <v>53859324333</v>
      </c>
      <c r="E1251" s="45">
        <v>2132742608641</v>
      </c>
      <c r="F1251" s="46" t="s">
        <v>734</v>
      </c>
      <c r="G1251" s="46" t="s">
        <v>735</v>
      </c>
      <c r="H1251" s="46" t="s">
        <v>4</v>
      </c>
      <c r="I1251" s="45" t="s">
        <v>4</v>
      </c>
      <c r="J1251" s="47">
        <v>239.59</v>
      </c>
      <c r="K1251" s="46" t="s">
        <v>736</v>
      </c>
      <c r="L1251" s="46" t="s">
        <v>737</v>
      </c>
      <c r="M1251" s="45" t="s">
        <v>738</v>
      </c>
      <c r="N1251" s="46" t="s">
        <v>739</v>
      </c>
      <c r="O1251" s="43" t="s">
        <v>4</v>
      </c>
      <c r="P1251" s="46" t="s">
        <v>1613</v>
      </c>
      <c r="Q1251" s="47">
        <v>24700</v>
      </c>
      <c r="R1251" s="48" t="s">
        <v>4</v>
      </c>
      <c r="S1251" s="47" t="s">
        <v>4</v>
      </c>
      <c r="T1251" s="46" t="s">
        <v>741</v>
      </c>
    </row>
    <row r="1252" spans="1:20">
      <c r="A1252" s="45">
        <v>132816282046</v>
      </c>
      <c r="B1252" s="43" t="s">
        <v>733</v>
      </c>
      <c r="C1252" s="44">
        <v>45967</v>
      </c>
      <c r="D1252" s="45">
        <v>52774343224</v>
      </c>
      <c r="E1252" s="45">
        <v>2114425507427</v>
      </c>
      <c r="F1252" s="46" t="s">
        <v>734</v>
      </c>
      <c r="G1252" s="46" t="s">
        <v>735</v>
      </c>
      <c r="H1252" s="46" t="s">
        <v>4</v>
      </c>
      <c r="I1252" s="45" t="s">
        <v>4</v>
      </c>
      <c r="J1252" s="47">
        <v>240.56</v>
      </c>
      <c r="K1252" s="46" t="s">
        <v>736</v>
      </c>
      <c r="L1252" s="46" t="s">
        <v>737</v>
      </c>
      <c r="M1252" s="45" t="s">
        <v>738</v>
      </c>
      <c r="N1252" s="46" t="s">
        <v>739</v>
      </c>
      <c r="O1252" s="43" t="s">
        <v>4</v>
      </c>
      <c r="P1252" s="46" t="s">
        <v>768</v>
      </c>
      <c r="Q1252" s="47">
        <v>24800</v>
      </c>
      <c r="R1252" s="48" t="s">
        <v>4</v>
      </c>
      <c r="S1252" s="47" t="s">
        <v>4</v>
      </c>
      <c r="T1252" s="46" t="s">
        <v>741</v>
      </c>
    </row>
    <row r="1253" spans="1:20">
      <c r="A1253" s="45">
        <v>132598692267</v>
      </c>
      <c r="B1253" s="43" t="s">
        <v>733</v>
      </c>
      <c r="C1253" s="44">
        <v>45970</v>
      </c>
      <c r="D1253" s="45">
        <v>52926564026</v>
      </c>
      <c r="E1253" s="45">
        <v>2116900698863</v>
      </c>
      <c r="F1253" s="46" t="s">
        <v>734</v>
      </c>
      <c r="G1253" s="46" t="s">
        <v>735</v>
      </c>
      <c r="H1253" s="46" t="s">
        <v>4</v>
      </c>
      <c r="I1253" s="45" t="s">
        <v>4</v>
      </c>
      <c r="J1253" s="47">
        <v>240.56</v>
      </c>
      <c r="K1253" s="46" t="s">
        <v>736</v>
      </c>
      <c r="L1253" s="46" t="s">
        <v>737</v>
      </c>
      <c r="M1253" s="45" t="s">
        <v>738</v>
      </c>
      <c r="N1253" s="46" t="s">
        <v>739</v>
      </c>
      <c r="O1253" s="43" t="s">
        <v>4</v>
      </c>
      <c r="P1253" s="46" t="s">
        <v>895</v>
      </c>
      <c r="Q1253" s="47">
        <v>24800</v>
      </c>
      <c r="R1253" s="48" t="s">
        <v>4</v>
      </c>
      <c r="S1253" s="47" t="s">
        <v>4</v>
      </c>
      <c r="T1253" s="46" t="s">
        <v>741</v>
      </c>
    </row>
    <row r="1254" spans="1:20">
      <c r="A1254" s="45">
        <v>135930993778</v>
      </c>
      <c r="B1254" s="43" t="s">
        <v>733</v>
      </c>
      <c r="C1254" s="44">
        <v>45991</v>
      </c>
      <c r="D1254" s="45">
        <v>54027661120</v>
      </c>
      <c r="E1254" s="45">
        <v>2135243227221</v>
      </c>
      <c r="F1254" s="46" t="s">
        <v>734</v>
      </c>
      <c r="G1254" s="46" t="s">
        <v>735</v>
      </c>
      <c r="H1254" s="46" t="s">
        <v>4</v>
      </c>
      <c r="I1254" s="45" t="s">
        <v>4</v>
      </c>
      <c r="J1254" s="47">
        <v>240.56</v>
      </c>
      <c r="K1254" s="46" t="s">
        <v>736</v>
      </c>
      <c r="L1254" s="46" t="s">
        <v>737</v>
      </c>
      <c r="M1254" s="45" t="s">
        <v>738</v>
      </c>
      <c r="N1254" s="46" t="s">
        <v>739</v>
      </c>
      <c r="O1254" s="43" t="s">
        <v>4</v>
      </c>
      <c r="P1254" s="46" t="s">
        <v>1684</v>
      </c>
      <c r="Q1254" s="47">
        <v>24800</v>
      </c>
      <c r="R1254" s="48" t="s">
        <v>4</v>
      </c>
      <c r="S1254" s="47" t="s">
        <v>4</v>
      </c>
      <c r="T1254" s="46" t="s">
        <v>741</v>
      </c>
    </row>
    <row r="1255" spans="1:20">
      <c r="A1255" s="45">
        <v>133541302567</v>
      </c>
      <c r="B1255" s="43" t="s">
        <v>733</v>
      </c>
      <c r="C1255" s="44">
        <v>45978</v>
      </c>
      <c r="D1255" s="45">
        <v>53308511503</v>
      </c>
      <c r="E1255" s="45">
        <v>2123387173450</v>
      </c>
      <c r="F1255" s="46" t="s">
        <v>734</v>
      </c>
      <c r="G1255" s="46" t="s">
        <v>735</v>
      </c>
      <c r="H1255" s="46" t="s">
        <v>4</v>
      </c>
      <c r="I1255" s="45" t="s">
        <v>4</v>
      </c>
      <c r="J1255" s="47">
        <v>242.5</v>
      </c>
      <c r="K1255" s="46" t="s">
        <v>736</v>
      </c>
      <c r="L1255" s="46" t="s">
        <v>737</v>
      </c>
      <c r="M1255" s="45" t="s">
        <v>738</v>
      </c>
      <c r="N1255" s="46" t="s">
        <v>739</v>
      </c>
      <c r="O1255" s="43" t="s">
        <v>4</v>
      </c>
      <c r="P1255" s="46" t="s">
        <v>1050</v>
      </c>
      <c r="Q1255" s="47">
        <v>25000</v>
      </c>
      <c r="R1255" s="48" t="s">
        <v>4</v>
      </c>
      <c r="S1255" s="47" t="s">
        <v>4</v>
      </c>
      <c r="T1255" s="46" t="s">
        <v>741</v>
      </c>
    </row>
    <row r="1256" spans="1:20">
      <c r="A1256" s="45">
        <v>134940700792</v>
      </c>
      <c r="B1256" s="43" t="s">
        <v>733</v>
      </c>
      <c r="C1256" s="44">
        <v>45984</v>
      </c>
      <c r="D1256" s="45">
        <v>53617841922</v>
      </c>
      <c r="E1256" s="45">
        <v>2128737388748</v>
      </c>
      <c r="F1256" s="46" t="s">
        <v>758</v>
      </c>
      <c r="G1256" s="46" t="s">
        <v>735</v>
      </c>
      <c r="H1256" s="46" t="s">
        <v>4</v>
      </c>
      <c r="I1256" s="45" t="s">
        <v>4</v>
      </c>
      <c r="J1256" s="47">
        <v>242.5</v>
      </c>
      <c r="K1256" s="46" t="s">
        <v>736</v>
      </c>
      <c r="L1256" s="46" t="s">
        <v>737</v>
      </c>
      <c r="M1256" s="45" t="s">
        <v>738</v>
      </c>
      <c r="N1256" s="46" t="s">
        <v>739</v>
      </c>
      <c r="O1256" s="43" t="s">
        <v>522</v>
      </c>
      <c r="P1256" s="46" t="s">
        <v>759</v>
      </c>
      <c r="Q1256" s="47">
        <v>25000</v>
      </c>
      <c r="R1256" s="48" t="s">
        <v>4</v>
      </c>
      <c r="S1256" s="47" t="s">
        <v>4</v>
      </c>
      <c r="T1256" s="46" t="s">
        <v>4</v>
      </c>
    </row>
    <row r="1257" spans="1:20">
      <c r="A1257" s="45">
        <v>134418185213</v>
      </c>
      <c r="B1257" s="43" t="s">
        <v>733</v>
      </c>
      <c r="C1257" s="44">
        <v>45985</v>
      </c>
      <c r="D1257" s="45">
        <v>53657766246</v>
      </c>
      <c r="E1257" s="45">
        <v>2129204849453</v>
      </c>
      <c r="F1257" s="46" t="s">
        <v>734</v>
      </c>
      <c r="G1257" s="46" t="s">
        <v>735</v>
      </c>
      <c r="H1257" s="46" t="s">
        <v>4</v>
      </c>
      <c r="I1257" s="45" t="s">
        <v>4</v>
      </c>
      <c r="J1257" s="47">
        <v>242.5</v>
      </c>
      <c r="K1257" s="46" t="s">
        <v>736</v>
      </c>
      <c r="L1257" s="46" t="s">
        <v>737</v>
      </c>
      <c r="M1257" s="45" t="s">
        <v>738</v>
      </c>
      <c r="N1257" s="46" t="s">
        <v>739</v>
      </c>
      <c r="O1257" s="43" t="s">
        <v>522</v>
      </c>
      <c r="P1257" s="46" t="s">
        <v>1490</v>
      </c>
      <c r="Q1257" s="47">
        <v>25000</v>
      </c>
      <c r="R1257" s="48" t="s">
        <v>4</v>
      </c>
      <c r="S1257" s="47" t="s">
        <v>4</v>
      </c>
      <c r="T1257" s="46" t="s">
        <v>741</v>
      </c>
    </row>
    <row r="1258" spans="1:20">
      <c r="A1258" s="45">
        <v>132601385861</v>
      </c>
      <c r="B1258" s="43" t="s">
        <v>733</v>
      </c>
      <c r="C1258" s="44">
        <v>45970</v>
      </c>
      <c r="D1258" s="45">
        <v>52927747407</v>
      </c>
      <c r="E1258" s="45">
        <v>2116918560049</v>
      </c>
      <c r="F1258" s="46" t="s">
        <v>734</v>
      </c>
      <c r="G1258" s="46" t="s">
        <v>735</v>
      </c>
      <c r="H1258" s="46" t="s">
        <v>4</v>
      </c>
      <c r="I1258" s="45" t="s">
        <v>4</v>
      </c>
      <c r="J1258" s="47">
        <v>244.44</v>
      </c>
      <c r="K1258" s="46" t="s">
        <v>736</v>
      </c>
      <c r="L1258" s="46" t="s">
        <v>737</v>
      </c>
      <c r="M1258" s="45" t="s">
        <v>738</v>
      </c>
      <c r="N1258" s="46" t="s">
        <v>739</v>
      </c>
      <c r="O1258" s="43" t="s">
        <v>4</v>
      </c>
      <c r="P1258" s="46" t="s">
        <v>900</v>
      </c>
      <c r="Q1258" s="47">
        <v>25200</v>
      </c>
      <c r="R1258" s="48" t="s">
        <v>4</v>
      </c>
      <c r="S1258" s="47" t="s">
        <v>4</v>
      </c>
      <c r="T1258" s="46" t="s">
        <v>741</v>
      </c>
    </row>
    <row r="1259" spans="1:20">
      <c r="A1259" s="45">
        <v>135012498856</v>
      </c>
      <c r="B1259" s="43" t="s">
        <v>733</v>
      </c>
      <c r="C1259" s="44">
        <v>45984</v>
      </c>
      <c r="D1259" s="45">
        <v>53649642389</v>
      </c>
      <c r="E1259" s="45">
        <v>2129188559448</v>
      </c>
      <c r="F1259" s="46" t="s">
        <v>734</v>
      </c>
      <c r="G1259" s="46" t="s">
        <v>735</v>
      </c>
      <c r="H1259" s="46" t="s">
        <v>4</v>
      </c>
      <c r="I1259" s="45" t="s">
        <v>4</v>
      </c>
      <c r="J1259" s="47">
        <v>246.38</v>
      </c>
      <c r="K1259" s="46" t="s">
        <v>736</v>
      </c>
      <c r="L1259" s="46" t="s">
        <v>737</v>
      </c>
      <c r="M1259" s="45" t="s">
        <v>738</v>
      </c>
      <c r="N1259" s="46" t="s">
        <v>739</v>
      </c>
      <c r="O1259" s="43" t="s">
        <v>4</v>
      </c>
      <c r="P1259" s="46" t="s">
        <v>1412</v>
      </c>
      <c r="Q1259" s="47">
        <v>25400</v>
      </c>
      <c r="R1259" s="48" t="s">
        <v>4</v>
      </c>
      <c r="S1259" s="47" t="s">
        <v>4</v>
      </c>
      <c r="T1259" s="46" t="s">
        <v>741</v>
      </c>
    </row>
    <row r="1260" spans="1:20">
      <c r="A1260" s="45">
        <v>135535677822</v>
      </c>
      <c r="B1260" s="43" t="s">
        <v>733</v>
      </c>
      <c r="C1260" s="44">
        <v>45988</v>
      </c>
      <c r="D1260" s="45">
        <v>53855069097</v>
      </c>
      <c r="E1260" s="45">
        <v>2132679121707</v>
      </c>
      <c r="F1260" s="46" t="s">
        <v>758</v>
      </c>
      <c r="G1260" s="46" t="s">
        <v>735</v>
      </c>
      <c r="H1260" s="46" t="s">
        <v>4</v>
      </c>
      <c r="I1260" s="45" t="s">
        <v>4</v>
      </c>
      <c r="J1260" s="47">
        <v>246.38</v>
      </c>
      <c r="K1260" s="46" t="s">
        <v>736</v>
      </c>
      <c r="L1260" s="46" t="s">
        <v>737</v>
      </c>
      <c r="M1260" s="45" t="s">
        <v>738</v>
      </c>
      <c r="N1260" s="46" t="s">
        <v>739</v>
      </c>
      <c r="O1260" s="43" t="s">
        <v>4</v>
      </c>
      <c r="P1260" s="46" t="s">
        <v>759</v>
      </c>
      <c r="Q1260" s="47">
        <v>25400</v>
      </c>
      <c r="R1260" s="48" t="s">
        <v>4</v>
      </c>
      <c r="S1260" s="47" t="s">
        <v>4</v>
      </c>
      <c r="T1260" s="46" t="s">
        <v>4</v>
      </c>
    </row>
    <row r="1261" spans="1:20">
      <c r="A1261" s="45">
        <v>134320925141</v>
      </c>
      <c r="B1261" s="43" t="s">
        <v>733</v>
      </c>
      <c r="C1261" s="44">
        <v>45984</v>
      </c>
      <c r="D1261" s="45">
        <v>53615617397</v>
      </c>
      <c r="E1261" s="45">
        <v>2128590889545</v>
      </c>
      <c r="F1261" s="46" t="s">
        <v>734</v>
      </c>
      <c r="G1261" s="46" t="s">
        <v>735</v>
      </c>
      <c r="H1261" s="46" t="s">
        <v>4</v>
      </c>
      <c r="I1261" s="45" t="s">
        <v>4</v>
      </c>
      <c r="J1261" s="47">
        <v>250.26</v>
      </c>
      <c r="K1261" s="46" t="s">
        <v>736</v>
      </c>
      <c r="L1261" s="46" t="s">
        <v>737</v>
      </c>
      <c r="M1261" s="45" t="s">
        <v>738</v>
      </c>
      <c r="N1261" s="46" t="s">
        <v>739</v>
      </c>
      <c r="O1261" s="43" t="s">
        <v>4</v>
      </c>
      <c r="P1261" s="46" t="s">
        <v>1302</v>
      </c>
      <c r="Q1261" s="47">
        <v>25800</v>
      </c>
      <c r="R1261" s="48" t="s">
        <v>4</v>
      </c>
      <c r="S1261" s="47" t="s">
        <v>4</v>
      </c>
      <c r="T1261" s="46" t="s">
        <v>741</v>
      </c>
    </row>
    <row r="1262" spans="1:20">
      <c r="A1262" s="45">
        <v>133926049684</v>
      </c>
      <c r="B1262" s="43" t="s">
        <v>733</v>
      </c>
      <c r="C1262" s="44">
        <v>45976</v>
      </c>
      <c r="D1262" s="45">
        <v>53208992001</v>
      </c>
      <c r="E1262" s="45">
        <v>2121881660221</v>
      </c>
      <c r="F1262" s="46" t="s">
        <v>734</v>
      </c>
      <c r="G1262" s="46" t="s">
        <v>735</v>
      </c>
      <c r="H1262" s="46" t="s">
        <v>4</v>
      </c>
      <c r="I1262" s="45" t="s">
        <v>4</v>
      </c>
      <c r="J1262" s="47">
        <v>251.23</v>
      </c>
      <c r="K1262" s="46" t="s">
        <v>736</v>
      </c>
      <c r="L1262" s="46" t="s">
        <v>737</v>
      </c>
      <c r="M1262" s="45" t="s">
        <v>738</v>
      </c>
      <c r="N1262" s="46" t="s">
        <v>739</v>
      </c>
      <c r="O1262" s="43" t="s">
        <v>4</v>
      </c>
      <c r="P1262" s="46" t="s">
        <v>987</v>
      </c>
      <c r="Q1262" s="47">
        <v>25900</v>
      </c>
      <c r="R1262" s="48" t="s">
        <v>4</v>
      </c>
      <c r="S1262" s="47" t="s">
        <v>4</v>
      </c>
      <c r="T1262" s="46" t="s">
        <v>741</v>
      </c>
    </row>
    <row r="1263" spans="1:20">
      <c r="A1263" s="45">
        <v>134302945009</v>
      </c>
      <c r="B1263" s="43" t="s">
        <v>733</v>
      </c>
      <c r="C1263" s="44">
        <v>45983</v>
      </c>
      <c r="D1263" s="45">
        <v>53609016821</v>
      </c>
      <c r="E1263" s="45">
        <v>2128593160648</v>
      </c>
      <c r="F1263" s="46" t="s">
        <v>734</v>
      </c>
      <c r="G1263" s="46" t="s">
        <v>735</v>
      </c>
      <c r="H1263" s="46" t="s">
        <v>4</v>
      </c>
      <c r="I1263" s="45" t="s">
        <v>4</v>
      </c>
      <c r="J1263" s="47">
        <v>252.2</v>
      </c>
      <c r="K1263" s="46" t="s">
        <v>736</v>
      </c>
      <c r="L1263" s="46" t="s">
        <v>737</v>
      </c>
      <c r="M1263" s="45" t="s">
        <v>738</v>
      </c>
      <c r="N1263" s="46" t="s">
        <v>739</v>
      </c>
      <c r="O1263" s="43" t="s">
        <v>4</v>
      </c>
      <c r="P1263" s="46" t="s">
        <v>929</v>
      </c>
      <c r="Q1263" s="47">
        <v>26000</v>
      </c>
      <c r="R1263" s="48" t="s">
        <v>4</v>
      </c>
      <c r="S1263" s="47" t="s">
        <v>4</v>
      </c>
      <c r="T1263" s="46" t="s">
        <v>741</v>
      </c>
    </row>
    <row r="1264" spans="1:20">
      <c r="A1264" s="45">
        <v>135031959886</v>
      </c>
      <c r="B1264" s="43" t="s">
        <v>733</v>
      </c>
      <c r="C1264" s="44">
        <v>45985</v>
      </c>
      <c r="D1264" s="45">
        <v>53657567569</v>
      </c>
      <c r="E1264" s="45">
        <v>2129201246115</v>
      </c>
      <c r="F1264" s="46" t="s">
        <v>734</v>
      </c>
      <c r="G1264" s="46" t="s">
        <v>735</v>
      </c>
      <c r="H1264" s="46" t="s">
        <v>4</v>
      </c>
      <c r="I1264" s="45" t="s">
        <v>4</v>
      </c>
      <c r="J1264" s="47">
        <v>253.17</v>
      </c>
      <c r="K1264" s="46" t="s">
        <v>736</v>
      </c>
      <c r="L1264" s="46" t="s">
        <v>737</v>
      </c>
      <c r="M1264" s="45" t="s">
        <v>738</v>
      </c>
      <c r="N1264" s="46" t="s">
        <v>739</v>
      </c>
      <c r="O1264" s="43" t="s">
        <v>4</v>
      </c>
      <c r="P1264" s="46" t="s">
        <v>1551</v>
      </c>
      <c r="Q1264" s="47">
        <v>26100</v>
      </c>
      <c r="R1264" s="48" t="s">
        <v>4</v>
      </c>
      <c r="S1264" s="47" t="s">
        <v>4</v>
      </c>
      <c r="T1264" s="46" t="s">
        <v>741</v>
      </c>
    </row>
    <row r="1265" spans="1:20">
      <c r="A1265" s="45">
        <v>132592257463</v>
      </c>
      <c r="B1265" s="43" t="s">
        <v>733</v>
      </c>
      <c r="C1265" s="44">
        <v>45970</v>
      </c>
      <c r="D1265" s="45">
        <v>52923969249</v>
      </c>
      <c r="E1265" s="45">
        <v>2116964240778</v>
      </c>
      <c r="F1265" s="46" t="s">
        <v>734</v>
      </c>
      <c r="G1265" s="46" t="s">
        <v>735</v>
      </c>
      <c r="H1265" s="46" t="s">
        <v>4</v>
      </c>
      <c r="I1265" s="45" t="s">
        <v>4</v>
      </c>
      <c r="J1265" s="47">
        <v>255.11</v>
      </c>
      <c r="K1265" s="46" t="s">
        <v>736</v>
      </c>
      <c r="L1265" s="46" t="s">
        <v>737</v>
      </c>
      <c r="M1265" s="45" t="s">
        <v>738</v>
      </c>
      <c r="N1265" s="46" t="s">
        <v>739</v>
      </c>
      <c r="O1265" s="43" t="s">
        <v>4</v>
      </c>
      <c r="P1265" s="46" t="s">
        <v>889</v>
      </c>
      <c r="Q1265" s="47">
        <v>26300</v>
      </c>
      <c r="R1265" s="48" t="s">
        <v>4</v>
      </c>
      <c r="S1265" s="47" t="s">
        <v>4</v>
      </c>
      <c r="T1265" s="46" t="s">
        <v>741</v>
      </c>
    </row>
    <row r="1266" spans="1:20">
      <c r="A1266" s="45">
        <v>135078914287</v>
      </c>
      <c r="B1266" s="43" t="s">
        <v>733</v>
      </c>
      <c r="C1266" s="44">
        <v>45989</v>
      </c>
      <c r="D1266" s="45">
        <v>53920596566</v>
      </c>
      <c r="E1266" s="45">
        <v>2133871464420</v>
      </c>
      <c r="F1266" s="46" t="s">
        <v>734</v>
      </c>
      <c r="G1266" s="46" t="s">
        <v>735</v>
      </c>
      <c r="H1266" s="46" t="s">
        <v>4</v>
      </c>
      <c r="I1266" s="45" t="s">
        <v>4</v>
      </c>
      <c r="J1266" s="47">
        <v>257.05</v>
      </c>
      <c r="K1266" s="46" t="s">
        <v>736</v>
      </c>
      <c r="L1266" s="46" t="s">
        <v>737</v>
      </c>
      <c r="M1266" s="45" t="s">
        <v>738</v>
      </c>
      <c r="N1266" s="46" t="s">
        <v>739</v>
      </c>
      <c r="O1266" s="43" t="s">
        <v>4</v>
      </c>
      <c r="P1266" s="46" t="s">
        <v>1636</v>
      </c>
      <c r="Q1266" s="47">
        <v>26500</v>
      </c>
      <c r="R1266" s="48" t="s">
        <v>4</v>
      </c>
      <c r="S1266" s="47" t="s">
        <v>4</v>
      </c>
      <c r="T1266" s="46" t="s">
        <v>741</v>
      </c>
    </row>
    <row r="1267" spans="1:20">
      <c r="A1267" s="45">
        <v>133160019999</v>
      </c>
      <c r="B1267" s="43" t="s">
        <v>733</v>
      </c>
      <c r="C1267" s="44">
        <v>45974</v>
      </c>
      <c r="D1267" s="45">
        <v>53149026553</v>
      </c>
      <c r="E1267" s="45">
        <v>2120817773359</v>
      </c>
      <c r="F1267" s="46" t="s">
        <v>745</v>
      </c>
      <c r="G1267" s="46" t="s">
        <v>735</v>
      </c>
      <c r="H1267" s="46" t="s">
        <v>4</v>
      </c>
      <c r="I1267" s="45" t="s">
        <v>4</v>
      </c>
      <c r="J1267" s="47">
        <v>257.54000000000002</v>
      </c>
      <c r="K1267" s="46" t="s">
        <v>736</v>
      </c>
      <c r="L1267" s="46" t="s">
        <v>737</v>
      </c>
      <c r="M1267" s="45" t="s">
        <v>738</v>
      </c>
      <c r="N1267" s="46" t="s">
        <v>739</v>
      </c>
      <c r="O1267" s="43" t="s">
        <v>4</v>
      </c>
      <c r="P1267" s="46" t="s">
        <v>746</v>
      </c>
      <c r="Q1267" s="47">
        <v>15800</v>
      </c>
      <c r="R1267" s="48" t="s">
        <v>4</v>
      </c>
      <c r="S1267" s="47" t="s">
        <v>4</v>
      </c>
      <c r="T1267" s="46" t="s">
        <v>741</v>
      </c>
    </row>
    <row r="1268" spans="1:20">
      <c r="A1268" s="45">
        <v>134034458952</v>
      </c>
      <c r="B1268" s="43" t="s">
        <v>733</v>
      </c>
      <c r="C1268" s="44">
        <v>45976</v>
      </c>
      <c r="D1268" s="45">
        <v>53254627756</v>
      </c>
      <c r="E1268" s="45">
        <v>2122556043777</v>
      </c>
      <c r="F1268" s="46" t="s">
        <v>734</v>
      </c>
      <c r="G1268" s="46" t="s">
        <v>735</v>
      </c>
      <c r="H1268" s="46" t="s">
        <v>4</v>
      </c>
      <c r="I1268" s="45" t="s">
        <v>4</v>
      </c>
      <c r="J1268" s="47">
        <v>258.02</v>
      </c>
      <c r="K1268" s="46" t="s">
        <v>736</v>
      </c>
      <c r="L1268" s="46" t="s">
        <v>737</v>
      </c>
      <c r="M1268" s="45" t="s">
        <v>738</v>
      </c>
      <c r="N1268" s="46" t="s">
        <v>739</v>
      </c>
      <c r="O1268" s="43" t="s">
        <v>4</v>
      </c>
      <c r="P1268" s="46" t="s">
        <v>903</v>
      </c>
      <c r="Q1268" s="47">
        <v>26600</v>
      </c>
      <c r="R1268" s="48" t="s">
        <v>4</v>
      </c>
      <c r="S1268" s="47" t="s">
        <v>4</v>
      </c>
      <c r="T1268" s="46" t="s">
        <v>741</v>
      </c>
    </row>
    <row r="1269" spans="1:20">
      <c r="A1269" s="45">
        <v>132511784637</v>
      </c>
      <c r="B1269" s="43" t="s">
        <v>733</v>
      </c>
      <c r="C1269" s="44">
        <v>45970</v>
      </c>
      <c r="D1269" s="45">
        <v>52888563458</v>
      </c>
      <c r="E1269" s="45">
        <v>2116357461737</v>
      </c>
      <c r="F1269" s="46" t="s">
        <v>734</v>
      </c>
      <c r="G1269" s="46" t="s">
        <v>735</v>
      </c>
      <c r="H1269" s="46" t="s">
        <v>4</v>
      </c>
      <c r="I1269" s="45" t="s">
        <v>4</v>
      </c>
      <c r="J1269" s="47">
        <v>259.95999999999998</v>
      </c>
      <c r="K1269" s="46" t="s">
        <v>736</v>
      </c>
      <c r="L1269" s="46" t="s">
        <v>737</v>
      </c>
      <c r="M1269" s="45" t="s">
        <v>738</v>
      </c>
      <c r="N1269" s="46" t="s">
        <v>739</v>
      </c>
      <c r="O1269" s="43" t="s">
        <v>4</v>
      </c>
      <c r="P1269" s="46" t="s">
        <v>881</v>
      </c>
      <c r="Q1269" s="47">
        <v>26800</v>
      </c>
      <c r="R1269" s="48" t="s">
        <v>4</v>
      </c>
      <c r="S1269" s="47" t="s">
        <v>4</v>
      </c>
      <c r="T1269" s="46" t="s">
        <v>741</v>
      </c>
    </row>
    <row r="1270" spans="1:20">
      <c r="A1270" s="45">
        <v>133928623480</v>
      </c>
      <c r="B1270" s="43" t="s">
        <v>733</v>
      </c>
      <c r="C1270" s="44">
        <v>45976</v>
      </c>
      <c r="D1270" s="45">
        <v>53210244326</v>
      </c>
      <c r="E1270" s="45">
        <v>2121897667987</v>
      </c>
      <c r="F1270" s="46" t="s">
        <v>734</v>
      </c>
      <c r="G1270" s="46" t="s">
        <v>735</v>
      </c>
      <c r="H1270" s="46" t="s">
        <v>4</v>
      </c>
      <c r="I1270" s="45" t="s">
        <v>4</v>
      </c>
      <c r="J1270" s="47">
        <v>259.95999999999998</v>
      </c>
      <c r="K1270" s="46" t="s">
        <v>736</v>
      </c>
      <c r="L1270" s="46" t="s">
        <v>737</v>
      </c>
      <c r="M1270" s="45" t="s">
        <v>738</v>
      </c>
      <c r="N1270" s="46" t="s">
        <v>739</v>
      </c>
      <c r="O1270" s="43" t="s">
        <v>4</v>
      </c>
      <c r="P1270" s="46" t="s">
        <v>993</v>
      </c>
      <c r="Q1270" s="47">
        <v>26800</v>
      </c>
      <c r="R1270" s="48" t="s">
        <v>4</v>
      </c>
      <c r="S1270" s="47" t="s">
        <v>4</v>
      </c>
      <c r="T1270" s="46" t="s">
        <v>741</v>
      </c>
    </row>
    <row r="1271" spans="1:20">
      <c r="A1271" s="45">
        <v>134395908373</v>
      </c>
      <c r="B1271" s="43" t="s">
        <v>733</v>
      </c>
      <c r="C1271" s="44">
        <v>45984</v>
      </c>
      <c r="D1271" s="45">
        <v>53648652109</v>
      </c>
      <c r="E1271" s="45">
        <v>2129173009778</v>
      </c>
      <c r="F1271" s="46" t="s">
        <v>734</v>
      </c>
      <c r="G1271" s="46" t="s">
        <v>735</v>
      </c>
      <c r="H1271" s="46" t="s">
        <v>4</v>
      </c>
      <c r="I1271" s="45" t="s">
        <v>4</v>
      </c>
      <c r="J1271" s="47">
        <v>259.95999999999998</v>
      </c>
      <c r="K1271" s="46" t="s">
        <v>736</v>
      </c>
      <c r="L1271" s="46" t="s">
        <v>737</v>
      </c>
      <c r="M1271" s="45" t="s">
        <v>738</v>
      </c>
      <c r="N1271" s="46" t="s">
        <v>739</v>
      </c>
      <c r="O1271" s="43" t="s">
        <v>4</v>
      </c>
      <c r="P1271" s="46" t="s">
        <v>1410</v>
      </c>
      <c r="Q1271" s="47">
        <v>26800</v>
      </c>
      <c r="R1271" s="48" t="s">
        <v>4</v>
      </c>
      <c r="S1271" s="47" t="s">
        <v>4</v>
      </c>
      <c r="T1271" s="46" t="s">
        <v>741</v>
      </c>
    </row>
    <row r="1272" spans="1:20">
      <c r="A1272" s="45">
        <v>131581454143</v>
      </c>
      <c r="B1272" s="43" t="s">
        <v>1727</v>
      </c>
      <c r="C1272" s="44">
        <v>45963</v>
      </c>
      <c r="D1272" s="45">
        <v>52515792385</v>
      </c>
      <c r="E1272" s="45">
        <v>2110182108977</v>
      </c>
      <c r="F1272" s="46" t="s">
        <v>734</v>
      </c>
      <c r="G1272" s="46" t="s">
        <v>735</v>
      </c>
      <c r="H1272" s="46" t="s">
        <v>4</v>
      </c>
      <c r="I1272" s="45" t="s">
        <v>4</v>
      </c>
      <c r="J1272" s="47">
        <v>260.93</v>
      </c>
      <c r="K1272" s="46" t="s">
        <v>736</v>
      </c>
      <c r="L1272" s="46" t="s">
        <v>737</v>
      </c>
      <c r="M1272" s="45" t="s">
        <v>738</v>
      </c>
      <c r="N1272" s="46" t="s">
        <v>739</v>
      </c>
      <c r="O1272" s="43" t="s">
        <v>4</v>
      </c>
      <c r="P1272" s="46" t="s">
        <v>1765</v>
      </c>
      <c r="Q1272" s="47">
        <v>26900</v>
      </c>
      <c r="R1272" s="48" t="s">
        <v>4</v>
      </c>
      <c r="S1272" s="47" t="s">
        <v>4</v>
      </c>
      <c r="T1272" s="46" t="s">
        <v>741</v>
      </c>
    </row>
    <row r="1273" spans="1:20">
      <c r="A1273" s="45">
        <v>133104579176</v>
      </c>
      <c r="B1273" s="43" t="s">
        <v>733</v>
      </c>
      <c r="C1273" s="44">
        <v>45969</v>
      </c>
      <c r="D1273" s="45">
        <v>52884114626</v>
      </c>
      <c r="E1273" s="45">
        <v>2116292262303</v>
      </c>
      <c r="F1273" s="46" t="s">
        <v>758</v>
      </c>
      <c r="G1273" s="46" t="s">
        <v>735</v>
      </c>
      <c r="H1273" s="46" t="s">
        <v>4</v>
      </c>
      <c r="I1273" s="45" t="s">
        <v>4</v>
      </c>
      <c r="J1273" s="47">
        <v>260.93</v>
      </c>
      <c r="K1273" s="46" t="s">
        <v>736</v>
      </c>
      <c r="L1273" s="46" t="s">
        <v>737</v>
      </c>
      <c r="M1273" s="45" t="s">
        <v>738</v>
      </c>
      <c r="N1273" s="46" t="s">
        <v>739</v>
      </c>
      <c r="O1273" s="43" t="s">
        <v>4</v>
      </c>
      <c r="P1273" s="46" t="s">
        <v>759</v>
      </c>
      <c r="Q1273" s="47">
        <v>26900</v>
      </c>
      <c r="R1273" s="48" t="s">
        <v>4</v>
      </c>
      <c r="S1273" s="47" t="s">
        <v>4</v>
      </c>
      <c r="T1273" s="46" t="s">
        <v>4</v>
      </c>
    </row>
    <row r="1274" spans="1:20">
      <c r="A1274" s="45">
        <v>131584416787</v>
      </c>
      <c r="B1274" s="43" t="s">
        <v>1727</v>
      </c>
      <c r="C1274" s="44">
        <v>45963</v>
      </c>
      <c r="D1274" s="45">
        <v>52516984736</v>
      </c>
      <c r="E1274" s="45">
        <v>2110200701983</v>
      </c>
      <c r="F1274" s="46" t="s">
        <v>734</v>
      </c>
      <c r="G1274" s="46" t="s">
        <v>735</v>
      </c>
      <c r="H1274" s="46" t="s">
        <v>4</v>
      </c>
      <c r="I1274" s="45" t="s">
        <v>4</v>
      </c>
      <c r="J1274" s="47">
        <v>261.89999999999998</v>
      </c>
      <c r="K1274" s="46" t="s">
        <v>736</v>
      </c>
      <c r="L1274" s="46" t="s">
        <v>737</v>
      </c>
      <c r="M1274" s="45" t="s">
        <v>738</v>
      </c>
      <c r="N1274" s="46" t="s">
        <v>739</v>
      </c>
      <c r="O1274" s="43" t="s">
        <v>4</v>
      </c>
      <c r="P1274" s="46" t="s">
        <v>1779</v>
      </c>
      <c r="Q1274" s="47">
        <v>27000</v>
      </c>
      <c r="R1274" s="48" t="s">
        <v>4</v>
      </c>
      <c r="S1274" s="47" t="s">
        <v>4</v>
      </c>
      <c r="T1274" s="46" t="s">
        <v>741</v>
      </c>
    </row>
    <row r="1275" spans="1:20">
      <c r="A1275" s="45">
        <v>135026119826</v>
      </c>
      <c r="B1275" s="43" t="s">
        <v>733</v>
      </c>
      <c r="C1275" s="44">
        <v>45984</v>
      </c>
      <c r="D1275" s="45">
        <v>53655184357</v>
      </c>
      <c r="E1275" s="45">
        <v>2129276359910</v>
      </c>
      <c r="F1275" s="46" t="s">
        <v>758</v>
      </c>
      <c r="G1275" s="46" t="s">
        <v>735</v>
      </c>
      <c r="H1275" s="46" t="s">
        <v>4</v>
      </c>
      <c r="I1275" s="45" t="s">
        <v>4</v>
      </c>
      <c r="J1275" s="47">
        <v>261.89999999999998</v>
      </c>
      <c r="K1275" s="46" t="s">
        <v>736</v>
      </c>
      <c r="L1275" s="46" t="s">
        <v>737</v>
      </c>
      <c r="M1275" s="45" t="s">
        <v>738</v>
      </c>
      <c r="N1275" s="46" t="s">
        <v>739</v>
      </c>
      <c r="O1275" s="43" t="s">
        <v>4</v>
      </c>
      <c r="P1275" s="46" t="s">
        <v>759</v>
      </c>
      <c r="Q1275" s="47">
        <v>27000</v>
      </c>
      <c r="R1275" s="48" t="s">
        <v>4</v>
      </c>
      <c r="S1275" s="47" t="s">
        <v>4</v>
      </c>
      <c r="T1275" s="46" t="s">
        <v>4</v>
      </c>
    </row>
    <row r="1276" spans="1:20">
      <c r="A1276" s="45">
        <v>134047744202</v>
      </c>
      <c r="B1276" s="43" t="s">
        <v>733</v>
      </c>
      <c r="C1276" s="44">
        <v>45976</v>
      </c>
      <c r="D1276" s="45">
        <v>53259718496</v>
      </c>
      <c r="E1276" s="45">
        <v>2122742393406</v>
      </c>
      <c r="F1276" s="46" t="s">
        <v>734</v>
      </c>
      <c r="G1276" s="46" t="s">
        <v>735</v>
      </c>
      <c r="H1276" s="46" t="s">
        <v>4</v>
      </c>
      <c r="I1276" s="45" t="s">
        <v>4</v>
      </c>
      <c r="J1276" s="47">
        <v>262.43</v>
      </c>
      <c r="K1276" s="46" t="s">
        <v>736</v>
      </c>
      <c r="L1276" s="46" t="s">
        <v>737</v>
      </c>
      <c r="M1276" s="45" t="s">
        <v>738</v>
      </c>
      <c r="N1276" s="46" t="s">
        <v>739</v>
      </c>
      <c r="O1276" s="43" t="s">
        <v>4</v>
      </c>
      <c r="P1276" s="46" t="s">
        <v>1019</v>
      </c>
      <c r="Q1276" s="47">
        <v>16100</v>
      </c>
      <c r="R1276" s="48" t="s">
        <v>4</v>
      </c>
      <c r="S1276" s="47" t="s">
        <v>4</v>
      </c>
      <c r="T1276" s="46" t="s">
        <v>741</v>
      </c>
    </row>
    <row r="1277" spans="1:20">
      <c r="A1277" s="45">
        <v>134074332913</v>
      </c>
      <c r="B1277" s="43" t="s">
        <v>733</v>
      </c>
      <c r="C1277" s="44">
        <v>45982</v>
      </c>
      <c r="D1277" s="45">
        <v>53518620833</v>
      </c>
      <c r="E1277" s="45">
        <v>2127029596403</v>
      </c>
      <c r="F1277" s="46" t="s">
        <v>734</v>
      </c>
      <c r="G1277" s="46" t="s">
        <v>735</v>
      </c>
      <c r="H1277" s="46" t="s">
        <v>4</v>
      </c>
      <c r="I1277" s="45" t="s">
        <v>4</v>
      </c>
      <c r="J1277" s="47">
        <v>263.83999999999997</v>
      </c>
      <c r="K1277" s="46" t="s">
        <v>736</v>
      </c>
      <c r="L1277" s="46" t="s">
        <v>737</v>
      </c>
      <c r="M1277" s="45" t="s">
        <v>738</v>
      </c>
      <c r="N1277" s="46" t="s">
        <v>739</v>
      </c>
      <c r="O1277" s="43" t="s">
        <v>4</v>
      </c>
      <c r="P1277" s="46" t="s">
        <v>740</v>
      </c>
      <c r="Q1277" s="47">
        <v>27200</v>
      </c>
      <c r="R1277" s="48" t="s">
        <v>4</v>
      </c>
      <c r="S1277" s="47" t="s">
        <v>4</v>
      </c>
      <c r="T1277" s="46" t="s">
        <v>741</v>
      </c>
    </row>
    <row r="1278" spans="1:20">
      <c r="A1278" s="45">
        <v>135100538365</v>
      </c>
      <c r="B1278" s="43" t="s">
        <v>733</v>
      </c>
      <c r="C1278" s="44">
        <v>45990</v>
      </c>
      <c r="D1278" s="45">
        <v>53931330766</v>
      </c>
      <c r="E1278" s="45">
        <v>2134023871512</v>
      </c>
      <c r="F1278" s="46" t="s">
        <v>734</v>
      </c>
      <c r="G1278" s="46" t="s">
        <v>735</v>
      </c>
      <c r="H1278" s="46" t="s">
        <v>4</v>
      </c>
      <c r="I1278" s="45" t="s">
        <v>4</v>
      </c>
      <c r="J1278" s="47">
        <v>263.83999999999997</v>
      </c>
      <c r="K1278" s="46" t="s">
        <v>736</v>
      </c>
      <c r="L1278" s="46" t="s">
        <v>737</v>
      </c>
      <c r="M1278" s="45" t="s">
        <v>738</v>
      </c>
      <c r="N1278" s="46" t="s">
        <v>739</v>
      </c>
      <c r="O1278" s="43" t="s">
        <v>4</v>
      </c>
      <c r="P1278" s="46" t="s">
        <v>1653</v>
      </c>
      <c r="Q1278" s="47">
        <v>27200</v>
      </c>
      <c r="R1278" s="48" t="s">
        <v>4</v>
      </c>
      <c r="S1278" s="47" t="s">
        <v>4</v>
      </c>
      <c r="T1278" s="46" t="s">
        <v>741</v>
      </c>
    </row>
    <row r="1279" spans="1:20">
      <c r="A1279" s="45">
        <v>133296198339</v>
      </c>
      <c r="B1279" s="43" t="s">
        <v>733</v>
      </c>
      <c r="C1279" s="44">
        <v>45975</v>
      </c>
      <c r="D1279" s="45">
        <v>53200235107</v>
      </c>
      <c r="E1279" s="45">
        <v>2121837784424</v>
      </c>
      <c r="F1279" s="46" t="s">
        <v>734</v>
      </c>
      <c r="G1279" s="46" t="s">
        <v>735</v>
      </c>
      <c r="H1279" s="46" t="s">
        <v>4</v>
      </c>
      <c r="I1279" s="45" t="s">
        <v>4</v>
      </c>
      <c r="J1279" s="47">
        <v>264.06</v>
      </c>
      <c r="K1279" s="46" t="s">
        <v>736</v>
      </c>
      <c r="L1279" s="46" t="s">
        <v>737</v>
      </c>
      <c r="M1279" s="45" t="s">
        <v>738</v>
      </c>
      <c r="N1279" s="46" t="s">
        <v>739</v>
      </c>
      <c r="O1279" s="43" t="s">
        <v>4</v>
      </c>
      <c r="P1279" s="46" t="s">
        <v>974</v>
      </c>
      <c r="Q1279" s="47">
        <v>16200</v>
      </c>
      <c r="R1279" s="48" t="s">
        <v>4</v>
      </c>
      <c r="S1279" s="47" t="s">
        <v>4</v>
      </c>
      <c r="T1279" s="46" t="s">
        <v>741</v>
      </c>
    </row>
    <row r="1280" spans="1:20">
      <c r="A1280" s="45">
        <v>135233842775</v>
      </c>
      <c r="B1280" s="43" t="s">
        <v>733</v>
      </c>
      <c r="C1280" s="44">
        <v>45991</v>
      </c>
      <c r="D1280" s="45">
        <v>53989271615</v>
      </c>
      <c r="E1280" s="45">
        <v>2134855689842</v>
      </c>
      <c r="F1280" s="46" t="s">
        <v>734</v>
      </c>
      <c r="G1280" s="46" t="s">
        <v>735</v>
      </c>
      <c r="H1280" s="46" t="s">
        <v>4</v>
      </c>
      <c r="I1280" s="45" t="s">
        <v>4</v>
      </c>
      <c r="J1280" s="47">
        <v>264.81</v>
      </c>
      <c r="K1280" s="46" t="s">
        <v>736</v>
      </c>
      <c r="L1280" s="46" t="s">
        <v>737</v>
      </c>
      <c r="M1280" s="45" t="s">
        <v>738</v>
      </c>
      <c r="N1280" s="46" t="s">
        <v>739</v>
      </c>
      <c r="O1280" s="43" t="s">
        <v>4</v>
      </c>
      <c r="P1280" s="46" t="s">
        <v>1676</v>
      </c>
      <c r="Q1280" s="47">
        <v>27300</v>
      </c>
      <c r="R1280" s="48" t="s">
        <v>4</v>
      </c>
      <c r="S1280" s="47" t="s">
        <v>4</v>
      </c>
      <c r="T1280" s="46" t="s">
        <v>741</v>
      </c>
    </row>
    <row r="1281" spans="1:20">
      <c r="A1281" s="45">
        <v>131673072753</v>
      </c>
      <c r="B1281" s="43" t="s">
        <v>1727</v>
      </c>
      <c r="C1281" s="44">
        <v>45964</v>
      </c>
      <c r="D1281" s="45">
        <v>52558006535</v>
      </c>
      <c r="E1281" s="45">
        <v>2110850916838</v>
      </c>
      <c r="F1281" s="46" t="s">
        <v>734</v>
      </c>
      <c r="G1281" s="46" t="s">
        <v>735</v>
      </c>
      <c r="H1281" s="46" t="s">
        <v>4</v>
      </c>
      <c r="I1281" s="45" t="s">
        <v>4</v>
      </c>
      <c r="J1281" s="47">
        <v>265.77999999999997</v>
      </c>
      <c r="K1281" s="46" t="s">
        <v>736</v>
      </c>
      <c r="L1281" s="46" t="s">
        <v>737</v>
      </c>
      <c r="M1281" s="45" t="s">
        <v>738</v>
      </c>
      <c r="N1281" s="46" t="s">
        <v>739</v>
      </c>
      <c r="O1281" s="43" t="s">
        <v>4</v>
      </c>
      <c r="P1281" s="46" t="s">
        <v>1790</v>
      </c>
      <c r="Q1281" s="47">
        <v>27400</v>
      </c>
      <c r="R1281" s="48" t="s">
        <v>4</v>
      </c>
      <c r="S1281" s="47" t="s">
        <v>4</v>
      </c>
      <c r="T1281" s="46" t="s">
        <v>741</v>
      </c>
    </row>
    <row r="1282" spans="1:20">
      <c r="A1282" s="45">
        <v>133439635271</v>
      </c>
      <c r="B1282" s="43" t="s">
        <v>733</v>
      </c>
      <c r="C1282" s="44">
        <v>45977</v>
      </c>
      <c r="D1282" s="45">
        <v>53260064852</v>
      </c>
      <c r="E1282" s="45">
        <v>2122640150461</v>
      </c>
      <c r="F1282" s="46" t="s">
        <v>734</v>
      </c>
      <c r="G1282" s="46" t="s">
        <v>735</v>
      </c>
      <c r="H1282" s="46" t="s">
        <v>4</v>
      </c>
      <c r="I1282" s="45" t="s">
        <v>4</v>
      </c>
      <c r="J1282" s="47">
        <v>265.77999999999997</v>
      </c>
      <c r="K1282" s="46" t="s">
        <v>736</v>
      </c>
      <c r="L1282" s="46" t="s">
        <v>737</v>
      </c>
      <c r="M1282" s="45" t="s">
        <v>738</v>
      </c>
      <c r="N1282" s="46" t="s">
        <v>739</v>
      </c>
      <c r="O1282" s="43" t="s">
        <v>4</v>
      </c>
      <c r="P1282" s="46" t="s">
        <v>870</v>
      </c>
      <c r="Q1282" s="47">
        <v>27400</v>
      </c>
      <c r="R1282" s="48" t="s">
        <v>4</v>
      </c>
      <c r="S1282" s="47" t="s">
        <v>4</v>
      </c>
      <c r="T1282" s="46" t="s">
        <v>741</v>
      </c>
    </row>
    <row r="1283" spans="1:20">
      <c r="A1283" s="45">
        <v>132227365575</v>
      </c>
      <c r="B1283" s="43" t="s">
        <v>733</v>
      </c>
      <c r="C1283" s="44">
        <v>45968</v>
      </c>
      <c r="D1283" s="45">
        <v>52780339472</v>
      </c>
      <c r="E1283" s="45">
        <v>2114611530794</v>
      </c>
      <c r="F1283" s="46" t="s">
        <v>734</v>
      </c>
      <c r="G1283" s="46" t="s">
        <v>735</v>
      </c>
      <c r="H1283" s="46" t="s">
        <v>4</v>
      </c>
      <c r="I1283" s="45" t="s">
        <v>4</v>
      </c>
      <c r="J1283" s="47">
        <v>266.75</v>
      </c>
      <c r="K1283" s="46" t="s">
        <v>736</v>
      </c>
      <c r="L1283" s="46" t="s">
        <v>737</v>
      </c>
      <c r="M1283" s="45" t="s">
        <v>738</v>
      </c>
      <c r="N1283" s="46" t="s">
        <v>739</v>
      </c>
      <c r="O1283" s="43" t="s">
        <v>4</v>
      </c>
      <c r="P1283" s="46" t="s">
        <v>800</v>
      </c>
      <c r="Q1283" s="47">
        <v>27500</v>
      </c>
      <c r="R1283" s="48" t="s">
        <v>4</v>
      </c>
      <c r="S1283" s="47" t="s">
        <v>4</v>
      </c>
      <c r="T1283" s="46" t="s">
        <v>741</v>
      </c>
    </row>
    <row r="1284" spans="1:20">
      <c r="A1284" s="45">
        <v>131455081763</v>
      </c>
      <c r="B1284" s="43" t="s">
        <v>1727</v>
      </c>
      <c r="C1284" s="44">
        <v>45962</v>
      </c>
      <c r="D1284" s="45">
        <v>52464936296</v>
      </c>
      <c r="E1284" s="45">
        <v>2109411825463</v>
      </c>
      <c r="F1284" s="46" t="s">
        <v>734</v>
      </c>
      <c r="G1284" s="46" t="s">
        <v>735</v>
      </c>
      <c r="H1284" s="46" t="s">
        <v>4</v>
      </c>
      <c r="I1284" s="45" t="s">
        <v>4</v>
      </c>
      <c r="J1284" s="47">
        <v>267.72000000000003</v>
      </c>
      <c r="K1284" s="46" t="s">
        <v>736</v>
      </c>
      <c r="L1284" s="46" t="s">
        <v>737</v>
      </c>
      <c r="M1284" s="45" t="s">
        <v>738</v>
      </c>
      <c r="N1284" s="46" t="s">
        <v>739</v>
      </c>
      <c r="O1284" s="43" t="s">
        <v>4</v>
      </c>
      <c r="P1284" s="46" t="s">
        <v>1728</v>
      </c>
      <c r="Q1284" s="47">
        <v>27600</v>
      </c>
      <c r="R1284" s="48" t="s">
        <v>4</v>
      </c>
      <c r="S1284" s="47" t="s">
        <v>4</v>
      </c>
      <c r="T1284" s="46" t="s">
        <v>741</v>
      </c>
    </row>
    <row r="1285" spans="1:20">
      <c r="A1285" s="45">
        <v>132057557082</v>
      </c>
      <c r="B1285" s="43" t="s">
        <v>1727</v>
      </c>
      <c r="C1285" s="44">
        <v>45962</v>
      </c>
      <c r="D1285" s="45">
        <v>52467570346</v>
      </c>
      <c r="E1285" s="45">
        <v>2109441698513</v>
      </c>
      <c r="F1285" s="46" t="s">
        <v>734</v>
      </c>
      <c r="G1285" s="46" t="s">
        <v>735</v>
      </c>
      <c r="H1285" s="46" t="s">
        <v>4</v>
      </c>
      <c r="I1285" s="45" t="s">
        <v>4</v>
      </c>
      <c r="J1285" s="47">
        <v>267.72000000000003</v>
      </c>
      <c r="K1285" s="46" t="s">
        <v>736</v>
      </c>
      <c r="L1285" s="46" t="s">
        <v>737</v>
      </c>
      <c r="M1285" s="45" t="s">
        <v>738</v>
      </c>
      <c r="N1285" s="46" t="s">
        <v>739</v>
      </c>
      <c r="O1285" s="43" t="s">
        <v>4</v>
      </c>
      <c r="P1285" s="46" t="s">
        <v>1735</v>
      </c>
      <c r="Q1285" s="47">
        <v>27600</v>
      </c>
      <c r="R1285" s="48" t="s">
        <v>4</v>
      </c>
      <c r="S1285" s="47" t="s">
        <v>4</v>
      </c>
      <c r="T1285" s="46" t="s">
        <v>741</v>
      </c>
    </row>
    <row r="1286" spans="1:20">
      <c r="A1286" s="45">
        <v>133096759590</v>
      </c>
      <c r="B1286" s="43" t="s">
        <v>733</v>
      </c>
      <c r="C1286" s="44">
        <v>45969</v>
      </c>
      <c r="D1286" s="45">
        <v>52881276735</v>
      </c>
      <c r="E1286" s="45">
        <v>2116348061796</v>
      </c>
      <c r="F1286" s="46" t="s">
        <v>734</v>
      </c>
      <c r="G1286" s="46" t="s">
        <v>735</v>
      </c>
      <c r="H1286" s="46" t="s">
        <v>4</v>
      </c>
      <c r="I1286" s="45" t="s">
        <v>4</v>
      </c>
      <c r="J1286" s="47">
        <v>268.20999999999998</v>
      </c>
      <c r="K1286" s="46" t="s">
        <v>736</v>
      </c>
      <c r="L1286" s="46" t="s">
        <v>737</v>
      </c>
      <c r="M1286" s="45" t="s">
        <v>738</v>
      </c>
      <c r="N1286" s="46" t="s">
        <v>739</v>
      </c>
      <c r="O1286" s="43" t="s">
        <v>4</v>
      </c>
      <c r="P1286" s="46" t="s">
        <v>844</v>
      </c>
      <c r="Q1286" s="47">
        <v>27650</v>
      </c>
      <c r="R1286" s="48" t="s">
        <v>4</v>
      </c>
      <c r="S1286" s="47" t="s">
        <v>4</v>
      </c>
      <c r="T1286" s="46" t="s">
        <v>741</v>
      </c>
    </row>
    <row r="1287" spans="1:20">
      <c r="A1287" s="45">
        <v>132830200240</v>
      </c>
      <c r="B1287" s="43" t="s">
        <v>733</v>
      </c>
      <c r="C1287" s="44">
        <v>45968</v>
      </c>
      <c r="D1287" s="45">
        <v>52780610961</v>
      </c>
      <c r="E1287" s="45">
        <v>2114518889849</v>
      </c>
      <c r="F1287" s="46" t="s">
        <v>734</v>
      </c>
      <c r="G1287" s="46" t="s">
        <v>735</v>
      </c>
      <c r="H1287" s="46" t="s">
        <v>4</v>
      </c>
      <c r="I1287" s="45" t="s">
        <v>4</v>
      </c>
      <c r="J1287" s="47">
        <v>268.69</v>
      </c>
      <c r="K1287" s="46" t="s">
        <v>736</v>
      </c>
      <c r="L1287" s="46" t="s">
        <v>737</v>
      </c>
      <c r="M1287" s="45" t="s">
        <v>738</v>
      </c>
      <c r="N1287" s="46" t="s">
        <v>739</v>
      </c>
      <c r="O1287" s="43" t="s">
        <v>4</v>
      </c>
      <c r="P1287" s="46" t="s">
        <v>803</v>
      </c>
      <c r="Q1287" s="47">
        <v>27700</v>
      </c>
      <c r="R1287" s="48" t="s">
        <v>4</v>
      </c>
      <c r="S1287" s="47" t="s">
        <v>4</v>
      </c>
      <c r="T1287" s="46" t="s">
        <v>741</v>
      </c>
    </row>
    <row r="1288" spans="1:20">
      <c r="A1288" s="45">
        <v>134937141798</v>
      </c>
      <c r="B1288" s="43" t="s">
        <v>733</v>
      </c>
      <c r="C1288" s="44">
        <v>45984</v>
      </c>
      <c r="D1288" s="45">
        <v>53616440185</v>
      </c>
      <c r="E1288" s="45">
        <v>2128716866136</v>
      </c>
      <c r="F1288" s="46" t="s">
        <v>734</v>
      </c>
      <c r="G1288" s="46" t="s">
        <v>735</v>
      </c>
      <c r="H1288" s="46" t="s">
        <v>4</v>
      </c>
      <c r="I1288" s="45" t="s">
        <v>4</v>
      </c>
      <c r="J1288" s="47">
        <v>269.66000000000003</v>
      </c>
      <c r="K1288" s="46" t="s">
        <v>736</v>
      </c>
      <c r="L1288" s="46" t="s">
        <v>737</v>
      </c>
      <c r="M1288" s="45" t="s">
        <v>738</v>
      </c>
      <c r="N1288" s="46" t="s">
        <v>739</v>
      </c>
      <c r="O1288" s="43" t="s">
        <v>4</v>
      </c>
      <c r="P1288" s="46" t="s">
        <v>1331</v>
      </c>
      <c r="Q1288" s="47">
        <v>27800</v>
      </c>
      <c r="R1288" s="48" t="s">
        <v>4</v>
      </c>
      <c r="S1288" s="47" t="s">
        <v>4</v>
      </c>
      <c r="T1288" s="46" t="s">
        <v>741</v>
      </c>
    </row>
    <row r="1289" spans="1:20">
      <c r="A1289" s="45">
        <v>135029776614</v>
      </c>
      <c r="B1289" s="43" t="s">
        <v>733</v>
      </c>
      <c r="C1289" s="44">
        <v>45985</v>
      </c>
      <c r="D1289" s="45">
        <v>53656582766</v>
      </c>
      <c r="E1289" s="45">
        <v>2129185231249</v>
      </c>
      <c r="F1289" s="46" t="s">
        <v>734</v>
      </c>
      <c r="G1289" s="46" t="s">
        <v>735</v>
      </c>
      <c r="H1289" s="46" t="s">
        <v>4</v>
      </c>
      <c r="I1289" s="45" t="s">
        <v>4</v>
      </c>
      <c r="J1289" s="47">
        <v>269.66000000000003</v>
      </c>
      <c r="K1289" s="46" t="s">
        <v>736</v>
      </c>
      <c r="L1289" s="46" t="s">
        <v>737</v>
      </c>
      <c r="M1289" s="45" t="s">
        <v>738</v>
      </c>
      <c r="N1289" s="46" t="s">
        <v>739</v>
      </c>
      <c r="O1289" s="43" t="s">
        <v>4</v>
      </c>
      <c r="P1289" s="46" t="s">
        <v>1516</v>
      </c>
      <c r="Q1289" s="47">
        <v>27800</v>
      </c>
      <c r="R1289" s="48" t="s">
        <v>4</v>
      </c>
      <c r="S1289" s="47" t="s">
        <v>4</v>
      </c>
      <c r="T1289" s="46" t="s">
        <v>741</v>
      </c>
    </row>
    <row r="1290" spans="1:20">
      <c r="A1290" s="45">
        <v>132605677429</v>
      </c>
      <c r="B1290" s="43" t="s">
        <v>733</v>
      </c>
      <c r="C1290" s="44">
        <v>45971</v>
      </c>
      <c r="D1290" s="45">
        <v>52929729795</v>
      </c>
      <c r="E1290" s="45">
        <v>2116943746749</v>
      </c>
      <c r="F1290" s="46" t="s">
        <v>734</v>
      </c>
      <c r="G1290" s="46" t="s">
        <v>735</v>
      </c>
      <c r="H1290" s="46" t="s">
        <v>4</v>
      </c>
      <c r="I1290" s="45" t="s">
        <v>4</v>
      </c>
      <c r="J1290" s="47">
        <v>270.63</v>
      </c>
      <c r="K1290" s="46" t="s">
        <v>736</v>
      </c>
      <c r="L1290" s="46" t="s">
        <v>737</v>
      </c>
      <c r="M1290" s="45" t="s">
        <v>738</v>
      </c>
      <c r="N1290" s="46" t="s">
        <v>739</v>
      </c>
      <c r="O1290" s="43" t="s">
        <v>4</v>
      </c>
      <c r="P1290" s="46" t="s">
        <v>906</v>
      </c>
      <c r="Q1290" s="47">
        <v>27900</v>
      </c>
      <c r="R1290" s="48" t="s">
        <v>4</v>
      </c>
      <c r="S1290" s="47" t="s">
        <v>4</v>
      </c>
      <c r="T1290" s="46" t="s">
        <v>741</v>
      </c>
    </row>
    <row r="1291" spans="1:20">
      <c r="A1291" s="45">
        <v>135939172708</v>
      </c>
      <c r="B1291" s="43" t="s">
        <v>733</v>
      </c>
      <c r="C1291" s="44">
        <v>45991</v>
      </c>
      <c r="D1291" s="45">
        <v>54031253520</v>
      </c>
      <c r="E1291" s="45">
        <v>2135412316476</v>
      </c>
      <c r="F1291" s="46" t="s">
        <v>758</v>
      </c>
      <c r="G1291" s="46" t="s">
        <v>735</v>
      </c>
      <c r="H1291" s="46" t="s">
        <v>4</v>
      </c>
      <c r="I1291" s="45" t="s">
        <v>4</v>
      </c>
      <c r="J1291" s="47">
        <v>270.63</v>
      </c>
      <c r="K1291" s="46" t="s">
        <v>736</v>
      </c>
      <c r="L1291" s="46" t="s">
        <v>737</v>
      </c>
      <c r="M1291" s="45" t="s">
        <v>738</v>
      </c>
      <c r="N1291" s="46" t="s">
        <v>739</v>
      </c>
      <c r="O1291" s="43" t="s">
        <v>4</v>
      </c>
      <c r="P1291" s="46" t="s">
        <v>759</v>
      </c>
      <c r="Q1291" s="47">
        <v>27900</v>
      </c>
      <c r="R1291" s="48" t="s">
        <v>4</v>
      </c>
      <c r="S1291" s="47" t="s">
        <v>4</v>
      </c>
      <c r="T1291" s="46" t="s">
        <v>4</v>
      </c>
    </row>
    <row r="1292" spans="1:20">
      <c r="A1292" s="45">
        <v>132227999057</v>
      </c>
      <c r="B1292" s="43" t="s">
        <v>733</v>
      </c>
      <c r="C1292" s="44">
        <v>45968</v>
      </c>
      <c r="D1292" s="45">
        <v>52780613675</v>
      </c>
      <c r="E1292" s="45">
        <v>2114619303708</v>
      </c>
      <c r="F1292" s="46" t="s">
        <v>750</v>
      </c>
      <c r="G1292" s="46" t="s">
        <v>735</v>
      </c>
      <c r="H1292" s="46" t="s">
        <v>4</v>
      </c>
      <c r="I1292" s="45" t="s">
        <v>4</v>
      </c>
      <c r="J1292" s="47">
        <v>271.17</v>
      </c>
      <c r="K1292" s="46" t="s">
        <v>736</v>
      </c>
      <c r="L1292" s="46" t="s">
        <v>751</v>
      </c>
      <c r="M1292" s="45" t="s">
        <v>738</v>
      </c>
      <c r="N1292" s="46" t="s">
        <v>739</v>
      </c>
      <c r="O1292" s="43" t="s">
        <v>365</v>
      </c>
      <c r="P1292" s="46" t="s">
        <v>752</v>
      </c>
      <c r="Q1292" s="47">
        <v>6900</v>
      </c>
      <c r="R1292" s="48" t="s">
        <v>4</v>
      </c>
      <c r="S1292" s="47" t="s">
        <v>4</v>
      </c>
      <c r="T1292" s="46" t="s">
        <v>741</v>
      </c>
    </row>
    <row r="1293" spans="1:20">
      <c r="A1293" s="45">
        <v>132978068438</v>
      </c>
      <c r="B1293" s="43" t="s">
        <v>733</v>
      </c>
      <c r="C1293" s="44">
        <v>45969</v>
      </c>
      <c r="D1293" s="45">
        <v>52833277587</v>
      </c>
      <c r="E1293" s="45">
        <v>2115516031427</v>
      </c>
      <c r="F1293" s="46" t="s">
        <v>758</v>
      </c>
      <c r="G1293" s="46" t="s">
        <v>735</v>
      </c>
      <c r="H1293" s="46" t="s">
        <v>4</v>
      </c>
      <c r="I1293" s="45" t="s">
        <v>4</v>
      </c>
      <c r="J1293" s="47">
        <v>271.60000000000002</v>
      </c>
      <c r="K1293" s="46" t="s">
        <v>736</v>
      </c>
      <c r="L1293" s="46" t="s">
        <v>737</v>
      </c>
      <c r="M1293" s="45" t="s">
        <v>738</v>
      </c>
      <c r="N1293" s="46" t="s">
        <v>739</v>
      </c>
      <c r="O1293" s="43" t="s">
        <v>4</v>
      </c>
      <c r="P1293" s="46" t="s">
        <v>759</v>
      </c>
      <c r="Q1293" s="47">
        <v>28000</v>
      </c>
      <c r="R1293" s="48" t="s">
        <v>4</v>
      </c>
      <c r="S1293" s="47" t="s">
        <v>4</v>
      </c>
      <c r="T1293" s="46" t="s">
        <v>4</v>
      </c>
    </row>
    <row r="1294" spans="1:20">
      <c r="A1294" s="45">
        <v>133028883623</v>
      </c>
      <c r="B1294" s="43" t="s">
        <v>733</v>
      </c>
      <c r="C1294" s="44">
        <v>45974</v>
      </c>
      <c r="D1294" s="45">
        <v>53098636233</v>
      </c>
      <c r="E1294" s="45">
        <v>2120015576472</v>
      </c>
      <c r="F1294" s="46" t="s">
        <v>734</v>
      </c>
      <c r="G1294" s="46" t="s">
        <v>735</v>
      </c>
      <c r="H1294" s="46" t="s">
        <v>4</v>
      </c>
      <c r="I1294" s="45" t="s">
        <v>4</v>
      </c>
      <c r="J1294" s="47">
        <v>271.60000000000002</v>
      </c>
      <c r="K1294" s="46" t="s">
        <v>736</v>
      </c>
      <c r="L1294" s="46" t="s">
        <v>737</v>
      </c>
      <c r="M1294" s="45" t="s">
        <v>738</v>
      </c>
      <c r="N1294" s="46" t="s">
        <v>739</v>
      </c>
      <c r="O1294" s="43" t="s">
        <v>4</v>
      </c>
      <c r="P1294" s="46" t="s">
        <v>911</v>
      </c>
      <c r="Q1294" s="47">
        <v>28000</v>
      </c>
      <c r="R1294" s="48" t="s">
        <v>4</v>
      </c>
      <c r="S1294" s="47" t="s">
        <v>4</v>
      </c>
      <c r="T1294" s="46" t="s">
        <v>741</v>
      </c>
    </row>
    <row r="1295" spans="1:20">
      <c r="A1295" s="45">
        <v>134941324506</v>
      </c>
      <c r="B1295" s="43" t="s">
        <v>733</v>
      </c>
      <c r="C1295" s="44">
        <v>45984</v>
      </c>
      <c r="D1295" s="45">
        <v>53618094347</v>
      </c>
      <c r="E1295" s="45">
        <v>2128628052447</v>
      </c>
      <c r="F1295" s="46" t="s">
        <v>734</v>
      </c>
      <c r="G1295" s="46" t="s">
        <v>735</v>
      </c>
      <c r="H1295" s="46" t="s">
        <v>4</v>
      </c>
      <c r="I1295" s="45" t="s">
        <v>4</v>
      </c>
      <c r="J1295" s="47">
        <v>271.60000000000002</v>
      </c>
      <c r="K1295" s="46" t="s">
        <v>736</v>
      </c>
      <c r="L1295" s="46" t="s">
        <v>737</v>
      </c>
      <c r="M1295" s="45" t="s">
        <v>738</v>
      </c>
      <c r="N1295" s="46" t="s">
        <v>739</v>
      </c>
      <c r="O1295" s="43" t="s">
        <v>522</v>
      </c>
      <c r="P1295" s="46" t="s">
        <v>1358</v>
      </c>
      <c r="Q1295" s="47">
        <v>28000</v>
      </c>
      <c r="R1295" s="48" t="s">
        <v>4</v>
      </c>
      <c r="S1295" s="47" t="s">
        <v>4</v>
      </c>
      <c r="T1295" s="46" t="s">
        <v>741</v>
      </c>
    </row>
    <row r="1296" spans="1:20">
      <c r="A1296" s="45">
        <v>132171323038</v>
      </c>
      <c r="B1296" s="43" t="s">
        <v>1727</v>
      </c>
      <c r="C1296" s="44">
        <v>45962</v>
      </c>
      <c r="D1296" s="45">
        <v>52512840396</v>
      </c>
      <c r="E1296" s="45">
        <v>2110229341642</v>
      </c>
      <c r="F1296" s="46" t="s">
        <v>734</v>
      </c>
      <c r="G1296" s="46" t="s">
        <v>735</v>
      </c>
      <c r="H1296" s="46" t="s">
        <v>4</v>
      </c>
      <c r="I1296" s="45" t="s">
        <v>4</v>
      </c>
      <c r="J1296" s="47">
        <v>272.57</v>
      </c>
      <c r="K1296" s="46" t="s">
        <v>736</v>
      </c>
      <c r="L1296" s="46" t="s">
        <v>737</v>
      </c>
      <c r="M1296" s="45" t="s">
        <v>738</v>
      </c>
      <c r="N1296" s="46" t="s">
        <v>739</v>
      </c>
      <c r="O1296" s="43" t="s">
        <v>4</v>
      </c>
      <c r="P1296" s="46" t="s">
        <v>1747</v>
      </c>
      <c r="Q1296" s="47">
        <v>28100</v>
      </c>
      <c r="R1296" s="48" t="s">
        <v>4</v>
      </c>
      <c r="S1296" s="47" t="s">
        <v>4</v>
      </c>
      <c r="T1296" s="46" t="s">
        <v>741</v>
      </c>
    </row>
    <row r="1297" spans="1:20">
      <c r="A1297" s="45">
        <v>132974144020</v>
      </c>
      <c r="B1297" s="43" t="s">
        <v>733</v>
      </c>
      <c r="C1297" s="44">
        <v>45968</v>
      </c>
      <c r="D1297" s="45">
        <v>52831546081</v>
      </c>
      <c r="E1297" s="45">
        <v>2115592591886</v>
      </c>
      <c r="F1297" s="46" t="s">
        <v>734</v>
      </c>
      <c r="G1297" s="46" t="s">
        <v>735</v>
      </c>
      <c r="H1297" s="46" t="s">
        <v>4</v>
      </c>
      <c r="I1297" s="45" t="s">
        <v>4</v>
      </c>
      <c r="J1297" s="47">
        <v>272.57</v>
      </c>
      <c r="K1297" s="46" t="s">
        <v>736</v>
      </c>
      <c r="L1297" s="46" t="s">
        <v>737</v>
      </c>
      <c r="M1297" s="45" t="s">
        <v>738</v>
      </c>
      <c r="N1297" s="46" t="s">
        <v>739</v>
      </c>
      <c r="O1297" s="43" t="s">
        <v>4</v>
      </c>
      <c r="P1297" s="46" t="s">
        <v>819</v>
      </c>
      <c r="Q1297" s="47">
        <v>28100</v>
      </c>
      <c r="R1297" s="48" t="s">
        <v>4</v>
      </c>
      <c r="S1297" s="47" t="s">
        <v>4</v>
      </c>
      <c r="T1297" s="46" t="s">
        <v>741</v>
      </c>
    </row>
    <row r="1298" spans="1:20">
      <c r="A1298" s="45">
        <v>134196363923</v>
      </c>
      <c r="B1298" s="43" t="s">
        <v>733</v>
      </c>
      <c r="C1298" s="44">
        <v>45982</v>
      </c>
      <c r="D1298" s="45">
        <v>53564736022</v>
      </c>
      <c r="E1298" s="45">
        <v>2127816690331</v>
      </c>
      <c r="F1298" s="46" t="s">
        <v>734</v>
      </c>
      <c r="G1298" s="46" t="s">
        <v>735</v>
      </c>
      <c r="H1298" s="46" t="s">
        <v>4</v>
      </c>
      <c r="I1298" s="45" t="s">
        <v>4</v>
      </c>
      <c r="J1298" s="47">
        <v>273.54000000000002</v>
      </c>
      <c r="K1298" s="46" t="s">
        <v>736</v>
      </c>
      <c r="L1298" s="46" t="s">
        <v>737</v>
      </c>
      <c r="M1298" s="45" t="s">
        <v>738</v>
      </c>
      <c r="N1298" s="46" t="s">
        <v>739</v>
      </c>
      <c r="O1298" s="43" t="s">
        <v>4</v>
      </c>
      <c r="P1298" s="46" t="s">
        <v>1105</v>
      </c>
      <c r="Q1298" s="47">
        <v>28200</v>
      </c>
      <c r="R1298" s="48" t="s">
        <v>4</v>
      </c>
      <c r="S1298" s="47" t="s">
        <v>4</v>
      </c>
      <c r="T1298" s="46" t="s">
        <v>741</v>
      </c>
    </row>
    <row r="1299" spans="1:20">
      <c r="A1299" s="45">
        <v>133146024459</v>
      </c>
      <c r="B1299" s="43" t="s">
        <v>733</v>
      </c>
      <c r="C1299" s="44">
        <v>45974</v>
      </c>
      <c r="D1299" s="45">
        <v>53143359739</v>
      </c>
      <c r="E1299" s="45">
        <v>2120710644177</v>
      </c>
      <c r="F1299" s="46" t="s">
        <v>734</v>
      </c>
      <c r="G1299" s="46" t="s">
        <v>735</v>
      </c>
      <c r="H1299" s="46" t="s">
        <v>4</v>
      </c>
      <c r="I1299" s="45" t="s">
        <v>4</v>
      </c>
      <c r="J1299" s="47">
        <v>273.83999999999997</v>
      </c>
      <c r="K1299" s="46" t="s">
        <v>736</v>
      </c>
      <c r="L1299" s="46" t="s">
        <v>737</v>
      </c>
      <c r="M1299" s="45" t="s">
        <v>738</v>
      </c>
      <c r="N1299" s="46" t="s">
        <v>739</v>
      </c>
      <c r="O1299" s="43" t="s">
        <v>4</v>
      </c>
      <c r="P1299" s="46" t="s">
        <v>915</v>
      </c>
      <c r="Q1299" s="47">
        <v>16800</v>
      </c>
      <c r="R1299" s="48" t="s">
        <v>4</v>
      </c>
      <c r="S1299" s="47" t="s">
        <v>4</v>
      </c>
      <c r="T1299" s="46" t="s">
        <v>741</v>
      </c>
    </row>
    <row r="1300" spans="1:20">
      <c r="A1300" s="45">
        <v>133771069204</v>
      </c>
      <c r="B1300" s="43" t="s">
        <v>733</v>
      </c>
      <c r="C1300" s="44">
        <v>45975</v>
      </c>
      <c r="D1300" s="45">
        <v>53150201925</v>
      </c>
      <c r="E1300" s="45">
        <v>2120835586509</v>
      </c>
      <c r="F1300" s="46" t="s">
        <v>734</v>
      </c>
      <c r="G1300" s="46" t="s">
        <v>735</v>
      </c>
      <c r="H1300" s="46" t="s">
        <v>4</v>
      </c>
      <c r="I1300" s="45" t="s">
        <v>4</v>
      </c>
      <c r="J1300" s="47">
        <v>274.51</v>
      </c>
      <c r="K1300" s="46" t="s">
        <v>736</v>
      </c>
      <c r="L1300" s="46" t="s">
        <v>737</v>
      </c>
      <c r="M1300" s="45" t="s">
        <v>738</v>
      </c>
      <c r="N1300" s="46" t="s">
        <v>739</v>
      </c>
      <c r="O1300" s="43" t="s">
        <v>4</v>
      </c>
      <c r="P1300" s="46" t="s">
        <v>810</v>
      </c>
      <c r="Q1300" s="47">
        <v>28300</v>
      </c>
      <c r="R1300" s="48" t="s">
        <v>4</v>
      </c>
      <c r="S1300" s="47" t="s">
        <v>4</v>
      </c>
      <c r="T1300" s="46" t="s">
        <v>741</v>
      </c>
    </row>
    <row r="1301" spans="1:20">
      <c r="A1301" s="45">
        <v>133111674422</v>
      </c>
      <c r="B1301" s="43" t="s">
        <v>733</v>
      </c>
      <c r="C1301" s="44">
        <v>45970</v>
      </c>
      <c r="D1301" s="45">
        <v>52886915626</v>
      </c>
      <c r="E1301" s="45">
        <v>2116334503929</v>
      </c>
      <c r="F1301" s="46" t="s">
        <v>734</v>
      </c>
      <c r="G1301" s="46" t="s">
        <v>735</v>
      </c>
      <c r="H1301" s="46" t="s">
        <v>4</v>
      </c>
      <c r="I1301" s="45" t="s">
        <v>4</v>
      </c>
      <c r="J1301" s="47">
        <v>275.48</v>
      </c>
      <c r="K1301" s="46" t="s">
        <v>736</v>
      </c>
      <c r="L1301" s="46" t="s">
        <v>737</v>
      </c>
      <c r="M1301" s="45" t="s">
        <v>738</v>
      </c>
      <c r="N1301" s="46" t="s">
        <v>739</v>
      </c>
      <c r="O1301" s="43" t="s">
        <v>4</v>
      </c>
      <c r="P1301" s="46" t="s">
        <v>859</v>
      </c>
      <c r="Q1301" s="47">
        <v>28400</v>
      </c>
      <c r="R1301" s="48" t="s">
        <v>4</v>
      </c>
      <c r="S1301" s="47" t="s">
        <v>4</v>
      </c>
      <c r="T1301" s="46" t="s">
        <v>741</v>
      </c>
    </row>
    <row r="1302" spans="1:20">
      <c r="A1302" s="45">
        <v>132594973151</v>
      </c>
      <c r="B1302" s="43" t="s">
        <v>733</v>
      </c>
      <c r="C1302" s="44">
        <v>45970</v>
      </c>
      <c r="D1302" s="45">
        <v>52925084818</v>
      </c>
      <c r="E1302" s="45">
        <v>2116878115117</v>
      </c>
      <c r="F1302" s="46" t="s">
        <v>734</v>
      </c>
      <c r="G1302" s="46" t="s">
        <v>735</v>
      </c>
      <c r="H1302" s="46" t="s">
        <v>4</v>
      </c>
      <c r="I1302" s="45" t="s">
        <v>4</v>
      </c>
      <c r="J1302" s="47">
        <v>275.48</v>
      </c>
      <c r="K1302" s="46" t="s">
        <v>736</v>
      </c>
      <c r="L1302" s="46" t="s">
        <v>737</v>
      </c>
      <c r="M1302" s="45" t="s">
        <v>738</v>
      </c>
      <c r="N1302" s="46" t="s">
        <v>739</v>
      </c>
      <c r="O1302" s="43" t="s">
        <v>4</v>
      </c>
      <c r="P1302" s="46" t="s">
        <v>891</v>
      </c>
      <c r="Q1302" s="47">
        <v>28400</v>
      </c>
      <c r="R1302" s="48" t="s">
        <v>4</v>
      </c>
      <c r="S1302" s="47" t="s">
        <v>4</v>
      </c>
      <c r="T1302" s="46" t="s">
        <v>741</v>
      </c>
    </row>
    <row r="1303" spans="1:20">
      <c r="A1303" s="45">
        <v>134822240726</v>
      </c>
      <c r="B1303" s="43" t="s">
        <v>733</v>
      </c>
      <c r="C1303" s="44">
        <v>45983</v>
      </c>
      <c r="D1303" s="45">
        <v>53569879028</v>
      </c>
      <c r="E1303" s="45">
        <v>2128008014684</v>
      </c>
      <c r="F1303" s="46" t="s">
        <v>734</v>
      </c>
      <c r="G1303" s="46" t="s">
        <v>735</v>
      </c>
      <c r="H1303" s="46" t="s">
        <v>4</v>
      </c>
      <c r="I1303" s="45" t="s">
        <v>4</v>
      </c>
      <c r="J1303" s="47">
        <v>275.48</v>
      </c>
      <c r="K1303" s="46" t="s">
        <v>736</v>
      </c>
      <c r="L1303" s="46" t="s">
        <v>737</v>
      </c>
      <c r="M1303" s="45" t="s">
        <v>738</v>
      </c>
      <c r="N1303" s="46" t="s">
        <v>739</v>
      </c>
      <c r="O1303" s="43" t="s">
        <v>4</v>
      </c>
      <c r="P1303" s="46" t="s">
        <v>1129</v>
      </c>
      <c r="Q1303" s="47">
        <v>28400</v>
      </c>
      <c r="R1303" s="48" t="s">
        <v>4</v>
      </c>
      <c r="S1303" s="47" t="s">
        <v>4</v>
      </c>
      <c r="T1303" s="46" t="s">
        <v>741</v>
      </c>
    </row>
    <row r="1304" spans="1:20">
      <c r="A1304" s="45">
        <v>132823296662</v>
      </c>
      <c r="B1304" s="43" t="s">
        <v>733</v>
      </c>
      <c r="C1304" s="44">
        <v>45967</v>
      </c>
      <c r="D1304" s="45">
        <v>52777406654</v>
      </c>
      <c r="E1304" s="45">
        <v>2114572145282</v>
      </c>
      <c r="F1304" s="46" t="s">
        <v>734</v>
      </c>
      <c r="G1304" s="46" t="s">
        <v>735</v>
      </c>
      <c r="H1304" s="46" t="s">
        <v>4</v>
      </c>
      <c r="I1304" s="45" t="s">
        <v>4</v>
      </c>
      <c r="J1304" s="47">
        <v>276.94</v>
      </c>
      <c r="K1304" s="46" t="s">
        <v>736</v>
      </c>
      <c r="L1304" s="46" t="s">
        <v>737</v>
      </c>
      <c r="M1304" s="45" t="s">
        <v>738</v>
      </c>
      <c r="N1304" s="46" t="s">
        <v>739</v>
      </c>
      <c r="O1304" s="43" t="s">
        <v>4</v>
      </c>
      <c r="P1304" s="46" t="s">
        <v>776</v>
      </c>
      <c r="Q1304" s="47">
        <v>28550</v>
      </c>
      <c r="R1304" s="48" t="s">
        <v>4</v>
      </c>
      <c r="S1304" s="47" t="s">
        <v>4</v>
      </c>
      <c r="T1304" s="46" t="s">
        <v>741</v>
      </c>
    </row>
    <row r="1305" spans="1:20">
      <c r="A1305" s="45">
        <v>131582062659</v>
      </c>
      <c r="B1305" s="43" t="s">
        <v>1727</v>
      </c>
      <c r="C1305" s="44">
        <v>45963</v>
      </c>
      <c r="D1305" s="45">
        <v>52516043340</v>
      </c>
      <c r="E1305" s="45">
        <v>2110280229574</v>
      </c>
      <c r="F1305" s="46" t="s">
        <v>758</v>
      </c>
      <c r="G1305" s="46" t="s">
        <v>735</v>
      </c>
      <c r="H1305" s="46" t="s">
        <v>4</v>
      </c>
      <c r="I1305" s="45" t="s">
        <v>4</v>
      </c>
      <c r="J1305" s="47">
        <v>277.42</v>
      </c>
      <c r="K1305" s="46" t="s">
        <v>736</v>
      </c>
      <c r="L1305" s="46" t="s">
        <v>737</v>
      </c>
      <c r="M1305" s="45" t="s">
        <v>738</v>
      </c>
      <c r="N1305" s="46" t="s">
        <v>739</v>
      </c>
      <c r="O1305" s="43" t="s">
        <v>4</v>
      </c>
      <c r="P1305" s="46" t="s">
        <v>759</v>
      </c>
      <c r="Q1305" s="47">
        <v>28600</v>
      </c>
      <c r="R1305" s="48" t="s">
        <v>4</v>
      </c>
      <c r="S1305" s="47" t="s">
        <v>4</v>
      </c>
      <c r="T1305" s="46" t="s">
        <v>4</v>
      </c>
    </row>
    <row r="1306" spans="1:20">
      <c r="A1306" s="45">
        <v>133113166120</v>
      </c>
      <c r="B1306" s="43" t="s">
        <v>733</v>
      </c>
      <c r="C1306" s="44">
        <v>45970</v>
      </c>
      <c r="D1306" s="45">
        <v>52887486085</v>
      </c>
      <c r="E1306" s="45">
        <v>2116445566516</v>
      </c>
      <c r="F1306" s="46" t="s">
        <v>734</v>
      </c>
      <c r="G1306" s="46" t="s">
        <v>735</v>
      </c>
      <c r="H1306" s="46" t="s">
        <v>4</v>
      </c>
      <c r="I1306" s="45" t="s">
        <v>4</v>
      </c>
      <c r="J1306" s="47">
        <v>280.33</v>
      </c>
      <c r="K1306" s="46" t="s">
        <v>736</v>
      </c>
      <c r="L1306" s="46" t="s">
        <v>737</v>
      </c>
      <c r="M1306" s="45" t="s">
        <v>738</v>
      </c>
      <c r="N1306" s="46" t="s">
        <v>739</v>
      </c>
      <c r="O1306" s="43" t="s">
        <v>4</v>
      </c>
      <c r="P1306" s="46" t="s">
        <v>866</v>
      </c>
      <c r="Q1306" s="47">
        <v>28900</v>
      </c>
      <c r="R1306" s="48" t="s">
        <v>4</v>
      </c>
      <c r="S1306" s="47" t="s">
        <v>4</v>
      </c>
      <c r="T1306" s="46" t="s">
        <v>741</v>
      </c>
    </row>
    <row r="1307" spans="1:20">
      <c r="A1307" s="45">
        <v>131665036133</v>
      </c>
      <c r="B1307" s="43" t="s">
        <v>1727</v>
      </c>
      <c r="C1307" s="44">
        <v>45963</v>
      </c>
      <c r="D1307" s="45">
        <v>52552910840</v>
      </c>
      <c r="E1307" s="45">
        <v>2110698814467</v>
      </c>
      <c r="F1307" s="46" t="s">
        <v>734</v>
      </c>
      <c r="G1307" s="46" t="s">
        <v>735</v>
      </c>
      <c r="H1307" s="46" t="s">
        <v>4</v>
      </c>
      <c r="I1307" s="45" t="s">
        <v>4</v>
      </c>
      <c r="J1307" s="47">
        <v>281.3</v>
      </c>
      <c r="K1307" s="46" t="s">
        <v>736</v>
      </c>
      <c r="L1307" s="46" t="s">
        <v>737</v>
      </c>
      <c r="M1307" s="45" t="s">
        <v>738</v>
      </c>
      <c r="N1307" s="46" t="s">
        <v>739</v>
      </c>
      <c r="O1307" s="43" t="s">
        <v>4</v>
      </c>
      <c r="P1307" s="46" t="s">
        <v>1787</v>
      </c>
      <c r="Q1307" s="47">
        <v>29000</v>
      </c>
      <c r="R1307" s="48" t="s">
        <v>4</v>
      </c>
      <c r="S1307" s="47" t="s">
        <v>4</v>
      </c>
      <c r="T1307" s="46" t="s">
        <v>741</v>
      </c>
    </row>
    <row r="1308" spans="1:20">
      <c r="A1308" s="45">
        <v>133308950839</v>
      </c>
      <c r="B1308" s="43" t="s">
        <v>733</v>
      </c>
      <c r="C1308" s="44">
        <v>45975</v>
      </c>
      <c r="D1308" s="45">
        <v>53204982378</v>
      </c>
      <c r="E1308" s="45">
        <v>2121934898866</v>
      </c>
      <c r="F1308" s="46" t="s">
        <v>758</v>
      </c>
      <c r="G1308" s="46" t="s">
        <v>735</v>
      </c>
      <c r="H1308" s="46" t="s">
        <v>4</v>
      </c>
      <c r="I1308" s="45" t="s">
        <v>4</v>
      </c>
      <c r="J1308" s="47">
        <v>281.3</v>
      </c>
      <c r="K1308" s="46" t="s">
        <v>736</v>
      </c>
      <c r="L1308" s="46" t="s">
        <v>737</v>
      </c>
      <c r="M1308" s="45" t="s">
        <v>738</v>
      </c>
      <c r="N1308" s="46" t="s">
        <v>739</v>
      </c>
      <c r="O1308" s="43" t="s">
        <v>4</v>
      </c>
      <c r="P1308" s="46" t="s">
        <v>759</v>
      </c>
      <c r="Q1308" s="47">
        <v>29000</v>
      </c>
      <c r="R1308" s="48" t="s">
        <v>4</v>
      </c>
      <c r="S1308" s="47" t="s">
        <v>4</v>
      </c>
      <c r="T1308" s="46" t="s">
        <v>4</v>
      </c>
    </row>
    <row r="1309" spans="1:20">
      <c r="A1309" s="45">
        <v>135929233448</v>
      </c>
      <c r="B1309" s="43" t="s">
        <v>733</v>
      </c>
      <c r="C1309" s="44">
        <v>45991</v>
      </c>
      <c r="D1309" s="45">
        <v>54026895519</v>
      </c>
      <c r="E1309" s="45">
        <v>2135232010161</v>
      </c>
      <c r="F1309" s="46" t="s">
        <v>734</v>
      </c>
      <c r="G1309" s="46" t="s">
        <v>735</v>
      </c>
      <c r="H1309" s="46" t="s">
        <v>4</v>
      </c>
      <c r="I1309" s="45" t="s">
        <v>4</v>
      </c>
      <c r="J1309" s="47">
        <v>281.79000000000002</v>
      </c>
      <c r="K1309" s="46" t="s">
        <v>736</v>
      </c>
      <c r="L1309" s="46" t="s">
        <v>737</v>
      </c>
      <c r="M1309" s="45" t="s">
        <v>738</v>
      </c>
      <c r="N1309" s="46" t="s">
        <v>739</v>
      </c>
      <c r="O1309" s="43" t="s">
        <v>4</v>
      </c>
      <c r="P1309" s="46" t="s">
        <v>1681</v>
      </c>
      <c r="Q1309" s="47">
        <v>29050</v>
      </c>
      <c r="R1309" s="48" t="s">
        <v>4</v>
      </c>
      <c r="S1309" s="47" t="s">
        <v>4</v>
      </c>
      <c r="T1309" s="46" t="s">
        <v>741</v>
      </c>
    </row>
    <row r="1310" spans="1:20">
      <c r="A1310" s="45">
        <v>131669102541</v>
      </c>
      <c r="B1310" s="43" t="s">
        <v>1727</v>
      </c>
      <c r="C1310" s="44">
        <v>45964</v>
      </c>
      <c r="D1310" s="45">
        <v>52554727155</v>
      </c>
      <c r="E1310" s="45">
        <v>2110820405164</v>
      </c>
      <c r="F1310" s="46" t="s">
        <v>734</v>
      </c>
      <c r="G1310" s="46" t="s">
        <v>735</v>
      </c>
      <c r="H1310" s="46" t="s">
        <v>4</v>
      </c>
      <c r="I1310" s="45" t="s">
        <v>4</v>
      </c>
      <c r="J1310" s="47">
        <v>282.27</v>
      </c>
      <c r="K1310" s="46" t="s">
        <v>736</v>
      </c>
      <c r="L1310" s="46" t="s">
        <v>737</v>
      </c>
      <c r="M1310" s="45" t="s">
        <v>738</v>
      </c>
      <c r="N1310" s="46" t="s">
        <v>739</v>
      </c>
      <c r="O1310" s="43" t="s">
        <v>4</v>
      </c>
      <c r="P1310" s="46" t="s">
        <v>1788</v>
      </c>
      <c r="Q1310" s="47">
        <v>29100</v>
      </c>
      <c r="R1310" s="48" t="s">
        <v>4</v>
      </c>
      <c r="S1310" s="47" t="s">
        <v>4</v>
      </c>
      <c r="T1310" s="46" t="s">
        <v>741</v>
      </c>
    </row>
    <row r="1311" spans="1:20">
      <c r="A1311" s="45">
        <v>132353698805</v>
      </c>
      <c r="B1311" s="43" t="s">
        <v>733</v>
      </c>
      <c r="C1311" s="44">
        <v>45968</v>
      </c>
      <c r="D1311" s="45">
        <v>52825217171</v>
      </c>
      <c r="E1311" s="45">
        <v>2115362520695</v>
      </c>
      <c r="F1311" s="46" t="s">
        <v>750</v>
      </c>
      <c r="G1311" s="46" t="s">
        <v>735</v>
      </c>
      <c r="H1311" s="46" t="s">
        <v>4</v>
      </c>
      <c r="I1311" s="45" t="s">
        <v>4</v>
      </c>
      <c r="J1311" s="47">
        <v>282.95999999999998</v>
      </c>
      <c r="K1311" s="46" t="s">
        <v>736</v>
      </c>
      <c r="L1311" s="46" t="s">
        <v>751</v>
      </c>
      <c r="M1311" s="45" t="s">
        <v>738</v>
      </c>
      <c r="N1311" s="46" t="s">
        <v>739</v>
      </c>
      <c r="O1311" s="43" t="s">
        <v>365</v>
      </c>
      <c r="P1311" s="46" t="s">
        <v>752</v>
      </c>
      <c r="Q1311" s="47">
        <v>7200</v>
      </c>
      <c r="R1311" s="48" t="s">
        <v>4</v>
      </c>
      <c r="S1311" s="47" t="s">
        <v>4</v>
      </c>
      <c r="T1311" s="46" t="s">
        <v>741</v>
      </c>
    </row>
    <row r="1312" spans="1:20">
      <c r="A1312" s="45">
        <v>133758824014</v>
      </c>
      <c r="B1312" s="43" t="s">
        <v>733</v>
      </c>
      <c r="C1312" s="44">
        <v>45974</v>
      </c>
      <c r="D1312" s="45">
        <v>53145140594</v>
      </c>
      <c r="E1312" s="45">
        <v>2120744518015</v>
      </c>
      <c r="F1312" s="46" t="s">
        <v>734</v>
      </c>
      <c r="G1312" s="46" t="s">
        <v>735</v>
      </c>
      <c r="H1312" s="46" t="s">
        <v>4</v>
      </c>
      <c r="I1312" s="45" t="s">
        <v>4</v>
      </c>
      <c r="J1312" s="47">
        <v>283.24</v>
      </c>
      <c r="K1312" s="46" t="s">
        <v>736</v>
      </c>
      <c r="L1312" s="46" t="s">
        <v>737</v>
      </c>
      <c r="M1312" s="45" t="s">
        <v>738</v>
      </c>
      <c r="N1312" s="46" t="s">
        <v>739</v>
      </c>
      <c r="O1312" s="43" t="s">
        <v>4</v>
      </c>
      <c r="P1312" s="46" t="s">
        <v>918</v>
      </c>
      <c r="Q1312" s="47">
        <v>29200</v>
      </c>
      <c r="R1312" s="48" t="s">
        <v>4</v>
      </c>
      <c r="S1312" s="47" t="s">
        <v>4</v>
      </c>
      <c r="T1312" s="46" t="s">
        <v>741</v>
      </c>
    </row>
    <row r="1313" spans="1:20">
      <c r="A1313" s="45">
        <v>133526084511</v>
      </c>
      <c r="B1313" s="43" t="s">
        <v>733</v>
      </c>
      <c r="C1313" s="44">
        <v>45977</v>
      </c>
      <c r="D1313" s="45">
        <v>53300996264</v>
      </c>
      <c r="E1313" s="45">
        <v>2123176860437</v>
      </c>
      <c r="F1313" s="46" t="s">
        <v>734</v>
      </c>
      <c r="G1313" s="46" t="s">
        <v>735</v>
      </c>
      <c r="H1313" s="46" t="s">
        <v>4</v>
      </c>
      <c r="I1313" s="45" t="s">
        <v>4</v>
      </c>
      <c r="J1313" s="47">
        <v>284.20999999999998</v>
      </c>
      <c r="K1313" s="46" t="s">
        <v>736</v>
      </c>
      <c r="L1313" s="46" t="s">
        <v>737</v>
      </c>
      <c r="M1313" s="45" t="s">
        <v>738</v>
      </c>
      <c r="N1313" s="46" t="s">
        <v>739</v>
      </c>
      <c r="O1313" s="43" t="s">
        <v>4</v>
      </c>
      <c r="P1313" s="46" t="s">
        <v>1043</v>
      </c>
      <c r="Q1313" s="47">
        <v>29300</v>
      </c>
      <c r="R1313" s="48" t="s">
        <v>4</v>
      </c>
      <c r="S1313" s="47" t="s">
        <v>4</v>
      </c>
      <c r="T1313" s="46" t="s">
        <v>741</v>
      </c>
    </row>
    <row r="1314" spans="1:20">
      <c r="A1314" s="45">
        <v>131462014055</v>
      </c>
      <c r="B1314" s="43" t="s">
        <v>1727</v>
      </c>
      <c r="C1314" s="44">
        <v>45962</v>
      </c>
      <c r="D1314" s="45">
        <v>52468494945</v>
      </c>
      <c r="E1314" s="45">
        <v>2109453648723</v>
      </c>
      <c r="F1314" s="46" t="s">
        <v>734</v>
      </c>
      <c r="G1314" s="46" t="s">
        <v>735</v>
      </c>
      <c r="H1314" s="46" t="s">
        <v>4</v>
      </c>
      <c r="I1314" s="45" t="s">
        <v>4</v>
      </c>
      <c r="J1314" s="47">
        <v>285.18</v>
      </c>
      <c r="K1314" s="46" t="s">
        <v>736</v>
      </c>
      <c r="L1314" s="46" t="s">
        <v>737</v>
      </c>
      <c r="M1314" s="45" t="s">
        <v>738</v>
      </c>
      <c r="N1314" s="46" t="s">
        <v>739</v>
      </c>
      <c r="O1314" s="43" t="s">
        <v>4</v>
      </c>
      <c r="P1314" s="46" t="s">
        <v>880</v>
      </c>
      <c r="Q1314" s="47">
        <v>29400</v>
      </c>
      <c r="R1314" s="48" t="s">
        <v>4</v>
      </c>
      <c r="S1314" s="47" t="s">
        <v>4</v>
      </c>
      <c r="T1314" s="46" t="s">
        <v>741</v>
      </c>
    </row>
    <row r="1315" spans="1:20">
      <c r="A1315" s="45">
        <v>132156526470</v>
      </c>
      <c r="B1315" s="43" t="s">
        <v>1727</v>
      </c>
      <c r="C1315" s="44">
        <v>45962</v>
      </c>
      <c r="D1315" s="45">
        <v>52507568439</v>
      </c>
      <c r="E1315" s="45">
        <v>2110139487244</v>
      </c>
      <c r="F1315" s="46" t="s">
        <v>734</v>
      </c>
      <c r="G1315" s="46" t="s">
        <v>735</v>
      </c>
      <c r="H1315" s="46" t="s">
        <v>4</v>
      </c>
      <c r="I1315" s="45" t="s">
        <v>4</v>
      </c>
      <c r="J1315" s="47">
        <v>285.18</v>
      </c>
      <c r="K1315" s="46" t="s">
        <v>736</v>
      </c>
      <c r="L1315" s="46" t="s">
        <v>737</v>
      </c>
      <c r="M1315" s="45" t="s">
        <v>738</v>
      </c>
      <c r="N1315" s="46" t="s">
        <v>739</v>
      </c>
      <c r="O1315" s="43" t="s">
        <v>4</v>
      </c>
      <c r="P1315" s="46" t="s">
        <v>1742</v>
      </c>
      <c r="Q1315" s="47">
        <v>29400</v>
      </c>
      <c r="R1315" s="48" t="s">
        <v>4</v>
      </c>
      <c r="S1315" s="47" t="s">
        <v>4</v>
      </c>
      <c r="T1315" s="46" t="s">
        <v>741</v>
      </c>
    </row>
    <row r="1316" spans="1:20">
      <c r="A1316" s="45">
        <v>132497510973</v>
      </c>
      <c r="B1316" s="43" t="s">
        <v>733</v>
      </c>
      <c r="C1316" s="44">
        <v>45969</v>
      </c>
      <c r="D1316" s="45">
        <v>52882899533</v>
      </c>
      <c r="E1316" s="45">
        <v>2116272936419</v>
      </c>
      <c r="F1316" s="46" t="s">
        <v>734</v>
      </c>
      <c r="G1316" s="46" t="s">
        <v>735</v>
      </c>
      <c r="H1316" s="46" t="s">
        <v>4</v>
      </c>
      <c r="I1316" s="45" t="s">
        <v>4</v>
      </c>
      <c r="J1316" s="47">
        <v>285.18</v>
      </c>
      <c r="K1316" s="46" t="s">
        <v>736</v>
      </c>
      <c r="L1316" s="46" t="s">
        <v>737</v>
      </c>
      <c r="M1316" s="45" t="s">
        <v>738</v>
      </c>
      <c r="N1316" s="46" t="s">
        <v>739</v>
      </c>
      <c r="O1316" s="43" t="s">
        <v>4</v>
      </c>
      <c r="P1316" s="46" t="s">
        <v>846</v>
      </c>
      <c r="Q1316" s="47">
        <v>29400</v>
      </c>
      <c r="R1316" s="48" t="s">
        <v>4</v>
      </c>
      <c r="S1316" s="47" t="s">
        <v>4</v>
      </c>
      <c r="T1316" s="46" t="s">
        <v>741</v>
      </c>
    </row>
    <row r="1317" spans="1:20">
      <c r="A1317" s="45">
        <v>132179069762</v>
      </c>
      <c r="B1317" s="43" t="s">
        <v>1727</v>
      </c>
      <c r="C1317" s="44">
        <v>45963</v>
      </c>
      <c r="D1317" s="45">
        <v>52515758679</v>
      </c>
      <c r="E1317" s="45">
        <v>2110181344429</v>
      </c>
      <c r="F1317" s="46" t="s">
        <v>734</v>
      </c>
      <c r="G1317" s="46" t="s">
        <v>735</v>
      </c>
      <c r="H1317" s="46" t="s">
        <v>4</v>
      </c>
      <c r="I1317" s="45" t="s">
        <v>4</v>
      </c>
      <c r="J1317" s="47">
        <v>286.14999999999998</v>
      </c>
      <c r="K1317" s="46" t="s">
        <v>736</v>
      </c>
      <c r="L1317" s="46" t="s">
        <v>737</v>
      </c>
      <c r="M1317" s="45" t="s">
        <v>738</v>
      </c>
      <c r="N1317" s="46" t="s">
        <v>739</v>
      </c>
      <c r="O1317" s="43" t="s">
        <v>4</v>
      </c>
      <c r="P1317" s="46" t="s">
        <v>1764</v>
      </c>
      <c r="Q1317" s="47">
        <v>29500</v>
      </c>
      <c r="R1317" s="48" t="s">
        <v>4</v>
      </c>
      <c r="S1317" s="47" t="s">
        <v>4</v>
      </c>
      <c r="T1317" s="46" t="s">
        <v>741</v>
      </c>
    </row>
    <row r="1318" spans="1:20">
      <c r="A1318" s="45">
        <v>131658079781</v>
      </c>
      <c r="B1318" s="43" t="s">
        <v>1727</v>
      </c>
      <c r="C1318" s="44">
        <v>45963</v>
      </c>
      <c r="D1318" s="45">
        <v>52550165630</v>
      </c>
      <c r="E1318" s="45">
        <v>2110656953561</v>
      </c>
      <c r="F1318" s="46" t="s">
        <v>734</v>
      </c>
      <c r="G1318" s="46" t="s">
        <v>735</v>
      </c>
      <c r="H1318" s="46" t="s">
        <v>4</v>
      </c>
      <c r="I1318" s="45" t="s">
        <v>4</v>
      </c>
      <c r="J1318" s="47">
        <v>286.14999999999998</v>
      </c>
      <c r="K1318" s="46" t="s">
        <v>736</v>
      </c>
      <c r="L1318" s="46" t="s">
        <v>737</v>
      </c>
      <c r="M1318" s="45" t="s">
        <v>738</v>
      </c>
      <c r="N1318" s="46" t="s">
        <v>739</v>
      </c>
      <c r="O1318" s="43" t="s">
        <v>4</v>
      </c>
      <c r="P1318" s="46" t="s">
        <v>1782</v>
      </c>
      <c r="Q1318" s="47">
        <v>29500</v>
      </c>
      <c r="R1318" s="48" t="s">
        <v>4</v>
      </c>
      <c r="S1318" s="47" t="s">
        <v>4</v>
      </c>
      <c r="T1318" s="46" t="s">
        <v>741</v>
      </c>
    </row>
    <row r="1319" spans="1:20">
      <c r="A1319" s="45">
        <v>132502928161</v>
      </c>
      <c r="B1319" s="43" t="s">
        <v>733</v>
      </c>
      <c r="C1319" s="44">
        <v>45969</v>
      </c>
      <c r="D1319" s="45">
        <v>52884828294</v>
      </c>
      <c r="E1319" s="45">
        <v>2116303972777</v>
      </c>
      <c r="F1319" s="46" t="s">
        <v>758</v>
      </c>
      <c r="G1319" s="46" t="s">
        <v>735</v>
      </c>
      <c r="H1319" s="46" t="s">
        <v>4</v>
      </c>
      <c r="I1319" s="45" t="s">
        <v>4</v>
      </c>
      <c r="J1319" s="47">
        <v>287.12</v>
      </c>
      <c r="K1319" s="46" t="s">
        <v>736</v>
      </c>
      <c r="L1319" s="46" t="s">
        <v>737</v>
      </c>
      <c r="M1319" s="45" t="s">
        <v>738</v>
      </c>
      <c r="N1319" s="46" t="s">
        <v>739</v>
      </c>
      <c r="O1319" s="43" t="s">
        <v>4</v>
      </c>
      <c r="P1319" s="46" t="s">
        <v>759</v>
      </c>
      <c r="Q1319" s="47">
        <v>29600</v>
      </c>
      <c r="R1319" s="48" t="s">
        <v>4</v>
      </c>
      <c r="S1319" s="47" t="s">
        <v>4</v>
      </c>
      <c r="T1319" s="46" t="s">
        <v>4</v>
      </c>
    </row>
    <row r="1320" spans="1:20">
      <c r="A1320" s="45">
        <v>132601685995</v>
      </c>
      <c r="B1320" s="43" t="s">
        <v>733</v>
      </c>
      <c r="C1320" s="44">
        <v>45970</v>
      </c>
      <c r="D1320" s="45">
        <v>52927840011</v>
      </c>
      <c r="E1320" s="45">
        <v>2116920236517</v>
      </c>
      <c r="F1320" s="46" t="s">
        <v>734</v>
      </c>
      <c r="G1320" s="46" t="s">
        <v>735</v>
      </c>
      <c r="H1320" s="46" t="s">
        <v>4</v>
      </c>
      <c r="I1320" s="45" t="s">
        <v>4</v>
      </c>
      <c r="J1320" s="47">
        <v>287.12</v>
      </c>
      <c r="K1320" s="46" t="s">
        <v>736</v>
      </c>
      <c r="L1320" s="46" t="s">
        <v>737</v>
      </c>
      <c r="M1320" s="45" t="s">
        <v>738</v>
      </c>
      <c r="N1320" s="46" t="s">
        <v>739</v>
      </c>
      <c r="O1320" s="43" t="s">
        <v>4</v>
      </c>
      <c r="P1320" s="46" t="s">
        <v>901</v>
      </c>
      <c r="Q1320" s="47">
        <v>29600</v>
      </c>
      <c r="R1320" s="48" t="s">
        <v>4</v>
      </c>
      <c r="S1320" s="47" t="s">
        <v>4</v>
      </c>
      <c r="T1320" s="46" t="s">
        <v>741</v>
      </c>
    </row>
    <row r="1321" spans="1:20">
      <c r="A1321" s="45">
        <v>133435968213</v>
      </c>
      <c r="B1321" s="43" t="s">
        <v>733</v>
      </c>
      <c r="C1321" s="44">
        <v>45976</v>
      </c>
      <c r="D1321" s="45">
        <v>53258528261</v>
      </c>
      <c r="E1321" s="45">
        <v>2122724606636</v>
      </c>
      <c r="F1321" s="46" t="s">
        <v>734</v>
      </c>
      <c r="G1321" s="46" t="s">
        <v>735</v>
      </c>
      <c r="H1321" s="46" t="s">
        <v>4</v>
      </c>
      <c r="I1321" s="45" t="s">
        <v>4</v>
      </c>
      <c r="J1321" s="47">
        <v>287.12</v>
      </c>
      <c r="K1321" s="46" t="s">
        <v>736</v>
      </c>
      <c r="L1321" s="46" t="s">
        <v>737</v>
      </c>
      <c r="M1321" s="45" t="s">
        <v>738</v>
      </c>
      <c r="N1321" s="46" t="s">
        <v>739</v>
      </c>
      <c r="O1321" s="43" t="s">
        <v>4</v>
      </c>
      <c r="P1321" s="46" t="s">
        <v>1012</v>
      </c>
      <c r="Q1321" s="47">
        <v>29600</v>
      </c>
      <c r="R1321" s="48" t="s">
        <v>4</v>
      </c>
      <c r="S1321" s="47" t="s">
        <v>4</v>
      </c>
      <c r="T1321" s="46" t="s">
        <v>741</v>
      </c>
    </row>
    <row r="1322" spans="1:20">
      <c r="A1322" s="45">
        <v>133914743256</v>
      </c>
      <c r="B1322" s="43" t="s">
        <v>733</v>
      </c>
      <c r="C1322" s="44">
        <v>45975</v>
      </c>
      <c r="D1322" s="45">
        <v>53203843757</v>
      </c>
      <c r="E1322" s="45">
        <v>2121912265148</v>
      </c>
      <c r="F1322" s="46" t="s">
        <v>734</v>
      </c>
      <c r="G1322" s="46" t="s">
        <v>735</v>
      </c>
      <c r="H1322" s="46" t="s">
        <v>4</v>
      </c>
      <c r="I1322" s="45" t="s">
        <v>4</v>
      </c>
      <c r="J1322" s="47">
        <v>288.51</v>
      </c>
      <c r="K1322" s="46" t="s">
        <v>736</v>
      </c>
      <c r="L1322" s="46" t="s">
        <v>737</v>
      </c>
      <c r="M1322" s="45" t="s">
        <v>738</v>
      </c>
      <c r="N1322" s="46" t="s">
        <v>739</v>
      </c>
      <c r="O1322" s="43" t="s">
        <v>4</v>
      </c>
      <c r="P1322" s="46" t="s">
        <v>916</v>
      </c>
      <c r="Q1322" s="47">
        <v>17700</v>
      </c>
      <c r="R1322" s="48" t="s">
        <v>4</v>
      </c>
      <c r="S1322" s="47" t="s">
        <v>4</v>
      </c>
      <c r="T1322" s="46" t="s">
        <v>741</v>
      </c>
    </row>
    <row r="1323" spans="1:20">
      <c r="A1323" s="45">
        <v>135935450296</v>
      </c>
      <c r="B1323" s="43" t="s">
        <v>733</v>
      </c>
      <c r="C1323" s="44">
        <v>45991</v>
      </c>
      <c r="D1323" s="45">
        <v>54029556331</v>
      </c>
      <c r="E1323" s="45">
        <v>2135269012945</v>
      </c>
      <c r="F1323" s="46" t="s">
        <v>734</v>
      </c>
      <c r="G1323" s="46" t="s">
        <v>735</v>
      </c>
      <c r="H1323" s="46" t="s">
        <v>4</v>
      </c>
      <c r="I1323" s="45" t="s">
        <v>4</v>
      </c>
      <c r="J1323" s="47">
        <v>289.06</v>
      </c>
      <c r="K1323" s="46" t="s">
        <v>736</v>
      </c>
      <c r="L1323" s="46" t="s">
        <v>737</v>
      </c>
      <c r="M1323" s="45" t="s">
        <v>738</v>
      </c>
      <c r="N1323" s="46" t="s">
        <v>739</v>
      </c>
      <c r="O1323" s="43" t="s">
        <v>4</v>
      </c>
      <c r="P1323" s="46" t="s">
        <v>1689</v>
      </c>
      <c r="Q1323" s="47">
        <v>29800</v>
      </c>
      <c r="R1323" s="48" t="s">
        <v>4</v>
      </c>
      <c r="S1323" s="47" t="s">
        <v>4</v>
      </c>
      <c r="T1323" s="46" t="s">
        <v>741</v>
      </c>
    </row>
    <row r="1324" spans="1:20">
      <c r="A1324" s="45">
        <v>135943070818</v>
      </c>
      <c r="B1324" s="43" t="s">
        <v>733</v>
      </c>
      <c r="C1324" s="44">
        <v>45991</v>
      </c>
      <c r="D1324" s="45">
        <v>54033088730</v>
      </c>
      <c r="E1324" s="45">
        <v>2135316446169</v>
      </c>
      <c r="F1324" s="46" t="s">
        <v>734</v>
      </c>
      <c r="G1324" s="46" t="s">
        <v>735</v>
      </c>
      <c r="H1324" s="46" t="s">
        <v>4</v>
      </c>
      <c r="I1324" s="45" t="s">
        <v>4</v>
      </c>
      <c r="J1324" s="47">
        <v>289.06</v>
      </c>
      <c r="K1324" s="46" t="s">
        <v>736</v>
      </c>
      <c r="L1324" s="46" t="s">
        <v>737</v>
      </c>
      <c r="M1324" s="45" t="s">
        <v>738</v>
      </c>
      <c r="N1324" s="46" t="s">
        <v>739</v>
      </c>
      <c r="O1324" s="43" t="s">
        <v>4</v>
      </c>
      <c r="P1324" s="46" t="s">
        <v>1694</v>
      </c>
      <c r="Q1324" s="47">
        <v>29800</v>
      </c>
      <c r="R1324" s="48" t="s">
        <v>4</v>
      </c>
      <c r="S1324" s="47" t="s">
        <v>4</v>
      </c>
      <c r="T1324" s="46" t="s">
        <v>741</v>
      </c>
    </row>
    <row r="1325" spans="1:20">
      <c r="A1325" s="45">
        <v>131573655861</v>
      </c>
      <c r="B1325" s="43" t="s">
        <v>1727</v>
      </c>
      <c r="C1325" s="44">
        <v>45962</v>
      </c>
      <c r="D1325" s="45">
        <v>52512935645</v>
      </c>
      <c r="E1325" s="45">
        <v>2110136532957</v>
      </c>
      <c r="F1325" s="46" t="s">
        <v>734</v>
      </c>
      <c r="G1325" s="46" t="s">
        <v>735</v>
      </c>
      <c r="H1325" s="46" t="s">
        <v>4</v>
      </c>
      <c r="I1325" s="45" t="s">
        <v>4</v>
      </c>
      <c r="J1325" s="47">
        <v>291</v>
      </c>
      <c r="K1325" s="46" t="s">
        <v>736</v>
      </c>
      <c r="L1325" s="46" t="s">
        <v>737</v>
      </c>
      <c r="M1325" s="45" t="s">
        <v>738</v>
      </c>
      <c r="N1325" s="46" t="s">
        <v>739</v>
      </c>
      <c r="O1325" s="43" t="s">
        <v>4</v>
      </c>
      <c r="P1325" s="46" t="s">
        <v>1748</v>
      </c>
      <c r="Q1325" s="47">
        <v>30000</v>
      </c>
      <c r="R1325" s="48" t="s">
        <v>4</v>
      </c>
      <c r="S1325" s="47" t="s">
        <v>4</v>
      </c>
      <c r="T1325" s="46" t="s">
        <v>741</v>
      </c>
    </row>
    <row r="1326" spans="1:20">
      <c r="A1326" s="45">
        <v>131577259373</v>
      </c>
      <c r="B1326" s="43" t="s">
        <v>1727</v>
      </c>
      <c r="C1326" s="44">
        <v>45963</v>
      </c>
      <c r="D1326" s="45">
        <v>52514204221</v>
      </c>
      <c r="E1326" s="45">
        <v>2110251812598</v>
      </c>
      <c r="F1326" s="46" t="s">
        <v>734</v>
      </c>
      <c r="G1326" s="46" t="s">
        <v>735</v>
      </c>
      <c r="H1326" s="46" t="s">
        <v>4</v>
      </c>
      <c r="I1326" s="45" t="s">
        <v>4</v>
      </c>
      <c r="J1326" s="47">
        <v>291</v>
      </c>
      <c r="K1326" s="46" t="s">
        <v>736</v>
      </c>
      <c r="L1326" s="46" t="s">
        <v>737</v>
      </c>
      <c r="M1326" s="45" t="s">
        <v>738</v>
      </c>
      <c r="N1326" s="46" t="s">
        <v>739</v>
      </c>
      <c r="O1326" s="43" t="s">
        <v>4</v>
      </c>
      <c r="P1326" s="46" t="s">
        <v>1754</v>
      </c>
      <c r="Q1326" s="47">
        <v>30000</v>
      </c>
      <c r="R1326" s="48" t="s">
        <v>4</v>
      </c>
      <c r="S1326" s="47" t="s">
        <v>4</v>
      </c>
      <c r="T1326" s="46" t="s">
        <v>741</v>
      </c>
    </row>
    <row r="1327" spans="1:20">
      <c r="A1327" s="45">
        <v>134932355605</v>
      </c>
      <c r="B1327" s="43" t="s">
        <v>733</v>
      </c>
      <c r="C1327" s="44">
        <v>45989</v>
      </c>
      <c r="D1327" s="45">
        <v>53860745681</v>
      </c>
      <c r="E1327" s="45">
        <v>2132775312425</v>
      </c>
      <c r="F1327" s="46" t="s">
        <v>758</v>
      </c>
      <c r="G1327" s="46" t="s">
        <v>735</v>
      </c>
      <c r="H1327" s="46" t="s">
        <v>4</v>
      </c>
      <c r="I1327" s="45" t="s">
        <v>4</v>
      </c>
      <c r="J1327" s="47">
        <v>291</v>
      </c>
      <c r="K1327" s="46" t="s">
        <v>736</v>
      </c>
      <c r="L1327" s="46" t="s">
        <v>737</v>
      </c>
      <c r="M1327" s="45" t="s">
        <v>738</v>
      </c>
      <c r="N1327" s="46" t="s">
        <v>739</v>
      </c>
      <c r="O1327" s="43" t="s">
        <v>4</v>
      </c>
      <c r="P1327" s="46" t="s">
        <v>759</v>
      </c>
      <c r="Q1327" s="47">
        <v>30000</v>
      </c>
      <c r="R1327" s="48" t="s">
        <v>4</v>
      </c>
      <c r="S1327" s="47" t="s">
        <v>4</v>
      </c>
      <c r="T1327" s="46" t="s">
        <v>4</v>
      </c>
    </row>
    <row r="1328" spans="1:20">
      <c r="A1328" s="45">
        <v>134682816522</v>
      </c>
      <c r="B1328" s="43" t="s">
        <v>733</v>
      </c>
      <c r="C1328" s="44">
        <v>45981</v>
      </c>
      <c r="D1328" s="45">
        <v>53516380695</v>
      </c>
      <c r="E1328" s="45">
        <v>2126995818739</v>
      </c>
      <c r="F1328" s="46" t="s">
        <v>734</v>
      </c>
      <c r="G1328" s="46" t="s">
        <v>735</v>
      </c>
      <c r="H1328" s="46" t="s">
        <v>4</v>
      </c>
      <c r="I1328" s="45" t="s">
        <v>4</v>
      </c>
      <c r="J1328" s="47">
        <v>291.97000000000003</v>
      </c>
      <c r="K1328" s="46" t="s">
        <v>736</v>
      </c>
      <c r="L1328" s="46" t="s">
        <v>737</v>
      </c>
      <c r="M1328" s="45" t="s">
        <v>738</v>
      </c>
      <c r="N1328" s="46" t="s">
        <v>739</v>
      </c>
      <c r="O1328" s="43" t="s">
        <v>4</v>
      </c>
      <c r="P1328" s="46" t="s">
        <v>1081</v>
      </c>
      <c r="Q1328" s="47">
        <v>30100</v>
      </c>
      <c r="R1328" s="48" t="s">
        <v>4</v>
      </c>
      <c r="S1328" s="47" t="s">
        <v>4</v>
      </c>
      <c r="T1328" s="46" t="s">
        <v>741</v>
      </c>
    </row>
    <row r="1329" spans="1:20">
      <c r="A1329" s="45">
        <v>131658947565</v>
      </c>
      <c r="B1329" s="43" t="s">
        <v>1727</v>
      </c>
      <c r="C1329" s="44">
        <v>45963</v>
      </c>
      <c r="D1329" s="45">
        <v>52550565366</v>
      </c>
      <c r="E1329" s="45">
        <v>2110758148184</v>
      </c>
      <c r="F1329" s="46" t="s">
        <v>758</v>
      </c>
      <c r="G1329" s="46" t="s">
        <v>735</v>
      </c>
      <c r="H1329" s="46" t="s">
        <v>4</v>
      </c>
      <c r="I1329" s="45" t="s">
        <v>4</v>
      </c>
      <c r="J1329" s="47">
        <v>292.94</v>
      </c>
      <c r="K1329" s="46" t="s">
        <v>736</v>
      </c>
      <c r="L1329" s="46" t="s">
        <v>737</v>
      </c>
      <c r="M1329" s="45" t="s">
        <v>738</v>
      </c>
      <c r="N1329" s="46" t="s">
        <v>739</v>
      </c>
      <c r="O1329" s="43" t="s">
        <v>4</v>
      </c>
      <c r="P1329" s="46" t="s">
        <v>759</v>
      </c>
      <c r="Q1329" s="47">
        <v>30200</v>
      </c>
      <c r="R1329" s="48" t="s">
        <v>4</v>
      </c>
      <c r="S1329" s="47" t="s">
        <v>4</v>
      </c>
      <c r="T1329" s="46" t="s">
        <v>4</v>
      </c>
    </row>
    <row r="1330" spans="1:20">
      <c r="A1330" s="45">
        <v>132831951424</v>
      </c>
      <c r="B1330" s="43" t="s">
        <v>733</v>
      </c>
      <c r="C1330" s="44">
        <v>45968</v>
      </c>
      <c r="D1330" s="45">
        <v>52781302157</v>
      </c>
      <c r="E1330" s="45">
        <v>2114641159912</v>
      </c>
      <c r="F1330" s="46" t="s">
        <v>734</v>
      </c>
      <c r="G1330" s="46" t="s">
        <v>735</v>
      </c>
      <c r="H1330" s="46" t="s">
        <v>4</v>
      </c>
      <c r="I1330" s="45" t="s">
        <v>4</v>
      </c>
      <c r="J1330" s="47">
        <v>293.91000000000003</v>
      </c>
      <c r="K1330" s="46" t="s">
        <v>736</v>
      </c>
      <c r="L1330" s="46" t="s">
        <v>737</v>
      </c>
      <c r="M1330" s="45" t="s">
        <v>738</v>
      </c>
      <c r="N1330" s="46" t="s">
        <v>739</v>
      </c>
      <c r="O1330" s="43" t="s">
        <v>4</v>
      </c>
      <c r="P1330" s="46" t="s">
        <v>811</v>
      </c>
      <c r="Q1330" s="47">
        <v>30300</v>
      </c>
      <c r="R1330" s="48" t="s">
        <v>4</v>
      </c>
      <c r="S1330" s="47" t="s">
        <v>4</v>
      </c>
      <c r="T1330" s="46" t="s">
        <v>741</v>
      </c>
    </row>
    <row r="1331" spans="1:20">
      <c r="A1331" s="45">
        <v>131573182899</v>
      </c>
      <c r="B1331" s="43" t="s">
        <v>1727</v>
      </c>
      <c r="C1331" s="44">
        <v>45962</v>
      </c>
      <c r="D1331" s="45">
        <v>52512716553</v>
      </c>
      <c r="E1331" s="45">
        <v>2110227264720</v>
      </c>
      <c r="F1331" s="46" t="s">
        <v>734</v>
      </c>
      <c r="G1331" s="46" t="s">
        <v>735</v>
      </c>
      <c r="H1331" s="46" t="s">
        <v>4</v>
      </c>
      <c r="I1331" s="45" t="s">
        <v>4</v>
      </c>
      <c r="J1331" s="47">
        <v>296.82</v>
      </c>
      <c r="K1331" s="46" t="s">
        <v>736</v>
      </c>
      <c r="L1331" s="46" t="s">
        <v>737</v>
      </c>
      <c r="M1331" s="45" t="s">
        <v>738</v>
      </c>
      <c r="N1331" s="46" t="s">
        <v>739</v>
      </c>
      <c r="O1331" s="43" t="s">
        <v>4</v>
      </c>
      <c r="P1331" s="46" t="s">
        <v>1746</v>
      </c>
      <c r="Q1331" s="47">
        <v>30600</v>
      </c>
      <c r="R1331" s="48" t="s">
        <v>4</v>
      </c>
      <c r="S1331" s="47" t="s">
        <v>4</v>
      </c>
      <c r="T1331" s="46" t="s">
        <v>741</v>
      </c>
    </row>
    <row r="1332" spans="1:20">
      <c r="A1332" s="45">
        <v>132511699259</v>
      </c>
      <c r="B1332" s="43" t="s">
        <v>733</v>
      </c>
      <c r="C1332" s="44">
        <v>45970</v>
      </c>
      <c r="D1332" s="45">
        <v>52888558065</v>
      </c>
      <c r="E1332" s="45">
        <v>2116460144100</v>
      </c>
      <c r="F1332" s="46" t="s">
        <v>734</v>
      </c>
      <c r="G1332" s="46" t="s">
        <v>735</v>
      </c>
      <c r="H1332" s="46" t="s">
        <v>4</v>
      </c>
      <c r="I1332" s="45" t="s">
        <v>4</v>
      </c>
      <c r="J1332" s="47">
        <v>296.82</v>
      </c>
      <c r="K1332" s="46" t="s">
        <v>736</v>
      </c>
      <c r="L1332" s="46" t="s">
        <v>737</v>
      </c>
      <c r="M1332" s="45" t="s">
        <v>738</v>
      </c>
      <c r="N1332" s="46" t="s">
        <v>739</v>
      </c>
      <c r="O1332" s="43" t="s">
        <v>4</v>
      </c>
      <c r="P1332" s="46" t="s">
        <v>880</v>
      </c>
      <c r="Q1332" s="47">
        <v>30600</v>
      </c>
      <c r="R1332" s="48" t="s">
        <v>4</v>
      </c>
      <c r="S1332" s="47" t="s">
        <v>4</v>
      </c>
      <c r="T1332" s="46" t="s">
        <v>741</v>
      </c>
    </row>
    <row r="1333" spans="1:20">
      <c r="A1333" s="45">
        <v>135850028136</v>
      </c>
      <c r="B1333" s="43" t="s">
        <v>733</v>
      </c>
      <c r="C1333" s="44">
        <v>45991</v>
      </c>
      <c r="D1333" s="45">
        <v>53989275878</v>
      </c>
      <c r="E1333" s="45">
        <v>2134855565350</v>
      </c>
      <c r="F1333" s="46" t="s">
        <v>734</v>
      </c>
      <c r="G1333" s="46" t="s">
        <v>735</v>
      </c>
      <c r="H1333" s="46" t="s">
        <v>4</v>
      </c>
      <c r="I1333" s="45" t="s">
        <v>4</v>
      </c>
      <c r="J1333" s="47">
        <v>296.82</v>
      </c>
      <c r="K1333" s="46" t="s">
        <v>736</v>
      </c>
      <c r="L1333" s="46" t="s">
        <v>737</v>
      </c>
      <c r="M1333" s="45" t="s">
        <v>738</v>
      </c>
      <c r="N1333" s="46" t="s">
        <v>739</v>
      </c>
      <c r="O1333" s="43" t="s">
        <v>4</v>
      </c>
      <c r="P1333" s="46" t="s">
        <v>1677</v>
      </c>
      <c r="Q1333" s="47">
        <v>30600</v>
      </c>
      <c r="R1333" s="48" t="s">
        <v>4</v>
      </c>
      <c r="S1333" s="47" t="s">
        <v>4</v>
      </c>
      <c r="T1333" s="46" t="s">
        <v>741</v>
      </c>
    </row>
    <row r="1334" spans="1:20">
      <c r="A1334" s="45">
        <v>132605365875</v>
      </c>
      <c r="B1334" s="43" t="s">
        <v>733</v>
      </c>
      <c r="C1334" s="44">
        <v>45971</v>
      </c>
      <c r="D1334" s="45">
        <v>52929563735</v>
      </c>
      <c r="E1334" s="45">
        <v>2117045005120</v>
      </c>
      <c r="F1334" s="46" t="s">
        <v>734</v>
      </c>
      <c r="G1334" s="46" t="s">
        <v>735</v>
      </c>
      <c r="H1334" s="46" t="s">
        <v>4</v>
      </c>
      <c r="I1334" s="45" t="s">
        <v>4</v>
      </c>
      <c r="J1334" s="47">
        <v>297.79000000000002</v>
      </c>
      <c r="K1334" s="46" t="s">
        <v>736</v>
      </c>
      <c r="L1334" s="46" t="s">
        <v>737</v>
      </c>
      <c r="M1334" s="45" t="s">
        <v>738</v>
      </c>
      <c r="N1334" s="46" t="s">
        <v>739</v>
      </c>
      <c r="O1334" s="43" t="s">
        <v>4</v>
      </c>
      <c r="P1334" s="46" t="s">
        <v>905</v>
      </c>
      <c r="Q1334" s="47">
        <v>30700</v>
      </c>
      <c r="R1334" s="48" t="s">
        <v>4</v>
      </c>
      <c r="S1334" s="47" t="s">
        <v>4</v>
      </c>
      <c r="T1334" s="46" t="s">
        <v>741</v>
      </c>
    </row>
    <row r="1335" spans="1:20">
      <c r="A1335" s="45">
        <v>134539194308</v>
      </c>
      <c r="B1335" s="43" t="s">
        <v>733</v>
      </c>
      <c r="C1335" s="44">
        <v>45980</v>
      </c>
      <c r="D1335" s="45">
        <v>53463735329</v>
      </c>
      <c r="E1335" s="45">
        <v>2126010734567</v>
      </c>
      <c r="F1335" s="46" t="s">
        <v>734</v>
      </c>
      <c r="G1335" s="46" t="s">
        <v>735</v>
      </c>
      <c r="H1335" s="46" t="s">
        <v>4</v>
      </c>
      <c r="I1335" s="45" t="s">
        <v>4</v>
      </c>
      <c r="J1335" s="47">
        <v>299.73</v>
      </c>
      <c r="K1335" s="46" t="s">
        <v>736</v>
      </c>
      <c r="L1335" s="46" t="s">
        <v>737</v>
      </c>
      <c r="M1335" s="45" t="s">
        <v>738</v>
      </c>
      <c r="N1335" s="46" t="s">
        <v>739</v>
      </c>
      <c r="O1335" s="43" t="s">
        <v>4</v>
      </c>
      <c r="P1335" s="46" t="s">
        <v>1051</v>
      </c>
      <c r="Q1335" s="47">
        <v>30900</v>
      </c>
      <c r="R1335" s="48" t="s">
        <v>4</v>
      </c>
      <c r="S1335" s="47" t="s">
        <v>4</v>
      </c>
      <c r="T1335" s="46" t="s">
        <v>741</v>
      </c>
    </row>
    <row r="1336" spans="1:20">
      <c r="A1336" s="45">
        <v>134932963817</v>
      </c>
      <c r="B1336" s="43" t="s">
        <v>733</v>
      </c>
      <c r="C1336" s="44">
        <v>45989</v>
      </c>
      <c r="D1336" s="45">
        <v>53860929142</v>
      </c>
      <c r="E1336" s="45">
        <v>2132899908290</v>
      </c>
      <c r="F1336" s="46" t="s">
        <v>758</v>
      </c>
      <c r="G1336" s="46" t="s">
        <v>735</v>
      </c>
      <c r="H1336" s="46" t="s">
        <v>4</v>
      </c>
      <c r="I1336" s="45" t="s">
        <v>4</v>
      </c>
      <c r="J1336" s="47">
        <v>299.73</v>
      </c>
      <c r="K1336" s="46" t="s">
        <v>736</v>
      </c>
      <c r="L1336" s="46" t="s">
        <v>737</v>
      </c>
      <c r="M1336" s="45" t="s">
        <v>738</v>
      </c>
      <c r="N1336" s="46" t="s">
        <v>739</v>
      </c>
      <c r="O1336" s="43" t="s">
        <v>4</v>
      </c>
      <c r="P1336" s="46" t="s">
        <v>759</v>
      </c>
      <c r="Q1336" s="47">
        <v>30900</v>
      </c>
      <c r="R1336" s="48" t="s">
        <v>4</v>
      </c>
      <c r="S1336" s="47" t="s">
        <v>4</v>
      </c>
      <c r="T1336" s="46" t="s">
        <v>4</v>
      </c>
    </row>
    <row r="1337" spans="1:20">
      <c r="A1337" s="45">
        <v>134051917758</v>
      </c>
      <c r="B1337" s="43" t="s">
        <v>733</v>
      </c>
      <c r="C1337" s="44">
        <v>45977</v>
      </c>
      <c r="D1337" s="45">
        <v>53261903048</v>
      </c>
      <c r="E1337" s="45">
        <v>2122768768536</v>
      </c>
      <c r="F1337" s="46" t="s">
        <v>758</v>
      </c>
      <c r="G1337" s="46" t="s">
        <v>735</v>
      </c>
      <c r="H1337" s="46" t="s">
        <v>4</v>
      </c>
      <c r="I1337" s="45" t="s">
        <v>4</v>
      </c>
      <c r="J1337" s="47">
        <v>300.7</v>
      </c>
      <c r="K1337" s="46" t="s">
        <v>736</v>
      </c>
      <c r="L1337" s="46" t="s">
        <v>737</v>
      </c>
      <c r="M1337" s="45" t="s">
        <v>738</v>
      </c>
      <c r="N1337" s="46" t="s">
        <v>739</v>
      </c>
      <c r="O1337" s="43" t="s">
        <v>4</v>
      </c>
      <c r="P1337" s="46" t="s">
        <v>759</v>
      </c>
      <c r="Q1337" s="47">
        <v>31000</v>
      </c>
      <c r="R1337" s="48" t="s">
        <v>4</v>
      </c>
      <c r="S1337" s="47" t="s">
        <v>4</v>
      </c>
      <c r="T1337" s="46" t="s">
        <v>4</v>
      </c>
    </row>
    <row r="1338" spans="1:20">
      <c r="A1338" s="45">
        <v>134145414382</v>
      </c>
      <c r="B1338" s="43" t="s">
        <v>733</v>
      </c>
      <c r="C1338" s="44">
        <v>45977</v>
      </c>
      <c r="D1338" s="45">
        <v>53305778128</v>
      </c>
      <c r="E1338" s="45">
        <v>2123350282392</v>
      </c>
      <c r="F1338" s="46" t="s">
        <v>758</v>
      </c>
      <c r="G1338" s="46" t="s">
        <v>735</v>
      </c>
      <c r="H1338" s="46" t="s">
        <v>4</v>
      </c>
      <c r="I1338" s="45" t="s">
        <v>4</v>
      </c>
      <c r="J1338" s="47">
        <v>300.7</v>
      </c>
      <c r="K1338" s="46" t="s">
        <v>736</v>
      </c>
      <c r="L1338" s="46" t="s">
        <v>737</v>
      </c>
      <c r="M1338" s="45" t="s">
        <v>738</v>
      </c>
      <c r="N1338" s="46" t="s">
        <v>739</v>
      </c>
      <c r="O1338" s="43" t="s">
        <v>4</v>
      </c>
      <c r="P1338" s="46" t="s">
        <v>759</v>
      </c>
      <c r="Q1338" s="47">
        <v>31000</v>
      </c>
      <c r="R1338" s="48" t="s">
        <v>4</v>
      </c>
      <c r="S1338" s="47" t="s">
        <v>4</v>
      </c>
      <c r="T1338" s="46" t="s">
        <v>4</v>
      </c>
    </row>
    <row r="1339" spans="1:20">
      <c r="A1339" s="45">
        <v>134052046086</v>
      </c>
      <c r="B1339" s="43" t="s">
        <v>733</v>
      </c>
      <c r="C1339" s="44">
        <v>45977</v>
      </c>
      <c r="D1339" s="45">
        <v>53262014761</v>
      </c>
      <c r="E1339" s="45">
        <v>2122769789464</v>
      </c>
      <c r="F1339" s="46" t="s">
        <v>734</v>
      </c>
      <c r="G1339" s="46" t="s">
        <v>735</v>
      </c>
      <c r="H1339" s="46" t="s">
        <v>4</v>
      </c>
      <c r="I1339" s="45" t="s">
        <v>4</v>
      </c>
      <c r="J1339" s="47">
        <v>301.67</v>
      </c>
      <c r="K1339" s="46" t="s">
        <v>736</v>
      </c>
      <c r="L1339" s="46" t="s">
        <v>737</v>
      </c>
      <c r="M1339" s="45" t="s">
        <v>738</v>
      </c>
      <c r="N1339" s="46" t="s">
        <v>739</v>
      </c>
      <c r="O1339" s="43" t="s">
        <v>4</v>
      </c>
      <c r="P1339" s="46" t="s">
        <v>1027</v>
      </c>
      <c r="Q1339" s="47">
        <v>31100</v>
      </c>
      <c r="R1339" s="48" t="s">
        <v>4</v>
      </c>
      <c r="S1339" s="47" t="s">
        <v>4</v>
      </c>
      <c r="T1339" s="46" t="s">
        <v>741</v>
      </c>
    </row>
    <row r="1340" spans="1:20">
      <c r="A1340" s="45">
        <v>132056029654</v>
      </c>
      <c r="B1340" s="43" t="s">
        <v>1727</v>
      </c>
      <c r="C1340" s="44">
        <v>45962</v>
      </c>
      <c r="D1340" s="45">
        <v>52466921023</v>
      </c>
      <c r="E1340" s="45">
        <v>2109526753804</v>
      </c>
      <c r="F1340" s="46" t="s">
        <v>758</v>
      </c>
      <c r="G1340" s="46" t="s">
        <v>735</v>
      </c>
      <c r="H1340" s="46" t="s">
        <v>4</v>
      </c>
      <c r="I1340" s="45" t="s">
        <v>4</v>
      </c>
      <c r="J1340" s="47">
        <v>302.64</v>
      </c>
      <c r="K1340" s="46" t="s">
        <v>736</v>
      </c>
      <c r="L1340" s="46" t="s">
        <v>737</v>
      </c>
      <c r="M1340" s="45" t="s">
        <v>738</v>
      </c>
      <c r="N1340" s="46" t="s">
        <v>739</v>
      </c>
      <c r="O1340" s="43" t="s">
        <v>4</v>
      </c>
      <c r="P1340" s="46" t="s">
        <v>759</v>
      </c>
      <c r="Q1340" s="47">
        <v>31200</v>
      </c>
      <c r="R1340" s="48" t="s">
        <v>4</v>
      </c>
      <c r="S1340" s="47" t="s">
        <v>4</v>
      </c>
      <c r="T1340" s="46" t="s">
        <v>4</v>
      </c>
    </row>
    <row r="1341" spans="1:20">
      <c r="A1341" s="45">
        <v>135400244704</v>
      </c>
      <c r="B1341" s="43" t="s">
        <v>733</v>
      </c>
      <c r="C1341" s="44">
        <v>45987</v>
      </c>
      <c r="D1341" s="45">
        <v>53801472639</v>
      </c>
      <c r="E1341" s="45">
        <v>2131729496865</v>
      </c>
      <c r="F1341" s="46" t="s">
        <v>734</v>
      </c>
      <c r="G1341" s="46" t="s">
        <v>735</v>
      </c>
      <c r="H1341" s="46" t="s">
        <v>4</v>
      </c>
      <c r="I1341" s="45" t="s">
        <v>4</v>
      </c>
      <c r="J1341" s="47">
        <v>303.60000000000002</v>
      </c>
      <c r="K1341" s="46" t="s">
        <v>736</v>
      </c>
      <c r="L1341" s="46" t="s">
        <v>737</v>
      </c>
      <c r="M1341" s="45" t="s">
        <v>738</v>
      </c>
      <c r="N1341" s="46" t="s">
        <v>739</v>
      </c>
      <c r="O1341" s="43" t="s">
        <v>4</v>
      </c>
      <c r="P1341" s="46" t="s">
        <v>1587</v>
      </c>
      <c r="Q1341" s="47">
        <v>31299</v>
      </c>
      <c r="R1341" s="48" t="s">
        <v>4</v>
      </c>
      <c r="S1341" s="47" t="s">
        <v>4</v>
      </c>
      <c r="T1341" s="46" t="s">
        <v>741</v>
      </c>
    </row>
    <row r="1342" spans="1:20">
      <c r="A1342" s="45">
        <v>134679767688</v>
      </c>
      <c r="B1342" s="43" t="s">
        <v>733</v>
      </c>
      <c r="C1342" s="44">
        <v>45981</v>
      </c>
      <c r="D1342" s="45">
        <v>53515340814</v>
      </c>
      <c r="E1342" s="45">
        <v>2126978075839</v>
      </c>
      <c r="F1342" s="46" t="s">
        <v>734</v>
      </c>
      <c r="G1342" s="46" t="s">
        <v>735</v>
      </c>
      <c r="H1342" s="46" t="s">
        <v>4</v>
      </c>
      <c r="I1342" s="45" t="s">
        <v>4</v>
      </c>
      <c r="J1342" s="47">
        <v>304.39999999999998</v>
      </c>
      <c r="K1342" s="46" t="s">
        <v>736</v>
      </c>
      <c r="L1342" s="46" t="s">
        <v>737</v>
      </c>
      <c r="M1342" s="45" t="s">
        <v>738</v>
      </c>
      <c r="N1342" s="46" t="s">
        <v>739</v>
      </c>
      <c r="O1342" s="43" t="s">
        <v>4</v>
      </c>
      <c r="P1342" s="46" t="s">
        <v>1073</v>
      </c>
      <c r="Q1342" s="47">
        <v>4000</v>
      </c>
      <c r="R1342" s="48" t="s">
        <v>4</v>
      </c>
      <c r="S1342" s="47" t="s">
        <v>4</v>
      </c>
      <c r="T1342" s="46" t="s">
        <v>741</v>
      </c>
    </row>
    <row r="1343" spans="1:20">
      <c r="A1343" s="45">
        <v>132259780852</v>
      </c>
      <c r="B1343" s="43" t="s">
        <v>1727</v>
      </c>
      <c r="C1343" s="44">
        <v>45963</v>
      </c>
      <c r="D1343" s="45">
        <v>52551544527</v>
      </c>
      <c r="E1343" s="45">
        <v>2110677763321</v>
      </c>
      <c r="F1343" s="46" t="s">
        <v>734</v>
      </c>
      <c r="G1343" s="46" t="s">
        <v>735</v>
      </c>
      <c r="H1343" s="46" t="s">
        <v>4</v>
      </c>
      <c r="I1343" s="45" t="s">
        <v>4</v>
      </c>
      <c r="J1343" s="47">
        <v>304.58</v>
      </c>
      <c r="K1343" s="46" t="s">
        <v>736</v>
      </c>
      <c r="L1343" s="46" t="s">
        <v>737</v>
      </c>
      <c r="M1343" s="45" t="s">
        <v>738</v>
      </c>
      <c r="N1343" s="46" t="s">
        <v>739</v>
      </c>
      <c r="O1343" s="43" t="s">
        <v>4</v>
      </c>
      <c r="P1343" s="46" t="s">
        <v>891</v>
      </c>
      <c r="Q1343" s="47">
        <v>31400</v>
      </c>
      <c r="R1343" s="48" t="s">
        <v>4</v>
      </c>
      <c r="S1343" s="47" t="s">
        <v>4</v>
      </c>
      <c r="T1343" s="46" t="s">
        <v>741</v>
      </c>
    </row>
    <row r="1344" spans="1:20">
      <c r="A1344" s="45">
        <v>135098773213</v>
      </c>
      <c r="B1344" s="43" t="s">
        <v>733</v>
      </c>
      <c r="C1344" s="44">
        <v>45990</v>
      </c>
      <c r="D1344" s="45">
        <v>53930411907</v>
      </c>
      <c r="E1344" s="45">
        <v>2134012683790</v>
      </c>
      <c r="F1344" s="46" t="s">
        <v>734</v>
      </c>
      <c r="G1344" s="46" t="s">
        <v>735</v>
      </c>
      <c r="H1344" s="46" t="s">
        <v>4</v>
      </c>
      <c r="I1344" s="45" t="s">
        <v>4</v>
      </c>
      <c r="J1344" s="47">
        <v>304.81</v>
      </c>
      <c r="K1344" s="46" t="s">
        <v>736</v>
      </c>
      <c r="L1344" s="46" t="s">
        <v>737</v>
      </c>
      <c r="M1344" s="45" t="s">
        <v>738</v>
      </c>
      <c r="N1344" s="46" t="s">
        <v>739</v>
      </c>
      <c r="O1344" s="43" t="s">
        <v>4</v>
      </c>
      <c r="P1344" s="46" t="s">
        <v>1652</v>
      </c>
      <c r="Q1344" s="47">
        <v>18700</v>
      </c>
      <c r="R1344" s="48" t="s">
        <v>4</v>
      </c>
      <c r="S1344" s="47" t="s">
        <v>4</v>
      </c>
      <c r="T1344" s="46" t="s">
        <v>741</v>
      </c>
    </row>
    <row r="1345" spans="1:20">
      <c r="A1345" s="45">
        <v>132498835269</v>
      </c>
      <c r="B1345" s="43" t="s">
        <v>733</v>
      </c>
      <c r="C1345" s="44">
        <v>45969</v>
      </c>
      <c r="D1345" s="45">
        <v>52883367742</v>
      </c>
      <c r="E1345" s="45">
        <v>2116280269833</v>
      </c>
      <c r="F1345" s="46" t="s">
        <v>758</v>
      </c>
      <c r="G1345" s="46" t="s">
        <v>735</v>
      </c>
      <c r="H1345" s="46" t="s">
        <v>4</v>
      </c>
      <c r="I1345" s="45" t="s">
        <v>4</v>
      </c>
      <c r="J1345" s="47">
        <v>306.52</v>
      </c>
      <c r="K1345" s="46" t="s">
        <v>736</v>
      </c>
      <c r="L1345" s="46" t="s">
        <v>737</v>
      </c>
      <c r="M1345" s="45" t="s">
        <v>738</v>
      </c>
      <c r="N1345" s="46" t="s">
        <v>739</v>
      </c>
      <c r="O1345" s="43" t="s">
        <v>4</v>
      </c>
      <c r="P1345" s="46" t="s">
        <v>759</v>
      </c>
      <c r="Q1345" s="47">
        <v>31600</v>
      </c>
      <c r="R1345" s="48" t="s">
        <v>4</v>
      </c>
      <c r="S1345" s="47" t="s">
        <v>4</v>
      </c>
      <c r="T1345" s="46" t="s">
        <v>4</v>
      </c>
    </row>
    <row r="1346" spans="1:20">
      <c r="A1346" s="45">
        <v>134934374101</v>
      </c>
      <c r="B1346" s="43" t="s">
        <v>733</v>
      </c>
      <c r="C1346" s="44">
        <v>45989</v>
      </c>
      <c r="D1346" s="45">
        <v>53861292785</v>
      </c>
      <c r="E1346" s="45">
        <v>2132792692717</v>
      </c>
      <c r="F1346" s="46" t="s">
        <v>734</v>
      </c>
      <c r="G1346" s="46" t="s">
        <v>735</v>
      </c>
      <c r="H1346" s="46" t="s">
        <v>4</v>
      </c>
      <c r="I1346" s="45" t="s">
        <v>4</v>
      </c>
      <c r="J1346" s="47">
        <v>306.52</v>
      </c>
      <c r="K1346" s="46" t="s">
        <v>736</v>
      </c>
      <c r="L1346" s="46" t="s">
        <v>737</v>
      </c>
      <c r="M1346" s="45" t="s">
        <v>738</v>
      </c>
      <c r="N1346" s="46" t="s">
        <v>739</v>
      </c>
      <c r="O1346" s="43" t="s">
        <v>4</v>
      </c>
      <c r="P1346" s="46" t="s">
        <v>1627</v>
      </c>
      <c r="Q1346" s="47">
        <v>31600</v>
      </c>
      <c r="R1346" s="48" t="s">
        <v>4</v>
      </c>
      <c r="S1346" s="47" t="s">
        <v>4</v>
      </c>
      <c r="T1346" s="46" t="s">
        <v>741</v>
      </c>
    </row>
    <row r="1347" spans="1:20">
      <c r="A1347" s="45">
        <v>132981645460</v>
      </c>
      <c r="B1347" s="43" t="s">
        <v>733</v>
      </c>
      <c r="C1347" s="44">
        <v>45969</v>
      </c>
      <c r="D1347" s="45">
        <v>52834956898</v>
      </c>
      <c r="E1347" s="45">
        <v>2115640061832</v>
      </c>
      <c r="F1347" s="46" t="s">
        <v>750</v>
      </c>
      <c r="G1347" s="46" t="s">
        <v>735</v>
      </c>
      <c r="H1347" s="46" t="s">
        <v>4</v>
      </c>
      <c r="I1347" s="45" t="s">
        <v>4</v>
      </c>
      <c r="J1347" s="47">
        <v>306.54000000000002</v>
      </c>
      <c r="K1347" s="46" t="s">
        <v>736</v>
      </c>
      <c r="L1347" s="46" t="s">
        <v>751</v>
      </c>
      <c r="M1347" s="45" t="s">
        <v>738</v>
      </c>
      <c r="N1347" s="46" t="s">
        <v>739</v>
      </c>
      <c r="O1347" s="43" t="s">
        <v>365</v>
      </c>
      <c r="P1347" s="46" t="s">
        <v>752</v>
      </c>
      <c r="Q1347" s="47">
        <v>7800</v>
      </c>
      <c r="R1347" s="48" t="s">
        <v>4</v>
      </c>
      <c r="S1347" s="47" t="s">
        <v>4</v>
      </c>
      <c r="T1347" s="46" t="s">
        <v>741</v>
      </c>
    </row>
    <row r="1348" spans="1:20">
      <c r="A1348" s="45">
        <v>132980376786</v>
      </c>
      <c r="B1348" s="43" t="s">
        <v>733</v>
      </c>
      <c r="C1348" s="44">
        <v>45969</v>
      </c>
      <c r="D1348" s="45">
        <v>52834356088</v>
      </c>
      <c r="E1348" s="45">
        <v>2115632927802</v>
      </c>
      <c r="F1348" s="46" t="s">
        <v>758</v>
      </c>
      <c r="G1348" s="46" t="s">
        <v>735</v>
      </c>
      <c r="H1348" s="46" t="s">
        <v>4</v>
      </c>
      <c r="I1348" s="45" t="s">
        <v>4</v>
      </c>
      <c r="J1348" s="47">
        <v>307.49</v>
      </c>
      <c r="K1348" s="46" t="s">
        <v>736</v>
      </c>
      <c r="L1348" s="46" t="s">
        <v>737</v>
      </c>
      <c r="M1348" s="45" t="s">
        <v>738</v>
      </c>
      <c r="N1348" s="46" t="s">
        <v>739</v>
      </c>
      <c r="O1348" s="43" t="s">
        <v>4</v>
      </c>
      <c r="P1348" s="46" t="s">
        <v>759</v>
      </c>
      <c r="Q1348" s="47">
        <v>31700</v>
      </c>
      <c r="R1348" s="48" t="s">
        <v>4</v>
      </c>
      <c r="S1348" s="47" t="s">
        <v>4</v>
      </c>
      <c r="T1348" s="46" t="s">
        <v>4</v>
      </c>
    </row>
    <row r="1349" spans="1:20">
      <c r="A1349" s="45">
        <v>135934814272</v>
      </c>
      <c r="B1349" s="43" t="s">
        <v>733</v>
      </c>
      <c r="C1349" s="44">
        <v>45991</v>
      </c>
      <c r="D1349" s="45">
        <v>54029231621</v>
      </c>
      <c r="E1349" s="45">
        <v>2135385097822</v>
      </c>
      <c r="F1349" s="46" t="s">
        <v>734</v>
      </c>
      <c r="G1349" s="46" t="s">
        <v>735</v>
      </c>
      <c r="H1349" s="46" t="s">
        <v>4</v>
      </c>
      <c r="I1349" s="45" t="s">
        <v>4</v>
      </c>
      <c r="J1349" s="47">
        <v>307.49</v>
      </c>
      <c r="K1349" s="46" t="s">
        <v>736</v>
      </c>
      <c r="L1349" s="46" t="s">
        <v>737</v>
      </c>
      <c r="M1349" s="45" t="s">
        <v>738</v>
      </c>
      <c r="N1349" s="46" t="s">
        <v>739</v>
      </c>
      <c r="O1349" s="43" t="s">
        <v>4</v>
      </c>
      <c r="P1349" s="46" t="s">
        <v>1688</v>
      </c>
      <c r="Q1349" s="47">
        <v>31700</v>
      </c>
      <c r="R1349" s="48" t="s">
        <v>4</v>
      </c>
      <c r="S1349" s="47" t="s">
        <v>4</v>
      </c>
      <c r="T1349" s="46" t="s">
        <v>741</v>
      </c>
    </row>
    <row r="1350" spans="1:20">
      <c r="A1350" s="45">
        <v>134924518224</v>
      </c>
      <c r="B1350" s="43" t="s">
        <v>733</v>
      </c>
      <c r="C1350" s="44">
        <v>45983</v>
      </c>
      <c r="D1350" s="45">
        <v>53611611155</v>
      </c>
      <c r="E1350" s="45">
        <v>2128637935760</v>
      </c>
      <c r="F1350" s="46" t="s">
        <v>745</v>
      </c>
      <c r="G1350" s="46" t="s">
        <v>735</v>
      </c>
      <c r="H1350" s="46" t="s">
        <v>4</v>
      </c>
      <c r="I1350" s="45" t="s">
        <v>4</v>
      </c>
      <c r="J1350" s="47">
        <v>308.07</v>
      </c>
      <c r="K1350" s="46" t="s">
        <v>736</v>
      </c>
      <c r="L1350" s="46" t="s">
        <v>737</v>
      </c>
      <c r="M1350" s="45" t="s">
        <v>738</v>
      </c>
      <c r="N1350" s="46" t="s">
        <v>739</v>
      </c>
      <c r="O1350" s="43" t="s">
        <v>4</v>
      </c>
      <c r="P1350" s="46" t="s">
        <v>754</v>
      </c>
      <c r="Q1350" s="47">
        <v>18900</v>
      </c>
      <c r="R1350" s="48" t="s">
        <v>4</v>
      </c>
      <c r="S1350" s="47" t="s">
        <v>4</v>
      </c>
      <c r="T1350" s="46" t="s">
        <v>741</v>
      </c>
    </row>
    <row r="1351" spans="1:20">
      <c r="A1351" s="45">
        <v>135134036944</v>
      </c>
      <c r="B1351" s="43" t="s">
        <v>733</v>
      </c>
      <c r="C1351" s="44">
        <v>45985</v>
      </c>
      <c r="D1351" s="45">
        <v>53698115278</v>
      </c>
      <c r="E1351" s="45">
        <v>2129970810254</v>
      </c>
      <c r="F1351" s="46" t="s">
        <v>734</v>
      </c>
      <c r="G1351" s="46" t="s">
        <v>735</v>
      </c>
      <c r="H1351" s="46" t="s">
        <v>4</v>
      </c>
      <c r="I1351" s="45" t="s">
        <v>4</v>
      </c>
      <c r="J1351" s="47">
        <v>308.45999999999998</v>
      </c>
      <c r="K1351" s="46" t="s">
        <v>736</v>
      </c>
      <c r="L1351" s="46" t="s">
        <v>737</v>
      </c>
      <c r="M1351" s="45" t="s">
        <v>738</v>
      </c>
      <c r="N1351" s="46" t="s">
        <v>739</v>
      </c>
      <c r="O1351" s="43" t="s">
        <v>4</v>
      </c>
      <c r="P1351" s="46" t="s">
        <v>1580</v>
      </c>
      <c r="Q1351" s="47">
        <v>31800</v>
      </c>
      <c r="R1351" s="48" t="s">
        <v>4</v>
      </c>
      <c r="S1351" s="47" t="s">
        <v>4</v>
      </c>
      <c r="T1351" s="46" t="s">
        <v>741</v>
      </c>
    </row>
    <row r="1352" spans="1:20">
      <c r="A1352" s="45">
        <v>135537175610</v>
      </c>
      <c r="B1352" s="43" t="s">
        <v>733</v>
      </c>
      <c r="C1352" s="44">
        <v>45988</v>
      </c>
      <c r="D1352" s="45">
        <v>53855703906</v>
      </c>
      <c r="E1352" s="45">
        <v>2132807944420</v>
      </c>
      <c r="F1352" s="46" t="s">
        <v>734</v>
      </c>
      <c r="G1352" s="46" t="s">
        <v>735</v>
      </c>
      <c r="H1352" s="46" t="s">
        <v>4</v>
      </c>
      <c r="I1352" s="45" t="s">
        <v>4</v>
      </c>
      <c r="J1352" s="47">
        <v>308.45999999999998</v>
      </c>
      <c r="K1352" s="46" t="s">
        <v>736</v>
      </c>
      <c r="L1352" s="46" t="s">
        <v>737</v>
      </c>
      <c r="M1352" s="45" t="s">
        <v>738</v>
      </c>
      <c r="N1352" s="46" t="s">
        <v>739</v>
      </c>
      <c r="O1352" s="43" t="s">
        <v>4</v>
      </c>
      <c r="P1352" s="46" t="s">
        <v>1599</v>
      </c>
      <c r="Q1352" s="47">
        <v>31800</v>
      </c>
      <c r="R1352" s="48" t="s">
        <v>4</v>
      </c>
      <c r="S1352" s="47" t="s">
        <v>4</v>
      </c>
      <c r="T1352" s="46" t="s">
        <v>741</v>
      </c>
    </row>
    <row r="1353" spans="1:20">
      <c r="A1353" s="45">
        <v>132507953361</v>
      </c>
      <c r="B1353" s="43" t="s">
        <v>733</v>
      </c>
      <c r="C1353" s="44">
        <v>45970</v>
      </c>
      <c r="D1353" s="45">
        <v>52886876850</v>
      </c>
      <c r="E1353" s="45">
        <v>2116436566750</v>
      </c>
      <c r="F1353" s="46" t="s">
        <v>734</v>
      </c>
      <c r="G1353" s="46" t="s">
        <v>735</v>
      </c>
      <c r="H1353" s="46" t="s">
        <v>4</v>
      </c>
      <c r="I1353" s="45" t="s">
        <v>4</v>
      </c>
      <c r="J1353" s="47">
        <v>309.43</v>
      </c>
      <c r="K1353" s="46" t="s">
        <v>736</v>
      </c>
      <c r="L1353" s="46" t="s">
        <v>737</v>
      </c>
      <c r="M1353" s="45" t="s">
        <v>738</v>
      </c>
      <c r="N1353" s="46" t="s">
        <v>739</v>
      </c>
      <c r="O1353" s="43" t="s">
        <v>4</v>
      </c>
      <c r="P1353" s="46" t="s">
        <v>858</v>
      </c>
      <c r="Q1353" s="47">
        <v>31900</v>
      </c>
      <c r="R1353" s="48" t="s">
        <v>4</v>
      </c>
      <c r="S1353" s="47" t="s">
        <v>4</v>
      </c>
      <c r="T1353" s="46" t="s">
        <v>741</v>
      </c>
    </row>
    <row r="1354" spans="1:20">
      <c r="A1354" s="45">
        <v>133154502601</v>
      </c>
      <c r="B1354" s="43" t="s">
        <v>733</v>
      </c>
      <c r="C1354" s="44">
        <v>45974</v>
      </c>
      <c r="D1354" s="45">
        <v>53146719024</v>
      </c>
      <c r="E1354" s="45">
        <v>2120880722110</v>
      </c>
      <c r="F1354" s="46" t="s">
        <v>734</v>
      </c>
      <c r="G1354" s="46" t="s">
        <v>735</v>
      </c>
      <c r="H1354" s="46" t="s">
        <v>4</v>
      </c>
      <c r="I1354" s="45" t="s">
        <v>4</v>
      </c>
      <c r="J1354" s="47">
        <v>310.39999999999998</v>
      </c>
      <c r="K1354" s="46" t="s">
        <v>736</v>
      </c>
      <c r="L1354" s="46" t="s">
        <v>737</v>
      </c>
      <c r="M1354" s="45" t="s">
        <v>738</v>
      </c>
      <c r="N1354" s="46" t="s">
        <v>739</v>
      </c>
      <c r="O1354" s="43" t="s">
        <v>4</v>
      </c>
      <c r="P1354" s="46" t="s">
        <v>925</v>
      </c>
      <c r="Q1354" s="47">
        <v>32000</v>
      </c>
      <c r="R1354" s="48" t="s">
        <v>4</v>
      </c>
      <c r="S1354" s="47" t="s">
        <v>4</v>
      </c>
      <c r="T1354" s="46" t="s">
        <v>741</v>
      </c>
    </row>
    <row r="1355" spans="1:20">
      <c r="A1355" s="45">
        <v>134208910293</v>
      </c>
      <c r="B1355" s="43" t="s">
        <v>733</v>
      </c>
      <c r="C1355" s="44">
        <v>45983</v>
      </c>
      <c r="D1355" s="45">
        <v>53570263605</v>
      </c>
      <c r="E1355" s="45">
        <v>2128012733566</v>
      </c>
      <c r="F1355" s="46" t="s">
        <v>734</v>
      </c>
      <c r="G1355" s="46" t="s">
        <v>735</v>
      </c>
      <c r="H1355" s="46" t="s">
        <v>4</v>
      </c>
      <c r="I1355" s="45" t="s">
        <v>4</v>
      </c>
      <c r="J1355" s="47">
        <v>310.39999999999998</v>
      </c>
      <c r="K1355" s="46" t="s">
        <v>736</v>
      </c>
      <c r="L1355" s="46" t="s">
        <v>737</v>
      </c>
      <c r="M1355" s="45" t="s">
        <v>738</v>
      </c>
      <c r="N1355" s="46" t="s">
        <v>739</v>
      </c>
      <c r="O1355" s="43" t="s">
        <v>4</v>
      </c>
      <c r="P1355" s="46" t="s">
        <v>1132</v>
      </c>
      <c r="Q1355" s="47">
        <v>32000</v>
      </c>
      <c r="R1355" s="48" t="s">
        <v>4</v>
      </c>
      <c r="S1355" s="47" t="s">
        <v>4</v>
      </c>
      <c r="T1355" s="46" t="s">
        <v>741</v>
      </c>
    </row>
    <row r="1356" spans="1:20">
      <c r="A1356" s="45">
        <v>134934585178</v>
      </c>
      <c r="B1356" s="43" t="s">
        <v>733</v>
      </c>
      <c r="C1356" s="44">
        <v>45984</v>
      </c>
      <c r="D1356" s="45">
        <v>53615365345</v>
      </c>
      <c r="E1356" s="45">
        <v>2128586937419</v>
      </c>
      <c r="F1356" s="46" t="s">
        <v>734</v>
      </c>
      <c r="G1356" s="46" t="s">
        <v>735</v>
      </c>
      <c r="H1356" s="46" t="s">
        <v>4</v>
      </c>
      <c r="I1356" s="45" t="s">
        <v>4</v>
      </c>
      <c r="J1356" s="47">
        <v>310.39999999999998</v>
      </c>
      <c r="K1356" s="46" t="s">
        <v>736</v>
      </c>
      <c r="L1356" s="46" t="s">
        <v>737</v>
      </c>
      <c r="M1356" s="45" t="s">
        <v>738</v>
      </c>
      <c r="N1356" s="46" t="s">
        <v>739</v>
      </c>
      <c r="O1356" s="43" t="s">
        <v>522</v>
      </c>
      <c r="P1356" s="46" t="s">
        <v>1292</v>
      </c>
      <c r="Q1356" s="47">
        <v>32000</v>
      </c>
      <c r="R1356" s="48" t="s">
        <v>4</v>
      </c>
      <c r="S1356" s="47" t="s">
        <v>4</v>
      </c>
      <c r="T1356" s="46" t="s">
        <v>741</v>
      </c>
    </row>
    <row r="1357" spans="1:20">
      <c r="A1357" s="45">
        <v>132511154851</v>
      </c>
      <c r="B1357" s="43" t="s">
        <v>733</v>
      </c>
      <c r="C1357" s="44">
        <v>45970</v>
      </c>
      <c r="D1357" s="45">
        <v>52888196691</v>
      </c>
      <c r="E1357" s="45">
        <v>2116353001427</v>
      </c>
      <c r="F1357" s="46" t="s">
        <v>734</v>
      </c>
      <c r="G1357" s="46" t="s">
        <v>735</v>
      </c>
      <c r="H1357" s="46" t="s">
        <v>4</v>
      </c>
      <c r="I1357" s="45" t="s">
        <v>4</v>
      </c>
      <c r="J1357" s="47">
        <v>312.33999999999997</v>
      </c>
      <c r="K1357" s="46" t="s">
        <v>736</v>
      </c>
      <c r="L1357" s="46" t="s">
        <v>737</v>
      </c>
      <c r="M1357" s="45" t="s">
        <v>738</v>
      </c>
      <c r="N1357" s="46" t="s">
        <v>739</v>
      </c>
      <c r="O1357" s="43" t="s">
        <v>4</v>
      </c>
      <c r="P1357" s="46" t="s">
        <v>874</v>
      </c>
      <c r="Q1357" s="47">
        <v>32200</v>
      </c>
      <c r="R1357" s="48" t="s">
        <v>4</v>
      </c>
      <c r="S1357" s="47" t="s">
        <v>4</v>
      </c>
      <c r="T1357" s="46" t="s">
        <v>741</v>
      </c>
    </row>
    <row r="1358" spans="1:20">
      <c r="A1358" s="45">
        <v>134318057201</v>
      </c>
      <c r="B1358" s="43" t="s">
        <v>733</v>
      </c>
      <c r="C1358" s="44">
        <v>45983</v>
      </c>
      <c r="D1358" s="45">
        <v>53614451022</v>
      </c>
      <c r="E1358" s="45">
        <v>2128685423568</v>
      </c>
      <c r="F1358" s="46" t="s">
        <v>734</v>
      </c>
      <c r="G1358" s="46" t="s">
        <v>735</v>
      </c>
      <c r="H1358" s="46" t="s">
        <v>4</v>
      </c>
      <c r="I1358" s="45" t="s">
        <v>4</v>
      </c>
      <c r="J1358" s="47">
        <v>312.33999999999997</v>
      </c>
      <c r="K1358" s="46" t="s">
        <v>736</v>
      </c>
      <c r="L1358" s="46" t="s">
        <v>737</v>
      </c>
      <c r="M1358" s="45" t="s">
        <v>738</v>
      </c>
      <c r="N1358" s="46" t="s">
        <v>739</v>
      </c>
      <c r="O1358" s="43" t="s">
        <v>4</v>
      </c>
      <c r="P1358" s="46" t="s">
        <v>1269</v>
      </c>
      <c r="Q1358" s="47">
        <v>32200</v>
      </c>
      <c r="R1358" s="48" t="s">
        <v>4</v>
      </c>
      <c r="S1358" s="47" t="s">
        <v>4</v>
      </c>
      <c r="T1358" s="46" t="s">
        <v>741</v>
      </c>
    </row>
    <row r="1359" spans="1:20">
      <c r="A1359" s="45">
        <v>134300343807</v>
      </c>
      <c r="B1359" s="43" t="s">
        <v>733</v>
      </c>
      <c r="C1359" s="44">
        <v>45983</v>
      </c>
      <c r="D1359" s="45">
        <v>53608059367</v>
      </c>
      <c r="E1359" s="45">
        <v>2128577293282</v>
      </c>
      <c r="F1359" s="46" t="s">
        <v>745</v>
      </c>
      <c r="G1359" s="46" t="s">
        <v>735</v>
      </c>
      <c r="H1359" s="46" t="s">
        <v>4</v>
      </c>
      <c r="I1359" s="45" t="s">
        <v>4</v>
      </c>
      <c r="J1359" s="47">
        <v>312.95999999999998</v>
      </c>
      <c r="K1359" s="46" t="s">
        <v>736</v>
      </c>
      <c r="L1359" s="46" t="s">
        <v>737</v>
      </c>
      <c r="M1359" s="45" t="s">
        <v>738</v>
      </c>
      <c r="N1359" s="46" t="s">
        <v>739</v>
      </c>
      <c r="O1359" s="43" t="s">
        <v>4</v>
      </c>
      <c r="P1359" s="46" t="s">
        <v>746</v>
      </c>
      <c r="Q1359" s="47">
        <v>19200</v>
      </c>
      <c r="R1359" s="48" t="s">
        <v>4</v>
      </c>
      <c r="S1359" s="47" t="s">
        <v>4</v>
      </c>
      <c r="T1359" s="46" t="s">
        <v>741</v>
      </c>
    </row>
    <row r="1360" spans="1:20">
      <c r="A1360" s="45">
        <v>133002391987</v>
      </c>
      <c r="B1360" s="43" t="s">
        <v>733</v>
      </c>
      <c r="C1360" s="44">
        <v>45973</v>
      </c>
      <c r="D1360" s="45">
        <v>53087908408</v>
      </c>
      <c r="E1360" s="45">
        <v>2119820618876</v>
      </c>
      <c r="F1360" s="46" t="s">
        <v>750</v>
      </c>
      <c r="G1360" s="46" t="s">
        <v>735</v>
      </c>
      <c r="H1360" s="46" t="s">
        <v>4</v>
      </c>
      <c r="I1360" s="45" t="s">
        <v>4</v>
      </c>
      <c r="J1360" s="47">
        <v>314.39999999999998</v>
      </c>
      <c r="K1360" s="46" t="s">
        <v>736</v>
      </c>
      <c r="L1360" s="46" t="s">
        <v>751</v>
      </c>
      <c r="M1360" s="45" t="s">
        <v>738</v>
      </c>
      <c r="N1360" s="46" t="s">
        <v>739</v>
      </c>
      <c r="O1360" s="43" t="s">
        <v>365</v>
      </c>
      <c r="P1360" s="46" t="s">
        <v>752</v>
      </c>
      <c r="Q1360" s="47">
        <v>8000</v>
      </c>
      <c r="R1360" s="48" t="s">
        <v>4</v>
      </c>
      <c r="S1360" s="47" t="s">
        <v>4</v>
      </c>
      <c r="T1360" s="46" t="s">
        <v>741</v>
      </c>
    </row>
    <row r="1361" spans="1:20">
      <c r="A1361" s="45">
        <v>135029254856</v>
      </c>
      <c r="B1361" s="43" t="s">
        <v>733</v>
      </c>
      <c r="C1361" s="44">
        <v>45985</v>
      </c>
      <c r="D1361" s="45">
        <v>53656390240</v>
      </c>
      <c r="E1361" s="45">
        <v>2129295272222</v>
      </c>
      <c r="F1361" s="46" t="s">
        <v>750</v>
      </c>
      <c r="G1361" s="46" t="s">
        <v>735</v>
      </c>
      <c r="H1361" s="46" t="s">
        <v>4</v>
      </c>
      <c r="I1361" s="45" t="s">
        <v>4</v>
      </c>
      <c r="J1361" s="47">
        <v>314.39999999999998</v>
      </c>
      <c r="K1361" s="46" t="s">
        <v>736</v>
      </c>
      <c r="L1361" s="46" t="s">
        <v>751</v>
      </c>
      <c r="M1361" s="45" t="s">
        <v>738</v>
      </c>
      <c r="N1361" s="46" t="s">
        <v>739</v>
      </c>
      <c r="O1361" s="43" t="s">
        <v>365</v>
      </c>
      <c r="P1361" s="46" t="s">
        <v>752</v>
      </c>
      <c r="Q1361" s="47">
        <v>8000</v>
      </c>
      <c r="R1361" s="48" t="s">
        <v>4</v>
      </c>
      <c r="S1361" s="47" t="s">
        <v>4</v>
      </c>
      <c r="T1361" s="46" t="s">
        <v>741</v>
      </c>
    </row>
    <row r="1362" spans="1:20">
      <c r="A1362" s="45">
        <v>131665420097</v>
      </c>
      <c r="B1362" s="43" t="s">
        <v>1727</v>
      </c>
      <c r="C1362" s="44">
        <v>45963</v>
      </c>
      <c r="D1362" s="45">
        <v>52553226616</v>
      </c>
      <c r="E1362" s="45">
        <v>2110798368952</v>
      </c>
      <c r="F1362" s="46" t="s">
        <v>758</v>
      </c>
      <c r="G1362" s="46" t="s">
        <v>735</v>
      </c>
      <c r="H1362" s="46" t="s">
        <v>4</v>
      </c>
      <c r="I1362" s="45" t="s">
        <v>4</v>
      </c>
      <c r="J1362" s="47">
        <v>315.25</v>
      </c>
      <c r="K1362" s="46" t="s">
        <v>736</v>
      </c>
      <c r="L1362" s="46" t="s">
        <v>737</v>
      </c>
      <c r="M1362" s="45" t="s">
        <v>738</v>
      </c>
      <c r="N1362" s="46" t="s">
        <v>739</v>
      </c>
      <c r="O1362" s="43" t="s">
        <v>4</v>
      </c>
      <c r="P1362" s="46" t="s">
        <v>759</v>
      </c>
      <c r="Q1362" s="47">
        <v>32500</v>
      </c>
      <c r="R1362" s="48" t="s">
        <v>4</v>
      </c>
      <c r="S1362" s="47" t="s">
        <v>4</v>
      </c>
      <c r="T1362" s="46" t="s">
        <v>4</v>
      </c>
    </row>
    <row r="1363" spans="1:20">
      <c r="A1363" s="45">
        <v>133445159155</v>
      </c>
      <c r="B1363" s="43" t="s">
        <v>733</v>
      </c>
      <c r="C1363" s="44">
        <v>45977</v>
      </c>
      <c r="D1363" s="45">
        <v>53262878488</v>
      </c>
      <c r="E1363" s="45">
        <v>2122673565463</v>
      </c>
      <c r="F1363" s="46" t="s">
        <v>734</v>
      </c>
      <c r="G1363" s="46" t="s">
        <v>735</v>
      </c>
      <c r="H1363" s="46" t="s">
        <v>4</v>
      </c>
      <c r="I1363" s="45" t="s">
        <v>4</v>
      </c>
      <c r="J1363" s="47">
        <v>315.25</v>
      </c>
      <c r="K1363" s="46" t="s">
        <v>736</v>
      </c>
      <c r="L1363" s="46" t="s">
        <v>737</v>
      </c>
      <c r="M1363" s="45" t="s">
        <v>738</v>
      </c>
      <c r="N1363" s="46" t="s">
        <v>739</v>
      </c>
      <c r="O1363" s="43" t="s">
        <v>4</v>
      </c>
      <c r="P1363" s="46" t="s">
        <v>1033</v>
      </c>
      <c r="Q1363" s="47">
        <v>32500</v>
      </c>
      <c r="R1363" s="48" t="s">
        <v>4</v>
      </c>
      <c r="S1363" s="47" t="s">
        <v>4</v>
      </c>
      <c r="T1363" s="46" t="s">
        <v>741</v>
      </c>
    </row>
    <row r="1364" spans="1:20">
      <c r="A1364" s="45">
        <v>135314981189</v>
      </c>
      <c r="B1364" s="43" t="s">
        <v>733</v>
      </c>
      <c r="C1364" s="44">
        <v>45991</v>
      </c>
      <c r="D1364" s="45">
        <v>54027715614</v>
      </c>
      <c r="E1364" s="45">
        <v>2135243481475</v>
      </c>
      <c r="F1364" s="46" t="s">
        <v>734</v>
      </c>
      <c r="G1364" s="46" t="s">
        <v>735</v>
      </c>
      <c r="H1364" s="46" t="s">
        <v>4</v>
      </c>
      <c r="I1364" s="45" t="s">
        <v>4</v>
      </c>
      <c r="J1364" s="47">
        <v>315.25</v>
      </c>
      <c r="K1364" s="46" t="s">
        <v>736</v>
      </c>
      <c r="L1364" s="46" t="s">
        <v>737</v>
      </c>
      <c r="M1364" s="45" t="s">
        <v>738</v>
      </c>
      <c r="N1364" s="46" t="s">
        <v>739</v>
      </c>
      <c r="O1364" s="43" t="s">
        <v>4</v>
      </c>
      <c r="P1364" s="46" t="s">
        <v>1685</v>
      </c>
      <c r="Q1364" s="47">
        <v>32500</v>
      </c>
      <c r="R1364" s="48" t="s">
        <v>4</v>
      </c>
      <c r="S1364" s="47" t="s">
        <v>4</v>
      </c>
      <c r="T1364" s="46" t="s">
        <v>741</v>
      </c>
    </row>
    <row r="1365" spans="1:20">
      <c r="A1365" s="45">
        <v>133202815472</v>
      </c>
      <c r="B1365" s="43" t="s">
        <v>733</v>
      </c>
      <c r="C1365" s="44">
        <v>45970</v>
      </c>
      <c r="D1365" s="45">
        <v>52926621736</v>
      </c>
      <c r="E1365" s="45">
        <v>2116901584749</v>
      </c>
      <c r="F1365" s="46" t="s">
        <v>734</v>
      </c>
      <c r="G1365" s="46" t="s">
        <v>735</v>
      </c>
      <c r="H1365" s="46" t="s">
        <v>4</v>
      </c>
      <c r="I1365" s="45" t="s">
        <v>4</v>
      </c>
      <c r="J1365" s="47">
        <v>318.16000000000003</v>
      </c>
      <c r="K1365" s="46" t="s">
        <v>736</v>
      </c>
      <c r="L1365" s="46" t="s">
        <v>737</v>
      </c>
      <c r="M1365" s="45" t="s">
        <v>738</v>
      </c>
      <c r="N1365" s="46" t="s">
        <v>739</v>
      </c>
      <c r="O1365" s="43" t="s">
        <v>4</v>
      </c>
      <c r="P1365" s="46" t="s">
        <v>897</v>
      </c>
      <c r="Q1365" s="47">
        <v>32800</v>
      </c>
      <c r="R1365" s="48" t="s">
        <v>4</v>
      </c>
      <c r="S1365" s="47" t="s">
        <v>4</v>
      </c>
      <c r="T1365" s="46" t="s">
        <v>741</v>
      </c>
    </row>
    <row r="1366" spans="1:20">
      <c r="A1366" s="45">
        <v>134934177498</v>
      </c>
      <c r="B1366" s="43" t="s">
        <v>733</v>
      </c>
      <c r="C1366" s="44">
        <v>45983</v>
      </c>
      <c r="D1366" s="45">
        <v>53615221576</v>
      </c>
      <c r="E1366" s="45">
        <v>2128698076046</v>
      </c>
      <c r="F1366" s="46" t="s">
        <v>734</v>
      </c>
      <c r="G1366" s="46" t="s">
        <v>735</v>
      </c>
      <c r="H1366" s="46" t="s">
        <v>4</v>
      </c>
      <c r="I1366" s="45" t="s">
        <v>4</v>
      </c>
      <c r="J1366" s="47">
        <v>318.16000000000003</v>
      </c>
      <c r="K1366" s="46" t="s">
        <v>736</v>
      </c>
      <c r="L1366" s="46" t="s">
        <v>737</v>
      </c>
      <c r="M1366" s="45" t="s">
        <v>738</v>
      </c>
      <c r="N1366" s="46" t="s">
        <v>739</v>
      </c>
      <c r="O1366" s="43" t="s">
        <v>4</v>
      </c>
      <c r="P1366" s="46" t="s">
        <v>1290</v>
      </c>
      <c r="Q1366" s="47">
        <v>32800</v>
      </c>
      <c r="R1366" s="48" t="s">
        <v>4</v>
      </c>
      <c r="S1366" s="47" t="s">
        <v>4</v>
      </c>
      <c r="T1366" s="46" t="s">
        <v>741</v>
      </c>
    </row>
    <row r="1367" spans="1:20">
      <c r="A1367" s="45">
        <v>132381692411</v>
      </c>
      <c r="B1367" s="43" t="s">
        <v>733</v>
      </c>
      <c r="C1367" s="44">
        <v>45969</v>
      </c>
      <c r="D1367" s="45">
        <v>52836485973</v>
      </c>
      <c r="E1367" s="45">
        <v>2115555671657</v>
      </c>
      <c r="F1367" s="46" t="s">
        <v>745</v>
      </c>
      <c r="G1367" s="46" t="s">
        <v>735</v>
      </c>
      <c r="H1367" s="46" t="s">
        <v>4</v>
      </c>
      <c r="I1367" s="45" t="s">
        <v>4</v>
      </c>
      <c r="J1367" s="47">
        <v>319.48</v>
      </c>
      <c r="K1367" s="46" t="s">
        <v>736</v>
      </c>
      <c r="L1367" s="46" t="s">
        <v>737</v>
      </c>
      <c r="M1367" s="45" t="s">
        <v>738</v>
      </c>
      <c r="N1367" s="46" t="s">
        <v>739</v>
      </c>
      <c r="O1367" s="43" t="s">
        <v>4</v>
      </c>
      <c r="P1367" s="46" t="s">
        <v>754</v>
      </c>
      <c r="Q1367" s="47">
        <v>19600</v>
      </c>
      <c r="R1367" s="48" t="s">
        <v>4</v>
      </c>
      <c r="S1367" s="47" t="s">
        <v>4</v>
      </c>
      <c r="T1367" s="46" t="s">
        <v>741</v>
      </c>
    </row>
    <row r="1368" spans="1:20">
      <c r="A1368" s="45">
        <v>132823270094</v>
      </c>
      <c r="B1368" s="43" t="s">
        <v>733</v>
      </c>
      <c r="C1368" s="44">
        <v>45967</v>
      </c>
      <c r="D1368" s="45">
        <v>52777429259</v>
      </c>
      <c r="E1368" s="45">
        <v>2114572982204</v>
      </c>
      <c r="F1368" s="46" t="s">
        <v>750</v>
      </c>
      <c r="G1368" s="46" t="s">
        <v>735</v>
      </c>
      <c r="H1368" s="46" t="s">
        <v>4</v>
      </c>
      <c r="I1368" s="45" t="s">
        <v>4</v>
      </c>
      <c r="J1368" s="47">
        <v>319.62</v>
      </c>
      <c r="K1368" s="46" t="s">
        <v>736</v>
      </c>
      <c r="L1368" s="46" t="s">
        <v>751</v>
      </c>
      <c r="M1368" s="45" t="s">
        <v>738</v>
      </c>
      <c r="N1368" s="46" t="s">
        <v>739</v>
      </c>
      <c r="O1368" s="43" t="s">
        <v>365</v>
      </c>
      <c r="P1368" s="46" t="s">
        <v>752</v>
      </c>
      <c r="Q1368" s="47">
        <v>4200</v>
      </c>
      <c r="R1368" s="48" t="s">
        <v>4</v>
      </c>
      <c r="S1368" s="47" t="s">
        <v>4</v>
      </c>
      <c r="T1368" s="46" t="s">
        <v>741</v>
      </c>
    </row>
    <row r="1369" spans="1:20">
      <c r="A1369" s="45">
        <v>134540672940</v>
      </c>
      <c r="B1369" s="43" t="s">
        <v>733</v>
      </c>
      <c r="C1369" s="44">
        <v>45980</v>
      </c>
      <c r="D1369" s="45">
        <v>53464321626</v>
      </c>
      <c r="E1369" s="45">
        <v>2126023395829</v>
      </c>
      <c r="F1369" s="46" t="s">
        <v>758</v>
      </c>
      <c r="G1369" s="46" t="s">
        <v>735</v>
      </c>
      <c r="H1369" s="46" t="s">
        <v>4</v>
      </c>
      <c r="I1369" s="45" t="s">
        <v>4</v>
      </c>
      <c r="J1369" s="47">
        <v>320.10000000000002</v>
      </c>
      <c r="K1369" s="46" t="s">
        <v>736</v>
      </c>
      <c r="L1369" s="46" t="s">
        <v>737</v>
      </c>
      <c r="M1369" s="45" t="s">
        <v>738</v>
      </c>
      <c r="N1369" s="46" t="s">
        <v>739</v>
      </c>
      <c r="O1369" s="43" t="s">
        <v>4</v>
      </c>
      <c r="P1369" s="46" t="s">
        <v>759</v>
      </c>
      <c r="Q1369" s="47">
        <v>33000</v>
      </c>
      <c r="R1369" s="48" t="s">
        <v>4</v>
      </c>
      <c r="S1369" s="47" t="s">
        <v>4</v>
      </c>
      <c r="T1369" s="46" t="s">
        <v>4</v>
      </c>
    </row>
    <row r="1370" spans="1:20">
      <c r="A1370" s="45">
        <v>134934512253</v>
      </c>
      <c r="B1370" s="43" t="s">
        <v>733</v>
      </c>
      <c r="C1370" s="44">
        <v>45989</v>
      </c>
      <c r="D1370" s="45">
        <v>53861368263</v>
      </c>
      <c r="E1370" s="45">
        <v>2132794716711</v>
      </c>
      <c r="F1370" s="46" t="s">
        <v>734</v>
      </c>
      <c r="G1370" s="46" t="s">
        <v>735</v>
      </c>
      <c r="H1370" s="46" t="s">
        <v>4</v>
      </c>
      <c r="I1370" s="45" t="s">
        <v>4</v>
      </c>
      <c r="J1370" s="47">
        <v>320.10000000000002</v>
      </c>
      <c r="K1370" s="46" t="s">
        <v>736</v>
      </c>
      <c r="L1370" s="46" t="s">
        <v>737</v>
      </c>
      <c r="M1370" s="45" t="s">
        <v>738</v>
      </c>
      <c r="N1370" s="46" t="s">
        <v>739</v>
      </c>
      <c r="O1370" s="43" t="s">
        <v>4</v>
      </c>
      <c r="P1370" s="46" t="s">
        <v>1629</v>
      </c>
      <c r="Q1370" s="47">
        <v>33000</v>
      </c>
      <c r="R1370" s="48" t="s">
        <v>4</v>
      </c>
      <c r="S1370" s="47" t="s">
        <v>4</v>
      </c>
      <c r="T1370" s="46" t="s">
        <v>741</v>
      </c>
    </row>
    <row r="1371" spans="1:20">
      <c r="A1371" s="45">
        <v>133942072275</v>
      </c>
      <c r="B1371" s="43" t="s">
        <v>733</v>
      </c>
      <c r="C1371" s="44">
        <v>45981</v>
      </c>
      <c r="D1371" s="45">
        <v>53469867742</v>
      </c>
      <c r="E1371" s="45">
        <v>2126236293342</v>
      </c>
      <c r="F1371" s="46" t="s">
        <v>734</v>
      </c>
      <c r="G1371" s="46" t="s">
        <v>735</v>
      </c>
      <c r="H1371" s="46" t="s">
        <v>4</v>
      </c>
      <c r="I1371" s="45" t="s">
        <v>4</v>
      </c>
      <c r="J1371" s="47">
        <v>322.04000000000002</v>
      </c>
      <c r="K1371" s="46" t="s">
        <v>736</v>
      </c>
      <c r="L1371" s="46" t="s">
        <v>737</v>
      </c>
      <c r="M1371" s="45" t="s">
        <v>738</v>
      </c>
      <c r="N1371" s="46" t="s">
        <v>739</v>
      </c>
      <c r="O1371" s="43" t="s">
        <v>4</v>
      </c>
      <c r="P1371" s="46" t="s">
        <v>1061</v>
      </c>
      <c r="Q1371" s="47">
        <v>33200</v>
      </c>
      <c r="R1371" s="48" t="s">
        <v>4</v>
      </c>
      <c r="S1371" s="47" t="s">
        <v>4</v>
      </c>
      <c r="T1371" s="46" t="s">
        <v>741</v>
      </c>
    </row>
    <row r="1372" spans="1:20">
      <c r="A1372" s="45">
        <v>135696385042</v>
      </c>
      <c r="B1372" s="43" t="s">
        <v>733</v>
      </c>
      <c r="C1372" s="44">
        <v>45989</v>
      </c>
      <c r="D1372" s="45">
        <v>53921366204</v>
      </c>
      <c r="E1372" s="45">
        <v>2133765247591</v>
      </c>
      <c r="F1372" s="46" t="s">
        <v>758</v>
      </c>
      <c r="G1372" s="46" t="s">
        <v>735</v>
      </c>
      <c r="H1372" s="46" t="s">
        <v>4</v>
      </c>
      <c r="I1372" s="45" t="s">
        <v>4</v>
      </c>
      <c r="J1372" s="47">
        <v>322.04000000000002</v>
      </c>
      <c r="K1372" s="46" t="s">
        <v>736</v>
      </c>
      <c r="L1372" s="46" t="s">
        <v>737</v>
      </c>
      <c r="M1372" s="45" t="s">
        <v>738</v>
      </c>
      <c r="N1372" s="46" t="s">
        <v>739</v>
      </c>
      <c r="O1372" s="43" t="s">
        <v>4</v>
      </c>
      <c r="P1372" s="46" t="s">
        <v>759</v>
      </c>
      <c r="Q1372" s="47">
        <v>33200</v>
      </c>
      <c r="R1372" s="48" t="s">
        <v>4</v>
      </c>
      <c r="S1372" s="47" t="s">
        <v>4</v>
      </c>
      <c r="T1372" s="46" t="s">
        <v>4</v>
      </c>
    </row>
    <row r="1373" spans="1:20">
      <c r="A1373" s="45">
        <v>135941093414</v>
      </c>
      <c r="B1373" s="43" t="s">
        <v>733</v>
      </c>
      <c r="C1373" s="44">
        <v>45991</v>
      </c>
      <c r="D1373" s="45">
        <v>54032216345</v>
      </c>
      <c r="E1373" s="45">
        <v>2135304835939</v>
      </c>
      <c r="F1373" s="46" t="s">
        <v>758</v>
      </c>
      <c r="G1373" s="46" t="s">
        <v>735</v>
      </c>
      <c r="H1373" s="46" t="s">
        <v>4</v>
      </c>
      <c r="I1373" s="45" t="s">
        <v>4</v>
      </c>
      <c r="J1373" s="47">
        <v>323.01</v>
      </c>
      <c r="K1373" s="46" t="s">
        <v>736</v>
      </c>
      <c r="L1373" s="46" t="s">
        <v>737</v>
      </c>
      <c r="M1373" s="45" t="s">
        <v>738</v>
      </c>
      <c r="N1373" s="46" t="s">
        <v>739</v>
      </c>
      <c r="O1373" s="43" t="s">
        <v>4</v>
      </c>
      <c r="P1373" s="46" t="s">
        <v>759</v>
      </c>
      <c r="Q1373" s="47">
        <v>33300</v>
      </c>
      <c r="R1373" s="48" t="s">
        <v>4</v>
      </c>
      <c r="S1373" s="47" t="s">
        <v>4</v>
      </c>
      <c r="T1373" s="46" t="s">
        <v>4</v>
      </c>
    </row>
    <row r="1374" spans="1:20">
      <c r="A1374" s="45">
        <v>132367020581</v>
      </c>
      <c r="B1374" s="43" t="s">
        <v>733</v>
      </c>
      <c r="C1374" s="44">
        <v>45968</v>
      </c>
      <c r="D1374" s="45">
        <v>52829862372</v>
      </c>
      <c r="E1374" s="45">
        <v>2115558958846</v>
      </c>
      <c r="F1374" s="46" t="s">
        <v>734</v>
      </c>
      <c r="G1374" s="46" t="s">
        <v>735</v>
      </c>
      <c r="H1374" s="46" t="s">
        <v>4</v>
      </c>
      <c r="I1374" s="45" t="s">
        <v>4</v>
      </c>
      <c r="J1374" s="47">
        <v>325.92</v>
      </c>
      <c r="K1374" s="46" t="s">
        <v>736</v>
      </c>
      <c r="L1374" s="46" t="s">
        <v>737</v>
      </c>
      <c r="M1374" s="45" t="s">
        <v>738</v>
      </c>
      <c r="N1374" s="46" t="s">
        <v>739</v>
      </c>
      <c r="O1374" s="43" t="s">
        <v>4</v>
      </c>
      <c r="P1374" s="46" t="s">
        <v>816</v>
      </c>
      <c r="Q1374" s="47">
        <v>33600</v>
      </c>
      <c r="R1374" s="48" t="s">
        <v>4</v>
      </c>
      <c r="S1374" s="47" t="s">
        <v>4</v>
      </c>
      <c r="T1374" s="46" t="s">
        <v>741</v>
      </c>
    </row>
    <row r="1375" spans="1:20">
      <c r="A1375" s="45">
        <v>134323990839</v>
      </c>
      <c r="B1375" s="43" t="s">
        <v>733</v>
      </c>
      <c r="C1375" s="44">
        <v>45984</v>
      </c>
      <c r="D1375" s="45">
        <v>53616786636</v>
      </c>
      <c r="E1375" s="45">
        <v>2128721740850</v>
      </c>
      <c r="F1375" s="46" t="s">
        <v>734</v>
      </c>
      <c r="G1375" s="46" t="s">
        <v>735</v>
      </c>
      <c r="H1375" s="46" t="s">
        <v>4</v>
      </c>
      <c r="I1375" s="45" t="s">
        <v>4</v>
      </c>
      <c r="J1375" s="47">
        <v>326</v>
      </c>
      <c r="K1375" s="46" t="s">
        <v>736</v>
      </c>
      <c r="L1375" s="46" t="s">
        <v>737</v>
      </c>
      <c r="M1375" s="45" t="s">
        <v>738</v>
      </c>
      <c r="N1375" s="46" t="s">
        <v>739</v>
      </c>
      <c r="O1375" s="43" t="s">
        <v>522</v>
      </c>
      <c r="P1375" s="46" t="s">
        <v>1342</v>
      </c>
      <c r="Q1375" s="47">
        <v>20000</v>
      </c>
      <c r="R1375" s="48" t="s">
        <v>4</v>
      </c>
      <c r="S1375" s="47" t="s">
        <v>4</v>
      </c>
      <c r="T1375" s="46" t="s">
        <v>741</v>
      </c>
    </row>
    <row r="1376" spans="1:20">
      <c r="A1376" s="45">
        <v>134941477286</v>
      </c>
      <c r="B1376" s="43" t="s">
        <v>733</v>
      </c>
      <c r="C1376" s="44">
        <v>45984</v>
      </c>
      <c r="D1376" s="45">
        <v>53618177179</v>
      </c>
      <c r="E1376" s="45">
        <v>2128629753037</v>
      </c>
      <c r="F1376" s="46" t="s">
        <v>745</v>
      </c>
      <c r="G1376" s="46" t="s">
        <v>735</v>
      </c>
      <c r="H1376" s="46" t="s">
        <v>4</v>
      </c>
      <c r="I1376" s="45" t="s">
        <v>4</v>
      </c>
      <c r="J1376" s="47">
        <v>326</v>
      </c>
      <c r="K1376" s="46" t="s">
        <v>736</v>
      </c>
      <c r="L1376" s="46" t="s">
        <v>737</v>
      </c>
      <c r="M1376" s="45" t="s">
        <v>738</v>
      </c>
      <c r="N1376" s="46" t="s">
        <v>739</v>
      </c>
      <c r="O1376" s="43" t="s">
        <v>522</v>
      </c>
      <c r="P1376" s="46" t="s">
        <v>746</v>
      </c>
      <c r="Q1376" s="47">
        <v>20000</v>
      </c>
      <c r="R1376" s="48" t="s">
        <v>4</v>
      </c>
      <c r="S1376" s="47" t="s">
        <v>4</v>
      </c>
      <c r="T1376" s="46" t="s">
        <v>741</v>
      </c>
    </row>
    <row r="1377" spans="1:20">
      <c r="A1377" s="45">
        <v>134198839737</v>
      </c>
      <c r="B1377" s="43" t="s">
        <v>733</v>
      </c>
      <c r="C1377" s="44">
        <v>45982</v>
      </c>
      <c r="D1377" s="45">
        <v>53565697001</v>
      </c>
      <c r="E1377" s="45">
        <v>2127947122614</v>
      </c>
      <c r="F1377" s="46" t="s">
        <v>734</v>
      </c>
      <c r="G1377" s="46" t="s">
        <v>735</v>
      </c>
      <c r="H1377" s="46" t="s">
        <v>4</v>
      </c>
      <c r="I1377" s="45" t="s">
        <v>4</v>
      </c>
      <c r="J1377" s="47">
        <v>327.86</v>
      </c>
      <c r="K1377" s="46" t="s">
        <v>736</v>
      </c>
      <c r="L1377" s="46" t="s">
        <v>737</v>
      </c>
      <c r="M1377" s="45" t="s">
        <v>738</v>
      </c>
      <c r="N1377" s="46" t="s">
        <v>739</v>
      </c>
      <c r="O1377" s="43" t="s">
        <v>4</v>
      </c>
      <c r="P1377" s="46" t="s">
        <v>1108</v>
      </c>
      <c r="Q1377" s="47">
        <v>33800</v>
      </c>
      <c r="R1377" s="48" t="s">
        <v>4</v>
      </c>
      <c r="S1377" s="47" t="s">
        <v>4</v>
      </c>
      <c r="T1377" s="46" t="s">
        <v>741</v>
      </c>
    </row>
    <row r="1378" spans="1:20">
      <c r="A1378" s="45">
        <v>132059566050</v>
      </c>
      <c r="B1378" s="43" t="s">
        <v>1727</v>
      </c>
      <c r="C1378" s="44">
        <v>45962</v>
      </c>
      <c r="D1378" s="45">
        <v>52468523409</v>
      </c>
      <c r="E1378" s="45">
        <v>2109454501365</v>
      </c>
      <c r="F1378" s="46" t="s">
        <v>734</v>
      </c>
      <c r="G1378" s="46" t="s">
        <v>735</v>
      </c>
      <c r="H1378" s="46" t="s">
        <v>4</v>
      </c>
      <c r="I1378" s="45" t="s">
        <v>4</v>
      </c>
      <c r="J1378" s="47">
        <v>328.83</v>
      </c>
      <c r="K1378" s="46" t="s">
        <v>736</v>
      </c>
      <c r="L1378" s="46" t="s">
        <v>737</v>
      </c>
      <c r="M1378" s="45" t="s">
        <v>738</v>
      </c>
      <c r="N1378" s="46" t="s">
        <v>739</v>
      </c>
      <c r="O1378" s="43" t="s">
        <v>4</v>
      </c>
      <c r="P1378" s="46" t="s">
        <v>1739</v>
      </c>
      <c r="Q1378" s="47">
        <v>33900</v>
      </c>
      <c r="R1378" s="48" t="s">
        <v>4</v>
      </c>
      <c r="S1378" s="47" t="s">
        <v>4</v>
      </c>
      <c r="T1378" s="46" t="s">
        <v>741</v>
      </c>
    </row>
    <row r="1379" spans="1:20">
      <c r="A1379" s="45">
        <v>134929619562</v>
      </c>
      <c r="B1379" s="43" t="s">
        <v>733</v>
      </c>
      <c r="C1379" s="44">
        <v>45983</v>
      </c>
      <c r="D1379" s="45">
        <v>53613522044</v>
      </c>
      <c r="E1379" s="45">
        <v>2128670377556</v>
      </c>
      <c r="F1379" s="46" t="s">
        <v>734</v>
      </c>
      <c r="G1379" s="46" t="s">
        <v>735</v>
      </c>
      <c r="H1379" s="46" t="s">
        <v>4</v>
      </c>
      <c r="I1379" s="45" t="s">
        <v>4</v>
      </c>
      <c r="J1379" s="47">
        <v>328.83</v>
      </c>
      <c r="K1379" s="46" t="s">
        <v>736</v>
      </c>
      <c r="L1379" s="46" t="s">
        <v>737</v>
      </c>
      <c r="M1379" s="45" t="s">
        <v>738</v>
      </c>
      <c r="N1379" s="46" t="s">
        <v>739</v>
      </c>
      <c r="O1379" s="43" t="s">
        <v>4</v>
      </c>
      <c r="P1379" s="46" t="s">
        <v>1234</v>
      </c>
      <c r="Q1379" s="47">
        <v>33900</v>
      </c>
      <c r="R1379" s="48" t="s">
        <v>4</v>
      </c>
      <c r="S1379" s="47" t="s">
        <v>4</v>
      </c>
      <c r="T1379" s="46" t="s">
        <v>741</v>
      </c>
    </row>
    <row r="1380" spans="1:20">
      <c r="A1380" s="45">
        <v>135942234542</v>
      </c>
      <c r="B1380" s="43" t="s">
        <v>733</v>
      </c>
      <c r="C1380" s="44">
        <v>45991</v>
      </c>
      <c r="D1380" s="45">
        <v>54032680454</v>
      </c>
      <c r="E1380" s="45">
        <v>2135431499496</v>
      </c>
      <c r="F1380" s="46" t="s">
        <v>758</v>
      </c>
      <c r="G1380" s="46" t="s">
        <v>735</v>
      </c>
      <c r="H1380" s="46" t="s">
        <v>4</v>
      </c>
      <c r="I1380" s="45" t="s">
        <v>4</v>
      </c>
      <c r="J1380" s="47">
        <v>328.83</v>
      </c>
      <c r="K1380" s="46" t="s">
        <v>736</v>
      </c>
      <c r="L1380" s="46" t="s">
        <v>737</v>
      </c>
      <c r="M1380" s="45" t="s">
        <v>738</v>
      </c>
      <c r="N1380" s="46" t="s">
        <v>739</v>
      </c>
      <c r="O1380" s="43" t="s">
        <v>4</v>
      </c>
      <c r="P1380" s="46" t="s">
        <v>759</v>
      </c>
      <c r="Q1380" s="47">
        <v>33900</v>
      </c>
      <c r="R1380" s="48" t="s">
        <v>4</v>
      </c>
      <c r="S1380" s="47" t="s">
        <v>4</v>
      </c>
      <c r="T1380" s="46" t="s">
        <v>4</v>
      </c>
    </row>
    <row r="1381" spans="1:20">
      <c r="A1381" s="45">
        <v>132826101390</v>
      </c>
      <c r="B1381" s="43" t="s">
        <v>733</v>
      </c>
      <c r="C1381" s="44">
        <v>45968</v>
      </c>
      <c r="D1381" s="45">
        <v>52778833710</v>
      </c>
      <c r="E1381" s="45">
        <v>2114590879506</v>
      </c>
      <c r="F1381" s="46" t="s">
        <v>734</v>
      </c>
      <c r="G1381" s="46" t="s">
        <v>735</v>
      </c>
      <c r="H1381" s="46" t="s">
        <v>4</v>
      </c>
      <c r="I1381" s="45" t="s">
        <v>4</v>
      </c>
      <c r="J1381" s="47">
        <v>329.8</v>
      </c>
      <c r="K1381" s="46" t="s">
        <v>736</v>
      </c>
      <c r="L1381" s="46" t="s">
        <v>737</v>
      </c>
      <c r="M1381" s="45" t="s">
        <v>738</v>
      </c>
      <c r="N1381" s="46" t="s">
        <v>739</v>
      </c>
      <c r="O1381" s="43" t="s">
        <v>4</v>
      </c>
      <c r="P1381" s="46" t="s">
        <v>783</v>
      </c>
      <c r="Q1381" s="47">
        <v>34000</v>
      </c>
      <c r="R1381" s="48" t="s">
        <v>4</v>
      </c>
      <c r="S1381" s="47" t="s">
        <v>4</v>
      </c>
      <c r="T1381" s="46" t="s">
        <v>741</v>
      </c>
    </row>
    <row r="1382" spans="1:20">
      <c r="A1382" s="45">
        <v>132251159254</v>
      </c>
      <c r="B1382" s="43" t="s">
        <v>1727</v>
      </c>
      <c r="C1382" s="44">
        <v>45963</v>
      </c>
      <c r="D1382" s="45">
        <v>52548052592</v>
      </c>
      <c r="E1382" s="45">
        <v>2110719008558</v>
      </c>
      <c r="F1382" s="46" t="s">
        <v>750</v>
      </c>
      <c r="G1382" s="46" t="s">
        <v>735</v>
      </c>
      <c r="H1382" s="46" t="s">
        <v>4</v>
      </c>
      <c r="I1382" s="45" t="s">
        <v>4</v>
      </c>
      <c r="J1382" s="47">
        <v>330.12</v>
      </c>
      <c r="K1382" s="46" t="s">
        <v>736</v>
      </c>
      <c r="L1382" s="46" t="s">
        <v>751</v>
      </c>
      <c r="M1382" s="45" t="s">
        <v>738</v>
      </c>
      <c r="N1382" s="46" t="s">
        <v>739</v>
      </c>
      <c r="O1382" s="43" t="s">
        <v>365</v>
      </c>
      <c r="P1382" s="46" t="s">
        <v>752</v>
      </c>
      <c r="Q1382" s="47">
        <v>8400</v>
      </c>
      <c r="R1382" s="48" t="s">
        <v>4</v>
      </c>
      <c r="S1382" s="47" t="s">
        <v>4</v>
      </c>
      <c r="T1382" s="46" t="s">
        <v>741</v>
      </c>
    </row>
    <row r="1383" spans="1:20">
      <c r="A1383" s="45">
        <v>132795000846</v>
      </c>
      <c r="B1383" s="43" t="s">
        <v>733</v>
      </c>
      <c r="C1383" s="44">
        <v>45967</v>
      </c>
      <c r="D1383" s="45">
        <v>52766036259</v>
      </c>
      <c r="E1383" s="45">
        <v>2114285892751</v>
      </c>
      <c r="F1383" s="46" t="s">
        <v>750</v>
      </c>
      <c r="G1383" s="46" t="s">
        <v>735</v>
      </c>
      <c r="H1383" s="46" t="s">
        <v>4</v>
      </c>
      <c r="I1383" s="45" t="s">
        <v>4</v>
      </c>
      <c r="J1383" s="47">
        <v>330.12</v>
      </c>
      <c r="K1383" s="46" t="s">
        <v>736</v>
      </c>
      <c r="L1383" s="46" t="s">
        <v>751</v>
      </c>
      <c r="M1383" s="45" t="s">
        <v>738</v>
      </c>
      <c r="N1383" s="46" t="s">
        <v>739</v>
      </c>
      <c r="O1383" s="43" t="s">
        <v>365</v>
      </c>
      <c r="P1383" s="46" t="s">
        <v>752</v>
      </c>
      <c r="Q1383" s="47">
        <v>8400</v>
      </c>
      <c r="R1383" s="48" t="s">
        <v>4</v>
      </c>
      <c r="S1383" s="47" t="s">
        <v>4</v>
      </c>
      <c r="T1383" s="46" t="s">
        <v>741</v>
      </c>
    </row>
    <row r="1384" spans="1:20">
      <c r="A1384" s="45">
        <v>133756232686</v>
      </c>
      <c r="B1384" s="43" t="s">
        <v>733</v>
      </c>
      <c r="C1384" s="44">
        <v>45974</v>
      </c>
      <c r="D1384" s="45">
        <v>53144100747</v>
      </c>
      <c r="E1384" s="45">
        <v>2120830135062</v>
      </c>
      <c r="F1384" s="46" t="s">
        <v>750</v>
      </c>
      <c r="G1384" s="46" t="s">
        <v>735</v>
      </c>
      <c r="H1384" s="46" t="s">
        <v>4</v>
      </c>
      <c r="I1384" s="45" t="s">
        <v>4</v>
      </c>
      <c r="J1384" s="47">
        <v>330.12</v>
      </c>
      <c r="K1384" s="46" t="s">
        <v>736</v>
      </c>
      <c r="L1384" s="46" t="s">
        <v>751</v>
      </c>
      <c r="M1384" s="45" t="s">
        <v>738</v>
      </c>
      <c r="N1384" s="46" t="s">
        <v>739</v>
      </c>
      <c r="O1384" s="43" t="s">
        <v>365</v>
      </c>
      <c r="P1384" s="46" t="s">
        <v>752</v>
      </c>
      <c r="Q1384" s="47">
        <v>8400</v>
      </c>
      <c r="R1384" s="48" t="s">
        <v>4</v>
      </c>
      <c r="S1384" s="47" t="s">
        <v>4</v>
      </c>
      <c r="T1384" s="46" t="s">
        <v>741</v>
      </c>
    </row>
    <row r="1385" spans="1:20">
      <c r="A1385" s="45">
        <v>134927353889</v>
      </c>
      <c r="B1385" s="43" t="s">
        <v>733</v>
      </c>
      <c r="C1385" s="44">
        <v>45989</v>
      </c>
      <c r="D1385" s="45">
        <v>53858701222</v>
      </c>
      <c r="E1385" s="45">
        <v>2132730669725</v>
      </c>
      <c r="F1385" s="46" t="s">
        <v>750</v>
      </c>
      <c r="G1385" s="46" t="s">
        <v>735</v>
      </c>
      <c r="H1385" s="46" t="s">
        <v>4</v>
      </c>
      <c r="I1385" s="45" t="s">
        <v>4</v>
      </c>
      <c r="J1385" s="47">
        <v>330.12</v>
      </c>
      <c r="K1385" s="46" t="s">
        <v>736</v>
      </c>
      <c r="L1385" s="46" t="s">
        <v>751</v>
      </c>
      <c r="M1385" s="45" t="s">
        <v>738</v>
      </c>
      <c r="N1385" s="46" t="s">
        <v>739</v>
      </c>
      <c r="O1385" s="43" t="s">
        <v>365</v>
      </c>
      <c r="P1385" s="46" t="s">
        <v>752</v>
      </c>
      <c r="Q1385" s="47">
        <v>8400</v>
      </c>
      <c r="R1385" s="48" t="s">
        <v>4</v>
      </c>
      <c r="S1385" s="47" t="s">
        <v>4</v>
      </c>
      <c r="T1385" s="46" t="s">
        <v>741</v>
      </c>
    </row>
    <row r="1386" spans="1:20">
      <c r="A1386" s="45">
        <v>133029382897</v>
      </c>
      <c r="B1386" s="43" t="s">
        <v>733</v>
      </c>
      <c r="C1386" s="44">
        <v>45974</v>
      </c>
      <c r="D1386" s="45">
        <v>53098719692</v>
      </c>
      <c r="E1386" s="45">
        <v>2119913051927</v>
      </c>
      <c r="F1386" s="46" t="s">
        <v>734</v>
      </c>
      <c r="G1386" s="46" t="s">
        <v>735</v>
      </c>
      <c r="H1386" s="46" t="s">
        <v>4</v>
      </c>
      <c r="I1386" s="45" t="s">
        <v>4</v>
      </c>
      <c r="J1386" s="47">
        <v>330.75</v>
      </c>
      <c r="K1386" s="46" t="s">
        <v>736</v>
      </c>
      <c r="L1386" s="46" t="s">
        <v>737</v>
      </c>
      <c r="M1386" s="45" t="s">
        <v>738</v>
      </c>
      <c r="N1386" s="46" t="s">
        <v>739</v>
      </c>
      <c r="O1386" s="43" t="s">
        <v>4</v>
      </c>
      <c r="P1386" s="46" t="s">
        <v>912</v>
      </c>
      <c r="Q1386" s="47">
        <v>34098</v>
      </c>
      <c r="R1386" s="48" t="s">
        <v>4</v>
      </c>
      <c r="S1386" s="47" t="s">
        <v>4</v>
      </c>
      <c r="T1386" s="46" t="s">
        <v>741</v>
      </c>
    </row>
    <row r="1387" spans="1:20">
      <c r="A1387" s="45">
        <v>133424141301</v>
      </c>
      <c r="B1387" s="43" t="s">
        <v>733</v>
      </c>
      <c r="C1387" s="44">
        <v>45976</v>
      </c>
      <c r="D1387" s="45">
        <v>53254073491</v>
      </c>
      <c r="E1387" s="45">
        <v>2122654038106</v>
      </c>
      <c r="F1387" s="46" t="s">
        <v>758</v>
      </c>
      <c r="G1387" s="46" t="s">
        <v>735</v>
      </c>
      <c r="H1387" s="46" t="s">
        <v>4</v>
      </c>
      <c r="I1387" s="45" t="s">
        <v>4</v>
      </c>
      <c r="J1387" s="47">
        <v>330.77</v>
      </c>
      <c r="K1387" s="46" t="s">
        <v>736</v>
      </c>
      <c r="L1387" s="46" t="s">
        <v>737</v>
      </c>
      <c r="M1387" s="45" t="s">
        <v>738</v>
      </c>
      <c r="N1387" s="46" t="s">
        <v>739</v>
      </c>
      <c r="O1387" s="43" t="s">
        <v>4</v>
      </c>
      <c r="P1387" s="46" t="s">
        <v>759</v>
      </c>
      <c r="Q1387" s="47">
        <v>34100</v>
      </c>
      <c r="R1387" s="48" t="s">
        <v>4</v>
      </c>
      <c r="S1387" s="47" t="s">
        <v>4</v>
      </c>
      <c r="T1387" s="46" t="s">
        <v>4</v>
      </c>
    </row>
    <row r="1388" spans="1:20">
      <c r="A1388" s="45">
        <v>132216391177</v>
      </c>
      <c r="B1388" s="43" t="s">
        <v>733</v>
      </c>
      <c r="C1388" s="44">
        <v>45967</v>
      </c>
      <c r="D1388" s="45">
        <v>52775293715</v>
      </c>
      <c r="E1388" s="45">
        <v>2114539782658</v>
      </c>
      <c r="F1388" s="46" t="s">
        <v>758</v>
      </c>
      <c r="G1388" s="46" t="s">
        <v>735</v>
      </c>
      <c r="H1388" s="46" t="s">
        <v>4</v>
      </c>
      <c r="I1388" s="45" t="s">
        <v>4</v>
      </c>
      <c r="J1388" s="47">
        <v>331.74</v>
      </c>
      <c r="K1388" s="46" t="s">
        <v>736</v>
      </c>
      <c r="L1388" s="46" t="s">
        <v>737</v>
      </c>
      <c r="M1388" s="45" t="s">
        <v>738</v>
      </c>
      <c r="N1388" s="46" t="s">
        <v>739</v>
      </c>
      <c r="O1388" s="43" t="s">
        <v>4</v>
      </c>
      <c r="P1388" s="46" t="s">
        <v>759</v>
      </c>
      <c r="Q1388" s="47">
        <v>34200</v>
      </c>
      <c r="R1388" s="48" t="s">
        <v>4</v>
      </c>
      <c r="S1388" s="47" t="s">
        <v>4</v>
      </c>
      <c r="T1388" s="46" t="s">
        <v>4</v>
      </c>
    </row>
    <row r="1389" spans="1:20">
      <c r="A1389" s="45">
        <v>132487697945</v>
      </c>
      <c r="B1389" s="43" t="s">
        <v>733</v>
      </c>
      <c r="C1389" s="44">
        <v>45969</v>
      </c>
      <c r="D1389" s="45">
        <v>52879380637</v>
      </c>
      <c r="E1389" s="45">
        <v>2116315683796</v>
      </c>
      <c r="F1389" s="46" t="s">
        <v>734</v>
      </c>
      <c r="G1389" s="46" t="s">
        <v>735</v>
      </c>
      <c r="H1389" s="46" t="s">
        <v>4</v>
      </c>
      <c r="I1389" s="45" t="s">
        <v>4</v>
      </c>
      <c r="J1389" s="47">
        <v>331.74</v>
      </c>
      <c r="K1389" s="46" t="s">
        <v>736</v>
      </c>
      <c r="L1389" s="46" t="s">
        <v>737</v>
      </c>
      <c r="M1389" s="45" t="s">
        <v>738</v>
      </c>
      <c r="N1389" s="46" t="s">
        <v>739</v>
      </c>
      <c r="O1389" s="43" t="s">
        <v>4</v>
      </c>
      <c r="P1389" s="46" t="s">
        <v>841</v>
      </c>
      <c r="Q1389" s="47">
        <v>34200</v>
      </c>
      <c r="R1389" s="48" t="s">
        <v>4</v>
      </c>
      <c r="S1389" s="47" t="s">
        <v>4</v>
      </c>
      <c r="T1389" s="46" t="s">
        <v>741</v>
      </c>
    </row>
    <row r="1390" spans="1:20">
      <c r="A1390" s="45">
        <v>132583691735</v>
      </c>
      <c r="B1390" s="43" t="s">
        <v>733</v>
      </c>
      <c r="C1390" s="44">
        <v>45970</v>
      </c>
      <c r="D1390" s="45">
        <v>52920557344</v>
      </c>
      <c r="E1390" s="45">
        <v>2116910797742</v>
      </c>
      <c r="F1390" s="46" t="s">
        <v>734</v>
      </c>
      <c r="G1390" s="46" t="s">
        <v>735</v>
      </c>
      <c r="H1390" s="46" t="s">
        <v>4</v>
      </c>
      <c r="I1390" s="45" t="s">
        <v>4</v>
      </c>
      <c r="J1390" s="47">
        <v>331.74</v>
      </c>
      <c r="K1390" s="46" t="s">
        <v>736</v>
      </c>
      <c r="L1390" s="46" t="s">
        <v>737</v>
      </c>
      <c r="M1390" s="45" t="s">
        <v>738</v>
      </c>
      <c r="N1390" s="46" t="s">
        <v>739</v>
      </c>
      <c r="O1390" s="43" t="s">
        <v>4</v>
      </c>
      <c r="P1390" s="46" t="s">
        <v>883</v>
      </c>
      <c r="Q1390" s="47">
        <v>34200</v>
      </c>
      <c r="R1390" s="48" t="s">
        <v>4</v>
      </c>
      <c r="S1390" s="47" t="s">
        <v>4</v>
      </c>
      <c r="T1390" s="46" t="s">
        <v>741</v>
      </c>
    </row>
    <row r="1391" spans="1:20">
      <c r="A1391" s="45">
        <v>134928693924</v>
      </c>
      <c r="B1391" s="43" t="s">
        <v>733</v>
      </c>
      <c r="C1391" s="44">
        <v>45983</v>
      </c>
      <c r="D1391" s="45">
        <v>53613218617</v>
      </c>
      <c r="E1391" s="45">
        <v>2128552577403</v>
      </c>
      <c r="F1391" s="46" t="s">
        <v>734</v>
      </c>
      <c r="G1391" s="46" t="s">
        <v>735</v>
      </c>
      <c r="H1391" s="46" t="s">
        <v>4</v>
      </c>
      <c r="I1391" s="45" t="s">
        <v>4</v>
      </c>
      <c r="J1391" s="47">
        <v>331.74</v>
      </c>
      <c r="K1391" s="46" t="s">
        <v>736</v>
      </c>
      <c r="L1391" s="46" t="s">
        <v>737</v>
      </c>
      <c r="M1391" s="45" t="s">
        <v>738</v>
      </c>
      <c r="N1391" s="46" t="s">
        <v>739</v>
      </c>
      <c r="O1391" s="43" t="s">
        <v>4</v>
      </c>
      <c r="P1391" s="46" t="s">
        <v>1223</v>
      </c>
      <c r="Q1391" s="47">
        <v>34200</v>
      </c>
      <c r="R1391" s="48" t="s">
        <v>4</v>
      </c>
      <c r="S1391" s="47" t="s">
        <v>4</v>
      </c>
      <c r="T1391" s="46" t="s">
        <v>741</v>
      </c>
    </row>
    <row r="1392" spans="1:20">
      <c r="A1392" s="45">
        <v>135829030854</v>
      </c>
      <c r="B1392" s="43" t="s">
        <v>733</v>
      </c>
      <c r="C1392" s="44">
        <v>45990</v>
      </c>
      <c r="D1392" s="45">
        <v>53980247192</v>
      </c>
      <c r="E1392" s="45">
        <v>2134605771495</v>
      </c>
      <c r="F1392" s="46" t="s">
        <v>734</v>
      </c>
      <c r="G1392" s="46" t="s">
        <v>735</v>
      </c>
      <c r="H1392" s="46" t="s">
        <v>4</v>
      </c>
      <c r="I1392" s="45" t="s">
        <v>4</v>
      </c>
      <c r="J1392" s="47">
        <v>334.65</v>
      </c>
      <c r="K1392" s="46" t="s">
        <v>736</v>
      </c>
      <c r="L1392" s="46" t="s">
        <v>737</v>
      </c>
      <c r="M1392" s="45" t="s">
        <v>738</v>
      </c>
      <c r="N1392" s="46" t="s">
        <v>739</v>
      </c>
      <c r="O1392" s="43" t="s">
        <v>4</v>
      </c>
      <c r="P1392" s="46" t="s">
        <v>1587</v>
      </c>
      <c r="Q1392" s="47">
        <v>34500</v>
      </c>
      <c r="R1392" s="48" t="s">
        <v>4</v>
      </c>
      <c r="S1392" s="47" t="s">
        <v>4</v>
      </c>
      <c r="T1392" s="46" t="s">
        <v>741</v>
      </c>
    </row>
    <row r="1393" spans="1:20">
      <c r="A1393" s="45">
        <v>134075040207</v>
      </c>
      <c r="B1393" s="43" t="s">
        <v>733</v>
      </c>
      <c r="C1393" s="44">
        <v>45982</v>
      </c>
      <c r="D1393" s="45">
        <v>53518925659</v>
      </c>
      <c r="E1393" s="45">
        <v>2127146199284</v>
      </c>
      <c r="F1393" s="46" t="s">
        <v>745</v>
      </c>
      <c r="G1393" s="46" t="s">
        <v>735</v>
      </c>
      <c r="H1393" s="46" t="s">
        <v>4</v>
      </c>
      <c r="I1393" s="45" t="s">
        <v>4</v>
      </c>
      <c r="J1393" s="47">
        <v>334.84</v>
      </c>
      <c r="K1393" s="46" t="s">
        <v>736</v>
      </c>
      <c r="L1393" s="46" t="s">
        <v>737</v>
      </c>
      <c r="M1393" s="45" t="s">
        <v>738</v>
      </c>
      <c r="N1393" s="46" t="s">
        <v>739</v>
      </c>
      <c r="O1393" s="43" t="s">
        <v>4</v>
      </c>
      <c r="P1393" s="46" t="s">
        <v>754</v>
      </c>
      <c r="Q1393" s="47">
        <v>4400</v>
      </c>
      <c r="R1393" s="48" t="s">
        <v>4</v>
      </c>
      <c r="S1393" s="47" t="s">
        <v>4</v>
      </c>
      <c r="T1393" s="46" t="s">
        <v>741</v>
      </c>
    </row>
    <row r="1394" spans="1:20">
      <c r="A1394" s="45">
        <v>132977463660</v>
      </c>
      <c r="B1394" s="43" t="s">
        <v>733</v>
      </c>
      <c r="C1394" s="44">
        <v>45969</v>
      </c>
      <c r="D1394" s="45">
        <v>52833045021</v>
      </c>
      <c r="E1394" s="45">
        <v>2115513468989</v>
      </c>
      <c r="F1394" s="46" t="s">
        <v>734</v>
      </c>
      <c r="G1394" s="46" t="s">
        <v>735</v>
      </c>
      <c r="H1394" s="46" t="s">
        <v>4</v>
      </c>
      <c r="I1394" s="45" t="s">
        <v>4</v>
      </c>
      <c r="J1394" s="47">
        <v>335.62</v>
      </c>
      <c r="K1394" s="46" t="s">
        <v>736</v>
      </c>
      <c r="L1394" s="46" t="s">
        <v>737</v>
      </c>
      <c r="M1394" s="45" t="s">
        <v>738</v>
      </c>
      <c r="N1394" s="46" t="s">
        <v>739</v>
      </c>
      <c r="O1394" s="43" t="s">
        <v>4</v>
      </c>
      <c r="P1394" s="46" t="s">
        <v>824</v>
      </c>
      <c r="Q1394" s="47">
        <v>34600</v>
      </c>
      <c r="R1394" s="48" t="s">
        <v>4</v>
      </c>
      <c r="S1394" s="47" t="s">
        <v>4</v>
      </c>
      <c r="T1394" s="46" t="s">
        <v>741</v>
      </c>
    </row>
    <row r="1395" spans="1:20">
      <c r="A1395" s="45">
        <v>132220022449</v>
      </c>
      <c r="B1395" s="43" t="s">
        <v>733</v>
      </c>
      <c r="C1395" s="44">
        <v>45967</v>
      </c>
      <c r="D1395" s="45">
        <v>52776882817</v>
      </c>
      <c r="E1395" s="45">
        <v>2114464310893</v>
      </c>
      <c r="F1395" s="46" t="s">
        <v>745</v>
      </c>
      <c r="G1395" s="46" t="s">
        <v>735</v>
      </c>
      <c r="H1395" s="46" t="s">
        <v>4</v>
      </c>
      <c r="I1395" s="45" t="s">
        <v>4</v>
      </c>
      <c r="J1395" s="47">
        <v>335.78</v>
      </c>
      <c r="K1395" s="46" t="s">
        <v>736</v>
      </c>
      <c r="L1395" s="46" t="s">
        <v>737</v>
      </c>
      <c r="M1395" s="45" t="s">
        <v>738</v>
      </c>
      <c r="N1395" s="46" t="s">
        <v>739</v>
      </c>
      <c r="O1395" s="43" t="s">
        <v>4</v>
      </c>
      <c r="P1395" s="46" t="s">
        <v>746</v>
      </c>
      <c r="Q1395" s="47">
        <v>20600</v>
      </c>
      <c r="R1395" s="48" t="s">
        <v>4</v>
      </c>
      <c r="S1395" s="47" t="s">
        <v>4</v>
      </c>
      <c r="T1395" s="46" t="s">
        <v>741</v>
      </c>
    </row>
    <row r="1396" spans="1:20">
      <c r="A1396" s="45">
        <v>133160566755</v>
      </c>
      <c r="B1396" s="43" t="s">
        <v>733</v>
      </c>
      <c r="C1396" s="44">
        <v>45974</v>
      </c>
      <c r="D1396" s="45">
        <v>53149189979</v>
      </c>
      <c r="E1396" s="45">
        <v>2120820868673</v>
      </c>
      <c r="F1396" s="46" t="s">
        <v>758</v>
      </c>
      <c r="G1396" s="46" t="s">
        <v>735</v>
      </c>
      <c r="H1396" s="46" t="s">
        <v>4</v>
      </c>
      <c r="I1396" s="45" t="s">
        <v>4</v>
      </c>
      <c r="J1396" s="47">
        <v>336.59</v>
      </c>
      <c r="K1396" s="46" t="s">
        <v>736</v>
      </c>
      <c r="L1396" s="46" t="s">
        <v>737</v>
      </c>
      <c r="M1396" s="45" t="s">
        <v>738</v>
      </c>
      <c r="N1396" s="46" t="s">
        <v>739</v>
      </c>
      <c r="O1396" s="43" t="s">
        <v>4</v>
      </c>
      <c r="P1396" s="46" t="s">
        <v>759</v>
      </c>
      <c r="Q1396" s="47">
        <v>34700</v>
      </c>
      <c r="R1396" s="48" t="s">
        <v>4</v>
      </c>
      <c r="S1396" s="47" t="s">
        <v>4</v>
      </c>
      <c r="T1396" s="46" t="s">
        <v>4</v>
      </c>
    </row>
    <row r="1397" spans="1:20">
      <c r="A1397" s="45">
        <v>134414170361</v>
      </c>
      <c r="B1397" s="43" t="s">
        <v>733</v>
      </c>
      <c r="C1397" s="44">
        <v>45985</v>
      </c>
      <c r="D1397" s="45">
        <v>53656018658</v>
      </c>
      <c r="E1397" s="45">
        <v>2129289545826</v>
      </c>
      <c r="F1397" s="46" t="s">
        <v>750</v>
      </c>
      <c r="G1397" s="46" t="s">
        <v>735</v>
      </c>
      <c r="H1397" s="46" t="s">
        <v>4</v>
      </c>
      <c r="I1397" s="45" t="s">
        <v>4</v>
      </c>
      <c r="J1397" s="47">
        <v>337.98</v>
      </c>
      <c r="K1397" s="46" t="s">
        <v>736</v>
      </c>
      <c r="L1397" s="46" t="s">
        <v>751</v>
      </c>
      <c r="M1397" s="45" t="s">
        <v>738</v>
      </c>
      <c r="N1397" s="46" t="s">
        <v>739</v>
      </c>
      <c r="O1397" s="43" t="s">
        <v>365</v>
      </c>
      <c r="P1397" s="46" t="s">
        <v>752</v>
      </c>
      <c r="Q1397" s="47">
        <v>8600</v>
      </c>
      <c r="R1397" s="48" t="s">
        <v>4</v>
      </c>
      <c r="S1397" s="47" t="s">
        <v>4</v>
      </c>
      <c r="T1397" s="46" t="s">
        <v>741</v>
      </c>
    </row>
    <row r="1398" spans="1:20">
      <c r="A1398" s="45">
        <v>131459408087</v>
      </c>
      <c r="B1398" s="43" t="s">
        <v>1727</v>
      </c>
      <c r="C1398" s="44">
        <v>45962</v>
      </c>
      <c r="D1398" s="45">
        <v>52467261466</v>
      </c>
      <c r="E1398" s="45">
        <v>2109531658802</v>
      </c>
      <c r="F1398" s="46" t="s">
        <v>734</v>
      </c>
      <c r="G1398" s="46" t="s">
        <v>735</v>
      </c>
      <c r="H1398" s="46" t="s">
        <v>4</v>
      </c>
      <c r="I1398" s="45" t="s">
        <v>4</v>
      </c>
      <c r="J1398" s="47">
        <v>340.47</v>
      </c>
      <c r="K1398" s="46" t="s">
        <v>736</v>
      </c>
      <c r="L1398" s="46" t="s">
        <v>737</v>
      </c>
      <c r="M1398" s="45" t="s">
        <v>738</v>
      </c>
      <c r="N1398" s="46" t="s">
        <v>739</v>
      </c>
      <c r="O1398" s="43" t="s">
        <v>4</v>
      </c>
      <c r="P1398" s="46" t="s">
        <v>1733</v>
      </c>
      <c r="Q1398" s="47">
        <v>35100</v>
      </c>
      <c r="R1398" s="48" t="s">
        <v>4</v>
      </c>
      <c r="S1398" s="47" t="s">
        <v>4</v>
      </c>
      <c r="T1398" s="46" t="s">
        <v>741</v>
      </c>
    </row>
    <row r="1399" spans="1:20">
      <c r="A1399" s="45">
        <v>133162416483</v>
      </c>
      <c r="B1399" s="43" t="s">
        <v>733</v>
      </c>
      <c r="C1399" s="44">
        <v>45974</v>
      </c>
      <c r="D1399" s="45">
        <v>53150009634</v>
      </c>
      <c r="E1399" s="45">
        <v>2120938815614</v>
      </c>
      <c r="F1399" s="46" t="s">
        <v>734</v>
      </c>
      <c r="G1399" s="46" t="s">
        <v>735</v>
      </c>
      <c r="H1399" s="46" t="s">
        <v>4</v>
      </c>
      <c r="I1399" s="45" t="s">
        <v>4</v>
      </c>
      <c r="J1399" s="47">
        <v>340.47</v>
      </c>
      <c r="K1399" s="46" t="s">
        <v>736</v>
      </c>
      <c r="L1399" s="46" t="s">
        <v>737</v>
      </c>
      <c r="M1399" s="45" t="s">
        <v>738</v>
      </c>
      <c r="N1399" s="46" t="s">
        <v>739</v>
      </c>
      <c r="O1399" s="43" t="s">
        <v>4</v>
      </c>
      <c r="P1399" s="46" t="s">
        <v>941</v>
      </c>
      <c r="Q1399" s="47">
        <v>35100</v>
      </c>
      <c r="R1399" s="48" t="s">
        <v>4</v>
      </c>
      <c r="S1399" s="47" t="s">
        <v>4</v>
      </c>
      <c r="T1399" s="46" t="s">
        <v>741</v>
      </c>
    </row>
    <row r="1400" spans="1:20">
      <c r="A1400" s="45">
        <v>134777982169</v>
      </c>
      <c r="B1400" s="43" t="s">
        <v>733</v>
      </c>
      <c r="C1400" s="44">
        <v>45987</v>
      </c>
      <c r="D1400" s="45">
        <v>53798480483</v>
      </c>
      <c r="E1400" s="45">
        <v>2131673084737</v>
      </c>
      <c r="F1400" s="46" t="s">
        <v>734</v>
      </c>
      <c r="G1400" s="46" t="s">
        <v>735</v>
      </c>
      <c r="H1400" s="46" t="s">
        <v>4</v>
      </c>
      <c r="I1400" s="45" t="s">
        <v>4</v>
      </c>
      <c r="J1400" s="47">
        <v>340.47</v>
      </c>
      <c r="K1400" s="46" t="s">
        <v>736</v>
      </c>
      <c r="L1400" s="46" t="s">
        <v>737</v>
      </c>
      <c r="M1400" s="45" t="s">
        <v>738</v>
      </c>
      <c r="N1400" s="46" t="s">
        <v>739</v>
      </c>
      <c r="O1400" s="43" t="s">
        <v>4</v>
      </c>
      <c r="P1400" s="46" t="s">
        <v>1585</v>
      </c>
      <c r="Q1400" s="47">
        <v>35100</v>
      </c>
      <c r="R1400" s="48" t="s">
        <v>4</v>
      </c>
      <c r="S1400" s="47" t="s">
        <v>4</v>
      </c>
      <c r="T1400" s="46" t="s">
        <v>741</v>
      </c>
    </row>
    <row r="1401" spans="1:20">
      <c r="A1401" s="45">
        <v>134922237627</v>
      </c>
      <c r="B1401" s="43" t="s">
        <v>733</v>
      </c>
      <c r="C1401" s="44">
        <v>45988</v>
      </c>
      <c r="D1401" s="45">
        <v>53856020392</v>
      </c>
      <c r="E1401" s="45">
        <v>2132812527086</v>
      </c>
      <c r="F1401" s="46" t="s">
        <v>758</v>
      </c>
      <c r="G1401" s="46" t="s">
        <v>735</v>
      </c>
      <c r="H1401" s="46" t="s">
        <v>4</v>
      </c>
      <c r="I1401" s="45" t="s">
        <v>4</v>
      </c>
      <c r="J1401" s="47">
        <v>340.96</v>
      </c>
      <c r="K1401" s="46" t="s">
        <v>736</v>
      </c>
      <c r="L1401" s="46" t="s">
        <v>737</v>
      </c>
      <c r="M1401" s="45" t="s">
        <v>738</v>
      </c>
      <c r="N1401" s="46" t="s">
        <v>739</v>
      </c>
      <c r="O1401" s="43" t="s">
        <v>4</v>
      </c>
      <c r="P1401" s="46" t="s">
        <v>759</v>
      </c>
      <c r="Q1401" s="47">
        <v>35150</v>
      </c>
      <c r="R1401" s="48" t="s">
        <v>4</v>
      </c>
      <c r="S1401" s="47" t="s">
        <v>4</v>
      </c>
      <c r="T1401" s="46" t="s">
        <v>4</v>
      </c>
    </row>
    <row r="1402" spans="1:20">
      <c r="A1402" s="45">
        <v>134414897565</v>
      </c>
      <c r="B1402" s="43" t="s">
        <v>733</v>
      </c>
      <c r="C1402" s="44">
        <v>45985</v>
      </c>
      <c r="D1402" s="45">
        <v>53656386452</v>
      </c>
      <c r="E1402" s="45">
        <v>2129181589459</v>
      </c>
      <c r="F1402" s="46" t="s">
        <v>734</v>
      </c>
      <c r="G1402" s="46" t="s">
        <v>735</v>
      </c>
      <c r="H1402" s="46" t="s">
        <v>4</v>
      </c>
      <c r="I1402" s="45" t="s">
        <v>4</v>
      </c>
      <c r="J1402" s="47">
        <v>341.44</v>
      </c>
      <c r="K1402" s="46" t="s">
        <v>736</v>
      </c>
      <c r="L1402" s="46" t="s">
        <v>737</v>
      </c>
      <c r="M1402" s="45" t="s">
        <v>738</v>
      </c>
      <c r="N1402" s="46" t="s">
        <v>739</v>
      </c>
      <c r="O1402" s="43" t="s">
        <v>4</v>
      </c>
      <c r="P1402" s="46" t="s">
        <v>1510</v>
      </c>
      <c r="Q1402" s="47">
        <v>35200</v>
      </c>
      <c r="R1402" s="48" t="s">
        <v>4</v>
      </c>
      <c r="S1402" s="47" t="s">
        <v>4</v>
      </c>
      <c r="T1402" s="46" t="s">
        <v>741</v>
      </c>
    </row>
    <row r="1403" spans="1:20">
      <c r="A1403" s="45">
        <v>135029990444</v>
      </c>
      <c r="B1403" s="43" t="s">
        <v>733</v>
      </c>
      <c r="C1403" s="44">
        <v>45985</v>
      </c>
      <c r="D1403" s="45">
        <v>53656686359</v>
      </c>
      <c r="E1403" s="45">
        <v>2129186621035</v>
      </c>
      <c r="F1403" s="46" t="s">
        <v>734</v>
      </c>
      <c r="G1403" s="46" t="s">
        <v>735</v>
      </c>
      <c r="H1403" s="46" t="s">
        <v>4</v>
      </c>
      <c r="I1403" s="45" t="s">
        <v>4</v>
      </c>
      <c r="J1403" s="47">
        <v>341.44</v>
      </c>
      <c r="K1403" s="46" t="s">
        <v>736</v>
      </c>
      <c r="L1403" s="46" t="s">
        <v>737</v>
      </c>
      <c r="M1403" s="45" t="s">
        <v>738</v>
      </c>
      <c r="N1403" s="46" t="s">
        <v>739</v>
      </c>
      <c r="O1403" s="43" t="s">
        <v>4</v>
      </c>
      <c r="P1403" s="46" t="s">
        <v>1518</v>
      </c>
      <c r="Q1403" s="47">
        <v>35200</v>
      </c>
      <c r="R1403" s="48" t="s">
        <v>4</v>
      </c>
      <c r="S1403" s="47" t="s">
        <v>4</v>
      </c>
      <c r="T1403" s="46" t="s">
        <v>741</v>
      </c>
    </row>
    <row r="1404" spans="1:20">
      <c r="A1404" s="45">
        <v>135230646557</v>
      </c>
      <c r="B1404" s="43" t="s">
        <v>733</v>
      </c>
      <c r="C1404" s="44">
        <v>45991</v>
      </c>
      <c r="D1404" s="45">
        <v>53987862557</v>
      </c>
      <c r="E1404" s="45">
        <v>2134715130755</v>
      </c>
      <c r="F1404" s="46" t="s">
        <v>734</v>
      </c>
      <c r="G1404" s="46" t="s">
        <v>735</v>
      </c>
      <c r="H1404" s="46" t="s">
        <v>4</v>
      </c>
      <c r="I1404" s="45" t="s">
        <v>4</v>
      </c>
      <c r="J1404" s="47">
        <v>341.44</v>
      </c>
      <c r="K1404" s="46" t="s">
        <v>736</v>
      </c>
      <c r="L1404" s="46" t="s">
        <v>737</v>
      </c>
      <c r="M1404" s="45" t="s">
        <v>738</v>
      </c>
      <c r="N1404" s="46" t="s">
        <v>739</v>
      </c>
      <c r="O1404" s="43" t="s">
        <v>4</v>
      </c>
      <c r="P1404" s="46" t="s">
        <v>837</v>
      </c>
      <c r="Q1404" s="47">
        <v>35200</v>
      </c>
      <c r="R1404" s="48" t="s">
        <v>4</v>
      </c>
      <c r="S1404" s="47" t="s">
        <v>4</v>
      </c>
      <c r="T1404" s="46" t="s">
        <v>741</v>
      </c>
    </row>
    <row r="1405" spans="1:20">
      <c r="A1405" s="45">
        <v>132511481281</v>
      </c>
      <c r="B1405" s="43" t="s">
        <v>733</v>
      </c>
      <c r="C1405" s="44">
        <v>45970</v>
      </c>
      <c r="D1405" s="45">
        <v>52888434403</v>
      </c>
      <c r="E1405" s="45">
        <v>2116355669215</v>
      </c>
      <c r="F1405" s="46" t="s">
        <v>734</v>
      </c>
      <c r="G1405" s="46" t="s">
        <v>735</v>
      </c>
      <c r="H1405" s="46" t="s">
        <v>4</v>
      </c>
      <c r="I1405" s="45" t="s">
        <v>4</v>
      </c>
      <c r="J1405" s="47">
        <v>345.32</v>
      </c>
      <c r="K1405" s="46" t="s">
        <v>736</v>
      </c>
      <c r="L1405" s="46" t="s">
        <v>737</v>
      </c>
      <c r="M1405" s="45" t="s">
        <v>738</v>
      </c>
      <c r="N1405" s="46" t="s">
        <v>739</v>
      </c>
      <c r="O1405" s="43" t="s">
        <v>4</v>
      </c>
      <c r="P1405" s="46" t="s">
        <v>877</v>
      </c>
      <c r="Q1405" s="47">
        <v>35600</v>
      </c>
      <c r="R1405" s="48" t="s">
        <v>4</v>
      </c>
      <c r="S1405" s="47" t="s">
        <v>4</v>
      </c>
      <c r="T1405" s="46" t="s">
        <v>741</v>
      </c>
    </row>
    <row r="1406" spans="1:20">
      <c r="A1406" s="45">
        <v>132252626804</v>
      </c>
      <c r="B1406" s="43" t="s">
        <v>1727</v>
      </c>
      <c r="C1406" s="44">
        <v>45963</v>
      </c>
      <c r="D1406" s="45">
        <v>52548618189</v>
      </c>
      <c r="E1406" s="45">
        <v>2110632931779</v>
      </c>
      <c r="F1406" s="46" t="s">
        <v>750</v>
      </c>
      <c r="G1406" s="46" t="s">
        <v>735</v>
      </c>
      <c r="H1406" s="46" t="s">
        <v>4</v>
      </c>
      <c r="I1406" s="45" t="s">
        <v>4</v>
      </c>
      <c r="J1406" s="47">
        <v>345.84</v>
      </c>
      <c r="K1406" s="46" t="s">
        <v>736</v>
      </c>
      <c r="L1406" s="46" t="s">
        <v>751</v>
      </c>
      <c r="M1406" s="45" t="s">
        <v>738</v>
      </c>
      <c r="N1406" s="46" t="s">
        <v>739</v>
      </c>
      <c r="O1406" s="43" t="s">
        <v>365</v>
      </c>
      <c r="P1406" s="46" t="s">
        <v>752</v>
      </c>
      <c r="Q1406" s="47">
        <v>8800</v>
      </c>
      <c r="R1406" s="48" t="s">
        <v>4</v>
      </c>
      <c r="S1406" s="47" t="s">
        <v>4</v>
      </c>
      <c r="T1406" s="46" t="s">
        <v>741</v>
      </c>
    </row>
    <row r="1407" spans="1:20">
      <c r="A1407" s="45">
        <v>132224012365</v>
      </c>
      <c r="B1407" s="43" t="s">
        <v>733</v>
      </c>
      <c r="C1407" s="44">
        <v>45968</v>
      </c>
      <c r="D1407" s="45">
        <v>52778770864</v>
      </c>
      <c r="E1407" s="45">
        <v>2114490129981</v>
      </c>
      <c r="F1407" s="46" t="s">
        <v>750</v>
      </c>
      <c r="G1407" s="46" t="s">
        <v>735</v>
      </c>
      <c r="H1407" s="46" t="s">
        <v>4</v>
      </c>
      <c r="I1407" s="45" t="s">
        <v>4</v>
      </c>
      <c r="J1407" s="47">
        <v>345.84</v>
      </c>
      <c r="K1407" s="46" t="s">
        <v>736</v>
      </c>
      <c r="L1407" s="46" t="s">
        <v>751</v>
      </c>
      <c r="M1407" s="45" t="s">
        <v>738</v>
      </c>
      <c r="N1407" s="46" t="s">
        <v>739</v>
      </c>
      <c r="O1407" s="43" t="s">
        <v>365</v>
      </c>
      <c r="P1407" s="46" t="s">
        <v>752</v>
      </c>
      <c r="Q1407" s="47">
        <v>8800</v>
      </c>
      <c r="R1407" s="48" t="s">
        <v>4</v>
      </c>
      <c r="S1407" s="47" t="s">
        <v>4</v>
      </c>
      <c r="T1407" s="46" t="s">
        <v>741</v>
      </c>
    </row>
    <row r="1408" spans="1:20">
      <c r="A1408" s="45">
        <v>134324606081</v>
      </c>
      <c r="B1408" s="43" t="s">
        <v>733</v>
      </c>
      <c r="C1408" s="44">
        <v>45984</v>
      </c>
      <c r="D1408" s="45">
        <v>53617104071</v>
      </c>
      <c r="E1408" s="45">
        <v>2128614042517</v>
      </c>
      <c r="F1408" s="46" t="s">
        <v>750</v>
      </c>
      <c r="G1408" s="46" t="s">
        <v>735</v>
      </c>
      <c r="H1408" s="46" t="s">
        <v>4</v>
      </c>
      <c r="I1408" s="45" t="s">
        <v>4</v>
      </c>
      <c r="J1408" s="47">
        <v>345.84</v>
      </c>
      <c r="K1408" s="46" t="s">
        <v>736</v>
      </c>
      <c r="L1408" s="46" t="s">
        <v>751</v>
      </c>
      <c r="M1408" s="45" t="s">
        <v>738</v>
      </c>
      <c r="N1408" s="46" t="s">
        <v>739</v>
      </c>
      <c r="O1408" s="43" t="s">
        <v>365</v>
      </c>
      <c r="P1408" s="46" t="s">
        <v>752</v>
      </c>
      <c r="Q1408" s="47">
        <v>8800</v>
      </c>
      <c r="R1408" s="48" t="s">
        <v>4</v>
      </c>
      <c r="S1408" s="47" t="s">
        <v>4</v>
      </c>
      <c r="T1408" s="46" t="s">
        <v>741</v>
      </c>
    </row>
    <row r="1409" spans="1:20">
      <c r="A1409" s="45">
        <v>135709355872</v>
      </c>
      <c r="B1409" s="43" t="s">
        <v>733</v>
      </c>
      <c r="C1409" s="44">
        <v>45990</v>
      </c>
      <c r="D1409" s="45">
        <v>53927769271</v>
      </c>
      <c r="E1409" s="45">
        <v>2133857917235</v>
      </c>
      <c r="F1409" s="46" t="s">
        <v>734</v>
      </c>
      <c r="G1409" s="46" t="s">
        <v>735</v>
      </c>
      <c r="H1409" s="46" t="s">
        <v>4</v>
      </c>
      <c r="I1409" s="45" t="s">
        <v>4</v>
      </c>
      <c r="J1409" s="47">
        <v>347.26</v>
      </c>
      <c r="K1409" s="46" t="s">
        <v>736</v>
      </c>
      <c r="L1409" s="46" t="s">
        <v>737</v>
      </c>
      <c r="M1409" s="45" t="s">
        <v>738</v>
      </c>
      <c r="N1409" s="46" t="s">
        <v>739</v>
      </c>
      <c r="O1409" s="43" t="s">
        <v>4</v>
      </c>
      <c r="P1409" s="46" t="s">
        <v>1643</v>
      </c>
      <c r="Q1409" s="47">
        <v>35800</v>
      </c>
      <c r="R1409" s="48" t="s">
        <v>4</v>
      </c>
      <c r="S1409" s="47" t="s">
        <v>4</v>
      </c>
      <c r="T1409" s="46" t="s">
        <v>741</v>
      </c>
    </row>
    <row r="1410" spans="1:20">
      <c r="A1410" s="45">
        <v>133110517096</v>
      </c>
      <c r="B1410" s="43" t="s">
        <v>733</v>
      </c>
      <c r="C1410" s="44">
        <v>45970</v>
      </c>
      <c r="D1410" s="45">
        <v>52886371097</v>
      </c>
      <c r="E1410" s="45">
        <v>2116327199277</v>
      </c>
      <c r="F1410" s="46" t="s">
        <v>758</v>
      </c>
      <c r="G1410" s="46" t="s">
        <v>735</v>
      </c>
      <c r="H1410" s="46" t="s">
        <v>4</v>
      </c>
      <c r="I1410" s="45" t="s">
        <v>4</v>
      </c>
      <c r="J1410" s="47">
        <v>350.17</v>
      </c>
      <c r="K1410" s="46" t="s">
        <v>736</v>
      </c>
      <c r="L1410" s="46" t="s">
        <v>737</v>
      </c>
      <c r="M1410" s="45" t="s">
        <v>738</v>
      </c>
      <c r="N1410" s="46" t="s">
        <v>739</v>
      </c>
      <c r="O1410" s="43" t="s">
        <v>4</v>
      </c>
      <c r="P1410" s="46" t="s">
        <v>759</v>
      </c>
      <c r="Q1410" s="47">
        <v>36100</v>
      </c>
      <c r="R1410" s="48" t="s">
        <v>4</v>
      </c>
      <c r="S1410" s="47" t="s">
        <v>4</v>
      </c>
      <c r="T1410" s="46" t="s">
        <v>4</v>
      </c>
    </row>
    <row r="1411" spans="1:20">
      <c r="A1411" s="45">
        <v>132167613940</v>
      </c>
      <c r="B1411" s="43" t="s">
        <v>1727</v>
      </c>
      <c r="C1411" s="44">
        <v>45962</v>
      </c>
      <c r="D1411" s="45">
        <v>52511519253</v>
      </c>
      <c r="E1411" s="45">
        <v>2110207207078</v>
      </c>
      <c r="F1411" s="46" t="s">
        <v>734</v>
      </c>
      <c r="G1411" s="46" t="s">
        <v>735</v>
      </c>
      <c r="H1411" s="46" t="s">
        <v>4</v>
      </c>
      <c r="I1411" s="45" t="s">
        <v>4</v>
      </c>
      <c r="J1411" s="47">
        <v>351.14</v>
      </c>
      <c r="K1411" s="46" t="s">
        <v>736</v>
      </c>
      <c r="L1411" s="46" t="s">
        <v>737</v>
      </c>
      <c r="M1411" s="45" t="s">
        <v>738</v>
      </c>
      <c r="N1411" s="46" t="s">
        <v>739</v>
      </c>
      <c r="O1411" s="43" t="s">
        <v>4</v>
      </c>
      <c r="P1411" s="46" t="s">
        <v>1744</v>
      </c>
      <c r="Q1411" s="47">
        <v>36200</v>
      </c>
      <c r="R1411" s="48" t="s">
        <v>4</v>
      </c>
      <c r="S1411" s="47" t="s">
        <v>4</v>
      </c>
      <c r="T1411" s="46" t="s">
        <v>741</v>
      </c>
    </row>
    <row r="1412" spans="1:20">
      <c r="A1412" s="45">
        <v>133166720007</v>
      </c>
      <c r="B1412" s="43" t="s">
        <v>733</v>
      </c>
      <c r="C1412" s="44">
        <v>45975</v>
      </c>
      <c r="D1412" s="45">
        <v>53151973500</v>
      </c>
      <c r="E1412" s="45">
        <v>2120973689454</v>
      </c>
      <c r="F1412" s="46" t="s">
        <v>758</v>
      </c>
      <c r="G1412" s="46" t="s">
        <v>735</v>
      </c>
      <c r="H1412" s="46" t="s">
        <v>4</v>
      </c>
      <c r="I1412" s="45" t="s">
        <v>4</v>
      </c>
      <c r="J1412" s="47">
        <v>351.14</v>
      </c>
      <c r="K1412" s="46" t="s">
        <v>736</v>
      </c>
      <c r="L1412" s="46" t="s">
        <v>737</v>
      </c>
      <c r="M1412" s="45" t="s">
        <v>738</v>
      </c>
      <c r="N1412" s="46" t="s">
        <v>739</v>
      </c>
      <c r="O1412" s="43" t="s">
        <v>4</v>
      </c>
      <c r="P1412" s="46" t="s">
        <v>759</v>
      </c>
      <c r="Q1412" s="47">
        <v>36200</v>
      </c>
      <c r="R1412" s="48" t="s">
        <v>4</v>
      </c>
      <c r="S1412" s="47" t="s">
        <v>4</v>
      </c>
      <c r="T1412" s="46" t="s">
        <v>4</v>
      </c>
    </row>
    <row r="1413" spans="1:20">
      <c r="A1413" s="45">
        <v>134539930412</v>
      </c>
      <c r="B1413" s="43" t="s">
        <v>733</v>
      </c>
      <c r="C1413" s="44">
        <v>45980</v>
      </c>
      <c r="D1413" s="45">
        <v>53464007040</v>
      </c>
      <c r="E1413" s="45">
        <v>2126016630591</v>
      </c>
      <c r="F1413" s="46" t="s">
        <v>734</v>
      </c>
      <c r="G1413" s="46" t="s">
        <v>735</v>
      </c>
      <c r="H1413" s="46" t="s">
        <v>4</v>
      </c>
      <c r="I1413" s="45" t="s">
        <v>4</v>
      </c>
      <c r="J1413" s="47">
        <v>351.14</v>
      </c>
      <c r="K1413" s="46" t="s">
        <v>736</v>
      </c>
      <c r="L1413" s="46" t="s">
        <v>737</v>
      </c>
      <c r="M1413" s="45" t="s">
        <v>738</v>
      </c>
      <c r="N1413" s="46" t="s">
        <v>739</v>
      </c>
      <c r="O1413" s="43" t="s">
        <v>4</v>
      </c>
      <c r="P1413" s="46" t="s">
        <v>1052</v>
      </c>
      <c r="Q1413" s="47">
        <v>36200</v>
      </c>
      <c r="R1413" s="48" t="s">
        <v>4</v>
      </c>
      <c r="S1413" s="47" t="s">
        <v>4</v>
      </c>
      <c r="T1413" s="46" t="s">
        <v>741</v>
      </c>
    </row>
    <row r="1414" spans="1:20">
      <c r="A1414" s="45">
        <v>134311235893</v>
      </c>
      <c r="B1414" s="43" t="s">
        <v>733</v>
      </c>
      <c r="C1414" s="44">
        <v>45983</v>
      </c>
      <c r="D1414" s="45">
        <v>53612050672</v>
      </c>
      <c r="E1414" s="45">
        <v>2128645007262</v>
      </c>
      <c r="F1414" s="46" t="s">
        <v>734</v>
      </c>
      <c r="G1414" s="46" t="s">
        <v>735</v>
      </c>
      <c r="H1414" s="46" t="s">
        <v>4</v>
      </c>
      <c r="I1414" s="45" t="s">
        <v>4</v>
      </c>
      <c r="J1414" s="47">
        <v>351.14</v>
      </c>
      <c r="K1414" s="46" t="s">
        <v>736</v>
      </c>
      <c r="L1414" s="46" t="s">
        <v>737</v>
      </c>
      <c r="M1414" s="45" t="s">
        <v>738</v>
      </c>
      <c r="N1414" s="46" t="s">
        <v>739</v>
      </c>
      <c r="O1414" s="43" t="s">
        <v>4</v>
      </c>
      <c r="P1414" s="46" t="s">
        <v>1051</v>
      </c>
      <c r="Q1414" s="47">
        <v>36200</v>
      </c>
      <c r="R1414" s="48" t="s">
        <v>4</v>
      </c>
      <c r="S1414" s="47" t="s">
        <v>4</v>
      </c>
      <c r="T1414" s="46" t="s">
        <v>741</v>
      </c>
    </row>
    <row r="1415" spans="1:20">
      <c r="A1415" s="45">
        <v>135004453864</v>
      </c>
      <c r="B1415" s="43" t="s">
        <v>733</v>
      </c>
      <c r="C1415" s="44">
        <v>45984</v>
      </c>
      <c r="D1415" s="45">
        <v>53646387336</v>
      </c>
      <c r="E1415" s="45">
        <v>2129137565196</v>
      </c>
      <c r="F1415" s="46" t="s">
        <v>750</v>
      </c>
      <c r="G1415" s="46" t="s">
        <v>735</v>
      </c>
      <c r="H1415" s="46" t="s">
        <v>4</v>
      </c>
      <c r="I1415" s="45" t="s">
        <v>4</v>
      </c>
      <c r="J1415" s="47">
        <v>351.85</v>
      </c>
      <c r="K1415" s="46" t="s">
        <v>736</v>
      </c>
      <c r="L1415" s="46" t="s">
        <v>751</v>
      </c>
      <c r="M1415" s="45" t="s">
        <v>738</v>
      </c>
      <c r="N1415" s="46" t="s">
        <v>739</v>
      </c>
      <c r="O1415" s="43" t="s">
        <v>365</v>
      </c>
      <c r="P1415" s="46" t="s">
        <v>752</v>
      </c>
      <c r="Q1415" s="47">
        <v>7750</v>
      </c>
      <c r="R1415" s="48" t="s">
        <v>4</v>
      </c>
      <c r="S1415" s="47" t="s">
        <v>4</v>
      </c>
      <c r="T1415" s="46" t="s">
        <v>741</v>
      </c>
    </row>
    <row r="1416" spans="1:20">
      <c r="A1416" s="45">
        <v>135212685147</v>
      </c>
      <c r="B1416" s="43" t="s">
        <v>733</v>
      </c>
      <c r="C1416" s="44">
        <v>45990</v>
      </c>
      <c r="D1416" s="45">
        <v>53980134056</v>
      </c>
      <c r="E1416" s="45">
        <v>2134604528667</v>
      </c>
      <c r="F1416" s="46" t="s">
        <v>745</v>
      </c>
      <c r="G1416" s="46" t="s">
        <v>735</v>
      </c>
      <c r="H1416" s="46" t="s">
        <v>4</v>
      </c>
      <c r="I1416" s="45" t="s">
        <v>4</v>
      </c>
      <c r="J1416" s="47">
        <v>352.08</v>
      </c>
      <c r="K1416" s="46" t="s">
        <v>736</v>
      </c>
      <c r="L1416" s="46" t="s">
        <v>737</v>
      </c>
      <c r="M1416" s="45" t="s">
        <v>738</v>
      </c>
      <c r="N1416" s="46" t="s">
        <v>739</v>
      </c>
      <c r="O1416" s="43" t="s">
        <v>4</v>
      </c>
      <c r="P1416" s="46" t="s">
        <v>754</v>
      </c>
      <c r="Q1416" s="47">
        <v>21600</v>
      </c>
      <c r="R1416" s="48" t="s">
        <v>4</v>
      </c>
      <c r="S1416" s="47" t="s">
        <v>4</v>
      </c>
      <c r="T1416" s="46" t="s">
        <v>741</v>
      </c>
    </row>
    <row r="1417" spans="1:20">
      <c r="A1417" s="45">
        <v>133442964949</v>
      </c>
      <c r="B1417" s="43" t="s">
        <v>733</v>
      </c>
      <c r="C1417" s="44">
        <v>45977</v>
      </c>
      <c r="D1417" s="45">
        <v>53261764994</v>
      </c>
      <c r="E1417" s="45">
        <v>2122660161095</v>
      </c>
      <c r="F1417" s="46" t="s">
        <v>758</v>
      </c>
      <c r="G1417" s="46" t="s">
        <v>735</v>
      </c>
      <c r="H1417" s="46" t="s">
        <v>4</v>
      </c>
      <c r="I1417" s="45" t="s">
        <v>4</v>
      </c>
      <c r="J1417" s="47">
        <v>355.99</v>
      </c>
      <c r="K1417" s="46" t="s">
        <v>736</v>
      </c>
      <c r="L1417" s="46" t="s">
        <v>737</v>
      </c>
      <c r="M1417" s="45" t="s">
        <v>738</v>
      </c>
      <c r="N1417" s="46" t="s">
        <v>739</v>
      </c>
      <c r="O1417" s="43" t="s">
        <v>4</v>
      </c>
      <c r="P1417" s="46" t="s">
        <v>759</v>
      </c>
      <c r="Q1417" s="47">
        <v>36700</v>
      </c>
      <c r="R1417" s="48" t="s">
        <v>4</v>
      </c>
      <c r="S1417" s="47" t="s">
        <v>4</v>
      </c>
      <c r="T1417" s="46" t="s">
        <v>4</v>
      </c>
    </row>
    <row r="1418" spans="1:20">
      <c r="A1418" s="45">
        <v>133772684580</v>
      </c>
      <c r="B1418" s="43" t="s">
        <v>733</v>
      </c>
      <c r="C1418" s="44">
        <v>45975</v>
      </c>
      <c r="D1418" s="45">
        <v>53150912079</v>
      </c>
      <c r="E1418" s="45">
        <v>2120951778636</v>
      </c>
      <c r="F1418" s="46" t="s">
        <v>734</v>
      </c>
      <c r="G1418" s="46" t="s">
        <v>735</v>
      </c>
      <c r="H1418" s="46" t="s">
        <v>4</v>
      </c>
      <c r="I1418" s="45" t="s">
        <v>4</v>
      </c>
      <c r="J1418" s="47">
        <v>356.96</v>
      </c>
      <c r="K1418" s="46" t="s">
        <v>736</v>
      </c>
      <c r="L1418" s="46" t="s">
        <v>737</v>
      </c>
      <c r="M1418" s="45" t="s">
        <v>738</v>
      </c>
      <c r="N1418" s="46" t="s">
        <v>739</v>
      </c>
      <c r="O1418" s="43" t="s">
        <v>4</v>
      </c>
      <c r="P1418" s="46" t="s">
        <v>923</v>
      </c>
      <c r="Q1418" s="47">
        <v>36800</v>
      </c>
      <c r="R1418" s="48" t="s">
        <v>4</v>
      </c>
      <c r="S1418" s="47" t="s">
        <v>4</v>
      </c>
      <c r="T1418" s="46" t="s">
        <v>741</v>
      </c>
    </row>
    <row r="1419" spans="1:20">
      <c r="A1419" s="45">
        <v>133444928767</v>
      </c>
      <c r="B1419" s="43" t="s">
        <v>733</v>
      </c>
      <c r="C1419" s="44">
        <v>45977</v>
      </c>
      <c r="D1419" s="45">
        <v>53262777390</v>
      </c>
      <c r="E1419" s="45">
        <v>2122672229405</v>
      </c>
      <c r="F1419" s="46" t="s">
        <v>758</v>
      </c>
      <c r="G1419" s="46" t="s">
        <v>735</v>
      </c>
      <c r="H1419" s="46" t="s">
        <v>4</v>
      </c>
      <c r="I1419" s="45" t="s">
        <v>4</v>
      </c>
      <c r="J1419" s="47">
        <v>356.96</v>
      </c>
      <c r="K1419" s="46" t="s">
        <v>736</v>
      </c>
      <c r="L1419" s="46" t="s">
        <v>737</v>
      </c>
      <c r="M1419" s="45" t="s">
        <v>738</v>
      </c>
      <c r="N1419" s="46" t="s">
        <v>739</v>
      </c>
      <c r="O1419" s="43" t="s">
        <v>4</v>
      </c>
      <c r="P1419" s="46" t="s">
        <v>759</v>
      </c>
      <c r="Q1419" s="47">
        <v>36800</v>
      </c>
      <c r="R1419" s="48" t="s">
        <v>4</v>
      </c>
      <c r="S1419" s="47" t="s">
        <v>4</v>
      </c>
      <c r="T1419" s="46" t="s">
        <v>4</v>
      </c>
    </row>
    <row r="1420" spans="1:20">
      <c r="A1420" s="45">
        <v>133610678726</v>
      </c>
      <c r="B1420" s="43" t="s">
        <v>733</v>
      </c>
      <c r="C1420" s="44">
        <v>45973</v>
      </c>
      <c r="D1420" s="45">
        <v>53088013983</v>
      </c>
      <c r="E1420" s="45">
        <v>2119717436613</v>
      </c>
      <c r="F1420" s="46" t="s">
        <v>750</v>
      </c>
      <c r="G1420" s="46" t="s">
        <v>735</v>
      </c>
      <c r="H1420" s="46" t="s">
        <v>4</v>
      </c>
      <c r="I1420" s="45" t="s">
        <v>4</v>
      </c>
      <c r="J1420" s="47">
        <v>357.63</v>
      </c>
      <c r="K1420" s="46" t="s">
        <v>736</v>
      </c>
      <c r="L1420" s="46" t="s">
        <v>751</v>
      </c>
      <c r="M1420" s="45" t="s">
        <v>738</v>
      </c>
      <c r="N1420" s="46" t="s">
        <v>739</v>
      </c>
      <c r="O1420" s="43" t="s">
        <v>365</v>
      </c>
      <c r="P1420" s="46" t="s">
        <v>752</v>
      </c>
      <c r="Q1420" s="47">
        <v>9100</v>
      </c>
      <c r="R1420" s="48" t="s">
        <v>4</v>
      </c>
      <c r="S1420" s="47" t="s">
        <v>4</v>
      </c>
      <c r="T1420" s="46" t="s">
        <v>741</v>
      </c>
    </row>
    <row r="1421" spans="1:20">
      <c r="A1421" s="45">
        <v>134911961062</v>
      </c>
      <c r="B1421" s="43" t="s">
        <v>733</v>
      </c>
      <c r="C1421" s="44">
        <v>45983</v>
      </c>
      <c r="D1421" s="45">
        <v>53607106512</v>
      </c>
      <c r="E1421" s="45">
        <v>2128447998495</v>
      </c>
      <c r="F1421" s="46" t="s">
        <v>750</v>
      </c>
      <c r="G1421" s="46" t="s">
        <v>735</v>
      </c>
      <c r="H1421" s="46" t="s">
        <v>4</v>
      </c>
      <c r="I1421" s="45" t="s">
        <v>4</v>
      </c>
      <c r="J1421" s="47">
        <v>357.67</v>
      </c>
      <c r="K1421" s="46" t="s">
        <v>736</v>
      </c>
      <c r="L1421" s="46" t="s">
        <v>751</v>
      </c>
      <c r="M1421" s="45" t="s">
        <v>738</v>
      </c>
      <c r="N1421" s="46" t="s">
        <v>739</v>
      </c>
      <c r="O1421" s="43" t="s">
        <v>365</v>
      </c>
      <c r="P1421" s="46" t="s">
        <v>752</v>
      </c>
      <c r="Q1421" s="47">
        <v>4700</v>
      </c>
      <c r="R1421" s="48" t="s">
        <v>4</v>
      </c>
      <c r="S1421" s="47" t="s">
        <v>4</v>
      </c>
      <c r="T1421" s="46" t="s">
        <v>741</v>
      </c>
    </row>
    <row r="1422" spans="1:20">
      <c r="A1422" s="45">
        <v>132374061959</v>
      </c>
      <c r="B1422" s="43" t="s">
        <v>733</v>
      </c>
      <c r="C1422" s="44">
        <v>45968</v>
      </c>
      <c r="D1422" s="45">
        <v>52832798712</v>
      </c>
      <c r="E1422" s="45">
        <v>2115612923074</v>
      </c>
      <c r="F1422" s="46" t="s">
        <v>734</v>
      </c>
      <c r="G1422" s="46" t="s">
        <v>735</v>
      </c>
      <c r="H1422" s="46" t="s">
        <v>4</v>
      </c>
      <c r="I1422" s="45" t="s">
        <v>4</v>
      </c>
      <c r="J1422" s="47">
        <v>357.93</v>
      </c>
      <c r="K1422" s="46" t="s">
        <v>736</v>
      </c>
      <c r="L1422" s="46" t="s">
        <v>737</v>
      </c>
      <c r="M1422" s="45" t="s">
        <v>738</v>
      </c>
      <c r="N1422" s="46" t="s">
        <v>739</v>
      </c>
      <c r="O1422" s="43" t="s">
        <v>4</v>
      </c>
      <c r="P1422" s="46" t="s">
        <v>822</v>
      </c>
      <c r="Q1422" s="47">
        <v>36900</v>
      </c>
      <c r="R1422" s="48" t="s">
        <v>4</v>
      </c>
      <c r="S1422" s="47" t="s">
        <v>4</v>
      </c>
      <c r="T1422" s="46" t="s">
        <v>741</v>
      </c>
    </row>
    <row r="1423" spans="1:20">
      <c r="A1423" s="45">
        <v>132505959603</v>
      </c>
      <c r="B1423" s="43" t="s">
        <v>733</v>
      </c>
      <c r="C1423" s="44">
        <v>45970</v>
      </c>
      <c r="D1423" s="45">
        <v>52886048905</v>
      </c>
      <c r="E1423" s="45">
        <v>2116322255873</v>
      </c>
      <c r="F1423" s="46" t="s">
        <v>734</v>
      </c>
      <c r="G1423" s="46" t="s">
        <v>735</v>
      </c>
      <c r="H1423" s="46" t="s">
        <v>4</v>
      </c>
      <c r="I1423" s="45" t="s">
        <v>4</v>
      </c>
      <c r="J1423" s="47">
        <v>358.9</v>
      </c>
      <c r="K1423" s="46" t="s">
        <v>736</v>
      </c>
      <c r="L1423" s="46" t="s">
        <v>737</v>
      </c>
      <c r="M1423" s="45" t="s">
        <v>738</v>
      </c>
      <c r="N1423" s="46" t="s">
        <v>739</v>
      </c>
      <c r="O1423" s="43" t="s">
        <v>4</v>
      </c>
      <c r="P1423" s="46" t="s">
        <v>760</v>
      </c>
      <c r="Q1423" s="47">
        <v>37000</v>
      </c>
      <c r="R1423" s="48" t="s">
        <v>4</v>
      </c>
      <c r="S1423" s="47" t="s">
        <v>4</v>
      </c>
      <c r="T1423" s="46" t="s">
        <v>741</v>
      </c>
    </row>
    <row r="1424" spans="1:20">
      <c r="A1424" s="45">
        <v>135030591274</v>
      </c>
      <c r="B1424" s="43" t="s">
        <v>733</v>
      </c>
      <c r="C1424" s="44">
        <v>45985</v>
      </c>
      <c r="D1424" s="45">
        <v>53656987936</v>
      </c>
      <c r="E1424" s="45">
        <v>2129190960319</v>
      </c>
      <c r="F1424" s="46" t="s">
        <v>758</v>
      </c>
      <c r="G1424" s="46" t="s">
        <v>735</v>
      </c>
      <c r="H1424" s="46" t="s">
        <v>4</v>
      </c>
      <c r="I1424" s="45" t="s">
        <v>4</v>
      </c>
      <c r="J1424" s="47">
        <v>358.9</v>
      </c>
      <c r="K1424" s="46" t="s">
        <v>736</v>
      </c>
      <c r="L1424" s="46" t="s">
        <v>737</v>
      </c>
      <c r="M1424" s="45" t="s">
        <v>738</v>
      </c>
      <c r="N1424" s="46" t="s">
        <v>739</v>
      </c>
      <c r="O1424" s="43" t="s">
        <v>4</v>
      </c>
      <c r="P1424" s="46" t="s">
        <v>759</v>
      </c>
      <c r="Q1424" s="47">
        <v>37000</v>
      </c>
      <c r="R1424" s="48" t="s">
        <v>4</v>
      </c>
      <c r="S1424" s="47" t="s">
        <v>4</v>
      </c>
      <c r="T1424" s="46" t="s">
        <v>4</v>
      </c>
    </row>
    <row r="1425" spans="1:20">
      <c r="A1425" s="45">
        <v>135543906422</v>
      </c>
      <c r="B1425" s="43" t="s">
        <v>733</v>
      </c>
      <c r="C1425" s="44">
        <v>45989</v>
      </c>
      <c r="D1425" s="45">
        <v>53859068707</v>
      </c>
      <c r="E1425" s="45">
        <v>2132738053333</v>
      </c>
      <c r="F1425" s="46" t="s">
        <v>734</v>
      </c>
      <c r="G1425" s="46" t="s">
        <v>735</v>
      </c>
      <c r="H1425" s="46" t="s">
        <v>4</v>
      </c>
      <c r="I1425" s="45" t="s">
        <v>4</v>
      </c>
      <c r="J1425" s="47">
        <v>358.9</v>
      </c>
      <c r="K1425" s="46" t="s">
        <v>736</v>
      </c>
      <c r="L1425" s="46" t="s">
        <v>737</v>
      </c>
      <c r="M1425" s="45" t="s">
        <v>738</v>
      </c>
      <c r="N1425" s="46" t="s">
        <v>739</v>
      </c>
      <c r="O1425" s="43" t="s">
        <v>4</v>
      </c>
      <c r="P1425" s="46" t="s">
        <v>1055</v>
      </c>
      <c r="Q1425" s="47">
        <v>37000</v>
      </c>
      <c r="R1425" s="48" t="s">
        <v>4</v>
      </c>
      <c r="S1425" s="47" t="s">
        <v>4</v>
      </c>
      <c r="T1425" s="46" t="s">
        <v>741</v>
      </c>
    </row>
    <row r="1426" spans="1:20">
      <c r="A1426" s="45">
        <v>134551390348</v>
      </c>
      <c r="B1426" s="43" t="s">
        <v>733</v>
      </c>
      <c r="C1426" s="44">
        <v>45981</v>
      </c>
      <c r="D1426" s="45">
        <v>53468688742</v>
      </c>
      <c r="E1426" s="45">
        <v>2126100670017</v>
      </c>
      <c r="F1426" s="46" t="s">
        <v>750</v>
      </c>
      <c r="G1426" s="46" t="s">
        <v>735</v>
      </c>
      <c r="H1426" s="46" t="s">
        <v>4</v>
      </c>
      <c r="I1426" s="45" t="s">
        <v>4</v>
      </c>
      <c r="J1426" s="47">
        <v>361.56</v>
      </c>
      <c r="K1426" s="46" t="s">
        <v>736</v>
      </c>
      <c r="L1426" s="46" t="s">
        <v>751</v>
      </c>
      <c r="M1426" s="45" t="s">
        <v>738</v>
      </c>
      <c r="N1426" s="46" t="s">
        <v>739</v>
      </c>
      <c r="O1426" s="43" t="s">
        <v>365</v>
      </c>
      <c r="P1426" s="46" t="s">
        <v>752</v>
      </c>
      <c r="Q1426" s="47">
        <v>9200</v>
      </c>
      <c r="R1426" s="48" t="s">
        <v>4</v>
      </c>
      <c r="S1426" s="47" t="s">
        <v>4</v>
      </c>
      <c r="T1426" s="46" t="s">
        <v>741</v>
      </c>
    </row>
    <row r="1427" spans="1:20">
      <c r="A1427" s="45">
        <v>134312049613</v>
      </c>
      <c r="B1427" s="43" t="s">
        <v>733</v>
      </c>
      <c r="C1427" s="44">
        <v>45983</v>
      </c>
      <c r="D1427" s="45">
        <v>53612344935</v>
      </c>
      <c r="E1427" s="45">
        <v>2128649965626</v>
      </c>
      <c r="F1427" s="46" t="s">
        <v>758</v>
      </c>
      <c r="G1427" s="46" t="s">
        <v>735</v>
      </c>
      <c r="H1427" s="46" t="s">
        <v>4</v>
      </c>
      <c r="I1427" s="45" t="s">
        <v>4</v>
      </c>
      <c r="J1427" s="47">
        <v>361.81</v>
      </c>
      <c r="K1427" s="46" t="s">
        <v>736</v>
      </c>
      <c r="L1427" s="46" t="s">
        <v>737</v>
      </c>
      <c r="M1427" s="45" t="s">
        <v>738</v>
      </c>
      <c r="N1427" s="46" t="s">
        <v>739</v>
      </c>
      <c r="O1427" s="43" t="s">
        <v>4</v>
      </c>
      <c r="P1427" s="46" t="s">
        <v>759</v>
      </c>
      <c r="Q1427" s="47">
        <v>37300</v>
      </c>
      <c r="R1427" s="48" t="s">
        <v>4</v>
      </c>
      <c r="S1427" s="47" t="s">
        <v>4</v>
      </c>
      <c r="T1427" s="46" t="s">
        <v>4</v>
      </c>
    </row>
    <row r="1428" spans="1:20">
      <c r="A1428" s="45">
        <v>134201174521</v>
      </c>
      <c r="B1428" s="43" t="s">
        <v>733</v>
      </c>
      <c r="C1428" s="44">
        <v>45982</v>
      </c>
      <c r="D1428" s="45">
        <v>53566600740</v>
      </c>
      <c r="E1428" s="45">
        <v>2127850381659</v>
      </c>
      <c r="F1428" s="46" t="s">
        <v>734</v>
      </c>
      <c r="G1428" s="46" t="s">
        <v>735</v>
      </c>
      <c r="H1428" s="46" t="s">
        <v>4</v>
      </c>
      <c r="I1428" s="45" t="s">
        <v>4</v>
      </c>
      <c r="J1428" s="47">
        <v>362.78</v>
      </c>
      <c r="K1428" s="46" t="s">
        <v>736</v>
      </c>
      <c r="L1428" s="46" t="s">
        <v>737</v>
      </c>
      <c r="M1428" s="45" t="s">
        <v>738</v>
      </c>
      <c r="N1428" s="46" t="s">
        <v>739</v>
      </c>
      <c r="O1428" s="43" t="s">
        <v>4</v>
      </c>
      <c r="P1428" s="46" t="s">
        <v>1064</v>
      </c>
      <c r="Q1428" s="47">
        <v>37400</v>
      </c>
      <c r="R1428" s="48" t="s">
        <v>4</v>
      </c>
      <c r="S1428" s="47" t="s">
        <v>4</v>
      </c>
      <c r="T1428" s="46" t="s">
        <v>741</v>
      </c>
    </row>
    <row r="1429" spans="1:20">
      <c r="A1429" s="45">
        <v>134821928088</v>
      </c>
      <c r="B1429" s="43" t="s">
        <v>733</v>
      </c>
      <c r="C1429" s="44">
        <v>45983</v>
      </c>
      <c r="D1429" s="45">
        <v>53569739326</v>
      </c>
      <c r="E1429" s="45">
        <v>2127893978087</v>
      </c>
      <c r="F1429" s="46" t="s">
        <v>734</v>
      </c>
      <c r="G1429" s="46" t="s">
        <v>735</v>
      </c>
      <c r="H1429" s="46" t="s">
        <v>4</v>
      </c>
      <c r="I1429" s="45" t="s">
        <v>4</v>
      </c>
      <c r="J1429" s="47">
        <v>362.78</v>
      </c>
      <c r="K1429" s="46" t="s">
        <v>736</v>
      </c>
      <c r="L1429" s="46" t="s">
        <v>737</v>
      </c>
      <c r="M1429" s="45" t="s">
        <v>738</v>
      </c>
      <c r="N1429" s="46" t="s">
        <v>739</v>
      </c>
      <c r="O1429" s="43" t="s">
        <v>4</v>
      </c>
      <c r="P1429" s="46" t="s">
        <v>1128</v>
      </c>
      <c r="Q1429" s="47">
        <v>37400</v>
      </c>
      <c r="R1429" s="48" t="s">
        <v>4</v>
      </c>
      <c r="S1429" s="47" t="s">
        <v>4</v>
      </c>
      <c r="T1429" s="46" t="s">
        <v>741</v>
      </c>
    </row>
    <row r="1430" spans="1:20">
      <c r="A1430" s="45">
        <v>132511584475</v>
      </c>
      <c r="B1430" s="43" t="s">
        <v>733</v>
      </c>
      <c r="C1430" s="44">
        <v>45970</v>
      </c>
      <c r="D1430" s="45">
        <v>52888423162</v>
      </c>
      <c r="E1430" s="45">
        <v>2116458579206</v>
      </c>
      <c r="F1430" s="46" t="s">
        <v>750</v>
      </c>
      <c r="G1430" s="46" t="s">
        <v>735</v>
      </c>
      <c r="H1430" s="46" t="s">
        <v>4</v>
      </c>
      <c r="I1430" s="45" t="s">
        <v>4</v>
      </c>
      <c r="J1430" s="47">
        <v>363.2</v>
      </c>
      <c r="K1430" s="46" t="s">
        <v>736</v>
      </c>
      <c r="L1430" s="46" t="s">
        <v>751</v>
      </c>
      <c r="M1430" s="45" t="s">
        <v>738</v>
      </c>
      <c r="N1430" s="46" t="s">
        <v>739</v>
      </c>
      <c r="O1430" s="43" t="s">
        <v>365</v>
      </c>
      <c r="P1430" s="46" t="s">
        <v>752</v>
      </c>
      <c r="Q1430" s="47">
        <v>8000</v>
      </c>
      <c r="R1430" s="48" t="s">
        <v>4</v>
      </c>
      <c r="S1430" s="47" t="s">
        <v>4</v>
      </c>
      <c r="T1430" s="46" t="s">
        <v>741</v>
      </c>
    </row>
    <row r="1431" spans="1:20">
      <c r="A1431" s="45">
        <v>133770396178</v>
      </c>
      <c r="B1431" s="43" t="s">
        <v>733</v>
      </c>
      <c r="C1431" s="44">
        <v>45974</v>
      </c>
      <c r="D1431" s="45">
        <v>53149834868</v>
      </c>
      <c r="E1431" s="45">
        <v>2120830052591</v>
      </c>
      <c r="F1431" s="46" t="s">
        <v>750</v>
      </c>
      <c r="G1431" s="46" t="s">
        <v>735</v>
      </c>
      <c r="H1431" s="46" t="s">
        <v>4</v>
      </c>
      <c r="I1431" s="45" t="s">
        <v>4</v>
      </c>
      <c r="J1431" s="47">
        <v>363.2</v>
      </c>
      <c r="K1431" s="46" t="s">
        <v>736</v>
      </c>
      <c r="L1431" s="46" t="s">
        <v>751</v>
      </c>
      <c r="M1431" s="45" t="s">
        <v>738</v>
      </c>
      <c r="N1431" s="46" t="s">
        <v>739</v>
      </c>
      <c r="O1431" s="43" t="s">
        <v>365</v>
      </c>
      <c r="P1431" s="46" t="s">
        <v>752</v>
      </c>
      <c r="Q1431" s="47">
        <v>8000</v>
      </c>
      <c r="R1431" s="48" t="s">
        <v>4</v>
      </c>
      <c r="S1431" s="47" t="s">
        <v>4</v>
      </c>
      <c r="T1431" s="46" t="s">
        <v>741</v>
      </c>
    </row>
    <row r="1432" spans="1:20">
      <c r="A1432" s="45">
        <v>132981868660</v>
      </c>
      <c r="B1432" s="43" t="s">
        <v>733</v>
      </c>
      <c r="C1432" s="44">
        <v>45969</v>
      </c>
      <c r="D1432" s="45">
        <v>52835047600</v>
      </c>
      <c r="E1432" s="45">
        <v>2115641519162</v>
      </c>
      <c r="F1432" s="46" t="s">
        <v>734</v>
      </c>
      <c r="G1432" s="46" t="s">
        <v>735</v>
      </c>
      <c r="H1432" s="46" t="s">
        <v>4</v>
      </c>
      <c r="I1432" s="45" t="s">
        <v>4</v>
      </c>
      <c r="J1432" s="47">
        <v>363.75</v>
      </c>
      <c r="K1432" s="46" t="s">
        <v>736</v>
      </c>
      <c r="L1432" s="46" t="s">
        <v>737</v>
      </c>
      <c r="M1432" s="45" t="s">
        <v>738</v>
      </c>
      <c r="N1432" s="46" t="s">
        <v>739</v>
      </c>
      <c r="O1432" s="43" t="s">
        <v>4</v>
      </c>
      <c r="P1432" s="46" t="s">
        <v>834</v>
      </c>
      <c r="Q1432" s="47">
        <v>37500</v>
      </c>
      <c r="R1432" s="48" t="s">
        <v>4</v>
      </c>
      <c r="S1432" s="47" t="s">
        <v>4</v>
      </c>
      <c r="T1432" s="46" t="s">
        <v>741</v>
      </c>
    </row>
    <row r="1433" spans="1:20">
      <c r="A1433" s="45">
        <v>132371265825</v>
      </c>
      <c r="B1433" s="43" t="s">
        <v>733</v>
      </c>
      <c r="C1433" s="44">
        <v>45968</v>
      </c>
      <c r="D1433" s="45">
        <v>52831587824</v>
      </c>
      <c r="E1433" s="45">
        <v>2115593725976</v>
      </c>
      <c r="F1433" s="46" t="s">
        <v>734</v>
      </c>
      <c r="G1433" s="46" t="s">
        <v>735</v>
      </c>
      <c r="H1433" s="46" t="s">
        <v>4</v>
      </c>
      <c r="I1433" s="45" t="s">
        <v>4</v>
      </c>
      <c r="J1433" s="47">
        <v>364.72</v>
      </c>
      <c r="K1433" s="46" t="s">
        <v>736</v>
      </c>
      <c r="L1433" s="46" t="s">
        <v>737</v>
      </c>
      <c r="M1433" s="45" t="s">
        <v>738</v>
      </c>
      <c r="N1433" s="46" t="s">
        <v>739</v>
      </c>
      <c r="O1433" s="43" t="s">
        <v>4</v>
      </c>
      <c r="P1433" s="46" t="s">
        <v>820</v>
      </c>
      <c r="Q1433" s="47">
        <v>37600</v>
      </c>
      <c r="R1433" s="48" t="s">
        <v>4</v>
      </c>
      <c r="S1433" s="47" t="s">
        <v>4</v>
      </c>
      <c r="T1433" s="46" t="s">
        <v>741</v>
      </c>
    </row>
    <row r="1434" spans="1:20">
      <c r="A1434" s="45">
        <v>132961351500</v>
      </c>
      <c r="B1434" s="43" t="s">
        <v>733</v>
      </c>
      <c r="C1434" s="44">
        <v>45968</v>
      </c>
      <c r="D1434" s="45">
        <v>52826813688</v>
      </c>
      <c r="E1434" s="45">
        <v>2115394804009</v>
      </c>
      <c r="F1434" s="46" t="s">
        <v>750</v>
      </c>
      <c r="G1434" s="46" t="s">
        <v>735</v>
      </c>
      <c r="H1434" s="46" t="s">
        <v>4</v>
      </c>
      <c r="I1434" s="45" t="s">
        <v>4</v>
      </c>
      <c r="J1434" s="47">
        <v>365.28</v>
      </c>
      <c r="K1434" s="46" t="s">
        <v>736</v>
      </c>
      <c r="L1434" s="46" t="s">
        <v>751</v>
      </c>
      <c r="M1434" s="45" t="s">
        <v>738</v>
      </c>
      <c r="N1434" s="46" t="s">
        <v>739</v>
      </c>
      <c r="O1434" s="43" t="s">
        <v>365</v>
      </c>
      <c r="P1434" s="46" t="s">
        <v>752</v>
      </c>
      <c r="Q1434" s="47">
        <v>4800</v>
      </c>
      <c r="R1434" s="48" t="s">
        <v>4</v>
      </c>
      <c r="S1434" s="47" t="s">
        <v>4</v>
      </c>
      <c r="T1434" s="46" t="s">
        <v>741</v>
      </c>
    </row>
    <row r="1435" spans="1:20">
      <c r="A1435" s="45">
        <v>133075253164</v>
      </c>
      <c r="B1435" s="43" t="s">
        <v>733</v>
      </c>
      <c r="C1435" s="44">
        <v>45969</v>
      </c>
      <c r="D1435" s="45">
        <v>52873586558</v>
      </c>
      <c r="E1435" s="45">
        <v>2116216703268</v>
      </c>
      <c r="F1435" s="46" t="s">
        <v>750</v>
      </c>
      <c r="G1435" s="46" t="s">
        <v>735</v>
      </c>
      <c r="H1435" s="46" t="s">
        <v>4</v>
      </c>
      <c r="I1435" s="45" t="s">
        <v>4</v>
      </c>
      <c r="J1435" s="47">
        <v>365.28</v>
      </c>
      <c r="K1435" s="46" t="s">
        <v>736</v>
      </c>
      <c r="L1435" s="46" t="s">
        <v>751</v>
      </c>
      <c r="M1435" s="45" t="s">
        <v>738</v>
      </c>
      <c r="N1435" s="46" t="s">
        <v>739</v>
      </c>
      <c r="O1435" s="43" t="s">
        <v>365</v>
      </c>
      <c r="P1435" s="46" t="s">
        <v>752</v>
      </c>
      <c r="Q1435" s="47">
        <v>4800</v>
      </c>
      <c r="R1435" s="48" t="s">
        <v>4</v>
      </c>
      <c r="S1435" s="47" t="s">
        <v>4</v>
      </c>
      <c r="T1435" s="46" t="s">
        <v>741</v>
      </c>
    </row>
    <row r="1436" spans="1:20">
      <c r="A1436" s="45">
        <v>134055038342</v>
      </c>
      <c r="B1436" s="43" t="s">
        <v>733</v>
      </c>
      <c r="C1436" s="44">
        <v>45977</v>
      </c>
      <c r="D1436" s="45">
        <v>53263328319</v>
      </c>
      <c r="E1436" s="45">
        <v>2122786610456</v>
      </c>
      <c r="F1436" s="46" t="s">
        <v>750</v>
      </c>
      <c r="G1436" s="46" t="s">
        <v>735</v>
      </c>
      <c r="H1436" s="46" t="s">
        <v>4</v>
      </c>
      <c r="I1436" s="45" t="s">
        <v>4</v>
      </c>
      <c r="J1436" s="47">
        <v>365.28</v>
      </c>
      <c r="K1436" s="46" t="s">
        <v>736</v>
      </c>
      <c r="L1436" s="46" t="s">
        <v>751</v>
      </c>
      <c r="M1436" s="45" t="s">
        <v>738</v>
      </c>
      <c r="N1436" s="46" t="s">
        <v>739</v>
      </c>
      <c r="O1436" s="43" t="s">
        <v>365</v>
      </c>
      <c r="P1436" s="46" t="s">
        <v>752</v>
      </c>
      <c r="Q1436" s="47">
        <v>4800</v>
      </c>
      <c r="R1436" s="48" t="s">
        <v>4</v>
      </c>
      <c r="S1436" s="47" t="s">
        <v>4</v>
      </c>
      <c r="T1436" s="46" t="s">
        <v>741</v>
      </c>
    </row>
    <row r="1437" spans="1:20">
      <c r="A1437" s="45">
        <v>134811090964</v>
      </c>
      <c r="B1437" s="43" t="s">
        <v>733</v>
      </c>
      <c r="C1437" s="44">
        <v>45982</v>
      </c>
      <c r="D1437" s="45">
        <v>53564932351</v>
      </c>
      <c r="E1437" s="45">
        <v>2127821523273</v>
      </c>
      <c r="F1437" s="46" t="s">
        <v>750</v>
      </c>
      <c r="G1437" s="46" t="s">
        <v>735</v>
      </c>
      <c r="H1437" s="46" t="s">
        <v>4</v>
      </c>
      <c r="I1437" s="45" t="s">
        <v>4</v>
      </c>
      <c r="J1437" s="47">
        <v>365.28</v>
      </c>
      <c r="K1437" s="46" t="s">
        <v>736</v>
      </c>
      <c r="L1437" s="46" t="s">
        <v>751</v>
      </c>
      <c r="M1437" s="45" t="s">
        <v>738</v>
      </c>
      <c r="N1437" s="46" t="s">
        <v>739</v>
      </c>
      <c r="O1437" s="43" t="s">
        <v>365</v>
      </c>
      <c r="P1437" s="46" t="s">
        <v>752</v>
      </c>
      <c r="Q1437" s="47">
        <v>4800</v>
      </c>
      <c r="R1437" s="48" t="s">
        <v>4</v>
      </c>
      <c r="S1437" s="47" t="s">
        <v>4</v>
      </c>
      <c r="T1437" s="46" t="s">
        <v>741</v>
      </c>
    </row>
    <row r="1438" spans="1:20">
      <c r="A1438" s="45">
        <v>135521809558</v>
      </c>
      <c r="B1438" s="43" t="s">
        <v>733</v>
      </c>
      <c r="C1438" s="44">
        <v>45988</v>
      </c>
      <c r="D1438" s="45">
        <v>53849511453</v>
      </c>
      <c r="E1438" s="45">
        <v>2132693195590</v>
      </c>
      <c r="F1438" s="46" t="s">
        <v>734</v>
      </c>
      <c r="G1438" s="46" t="s">
        <v>735</v>
      </c>
      <c r="H1438" s="46" t="s">
        <v>4</v>
      </c>
      <c r="I1438" s="45" t="s">
        <v>4</v>
      </c>
      <c r="J1438" s="47">
        <v>365.28</v>
      </c>
      <c r="K1438" s="46" t="s">
        <v>736</v>
      </c>
      <c r="L1438" s="46" t="s">
        <v>737</v>
      </c>
      <c r="M1438" s="45" t="s">
        <v>738</v>
      </c>
      <c r="N1438" s="46" t="s">
        <v>739</v>
      </c>
      <c r="O1438" s="43" t="s">
        <v>4</v>
      </c>
      <c r="P1438" s="46" t="s">
        <v>916</v>
      </c>
      <c r="Q1438" s="47">
        <v>4800</v>
      </c>
      <c r="R1438" s="48" t="s">
        <v>4</v>
      </c>
      <c r="S1438" s="47" t="s">
        <v>4</v>
      </c>
      <c r="T1438" s="46" t="s">
        <v>741</v>
      </c>
    </row>
    <row r="1439" spans="1:20">
      <c r="A1439" s="45">
        <v>134932692569</v>
      </c>
      <c r="B1439" s="43" t="s">
        <v>733</v>
      </c>
      <c r="C1439" s="44">
        <v>45989</v>
      </c>
      <c r="D1439" s="45">
        <v>53860732105</v>
      </c>
      <c r="E1439" s="45">
        <v>2132893614614</v>
      </c>
      <c r="F1439" s="46" t="s">
        <v>734</v>
      </c>
      <c r="G1439" s="46" t="s">
        <v>735</v>
      </c>
      <c r="H1439" s="46" t="s">
        <v>4</v>
      </c>
      <c r="I1439" s="45" t="s">
        <v>4</v>
      </c>
      <c r="J1439" s="47">
        <v>365.28</v>
      </c>
      <c r="K1439" s="46" t="s">
        <v>736</v>
      </c>
      <c r="L1439" s="46" t="s">
        <v>737</v>
      </c>
      <c r="M1439" s="45" t="s">
        <v>738</v>
      </c>
      <c r="N1439" s="46" t="s">
        <v>739</v>
      </c>
      <c r="O1439" s="43" t="s">
        <v>4</v>
      </c>
      <c r="P1439" s="46" t="s">
        <v>1623</v>
      </c>
      <c r="Q1439" s="47">
        <v>4800</v>
      </c>
      <c r="R1439" s="48" t="s">
        <v>4</v>
      </c>
      <c r="S1439" s="47" t="s">
        <v>4</v>
      </c>
      <c r="T1439" s="46" t="s">
        <v>741</v>
      </c>
    </row>
    <row r="1440" spans="1:20">
      <c r="A1440" s="45">
        <v>133632534042</v>
      </c>
      <c r="B1440" s="43" t="s">
        <v>733</v>
      </c>
      <c r="C1440" s="44">
        <v>45974</v>
      </c>
      <c r="D1440" s="45">
        <v>53096885896</v>
      </c>
      <c r="E1440" s="45">
        <v>2119875909501</v>
      </c>
      <c r="F1440" s="46" t="s">
        <v>750</v>
      </c>
      <c r="G1440" s="46" t="s">
        <v>735</v>
      </c>
      <c r="H1440" s="46" t="s">
        <v>4</v>
      </c>
      <c r="I1440" s="45" t="s">
        <v>4</v>
      </c>
      <c r="J1440" s="47">
        <v>365.49</v>
      </c>
      <c r="K1440" s="46" t="s">
        <v>736</v>
      </c>
      <c r="L1440" s="46" t="s">
        <v>751</v>
      </c>
      <c r="M1440" s="45" t="s">
        <v>738</v>
      </c>
      <c r="N1440" s="46" t="s">
        <v>739</v>
      </c>
      <c r="O1440" s="43" t="s">
        <v>365</v>
      </c>
      <c r="P1440" s="46" t="s">
        <v>752</v>
      </c>
      <c r="Q1440" s="47">
        <v>9300</v>
      </c>
      <c r="R1440" s="48" t="s">
        <v>4</v>
      </c>
      <c r="S1440" s="47" t="s">
        <v>4</v>
      </c>
      <c r="T1440" s="46" t="s">
        <v>741</v>
      </c>
    </row>
    <row r="1441" spans="1:20">
      <c r="A1441" s="45">
        <v>135101097385</v>
      </c>
      <c r="B1441" s="43" t="s">
        <v>733</v>
      </c>
      <c r="C1441" s="44">
        <v>45990</v>
      </c>
      <c r="D1441" s="45">
        <v>53931721159</v>
      </c>
      <c r="E1441" s="45">
        <v>2134028987638</v>
      </c>
      <c r="F1441" s="46" t="s">
        <v>734</v>
      </c>
      <c r="G1441" s="46" t="s">
        <v>735</v>
      </c>
      <c r="H1441" s="46" t="s">
        <v>4</v>
      </c>
      <c r="I1441" s="45" t="s">
        <v>4</v>
      </c>
      <c r="J1441" s="47">
        <v>366.66</v>
      </c>
      <c r="K1441" s="46" t="s">
        <v>736</v>
      </c>
      <c r="L1441" s="46" t="s">
        <v>737</v>
      </c>
      <c r="M1441" s="45" t="s">
        <v>738</v>
      </c>
      <c r="N1441" s="46" t="s">
        <v>739</v>
      </c>
      <c r="O1441" s="43" t="s">
        <v>4</v>
      </c>
      <c r="P1441" s="46" t="s">
        <v>1655</v>
      </c>
      <c r="Q1441" s="47">
        <v>37800</v>
      </c>
      <c r="R1441" s="48" t="s">
        <v>4</v>
      </c>
      <c r="S1441" s="47" t="s">
        <v>4</v>
      </c>
      <c r="T1441" s="46" t="s">
        <v>741</v>
      </c>
    </row>
    <row r="1442" spans="1:20">
      <c r="A1442" s="45">
        <v>133155569465</v>
      </c>
      <c r="B1442" s="43" t="s">
        <v>733</v>
      </c>
      <c r="C1442" s="44">
        <v>45974</v>
      </c>
      <c r="D1442" s="45">
        <v>53147160390</v>
      </c>
      <c r="E1442" s="45">
        <v>2120783486193</v>
      </c>
      <c r="F1442" s="46" t="s">
        <v>750</v>
      </c>
      <c r="G1442" s="46" t="s">
        <v>735</v>
      </c>
      <c r="H1442" s="46" t="s">
        <v>4</v>
      </c>
      <c r="I1442" s="45" t="s">
        <v>4</v>
      </c>
      <c r="J1442" s="47">
        <v>367.74</v>
      </c>
      <c r="K1442" s="46" t="s">
        <v>736</v>
      </c>
      <c r="L1442" s="46" t="s">
        <v>751</v>
      </c>
      <c r="M1442" s="45" t="s">
        <v>738</v>
      </c>
      <c r="N1442" s="46" t="s">
        <v>739</v>
      </c>
      <c r="O1442" s="43" t="s">
        <v>365</v>
      </c>
      <c r="P1442" s="46" t="s">
        <v>752</v>
      </c>
      <c r="Q1442" s="47">
        <v>8100</v>
      </c>
      <c r="R1442" s="48" t="s">
        <v>4</v>
      </c>
      <c r="S1442" s="47" t="s">
        <v>4</v>
      </c>
      <c r="T1442" s="46" t="s">
        <v>741</v>
      </c>
    </row>
    <row r="1443" spans="1:20">
      <c r="A1443" s="45">
        <v>134060639425</v>
      </c>
      <c r="B1443" s="43" t="s">
        <v>733</v>
      </c>
      <c r="C1443" s="44">
        <v>45981</v>
      </c>
      <c r="D1443" s="45">
        <v>53513116200</v>
      </c>
      <c r="E1443" s="45">
        <v>2127047993448</v>
      </c>
      <c r="F1443" s="46" t="s">
        <v>734</v>
      </c>
      <c r="G1443" s="46" t="s">
        <v>735</v>
      </c>
      <c r="H1443" s="46" t="s">
        <v>4</v>
      </c>
      <c r="I1443" s="45" t="s">
        <v>4</v>
      </c>
      <c r="J1443" s="47">
        <v>371.51</v>
      </c>
      <c r="K1443" s="46" t="s">
        <v>736</v>
      </c>
      <c r="L1443" s="46" t="s">
        <v>737</v>
      </c>
      <c r="M1443" s="45" t="s">
        <v>738</v>
      </c>
      <c r="N1443" s="46" t="s">
        <v>739</v>
      </c>
      <c r="O1443" s="43" t="s">
        <v>4</v>
      </c>
      <c r="P1443" s="46" t="s">
        <v>1066</v>
      </c>
      <c r="Q1443" s="47">
        <v>38300</v>
      </c>
      <c r="R1443" s="48" t="s">
        <v>4</v>
      </c>
      <c r="S1443" s="47" t="s">
        <v>4</v>
      </c>
      <c r="T1443" s="46" t="s">
        <v>741</v>
      </c>
    </row>
    <row r="1444" spans="1:20">
      <c r="A1444" s="45">
        <v>134072449379</v>
      </c>
      <c r="B1444" s="43" t="s">
        <v>733</v>
      </c>
      <c r="C1444" s="44">
        <v>45982</v>
      </c>
      <c r="D1444" s="45">
        <v>53517881436</v>
      </c>
      <c r="E1444" s="45">
        <v>2127129284710</v>
      </c>
      <c r="F1444" s="46" t="s">
        <v>758</v>
      </c>
      <c r="G1444" s="46" t="s">
        <v>735</v>
      </c>
      <c r="H1444" s="46" t="s">
        <v>4</v>
      </c>
      <c r="I1444" s="45" t="s">
        <v>4</v>
      </c>
      <c r="J1444" s="47">
        <v>371.51</v>
      </c>
      <c r="K1444" s="46" t="s">
        <v>736</v>
      </c>
      <c r="L1444" s="46" t="s">
        <v>737</v>
      </c>
      <c r="M1444" s="45" t="s">
        <v>738</v>
      </c>
      <c r="N1444" s="46" t="s">
        <v>739</v>
      </c>
      <c r="O1444" s="43" t="s">
        <v>4</v>
      </c>
      <c r="P1444" s="46" t="s">
        <v>759</v>
      </c>
      <c r="Q1444" s="47">
        <v>38300</v>
      </c>
      <c r="R1444" s="48" t="s">
        <v>4</v>
      </c>
      <c r="S1444" s="47" t="s">
        <v>4</v>
      </c>
      <c r="T1444" s="46" t="s">
        <v>4</v>
      </c>
    </row>
    <row r="1445" spans="1:20">
      <c r="A1445" s="45">
        <v>133165414007</v>
      </c>
      <c r="B1445" s="43" t="s">
        <v>733</v>
      </c>
      <c r="C1445" s="44">
        <v>45975</v>
      </c>
      <c r="D1445" s="45">
        <v>53151466037</v>
      </c>
      <c r="E1445" s="45">
        <v>2120962055512</v>
      </c>
      <c r="F1445" s="46" t="s">
        <v>750</v>
      </c>
      <c r="G1445" s="46" t="s">
        <v>735</v>
      </c>
      <c r="H1445" s="46" t="s">
        <v>4</v>
      </c>
      <c r="I1445" s="45" t="s">
        <v>4</v>
      </c>
      <c r="J1445" s="47">
        <v>372.28</v>
      </c>
      <c r="K1445" s="46" t="s">
        <v>736</v>
      </c>
      <c r="L1445" s="46" t="s">
        <v>751</v>
      </c>
      <c r="M1445" s="45" t="s">
        <v>738</v>
      </c>
      <c r="N1445" s="46" t="s">
        <v>739</v>
      </c>
      <c r="O1445" s="43" t="s">
        <v>365</v>
      </c>
      <c r="P1445" s="46" t="s">
        <v>752</v>
      </c>
      <c r="Q1445" s="47">
        <v>8200</v>
      </c>
      <c r="R1445" s="48" t="s">
        <v>4</v>
      </c>
      <c r="S1445" s="47" t="s">
        <v>4</v>
      </c>
      <c r="T1445" s="46" t="s">
        <v>741</v>
      </c>
    </row>
    <row r="1446" spans="1:20">
      <c r="A1446" s="45">
        <v>132058425180</v>
      </c>
      <c r="B1446" s="43" t="s">
        <v>1727</v>
      </c>
      <c r="C1446" s="44">
        <v>45962</v>
      </c>
      <c r="D1446" s="45">
        <v>52468044618</v>
      </c>
      <c r="E1446" s="45">
        <v>2109447347847</v>
      </c>
      <c r="F1446" s="46" t="s">
        <v>734</v>
      </c>
      <c r="G1446" s="46" t="s">
        <v>735</v>
      </c>
      <c r="H1446" s="46" t="s">
        <v>4</v>
      </c>
      <c r="I1446" s="45" t="s">
        <v>4</v>
      </c>
      <c r="J1446" s="47">
        <v>372.48</v>
      </c>
      <c r="K1446" s="46" t="s">
        <v>736</v>
      </c>
      <c r="L1446" s="46" t="s">
        <v>737</v>
      </c>
      <c r="M1446" s="45" t="s">
        <v>738</v>
      </c>
      <c r="N1446" s="46" t="s">
        <v>739</v>
      </c>
      <c r="O1446" s="43" t="s">
        <v>4</v>
      </c>
      <c r="P1446" s="46" t="s">
        <v>1738</v>
      </c>
      <c r="Q1446" s="47">
        <v>38400</v>
      </c>
      <c r="R1446" s="48" t="s">
        <v>4</v>
      </c>
      <c r="S1446" s="47" t="s">
        <v>4</v>
      </c>
      <c r="T1446" s="46" t="s">
        <v>741</v>
      </c>
    </row>
    <row r="1447" spans="1:20">
      <c r="A1447" s="45">
        <v>133153507263</v>
      </c>
      <c r="B1447" s="43" t="s">
        <v>733</v>
      </c>
      <c r="C1447" s="44">
        <v>45974</v>
      </c>
      <c r="D1447" s="45">
        <v>53146335212</v>
      </c>
      <c r="E1447" s="45">
        <v>2120767296717</v>
      </c>
      <c r="F1447" s="46" t="s">
        <v>750</v>
      </c>
      <c r="G1447" s="46" t="s">
        <v>735</v>
      </c>
      <c r="H1447" s="46" t="s">
        <v>4</v>
      </c>
      <c r="I1447" s="45" t="s">
        <v>4</v>
      </c>
      <c r="J1447" s="47">
        <v>372.89</v>
      </c>
      <c r="K1447" s="46" t="s">
        <v>736</v>
      </c>
      <c r="L1447" s="46" t="s">
        <v>751</v>
      </c>
      <c r="M1447" s="45" t="s">
        <v>738</v>
      </c>
      <c r="N1447" s="46" t="s">
        <v>739</v>
      </c>
      <c r="O1447" s="43" t="s">
        <v>365</v>
      </c>
      <c r="P1447" s="46" t="s">
        <v>752</v>
      </c>
      <c r="Q1447" s="47">
        <v>4900</v>
      </c>
      <c r="R1447" s="48" t="s">
        <v>4</v>
      </c>
      <c r="S1447" s="47" t="s">
        <v>4</v>
      </c>
      <c r="T1447" s="46" t="s">
        <v>741</v>
      </c>
    </row>
    <row r="1448" spans="1:20">
      <c r="A1448" s="45">
        <v>132380546263</v>
      </c>
      <c r="B1448" s="43" t="s">
        <v>733</v>
      </c>
      <c r="C1448" s="44">
        <v>45969</v>
      </c>
      <c r="D1448" s="45">
        <v>52835805679</v>
      </c>
      <c r="E1448" s="45">
        <v>2115548719499</v>
      </c>
      <c r="F1448" s="46" t="s">
        <v>734</v>
      </c>
      <c r="G1448" s="46" t="s">
        <v>735</v>
      </c>
      <c r="H1448" s="46" t="s">
        <v>4</v>
      </c>
      <c r="I1448" s="45" t="s">
        <v>4</v>
      </c>
      <c r="J1448" s="47">
        <v>373.45</v>
      </c>
      <c r="K1448" s="46" t="s">
        <v>736</v>
      </c>
      <c r="L1448" s="46" t="s">
        <v>737</v>
      </c>
      <c r="M1448" s="45" t="s">
        <v>738</v>
      </c>
      <c r="N1448" s="46" t="s">
        <v>739</v>
      </c>
      <c r="O1448" s="43" t="s">
        <v>4</v>
      </c>
      <c r="P1448" s="46" t="s">
        <v>838</v>
      </c>
      <c r="Q1448" s="47">
        <v>38500</v>
      </c>
      <c r="R1448" s="48" t="s">
        <v>4</v>
      </c>
      <c r="S1448" s="47" t="s">
        <v>4</v>
      </c>
      <c r="T1448" s="46" t="s">
        <v>741</v>
      </c>
    </row>
    <row r="1449" spans="1:20">
      <c r="A1449" s="45">
        <v>133113390810</v>
      </c>
      <c r="B1449" s="43" t="s">
        <v>733</v>
      </c>
      <c r="C1449" s="44">
        <v>45970</v>
      </c>
      <c r="D1449" s="45">
        <v>52887604804</v>
      </c>
      <c r="E1449" s="45">
        <v>2116344154667</v>
      </c>
      <c r="F1449" s="46" t="s">
        <v>758</v>
      </c>
      <c r="G1449" s="46" t="s">
        <v>735</v>
      </c>
      <c r="H1449" s="46" t="s">
        <v>4</v>
      </c>
      <c r="I1449" s="45" t="s">
        <v>4</v>
      </c>
      <c r="J1449" s="47">
        <v>373.45</v>
      </c>
      <c r="K1449" s="46" t="s">
        <v>736</v>
      </c>
      <c r="L1449" s="46" t="s">
        <v>737</v>
      </c>
      <c r="M1449" s="45" t="s">
        <v>738</v>
      </c>
      <c r="N1449" s="46" t="s">
        <v>739</v>
      </c>
      <c r="O1449" s="43" t="s">
        <v>4</v>
      </c>
      <c r="P1449" s="46" t="s">
        <v>759</v>
      </c>
      <c r="Q1449" s="47">
        <v>38500</v>
      </c>
      <c r="R1449" s="48" t="s">
        <v>4</v>
      </c>
      <c r="S1449" s="47" t="s">
        <v>4</v>
      </c>
      <c r="T1449" s="46" t="s">
        <v>4</v>
      </c>
    </row>
    <row r="1450" spans="1:20">
      <c r="A1450" s="45">
        <v>135222477153</v>
      </c>
      <c r="B1450" s="43" t="s">
        <v>733</v>
      </c>
      <c r="C1450" s="44">
        <v>45990</v>
      </c>
      <c r="D1450" s="45">
        <v>53984110442</v>
      </c>
      <c r="E1450" s="45">
        <v>2134664826935</v>
      </c>
      <c r="F1450" s="46" t="s">
        <v>734</v>
      </c>
      <c r="G1450" s="46" t="s">
        <v>735</v>
      </c>
      <c r="H1450" s="46" t="s">
        <v>4</v>
      </c>
      <c r="I1450" s="45" t="s">
        <v>4</v>
      </c>
      <c r="J1450" s="47">
        <v>374.42</v>
      </c>
      <c r="K1450" s="46" t="s">
        <v>736</v>
      </c>
      <c r="L1450" s="46" t="s">
        <v>737</v>
      </c>
      <c r="M1450" s="45" t="s">
        <v>738</v>
      </c>
      <c r="N1450" s="46" t="s">
        <v>739</v>
      </c>
      <c r="O1450" s="43" t="s">
        <v>4</v>
      </c>
      <c r="P1450" s="46" t="s">
        <v>1661</v>
      </c>
      <c r="Q1450" s="47">
        <v>38600</v>
      </c>
      <c r="R1450" s="48" t="s">
        <v>4</v>
      </c>
      <c r="S1450" s="47" t="s">
        <v>4</v>
      </c>
      <c r="T1450" s="46" t="s">
        <v>741</v>
      </c>
    </row>
    <row r="1451" spans="1:20">
      <c r="A1451" s="45">
        <v>132173998208</v>
      </c>
      <c r="B1451" s="43" t="s">
        <v>1727</v>
      </c>
      <c r="C1451" s="44">
        <v>45962</v>
      </c>
      <c r="D1451" s="45">
        <v>52513776454</v>
      </c>
      <c r="E1451" s="45">
        <v>2110245028650</v>
      </c>
      <c r="F1451" s="46" t="s">
        <v>734</v>
      </c>
      <c r="G1451" s="46" t="s">
        <v>735</v>
      </c>
      <c r="H1451" s="46" t="s">
        <v>4</v>
      </c>
      <c r="I1451" s="45" t="s">
        <v>4</v>
      </c>
      <c r="J1451" s="47">
        <v>375.39</v>
      </c>
      <c r="K1451" s="46" t="s">
        <v>736</v>
      </c>
      <c r="L1451" s="46" t="s">
        <v>737</v>
      </c>
      <c r="M1451" s="45" t="s">
        <v>738</v>
      </c>
      <c r="N1451" s="46" t="s">
        <v>739</v>
      </c>
      <c r="O1451" s="43" t="s">
        <v>4</v>
      </c>
      <c r="P1451" s="46" t="s">
        <v>1751</v>
      </c>
      <c r="Q1451" s="47">
        <v>38700</v>
      </c>
      <c r="R1451" s="48" t="s">
        <v>4</v>
      </c>
      <c r="S1451" s="47" t="s">
        <v>4</v>
      </c>
      <c r="T1451" s="46" t="s">
        <v>741</v>
      </c>
    </row>
    <row r="1452" spans="1:20">
      <c r="A1452" s="45">
        <v>134183272437</v>
      </c>
      <c r="B1452" s="43" t="s">
        <v>733</v>
      </c>
      <c r="C1452" s="44">
        <v>45982</v>
      </c>
      <c r="D1452" s="45">
        <v>53560046699</v>
      </c>
      <c r="E1452" s="45">
        <v>2127724060271</v>
      </c>
      <c r="F1452" s="46" t="s">
        <v>734</v>
      </c>
      <c r="G1452" s="46" t="s">
        <v>735</v>
      </c>
      <c r="H1452" s="46" t="s">
        <v>4</v>
      </c>
      <c r="I1452" s="45" t="s">
        <v>4</v>
      </c>
      <c r="J1452" s="47">
        <v>376.36</v>
      </c>
      <c r="K1452" s="46" t="s">
        <v>736</v>
      </c>
      <c r="L1452" s="46" t="s">
        <v>737</v>
      </c>
      <c r="M1452" s="45" t="s">
        <v>738</v>
      </c>
      <c r="N1452" s="46" t="s">
        <v>739</v>
      </c>
      <c r="O1452" s="43" t="s">
        <v>4</v>
      </c>
      <c r="P1452" s="46" t="s">
        <v>883</v>
      </c>
      <c r="Q1452" s="47">
        <v>38800</v>
      </c>
      <c r="R1452" s="48" t="s">
        <v>4</v>
      </c>
      <c r="S1452" s="47" t="s">
        <v>4</v>
      </c>
      <c r="T1452" s="46" t="s">
        <v>741</v>
      </c>
    </row>
    <row r="1453" spans="1:20">
      <c r="A1453" s="45">
        <v>135097416471</v>
      </c>
      <c r="B1453" s="43" t="s">
        <v>733</v>
      </c>
      <c r="C1453" s="44">
        <v>45990</v>
      </c>
      <c r="D1453" s="45">
        <v>53929663409</v>
      </c>
      <c r="E1453" s="45">
        <v>2134002783172</v>
      </c>
      <c r="F1453" s="46" t="s">
        <v>734</v>
      </c>
      <c r="G1453" s="46" t="s">
        <v>735</v>
      </c>
      <c r="H1453" s="46" t="s">
        <v>4</v>
      </c>
      <c r="I1453" s="45" t="s">
        <v>4</v>
      </c>
      <c r="J1453" s="47">
        <v>376.36</v>
      </c>
      <c r="K1453" s="46" t="s">
        <v>736</v>
      </c>
      <c r="L1453" s="46" t="s">
        <v>737</v>
      </c>
      <c r="M1453" s="45" t="s">
        <v>738</v>
      </c>
      <c r="N1453" s="46" t="s">
        <v>739</v>
      </c>
      <c r="O1453" s="43" t="s">
        <v>4</v>
      </c>
      <c r="P1453" s="46" t="s">
        <v>1647</v>
      </c>
      <c r="Q1453" s="47">
        <v>38800</v>
      </c>
      <c r="R1453" s="48" t="s">
        <v>4</v>
      </c>
      <c r="S1453" s="47" t="s">
        <v>4</v>
      </c>
      <c r="T1453" s="46" t="s">
        <v>741</v>
      </c>
    </row>
    <row r="1454" spans="1:20">
      <c r="A1454" s="45">
        <v>135717295880</v>
      </c>
      <c r="B1454" s="43" t="s">
        <v>733</v>
      </c>
      <c r="C1454" s="44">
        <v>45990</v>
      </c>
      <c r="D1454" s="45">
        <v>53931832450</v>
      </c>
      <c r="E1454" s="45">
        <v>2133911113031</v>
      </c>
      <c r="F1454" s="46" t="s">
        <v>734</v>
      </c>
      <c r="G1454" s="46" t="s">
        <v>735</v>
      </c>
      <c r="H1454" s="46" t="s">
        <v>4</v>
      </c>
      <c r="I1454" s="45" t="s">
        <v>4</v>
      </c>
      <c r="J1454" s="47">
        <v>376.36</v>
      </c>
      <c r="K1454" s="46" t="s">
        <v>736</v>
      </c>
      <c r="L1454" s="46" t="s">
        <v>737</v>
      </c>
      <c r="M1454" s="45" t="s">
        <v>738</v>
      </c>
      <c r="N1454" s="46" t="s">
        <v>739</v>
      </c>
      <c r="O1454" s="43" t="s">
        <v>4</v>
      </c>
      <c r="P1454" s="46" t="s">
        <v>1656</v>
      </c>
      <c r="Q1454" s="47">
        <v>38800</v>
      </c>
      <c r="R1454" s="48" t="s">
        <v>4</v>
      </c>
      <c r="S1454" s="47" t="s">
        <v>4</v>
      </c>
      <c r="T1454" s="46" t="s">
        <v>741</v>
      </c>
    </row>
    <row r="1455" spans="1:20">
      <c r="A1455" s="45">
        <v>132142231840</v>
      </c>
      <c r="B1455" s="43" t="s">
        <v>1727</v>
      </c>
      <c r="C1455" s="44">
        <v>45962</v>
      </c>
      <c r="D1455" s="45">
        <v>52502431153</v>
      </c>
      <c r="E1455" s="45">
        <v>2109957504557</v>
      </c>
      <c r="F1455" s="46" t="s">
        <v>750</v>
      </c>
      <c r="G1455" s="46" t="s">
        <v>735</v>
      </c>
      <c r="H1455" s="46" t="s">
        <v>4</v>
      </c>
      <c r="I1455" s="45" t="s">
        <v>4</v>
      </c>
      <c r="J1455" s="47">
        <v>377.28</v>
      </c>
      <c r="K1455" s="46" t="s">
        <v>736</v>
      </c>
      <c r="L1455" s="46" t="s">
        <v>751</v>
      </c>
      <c r="M1455" s="45" t="s">
        <v>738</v>
      </c>
      <c r="N1455" s="46" t="s">
        <v>739</v>
      </c>
      <c r="O1455" s="43" t="s">
        <v>365</v>
      </c>
      <c r="P1455" s="46" t="s">
        <v>752</v>
      </c>
      <c r="Q1455" s="47">
        <v>9600</v>
      </c>
      <c r="R1455" s="48" t="s">
        <v>4</v>
      </c>
      <c r="S1455" s="47" t="s">
        <v>4</v>
      </c>
      <c r="T1455" s="46" t="s">
        <v>741</v>
      </c>
    </row>
    <row r="1456" spans="1:20">
      <c r="A1456" s="45">
        <v>131570693323</v>
      </c>
      <c r="B1456" s="43" t="s">
        <v>1727</v>
      </c>
      <c r="C1456" s="44">
        <v>45962</v>
      </c>
      <c r="D1456" s="45">
        <v>52511836129</v>
      </c>
      <c r="E1456" s="45">
        <v>2110118107989</v>
      </c>
      <c r="F1456" s="46" t="s">
        <v>750</v>
      </c>
      <c r="G1456" s="46" t="s">
        <v>735</v>
      </c>
      <c r="H1456" s="46" t="s">
        <v>4</v>
      </c>
      <c r="I1456" s="45" t="s">
        <v>4</v>
      </c>
      <c r="J1456" s="47">
        <v>377.28</v>
      </c>
      <c r="K1456" s="46" t="s">
        <v>736</v>
      </c>
      <c r="L1456" s="46" t="s">
        <v>751</v>
      </c>
      <c r="M1456" s="45" t="s">
        <v>738</v>
      </c>
      <c r="N1456" s="46" t="s">
        <v>739</v>
      </c>
      <c r="O1456" s="43" t="s">
        <v>365</v>
      </c>
      <c r="P1456" s="46" t="s">
        <v>752</v>
      </c>
      <c r="Q1456" s="47">
        <v>9600</v>
      </c>
      <c r="R1456" s="48" t="s">
        <v>4</v>
      </c>
      <c r="S1456" s="47" t="s">
        <v>4</v>
      </c>
      <c r="T1456" s="46" t="s">
        <v>741</v>
      </c>
    </row>
    <row r="1457" spans="1:20">
      <c r="A1457" s="45">
        <v>131576573415</v>
      </c>
      <c r="B1457" s="43" t="s">
        <v>1727</v>
      </c>
      <c r="C1457" s="44">
        <v>45962</v>
      </c>
      <c r="D1457" s="45">
        <v>52513953987</v>
      </c>
      <c r="E1457" s="45">
        <v>2110153907169</v>
      </c>
      <c r="F1457" s="46" t="s">
        <v>750</v>
      </c>
      <c r="G1457" s="46" t="s">
        <v>735</v>
      </c>
      <c r="H1457" s="46" t="s">
        <v>4</v>
      </c>
      <c r="I1457" s="45" t="s">
        <v>4</v>
      </c>
      <c r="J1457" s="47">
        <v>377.28</v>
      </c>
      <c r="K1457" s="46" t="s">
        <v>736</v>
      </c>
      <c r="L1457" s="46" t="s">
        <v>751</v>
      </c>
      <c r="M1457" s="45" t="s">
        <v>738</v>
      </c>
      <c r="N1457" s="46" t="s">
        <v>739</v>
      </c>
      <c r="O1457" s="43" t="s">
        <v>365</v>
      </c>
      <c r="P1457" s="46" t="s">
        <v>752</v>
      </c>
      <c r="Q1457" s="47">
        <v>9600</v>
      </c>
      <c r="R1457" s="48" t="s">
        <v>4</v>
      </c>
      <c r="S1457" s="47" t="s">
        <v>4</v>
      </c>
      <c r="T1457" s="46" t="s">
        <v>741</v>
      </c>
    </row>
    <row r="1458" spans="1:20">
      <c r="A1458" s="45">
        <v>132809559458</v>
      </c>
      <c r="B1458" s="43" t="s">
        <v>733</v>
      </c>
      <c r="C1458" s="44">
        <v>45967</v>
      </c>
      <c r="D1458" s="45">
        <v>52771702826</v>
      </c>
      <c r="E1458" s="45">
        <v>2114381004857</v>
      </c>
      <c r="F1458" s="46" t="s">
        <v>750</v>
      </c>
      <c r="G1458" s="46" t="s">
        <v>735</v>
      </c>
      <c r="H1458" s="46" t="s">
        <v>4</v>
      </c>
      <c r="I1458" s="45" t="s">
        <v>4</v>
      </c>
      <c r="J1458" s="47">
        <v>377.28</v>
      </c>
      <c r="K1458" s="46" t="s">
        <v>736</v>
      </c>
      <c r="L1458" s="46" t="s">
        <v>751</v>
      </c>
      <c r="M1458" s="45" t="s">
        <v>738</v>
      </c>
      <c r="N1458" s="46" t="s">
        <v>739</v>
      </c>
      <c r="O1458" s="43" t="s">
        <v>365</v>
      </c>
      <c r="P1458" s="46" t="s">
        <v>752</v>
      </c>
      <c r="Q1458" s="47">
        <v>9600</v>
      </c>
      <c r="R1458" s="48" t="s">
        <v>4</v>
      </c>
      <c r="S1458" s="47" t="s">
        <v>4</v>
      </c>
      <c r="T1458" s="46" t="s">
        <v>741</v>
      </c>
    </row>
    <row r="1459" spans="1:20">
      <c r="A1459" s="45">
        <v>132381108459</v>
      </c>
      <c r="B1459" s="43" t="s">
        <v>733</v>
      </c>
      <c r="C1459" s="44">
        <v>45969</v>
      </c>
      <c r="D1459" s="45">
        <v>52836153668</v>
      </c>
      <c r="E1459" s="45">
        <v>2115552652517</v>
      </c>
      <c r="F1459" s="46" t="s">
        <v>750</v>
      </c>
      <c r="G1459" s="46" t="s">
        <v>735</v>
      </c>
      <c r="H1459" s="46" t="s">
        <v>4</v>
      </c>
      <c r="I1459" s="45" t="s">
        <v>4</v>
      </c>
      <c r="J1459" s="47">
        <v>377.28</v>
      </c>
      <c r="K1459" s="46" t="s">
        <v>736</v>
      </c>
      <c r="L1459" s="46" t="s">
        <v>751</v>
      </c>
      <c r="M1459" s="45" t="s">
        <v>738</v>
      </c>
      <c r="N1459" s="46" t="s">
        <v>739</v>
      </c>
      <c r="O1459" s="43" t="s">
        <v>365</v>
      </c>
      <c r="P1459" s="46" t="s">
        <v>752</v>
      </c>
      <c r="Q1459" s="47">
        <v>9600</v>
      </c>
      <c r="R1459" s="48" t="s">
        <v>4</v>
      </c>
      <c r="S1459" s="47" t="s">
        <v>4</v>
      </c>
      <c r="T1459" s="46" t="s">
        <v>741</v>
      </c>
    </row>
    <row r="1460" spans="1:20">
      <c r="A1460" s="45">
        <v>132492813347</v>
      </c>
      <c r="B1460" s="43" t="s">
        <v>733</v>
      </c>
      <c r="C1460" s="44">
        <v>45969</v>
      </c>
      <c r="D1460" s="45">
        <v>52881219959</v>
      </c>
      <c r="E1460" s="45">
        <v>2116347349022</v>
      </c>
      <c r="F1460" s="46" t="s">
        <v>750</v>
      </c>
      <c r="G1460" s="46" t="s">
        <v>735</v>
      </c>
      <c r="H1460" s="46" t="s">
        <v>4</v>
      </c>
      <c r="I1460" s="45" t="s">
        <v>4</v>
      </c>
      <c r="J1460" s="47">
        <v>377.28</v>
      </c>
      <c r="K1460" s="46" t="s">
        <v>736</v>
      </c>
      <c r="L1460" s="46" t="s">
        <v>751</v>
      </c>
      <c r="M1460" s="45" t="s">
        <v>738</v>
      </c>
      <c r="N1460" s="46" t="s">
        <v>739</v>
      </c>
      <c r="O1460" s="43" t="s">
        <v>365</v>
      </c>
      <c r="P1460" s="46" t="s">
        <v>752</v>
      </c>
      <c r="Q1460" s="47">
        <v>9600</v>
      </c>
      <c r="R1460" s="48" t="s">
        <v>4</v>
      </c>
      <c r="S1460" s="47" t="s">
        <v>4</v>
      </c>
      <c r="T1460" s="46" t="s">
        <v>741</v>
      </c>
    </row>
    <row r="1461" spans="1:20">
      <c r="A1461" s="45">
        <v>132508432649</v>
      </c>
      <c r="B1461" s="43" t="s">
        <v>733</v>
      </c>
      <c r="C1461" s="44">
        <v>45970</v>
      </c>
      <c r="D1461" s="45">
        <v>52887110034</v>
      </c>
      <c r="E1461" s="45">
        <v>2116440160636</v>
      </c>
      <c r="F1461" s="46" t="s">
        <v>750</v>
      </c>
      <c r="G1461" s="46" t="s">
        <v>735</v>
      </c>
      <c r="H1461" s="46" t="s">
        <v>4</v>
      </c>
      <c r="I1461" s="45" t="s">
        <v>4</v>
      </c>
      <c r="J1461" s="47">
        <v>377.28</v>
      </c>
      <c r="K1461" s="46" t="s">
        <v>736</v>
      </c>
      <c r="L1461" s="46" t="s">
        <v>751</v>
      </c>
      <c r="M1461" s="45" t="s">
        <v>738</v>
      </c>
      <c r="N1461" s="46" t="s">
        <v>739</v>
      </c>
      <c r="O1461" s="43" t="s">
        <v>365</v>
      </c>
      <c r="P1461" s="46" t="s">
        <v>752</v>
      </c>
      <c r="Q1461" s="47">
        <v>9600</v>
      </c>
      <c r="R1461" s="48" t="s">
        <v>4</v>
      </c>
      <c r="S1461" s="47" t="s">
        <v>4</v>
      </c>
      <c r="T1461" s="46" t="s">
        <v>741</v>
      </c>
    </row>
    <row r="1462" spans="1:20">
      <c r="A1462" s="45">
        <v>133156103281</v>
      </c>
      <c r="B1462" s="43" t="s">
        <v>733</v>
      </c>
      <c r="C1462" s="44">
        <v>45974</v>
      </c>
      <c r="D1462" s="45">
        <v>53147370127</v>
      </c>
      <c r="E1462" s="45">
        <v>2120787715167</v>
      </c>
      <c r="F1462" s="46" t="s">
        <v>750</v>
      </c>
      <c r="G1462" s="46" t="s">
        <v>735</v>
      </c>
      <c r="H1462" s="46" t="s">
        <v>4</v>
      </c>
      <c r="I1462" s="45" t="s">
        <v>4</v>
      </c>
      <c r="J1462" s="47">
        <v>377.28</v>
      </c>
      <c r="K1462" s="46" t="s">
        <v>736</v>
      </c>
      <c r="L1462" s="46" t="s">
        <v>751</v>
      </c>
      <c r="M1462" s="45" t="s">
        <v>738</v>
      </c>
      <c r="N1462" s="46" t="s">
        <v>739</v>
      </c>
      <c r="O1462" s="43" t="s">
        <v>365</v>
      </c>
      <c r="P1462" s="46" t="s">
        <v>752</v>
      </c>
      <c r="Q1462" s="47">
        <v>9600</v>
      </c>
      <c r="R1462" s="48" t="s">
        <v>4</v>
      </c>
      <c r="S1462" s="47" t="s">
        <v>4</v>
      </c>
      <c r="T1462" s="46" t="s">
        <v>741</v>
      </c>
    </row>
    <row r="1463" spans="1:20">
      <c r="A1463" s="45">
        <v>133767096314</v>
      </c>
      <c r="B1463" s="43" t="s">
        <v>733</v>
      </c>
      <c r="C1463" s="44">
        <v>45974</v>
      </c>
      <c r="D1463" s="45">
        <v>53148432222</v>
      </c>
      <c r="E1463" s="45">
        <v>2120807998929</v>
      </c>
      <c r="F1463" s="46" t="s">
        <v>750</v>
      </c>
      <c r="G1463" s="46" t="s">
        <v>735</v>
      </c>
      <c r="H1463" s="46" t="s">
        <v>4</v>
      </c>
      <c r="I1463" s="45" t="s">
        <v>4</v>
      </c>
      <c r="J1463" s="47">
        <v>377.28</v>
      </c>
      <c r="K1463" s="46" t="s">
        <v>736</v>
      </c>
      <c r="L1463" s="46" t="s">
        <v>751</v>
      </c>
      <c r="M1463" s="45" t="s">
        <v>738</v>
      </c>
      <c r="N1463" s="46" t="s">
        <v>739</v>
      </c>
      <c r="O1463" s="43" t="s">
        <v>365</v>
      </c>
      <c r="P1463" s="46" t="s">
        <v>752</v>
      </c>
      <c r="Q1463" s="47">
        <v>9600</v>
      </c>
      <c r="R1463" s="48" t="s">
        <v>4</v>
      </c>
      <c r="S1463" s="47" t="s">
        <v>4</v>
      </c>
      <c r="T1463" s="46" t="s">
        <v>741</v>
      </c>
    </row>
    <row r="1464" spans="1:20">
      <c r="A1464" s="45">
        <v>134927105462</v>
      </c>
      <c r="B1464" s="43" t="s">
        <v>733</v>
      </c>
      <c r="C1464" s="44">
        <v>45983</v>
      </c>
      <c r="D1464" s="45">
        <v>53612599166</v>
      </c>
      <c r="E1464" s="45">
        <v>2128654660548</v>
      </c>
      <c r="F1464" s="46" t="s">
        <v>750</v>
      </c>
      <c r="G1464" s="46" t="s">
        <v>735</v>
      </c>
      <c r="H1464" s="46" t="s">
        <v>4</v>
      </c>
      <c r="I1464" s="45" t="s">
        <v>4</v>
      </c>
      <c r="J1464" s="47">
        <v>377.28</v>
      </c>
      <c r="K1464" s="46" t="s">
        <v>736</v>
      </c>
      <c r="L1464" s="46" t="s">
        <v>751</v>
      </c>
      <c r="M1464" s="45" t="s">
        <v>738</v>
      </c>
      <c r="N1464" s="46" t="s">
        <v>739</v>
      </c>
      <c r="O1464" s="43" t="s">
        <v>365</v>
      </c>
      <c r="P1464" s="46" t="s">
        <v>752</v>
      </c>
      <c r="Q1464" s="47">
        <v>9600</v>
      </c>
      <c r="R1464" s="48" t="s">
        <v>4</v>
      </c>
      <c r="S1464" s="47" t="s">
        <v>4</v>
      </c>
      <c r="T1464" s="46" t="s">
        <v>741</v>
      </c>
    </row>
    <row r="1465" spans="1:20">
      <c r="A1465" s="45">
        <v>134322868927</v>
      </c>
      <c r="B1465" s="43" t="s">
        <v>733</v>
      </c>
      <c r="C1465" s="44">
        <v>45984</v>
      </c>
      <c r="D1465" s="45">
        <v>53616297423</v>
      </c>
      <c r="E1465" s="45">
        <v>2128601615881</v>
      </c>
      <c r="F1465" s="46" t="s">
        <v>750</v>
      </c>
      <c r="G1465" s="46" t="s">
        <v>735</v>
      </c>
      <c r="H1465" s="46" t="s">
        <v>4</v>
      </c>
      <c r="I1465" s="45" t="s">
        <v>4</v>
      </c>
      <c r="J1465" s="47">
        <v>377.28</v>
      </c>
      <c r="K1465" s="46" t="s">
        <v>736</v>
      </c>
      <c r="L1465" s="46" t="s">
        <v>751</v>
      </c>
      <c r="M1465" s="45" t="s">
        <v>738</v>
      </c>
      <c r="N1465" s="46" t="s">
        <v>739</v>
      </c>
      <c r="O1465" s="43" t="s">
        <v>365</v>
      </c>
      <c r="P1465" s="46" t="s">
        <v>752</v>
      </c>
      <c r="Q1465" s="47">
        <v>9600</v>
      </c>
      <c r="R1465" s="48" t="s">
        <v>4</v>
      </c>
      <c r="S1465" s="47" t="s">
        <v>4</v>
      </c>
      <c r="T1465" s="46" t="s">
        <v>741</v>
      </c>
    </row>
    <row r="1466" spans="1:20">
      <c r="A1466" s="45">
        <v>135006620156</v>
      </c>
      <c r="B1466" s="43" t="s">
        <v>733</v>
      </c>
      <c r="C1466" s="44">
        <v>45984</v>
      </c>
      <c r="D1466" s="45">
        <v>53647196439</v>
      </c>
      <c r="E1466" s="45">
        <v>2129036847381</v>
      </c>
      <c r="F1466" s="46" t="s">
        <v>750</v>
      </c>
      <c r="G1466" s="46" t="s">
        <v>735</v>
      </c>
      <c r="H1466" s="46" t="s">
        <v>4</v>
      </c>
      <c r="I1466" s="45" t="s">
        <v>4</v>
      </c>
      <c r="J1466" s="47">
        <v>377.28</v>
      </c>
      <c r="K1466" s="46" t="s">
        <v>736</v>
      </c>
      <c r="L1466" s="46" t="s">
        <v>751</v>
      </c>
      <c r="M1466" s="45" t="s">
        <v>738</v>
      </c>
      <c r="N1466" s="46" t="s">
        <v>739</v>
      </c>
      <c r="O1466" s="43" t="s">
        <v>365</v>
      </c>
      <c r="P1466" s="46" t="s">
        <v>752</v>
      </c>
      <c r="Q1466" s="47">
        <v>9600</v>
      </c>
      <c r="R1466" s="48" t="s">
        <v>4</v>
      </c>
      <c r="S1466" s="47" t="s">
        <v>4</v>
      </c>
      <c r="T1466" s="46" t="s">
        <v>741</v>
      </c>
    </row>
    <row r="1467" spans="1:20">
      <c r="A1467" s="45">
        <v>135215731313</v>
      </c>
      <c r="B1467" s="43" t="s">
        <v>733</v>
      </c>
      <c r="C1467" s="44">
        <v>45990</v>
      </c>
      <c r="D1467" s="45">
        <v>53981373640</v>
      </c>
      <c r="E1467" s="45">
        <v>2134742927860</v>
      </c>
      <c r="F1467" s="46" t="s">
        <v>750</v>
      </c>
      <c r="G1467" s="46" t="s">
        <v>735</v>
      </c>
      <c r="H1467" s="46" t="s">
        <v>4</v>
      </c>
      <c r="I1467" s="45" t="s">
        <v>4</v>
      </c>
      <c r="J1467" s="47">
        <v>377.28</v>
      </c>
      <c r="K1467" s="46" t="s">
        <v>736</v>
      </c>
      <c r="L1467" s="46" t="s">
        <v>751</v>
      </c>
      <c r="M1467" s="45" t="s">
        <v>738</v>
      </c>
      <c r="N1467" s="46" t="s">
        <v>739</v>
      </c>
      <c r="O1467" s="43" t="s">
        <v>365</v>
      </c>
      <c r="P1467" s="46" t="s">
        <v>752</v>
      </c>
      <c r="Q1467" s="47">
        <v>9600</v>
      </c>
      <c r="R1467" s="48" t="s">
        <v>4</v>
      </c>
      <c r="S1467" s="47" t="s">
        <v>4</v>
      </c>
      <c r="T1467" s="46" t="s">
        <v>741</v>
      </c>
    </row>
    <row r="1468" spans="1:20">
      <c r="A1468" s="45">
        <v>132822568896</v>
      </c>
      <c r="B1468" s="43" t="s">
        <v>733</v>
      </c>
      <c r="C1468" s="44">
        <v>45967</v>
      </c>
      <c r="D1468" s="45">
        <v>52777086456</v>
      </c>
      <c r="E1468" s="45">
        <v>2114467000157</v>
      </c>
      <c r="F1468" s="46" t="s">
        <v>734</v>
      </c>
      <c r="G1468" s="46" t="s">
        <v>735</v>
      </c>
      <c r="H1468" s="46" t="s">
        <v>4</v>
      </c>
      <c r="I1468" s="45" t="s">
        <v>4</v>
      </c>
      <c r="J1468" s="47">
        <v>377.33</v>
      </c>
      <c r="K1468" s="46" t="s">
        <v>736</v>
      </c>
      <c r="L1468" s="46" t="s">
        <v>737</v>
      </c>
      <c r="M1468" s="45" t="s">
        <v>738</v>
      </c>
      <c r="N1468" s="46" t="s">
        <v>739</v>
      </c>
      <c r="O1468" s="43" t="s">
        <v>4</v>
      </c>
      <c r="P1468" s="46" t="s">
        <v>765</v>
      </c>
      <c r="Q1468" s="47">
        <v>38900</v>
      </c>
      <c r="R1468" s="48" t="s">
        <v>4</v>
      </c>
      <c r="S1468" s="47" t="s">
        <v>4</v>
      </c>
      <c r="T1468" s="46" t="s">
        <v>741</v>
      </c>
    </row>
    <row r="1469" spans="1:20">
      <c r="A1469" s="45">
        <v>133029419429</v>
      </c>
      <c r="B1469" s="43" t="s">
        <v>733</v>
      </c>
      <c r="C1469" s="44">
        <v>45974</v>
      </c>
      <c r="D1469" s="45">
        <v>53098772974</v>
      </c>
      <c r="E1469" s="45">
        <v>2119915073665</v>
      </c>
      <c r="F1469" s="46" t="s">
        <v>745</v>
      </c>
      <c r="G1469" s="46" t="s">
        <v>735</v>
      </c>
      <c r="H1469" s="46" t="s">
        <v>4</v>
      </c>
      <c r="I1469" s="45" t="s">
        <v>4</v>
      </c>
      <c r="J1469" s="47">
        <v>378.16</v>
      </c>
      <c r="K1469" s="46" t="s">
        <v>736</v>
      </c>
      <c r="L1469" s="46" t="s">
        <v>737</v>
      </c>
      <c r="M1469" s="45" t="s">
        <v>738</v>
      </c>
      <c r="N1469" s="46" t="s">
        <v>739</v>
      </c>
      <c r="O1469" s="43" t="s">
        <v>4</v>
      </c>
      <c r="P1469" s="46" t="s">
        <v>754</v>
      </c>
      <c r="Q1469" s="47">
        <v>23200</v>
      </c>
      <c r="R1469" s="48" t="s">
        <v>4</v>
      </c>
      <c r="S1469" s="47" t="s">
        <v>4</v>
      </c>
      <c r="T1469" s="46" t="s">
        <v>741</v>
      </c>
    </row>
    <row r="1470" spans="1:20">
      <c r="A1470" s="45">
        <v>133436215749</v>
      </c>
      <c r="B1470" s="43" t="s">
        <v>733</v>
      </c>
      <c r="C1470" s="44">
        <v>45976</v>
      </c>
      <c r="D1470" s="45">
        <v>53258725214</v>
      </c>
      <c r="E1470" s="45">
        <v>2122620067727</v>
      </c>
      <c r="F1470" s="46" t="s">
        <v>734</v>
      </c>
      <c r="G1470" s="46" t="s">
        <v>735</v>
      </c>
      <c r="H1470" s="46" t="s">
        <v>4</v>
      </c>
      <c r="I1470" s="45" t="s">
        <v>4</v>
      </c>
      <c r="J1470" s="47">
        <v>378.3</v>
      </c>
      <c r="K1470" s="46" t="s">
        <v>736</v>
      </c>
      <c r="L1470" s="46" t="s">
        <v>737</v>
      </c>
      <c r="M1470" s="45" t="s">
        <v>738</v>
      </c>
      <c r="N1470" s="46" t="s">
        <v>739</v>
      </c>
      <c r="O1470" s="43" t="s">
        <v>4</v>
      </c>
      <c r="P1470" s="46" t="s">
        <v>1015</v>
      </c>
      <c r="Q1470" s="47">
        <v>39000</v>
      </c>
      <c r="R1470" s="48" t="s">
        <v>4</v>
      </c>
      <c r="S1470" s="47" t="s">
        <v>4</v>
      </c>
      <c r="T1470" s="46" t="s">
        <v>741</v>
      </c>
    </row>
    <row r="1471" spans="1:20">
      <c r="A1471" s="45">
        <v>134687264178</v>
      </c>
      <c r="B1471" s="43" t="s">
        <v>733</v>
      </c>
      <c r="C1471" s="44">
        <v>45982</v>
      </c>
      <c r="D1471" s="45">
        <v>53518220559</v>
      </c>
      <c r="E1471" s="45">
        <v>2127133535664</v>
      </c>
      <c r="F1471" s="46" t="s">
        <v>734</v>
      </c>
      <c r="G1471" s="46" t="s">
        <v>735</v>
      </c>
      <c r="H1471" s="46" t="s">
        <v>4</v>
      </c>
      <c r="I1471" s="45" t="s">
        <v>4</v>
      </c>
      <c r="J1471" s="47">
        <v>378.3</v>
      </c>
      <c r="K1471" s="46" t="s">
        <v>736</v>
      </c>
      <c r="L1471" s="46" t="s">
        <v>737</v>
      </c>
      <c r="M1471" s="45" t="s">
        <v>738</v>
      </c>
      <c r="N1471" s="46" t="s">
        <v>739</v>
      </c>
      <c r="O1471" s="43" t="s">
        <v>4</v>
      </c>
      <c r="P1471" s="46" t="s">
        <v>1091</v>
      </c>
      <c r="Q1471" s="47">
        <v>39000</v>
      </c>
      <c r="R1471" s="48" t="s">
        <v>4</v>
      </c>
      <c r="S1471" s="47" t="s">
        <v>4</v>
      </c>
      <c r="T1471" s="46" t="s">
        <v>741</v>
      </c>
    </row>
    <row r="1472" spans="1:20">
      <c r="A1472" s="45">
        <v>134938286796</v>
      </c>
      <c r="B1472" s="43" t="s">
        <v>733</v>
      </c>
      <c r="C1472" s="44">
        <v>45984</v>
      </c>
      <c r="D1472" s="45">
        <v>53616835313</v>
      </c>
      <c r="E1472" s="45">
        <v>2128609312035</v>
      </c>
      <c r="F1472" s="46" t="s">
        <v>734</v>
      </c>
      <c r="G1472" s="46" t="s">
        <v>735</v>
      </c>
      <c r="H1472" s="46" t="s">
        <v>4</v>
      </c>
      <c r="I1472" s="45" t="s">
        <v>4</v>
      </c>
      <c r="J1472" s="47">
        <v>378.3</v>
      </c>
      <c r="K1472" s="46" t="s">
        <v>736</v>
      </c>
      <c r="L1472" s="46" t="s">
        <v>737</v>
      </c>
      <c r="M1472" s="45" t="s">
        <v>738</v>
      </c>
      <c r="N1472" s="46" t="s">
        <v>739</v>
      </c>
      <c r="O1472" s="43" t="s">
        <v>4</v>
      </c>
      <c r="P1472" s="46" t="s">
        <v>1344</v>
      </c>
      <c r="Q1472" s="47">
        <v>39000</v>
      </c>
      <c r="R1472" s="48" t="s">
        <v>4</v>
      </c>
      <c r="S1472" s="47" t="s">
        <v>4</v>
      </c>
      <c r="T1472" s="46" t="s">
        <v>741</v>
      </c>
    </row>
    <row r="1473" spans="1:20">
      <c r="A1473" s="45">
        <v>134688228416</v>
      </c>
      <c r="B1473" s="43" t="s">
        <v>733</v>
      </c>
      <c r="C1473" s="44">
        <v>45982</v>
      </c>
      <c r="D1473" s="45">
        <v>53518773931</v>
      </c>
      <c r="E1473" s="45">
        <v>2127032341583</v>
      </c>
      <c r="F1473" s="46" t="s">
        <v>734</v>
      </c>
      <c r="G1473" s="46" t="s">
        <v>735</v>
      </c>
      <c r="H1473" s="46" t="s">
        <v>4</v>
      </c>
      <c r="I1473" s="45" t="s">
        <v>4</v>
      </c>
      <c r="J1473" s="47">
        <v>379.27</v>
      </c>
      <c r="K1473" s="46" t="s">
        <v>736</v>
      </c>
      <c r="L1473" s="46" t="s">
        <v>737</v>
      </c>
      <c r="M1473" s="45" t="s">
        <v>738</v>
      </c>
      <c r="N1473" s="46" t="s">
        <v>739</v>
      </c>
      <c r="O1473" s="43" t="s">
        <v>4</v>
      </c>
      <c r="P1473" s="46" t="s">
        <v>1097</v>
      </c>
      <c r="Q1473" s="47">
        <v>39100</v>
      </c>
      <c r="R1473" s="48" t="s">
        <v>4</v>
      </c>
      <c r="S1473" s="47" t="s">
        <v>4</v>
      </c>
      <c r="T1473" s="46" t="s">
        <v>741</v>
      </c>
    </row>
    <row r="1474" spans="1:20">
      <c r="A1474" s="45">
        <v>134924921270</v>
      </c>
      <c r="B1474" s="43" t="s">
        <v>733</v>
      </c>
      <c r="C1474" s="44">
        <v>45983</v>
      </c>
      <c r="D1474" s="45">
        <v>53611815674</v>
      </c>
      <c r="E1474" s="45">
        <v>2128528286013</v>
      </c>
      <c r="F1474" s="46" t="s">
        <v>734</v>
      </c>
      <c r="G1474" s="46" t="s">
        <v>735</v>
      </c>
      <c r="H1474" s="46" t="s">
        <v>4</v>
      </c>
      <c r="I1474" s="45" t="s">
        <v>4</v>
      </c>
      <c r="J1474" s="47">
        <v>380.5</v>
      </c>
      <c r="K1474" s="46" t="s">
        <v>736</v>
      </c>
      <c r="L1474" s="46" t="s">
        <v>737</v>
      </c>
      <c r="M1474" s="45" t="s">
        <v>738</v>
      </c>
      <c r="N1474" s="46" t="s">
        <v>739</v>
      </c>
      <c r="O1474" s="43" t="s">
        <v>522</v>
      </c>
      <c r="P1474" s="46" t="s">
        <v>1174</v>
      </c>
      <c r="Q1474" s="47">
        <v>5000</v>
      </c>
      <c r="R1474" s="48" t="s">
        <v>4</v>
      </c>
      <c r="S1474" s="47" t="s">
        <v>4</v>
      </c>
      <c r="T1474" s="46" t="s">
        <v>741</v>
      </c>
    </row>
    <row r="1475" spans="1:20">
      <c r="A1475" s="45">
        <v>134314381367</v>
      </c>
      <c r="B1475" s="43" t="s">
        <v>733</v>
      </c>
      <c r="C1475" s="44">
        <v>45983</v>
      </c>
      <c r="D1475" s="45">
        <v>53613109005</v>
      </c>
      <c r="E1475" s="45">
        <v>2128550170493</v>
      </c>
      <c r="F1475" s="46" t="s">
        <v>745</v>
      </c>
      <c r="G1475" s="46" t="s">
        <v>735</v>
      </c>
      <c r="H1475" s="46" t="s">
        <v>4</v>
      </c>
      <c r="I1475" s="45" t="s">
        <v>4</v>
      </c>
      <c r="J1475" s="47">
        <v>380.5</v>
      </c>
      <c r="K1475" s="46" t="s">
        <v>736</v>
      </c>
      <c r="L1475" s="46" t="s">
        <v>737</v>
      </c>
      <c r="M1475" s="45" t="s">
        <v>738</v>
      </c>
      <c r="N1475" s="46" t="s">
        <v>739</v>
      </c>
      <c r="O1475" s="43" t="s">
        <v>522</v>
      </c>
      <c r="P1475" s="46" t="s">
        <v>746</v>
      </c>
      <c r="Q1475" s="47">
        <v>5000</v>
      </c>
      <c r="R1475" s="48" t="s">
        <v>4</v>
      </c>
      <c r="S1475" s="47" t="s">
        <v>4</v>
      </c>
      <c r="T1475" s="46" t="s">
        <v>741</v>
      </c>
    </row>
    <row r="1476" spans="1:20">
      <c r="A1476" s="45">
        <v>134326959563</v>
      </c>
      <c r="B1476" s="43" t="s">
        <v>733</v>
      </c>
      <c r="C1476" s="44">
        <v>45984</v>
      </c>
      <c r="D1476" s="45">
        <v>53618018505</v>
      </c>
      <c r="E1476" s="45">
        <v>2128627313373</v>
      </c>
      <c r="F1476" s="46" t="s">
        <v>734</v>
      </c>
      <c r="G1476" s="46" t="s">
        <v>735</v>
      </c>
      <c r="H1476" s="46" t="s">
        <v>4</v>
      </c>
      <c r="I1476" s="45" t="s">
        <v>4</v>
      </c>
      <c r="J1476" s="47">
        <v>380.5</v>
      </c>
      <c r="K1476" s="46" t="s">
        <v>736</v>
      </c>
      <c r="L1476" s="46" t="s">
        <v>737</v>
      </c>
      <c r="M1476" s="45" t="s">
        <v>738</v>
      </c>
      <c r="N1476" s="46" t="s">
        <v>739</v>
      </c>
      <c r="O1476" s="43" t="s">
        <v>522</v>
      </c>
      <c r="P1476" s="46" t="s">
        <v>1271</v>
      </c>
      <c r="Q1476" s="47">
        <v>5000</v>
      </c>
      <c r="R1476" s="48" t="s">
        <v>4</v>
      </c>
      <c r="S1476" s="47" t="s">
        <v>4</v>
      </c>
      <c r="T1476" s="46" t="s">
        <v>741</v>
      </c>
    </row>
    <row r="1477" spans="1:20">
      <c r="A1477" s="45">
        <v>134407959529</v>
      </c>
      <c r="B1477" s="43" t="s">
        <v>733</v>
      </c>
      <c r="C1477" s="44">
        <v>45984</v>
      </c>
      <c r="D1477" s="45">
        <v>53653564951</v>
      </c>
      <c r="E1477" s="45">
        <v>2129137297079</v>
      </c>
      <c r="F1477" s="46" t="s">
        <v>734</v>
      </c>
      <c r="G1477" s="46" t="s">
        <v>735</v>
      </c>
      <c r="H1477" s="46" t="s">
        <v>4</v>
      </c>
      <c r="I1477" s="45" t="s">
        <v>4</v>
      </c>
      <c r="J1477" s="47">
        <v>380.5</v>
      </c>
      <c r="K1477" s="46" t="s">
        <v>736</v>
      </c>
      <c r="L1477" s="46" t="s">
        <v>737</v>
      </c>
      <c r="M1477" s="45" t="s">
        <v>738</v>
      </c>
      <c r="N1477" s="46" t="s">
        <v>739</v>
      </c>
      <c r="O1477" s="43" t="s">
        <v>522</v>
      </c>
      <c r="P1477" s="46" t="s">
        <v>1446</v>
      </c>
      <c r="Q1477" s="47">
        <v>5000</v>
      </c>
      <c r="R1477" s="48" t="s">
        <v>4</v>
      </c>
      <c r="S1477" s="47" t="s">
        <v>4</v>
      </c>
      <c r="T1477" s="46" t="s">
        <v>741</v>
      </c>
    </row>
    <row r="1478" spans="1:20">
      <c r="A1478" s="45">
        <v>134416143747</v>
      </c>
      <c r="B1478" s="43" t="s">
        <v>733</v>
      </c>
      <c r="C1478" s="44">
        <v>45985</v>
      </c>
      <c r="D1478" s="45">
        <v>53656886938</v>
      </c>
      <c r="E1478" s="45">
        <v>2129303037520</v>
      </c>
      <c r="F1478" s="46" t="s">
        <v>734</v>
      </c>
      <c r="G1478" s="46" t="s">
        <v>735</v>
      </c>
      <c r="H1478" s="46" t="s">
        <v>4</v>
      </c>
      <c r="I1478" s="45" t="s">
        <v>4</v>
      </c>
      <c r="J1478" s="47">
        <v>380.5</v>
      </c>
      <c r="K1478" s="46" t="s">
        <v>736</v>
      </c>
      <c r="L1478" s="46" t="s">
        <v>737</v>
      </c>
      <c r="M1478" s="45" t="s">
        <v>738</v>
      </c>
      <c r="N1478" s="46" t="s">
        <v>739</v>
      </c>
      <c r="O1478" s="43" t="s">
        <v>522</v>
      </c>
      <c r="P1478" s="46" t="s">
        <v>935</v>
      </c>
      <c r="Q1478" s="47">
        <v>5000</v>
      </c>
      <c r="R1478" s="48" t="s">
        <v>4</v>
      </c>
      <c r="S1478" s="47" t="s">
        <v>4</v>
      </c>
      <c r="T1478" s="46" t="s">
        <v>741</v>
      </c>
    </row>
    <row r="1479" spans="1:20">
      <c r="A1479" s="45">
        <v>135031999832</v>
      </c>
      <c r="B1479" s="43" t="s">
        <v>733</v>
      </c>
      <c r="C1479" s="44">
        <v>45985</v>
      </c>
      <c r="D1479" s="45">
        <v>53657570833</v>
      </c>
      <c r="E1479" s="45">
        <v>2129201637445</v>
      </c>
      <c r="F1479" s="46" t="s">
        <v>734</v>
      </c>
      <c r="G1479" s="46" t="s">
        <v>735</v>
      </c>
      <c r="H1479" s="46" t="s">
        <v>4</v>
      </c>
      <c r="I1479" s="45" t="s">
        <v>4</v>
      </c>
      <c r="J1479" s="47">
        <v>380.5</v>
      </c>
      <c r="K1479" s="46" t="s">
        <v>736</v>
      </c>
      <c r="L1479" s="46" t="s">
        <v>737</v>
      </c>
      <c r="M1479" s="45" t="s">
        <v>738</v>
      </c>
      <c r="N1479" s="46" t="s">
        <v>739</v>
      </c>
      <c r="O1479" s="43" t="s">
        <v>522</v>
      </c>
      <c r="P1479" s="46" t="s">
        <v>1538</v>
      </c>
      <c r="Q1479" s="47">
        <v>5000</v>
      </c>
      <c r="R1479" s="48" t="s">
        <v>4</v>
      </c>
      <c r="S1479" s="47" t="s">
        <v>4</v>
      </c>
      <c r="T1479" s="46" t="s">
        <v>741</v>
      </c>
    </row>
    <row r="1480" spans="1:20">
      <c r="A1480" s="45">
        <v>134201319469</v>
      </c>
      <c r="B1480" s="43" t="s">
        <v>733</v>
      </c>
      <c r="C1480" s="44">
        <v>45982</v>
      </c>
      <c r="D1480" s="45">
        <v>53566729592</v>
      </c>
      <c r="E1480" s="45">
        <v>2127964541734</v>
      </c>
      <c r="F1480" s="46" t="s">
        <v>750</v>
      </c>
      <c r="G1480" s="46" t="s">
        <v>735</v>
      </c>
      <c r="H1480" s="46" t="s">
        <v>4</v>
      </c>
      <c r="I1480" s="45" t="s">
        <v>4</v>
      </c>
      <c r="J1480" s="47">
        <v>381.21</v>
      </c>
      <c r="K1480" s="46" t="s">
        <v>736</v>
      </c>
      <c r="L1480" s="46" t="s">
        <v>751</v>
      </c>
      <c r="M1480" s="45" t="s">
        <v>738</v>
      </c>
      <c r="N1480" s="46" t="s">
        <v>739</v>
      </c>
      <c r="O1480" s="43" t="s">
        <v>365</v>
      </c>
      <c r="P1480" s="46" t="s">
        <v>752</v>
      </c>
      <c r="Q1480" s="47">
        <v>10670</v>
      </c>
      <c r="R1480" s="48" t="s">
        <v>4</v>
      </c>
      <c r="S1480" s="47" t="s">
        <v>4</v>
      </c>
      <c r="T1480" s="46" t="s">
        <v>741</v>
      </c>
    </row>
    <row r="1481" spans="1:20">
      <c r="A1481" s="45">
        <v>133109682140</v>
      </c>
      <c r="B1481" s="43" t="s">
        <v>733</v>
      </c>
      <c r="C1481" s="44">
        <v>45970</v>
      </c>
      <c r="D1481" s="45">
        <v>52886105729</v>
      </c>
      <c r="E1481" s="45">
        <v>2116425483484</v>
      </c>
      <c r="F1481" s="46" t="s">
        <v>750</v>
      </c>
      <c r="G1481" s="46" t="s">
        <v>735</v>
      </c>
      <c r="H1481" s="46" t="s">
        <v>4</v>
      </c>
      <c r="I1481" s="45" t="s">
        <v>4</v>
      </c>
      <c r="J1481" s="47">
        <v>381.36</v>
      </c>
      <c r="K1481" s="46" t="s">
        <v>736</v>
      </c>
      <c r="L1481" s="46" t="s">
        <v>751</v>
      </c>
      <c r="M1481" s="45" t="s">
        <v>738</v>
      </c>
      <c r="N1481" s="46" t="s">
        <v>739</v>
      </c>
      <c r="O1481" s="43" t="s">
        <v>365</v>
      </c>
      <c r="P1481" s="46" t="s">
        <v>752</v>
      </c>
      <c r="Q1481" s="47">
        <v>8400</v>
      </c>
      <c r="R1481" s="48" t="s">
        <v>4</v>
      </c>
      <c r="S1481" s="47" t="s">
        <v>4</v>
      </c>
      <c r="T1481" s="46" t="s">
        <v>741</v>
      </c>
    </row>
    <row r="1482" spans="1:20">
      <c r="A1482" s="45">
        <v>133767179490</v>
      </c>
      <c r="B1482" s="43" t="s">
        <v>733</v>
      </c>
      <c r="C1482" s="44">
        <v>45974</v>
      </c>
      <c r="D1482" s="45">
        <v>53148513449</v>
      </c>
      <c r="E1482" s="45">
        <v>2120916232744</v>
      </c>
      <c r="F1482" s="46" t="s">
        <v>750</v>
      </c>
      <c r="G1482" s="46" t="s">
        <v>735</v>
      </c>
      <c r="H1482" s="46" t="s">
        <v>4</v>
      </c>
      <c r="I1482" s="45" t="s">
        <v>4</v>
      </c>
      <c r="J1482" s="47">
        <v>381.36</v>
      </c>
      <c r="K1482" s="46" t="s">
        <v>736</v>
      </c>
      <c r="L1482" s="46" t="s">
        <v>751</v>
      </c>
      <c r="M1482" s="45" t="s">
        <v>738</v>
      </c>
      <c r="N1482" s="46" t="s">
        <v>739</v>
      </c>
      <c r="O1482" s="43" t="s">
        <v>365</v>
      </c>
      <c r="P1482" s="46" t="s">
        <v>752</v>
      </c>
      <c r="Q1482" s="47">
        <v>8400</v>
      </c>
      <c r="R1482" s="48" t="s">
        <v>4</v>
      </c>
      <c r="S1482" s="47" t="s">
        <v>4</v>
      </c>
      <c r="T1482" s="46" t="s">
        <v>741</v>
      </c>
    </row>
    <row r="1483" spans="1:20">
      <c r="A1483" s="45">
        <v>135535683158</v>
      </c>
      <c r="B1483" s="43" t="s">
        <v>733</v>
      </c>
      <c r="C1483" s="44">
        <v>45988</v>
      </c>
      <c r="D1483" s="45">
        <v>53855009646</v>
      </c>
      <c r="E1483" s="45">
        <v>2132678131203</v>
      </c>
      <c r="F1483" s="46" t="s">
        <v>750</v>
      </c>
      <c r="G1483" s="46" t="s">
        <v>735</v>
      </c>
      <c r="H1483" s="46" t="s">
        <v>4</v>
      </c>
      <c r="I1483" s="45" t="s">
        <v>4</v>
      </c>
      <c r="J1483" s="47">
        <v>381.36</v>
      </c>
      <c r="K1483" s="46" t="s">
        <v>736</v>
      </c>
      <c r="L1483" s="46" t="s">
        <v>751</v>
      </c>
      <c r="M1483" s="45" t="s">
        <v>738</v>
      </c>
      <c r="N1483" s="46" t="s">
        <v>739</v>
      </c>
      <c r="O1483" s="43" t="s">
        <v>365</v>
      </c>
      <c r="P1483" s="46" t="s">
        <v>752</v>
      </c>
      <c r="Q1483" s="47">
        <v>8400</v>
      </c>
      <c r="R1483" s="48" t="s">
        <v>4</v>
      </c>
      <c r="S1483" s="47" t="s">
        <v>4</v>
      </c>
      <c r="T1483" s="46" t="s">
        <v>741</v>
      </c>
    </row>
    <row r="1484" spans="1:20">
      <c r="A1484" s="45">
        <v>134933364305</v>
      </c>
      <c r="B1484" s="43" t="s">
        <v>733</v>
      </c>
      <c r="C1484" s="44">
        <v>45989</v>
      </c>
      <c r="D1484" s="45">
        <v>53860925212</v>
      </c>
      <c r="E1484" s="45">
        <v>2132899465458</v>
      </c>
      <c r="F1484" s="46" t="s">
        <v>758</v>
      </c>
      <c r="G1484" s="46" t="s">
        <v>735</v>
      </c>
      <c r="H1484" s="46" t="s">
        <v>4</v>
      </c>
      <c r="I1484" s="45" t="s">
        <v>4</v>
      </c>
      <c r="J1484" s="47">
        <v>382.18</v>
      </c>
      <c r="K1484" s="46" t="s">
        <v>736</v>
      </c>
      <c r="L1484" s="46" t="s">
        <v>737</v>
      </c>
      <c r="M1484" s="45" t="s">
        <v>738</v>
      </c>
      <c r="N1484" s="46" t="s">
        <v>739</v>
      </c>
      <c r="O1484" s="43" t="s">
        <v>4</v>
      </c>
      <c r="P1484" s="46" t="s">
        <v>759</v>
      </c>
      <c r="Q1484" s="47">
        <v>39400</v>
      </c>
      <c r="R1484" s="48" t="s">
        <v>4</v>
      </c>
      <c r="S1484" s="47" t="s">
        <v>4</v>
      </c>
      <c r="T1484" s="46" t="s">
        <v>4</v>
      </c>
    </row>
    <row r="1485" spans="1:20">
      <c r="A1485" s="45">
        <v>134054488784</v>
      </c>
      <c r="B1485" s="43" t="s">
        <v>733</v>
      </c>
      <c r="C1485" s="44">
        <v>45977</v>
      </c>
      <c r="D1485" s="45">
        <v>53263099601</v>
      </c>
      <c r="E1485" s="45">
        <v>2122676460919</v>
      </c>
      <c r="F1485" s="46" t="s">
        <v>734</v>
      </c>
      <c r="G1485" s="46" t="s">
        <v>735</v>
      </c>
      <c r="H1485" s="46" t="s">
        <v>4</v>
      </c>
      <c r="I1485" s="45" t="s">
        <v>4</v>
      </c>
      <c r="J1485" s="47">
        <v>384.12</v>
      </c>
      <c r="K1485" s="46" t="s">
        <v>736</v>
      </c>
      <c r="L1485" s="46" t="s">
        <v>737</v>
      </c>
      <c r="M1485" s="45" t="s">
        <v>738</v>
      </c>
      <c r="N1485" s="46" t="s">
        <v>739</v>
      </c>
      <c r="O1485" s="43" t="s">
        <v>4</v>
      </c>
      <c r="P1485" s="46" t="s">
        <v>950</v>
      </c>
      <c r="Q1485" s="47">
        <v>39600</v>
      </c>
      <c r="R1485" s="48" t="s">
        <v>4</v>
      </c>
      <c r="S1485" s="47" t="s">
        <v>4</v>
      </c>
      <c r="T1485" s="46" t="s">
        <v>741</v>
      </c>
    </row>
    <row r="1486" spans="1:20">
      <c r="A1486" s="45">
        <v>132156880960</v>
      </c>
      <c r="B1486" s="43" t="s">
        <v>1727</v>
      </c>
      <c r="C1486" s="44">
        <v>45962</v>
      </c>
      <c r="D1486" s="45">
        <v>52507699854</v>
      </c>
      <c r="E1486" s="45">
        <v>2110047301617</v>
      </c>
      <c r="F1486" s="46" t="s">
        <v>750</v>
      </c>
      <c r="G1486" s="46" t="s">
        <v>735</v>
      </c>
      <c r="H1486" s="46" t="s">
        <v>4</v>
      </c>
      <c r="I1486" s="45" t="s">
        <v>4</v>
      </c>
      <c r="J1486" s="47">
        <v>385.14</v>
      </c>
      <c r="K1486" s="46" t="s">
        <v>736</v>
      </c>
      <c r="L1486" s="46" t="s">
        <v>751</v>
      </c>
      <c r="M1486" s="45" t="s">
        <v>738</v>
      </c>
      <c r="N1486" s="46" t="s">
        <v>739</v>
      </c>
      <c r="O1486" s="43" t="s">
        <v>365</v>
      </c>
      <c r="P1486" s="46" t="s">
        <v>752</v>
      </c>
      <c r="Q1486" s="47">
        <v>9800</v>
      </c>
      <c r="R1486" s="48" t="s">
        <v>4</v>
      </c>
      <c r="S1486" s="47" t="s">
        <v>4</v>
      </c>
      <c r="T1486" s="46" t="s">
        <v>741</v>
      </c>
    </row>
    <row r="1487" spans="1:20">
      <c r="A1487" s="45">
        <v>132372783465</v>
      </c>
      <c r="B1487" s="43" t="s">
        <v>733</v>
      </c>
      <c r="C1487" s="44">
        <v>45968</v>
      </c>
      <c r="D1487" s="45">
        <v>52832208607</v>
      </c>
      <c r="E1487" s="45">
        <v>2115604568932</v>
      </c>
      <c r="F1487" s="46" t="s">
        <v>750</v>
      </c>
      <c r="G1487" s="46" t="s">
        <v>735</v>
      </c>
      <c r="H1487" s="46" t="s">
        <v>4</v>
      </c>
      <c r="I1487" s="45" t="s">
        <v>4</v>
      </c>
      <c r="J1487" s="47">
        <v>385.14</v>
      </c>
      <c r="K1487" s="46" t="s">
        <v>736</v>
      </c>
      <c r="L1487" s="46" t="s">
        <v>751</v>
      </c>
      <c r="M1487" s="45" t="s">
        <v>738</v>
      </c>
      <c r="N1487" s="46" t="s">
        <v>739</v>
      </c>
      <c r="O1487" s="43" t="s">
        <v>365</v>
      </c>
      <c r="P1487" s="46" t="s">
        <v>752</v>
      </c>
      <c r="Q1487" s="47">
        <v>9800</v>
      </c>
      <c r="R1487" s="48" t="s">
        <v>4</v>
      </c>
      <c r="S1487" s="47" t="s">
        <v>4</v>
      </c>
      <c r="T1487" s="46" t="s">
        <v>741</v>
      </c>
    </row>
    <row r="1488" spans="1:20">
      <c r="A1488" s="45">
        <v>132485288709</v>
      </c>
      <c r="B1488" s="43" t="s">
        <v>733</v>
      </c>
      <c r="C1488" s="44">
        <v>45969</v>
      </c>
      <c r="D1488" s="45">
        <v>52878500718</v>
      </c>
      <c r="E1488" s="45">
        <v>2116300820218</v>
      </c>
      <c r="F1488" s="46" t="s">
        <v>750</v>
      </c>
      <c r="G1488" s="46" t="s">
        <v>735</v>
      </c>
      <c r="H1488" s="46" t="s">
        <v>4</v>
      </c>
      <c r="I1488" s="45" t="s">
        <v>4</v>
      </c>
      <c r="J1488" s="47">
        <v>385.14</v>
      </c>
      <c r="K1488" s="46" t="s">
        <v>736</v>
      </c>
      <c r="L1488" s="46" t="s">
        <v>751</v>
      </c>
      <c r="M1488" s="45" t="s">
        <v>738</v>
      </c>
      <c r="N1488" s="46" t="s">
        <v>739</v>
      </c>
      <c r="O1488" s="43" t="s">
        <v>365</v>
      </c>
      <c r="P1488" s="46" t="s">
        <v>752</v>
      </c>
      <c r="Q1488" s="47">
        <v>9800</v>
      </c>
      <c r="R1488" s="48" t="s">
        <v>4</v>
      </c>
      <c r="S1488" s="47" t="s">
        <v>4</v>
      </c>
      <c r="T1488" s="46" t="s">
        <v>741</v>
      </c>
    </row>
    <row r="1489" spans="1:20">
      <c r="A1489" s="45">
        <v>133435373615</v>
      </c>
      <c r="B1489" s="43" t="s">
        <v>733</v>
      </c>
      <c r="C1489" s="44">
        <v>45976</v>
      </c>
      <c r="D1489" s="45">
        <v>53258348842</v>
      </c>
      <c r="E1489" s="45">
        <v>2122614633195</v>
      </c>
      <c r="F1489" s="46" t="s">
        <v>750</v>
      </c>
      <c r="G1489" s="46" t="s">
        <v>735</v>
      </c>
      <c r="H1489" s="46" t="s">
        <v>4</v>
      </c>
      <c r="I1489" s="45" t="s">
        <v>4</v>
      </c>
      <c r="J1489" s="47">
        <v>385.14</v>
      </c>
      <c r="K1489" s="46" t="s">
        <v>736</v>
      </c>
      <c r="L1489" s="46" t="s">
        <v>751</v>
      </c>
      <c r="M1489" s="45" t="s">
        <v>738</v>
      </c>
      <c r="N1489" s="46" t="s">
        <v>739</v>
      </c>
      <c r="O1489" s="43" t="s">
        <v>365</v>
      </c>
      <c r="P1489" s="46" t="s">
        <v>752</v>
      </c>
      <c r="Q1489" s="47">
        <v>9800</v>
      </c>
      <c r="R1489" s="48" t="s">
        <v>4</v>
      </c>
      <c r="S1489" s="47" t="s">
        <v>4</v>
      </c>
      <c r="T1489" s="46" t="s">
        <v>741</v>
      </c>
    </row>
    <row r="1490" spans="1:20">
      <c r="A1490" s="45">
        <v>134208697017</v>
      </c>
      <c r="B1490" s="43" t="s">
        <v>733</v>
      </c>
      <c r="C1490" s="44">
        <v>45983</v>
      </c>
      <c r="D1490" s="45">
        <v>53570119957</v>
      </c>
      <c r="E1490" s="45">
        <v>2127898446251</v>
      </c>
      <c r="F1490" s="46" t="s">
        <v>750</v>
      </c>
      <c r="G1490" s="46" t="s">
        <v>735</v>
      </c>
      <c r="H1490" s="46" t="s">
        <v>4</v>
      </c>
      <c r="I1490" s="45" t="s">
        <v>4</v>
      </c>
      <c r="J1490" s="47">
        <v>385.14</v>
      </c>
      <c r="K1490" s="46" t="s">
        <v>736</v>
      </c>
      <c r="L1490" s="46" t="s">
        <v>751</v>
      </c>
      <c r="M1490" s="45" t="s">
        <v>738</v>
      </c>
      <c r="N1490" s="46" t="s">
        <v>739</v>
      </c>
      <c r="O1490" s="43" t="s">
        <v>365</v>
      </c>
      <c r="P1490" s="46" t="s">
        <v>752</v>
      </c>
      <c r="Q1490" s="47">
        <v>9800</v>
      </c>
      <c r="R1490" s="48" t="s">
        <v>4</v>
      </c>
      <c r="S1490" s="47" t="s">
        <v>4</v>
      </c>
      <c r="T1490" s="46" t="s">
        <v>741</v>
      </c>
    </row>
    <row r="1491" spans="1:20">
      <c r="A1491" s="45">
        <v>135817909476</v>
      </c>
      <c r="B1491" s="43" t="s">
        <v>733</v>
      </c>
      <c r="C1491" s="44">
        <v>45990</v>
      </c>
      <c r="D1491" s="45">
        <v>53975843590</v>
      </c>
      <c r="E1491" s="45">
        <v>2134656410770</v>
      </c>
      <c r="F1491" s="46" t="s">
        <v>750</v>
      </c>
      <c r="G1491" s="46" t="s">
        <v>735</v>
      </c>
      <c r="H1491" s="46" t="s">
        <v>4</v>
      </c>
      <c r="I1491" s="45" t="s">
        <v>4</v>
      </c>
      <c r="J1491" s="47">
        <v>385.14</v>
      </c>
      <c r="K1491" s="46" t="s">
        <v>736</v>
      </c>
      <c r="L1491" s="46" t="s">
        <v>751</v>
      </c>
      <c r="M1491" s="45" t="s">
        <v>738</v>
      </c>
      <c r="N1491" s="46" t="s">
        <v>739</v>
      </c>
      <c r="O1491" s="43" t="s">
        <v>365</v>
      </c>
      <c r="P1491" s="46" t="s">
        <v>752</v>
      </c>
      <c r="Q1491" s="47">
        <v>9800</v>
      </c>
      <c r="R1491" s="48" t="s">
        <v>4</v>
      </c>
      <c r="S1491" s="47" t="s">
        <v>4</v>
      </c>
      <c r="T1491" s="46" t="s">
        <v>741</v>
      </c>
    </row>
    <row r="1492" spans="1:20">
      <c r="A1492" s="45">
        <v>135925457670</v>
      </c>
      <c r="B1492" s="43" t="s">
        <v>733</v>
      </c>
      <c r="C1492" s="44">
        <v>45991</v>
      </c>
      <c r="D1492" s="45">
        <v>54025211408</v>
      </c>
      <c r="E1492" s="45">
        <v>2135208943687</v>
      </c>
      <c r="F1492" s="46" t="s">
        <v>750</v>
      </c>
      <c r="G1492" s="46" t="s">
        <v>735</v>
      </c>
      <c r="H1492" s="46" t="s">
        <v>4</v>
      </c>
      <c r="I1492" s="45" t="s">
        <v>4</v>
      </c>
      <c r="J1492" s="47">
        <v>385.14</v>
      </c>
      <c r="K1492" s="46" t="s">
        <v>736</v>
      </c>
      <c r="L1492" s="46" t="s">
        <v>751</v>
      </c>
      <c r="M1492" s="45" t="s">
        <v>738</v>
      </c>
      <c r="N1492" s="46" t="s">
        <v>739</v>
      </c>
      <c r="O1492" s="43" t="s">
        <v>365</v>
      </c>
      <c r="P1492" s="46" t="s">
        <v>752</v>
      </c>
      <c r="Q1492" s="47">
        <v>9800</v>
      </c>
      <c r="R1492" s="48" t="s">
        <v>4</v>
      </c>
      <c r="S1492" s="47" t="s">
        <v>4</v>
      </c>
      <c r="T1492" s="46" t="s">
        <v>741</v>
      </c>
    </row>
    <row r="1493" spans="1:20">
      <c r="A1493" s="45">
        <v>131576487977</v>
      </c>
      <c r="B1493" s="43" t="s">
        <v>1727</v>
      </c>
      <c r="C1493" s="44">
        <v>45962</v>
      </c>
      <c r="D1493" s="45">
        <v>52513931320</v>
      </c>
      <c r="E1493" s="45">
        <v>2110247303460</v>
      </c>
      <c r="F1493" s="46" t="s">
        <v>734</v>
      </c>
      <c r="G1493" s="46" t="s">
        <v>735</v>
      </c>
      <c r="H1493" s="46" t="s">
        <v>4</v>
      </c>
      <c r="I1493" s="45" t="s">
        <v>4</v>
      </c>
      <c r="J1493" s="47">
        <v>386.06</v>
      </c>
      <c r="K1493" s="46" t="s">
        <v>736</v>
      </c>
      <c r="L1493" s="46" t="s">
        <v>737</v>
      </c>
      <c r="M1493" s="45" t="s">
        <v>738</v>
      </c>
      <c r="N1493" s="46" t="s">
        <v>739</v>
      </c>
      <c r="O1493" s="43" t="s">
        <v>4</v>
      </c>
      <c r="P1493" s="46" t="s">
        <v>1752</v>
      </c>
      <c r="Q1493" s="47">
        <v>39800</v>
      </c>
      <c r="R1493" s="48" t="s">
        <v>4</v>
      </c>
      <c r="S1493" s="47" t="s">
        <v>4</v>
      </c>
      <c r="T1493" s="46" t="s">
        <v>741</v>
      </c>
    </row>
    <row r="1494" spans="1:20">
      <c r="A1494" s="45">
        <v>135316062999</v>
      </c>
      <c r="B1494" s="43" t="s">
        <v>733</v>
      </c>
      <c r="C1494" s="44">
        <v>45991</v>
      </c>
      <c r="D1494" s="45">
        <v>54028159063</v>
      </c>
      <c r="E1494" s="45">
        <v>2135370073830</v>
      </c>
      <c r="F1494" s="46" t="s">
        <v>734</v>
      </c>
      <c r="G1494" s="46" t="s">
        <v>735</v>
      </c>
      <c r="H1494" s="46" t="s">
        <v>4</v>
      </c>
      <c r="I1494" s="45" t="s">
        <v>4</v>
      </c>
      <c r="J1494" s="47">
        <v>386.06</v>
      </c>
      <c r="K1494" s="46" t="s">
        <v>736</v>
      </c>
      <c r="L1494" s="46" t="s">
        <v>737</v>
      </c>
      <c r="M1494" s="45" t="s">
        <v>738</v>
      </c>
      <c r="N1494" s="46" t="s">
        <v>739</v>
      </c>
      <c r="O1494" s="43" t="s">
        <v>4</v>
      </c>
      <c r="P1494" s="46" t="s">
        <v>1686</v>
      </c>
      <c r="Q1494" s="47">
        <v>39800</v>
      </c>
      <c r="R1494" s="48" t="s">
        <v>4</v>
      </c>
      <c r="S1494" s="47" t="s">
        <v>4</v>
      </c>
      <c r="T1494" s="46" t="s">
        <v>741</v>
      </c>
    </row>
    <row r="1495" spans="1:20">
      <c r="A1495" s="45">
        <v>132175628956</v>
      </c>
      <c r="B1495" s="43" t="s">
        <v>1727</v>
      </c>
      <c r="C1495" s="44">
        <v>45963</v>
      </c>
      <c r="D1495" s="45">
        <v>52514418478</v>
      </c>
      <c r="E1495" s="45">
        <v>2110254933550</v>
      </c>
      <c r="F1495" s="46" t="s">
        <v>734</v>
      </c>
      <c r="G1495" s="46" t="s">
        <v>735</v>
      </c>
      <c r="H1495" s="46" t="s">
        <v>4</v>
      </c>
      <c r="I1495" s="45" t="s">
        <v>4</v>
      </c>
      <c r="J1495" s="47">
        <v>387.03</v>
      </c>
      <c r="K1495" s="46" t="s">
        <v>736</v>
      </c>
      <c r="L1495" s="46" t="s">
        <v>737</v>
      </c>
      <c r="M1495" s="45" t="s">
        <v>738</v>
      </c>
      <c r="N1495" s="46" t="s">
        <v>739</v>
      </c>
      <c r="O1495" s="43" t="s">
        <v>4</v>
      </c>
      <c r="P1495" s="46" t="s">
        <v>1756</v>
      </c>
      <c r="Q1495" s="47">
        <v>39900</v>
      </c>
      <c r="R1495" s="48" t="s">
        <v>4</v>
      </c>
      <c r="S1495" s="47" t="s">
        <v>4</v>
      </c>
      <c r="T1495" s="46" t="s">
        <v>741</v>
      </c>
    </row>
    <row r="1496" spans="1:20">
      <c r="A1496" s="45">
        <v>131583864971</v>
      </c>
      <c r="B1496" s="43" t="s">
        <v>1727</v>
      </c>
      <c r="C1496" s="44">
        <v>45963</v>
      </c>
      <c r="D1496" s="45">
        <v>52516748410</v>
      </c>
      <c r="E1496" s="45">
        <v>2110291279782</v>
      </c>
      <c r="F1496" s="46" t="s">
        <v>734</v>
      </c>
      <c r="G1496" s="46" t="s">
        <v>735</v>
      </c>
      <c r="H1496" s="46" t="s">
        <v>4</v>
      </c>
      <c r="I1496" s="45" t="s">
        <v>4</v>
      </c>
      <c r="J1496" s="47">
        <v>387.03</v>
      </c>
      <c r="K1496" s="46" t="s">
        <v>736</v>
      </c>
      <c r="L1496" s="46" t="s">
        <v>737</v>
      </c>
      <c r="M1496" s="45" t="s">
        <v>738</v>
      </c>
      <c r="N1496" s="46" t="s">
        <v>739</v>
      </c>
      <c r="O1496" s="43" t="s">
        <v>4</v>
      </c>
      <c r="P1496" s="46" t="s">
        <v>1775</v>
      </c>
      <c r="Q1496" s="47">
        <v>39900</v>
      </c>
      <c r="R1496" s="48" t="s">
        <v>4</v>
      </c>
      <c r="S1496" s="47" t="s">
        <v>4</v>
      </c>
      <c r="T1496" s="46" t="s">
        <v>741</v>
      </c>
    </row>
    <row r="1497" spans="1:20">
      <c r="A1497" s="45">
        <v>133169947241</v>
      </c>
      <c r="B1497" s="43" t="s">
        <v>733</v>
      </c>
      <c r="C1497" s="44">
        <v>45975</v>
      </c>
      <c r="D1497" s="45">
        <v>53153062380</v>
      </c>
      <c r="E1497" s="45">
        <v>2121006155894</v>
      </c>
      <c r="F1497" s="46" t="s">
        <v>758</v>
      </c>
      <c r="G1497" s="46" t="s">
        <v>735</v>
      </c>
      <c r="H1497" s="46" t="s">
        <v>4</v>
      </c>
      <c r="I1497" s="45" t="s">
        <v>4</v>
      </c>
      <c r="J1497" s="47">
        <v>388</v>
      </c>
      <c r="K1497" s="46" t="s">
        <v>736</v>
      </c>
      <c r="L1497" s="46" t="s">
        <v>737</v>
      </c>
      <c r="M1497" s="45" t="s">
        <v>738</v>
      </c>
      <c r="N1497" s="46" t="s">
        <v>739</v>
      </c>
      <c r="O1497" s="43" t="s">
        <v>4</v>
      </c>
      <c r="P1497" s="46" t="s">
        <v>759</v>
      </c>
      <c r="Q1497" s="47">
        <v>40000</v>
      </c>
      <c r="R1497" s="48" t="s">
        <v>4</v>
      </c>
      <c r="S1497" s="47" t="s">
        <v>4</v>
      </c>
      <c r="T1497" s="46" t="s">
        <v>4</v>
      </c>
    </row>
    <row r="1498" spans="1:20">
      <c r="A1498" s="45">
        <v>132052913658</v>
      </c>
      <c r="B1498" s="43" t="s">
        <v>1727</v>
      </c>
      <c r="C1498" s="44">
        <v>45962</v>
      </c>
      <c r="D1498" s="45">
        <v>52465110983</v>
      </c>
      <c r="E1498" s="45">
        <v>2109414248241</v>
      </c>
      <c r="F1498" s="46" t="s">
        <v>734</v>
      </c>
      <c r="G1498" s="46" t="s">
        <v>735</v>
      </c>
      <c r="H1498" s="46" t="s">
        <v>4</v>
      </c>
      <c r="I1498" s="45" t="s">
        <v>4</v>
      </c>
      <c r="J1498" s="47">
        <v>388.97</v>
      </c>
      <c r="K1498" s="46" t="s">
        <v>736</v>
      </c>
      <c r="L1498" s="46" t="s">
        <v>737</v>
      </c>
      <c r="M1498" s="45" t="s">
        <v>738</v>
      </c>
      <c r="N1498" s="46" t="s">
        <v>739</v>
      </c>
      <c r="O1498" s="43" t="s">
        <v>4</v>
      </c>
      <c r="P1498" s="46" t="s">
        <v>1382</v>
      </c>
      <c r="Q1498" s="47">
        <v>40100</v>
      </c>
      <c r="R1498" s="48" t="s">
        <v>4</v>
      </c>
      <c r="S1498" s="47" t="s">
        <v>4</v>
      </c>
      <c r="T1498" s="46" t="s">
        <v>741</v>
      </c>
    </row>
    <row r="1499" spans="1:20">
      <c r="A1499" s="45">
        <v>132684515592</v>
      </c>
      <c r="B1499" s="43" t="s">
        <v>733</v>
      </c>
      <c r="C1499" s="44">
        <v>45967</v>
      </c>
      <c r="D1499" s="45">
        <v>52719836610</v>
      </c>
      <c r="E1499" s="45">
        <v>2113694279546</v>
      </c>
      <c r="F1499" s="46" t="s">
        <v>734</v>
      </c>
      <c r="G1499" s="46" t="s">
        <v>735</v>
      </c>
      <c r="H1499" s="46" t="s">
        <v>4</v>
      </c>
      <c r="I1499" s="45" t="s">
        <v>4</v>
      </c>
      <c r="J1499" s="47">
        <v>388.97</v>
      </c>
      <c r="K1499" s="46" t="s">
        <v>736</v>
      </c>
      <c r="L1499" s="46" t="s">
        <v>737</v>
      </c>
      <c r="M1499" s="45" t="s">
        <v>738</v>
      </c>
      <c r="N1499" s="46" t="s">
        <v>739</v>
      </c>
      <c r="O1499" s="43" t="s">
        <v>4</v>
      </c>
      <c r="P1499" s="46" t="s">
        <v>760</v>
      </c>
      <c r="Q1499" s="47">
        <v>40100</v>
      </c>
      <c r="R1499" s="48" t="s">
        <v>4</v>
      </c>
      <c r="S1499" s="47" t="s">
        <v>4</v>
      </c>
      <c r="T1499" s="46" t="s">
        <v>741</v>
      </c>
    </row>
    <row r="1500" spans="1:20">
      <c r="A1500" s="45">
        <v>134816663858</v>
      </c>
      <c r="B1500" s="43" t="s">
        <v>733</v>
      </c>
      <c r="C1500" s="44">
        <v>45983</v>
      </c>
      <c r="D1500" s="45">
        <v>53567353948</v>
      </c>
      <c r="E1500" s="45">
        <v>2127973465806</v>
      </c>
      <c r="F1500" s="46" t="s">
        <v>750</v>
      </c>
      <c r="G1500" s="46" t="s">
        <v>735</v>
      </c>
      <c r="H1500" s="46" t="s">
        <v>4</v>
      </c>
      <c r="I1500" s="45" t="s">
        <v>4</v>
      </c>
      <c r="J1500" s="47">
        <v>389.07</v>
      </c>
      <c r="K1500" s="46" t="s">
        <v>736</v>
      </c>
      <c r="L1500" s="46" t="s">
        <v>751</v>
      </c>
      <c r="M1500" s="45" t="s">
        <v>738</v>
      </c>
      <c r="N1500" s="46" t="s">
        <v>739</v>
      </c>
      <c r="O1500" s="43" t="s">
        <v>365</v>
      </c>
      <c r="P1500" s="46" t="s">
        <v>752</v>
      </c>
      <c r="Q1500" s="47">
        <v>9900</v>
      </c>
      <c r="R1500" s="48" t="s">
        <v>4</v>
      </c>
      <c r="S1500" s="47" t="s">
        <v>4</v>
      </c>
      <c r="T1500" s="46" t="s">
        <v>741</v>
      </c>
    </row>
    <row r="1501" spans="1:20">
      <c r="A1501" s="45">
        <v>132591431105</v>
      </c>
      <c r="B1501" s="43" t="s">
        <v>733</v>
      </c>
      <c r="C1501" s="44">
        <v>45970</v>
      </c>
      <c r="D1501" s="45">
        <v>52923642410</v>
      </c>
      <c r="E1501" s="45">
        <v>2116959033994</v>
      </c>
      <c r="F1501" s="46" t="s">
        <v>734</v>
      </c>
      <c r="G1501" s="46" t="s">
        <v>735</v>
      </c>
      <c r="H1501" s="46" t="s">
        <v>4</v>
      </c>
      <c r="I1501" s="45" t="s">
        <v>4</v>
      </c>
      <c r="J1501" s="47">
        <v>389.94</v>
      </c>
      <c r="K1501" s="46" t="s">
        <v>736</v>
      </c>
      <c r="L1501" s="46" t="s">
        <v>737</v>
      </c>
      <c r="M1501" s="45" t="s">
        <v>738</v>
      </c>
      <c r="N1501" s="46" t="s">
        <v>739</v>
      </c>
      <c r="O1501" s="43" t="s">
        <v>4</v>
      </c>
      <c r="P1501" s="46" t="s">
        <v>887</v>
      </c>
      <c r="Q1501" s="47">
        <v>40200</v>
      </c>
      <c r="R1501" s="48" t="s">
        <v>4</v>
      </c>
      <c r="S1501" s="47" t="s">
        <v>4</v>
      </c>
      <c r="T1501" s="46" t="s">
        <v>741</v>
      </c>
    </row>
    <row r="1502" spans="1:20">
      <c r="A1502" s="45">
        <v>132510333385</v>
      </c>
      <c r="B1502" s="43" t="s">
        <v>733</v>
      </c>
      <c r="C1502" s="44">
        <v>45970</v>
      </c>
      <c r="D1502" s="45">
        <v>52887905172</v>
      </c>
      <c r="E1502" s="45">
        <v>2116451113166</v>
      </c>
      <c r="F1502" s="46" t="s">
        <v>734</v>
      </c>
      <c r="G1502" s="46" t="s">
        <v>735</v>
      </c>
      <c r="H1502" s="46" t="s">
        <v>4</v>
      </c>
      <c r="I1502" s="45" t="s">
        <v>4</v>
      </c>
      <c r="J1502" s="47">
        <v>390.91</v>
      </c>
      <c r="K1502" s="46" t="s">
        <v>736</v>
      </c>
      <c r="L1502" s="46" t="s">
        <v>737</v>
      </c>
      <c r="M1502" s="45" t="s">
        <v>738</v>
      </c>
      <c r="N1502" s="46" t="s">
        <v>739</v>
      </c>
      <c r="O1502" s="43" t="s">
        <v>4</v>
      </c>
      <c r="P1502" s="46" t="s">
        <v>872</v>
      </c>
      <c r="Q1502" s="47">
        <v>40300</v>
      </c>
      <c r="R1502" s="48" t="s">
        <v>4</v>
      </c>
      <c r="S1502" s="47" t="s">
        <v>4</v>
      </c>
      <c r="T1502" s="46" t="s">
        <v>741</v>
      </c>
    </row>
    <row r="1503" spans="1:20">
      <c r="A1503" s="45">
        <v>134810716546</v>
      </c>
      <c r="B1503" s="43" t="s">
        <v>733</v>
      </c>
      <c r="C1503" s="44">
        <v>45982</v>
      </c>
      <c r="D1503" s="45">
        <v>53564755652</v>
      </c>
      <c r="E1503" s="45">
        <v>2127929814968</v>
      </c>
      <c r="F1503" s="46" t="s">
        <v>734</v>
      </c>
      <c r="G1503" s="46" t="s">
        <v>735</v>
      </c>
      <c r="H1503" s="46" t="s">
        <v>4</v>
      </c>
      <c r="I1503" s="45" t="s">
        <v>4</v>
      </c>
      <c r="J1503" s="47">
        <v>393.82</v>
      </c>
      <c r="K1503" s="46" t="s">
        <v>736</v>
      </c>
      <c r="L1503" s="46" t="s">
        <v>737</v>
      </c>
      <c r="M1503" s="45" t="s">
        <v>738</v>
      </c>
      <c r="N1503" s="46" t="s">
        <v>739</v>
      </c>
      <c r="O1503" s="43" t="s">
        <v>4</v>
      </c>
      <c r="P1503" s="46" t="s">
        <v>1106</v>
      </c>
      <c r="Q1503" s="47">
        <v>40600</v>
      </c>
      <c r="R1503" s="48" t="s">
        <v>4</v>
      </c>
      <c r="S1503" s="47" t="s">
        <v>4</v>
      </c>
      <c r="T1503" s="46" t="s">
        <v>741</v>
      </c>
    </row>
    <row r="1504" spans="1:20">
      <c r="A1504" s="45">
        <v>131662277269</v>
      </c>
      <c r="B1504" s="43" t="s">
        <v>1727</v>
      </c>
      <c r="C1504" s="44">
        <v>45963</v>
      </c>
      <c r="D1504" s="45">
        <v>52551881534</v>
      </c>
      <c r="E1504" s="45">
        <v>2110683112333</v>
      </c>
      <c r="F1504" s="46" t="s">
        <v>734</v>
      </c>
      <c r="G1504" s="46" t="s">
        <v>735</v>
      </c>
      <c r="H1504" s="46" t="s">
        <v>4</v>
      </c>
      <c r="I1504" s="45" t="s">
        <v>4</v>
      </c>
      <c r="J1504" s="47">
        <v>394.79</v>
      </c>
      <c r="K1504" s="46" t="s">
        <v>736</v>
      </c>
      <c r="L1504" s="46" t="s">
        <v>737</v>
      </c>
      <c r="M1504" s="45" t="s">
        <v>738</v>
      </c>
      <c r="N1504" s="46" t="s">
        <v>739</v>
      </c>
      <c r="O1504" s="43" t="s">
        <v>4</v>
      </c>
      <c r="P1504" s="46" t="s">
        <v>1785</v>
      </c>
      <c r="Q1504" s="47">
        <v>40700</v>
      </c>
      <c r="R1504" s="48" t="s">
        <v>4</v>
      </c>
      <c r="S1504" s="47" t="s">
        <v>4</v>
      </c>
      <c r="T1504" s="46" t="s">
        <v>741</v>
      </c>
    </row>
    <row r="1505" spans="1:20">
      <c r="A1505" s="45">
        <v>133196661396</v>
      </c>
      <c r="B1505" s="43" t="s">
        <v>733</v>
      </c>
      <c r="C1505" s="44">
        <v>45970</v>
      </c>
      <c r="D1505" s="45">
        <v>52924106969</v>
      </c>
      <c r="E1505" s="45">
        <v>2116966186712</v>
      </c>
      <c r="F1505" s="46" t="s">
        <v>734</v>
      </c>
      <c r="G1505" s="46" t="s">
        <v>735</v>
      </c>
      <c r="H1505" s="46" t="s">
        <v>4</v>
      </c>
      <c r="I1505" s="45" t="s">
        <v>4</v>
      </c>
      <c r="J1505" s="47">
        <v>395.76</v>
      </c>
      <c r="K1505" s="46" t="s">
        <v>736</v>
      </c>
      <c r="L1505" s="46" t="s">
        <v>737</v>
      </c>
      <c r="M1505" s="45" t="s">
        <v>738</v>
      </c>
      <c r="N1505" s="46" t="s">
        <v>739</v>
      </c>
      <c r="O1505" s="43" t="s">
        <v>4</v>
      </c>
      <c r="P1505" s="46" t="s">
        <v>890</v>
      </c>
      <c r="Q1505" s="47">
        <v>40800</v>
      </c>
      <c r="R1505" s="48" t="s">
        <v>4</v>
      </c>
      <c r="S1505" s="47" t="s">
        <v>4</v>
      </c>
      <c r="T1505" s="46" t="s">
        <v>741</v>
      </c>
    </row>
    <row r="1506" spans="1:20">
      <c r="A1506" s="45">
        <v>134929127040</v>
      </c>
      <c r="B1506" s="43" t="s">
        <v>733</v>
      </c>
      <c r="C1506" s="44">
        <v>45983</v>
      </c>
      <c r="D1506" s="45">
        <v>53613328104</v>
      </c>
      <c r="E1506" s="45">
        <v>2128553845397</v>
      </c>
      <c r="F1506" s="46" t="s">
        <v>734</v>
      </c>
      <c r="G1506" s="46" t="s">
        <v>735</v>
      </c>
      <c r="H1506" s="46" t="s">
        <v>4</v>
      </c>
      <c r="I1506" s="45" t="s">
        <v>4</v>
      </c>
      <c r="J1506" s="47">
        <v>396.73</v>
      </c>
      <c r="K1506" s="46" t="s">
        <v>736</v>
      </c>
      <c r="L1506" s="46" t="s">
        <v>737</v>
      </c>
      <c r="M1506" s="45" t="s">
        <v>738</v>
      </c>
      <c r="N1506" s="46" t="s">
        <v>739</v>
      </c>
      <c r="O1506" s="43" t="s">
        <v>4</v>
      </c>
      <c r="P1506" s="46" t="s">
        <v>1229</v>
      </c>
      <c r="Q1506" s="47">
        <v>40900</v>
      </c>
      <c r="R1506" s="48" t="s">
        <v>4</v>
      </c>
      <c r="S1506" s="47" t="s">
        <v>4</v>
      </c>
      <c r="T1506" s="46" t="s">
        <v>741</v>
      </c>
    </row>
    <row r="1507" spans="1:20">
      <c r="A1507" s="45">
        <v>133761639996</v>
      </c>
      <c r="B1507" s="43" t="s">
        <v>733</v>
      </c>
      <c r="C1507" s="44">
        <v>45974</v>
      </c>
      <c r="D1507" s="45">
        <v>53146281326</v>
      </c>
      <c r="E1507" s="45">
        <v>2120766507463</v>
      </c>
      <c r="F1507" s="46" t="s">
        <v>750</v>
      </c>
      <c r="G1507" s="46" t="s">
        <v>735</v>
      </c>
      <c r="H1507" s="46" t="s">
        <v>4</v>
      </c>
      <c r="I1507" s="45" t="s">
        <v>4</v>
      </c>
      <c r="J1507" s="47">
        <v>396.93</v>
      </c>
      <c r="K1507" s="46" t="s">
        <v>736</v>
      </c>
      <c r="L1507" s="46" t="s">
        <v>751</v>
      </c>
      <c r="M1507" s="45" t="s">
        <v>738</v>
      </c>
      <c r="N1507" s="46" t="s">
        <v>739</v>
      </c>
      <c r="O1507" s="43" t="s">
        <v>365</v>
      </c>
      <c r="P1507" s="46" t="s">
        <v>752</v>
      </c>
      <c r="Q1507" s="47">
        <v>10100</v>
      </c>
      <c r="R1507" s="48" t="s">
        <v>4</v>
      </c>
      <c r="S1507" s="47" t="s">
        <v>4</v>
      </c>
      <c r="T1507" s="46" t="s">
        <v>741</v>
      </c>
    </row>
    <row r="1508" spans="1:20">
      <c r="A1508" s="45">
        <v>133319529257</v>
      </c>
      <c r="B1508" s="43" t="s">
        <v>733</v>
      </c>
      <c r="C1508" s="44">
        <v>45976</v>
      </c>
      <c r="D1508" s="45">
        <v>53210110923</v>
      </c>
      <c r="E1508" s="45">
        <v>2121895419403</v>
      </c>
      <c r="F1508" s="46" t="s">
        <v>750</v>
      </c>
      <c r="G1508" s="46" t="s">
        <v>735</v>
      </c>
      <c r="H1508" s="46" t="s">
        <v>4</v>
      </c>
      <c r="I1508" s="45" t="s">
        <v>4</v>
      </c>
      <c r="J1508" s="47">
        <v>396.93</v>
      </c>
      <c r="K1508" s="46" t="s">
        <v>736</v>
      </c>
      <c r="L1508" s="46" t="s">
        <v>751</v>
      </c>
      <c r="M1508" s="45" t="s">
        <v>738</v>
      </c>
      <c r="N1508" s="46" t="s">
        <v>739</v>
      </c>
      <c r="O1508" s="43" t="s">
        <v>365</v>
      </c>
      <c r="P1508" s="46" t="s">
        <v>752</v>
      </c>
      <c r="Q1508" s="47">
        <v>10100</v>
      </c>
      <c r="R1508" s="48" t="s">
        <v>4</v>
      </c>
      <c r="S1508" s="47" t="s">
        <v>4</v>
      </c>
      <c r="T1508" s="46" t="s">
        <v>741</v>
      </c>
    </row>
    <row r="1509" spans="1:20">
      <c r="A1509" s="45">
        <v>132504551683</v>
      </c>
      <c r="B1509" s="43" t="s">
        <v>733</v>
      </c>
      <c r="C1509" s="44">
        <v>45970</v>
      </c>
      <c r="D1509" s="45">
        <v>52885619894</v>
      </c>
      <c r="E1509" s="45">
        <v>2116418213838</v>
      </c>
      <c r="F1509" s="46" t="s">
        <v>734</v>
      </c>
      <c r="G1509" s="46" t="s">
        <v>735</v>
      </c>
      <c r="H1509" s="46" t="s">
        <v>4</v>
      </c>
      <c r="I1509" s="45" t="s">
        <v>4</v>
      </c>
      <c r="J1509" s="47">
        <v>397.7</v>
      </c>
      <c r="K1509" s="46" t="s">
        <v>736</v>
      </c>
      <c r="L1509" s="46" t="s">
        <v>737</v>
      </c>
      <c r="M1509" s="45" t="s">
        <v>738</v>
      </c>
      <c r="N1509" s="46" t="s">
        <v>739</v>
      </c>
      <c r="O1509" s="43" t="s">
        <v>4</v>
      </c>
      <c r="P1509" s="46" t="s">
        <v>853</v>
      </c>
      <c r="Q1509" s="47">
        <v>41000</v>
      </c>
      <c r="R1509" s="48" t="s">
        <v>4</v>
      </c>
      <c r="S1509" s="47" t="s">
        <v>4</v>
      </c>
      <c r="T1509" s="46" t="s">
        <v>741</v>
      </c>
    </row>
    <row r="1510" spans="1:20">
      <c r="A1510" s="45">
        <v>134933117396</v>
      </c>
      <c r="B1510" s="43" t="s">
        <v>733</v>
      </c>
      <c r="C1510" s="44">
        <v>45983</v>
      </c>
      <c r="D1510" s="45">
        <v>53614857598</v>
      </c>
      <c r="E1510" s="45">
        <v>2128578953317</v>
      </c>
      <c r="F1510" s="46" t="s">
        <v>758</v>
      </c>
      <c r="G1510" s="46" t="s">
        <v>735</v>
      </c>
      <c r="H1510" s="46" t="s">
        <v>4</v>
      </c>
      <c r="I1510" s="45" t="s">
        <v>4</v>
      </c>
      <c r="J1510" s="47">
        <v>397.7</v>
      </c>
      <c r="K1510" s="46" t="s">
        <v>736</v>
      </c>
      <c r="L1510" s="46" t="s">
        <v>737</v>
      </c>
      <c r="M1510" s="45" t="s">
        <v>738</v>
      </c>
      <c r="N1510" s="46" t="s">
        <v>739</v>
      </c>
      <c r="O1510" s="43" t="s">
        <v>4</v>
      </c>
      <c r="P1510" s="46" t="s">
        <v>759</v>
      </c>
      <c r="Q1510" s="47">
        <v>41000</v>
      </c>
      <c r="R1510" s="48" t="s">
        <v>4</v>
      </c>
      <c r="S1510" s="47" t="s">
        <v>4</v>
      </c>
      <c r="T1510" s="46" t="s">
        <v>4</v>
      </c>
    </row>
    <row r="1511" spans="1:20">
      <c r="A1511" s="45">
        <v>131460056581</v>
      </c>
      <c r="B1511" s="43" t="s">
        <v>1727</v>
      </c>
      <c r="C1511" s="44">
        <v>45962</v>
      </c>
      <c r="D1511" s="45">
        <v>52467555237</v>
      </c>
      <c r="E1511" s="45">
        <v>2109441320599</v>
      </c>
      <c r="F1511" s="46" t="s">
        <v>734</v>
      </c>
      <c r="G1511" s="46" t="s">
        <v>735</v>
      </c>
      <c r="H1511" s="46" t="s">
        <v>4</v>
      </c>
      <c r="I1511" s="45" t="s">
        <v>4</v>
      </c>
      <c r="J1511" s="47">
        <v>398.67</v>
      </c>
      <c r="K1511" s="46" t="s">
        <v>736</v>
      </c>
      <c r="L1511" s="46" t="s">
        <v>737</v>
      </c>
      <c r="M1511" s="45" t="s">
        <v>738</v>
      </c>
      <c r="N1511" s="46" t="s">
        <v>739</v>
      </c>
      <c r="O1511" s="43" t="s">
        <v>4</v>
      </c>
      <c r="P1511" s="46" t="s">
        <v>1734</v>
      </c>
      <c r="Q1511" s="47">
        <v>41100</v>
      </c>
      <c r="R1511" s="48" t="s">
        <v>4</v>
      </c>
      <c r="S1511" s="47" t="s">
        <v>4</v>
      </c>
      <c r="T1511" s="46" t="s">
        <v>741</v>
      </c>
    </row>
    <row r="1512" spans="1:20">
      <c r="A1512" s="45">
        <v>135143042900</v>
      </c>
      <c r="B1512" s="43" t="s">
        <v>733</v>
      </c>
      <c r="C1512" s="44">
        <v>45986</v>
      </c>
      <c r="D1512" s="45">
        <v>53702227369</v>
      </c>
      <c r="E1512" s="45">
        <v>2130042366670</v>
      </c>
      <c r="F1512" s="46" t="s">
        <v>734</v>
      </c>
      <c r="G1512" s="46" t="s">
        <v>735</v>
      </c>
      <c r="H1512" s="46" t="s">
        <v>4</v>
      </c>
      <c r="I1512" s="45" t="s">
        <v>4</v>
      </c>
      <c r="J1512" s="47">
        <v>398.67</v>
      </c>
      <c r="K1512" s="46" t="s">
        <v>736</v>
      </c>
      <c r="L1512" s="46" t="s">
        <v>737</v>
      </c>
      <c r="M1512" s="45" t="s">
        <v>738</v>
      </c>
      <c r="N1512" s="46" t="s">
        <v>739</v>
      </c>
      <c r="O1512" s="43" t="s">
        <v>4</v>
      </c>
      <c r="P1512" s="46" t="s">
        <v>1584</v>
      </c>
      <c r="Q1512" s="47">
        <v>41100</v>
      </c>
      <c r="R1512" s="48" t="s">
        <v>4</v>
      </c>
      <c r="S1512" s="47" t="s">
        <v>4</v>
      </c>
      <c r="T1512" s="46" t="s">
        <v>741</v>
      </c>
    </row>
    <row r="1513" spans="1:20">
      <c r="A1513" s="45">
        <v>133295561587</v>
      </c>
      <c r="B1513" s="43" t="s">
        <v>733</v>
      </c>
      <c r="C1513" s="44">
        <v>45975</v>
      </c>
      <c r="D1513" s="45">
        <v>53200030029</v>
      </c>
      <c r="E1513" s="45">
        <v>2121834374296</v>
      </c>
      <c r="F1513" s="46" t="s">
        <v>750</v>
      </c>
      <c r="G1513" s="46" t="s">
        <v>735</v>
      </c>
      <c r="H1513" s="46" t="s">
        <v>4</v>
      </c>
      <c r="I1513" s="45" t="s">
        <v>4</v>
      </c>
      <c r="J1513" s="47">
        <v>398.9</v>
      </c>
      <c r="K1513" s="46" t="s">
        <v>736</v>
      </c>
      <c r="L1513" s="46" t="s">
        <v>751</v>
      </c>
      <c r="M1513" s="45" t="s">
        <v>738</v>
      </c>
      <c r="N1513" s="46" t="s">
        <v>739</v>
      </c>
      <c r="O1513" s="43" t="s">
        <v>365</v>
      </c>
      <c r="P1513" s="46" t="s">
        <v>752</v>
      </c>
      <c r="Q1513" s="47">
        <v>10150</v>
      </c>
      <c r="R1513" s="48" t="s">
        <v>4</v>
      </c>
      <c r="S1513" s="47" t="s">
        <v>4</v>
      </c>
      <c r="T1513" s="46" t="s">
        <v>741</v>
      </c>
    </row>
    <row r="1514" spans="1:20">
      <c r="A1514" s="45">
        <v>135402617984</v>
      </c>
      <c r="B1514" s="43" t="s">
        <v>733</v>
      </c>
      <c r="C1514" s="44">
        <v>45987</v>
      </c>
      <c r="D1514" s="45">
        <v>53802599774</v>
      </c>
      <c r="E1514" s="45">
        <v>2131749897431</v>
      </c>
      <c r="F1514" s="46" t="s">
        <v>750</v>
      </c>
      <c r="G1514" s="46" t="s">
        <v>735</v>
      </c>
      <c r="H1514" s="46" t="s">
        <v>4</v>
      </c>
      <c r="I1514" s="45" t="s">
        <v>4</v>
      </c>
      <c r="J1514" s="47">
        <v>399.47</v>
      </c>
      <c r="K1514" s="46" t="s">
        <v>736</v>
      </c>
      <c r="L1514" s="46" t="s">
        <v>751</v>
      </c>
      <c r="M1514" s="45" t="s">
        <v>738</v>
      </c>
      <c r="N1514" s="46" t="s">
        <v>739</v>
      </c>
      <c r="O1514" s="43" t="s">
        <v>365</v>
      </c>
      <c r="P1514" s="46" t="s">
        <v>752</v>
      </c>
      <c r="Q1514" s="47">
        <v>10119</v>
      </c>
      <c r="R1514" s="48" t="s">
        <v>4</v>
      </c>
      <c r="S1514" s="47" t="s">
        <v>4</v>
      </c>
      <c r="T1514" s="46" t="s">
        <v>741</v>
      </c>
    </row>
    <row r="1515" spans="1:20">
      <c r="A1515" s="45">
        <v>134071760957</v>
      </c>
      <c r="B1515" s="43" t="s">
        <v>733</v>
      </c>
      <c r="C1515" s="44">
        <v>45982</v>
      </c>
      <c r="D1515" s="45">
        <v>53517572333</v>
      </c>
      <c r="E1515" s="45">
        <v>2127124749244</v>
      </c>
      <c r="F1515" s="46" t="s">
        <v>750</v>
      </c>
      <c r="G1515" s="46" t="s">
        <v>735</v>
      </c>
      <c r="H1515" s="46" t="s">
        <v>4</v>
      </c>
      <c r="I1515" s="45" t="s">
        <v>4</v>
      </c>
      <c r="J1515" s="47">
        <v>399.52</v>
      </c>
      <c r="K1515" s="46" t="s">
        <v>736</v>
      </c>
      <c r="L1515" s="46" t="s">
        <v>751</v>
      </c>
      <c r="M1515" s="45" t="s">
        <v>738</v>
      </c>
      <c r="N1515" s="46" t="s">
        <v>739</v>
      </c>
      <c r="O1515" s="43" t="s">
        <v>365</v>
      </c>
      <c r="P1515" s="46" t="s">
        <v>752</v>
      </c>
      <c r="Q1515" s="47">
        <v>8800</v>
      </c>
      <c r="R1515" s="48" t="s">
        <v>4</v>
      </c>
      <c r="S1515" s="47" t="s">
        <v>4</v>
      </c>
      <c r="T1515" s="46" t="s">
        <v>741</v>
      </c>
    </row>
    <row r="1516" spans="1:20">
      <c r="A1516" s="45">
        <v>134311929547</v>
      </c>
      <c r="B1516" s="43" t="s">
        <v>733</v>
      </c>
      <c r="C1516" s="44">
        <v>45983</v>
      </c>
      <c r="D1516" s="45">
        <v>53612260630</v>
      </c>
      <c r="E1516" s="45">
        <v>2128535999933</v>
      </c>
      <c r="F1516" s="46" t="s">
        <v>750</v>
      </c>
      <c r="G1516" s="46" t="s">
        <v>735</v>
      </c>
      <c r="H1516" s="46" t="s">
        <v>4</v>
      </c>
      <c r="I1516" s="45" t="s">
        <v>4</v>
      </c>
      <c r="J1516" s="47">
        <v>399.52</v>
      </c>
      <c r="K1516" s="46" t="s">
        <v>736</v>
      </c>
      <c r="L1516" s="46" t="s">
        <v>751</v>
      </c>
      <c r="M1516" s="45" t="s">
        <v>738</v>
      </c>
      <c r="N1516" s="46" t="s">
        <v>739</v>
      </c>
      <c r="O1516" s="43" t="s">
        <v>365</v>
      </c>
      <c r="P1516" s="46" t="s">
        <v>752</v>
      </c>
      <c r="Q1516" s="47">
        <v>8800</v>
      </c>
      <c r="R1516" s="48" t="s">
        <v>4</v>
      </c>
      <c r="S1516" s="47" t="s">
        <v>4</v>
      </c>
      <c r="T1516" s="46" t="s">
        <v>741</v>
      </c>
    </row>
    <row r="1517" spans="1:20">
      <c r="A1517" s="45">
        <v>132229305565</v>
      </c>
      <c r="B1517" s="43" t="s">
        <v>733</v>
      </c>
      <c r="C1517" s="44">
        <v>45968</v>
      </c>
      <c r="D1517" s="45">
        <v>52781110709</v>
      </c>
      <c r="E1517" s="45">
        <v>2114634369928</v>
      </c>
      <c r="F1517" s="46" t="s">
        <v>734</v>
      </c>
      <c r="G1517" s="46" t="s">
        <v>735</v>
      </c>
      <c r="H1517" s="46" t="s">
        <v>4</v>
      </c>
      <c r="I1517" s="45" t="s">
        <v>4</v>
      </c>
      <c r="J1517" s="47">
        <v>399.64</v>
      </c>
      <c r="K1517" s="46" t="s">
        <v>736</v>
      </c>
      <c r="L1517" s="46" t="s">
        <v>737</v>
      </c>
      <c r="M1517" s="45" t="s">
        <v>738</v>
      </c>
      <c r="N1517" s="46" t="s">
        <v>739</v>
      </c>
      <c r="O1517" s="43" t="s">
        <v>4</v>
      </c>
      <c r="P1517" s="46" t="s">
        <v>810</v>
      </c>
      <c r="Q1517" s="47">
        <v>41200</v>
      </c>
      <c r="R1517" s="48" t="s">
        <v>4</v>
      </c>
      <c r="S1517" s="47" t="s">
        <v>4</v>
      </c>
      <c r="T1517" s="46" t="s">
        <v>741</v>
      </c>
    </row>
    <row r="1518" spans="1:20">
      <c r="A1518" s="45">
        <v>132376145319</v>
      </c>
      <c r="B1518" s="43" t="s">
        <v>733</v>
      </c>
      <c r="C1518" s="44">
        <v>45969</v>
      </c>
      <c r="D1518" s="45">
        <v>52833791306</v>
      </c>
      <c r="E1518" s="45">
        <v>2115624794092</v>
      </c>
      <c r="F1518" s="46" t="s">
        <v>734</v>
      </c>
      <c r="G1518" s="46" t="s">
        <v>735</v>
      </c>
      <c r="H1518" s="46" t="s">
        <v>4</v>
      </c>
      <c r="I1518" s="45" t="s">
        <v>4</v>
      </c>
      <c r="J1518" s="47">
        <v>400.61</v>
      </c>
      <c r="K1518" s="46" t="s">
        <v>736</v>
      </c>
      <c r="L1518" s="46" t="s">
        <v>737</v>
      </c>
      <c r="M1518" s="45" t="s">
        <v>738</v>
      </c>
      <c r="N1518" s="46" t="s">
        <v>739</v>
      </c>
      <c r="O1518" s="43" t="s">
        <v>4</v>
      </c>
      <c r="P1518" s="46" t="s">
        <v>827</v>
      </c>
      <c r="Q1518" s="47">
        <v>41300</v>
      </c>
      <c r="R1518" s="48" t="s">
        <v>4</v>
      </c>
      <c r="S1518" s="47" t="s">
        <v>4</v>
      </c>
      <c r="T1518" s="46" t="s">
        <v>741</v>
      </c>
    </row>
    <row r="1519" spans="1:20">
      <c r="A1519" s="45">
        <v>131575571071</v>
      </c>
      <c r="B1519" s="43" t="s">
        <v>1727</v>
      </c>
      <c r="C1519" s="44">
        <v>45962</v>
      </c>
      <c r="D1519" s="45">
        <v>52513576859</v>
      </c>
      <c r="E1519" s="45">
        <v>2110241422428</v>
      </c>
      <c r="F1519" s="46" t="s">
        <v>758</v>
      </c>
      <c r="G1519" s="46" t="s">
        <v>735</v>
      </c>
      <c r="H1519" s="46" t="s">
        <v>4</v>
      </c>
      <c r="I1519" s="45" t="s">
        <v>4</v>
      </c>
      <c r="J1519" s="47">
        <v>402.55</v>
      </c>
      <c r="K1519" s="46" t="s">
        <v>736</v>
      </c>
      <c r="L1519" s="46" t="s">
        <v>737</v>
      </c>
      <c r="M1519" s="45" t="s">
        <v>738</v>
      </c>
      <c r="N1519" s="46" t="s">
        <v>739</v>
      </c>
      <c r="O1519" s="43" t="s">
        <v>4</v>
      </c>
      <c r="P1519" s="46" t="s">
        <v>759</v>
      </c>
      <c r="Q1519" s="47">
        <v>41500</v>
      </c>
      <c r="R1519" s="48" t="s">
        <v>4</v>
      </c>
      <c r="S1519" s="47" t="s">
        <v>4</v>
      </c>
      <c r="T1519" s="46" t="s">
        <v>4</v>
      </c>
    </row>
    <row r="1520" spans="1:20">
      <c r="A1520" s="45">
        <v>133112230902</v>
      </c>
      <c r="B1520" s="43" t="s">
        <v>733</v>
      </c>
      <c r="C1520" s="44">
        <v>45970</v>
      </c>
      <c r="D1520" s="45">
        <v>52887092759</v>
      </c>
      <c r="E1520" s="45">
        <v>2116337197069</v>
      </c>
      <c r="F1520" s="46" t="s">
        <v>734</v>
      </c>
      <c r="G1520" s="46" t="s">
        <v>735</v>
      </c>
      <c r="H1520" s="46" t="s">
        <v>4</v>
      </c>
      <c r="I1520" s="45" t="s">
        <v>4</v>
      </c>
      <c r="J1520" s="47">
        <v>402.55</v>
      </c>
      <c r="K1520" s="46" t="s">
        <v>736</v>
      </c>
      <c r="L1520" s="46" t="s">
        <v>737</v>
      </c>
      <c r="M1520" s="45" t="s">
        <v>738</v>
      </c>
      <c r="N1520" s="46" t="s">
        <v>739</v>
      </c>
      <c r="O1520" s="43" t="s">
        <v>4</v>
      </c>
      <c r="P1520" s="46" t="s">
        <v>862</v>
      </c>
      <c r="Q1520" s="47">
        <v>41500</v>
      </c>
      <c r="R1520" s="48" t="s">
        <v>4</v>
      </c>
      <c r="S1520" s="47" t="s">
        <v>4</v>
      </c>
      <c r="T1520" s="46" t="s">
        <v>741</v>
      </c>
    </row>
    <row r="1521" spans="1:20">
      <c r="A1521" s="45">
        <v>132174941170</v>
      </c>
      <c r="B1521" s="43" t="s">
        <v>1727</v>
      </c>
      <c r="C1521" s="44">
        <v>45963</v>
      </c>
      <c r="D1521" s="45">
        <v>52514133625</v>
      </c>
      <c r="E1521" s="45">
        <v>2110156558883</v>
      </c>
      <c r="F1521" s="46" t="s">
        <v>750</v>
      </c>
      <c r="G1521" s="46" t="s">
        <v>735</v>
      </c>
      <c r="H1521" s="46" t="s">
        <v>4</v>
      </c>
      <c r="I1521" s="45" t="s">
        <v>4</v>
      </c>
      <c r="J1521" s="47">
        <v>404.79</v>
      </c>
      <c r="K1521" s="46" t="s">
        <v>736</v>
      </c>
      <c r="L1521" s="46" t="s">
        <v>751</v>
      </c>
      <c r="M1521" s="45" t="s">
        <v>738</v>
      </c>
      <c r="N1521" s="46" t="s">
        <v>739</v>
      </c>
      <c r="O1521" s="43" t="s">
        <v>365</v>
      </c>
      <c r="P1521" s="46" t="s">
        <v>752</v>
      </c>
      <c r="Q1521" s="47">
        <v>10300</v>
      </c>
      <c r="R1521" s="48" t="s">
        <v>4</v>
      </c>
      <c r="S1521" s="47" t="s">
        <v>4</v>
      </c>
      <c r="T1521" s="46" t="s">
        <v>741</v>
      </c>
    </row>
    <row r="1522" spans="1:20">
      <c r="A1522" s="45">
        <v>132498608513</v>
      </c>
      <c r="B1522" s="43" t="s">
        <v>733</v>
      </c>
      <c r="C1522" s="44">
        <v>45969</v>
      </c>
      <c r="D1522" s="45">
        <v>52883210646</v>
      </c>
      <c r="E1522" s="45">
        <v>2116277840125</v>
      </c>
      <c r="F1522" s="46" t="s">
        <v>750</v>
      </c>
      <c r="G1522" s="46" t="s">
        <v>735</v>
      </c>
      <c r="H1522" s="46" t="s">
        <v>4</v>
      </c>
      <c r="I1522" s="45" t="s">
        <v>4</v>
      </c>
      <c r="J1522" s="47">
        <v>404.79</v>
      </c>
      <c r="K1522" s="46" t="s">
        <v>736</v>
      </c>
      <c r="L1522" s="46" t="s">
        <v>751</v>
      </c>
      <c r="M1522" s="45" t="s">
        <v>738</v>
      </c>
      <c r="N1522" s="46" t="s">
        <v>739</v>
      </c>
      <c r="O1522" s="43" t="s">
        <v>365</v>
      </c>
      <c r="P1522" s="46" t="s">
        <v>752</v>
      </c>
      <c r="Q1522" s="47">
        <v>10300</v>
      </c>
      <c r="R1522" s="48" t="s">
        <v>4</v>
      </c>
      <c r="S1522" s="47" t="s">
        <v>4</v>
      </c>
      <c r="T1522" s="46" t="s">
        <v>741</v>
      </c>
    </row>
    <row r="1523" spans="1:20">
      <c r="A1523" s="45">
        <v>134544838610</v>
      </c>
      <c r="B1523" s="43" t="s">
        <v>733</v>
      </c>
      <c r="C1523" s="44">
        <v>45980</v>
      </c>
      <c r="D1523" s="45">
        <v>53465909358</v>
      </c>
      <c r="E1523" s="45">
        <v>2126166713076</v>
      </c>
      <c r="F1523" s="46" t="s">
        <v>734</v>
      </c>
      <c r="G1523" s="46" t="s">
        <v>735</v>
      </c>
      <c r="H1523" s="46" t="s">
        <v>4</v>
      </c>
      <c r="I1523" s="45" t="s">
        <v>4</v>
      </c>
      <c r="J1523" s="47">
        <v>405.45</v>
      </c>
      <c r="K1523" s="46" t="s">
        <v>736</v>
      </c>
      <c r="L1523" s="46" t="s">
        <v>737</v>
      </c>
      <c r="M1523" s="45" t="s">
        <v>738</v>
      </c>
      <c r="N1523" s="46" t="s">
        <v>739</v>
      </c>
      <c r="O1523" s="43" t="s">
        <v>4</v>
      </c>
      <c r="P1523" s="46" t="s">
        <v>1053</v>
      </c>
      <c r="Q1523" s="47">
        <v>41799</v>
      </c>
      <c r="R1523" s="48" t="s">
        <v>4</v>
      </c>
      <c r="S1523" s="47" t="s">
        <v>4</v>
      </c>
      <c r="T1523" s="46" t="s">
        <v>741</v>
      </c>
    </row>
    <row r="1524" spans="1:20">
      <c r="A1524" s="45">
        <v>134049489260</v>
      </c>
      <c r="B1524" s="43" t="s">
        <v>733</v>
      </c>
      <c r="C1524" s="44">
        <v>45977</v>
      </c>
      <c r="D1524" s="45">
        <v>53260515480</v>
      </c>
      <c r="E1524" s="45">
        <v>2122646185471</v>
      </c>
      <c r="F1524" s="46" t="s">
        <v>734</v>
      </c>
      <c r="G1524" s="46" t="s">
        <v>735</v>
      </c>
      <c r="H1524" s="46" t="s">
        <v>4</v>
      </c>
      <c r="I1524" s="45" t="s">
        <v>4</v>
      </c>
      <c r="J1524" s="47">
        <v>405.46</v>
      </c>
      <c r="K1524" s="46" t="s">
        <v>736</v>
      </c>
      <c r="L1524" s="46" t="s">
        <v>737</v>
      </c>
      <c r="M1524" s="45" t="s">
        <v>738</v>
      </c>
      <c r="N1524" s="46" t="s">
        <v>739</v>
      </c>
      <c r="O1524" s="43" t="s">
        <v>4</v>
      </c>
      <c r="P1524" s="46" t="s">
        <v>1021</v>
      </c>
      <c r="Q1524" s="47">
        <v>41800</v>
      </c>
      <c r="R1524" s="48" t="s">
        <v>4</v>
      </c>
      <c r="S1524" s="47" t="s">
        <v>4</v>
      </c>
      <c r="T1524" s="46" t="s">
        <v>741</v>
      </c>
    </row>
    <row r="1525" spans="1:20">
      <c r="A1525" s="45">
        <v>132181655292</v>
      </c>
      <c r="B1525" s="43" t="s">
        <v>1727</v>
      </c>
      <c r="C1525" s="44">
        <v>45963</v>
      </c>
      <c r="D1525" s="45">
        <v>52516737682</v>
      </c>
      <c r="E1525" s="45">
        <v>2110291173440</v>
      </c>
      <c r="F1525" s="46" t="s">
        <v>734</v>
      </c>
      <c r="G1525" s="46" t="s">
        <v>735</v>
      </c>
      <c r="H1525" s="46" t="s">
        <v>4</v>
      </c>
      <c r="I1525" s="45" t="s">
        <v>4</v>
      </c>
      <c r="J1525" s="47">
        <v>406.43</v>
      </c>
      <c r="K1525" s="46" t="s">
        <v>736</v>
      </c>
      <c r="L1525" s="46" t="s">
        <v>737</v>
      </c>
      <c r="M1525" s="45" t="s">
        <v>738</v>
      </c>
      <c r="N1525" s="46" t="s">
        <v>739</v>
      </c>
      <c r="O1525" s="43" t="s">
        <v>4</v>
      </c>
      <c r="P1525" s="46" t="s">
        <v>1774</v>
      </c>
      <c r="Q1525" s="47">
        <v>41900</v>
      </c>
      <c r="R1525" s="48" t="s">
        <v>4</v>
      </c>
      <c r="S1525" s="47" t="s">
        <v>4</v>
      </c>
      <c r="T1525" s="46" t="s">
        <v>741</v>
      </c>
    </row>
    <row r="1526" spans="1:20">
      <c r="A1526" s="45">
        <v>133762678540</v>
      </c>
      <c r="B1526" s="43" t="s">
        <v>733</v>
      </c>
      <c r="C1526" s="44">
        <v>45974</v>
      </c>
      <c r="D1526" s="45">
        <v>53146648111</v>
      </c>
      <c r="E1526" s="45">
        <v>2120773187569</v>
      </c>
      <c r="F1526" s="46" t="s">
        <v>758</v>
      </c>
      <c r="G1526" s="46" t="s">
        <v>735</v>
      </c>
      <c r="H1526" s="46" t="s">
        <v>4</v>
      </c>
      <c r="I1526" s="45" t="s">
        <v>4</v>
      </c>
      <c r="J1526" s="47">
        <v>406.43</v>
      </c>
      <c r="K1526" s="46" t="s">
        <v>736</v>
      </c>
      <c r="L1526" s="46" t="s">
        <v>737</v>
      </c>
      <c r="M1526" s="45" t="s">
        <v>738</v>
      </c>
      <c r="N1526" s="46" t="s">
        <v>739</v>
      </c>
      <c r="O1526" s="43" t="s">
        <v>4</v>
      </c>
      <c r="P1526" s="46" t="s">
        <v>759</v>
      </c>
      <c r="Q1526" s="47">
        <v>41900</v>
      </c>
      <c r="R1526" s="48" t="s">
        <v>4</v>
      </c>
      <c r="S1526" s="47" t="s">
        <v>4</v>
      </c>
      <c r="T1526" s="46" t="s">
        <v>4</v>
      </c>
    </row>
    <row r="1527" spans="1:20">
      <c r="A1527" s="45">
        <v>134928487790</v>
      </c>
      <c r="B1527" s="43" t="s">
        <v>733</v>
      </c>
      <c r="C1527" s="44">
        <v>45983</v>
      </c>
      <c r="D1527" s="45">
        <v>53613129970</v>
      </c>
      <c r="E1527" s="45">
        <v>2128551127835</v>
      </c>
      <c r="F1527" s="46" t="s">
        <v>734</v>
      </c>
      <c r="G1527" s="46" t="s">
        <v>735</v>
      </c>
      <c r="H1527" s="46" t="s">
        <v>4</v>
      </c>
      <c r="I1527" s="45" t="s">
        <v>4</v>
      </c>
      <c r="J1527" s="47">
        <v>406.43</v>
      </c>
      <c r="K1527" s="46" t="s">
        <v>736</v>
      </c>
      <c r="L1527" s="46" t="s">
        <v>737</v>
      </c>
      <c r="M1527" s="45" t="s">
        <v>738</v>
      </c>
      <c r="N1527" s="46" t="s">
        <v>739</v>
      </c>
      <c r="O1527" s="43" t="s">
        <v>4</v>
      </c>
      <c r="P1527" s="46" t="s">
        <v>1218</v>
      </c>
      <c r="Q1527" s="47">
        <v>41900</v>
      </c>
      <c r="R1527" s="48" t="s">
        <v>4</v>
      </c>
      <c r="S1527" s="47" t="s">
        <v>4</v>
      </c>
      <c r="T1527" s="46" t="s">
        <v>741</v>
      </c>
    </row>
    <row r="1528" spans="1:20">
      <c r="A1528" s="45">
        <v>133443282213</v>
      </c>
      <c r="B1528" s="43" t="s">
        <v>733</v>
      </c>
      <c r="C1528" s="44">
        <v>45977</v>
      </c>
      <c r="D1528" s="45">
        <v>53261889680</v>
      </c>
      <c r="E1528" s="45">
        <v>2122661197779</v>
      </c>
      <c r="F1528" s="46" t="s">
        <v>734</v>
      </c>
      <c r="G1528" s="46" t="s">
        <v>735</v>
      </c>
      <c r="H1528" s="46" t="s">
        <v>4</v>
      </c>
      <c r="I1528" s="45" t="s">
        <v>4</v>
      </c>
      <c r="J1528" s="47">
        <v>407.4</v>
      </c>
      <c r="K1528" s="46" t="s">
        <v>736</v>
      </c>
      <c r="L1528" s="46" t="s">
        <v>737</v>
      </c>
      <c r="M1528" s="45" t="s">
        <v>738</v>
      </c>
      <c r="N1528" s="46" t="s">
        <v>739</v>
      </c>
      <c r="O1528" s="43" t="s">
        <v>4</v>
      </c>
      <c r="P1528" s="46" t="s">
        <v>1025</v>
      </c>
      <c r="Q1528" s="47">
        <v>42000</v>
      </c>
      <c r="R1528" s="48" t="s">
        <v>4</v>
      </c>
      <c r="S1528" s="47" t="s">
        <v>4</v>
      </c>
      <c r="T1528" s="46" t="s">
        <v>741</v>
      </c>
    </row>
    <row r="1529" spans="1:20">
      <c r="A1529" s="45">
        <v>132829349480</v>
      </c>
      <c r="B1529" s="43" t="s">
        <v>733</v>
      </c>
      <c r="C1529" s="44">
        <v>45968</v>
      </c>
      <c r="D1529" s="45">
        <v>52780314304</v>
      </c>
      <c r="E1529" s="45">
        <v>2114511072929</v>
      </c>
      <c r="F1529" s="46" t="s">
        <v>734</v>
      </c>
      <c r="G1529" s="46" t="s">
        <v>735</v>
      </c>
      <c r="H1529" s="46" t="s">
        <v>4</v>
      </c>
      <c r="I1529" s="45" t="s">
        <v>4</v>
      </c>
      <c r="J1529" s="47">
        <v>409.34</v>
      </c>
      <c r="K1529" s="46" t="s">
        <v>736</v>
      </c>
      <c r="L1529" s="46" t="s">
        <v>737</v>
      </c>
      <c r="M1529" s="45" t="s">
        <v>738</v>
      </c>
      <c r="N1529" s="46" t="s">
        <v>739</v>
      </c>
      <c r="O1529" s="43" t="s">
        <v>4</v>
      </c>
      <c r="P1529" s="46" t="s">
        <v>799</v>
      </c>
      <c r="Q1529" s="47">
        <v>42200</v>
      </c>
      <c r="R1529" s="48" t="s">
        <v>4</v>
      </c>
      <c r="S1529" s="47" t="s">
        <v>4</v>
      </c>
      <c r="T1529" s="46" t="s">
        <v>741</v>
      </c>
    </row>
    <row r="1530" spans="1:20">
      <c r="A1530" s="45">
        <v>133029383045</v>
      </c>
      <c r="B1530" s="43" t="s">
        <v>733</v>
      </c>
      <c r="C1530" s="44">
        <v>45974</v>
      </c>
      <c r="D1530" s="45">
        <v>53098723014</v>
      </c>
      <c r="E1530" s="45">
        <v>2119913395153</v>
      </c>
      <c r="F1530" s="46" t="s">
        <v>734</v>
      </c>
      <c r="G1530" s="46" t="s">
        <v>735</v>
      </c>
      <c r="H1530" s="46" t="s">
        <v>4</v>
      </c>
      <c r="I1530" s="45" t="s">
        <v>4</v>
      </c>
      <c r="J1530" s="47">
        <v>412.25</v>
      </c>
      <c r="K1530" s="46" t="s">
        <v>736</v>
      </c>
      <c r="L1530" s="46" t="s">
        <v>737</v>
      </c>
      <c r="M1530" s="45" t="s">
        <v>738</v>
      </c>
      <c r="N1530" s="46" t="s">
        <v>739</v>
      </c>
      <c r="O1530" s="43" t="s">
        <v>4</v>
      </c>
      <c r="P1530" s="46" t="s">
        <v>913</v>
      </c>
      <c r="Q1530" s="47">
        <v>42500</v>
      </c>
      <c r="R1530" s="48" t="s">
        <v>4</v>
      </c>
      <c r="S1530" s="47" t="s">
        <v>4</v>
      </c>
      <c r="T1530" s="46" t="s">
        <v>741</v>
      </c>
    </row>
    <row r="1531" spans="1:20">
      <c r="A1531" s="45">
        <v>132956321660</v>
      </c>
      <c r="B1531" s="43" t="s">
        <v>733</v>
      </c>
      <c r="C1531" s="44">
        <v>45968</v>
      </c>
      <c r="D1531" s="45">
        <v>52825101788</v>
      </c>
      <c r="E1531" s="45">
        <v>2115462427286</v>
      </c>
      <c r="F1531" s="46" t="s">
        <v>750</v>
      </c>
      <c r="G1531" s="46" t="s">
        <v>735</v>
      </c>
      <c r="H1531" s="46" t="s">
        <v>4</v>
      </c>
      <c r="I1531" s="45" t="s">
        <v>4</v>
      </c>
      <c r="J1531" s="47">
        <v>413.14</v>
      </c>
      <c r="K1531" s="46" t="s">
        <v>736</v>
      </c>
      <c r="L1531" s="46" t="s">
        <v>751</v>
      </c>
      <c r="M1531" s="45" t="s">
        <v>738</v>
      </c>
      <c r="N1531" s="46" t="s">
        <v>739</v>
      </c>
      <c r="O1531" s="43" t="s">
        <v>365</v>
      </c>
      <c r="P1531" s="46" t="s">
        <v>752</v>
      </c>
      <c r="Q1531" s="47">
        <v>9100</v>
      </c>
      <c r="R1531" s="48" t="s">
        <v>4</v>
      </c>
      <c r="S1531" s="47" t="s">
        <v>4</v>
      </c>
      <c r="T1531" s="46" t="s">
        <v>741</v>
      </c>
    </row>
    <row r="1532" spans="1:20">
      <c r="A1532" s="45">
        <v>132604763203</v>
      </c>
      <c r="B1532" s="43" t="s">
        <v>733</v>
      </c>
      <c r="C1532" s="44">
        <v>45971</v>
      </c>
      <c r="D1532" s="45">
        <v>52929239519</v>
      </c>
      <c r="E1532" s="45">
        <v>2117041704158</v>
      </c>
      <c r="F1532" s="46" t="s">
        <v>734</v>
      </c>
      <c r="G1532" s="46" t="s">
        <v>735</v>
      </c>
      <c r="H1532" s="46" t="s">
        <v>4</v>
      </c>
      <c r="I1532" s="45" t="s">
        <v>4</v>
      </c>
      <c r="J1532" s="47">
        <v>413.22</v>
      </c>
      <c r="K1532" s="46" t="s">
        <v>736</v>
      </c>
      <c r="L1532" s="46" t="s">
        <v>737</v>
      </c>
      <c r="M1532" s="45" t="s">
        <v>738</v>
      </c>
      <c r="N1532" s="46" t="s">
        <v>739</v>
      </c>
      <c r="O1532" s="43" t="s">
        <v>4</v>
      </c>
      <c r="P1532" s="46" t="s">
        <v>903</v>
      </c>
      <c r="Q1532" s="47">
        <v>42600</v>
      </c>
      <c r="R1532" s="48" t="s">
        <v>4</v>
      </c>
      <c r="S1532" s="47" t="s">
        <v>4</v>
      </c>
      <c r="T1532" s="46" t="s">
        <v>741</v>
      </c>
    </row>
    <row r="1533" spans="1:20">
      <c r="A1533" s="45">
        <v>132595746253</v>
      </c>
      <c r="B1533" s="43" t="s">
        <v>733</v>
      </c>
      <c r="C1533" s="44">
        <v>45970</v>
      </c>
      <c r="D1533" s="45">
        <v>52925370890</v>
      </c>
      <c r="E1533" s="45">
        <v>2116985200704</v>
      </c>
      <c r="F1533" s="46" t="s">
        <v>734</v>
      </c>
      <c r="G1533" s="46" t="s">
        <v>735</v>
      </c>
      <c r="H1533" s="46" t="s">
        <v>4</v>
      </c>
      <c r="I1533" s="45" t="s">
        <v>4</v>
      </c>
      <c r="J1533" s="47">
        <v>416.13</v>
      </c>
      <c r="K1533" s="46" t="s">
        <v>736</v>
      </c>
      <c r="L1533" s="46" t="s">
        <v>737</v>
      </c>
      <c r="M1533" s="45" t="s">
        <v>738</v>
      </c>
      <c r="N1533" s="46" t="s">
        <v>739</v>
      </c>
      <c r="O1533" s="43" t="s">
        <v>4</v>
      </c>
      <c r="P1533" s="46" t="s">
        <v>892</v>
      </c>
      <c r="Q1533" s="47">
        <v>42900</v>
      </c>
      <c r="R1533" s="48" t="s">
        <v>4</v>
      </c>
      <c r="S1533" s="47" t="s">
        <v>4</v>
      </c>
      <c r="T1533" s="46" t="s">
        <v>741</v>
      </c>
    </row>
    <row r="1534" spans="1:20">
      <c r="A1534" s="45">
        <v>134820218532</v>
      </c>
      <c r="B1534" s="43" t="s">
        <v>733</v>
      </c>
      <c r="C1534" s="44">
        <v>45983</v>
      </c>
      <c r="D1534" s="45">
        <v>53568737791</v>
      </c>
      <c r="E1534" s="45">
        <v>2127993324114</v>
      </c>
      <c r="F1534" s="46" t="s">
        <v>734</v>
      </c>
      <c r="G1534" s="46" t="s">
        <v>735</v>
      </c>
      <c r="H1534" s="46" t="s">
        <v>4</v>
      </c>
      <c r="I1534" s="45" t="s">
        <v>4</v>
      </c>
      <c r="J1534" s="47">
        <v>416.13</v>
      </c>
      <c r="K1534" s="46" t="s">
        <v>736</v>
      </c>
      <c r="L1534" s="46" t="s">
        <v>737</v>
      </c>
      <c r="M1534" s="45" t="s">
        <v>738</v>
      </c>
      <c r="N1534" s="46" t="s">
        <v>739</v>
      </c>
      <c r="O1534" s="43" t="s">
        <v>4</v>
      </c>
      <c r="P1534" s="46" t="s">
        <v>909</v>
      </c>
      <c r="Q1534" s="47">
        <v>42900</v>
      </c>
      <c r="R1534" s="48" t="s">
        <v>4</v>
      </c>
      <c r="S1534" s="47" t="s">
        <v>4</v>
      </c>
      <c r="T1534" s="46" t="s">
        <v>741</v>
      </c>
    </row>
    <row r="1535" spans="1:20">
      <c r="A1535" s="45">
        <v>133933894961</v>
      </c>
      <c r="B1535" s="43" t="s">
        <v>733</v>
      </c>
      <c r="C1535" s="44">
        <v>45980</v>
      </c>
      <c r="D1535" s="45">
        <v>53466508300</v>
      </c>
      <c r="E1535" s="45">
        <v>2126177863448</v>
      </c>
      <c r="F1535" s="46" t="s">
        <v>758</v>
      </c>
      <c r="G1535" s="46" t="s">
        <v>735</v>
      </c>
      <c r="H1535" s="46" t="s">
        <v>4</v>
      </c>
      <c r="I1535" s="45" t="s">
        <v>4</v>
      </c>
      <c r="J1535" s="47">
        <v>417.1</v>
      </c>
      <c r="K1535" s="46" t="s">
        <v>736</v>
      </c>
      <c r="L1535" s="46" t="s">
        <v>737</v>
      </c>
      <c r="M1535" s="45" t="s">
        <v>738</v>
      </c>
      <c r="N1535" s="46" t="s">
        <v>739</v>
      </c>
      <c r="O1535" s="43" t="s">
        <v>4</v>
      </c>
      <c r="P1535" s="46" t="s">
        <v>759</v>
      </c>
      <c r="Q1535" s="47">
        <v>43000</v>
      </c>
      <c r="R1535" s="48" t="s">
        <v>4</v>
      </c>
      <c r="S1535" s="47" t="s">
        <v>4</v>
      </c>
      <c r="T1535" s="46" t="s">
        <v>4</v>
      </c>
    </row>
    <row r="1536" spans="1:20">
      <c r="A1536" s="45">
        <v>135543541764</v>
      </c>
      <c r="B1536" s="43" t="s">
        <v>733</v>
      </c>
      <c r="C1536" s="44">
        <v>45989</v>
      </c>
      <c r="D1536" s="45">
        <v>53858984250</v>
      </c>
      <c r="E1536" s="45">
        <v>2132737100687</v>
      </c>
      <c r="F1536" s="46" t="s">
        <v>750</v>
      </c>
      <c r="G1536" s="46" t="s">
        <v>735</v>
      </c>
      <c r="H1536" s="46" t="s">
        <v>4</v>
      </c>
      <c r="I1536" s="45" t="s">
        <v>4</v>
      </c>
      <c r="J1536" s="47">
        <v>417.68</v>
      </c>
      <c r="K1536" s="46" t="s">
        <v>736</v>
      </c>
      <c r="L1536" s="46" t="s">
        <v>751</v>
      </c>
      <c r="M1536" s="45" t="s">
        <v>738</v>
      </c>
      <c r="N1536" s="46" t="s">
        <v>739</v>
      </c>
      <c r="O1536" s="43" t="s">
        <v>365</v>
      </c>
      <c r="P1536" s="46" t="s">
        <v>752</v>
      </c>
      <c r="Q1536" s="47">
        <v>9200</v>
      </c>
      <c r="R1536" s="48" t="s">
        <v>4</v>
      </c>
      <c r="S1536" s="47" t="s">
        <v>4</v>
      </c>
      <c r="T1536" s="46" t="s">
        <v>741</v>
      </c>
    </row>
    <row r="1537" spans="1:20">
      <c r="A1537" s="45">
        <v>131583691511</v>
      </c>
      <c r="B1537" s="43" t="s">
        <v>1727</v>
      </c>
      <c r="C1537" s="44">
        <v>45963</v>
      </c>
      <c r="D1537" s="45">
        <v>52516692121</v>
      </c>
      <c r="E1537" s="45">
        <v>2110196521155</v>
      </c>
      <c r="F1537" s="46" t="s">
        <v>734</v>
      </c>
      <c r="G1537" s="46" t="s">
        <v>735</v>
      </c>
      <c r="H1537" s="46" t="s">
        <v>4</v>
      </c>
      <c r="I1537" s="45" t="s">
        <v>4</v>
      </c>
      <c r="J1537" s="47">
        <v>418.55</v>
      </c>
      <c r="K1537" s="46" t="s">
        <v>736</v>
      </c>
      <c r="L1537" s="46" t="s">
        <v>737</v>
      </c>
      <c r="M1537" s="45" t="s">
        <v>738</v>
      </c>
      <c r="N1537" s="46" t="s">
        <v>739</v>
      </c>
      <c r="O1537" s="43" t="s">
        <v>4</v>
      </c>
      <c r="P1537" s="46" t="s">
        <v>1762</v>
      </c>
      <c r="Q1537" s="47">
        <v>5500</v>
      </c>
      <c r="R1537" s="48" t="s">
        <v>4</v>
      </c>
      <c r="S1537" s="47" t="s">
        <v>4</v>
      </c>
      <c r="T1537" s="46" t="s">
        <v>741</v>
      </c>
    </row>
    <row r="1538" spans="1:20">
      <c r="A1538" s="45">
        <v>135232703211</v>
      </c>
      <c r="B1538" s="43" t="s">
        <v>733</v>
      </c>
      <c r="C1538" s="44">
        <v>45991</v>
      </c>
      <c r="D1538" s="45">
        <v>53988855369</v>
      </c>
      <c r="E1538" s="45">
        <v>2134729301943</v>
      </c>
      <c r="F1538" s="46" t="s">
        <v>758</v>
      </c>
      <c r="G1538" s="46" t="s">
        <v>735</v>
      </c>
      <c r="H1538" s="46" t="s">
        <v>4</v>
      </c>
      <c r="I1538" s="45" t="s">
        <v>4</v>
      </c>
      <c r="J1538" s="47">
        <v>420.01</v>
      </c>
      <c r="K1538" s="46" t="s">
        <v>736</v>
      </c>
      <c r="L1538" s="46" t="s">
        <v>737</v>
      </c>
      <c r="M1538" s="45" t="s">
        <v>738</v>
      </c>
      <c r="N1538" s="46" t="s">
        <v>739</v>
      </c>
      <c r="O1538" s="43" t="s">
        <v>4</v>
      </c>
      <c r="P1538" s="46" t="s">
        <v>759</v>
      </c>
      <c r="Q1538" s="47">
        <v>43300</v>
      </c>
      <c r="R1538" s="48" t="s">
        <v>4</v>
      </c>
      <c r="S1538" s="47" t="s">
        <v>4</v>
      </c>
      <c r="T1538" s="46" t="s">
        <v>4</v>
      </c>
    </row>
    <row r="1539" spans="1:20">
      <c r="A1539" s="45">
        <v>131575087177</v>
      </c>
      <c r="B1539" s="43" t="s">
        <v>1727</v>
      </c>
      <c r="C1539" s="44">
        <v>45962</v>
      </c>
      <c r="D1539" s="45">
        <v>52513400992</v>
      </c>
      <c r="E1539" s="45">
        <v>2110238807532</v>
      </c>
      <c r="F1539" s="46" t="s">
        <v>734</v>
      </c>
      <c r="G1539" s="46" t="s">
        <v>735</v>
      </c>
      <c r="H1539" s="46" t="s">
        <v>4</v>
      </c>
      <c r="I1539" s="45" t="s">
        <v>4</v>
      </c>
      <c r="J1539" s="47">
        <v>422.92</v>
      </c>
      <c r="K1539" s="46" t="s">
        <v>736</v>
      </c>
      <c r="L1539" s="46" t="s">
        <v>737</v>
      </c>
      <c r="M1539" s="45" t="s">
        <v>738</v>
      </c>
      <c r="N1539" s="46" t="s">
        <v>739</v>
      </c>
      <c r="O1539" s="43" t="s">
        <v>4</v>
      </c>
      <c r="P1539" s="46" t="s">
        <v>1749</v>
      </c>
      <c r="Q1539" s="47">
        <v>43600</v>
      </c>
      <c r="R1539" s="48" t="s">
        <v>4</v>
      </c>
      <c r="S1539" s="47" t="s">
        <v>4</v>
      </c>
      <c r="T1539" s="46" t="s">
        <v>741</v>
      </c>
    </row>
    <row r="1540" spans="1:20">
      <c r="A1540" s="45">
        <v>132377772637</v>
      </c>
      <c r="B1540" s="43" t="s">
        <v>733</v>
      </c>
      <c r="C1540" s="44">
        <v>45969</v>
      </c>
      <c r="D1540" s="45">
        <v>52834469481</v>
      </c>
      <c r="E1540" s="45">
        <v>2115634263004</v>
      </c>
      <c r="F1540" s="46" t="s">
        <v>734</v>
      </c>
      <c r="G1540" s="46" t="s">
        <v>735</v>
      </c>
      <c r="H1540" s="46" t="s">
        <v>4</v>
      </c>
      <c r="I1540" s="45" t="s">
        <v>4</v>
      </c>
      <c r="J1540" s="47">
        <v>422.92</v>
      </c>
      <c r="K1540" s="46" t="s">
        <v>736</v>
      </c>
      <c r="L1540" s="46" t="s">
        <v>737</v>
      </c>
      <c r="M1540" s="45" t="s">
        <v>738</v>
      </c>
      <c r="N1540" s="46" t="s">
        <v>739</v>
      </c>
      <c r="O1540" s="43" t="s">
        <v>4</v>
      </c>
      <c r="P1540" s="46" t="s">
        <v>831</v>
      </c>
      <c r="Q1540" s="47">
        <v>43600</v>
      </c>
      <c r="R1540" s="48" t="s">
        <v>4</v>
      </c>
      <c r="S1540" s="47" t="s">
        <v>4</v>
      </c>
      <c r="T1540" s="46" t="s">
        <v>741</v>
      </c>
    </row>
    <row r="1541" spans="1:20">
      <c r="A1541" s="45">
        <v>133530776409</v>
      </c>
      <c r="B1541" s="43" t="s">
        <v>733</v>
      </c>
      <c r="C1541" s="44">
        <v>45977</v>
      </c>
      <c r="D1541" s="45">
        <v>53303086493</v>
      </c>
      <c r="E1541" s="45">
        <v>2123206058525</v>
      </c>
      <c r="F1541" s="46" t="s">
        <v>734</v>
      </c>
      <c r="G1541" s="46" t="s">
        <v>735</v>
      </c>
      <c r="H1541" s="46" t="s">
        <v>4</v>
      </c>
      <c r="I1541" s="45" t="s">
        <v>4</v>
      </c>
      <c r="J1541" s="47">
        <v>422.92</v>
      </c>
      <c r="K1541" s="46" t="s">
        <v>736</v>
      </c>
      <c r="L1541" s="46" t="s">
        <v>737</v>
      </c>
      <c r="M1541" s="45" t="s">
        <v>738</v>
      </c>
      <c r="N1541" s="46" t="s">
        <v>739</v>
      </c>
      <c r="O1541" s="43" t="s">
        <v>4</v>
      </c>
      <c r="P1541" s="46" t="s">
        <v>1046</v>
      </c>
      <c r="Q1541" s="47">
        <v>43600</v>
      </c>
      <c r="R1541" s="48" t="s">
        <v>4</v>
      </c>
      <c r="S1541" s="47" t="s">
        <v>4</v>
      </c>
      <c r="T1541" s="46" t="s">
        <v>741</v>
      </c>
    </row>
    <row r="1542" spans="1:20">
      <c r="A1542" s="45">
        <v>134818150686</v>
      </c>
      <c r="B1542" s="43" t="s">
        <v>733</v>
      </c>
      <c r="C1542" s="44">
        <v>45983</v>
      </c>
      <c r="D1542" s="45">
        <v>53567869608</v>
      </c>
      <c r="E1542" s="45">
        <v>2127980933210</v>
      </c>
      <c r="F1542" s="46" t="s">
        <v>734</v>
      </c>
      <c r="G1542" s="46" t="s">
        <v>735</v>
      </c>
      <c r="H1542" s="46" t="s">
        <v>4</v>
      </c>
      <c r="I1542" s="45" t="s">
        <v>4</v>
      </c>
      <c r="J1542" s="47">
        <v>426.8</v>
      </c>
      <c r="K1542" s="46" t="s">
        <v>736</v>
      </c>
      <c r="L1542" s="46" t="s">
        <v>737</v>
      </c>
      <c r="M1542" s="45" t="s">
        <v>738</v>
      </c>
      <c r="N1542" s="46" t="s">
        <v>739</v>
      </c>
      <c r="O1542" s="43" t="s">
        <v>4</v>
      </c>
      <c r="P1542" s="46" t="s">
        <v>1115</v>
      </c>
      <c r="Q1542" s="47">
        <v>44000</v>
      </c>
      <c r="R1542" s="48" t="s">
        <v>4</v>
      </c>
      <c r="S1542" s="47" t="s">
        <v>4</v>
      </c>
      <c r="T1542" s="46" t="s">
        <v>741</v>
      </c>
    </row>
    <row r="1543" spans="1:20">
      <c r="A1543" s="45">
        <v>135836249112</v>
      </c>
      <c r="B1543" s="43" t="s">
        <v>733</v>
      </c>
      <c r="C1543" s="44">
        <v>45990</v>
      </c>
      <c r="D1543" s="45">
        <v>53983138008</v>
      </c>
      <c r="E1543" s="45">
        <v>2134770055844</v>
      </c>
      <c r="F1543" s="46" t="s">
        <v>734</v>
      </c>
      <c r="G1543" s="46" t="s">
        <v>735</v>
      </c>
      <c r="H1543" s="46" t="s">
        <v>4</v>
      </c>
      <c r="I1543" s="45" t="s">
        <v>4</v>
      </c>
      <c r="J1543" s="47">
        <v>427.77</v>
      </c>
      <c r="K1543" s="46" t="s">
        <v>736</v>
      </c>
      <c r="L1543" s="46" t="s">
        <v>737</v>
      </c>
      <c r="M1543" s="45" t="s">
        <v>738</v>
      </c>
      <c r="N1543" s="46" t="s">
        <v>739</v>
      </c>
      <c r="O1543" s="43" t="s">
        <v>4</v>
      </c>
      <c r="P1543" s="46" t="s">
        <v>1660</v>
      </c>
      <c r="Q1543" s="47">
        <v>44100</v>
      </c>
      <c r="R1543" s="48" t="s">
        <v>4</v>
      </c>
      <c r="S1543" s="47" t="s">
        <v>4</v>
      </c>
      <c r="T1543" s="46" t="s">
        <v>741</v>
      </c>
    </row>
    <row r="1544" spans="1:20">
      <c r="A1544" s="45">
        <v>134940656304</v>
      </c>
      <c r="B1544" s="43" t="s">
        <v>733</v>
      </c>
      <c r="C1544" s="44">
        <v>45984</v>
      </c>
      <c r="D1544" s="45">
        <v>53617773689</v>
      </c>
      <c r="E1544" s="45">
        <v>2128623834991</v>
      </c>
      <c r="F1544" s="46" t="s">
        <v>750</v>
      </c>
      <c r="G1544" s="46" t="s">
        <v>735</v>
      </c>
      <c r="H1544" s="46" t="s">
        <v>4</v>
      </c>
      <c r="I1544" s="45" t="s">
        <v>4</v>
      </c>
      <c r="J1544" s="47">
        <v>428.37</v>
      </c>
      <c r="K1544" s="46" t="s">
        <v>736</v>
      </c>
      <c r="L1544" s="46" t="s">
        <v>751</v>
      </c>
      <c r="M1544" s="45" t="s">
        <v>738</v>
      </c>
      <c r="N1544" s="46" t="s">
        <v>739</v>
      </c>
      <c r="O1544" s="43" t="s">
        <v>365</v>
      </c>
      <c r="P1544" s="46" t="s">
        <v>752</v>
      </c>
      <c r="Q1544" s="47">
        <v>10900</v>
      </c>
      <c r="R1544" s="48" t="s">
        <v>4</v>
      </c>
      <c r="S1544" s="47" t="s">
        <v>4</v>
      </c>
      <c r="T1544" s="46" t="s">
        <v>741</v>
      </c>
    </row>
    <row r="1545" spans="1:20">
      <c r="A1545" s="45">
        <v>133929023216</v>
      </c>
      <c r="B1545" s="43" t="s">
        <v>733</v>
      </c>
      <c r="C1545" s="44">
        <v>45976</v>
      </c>
      <c r="D1545" s="45">
        <v>53210480483</v>
      </c>
      <c r="E1545" s="45">
        <v>2122006806570</v>
      </c>
      <c r="F1545" s="46" t="s">
        <v>758</v>
      </c>
      <c r="G1545" s="46" t="s">
        <v>735</v>
      </c>
      <c r="H1545" s="46" t="s">
        <v>4</v>
      </c>
      <c r="I1545" s="45" t="s">
        <v>4</v>
      </c>
      <c r="J1545" s="47">
        <v>429.71</v>
      </c>
      <c r="K1545" s="46" t="s">
        <v>736</v>
      </c>
      <c r="L1545" s="46" t="s">
        <v>737</v>
      </c>
      <c r="M1545" s="45" t="s">
        <v>738</v>
      </c>
      <c r="N1545" s="46" t="s">
        <v>739</v>
      </c>
      <c r="O1545" s="43" t="s">
        <v>4</v>
      </c>
      <c r="P1545" s="46" t="s">
        <v>759</v>
      </c>
      <c r="Q1545" s="47">
        <v>44300</v>
      </c>
      <c r="R1545" s="48" t="s">
        <v>4</v>
      </c>
      <c r="S1545" s="47" t="s">
        <v>4</v>
      </c>
      <c r="T1545" s="46" t="s">
        <v>4</v>
      </c>
    </row>
    <row r="1546" spans="1:20">
      <c r="A1546" s="45">
        <v>132377575063</v>
      </c>
      <c r="B1546" s="43" t="s">
        <v>733</v>
      </c>
      <c r="C1546" s="44">
        <v>45969</v>
      </c>
      <c r="D1546" s="45">
        <v>52834406000</v>
      </c>
      <c r="E1546" s="45">
        <v>2115530967641</v>
      </c>
      <c r="F1546" s="46" t="s">
        <v>734</v>
      </c>
      <c r="G1546" s="46" t="s">
        <v>735</v>
      </c>
      <c r="H1546" s="46" t="s">
        <v>4</v>
      </c>
      <c r="I1546" s="45" t="s">
        <v>4</v>
      </c>
      <c r="J1546" s="47">
        <v>431.65</v>
      </c>
      <c r="K1546" s="46" t="s">
        <v>736</v>
      </c>
      <c r="L1546" s="46" t="s">
        <v>737</v>
      </c>
      <c r="M1546" s="45" t="s">
        <v>738</v>
      </c>
      <c r="N1546" s="46" t="s">
        <v>739</v>
      </c>
      <c r="O1546" s="43" t="s">
        <v>4</v>
      </c>
      <c r="P1546" s="46" t="s">
        <v>830</v>
      </c>
      <c r="Q1546" s="47">
        <v>44500</v>
      </c>
      <c r="R1546" s="48" t="s">
        <v>4</v>
      </c>
      <c r="S1546" s="47" t="s">
        <v>4</v>
      </c>
      <c r="T1546" s="46" t="s">
        <v>741</v>
      </c>
    </row>
    <row r="1547" spans="1:20">
      <c r="A1547" s="45">
        <v>132821507150</v>
      </c>
      <c r="B1547" s="43" t="s">
        <v>733</v>
      </c>
      <c r="C1547" s="44">
        <v>45967</v>
      </c>
      <c r="D1547" s="45">
        <v>52776563068</v>
      </c>
      <c r="E1547" s="45">
        <v>2114559468672</v>
      </c>
      <c r="F1547" s="46" t="s">
        <v>750</v>
      </c>
      <c r="G1547" s="46" t="s">
        <v>735</v>
      </c>
      <c r="H1547" s="46" t="s">
        <v>4</v>
      </c>
      <c r="I1547" s="45" t="s">
        <v>4</v>
      </c>
      <c r="J1547" s="47">
        <v>432.3</v>
      </c>
      <c r="K1547" s="46" t="s">
        <v>736</v>
      </c>
      <c r="L1547" s="46" t="s">
        <v>751</v>
      </c>
      <c r="M1547" s="45" t="s">
        <v>738</v>
      </c>
      <c r="N1547" s="46" t="s">
        <v>739</v>
      </c>
      <c r="O1547" s="43" t="s">
        <v>365</v>
      </c>
      <c r="P1547" s="46" t="s">
        <v>752</v>
      </c>
      <c r="Q1547" s="47">
        <v>11000</v>
      </c>
      <c r="R1547" s="48" t="s">
        <v>4</v>
      </c>
      <c r="S1547" s="47" t="s">
        <v>4</v>
      </c>
      <c r="T1547" s="46" t="s">
        <v>741</v>
      </c>
    </row>
    <row r="1548" spans="1:20">
      <c r="A1548" s="45">
        <v>132511476737</v>
      </c>
      <c r="B1548" s="43" t="s">
        <v>733</v>
      </c>
      <c r="C1548" s="44">
        <v>45970</v>
      </c>
      <c r="D1548" s="45">
        <v>52888390420</v>
      </c>
      <c r="E1548" s="45">
        <v>2116458107462</v>
      </c>
      <c r="F1548" s="46" t="s">
        <v>750</v>
      </c>
      <c r="G1548" s="46" t="s">
        <v>735</v>
      </c>
      <c r="H1548" s="46" t="s">
        <v>4</v>
      </c>
      <c r="I1548" s="45" t="s">
        <v>4</v>
      </c>
      <c r="J1548" s="47">
        <v>432.3</v>
      </c>
      <c r="K1548" s="46" t="s">
        <v>736</v>
      </c>
      <c r="L1548" s="46" t="s">
        <v>751</v>
      </c>
      <c r="M1548" s="45" t="s">
        <v>738</v>
      </c>
      <c r="N1548" s="46" t="s">
        <v>739</v>
      </c>
      <c r="O1548" s="43" t="s">
        <v>365</v>
      </c>
      <c r="P1548" s="46" t="s">
        <v>752</v>
      </c>
      <c r="Q1548" s="47">
        <v>11000</v>
      </c>
      <c r="R1548" s="48" t="s">
        <v>4</v>
      </c>
      <c r="S1548" s="47" t="s">
        <v>4</v>
      </c>
      <c r="T1548" s="46" t="s">
        <v>741</v>
      </c>
    </row>
    <row r="1549" spans="1:20">
      <c r="A1549" s="45">
        <v>134416360805</v>
      </c>
      <c r="B1549" s="43" t="s">
        <v>733</v>
      </c>
      <c r="C1549" s="44">
        <v>45985</v>
      </c>
      <c r="D1549" s="45">
        <v>53656909128</v>
      </c>
      <c r="E1549" s="45">
        <v>2129190045811</v>
      </c>
      <c r="F1549" s="46" t="s">
        <v>734</v>
      </c>
      <c r="G1549" s="46" t="s">
        <v>735</v>
      </c>
      <c r="H1549" s="46" t="s">
        <v>4</v>
      </c>
      <c r="I1549" s="45" t="s">
        <v>4</v>
      </c>
      <c r="J1549" s="47">
        <v>433.59</v>
      </c>
      <c r="K1549" s="46" t="s">
        <v>736</v>
      </c>
      <c r="L1549" s="46" t="s">
        <v>737</v>
      </c>
      <c r="M1549" s="45" t="s">
        <v>738</v>
      </c>
      <c r="N1549" s="46" t="s">
        <v>739</v>
      </c>
      <c r="O1549" s="43" t="s">
        <v>4</v>
      </c>
      <c r="P1549" s="46" t="s">
        <v>1529</v>
      </c>
      <c r="Q1549" s="47">
        <v>44700</v>
      </c>
      <c r="R1549" s="48" t="s">
        <v>4</v>
      </c>
      <c r="S1549" s="47" t="s">
        <v>4</v>
      </c>
      <c r="T1549" s="46" t="s">
        <v>741</v>
      </c>
    </row>
    <row r="1550" spans="1:20">
      <c r="A1550" s="45">
        <v>135225144987</v>
      </c>
      <c r="B1550" s="43" t="s">
        <v>733</v>
      </c>
      <c r="C1550" s="44">
        <v>45990</v>
      </c>
      <c r="D1550" s="45">
        <v>53985231688</v>
      </c>
      <c r="E1550" s="45">
        <v>2134800828524</v>
      </c>
      <c r="F1550" s="46" t="s">
        <v>734</v>
      </c>
      <c r="G1550" s="46" t="s">
        <v>735</v>
      </c>
      <c r="H1550" s="46" t="s">
        <v>4</v>
      </c>
      <c r="I1550" s="45" t="s">
        <v>4</v>
      </c>
      <c r="J1550" s="47">
        <v>433.59</v>
      </c>
      <c r="K1550" s="46" t="s">
        <v>736</v>
      </c>
      <c r="L1550" s="46" t="s">
        <v>737</v>
      </c>
      <c r="M1550" s="45" t="s">
        <v>738</v>
      </c>
      <c r="N1550" s="46" t="s">
        <v>739</v>
      </c>
      <c r="O1550" s="43" t="s">
        <v>4</v>
      </c>
      <c r="P1550" s="46" t="s">
        <v>1665</v>
      </c>
      <c r="Q1550" s="47">
        <v>44700</v>
      </c>
      <c r="R1550" s="48" t="s">
        <v>4</v>
      </c>
      <c r="S1550" s="47" t="s">
        <v>4</v>
      </c>
      <c r="T1550" s="46" t="s">
        <v>741</v>
      </c>
    </row>
    <row r="1551" spans="1:20">
      <c r="A1551" s="45">
        <v>132980041460</v>
      </c>
      <c r="B1551" s="43" t="s">
        <v>733</v>
      </c>
      <c r="C1551" s="44">
        <v>45969</v>
      </c>
      <c r="D1551" s="45">
        <v>52834172916</v>
      </c>
      <c r="E1551" s="45">
        <v>2115630787008</v>
      </c>
      <c r="F1551" s="46" t="s">
        <v>734</v>
      </c>
      <c r="G1551" s="46" t="s">
        <v>735</v>
      </c>
      <c r="H1551" s="46" t="s">
        <v>4</v>
      </c>
      <c r="I1551" s="45" t="s">
        <v>4</v>
      </c>
      <c r="J1551" s="47">
        <v>435.53</v>
      </c>
      <c r="K1551" s="46" t="s">
        <v>736</v>
      </c>
      <c r="L1551" s="46" t="s">
        <v>737</v>
      </c>
      <c r="M1551" s="45" t="s">
        <v>738</v>
      </c>
      <c r="N1551" s="46" t="s">
        <v>739</v>
      </c>
      <c r="O1551" s="43" t="s">
        <v>4</v>
      </c>
      <c r="P1551" s="46" t="s">
        <v>829</v>
      </c>
      <c r="Q1551" s="47">
        <v>44900</v>
      </c>
      <c r="R1551" s="48" t="s">
        <v>4</v>
      </c>
      <c r="S1551" s="47" t="s">
        <v>4</v>
      </c>
      <c r="T1551" s="46" t="s">
        <v>741</v>
      </c>
    </row>
    <row r="1552" spans="1:20">
      <c r="A1552" s="45">
        <v>133774948542</v>
      </c>
      <c r="B1552" s="43" t="s">
        <v>733</v>
      </c>
      <c r="C1552" s="44">
        <v>45975</v>
      </c>
      <c r="D1552" s="45">
        <v>53151870963</v>
      </c>
      <c r="E1552" s="45">
        <v>2120970098840</v>
      </c>
      <c r="F1552" s="46" t="s">
        <v>750</v>
      </c>
      <c r="G1552" s="46" t="s">
        <v>735</v>
      </c>
      <c r="H1552" s="46" t="s">
        <v>4</v>
      </c>
      <c r="I1552" s="45" t="s">
        <v>4</v>
      </c>
      <c r="J1552" s="47">
        <v>435.84</v>
      </c>
      <c r="K1552" s="46" t="s">
        <v>736</v>
      </c>
      <c r="L1552" s="46" t="s">
        <v>751</v>
      </c>
      <c r="M1552" s="45" t="s">
        <v>738</v>
      </c>
      <c r="N1552" s="46" t="s">
        <v>739</v>
      </c>
      <c r="O1552" s="43" t="s">
        <v>365</v>
      </c>
      <c r="P1552" s="46" t="s">
        <v>752</v>
      </c>
      <c r="Q1552" s="47">
        <v>9600</v>
      </c>
      <c r="R1552" s="48" t="s">
        <v>4</v>
      </c>
      <c r="S1552" s="47" t="s">
        <v>4</v>
      </c>
      <c r="T1552" s="46" t="s">
        <v>741</v>
      </c>
    </row>
    <row r="1553" spans="1:20">
      <c r="A1553" s="45">
        <v>133776804298</v>
      </c>
      <c r="B1553" s="43" t="s">
        <v>733</v>
      </c>
      <c r="C1553" s="44">
        <v>45975</v>
      </c>
      <c r="D1553" s="45">
        <v>53152443010</v>
      </c>
      <c r="E1553" s="45">
        <v>2120987196052</v>
      </c>
      <c r="F1553" s="46" t="s">
        <v>750</v>
      </c>
      <c r="G1553" s="46" t="s">
        <v>735</v>
      </c>
      <c r="H1553" s="46" t="s">
        <v>4</v>
      </c>
      <c r="I1553" s="45" t="s">
        <v>4</v>
      </c>
      <c r="J1553" s="47">
        <v>435.84</v>
      </c>
      <c r="K1553" s="46" t="s">
        <v>736</v>
      </c>
      <c r="L1553" s="46" t="s">
        <v>751</v>
      </c>
      <c r="M1553" s="45" t="s">
        <v>738</v>
      </c>
      <c r="N1553" s="46" t="s">
        <v>739</v>
      </c>
      <c r="O1553" s="43" t="s">
        <v>365</v>
      </c>
      <c r="P1553" s="46" t="s">
        <v>752</v>
      </c>
      <c r="Q1553" s="47">
        <v>9600</v>
      </c>
      <c r="R1553" s="48" t="s">
        <v>4</v>
      </c>
      <c r="S1553" s="47" t="s">
        <v>4</v>
      </c>
      <c r="T1553" s="46" t="s">
        <v>741</v>
      </c>
    </row>
    <row r="1554" spans="1:20">
      <c r="A1554" s="45">
        <v>133318313257</v>
      </c>
      <c r="B1554" s="43" t="s">
        <v>733</v>
      </c>
      <c r="C1554" s="44">
        <v>45976</v>
      </c>
      <c r="D1554" s="45">
        <v>53209496926</v>
      </c>
      <c r="E1554" s="45">
        <v>2121994622150</v>
      </c>
      <c r="F1554" s="46" t="s">
        <v>750</v>
      </c>
      <c r="G1554" s="46" t="s">
        <v>735</v>
      </c>
      <c r="H1554" s="46" t="s">
        <v>4</v>
      </c>
      <c r="I1554" s="45" t="s">
        <v>4</v>
      </c>
      <c r="J1554" s="47">
        <v>435.84</v>
      </c>
      <c r="K1554" s="46" t="s">
        <v>736</v>
      </c>
      <c r="L1554" s="46" t="s">
        <v>751</v>
      </c>
      <c r="M1554" s="45" t="s">
        <v>738</v>
      </c>
      <c r="N1554" s="46" t="s">
        <v>739</v>
      </c>
      <c r="O1554" s="43" t="s">
        <v>365</v>
      </c>
      <c r="P1554" s="46" t="s">
        <v>752</v>
      </c>
      <c r="Q1554" s="47">
        <v>9600</v>
      </c>
      <c r="R1554" s="48" t="s">
        <v>4</v>
      </c>
      <c r="S1554" s="47" t="s">
        <v>4</v>
      </c>
      <c r="T1554" s="46" t="s">
        <v>741</v>
      </c>
    </row>
    <row r="1555" spans="1:20">
      <c r="A1555" s="45">
        <v>134930704745</v>
      </c>
      <c r="B1555" s="43" t="s">
        <v>733</v>
      </c>
      <c r="C1555" s="44">
        <v>45989</v>
      </c>
      <c r="D1555" s="45">
        <v>53860069294</v>
      </c>
      <c r="E1555" s="45">
        <v>2132875190296</v>
      </c>
      <c r="F1555" s="46" t="s">
        <v>750</v>
      </c>
      <c r="G1555" s="46" t="s">
        <v>735</v>
      </c>
      <c r="H1555" s="46" t="s">
        <v>4</v>
      </c>
      <c r="I1555" s="45" t="s">
        <v>4</v>
      </c>
      <c r="J1555" s="47">
        <v>435.84</v>
      </c>
      <c r="K1555" s="46" t="s">
        <v>736</v>
      </c>
      <c r="L1555" s="46" t="s">
        <v>751</v>
      </c>
      <c r="M1555" s="45" t="s">
        <v>738</v>
      </c>
      <c r="N1555" s="46" t="s">
        <v>739</v>
      </c>
      <c r="O1555" s="43" t="s">
        <v>365</v>
      </c>
      <c r="P1555" s="46" t="s">
        <v>752</v>
      </c>
      <c r="Q1555" s="47">
        <v>9600</v>
      </c>
      <c r="R1555" s="48" t="s">
        <v>4</v>
      </c>
      <c r="S1555" s="47" t="s">
        <v>4</v>
      </c>
      <c r="T1555" s="46" t="s">
        <v>741</v>
      </c>
    </row>
    <row r="1556" spans="1:20">
      <c r="A1556" s="45">
        <v>134933176691</v>
      </c>
      <c r="B1556" s="43" t="s">
        <v>733</v>
      </c>
      <c r="C1556" s="44">
        <v>45989</v>
      </c>
      <c r="D1556" s="45">
        <v>53860880368</v>
      </c>
      <c r="E1556" s="45">
        <v>2132781051279</v>
      </c>
      <c r="F1556" s="46" t="s">
        <v>750</v>
      </c>
      <c r="G1556" s="46" t="s">
        <v>735</v>
      </c>
      <c r="H1556" s="46" t="s">
        <v>4</v>
      </c>
      <c r="I1556" s="45" t="s">
        <v>4</v>
      </c>
      <c r="J1556" s="47">
        <v>435.84</v>
      </c>
      <c r="K1556" s="46" t="s">
        <v>736</v>
      </c>
      <c r="L1556" s="46" t="s">
        <v>751</v>
      </c>
      <c r="M1556" s="45" t="s">
        <v>738</v>
      </c>
      <c r="N1556" s="46" t="s">
        <v>739</v>
      </c>
      <c r="O1556" s="43" t="s">
        <v>365</v>
      </c>
      <c r="P1556" s="46" t="s">
        <v>752</v>
      </c>
      <c r="Q1556" s="47">
        <v>9600</v>
      </c>
      <c r="R1556" s="48" t="s">
        <v>4</v>
      </c>
      <c r="S1556" s="47" t="s">
        <v>4</v>
      </c>
      <c r="T1556" s="46" t="s">
        <v>741</v>
      </c>
    </row>
    <row r="1557" spans="1:20">
      <c r="A1557" s="45">
        <v>135067097761</v>
      </c>
      <c r="B1557" s="43" t="s">
        <v>733</v>
      </c>
      <c r="C1557" s="44">
        <v>45989</v>
      </c>
      <c r="D1557" s="45">
        <v>53915811102</v>
      </c>
      <c r="E1557" s="45">
        <v>2133785349764</v>
      </c>
      <c r="F1557" s="46" t="s">
        <v>750</v>
      </c>
      <c r="G1557" s="46" t="s">
        <v>735</v>
      </c>
      <c r="H1557" s="46" t="s">
        <v>4</v>
      </c>
      <c r="I1557" s="45" t="s">
        <v>4</v>
      </c>
      <c r="J1557" s="47">
        <v>435.84</v>
      </c>
      <c r="K1557" s="46" t="s">
        <v>736</v>
      </c>
      <c r="L1557" s="46" t="s">
        <v>751</v>
      </c>
      <c r="M1557" s="45" t="s">
        <v>738</v>
      </c>
      <c r="N1557" s="46" t="s">
        <v>739</v>
      </c>
      <c r="O1557" s="43" t="s">
        <v>365</v>
      </c>
      <c r="P1557" s="46" t="s">
        <v>752</v>
      </c>
      <c r="Q1557" s="47">
        <v>9600</v>
      </c>
      <c r="R1557" s="48" t="s">
        <v>4</v>
      </c>
      <c r="S1557" s="47" t="s">
        <v>4</v>
      </c>
      <c r="T1557" s="46" t="s">
        <v>741</v>
      </c>
    </row>
    <row r="1558" spans="1:20">
      <c r="A1558" s="45">
        <v>135085352057</v>
      </c>
      <c r="B1558" s="43" t="s">
        <v>733</v>
      </c>
      <c r="C1558" s="44">
        <v>45989</v>
      </c>
      <c r="D1558" s="45">
        <v>53923547003</v>
      </c>
      <c r="E1558" s="45">
        <v>2133803455851</v>
      </c>
      <c r="F1558" s="46" t="s">
        <v>750</v>
      </c>
      <c r="G1558" s="46" t="s">
        <v>735</v>
      </c>
      <c r="H1558" s="46" t="s">
        <v>4</v>
      </c>
      <c r="I1558" s="45" t="s">
        <v>4</v>
      </c>
      <c r="J1558" s="47">
        <v>435.84</v>
      </c>
      <c r="K1558" s="46" t="s">
        <v>736</v>
      </c>
      <c r="L1558" s="46" t="s">
        <v>751</v>
      </c>
      <c r="M1558" s="45" t="s">
        <v>738</v>
      </c>
      <c r="N1558" s="46" t="s">
        <v>739</v>
      </c>
      <c r="O1558" s="43" t="s">
        <v>365</v>
      </c>
      <c r="P1558" s="46" t="s">
        <v>752</v>
      </c>
      <c r="Q1558" s="47">
        <v>9600</v>
      </c>
      <c r="R1558" s="48" t="s">
        <v>4</v>
      </c>
      <c r="S1558" s="47" t="s">
        <v>4</v>
      </c>
      <c r="T1558" s="46" t="s">
        <v>741</v>
      </c>
    </row>
    <row r="1559" spans="1:20">
      <c r="A1559" s="45">
        <v>135826499470</v>
      </c>
      <c r="B1559" s="43" t="s">
        <v>733</v>
      </c>
      <c r="C1559" s="44">
        <v>45990</v>
      </c>
      <c r="D1559" s="45">
        <v>53979275892</v>
      </c>
      <c r="E1559" s="45">
        <v>2134590242705</v>
      </c>
      <c r="F1559" s="46" t="s">
        <v>750</v>
      </c>
      <c r="G1559" s="46" t="s">
        <v>735</v>
      </c>
      <c r="H1559" s="46" t="s">
        <v>4</v>
      </c>
      <c r="I1559" s="45" t="s">
        <v>4</v>
      </c>
      <c r="J1559" s="47">
        <v>435.84</v>
      </c>
      <c r="K1559" s="46" t="s">
        <v>736</v>
      </c>
      <c r="L1559" s="46" t="s">
        <v>751</v>
      </c>
      <c r="M1559" s="45" t="s">
        <v>738</v>
      </c>
      <c r="N1559" s="46" t="s">
        <v>739</v>
      </c>
      <c r="O1559" s="43" t="s">
        <v>365</v>
      </c>
      <c r="P1559" s="46" t="s">
        <v>752</v>
      </c>
      <c r="Q1559" s="47">
        <v>9600</v>
      </c>
      <c r="R1559" s="48" t="s">
        <v>4</v>
      </c>
      <c r="S1559" s="47" t="s">
        <v>4</v>
      </c>
      <c r="T1559" s="46" t="s">
        <v>741</v>
      </c>
    </row>
    <row r="1560" spans="1:20">
      <c r="A1560" s="45">
        <v>133161145441</v>
      </c>
      <c r="B1560" s="43" t="s">
        <v>733</v>
      </c>
      <c r="C1560" s="44">
        <v>45974</v>
      </c>
      <c r="D1560" s="45">
        <v>53149498250</v>
      </c>
      <c r="E1560" s="45">
        <v>2120931819728</v>
      </c>
      <c r="F1560" s="46" t="s">
        <v>734</v>
      </c>
      <c r="G1560" s="46" t="s">
        <v>735</v>
      </c>
      <c r="H1560" s="46" t="s">
        <v>4</v>
      </c>
      <c r="I1560" s="45" t="s">
        <v>4</v>
      </c>
      <c r="J1560" s="47">
        <v>438.44</v>
      </c>
      <c r="K1560" s="46" t="s">
        <v>736</v>
      </c>
      <c r="L1560" s="46" t="s">
        <v>737</v>
      </c>
      <c r="M1560" s="45" t="s">
        <v>738</v>
      </c>
      <c r="N1560" s="46" t="s">
        <v>739</v>
      </c>
      <c r="O1560" s="43" t="s">
        <v>4</v>
      </c>
      <c r="P1560" s="46" t="s">
        <v>937</v>
      </c>
      <c r="Q1560" s="47">
        <v>45200</v>
      </c>
      <c r="R1560" s="48" t="s">
        <v>4</v>
      </c>
      <c r="S1560" s="47" t="s">
        <v>4</v>
      </c>
      <c r="T1560" s="46" t="s">
        <v>741</v>
      </c>
    </row>
    <row r="1561" spans="1:20">
      <c r="A1561" s="45">
        <v>132182486426</v>
      </c>
      <c r="B1561" s="43" t="s">
        <v>1727</v>
      </c>
      <c r="C1561" s="44">
        <v>45963</v>
      </c>
      <c r="D1561" s="45">
        <v>52517048434</v>
      </c>
      <c r="E1561" s="45">
        <v>2110295879628</v>
      </c>
      <c r="F1561" s="46" t="s">
        <v>745</v>
      </c>
      <c r="G1561" s="46" t="s">
        <v>735</v>
      </c>
      <c r="H1561" s="46" t="s">
        <v>4</v>
      </c>
      <c r="I1561" s="45" t="s">
        <v>4</v>
      </c>
      <c r="J1561" s="47">
        <v>438.47</v>
      </c>
      <c r="K1561" s="46" t="s">
        <v>736</v>
      </c>
      <c r="L1561" s="46" t="s">
        <v>737</v>
      </c>
      <c r="M1561" s="45" t="s">
        <v>738</v>
      </c>
      <c r="N1561" s="46" t="s">
        <v>739</v>
      </c>
      <c r="O1561" s="43" t="s">
        <v>4</v>
      </c>
      <c r="P1561" s="46" t="s">
        <v>754</v>
      </c>
      <c r="Q1561" s="47">
        <v>26900</v>
      </c>
      <c r="R1561" s="48" t="s">
        <v>4</v>
      </c>
      <c r="S1561" s="47" t="s">
        <v>4</v>
      </c>
      <c r="T1561" s="46" t="s">
        <v>741</v>
      </c>
    </row>
    <row r="1562" spans="1:20">
      <c r="A1562" s="45">
        <v>133771737466</v>
      </c>
      <c r="B1562" s="43" t="s">
        <v>733</v>
      </c>
      <c r="C1562" s="44">
        <v>45975</v>
      </c>
      <c r="D1562" s="45">
        <v>53150576801</v>
      </c>
      <c r="E1562" s="45">
        <v>2120839735355</v>
      </c>
      <c r="F1562" s="46" t="s">
        <v>758</v>
      </c>
      <c r="G1562" s="46" t="s">
        <v>735</v>
      </c>
      <c r="H1562" s="46" t="s">
        <v>4</v>
      </c>
      <c r="I1562" s="45" t="s">
        <v>4</v>
      </c>
      <c r="J1562" s="47">
        <v>439.41</v>
      </c>
      <c r="K1562" s="46" t="s">
        <v>736</v>
      </c>
      <c r="L1562" s="46" t="s">
        <v>737</v>
      </c>
      <c r="M1562" s="45" t="s">
        <v>738</v>
      </c>
      <c r="N1562" s="46" t="s">
        <v>739</v>
      </c>
      <c r="O1562" s="43" t="s">
        <v>4</v>
      </c>
      <c r="P1562" s="46" t="s">
        <v>759</v>
      </c>
      <c r="Q1562" s="47">
        <v>45300</v>
      </c>
      <c r="R1562" s="48" t="s">
        <v>4</v>
      </c>
      <c r="S1562" s="47" t="s">
        <v>4</v>
      </c>
      <c r="T1562" s="46" t="s">
        <v>4</v>
      </c>
    </row>
    <row r="1563" spans="1:20">
      <c r="A1563" s="45">
        <v>133431463261</v>
      </c>
      <c r="B1563" s="43" t="s">
        <v>733</v>
      </c>
      <c r="C1563" s="44">
        <v>45976</v>
      </c>
      <c r="D1563" s="45">
        <v>53256857845</v>
      </c>
      <c r="E1563" s="45">
        <v>2122698345278</v>
      </c>
      <c r="F1563" s="46" t="s">
        <v>750</v>
      </c>
      <c r="G1563" s="46" t="s">
        <v>735</v>
      </c>
      <c r="H1563" s="46" t="s">
        <v>4</v>
      </c>
      <c r="I1563" s="45" t="s">
        <v>4</v>
      </c>
      <c r="J1563" s="47">
        <v>440.38</v>
      </c>
      <c r="K1563" s="46" t="s">
        <v>736</v>
      </c>
      <c r="L1563" s="46" t="s">
        <v>751</v>
      </c>
      <c r="M1563" s="45" t="s">
        <v>738</v>
      </c>
      <c r="N1563" s="46" t="s">
        <v>739</v>
      </c>
      <c r="O1563" s="43" t="s">
        <v>365</v>
      </c>
      <c r="P1563" s="46" t="s">
        <v>752</v>
      </c>
      <c r="Q1563" s="47">
        <v>9700</v>
      </c>
      <c r="R1563" s="48" t="s">
        <v>4</v>
      </c>
      <c r="S1563" s="47" t="s">
        <v>4</v>
      </c>
      <c r="T1563" s="46" t="s">
        <v>741</v>
      </c>
    </row>
    <row r="1564" spans="1:20">
      <c r="A1564" s="45">
        <v>135032037138</v>
      </c>
      <c r="B1564" s="43" t="s">
        <v>733</v>
      </c>
      <c r="C1564" s="44">
        <v>45985</v>
      </c>
      <c r="D1564" s="45">
        <v>53657574457</v>
      </c>
      <c r="E1564" s="45">
        <v>2129314056400</v>
      </c>
      <c r="F1564" s="46" t="s">
        <v>750</v>
      </c>
      <c r="G1564" s="46" t="s">
        <v>735</v>
      </c>
      <c r="H1564" s="46" t="s">
        <v>4</v>
      </c>
      <c r="I1564" s="45" t="s">
        <v>4</v>
      </c>
      <c r="J1564" s="47">
        <v>440.38</v>
      </c>
      <c r="K1564" s="46" t="s">
        <v>736</v>
      </c>
      <c r="L1564" s="46" t="s">
        <v>751</v>
      </c>
      <c r="M1564" s="45" t="s">
        <v>738</v>
      </c>
      <c r="N1564" s="46" t="s">
        <v>739</v>
      </c>
      <c r="O1564" s="43" t="s">
        <v>365</v>
      </c>
      <c r="P1564" s="46" t="s">
        <v>752</v>
      </c>
      <c r="Q1564" s="47">
        <v>9700</v>
      </c>
      <c r="R1564" s="48" t="s">
        <v>4</v>
      </c>
      <c r="S1564" s="47" t="s">
        <v>4</v>
      </c>
      <c r="T1564" s="46" t="s">
        <v>741</v>
      </c>
    </row>
    <row r="1565" spans="1:20">
      <c r="A1565" s="45">
        <v>132267056838</v>
      </c>
      <c r="B1565" s="43" t="s">
        <v>1727</v>
      </c>
      <c r="C1565" s="44">
        <v>45963</v>
      </c>
      <c r="D1565" s="45">
        <v>52554565050</v>
      </c>
      <c r="E1565" s="45">
        <v>2110723412767</v>
      </c>
      <c r="F1565" s="46" t="s">
        <v>734</v>
      </c>
      <c r="G1565" s="46" t="s">
        <v>735</v>
      </c>
      <c r="H1565" s="46" t="s">
        <v>4</v>
      </c>
      <c r="I1565" s="45" t="s">
        <v>4</v>
      </c>
      <c r="J1565" s="47">
        <v>442.32</v>
      </c>
      <c r="K1565" s="46" t="s">
        <v>736</v>
      </c>
      <c r="L1565" s="46" t="s">
        <v>737</v>
      </c>
      <c r="M1565" s="45" t="s">
        <v>738</v>
      </c>
      <c r="N1565" s="46" t="s">
        <v>739</v>
      </c>
      <c r="O1565" s="43" t="s">
        <v>4</v>
      </c>
      <c r="P1565" s="46" t="s">
        <v>1048</v>
      </c>
      <c r="Q1565" s="47">
        <v>45600</v>
      </c>
      <c r="R1565" s="48" t="s">
        <v>4</v>
      </c>
      <c r="S1565" s="47" t="s">
        <v>4</v>
      </c>
      <c r="T1565" s="46" t="s">
        <v>741</v>
      </c>
    </row>
    <row r="1566" spans="1:20">
      <c r="A1566" s="45">
        <v>134937612572</v>
      </c>
      <c r="B1566" s="43" t="s">
        <v>733</v>
      </c>
      <c r="C1566" s="44">
        <v>45984</v>
      </c>
      <c r="D1566" s="45">
        <v>53616538444</v>
      </c>
      <c r="E1566" s="45">
        <v>2128718075554</v>
      </c>
      <c r="F1566" s="46" t="s">
        <v>758</v>
      </c>
      <c r="G1566" s="46" t="s">
        <v>735</v>
      </c>
      <c r="H1566" s="46" t="s">
        <v>4</v>
      </c>
      <c r="I1566" s="45" t="s">
        <v>4</v>
      </c>
      <c r="J1566" s="47">
        <v>442.32</v>
      </c>
      <c r="K1566" s="46" t="s">
        <v>736</v>
      </c>
      <c r="L1566" s="46" t="s">
        <v>737</v>
      </c>
      <c r="M1566" s="45" t="s">
        <v>738</v>
      </c>
      <c r="N1566" s="46" t="s">
        <v>739</v>
      </c>
      <c r="O1566" s="43" t="s">
        <v>4</v>
      </c>
      <c r="P1566" s="46" t="s">
        <v>759</v>
      </c>
      <c r="Q1566" s="47">
        <v>45600</v>
      </c>
      <c r="R1566" s="48" t="s">
        <v>4</v>
      </c>
      <c r="S1566" s="47" t="s">
        <v>4</v>
      </c>
      <c r="T1566" s="46" t="s">
        <v>4</v>
      </c>
    </row>
    <row r="1567" spans="1:20">
      <c r="A1567" s="45">
        <v>135027327432</v>
      </c>
      <c r="B1567" s="43" t="s">
        <v>733</v>
      </c>
      <c r="C1567" s="44">
        <v>45984</v>
      </c>
      <c r="D1567" s="45">
        <v>53655615738</v>
      </c>
      <c r="E1567" s="45">
        <v>2129283273096</v>
      </c>
      <c r="F1567" s="46" t="s">
        <v>734</v>
      </c>
      <c r="G1567" s="46" t="s">
        <v>735</v>
      </c>
      <c r="H1567" s="46" t="s">
        <v>4</v>
      </c>
      <c r="I1567" s="45" t="s">
        <v>4</v>
      </c>
      <c r="J1567" s="47">
        <v>443.29</v>
      </c>
      <c r="K1567" s="46" t="s">
        <v>736</v>
      </c>
      <c r="L1567" s="46" t="s">
        <v>737</v>
      </c>
      <c r="M1567" s="45" t="s">
        <v>738</v>
      </c>
      <c r="N1567" s="46" t="s">
        <v>739</v>
      </c>
      <c r="O1567" s="43" t="s">
        <v>4</v>
      </c>
      <c r="P1567" s="46" t="s">
        <v>1485</v>
      </c>
      <c r="Q1567" s="47">
        <v>45700</v>
      </c>
      <c r="R1567" s="48" t="s">
        <v>4</v>
      </c>
      <c r="S1567" s="47" t="s">
        <v>4</v>
      </c>
      <c r="T1567" s="46" t="s">
        <v>741</v>
      </c>
    </row>
    <row r="1568" spans="1:20">
      <c r="A1568" s="45">
        <v>134919151937</v>
      </c>
      <c r="B1568" s="43" t="s">
        <v>733</v>
      </c>
      <c r="C1568" s="44">
        <v>45988</v>
      </c>
      <c r="D1568" s="45">
        <v>53854635954</v>
      </c>
      <c r="E1568" s="45">
        <v>2132670897961</v>
      </c>
      <c r="F1568" s="46" t="s">
        <v>750</v>
      </c>
      <c r="G1568" s="46" t="s">
        <v>735</v>
      </c>
      <c r="H1568" s="46" t="s">
        <v>4</v>
      </c>
      <c r="I1568" s="45" t="s">
        <v>4</v>
      </c>
      <c r="J1568" s="47">
        <v>444.92</v>
      </c>
      <c r="K1568" s="46" t="s">
        <v>736</v>
      </c>
      <c r="L1568" s="46" t="s">
        <v>751</v>
      </c>
      <c r="M1568" s="45" t="s">
        <v>738</v>
      </c>
      <c r="N1568" s="46" t="s">
        <v>739</v>
      </c>
      <c r="O1568" s="43" t="s">
        <v>365</v>
      </c>
      <c r="P1568" s="46" t="s">
        <v>752</v>
      </c>
      <c r="Q1568" s="47">
        <v>9800</v>
      </c>
      <c r="R1568" s="48" t="s">
        <v>4</v>
      </c>
      <c r="S1568" s="47" t="s">
        <v>4</v>
      </c>
      <c r="T1568" s="46" t="s">
        <v>741</v>
      </c>
    </row>
    <row r="1569" spans="1:20">
      <c r="A1569" s="45">
        <v>135203675773</v>
      </c>
      <c r="B1569" s="43" t="s">
        <v>733</v>
      </c>
      <c r="C1569" s="44">
        <v>45990</v>
      </c>
      <c r="D1569" s="45">
        <v>53976632099</v>
      </c>
      <c r="E1569" s="45">
        <v>2134548801751</v>
      </c>
      <c r="F1569" s="46" t="s">
        <v>750</v>
      </c>
      <c r="G1569" s="46" t="s">
        <v>735</v>
      </c>
      <c r="H1569" s="46" t="s">
        <v>4</v>
      </c>
      <c r="I1569" s="45" t="s">
        <v>4</v>
      </c>
      <c r="J1569" s="47">
        <v>444.92</v>
      </c>
      <c r="K1569" s="46" t="s">
        <v>736</v>
      </c>
      <c r="L1569" s="46" t="s">
        <v>751</v>
      </c>
      <c r="M1569" s="45" t="s">
        <v>738</v>
      </c>
      <c r="N1569" s="46" t="s">
        <v>739</v>
      </c>
      <c r="O1569" s="43" t="s">
        <v>365</v>
      </c>
      <c r="P1569" s="46" t="s">
        <v>752</v>
      </c>
      <c r="Q1569" s="47">
        <v>9800</v>
      </c>
      <c r="R1569" s="48" t="s">
        <v>4</v>
      </c>
      <c r="S1569" s="47" t="s">
        <v>4</v>
      </c>
      <c r="T1569" s="46" t="s">
        <v>741</v>
      </c>
    </row>
    <row r="1570" spans="1:20">
      <c r="A1570" s="45">
        <v>135217527787</v>
      </c>
      <c r="B1570" s="43" t="s">
        <v>733</v>
      </c>
      <c r="C1570" s="44">
        <v>45990</v>
      </c>
      <c r="D1570" s="45">
        <v>53982118926</v>
      </c>
      <c r="E1570" s="45">
        <v>2134754398218</v>
      </c>
      <c r="F1570" s="46" t="s">
        <v>750</v>
      </c>
      <c r="G1570" s="46" t="s">
        <v>735</v>
      </c>
      <c r="H1570" s="46" t="s">
        <v>4</v>
      </c>
      <c r="I1570" s="45" t="s">
        <v>4</v>
      </c>
      <c r="J1570" s="47">
        <v>444.92</v>
      </c>
      <c r="K1570" s="46" t="s">
        <v>736</v>
      </c>
      <c r="L1570" s="46" t="s">
        <v>751</v>
      </c>
      <c r="M1570" s="45" t="s">
        <v>738</v>
      </c>
      <c r="N1570" s="46" t="s">
        <v>739</v>
      </c>
      <c r="O1570" s="43" t="s">
        <v>365</v>
      </c>
      <c r="P1570" s="46" t="s">
        <v>752</v>
      </c>
      <c r="Q1570" s="47">
        <v>9800</v>
      </c>
      <c r="R1570" s="48" t="s">
        <v>4</v>
      </c>
      <c r="S1570" s="47" t="s">
        <v>4</v>
      </c>
      <c r="T1570" s="46" t="s">
        <v>741</v>
      </c>
    </row>
    <row r="1571" spans="1:20">
      <c r="A1571" s="45">
        <v>135535699456</v>
      </c>
      <c r="B1571" s="43" t="s">
        <v>733</v>
      </c>
      <c r="C1571" s="44">
        <v>45988</v>
      </c>
      <c r="D1571" s="45">
        <v>53855059011</v>
      </c>
      <c r="E1571" s="45">
        <v>2132796214350</v>
      </c>
      <c r="F1571" s="46" t="s">
        <v>734</v>
      </c>
      <c r="G1571" s="46" t="s">
        <v>735</v>
      </c>
      <c r="H1571" s="46" t="s">
        <v>4</v>
      </c>
      <c r="I1571" s="45" t="s">
        <v>4</v>
      </c>
      <c r="J1571" s="47">
        <v>445.72</v>
      </c>
      <c r="K1571" s="46" t="s">
        <v>736</v>
      </c>
      <c r="L1571" s="46" t="s">
        <v>737</v>
      </c>
      <c r="M1571" s="45" t="s">
        <v>738</v>
      </c>
      <c r="N1571" s="46" t="s">
        <v>739</v>
      </c>
      <c r="O1571" s="43" t="s">
        <v>4</v>
      </c>
      <c r="P1571" s="46" t="s">
        <v>1598</v>
      </c>
      <c r="Q1571" s="47">
        <v>45950</v>
      </c>
      <c r="R1571" s="48" t="s">
        <v>4</v>
      </c>
      <c r="S1571" s="47" t="s">
        <v>4</v>
      </c>
      <c r="T1571" s="46" t="s">
        <v>741</v>
      </c>
    </row>
    <row r="1572" spans="1:20">
      <c r="A1572" s="45">
        <v>132217460737</v>
      </c>
      <c r="B1572" s="43" t="s">
        <v>733</v>
      </c>
      <c r="C1572" s="44">
        <v>45967</v>
      </c>
      <c r="D1572" s="45">
        <v>52775721806</v>
      </c>
      <c r="E1572" s="45">
        <v>2114546353346</v>
      </c>
      <c r="F1572" s="46" t="s">
        <v>745</v>
      </c>
      <c r="G1572" s="46" t="s">
        <v>735</v>
      </c>
      <c r="H1572" s="46" t="s">
        <v>4</v>
      </c>
      <c r="I1572" s="45" t="s">
        <v>4</v>
      </c>
      <c r="J1572" s="47">
        <v>446.62</v>
      </c>
      <c r="K1572" s="46" t="s">
        <v>736</v>
      </c>
      <c r="L1572" s="46" t="s">
        <v>737</v>
      </c>
      <c r="M1572" s="45" t="s">
        <v>738</v>
      </c>
      <c r="N1572" s="46" t="s">
        <v>739</v>
      </c>
      <c r="O1572" s="43" t="s">
        <v>4</v>
      </c>
      <c r="P1572" s="46" t="s">
        <v>746</v>
      </c>
      <c r="Q1572" s="47">
        <v>27400</v>
      </c>
      <c r="R1572" s="48" t="s">
        <v>4</v>
      </c>
      <c r="S1572" s="47" t="s">
        <v>4</v>
      </c>
      <c r="T1572" s="46" t="s">
        <v>741</v>
      </c>
    </row>
    <row r="1573" spans="1:20">
      <c r="A1573" s="45">
        <v>131455026773</v>
      </c>
      <c r="B1573" s="43" t="s">
        <v>1727</v>
      </c>
      <c r="C1573" s="44">
        <v>45962</v>
      </c>
      <c r="D1573" s="45">
        <v>52464853646</v>
      </c>
      <c r="E1573" s="45">
        <v>2109504858638</v>
      </c>
      <c r="F1573" s="46" t="s">
        <v>758</v>
      </c>
      <c r="G1573" s="46" t="s">
        <v>735</v>
      </c>
      <c r="H1573" s="46" t="s">
        <v>4</v>
      </c>
      <c r="I1573" s="45" t="s">
        <v>4</v>
      </c>
      <c r="J1573" s="47">
        <v>448.14</v>
      </c>
      <c r="K1573" s="46" t="s">
        <v>736</v>
      </c>
      <c r="L1573" s="46" t="s">
        <v>737</v>
      </c>
      <c r="M1573" s="45" t="s">
        <v>738</v>
      </c>
      <c r="N1573" s="46" t="s">
        <v>739</v>
      </c>
      <c r="O1573" s="43" t="s">
        <v>4</v>
      </c>
      <c r="P1573" s="46" t="s">
        <v>759</v>
      </c>
      <c r="Q1573" s="47">
        <v>46200</v>
      </c>
      <c r="R1573" s="48" t="s">
        <v>4</v>
      </c>
      <c r="S1573" s="47" t="s">
        <v>4</v>
      </c>
      <c r="T1573" s="46" t="s">
        <v>4</v>
      </c>
    </row>
    <row r="1574" spans="1:20">
      <c r="A1574" s="45">
        <v>131665531819</v>
      </c>
      <c r="B1574" s="43" t="s">
        <v>1727</v>
      </c>
      <c r="C1574" s="44">
        <v>45963</v>
      </c>
      <c r="D1574" s="45">
        <v>52553247605</v>
      </c>
      <c r="E1574" s="45">
        <v>2110703742783</v>
      </c>
      <c r="F1574" s="46" t="s">
        <v>734</v>
      </c>
      <c r="G1574" s="46" t="s">
        <v>735</v>
      </c>
      <c r="H1574" s="46" t="s">
        <v>4</v>
      </c>
      <c r="I1574" s="45" t="s">
        <v>4</v>
      </c>
      <c r="J1574" s="47">
        <v>448.14</v>
      </c>
      <c r="K1574" s="46" t="s">
        <v>736</v>
      </c>
      <c r="L1574" s="46" t="s">
        <v>737</v>
      </c>
      <c r="M1574" s="45" t="s">
        <v>738</v>
      </c>
      <c r="N1574" s="46" t="s">
        <v>739</v>
      </c>
      <c r="O1574" s="43" t="s">
        <v>4</v>
      </c>
      <c r="P1574" s="46" t="s">
        <v>772</v>
      </c>
      <c r="Q1574" s="47">
        <v>46200</v>
      </c>
      <c r="R1574" s="48" t="s">
        <v>4</v>
      </c>
      <c r="S1574" s="47" t="s">
        <v>4</v>
      </c>
      <c r="T1574" s="46" t="s">
        <v>741</v>
      </c>
    </row>
    <row r="1575" spans="1:20">
      <c r="A1575" s="45">
        <v>135848564258</v>
      </c>
      <c r="B1575" s="43" t="s">
        <v>733</v>
      </c>
      <c r="C1575" s="44">
        <v>45991</v>
      </c>
      <c r="D1575" s="45">
        <v>53988654809</v>
      </c>
      <c r="E1575" s="45">
        <v>2134726271413</v>
      </c>
      <c r="F1575" s="46" t="s">
        <v>758</v>
      </c>
      <c r="G1575" s="46" t="s">
        <v>735</v>
      </c>
      <c r="H1575" s="46" t="s">
        <v>4</v>
      </c>
      <c r="I1575" s="45" t="s">
        <v>4</v>
      </c>
      <c r="J1575" s="47">
        <v>450.08</v>
      </c>
      <c r="K1575" s="46" t="s">
        <v>736</v>
      </c>
      <c r="L1575" s="46" t="s">
        <v>737</v>
      </c>
      <c r="M1575" s="45" t="s">
        <v>738</v>
      </c>
      <c r="N1575" s="46" t="s">
        <v>739</v>
      </c>
      <c r="O1575" s="43" t="s">
        <v>4</v>
      </c>
      <c r="P1575" s="46" t="s">
        <v>759</v>
      </c>
      <c r="Q1575" s="47">
        <v>46400</v>
      </c>
      <c r="R1575" s="48" t="s">
        <v>4</v>
      </c>
      <c r="S1575" s="47" t="s">
        <v>4</v>
      </c>
      <c r="T1575" s="46" t="s">
        <v>4</v>
      </c>
    </row>
    <row r="1576" spans="1:20">
      <c r="A1576" s="45">
        <v>135026662156</v>
      </c>
      <c r="B1576" s="43" t="s">
        <v>733</v>
      </c>
      <c r="C1576" s="44">
        <v>45984</v>
      </c>
      <c r="D1576" s="45">
        <v>53655262595</v>
      </c>
      <c r="E1576" s="45">
        <v>2129164540733</v>
      </c>
      <c r="F1576" s="46" t="s">
        <v>734</v>
      </c>
      <c r="G1576" s="46" t="s">
        <v>735</v>
      </c>
      <c r="H1576" s="46" t="s">
        <v>4</v>
      </c>
      <c r="I1576" s="45" t="s">
        <v>4</v>
      </c>
      <c r="J1576" s="47">
        <v>453.59</v>
      </c>
      <c r="K1576" s="46" t="s">
        <v>736</v>
      </c>
      <c r="L1576" s="46" t="s">
        <v>737</v>
      </c>
      <c r="M1576" s="45" t="s">
        <v>738</v>
      </c>
      <c r="N1576" s="46" t="s">
        <v>739</v>
      </c>
      <c r="O1576" s="43" t="s">
        <v>522</v>
      </c>
      <c r="P1576" s="46" t="s">
        <v>1475</v>
      </c>
      <c r="Q1576" s="47">
        <v>5960.43</v>
      </c>
      <c r="R1576" s="48" t="s">
        <v>4</v>
      </c>
      <c r="S1576" s="47" t="s">
        <v>4</v>
      </c>
      <c r="T1576" s="46" t="s">
        <v>741</v>
      </c>
    </row>
    <row r="1577" spans="1:20">
      <c r="A1577" s="45">
        <v>133442662569</v>
      </c>
      <c r="B1577" s="43" t="s">
        <v>733</v>
      </c>
      <c r="C1577" s="44">
        <v>45977</v>
      </c>
      <c r="D1577" s="45">
        <v>53261462338</v>
      </c>
      <c r="E1577" s="45">
        <v>2122657738869</v>
      </c>
      <c r="F1577" s="46" t="s">
        <v>734</v>
      </c>
      <c r="G1577" s="46" t="s">
        <v>735</v>
      </c>
      <c r="H1577" s="46" t="s">
        <v>4</v>
      </c>
      <c r="I1577" s="45" t="s">
        <v>4</v>
      </c>
      <c r="J1577" s="47">
        <v>453.96</v>
      </c>
      <c r="K1577" s="46" t="s">
        <v>736</v>
      </c>
      <c r="L1577" s="46" t="s">
        <v>737</v>
      </c>
      <c r="M1577" s="45" t="s">
        <v>738</v>
      </c>
      <c r="N1577" s="46" t="s">
        <v>739</v>
      </c>
      <c r="O1577" s="43" t="s">
        <v>4</v>
      </c>
      <c r="P1577" s="46" t="s">
        <v>1024</v>
      </c>
      <c r="Q1577" s="47">
        <v>46800</v>
      </c>
      <c r="R1577" s="48" t="s">
        <v>4</v>
      </c>
      <c r="S1577" s="47" t="s">
        <v>4</v>
      </c>
      <c r="T1577" s="46" t="s">
        <v>741</v>
      </c>
    </row>
    <row r="1578" spans="1:20">
      <c r="A1578" s="45">
        <v>132373763567</v>
      </c>
      <c r="B1578" s="43" t="s">
        <v>733</v>
      </c>
      <c r="C1578" s="44">
        <v>45968</v>
      </c>
      <c r="D1578" s="45">
        <v>52832619396</v>
      </c>
      <c r="E1578" s="45">
        <v>2115610634418</v>
      </c>
      <c r="F1578" s="46" t="s">
        <v>750</v>
      </c>
      <c r="G1578" s="46" t="s">
        <v>735</v>
      </c>
      <c r="H1578" s="46" t="s">
        <v>4</v>
      </c>
      <c r="I1578" s="45" t="s">
        <v>4</v>
      </c>
      <c r="J1578" s="47">
        <v>454</v>
      </c>
      <c r="K1578" s="46" t="s">
        <v>736</v>
      </c>
      <c r="L1578" s="46" t="s">
        <v>751</v>
      </c>
      <c r="M1578" s="45" t="s">
        <v>738</v>
      </c>
      <c r="N1578" s="46" t="s">
        <v>739</v>
      </c>
      <c r="O1578" s="43" t="s">
        <v>365</v>
      </c>
      <c r="P1578" s="46" t="s">
        <v>752</v>
      </c>
      <c r="Q1578" s="47">
        <v>10000</v>
      </c>
      <c r="R1578" s="48" t="s">
        <v>4</v>
      </c>
      <c r="S1578" s="47" t="s">
        <v>4</v>
      </c>
      <c r="T1578" s="46" t="s">
        <v>741</v>
      </c>
    </row>
    <row r="1579" spans="1:20">
      <c r="A1579" s="45">
        <v>134930037474</v>
      </c>
      <c r="B1579" s="43" t="s">
        <v>733</v>
      </c>
      <c r="C1579" s="44">
        <v>45983</v>
      </c>
      <c r="D1579" s="45">
        <v>53613665603</v>
      </c>
      <c r="E1579" s="45">
        <v>2128672584140</v>
      </c>
      <c r="F1579" s="46" t="s">
        <v>734</v>
      </c>
      <c r="G1579" s="46" t="s">
        <v>735</v>
      </c>
      <c r="H1579" s="46" t="s">
        <v>4</v>
      </c>
      <c r="I1579" s="45" t="s">
        <v>4</v>
      </c>
      <c r="J1579" s="47">
        <v>454</v>
      </c>
      <c r="K1579" s="46" t="s">
        <v>736</v>
      </c>
      <c r="L1579" s="46" t="s">
        <v>737</v>
      </c>
      <c r="M1579" s="45" t="s">
        <v>738</v>
      </c>
      <c r="N1579" s="46" t="s">
        <v>739</v>
      </c>
      <c r="O1579" s="43" t="s">
        <v>522</v>
      </c>
      <c r="P1579" s="46" t="s">
        <v>1241</v>
      </c>
      <c r="Q1579" s="47">
        <v>10000</v>
      </c>
      <c r="R1579" s="48" t="s">
        <v>4</v>
      </c>
      <c r="S1579" s="47" t="s">
        <v>4</v>
      </c>
      <c r="T1579" s="46" t="s">
        <v>741</v>
      </c>
    </row>
    <row r="1580" spans="1:20">
      <c r="A1580" s="45">
        <v>134315744325</v>
      </c>
      <c r="B1580" s="43" t="s">
        <v>733</v>
      </c>
      <c r="C1580" s="44">
        <v>45983</v>
      </c>
      <c r="D1580" s="45">
        <v>53613571579</v>
      </c>
      <c r="E1580" s="45">
        <v>2128558237749</v>
      </c>
      <c r="F1580" s="46" t="s">
        <v>734</v>
      </c>
      <c r="G1580" s="46" t="s">
        <v>735</v>
      </c>
      <c r="H1580" s="46" t="s">
        <v>4</v>
      </c>
      <c r="I1580" s="45" t="s">
        <v>4</v>
      </c>
      <c r="J1580" s="47">
        <v>454.93</v>
      </c>
      <c r="K1580" s="46" t="s">
        <v>736</v>
      </c>
      <c r="L1580" s="46" t="s">
        <v>737</v>
      </c>
      <c r="M1580" s="45" t="s">
        <v>738</v>
      </c>
      <c r="N1580" s="46" t="s">
        <v>739</v>
      </c>
      <c r="O1580" s="43" t="s">
        <v>4</v>
      </c>
      <c r="P1580" s="46" t="s">
        <v>1236</v>
      </c>
      <c r="Q1580" s="47">
        <v>46900</v>
      </c>
      <c r="R1580" s="48" t="s">
        <v>4</v>
      </c>
      <c r="S1580" s="47" t="s">
        <v>4</v>
      </c>
      <c r="T1580" s="46" t="s">
        <v>741</v>
      </c>
    </row>
    <row r="1581" spans="1:20">
      <c r="A1581" s="45">
        <v>131557771975</v>
      </c>
      <c r="B1581" s="43" t="s">
        <v>1727</v>
      </c>
      <c r="C1581" s="44">
        <v>45962</v>
      </c>
      <c r="D1581" s="45">
        <v>52507287560</v>
      </c>
      <c r="E1581" s="45">
        <v>2110040176893</v>
      </c>
      <c r="F1581" s="46" t="s">
        <v>750</v>
      </c>
      <c r="G1581" s="46" t="s">
        <v>735</v>
      </c>
      <c r="H1581" s="46" t="s">
        <v>4</v>
      </c>
      <c r="I1581" s="45" t="s">
        <v>4</v>
      </c>
      <c r="J1581" s="47">
        <v>455.88</v>
      </c>
      <c r="K1581" s="46" t="s">
        <v>736</v>
      </c>
      <c r="L1581" s="46" t="s">
        <v>751</v>
      </c>
      <c r="M1581" s="45" t="s">
        <v>738</v>
      </c>
      <c r="N1581" s="46" t="s">
        <v>739</v>
      </c>
      <c r="O1581" s="43" t="s">
        <v>365</v>
      </c>
      <c r="P1581" s="46" t="s">
        <v>752</v>
      </c>
      <c r="Q1581" s="47">
        <v>11600</v>
      </c>
      <c r="R1581" s="48" t="s">
        <v>4</v>
      </c>
      <c r="S1581" s="47" t="s">
        <v>4</v>
      </c>
      <c r="T1581" s="46" t="s">
        <v>741</v>
      </c>
    </row>
    <row r="1582" spans="1:20">
      <c r="A1582" s="45">
        <v>133925579666</v>
      </c>
      <c r="B1582" s="43" t="s">
        <v>733</v>
      </c>
      <c r="C1582" s="44">
        <v>45976</v>
      </c>
      <c r="D1582" s="45">
        <v>53208786477</v>
      </c>
      <c r="E1582" s="45">
        <v>2121878634437</v>
      </c>
      <c r="F1582" s="46" t="s">
        <v>734</v>
      </c>
      <c r="G1582" s="46" t="s">
        <v>735</v>
      </c>
      <c r="H1582" s="46" t="s">
        <v>4</v>
      </c>
      <c r="I1582" s="45" t="s">
        <v>4</v>
      </c>
      <c r="J1582" s="47">
        <v>455.9</v>
      </c>
      <c r="K1582" s="46" t="s">
        <v>736</v>
      </c>
      <c r="L1582" s="46" t="s">
        <v>737</v>
      </c>
      <c r="M1582" s="45" t="s">
        <v>738</v>
      </c>
      <c r="N1582" s="46" t="s">
        <v>739</v>
      </c>
      <c r="O1582" s="43" t="s">
        <v>4</v>
      </c>
      <c r="P1582" s="46" t="s">
        <v>986</v>
      </c>
      <c r="Q1582" s="47">
        <v>47000</v>
      </c>
      <c r="R1582" s="48" t="s">
        <v>4</v>
      </c>
      <c r="S1582" s="47" t="s">
        <v>4</v>
      </c>
      <c r="T1582" s="46" t="s">
        <v>741</v>
      </c>
    </row>
    <row r="1583" spans="1:20">
      <c r="A1583" s="45">
        <v>134305239685</v>
      </c>
      <c r="B1583" s="43" t="s">
        <v>733</v>
      </c>
      <c r="C1583" s="44">
        <v>45983</v>
      </c>
      <c r="D1583" s="45">
        <v>53609822900</v>
      </c>
      <c r="E1583" s="45">
        <v>2128607300674</v>
      </c>
      <c r="F1583" s="46" t="s">
        <v>734</v>
      </c>
      <c r="G1583" s="46" t="s">
        <v>735</v>
      </c>
      <c r="H1583" s="46" t="s">
        <v>4</v>
      </c>
      <c r="I1583" s="45" t="s">
        <v>4</v>
      </c>
      <c r="J1583" s="47">
        <v>456.6</v>
      </c>
      <c r="K1583" s="46" t="s">
        <v>736</v>
      </c>
      <c r="L1583" s="46" t="s">
        <v>737</v>
      </c>
      <c r="M1583" s="45" t="s">
        <v>738</v>
      </c>
      <c r="N1583" s="46" t="s">
        <v>739</v>
      </c>
      <c r="O1583" s="43" t="s">
        <v>522</v>
      </c>
      <c r="P1583" s="46" t="s">
        <v>1150</v>
      </c>
      <c r="Q1583" s="47">
        <v>6000</v>
      </c>
      <c r="R1583" s="48" t="s">
        <v>4</v>
      </c>
      <c r="S1583" s="47" t="s">
        <v>4</v>
      </c>
      <c r="T1583" s="46" t="s">
        <v>741</v>
      </c>
    </row>
    <row r="1584" spans="1:20">
      <c r="A1584" s="45">
        <v>134307796849</v>
      </c>
      <c r="B1584" s="43" t="s">
        <v>733</v>
      </c>
      <c r="C1584" s="44">
        <v>45983</v>
      </c>
      <c r="D1584" s="45">
        <v>53610731901</v>
      </c>
      <c r="E1584" s="45">
        <v>2128510156997</v>
      </c>
      <c r="F1584" s="46" t="s">
        <v>745</v>
      </c>
      <c r="G1584" s="46" t="s">
        <v>735</v>
      </c>
      <c r="H1584" s="46" t="s">
        <v>4</v>
      </c>
      <c r="I1584" s="45" t="s">
        <v>4</v>
      </c>
      <c r="J1584" s="47">
        <v>456.6</v>
      </c>
      <c r="K1584" s="46" t="s">
        <v>736</v>
      </c>
      <c r="L1584" s="46" t="s">
        <v>737</v>
      </c>
      <c r="M1584" s="45" t="s">
        <v>738</v>
      </c>
      <c r="N1584" s="46" t="s">
        <v>739</v>
      </c>
      <c r="O1584" s="43" t="s">
        <v>522</v>
      </c>
      <c r="P1584" s="46" t="s">
        <v>763</v>
      </c>
      <c r="Q1584" s="47">
        <v>6000</v>
      </c>
      <c r="R1584" s="48" t="s">
        <v>4</v>
      </c>
      <c r="S1584" s="47" t="s">
        <v>4</v>
      </c>
      <c r="T1584" s="46" t="s">
        <v>741</v>
      </c>
    </row>
    <row r="1585" spans="1:20">
      <c r="A1585" s="45">
        <v>134310653779</v>
      </c>
      <c r="B1585" s="43" t="s">
        <v>733</v>
      </c>
      <c r="C1585" s="44">
        <v>45983</v>
      </c>
      <c r="D1585" s="45">
        <v>53611805819</v>
      </c>
      <c r="E1585" s="45">
        <v>2128640816748</v>
      </c>
      <c r="F1585" s="46" t="s">
        <v>745</v>
      </c>
      <c r="G1585" s="46" t="s">
        <v>735</v>
      </c>
      <c r="H1585" s="46" t="s">
        <v>4</v>
      </c>
      <c r="I1585" s="45" t="s">
        <v>4</v>
      </c>
      <c r="J1585" s="47">
        <v>456.6</v>
      </c>
      <c r="K1585" s="46" t="s">
        <v>736</v>
      </c>
      <c r="L1585" s="46" t="s">
        <v>737</v>
      </c>
      <c r="M1585" s="45" t="s">
        <v>738</v>
      </c>
      <c r="N1585" s="46" t="s">
        <v>739</v>
      </c>
      <c r="O1585" s="43" t="s">
        <v>522</v>
      </c>
      <c r="P1585" s="46" t="s">
        <v>754</v>
      </c>
      <c r="Q1585" s="47">
        <v>6000</v>
      </c>
      <c r="R1585" s="48" t="s">
        <v>4</v>
      </c>
      <c r="S1585" s="47" t="s">
        <v>4</v>
      </c>
      <c r="T1585" s="46" t="s">
        <v>741</v>
      </c>
    </row>
    <row r="1586" spans="1:20">
      <c r="A1586" s="45">
        <v>134313548071</v>
      </c>
      <c r="B1586" s="43" t="s">
        <v>733</v>
      </c>
      <c r="C1586" s="44">
        <v>45983</v>
      </c>
      <c r="D1586" s="45">
        <v>53612838864</v>
      </c>
      <c r="E1586" s="45">
        <v>2128545651755</v>
      </c>
      <c r="F1586" s="46" t="s">
        <v>734</v>
      </c>
      <c r="G1586" s="46" t="s">
        <v>735</v>
      </c>
      <c r="H1586" s="46" t="s">
        <v>4</v>
      </c>
      <c r="I1586" s="45" t="s">
        <v>4</v>
      </c>
      <c r="J1586" s="47">
        <v>456.6</v>
      </c>
      <c r="K1586" s="46" t="s">
        <v>736</v>
      </c>
      <c r="L1586" s="46" t="s">
        <v>737</v>
      </c>
      <c r="M1586" s="45" t="s">
        <v>738</v>
      </c>
      <c r="N1586" s="46" t="s">
        <v>739</v>
      </c>
      <c r="O1586" s="43" t="s">
        <v>522</v>
      </c>
      <c r="P1586" s="46" t="s">
        <v>1209</v>
      </c>
      <c r="Q1586" s="47">
        <v>6000</v>
      </c>
      <c r="R1586" s="48" t="s">
        <v>4</v>
      </c>
      <c r="S1586" s="47" t="s">
        <v>4</v>
      </c>
      <c r="T1586" s="46" t="s">
        <v>741</v>
      </c>
    </row>
    <row r="1587" spans="1:20">
      <c r="A1587" s="45">
        <v>134402607005</v>
      </c>
      <c r="B1587" s="43" t="s">
        <v>733</v>
      </c>
      <c r="C1587" s="44">
        <v>45984</v>
      </c>
      <c r="D1587" s="45">
        <v>53651377705</v>
      </c>
      <c r="E1587" s="45">
        <v>2129102342031</v>
      </c>
      <c r="F1587" s="46" t="s">
        <v>734</v>
      </c>
      <c r="G1587" s="46" t="s">
        <v>735</v>
      </c>
      <c r="H1587" s="46" t="s">
        <v>4</v>
      </c>
      <c r="I1587" s="45" t="s">
        <v>4</v>
      </c>
      <c r="J1587" s="47">
        <v>456.6</v>
      </c>
      <c r="K1587" s="46" t="s">
        <v>736</v>
      </c>
      <c r="L1587" s="46" t="s">
        <v>737</v>
      </c>
      <c r="M1587" s="45" t="s">
        <v>738</v>
      </c>
      <c r="N1587" s="46" t="s">
        <v>739</v>
      </c>
      <c r="O1587" s="43" t="s">
        <v>522</v>
      </c>
      <c r="P1587" s="46" t="s">
        <v>1422</v>
      </c>
      <c r="Q1587" s="47">
        <v>6000</v>
      </c>
      <c r="R1587" s="48" t="s">
        <v>4</v>
      </c>
      <c r="S1587" s="47" t="s">
        <v>4</v>
      </c>
      <c r="T1587" s="46" t="s">
        <v>741</v>
      </c>
    </row>
    <row r="1588" spans="1:20">
      <c r="A1588" s="45">
        <v>134412661389</v>
      </c>
      <c r="B1588" s="43" t="s">
        <v>733</v>
      </c>
      <c r="C1588" s="44">
        <v>45984</v>
      </c>
      <c r="D1588" s="45">
        <v>53655436838</v>
      </c>
      <c r="E1588" s="45">
        <v>2129280605290</v>
      </c>
      <c r="F1588" s="46" t="s">
        <v>745</v>
      </c>
      <c r="G1588" s="46" t="s">
        <v>735</v>
      </c>
      <c r="H1588" s="46" t="s">
        <v>4</v>
      </c>
      <c r="I1588" s="45" t="s">
        <v>4</v>
      </c>
      <c r="J1588" s="47">
        <v>456.6</v>
      </c>
      <c r="K1588" s="46" t="s">
        <v>736</v>
      </c>
      <c r="L1588" s="46" t="s">
        <v>737</v>
      </c>
      <c r="M1588" s="45" t="s">
        <v>738</v>
      </c>
      <c r="N1588" s="46" t="s">
        <v>739</v>
      </c>
      <c r="O1588" s="43" t="s">
        <v>522</v>
      </c>
      <c r="P1588" s="46" t="s">
        <v>754</v>
      </c>
      <c r="Q1588" s="47">
        <v>6000</v>
      </c>
      <c r="R1588" s="48" t="s">
        <v>4</v>
      </c>
      <c r="S1588" s="47" t="s">
        <v>4</v>
      </c>
      <c r="T1588" s="46" t="s">
        <v>741</v>
      </c>
    </row>
    <row r="1589" spans="1:20">
      <c r="A1589" s="45">
        <v>134418912637</v>
      </c>
      <c r="B1589" s="43" t="s">
        <v>733</v>
      </c>
      <c r="C1589" s="44">
        <v>45985</v>
      </c>
      <c r="D1589" s="45">
        <v>53658008257</v>
      </c>
      <c r="E1589" s="45">
        <v>2129324440022</v>
      </c>
      <c r="F1589" s="46" t="s">
        <v>734</v>
      </c>
      <c r="G1589" s="46" t="s">
        <v>735</v>
      </c>
      <c r="H1589" s="46" t="s">
        <v>4</v>
      </c>
      <c r="I1589" s="45" t="s">
        <v>4</v>
      </c>
      <c r="J1589" s="47">
        <v>456.6</v>
      </c>
      <c r="K1589" s="46" t="s">
        <v>736</v>
      </c>
      <c r="L1589" s="46" t="s">
        <v>737</v>
      </c>
      <c r="M1589" s="45" t="s">
        <v>738</v>
      </c>
      <c r="N1589" s="46" t="s">
        <v>739</v>
      </c>
      <c r="O1589" s="43" t="s">
        <v>522</v>
      </c>
      <c r="P1589" s="46" t="s">
        <v>1570</v>
      </c>
      <c r="Q1589" s="47">
        <v>6000</v>
      </c>
      <c r="R1589" s="48" t="s">
        <v>4</v>
      </c>
      <c r="S1589" s="47" t="s">
        <v>4</v>
      </c>
      <c r="T1589" s="46" t="s">
        <v>741</v>
      </c>
    </row>
    <row r="1590" spans="1:20">
      <c r="A1590" s="45">
        <v>135030420676</v>
      </c>
      <c r="B1590" s="43" t="s">
        <v>733</v>
      </c>
      <c r="C1590" s="44">
        <v>45985</v>
      </c>
      <c r="D1590" s="45">
        <v>53656857448</v>
      </c>
      <c r="E1590" s="45">
        <v>2129302521416</v>
      </c>
      <c r="F1590" s="46" t="s">
        <v>734</v>
      </c>
      <c r="G1590" s="46" t="s">
        <v>735</v>
      </c>
      <c r="H1590" s="46" t="s">
        <v>4</v>
      </c>
      <c r="I1590" s="45" t="s">
        <v>4</v>
      </c>
      <c r="J1590" s="47">
        <v>457.84</v>
      </c>
      <c r="K1590" s="46" t="s">
        <v>736</v>
      </c>
      <c r="L1590" s="46" t="s">
        <v>737</v>
      </c>
      <c r="M1590" s="45" t="s">
        <v>738</v>
      </c>
      <c r="N1590" s="46" t="s">
        <v>739</v>
      </c>
      <c r="O1590" s="43" t="s">
        <v>4</v>
      </c>
      <c r="P1590" s="46" t="s">
        <v>1528</v>
      </c>
      <c r="Q1590" s="47">
        <v>47200</v>
      </c>
      <c r="R1590" s="48" t="s">
        <v>4</v>
      </c>
      <c r="S1590" s="47" t="s">
        <v>4</v>
      </c>
      <c r="T1590" s="46" t="s">
        <v>741</v>
      </c>
    </row>
    <row r="1591" spans="1:20">
      <c r="A1591" s="45">
        <v>134927764933</v>
      </c>
      <c r="B1591" s="43" t="s">
        <v>733</v>
      </c>
      <c r="C1591" s="44">
        <v>45989</v>
      </c>
      <c r="D1591" s="45">
        <v>53858847214</v>
      </c>
      <c r="E1591" s="45">
        <v>2132850967808</v>
      </c>
      <c r="F1591" s="46" t="s">
        <v>750</v>
      </c>
      <c r="G1591" s="46" t="s">
        <v>735</v>
      </c>
      <c r="H1591" s="46" t="s">
        <v>4</v>
      </c>
      <c r="I1591" s="45" t="s">
        <v>4</v>
      </c>
      <c r="J1591" s="47">
        <v>458.54</v>
      </c>
      <c r="K1591" s="46" t="s">
        <v>736</v>
      </c>
      <c r="L1591" s="46" t="s">
        <v>751</v>
      </c>
      <c r="M1591" s="45" t="s">
        <v>738</v>
      </c>
      <c r="N1591" s="46" t="s">
        <v>739</v>
      </c>
      <c r="O1591" s="43" t="s">
        <v>365</v>
      </c>
      <c r="P1591" s="46" t="s">
        <v>752</v>
      </c>
      <c r="Q1591" s="47">
        <v>10100</v>
      </c>
      <c r="R1591" s="48" t="s">
        <v>4</v>
      </c>
      <c r="S1591" s="47" t="s">
        <v>4</v>
      </c>
      <c r="T1591" s="46" t="s">
        <v>741</v>
      </c>
    </row>
    <row r="1592" spans="1:20">
      <c r="A1592" s="45">
        <v>135095769979</v>
      </c>
      <c r="B1592" s="43" t="s">
        <v>733</v>
      </c>
      <c r="C1592" s="44">
        <v>45990</v>
      </c>
      <c r="D1592" s="45">
        <v>53928938369</v>
      </c>
      <c r="E1592" s="45">
        <v>2133992902500</v>
      </c>
      <c r="F1592" s="46" t="s">
        <v>758</v>
      </c>
      <c r="G1592" s="46" t="s">
        <v>735</v>
      </c>
      <c r="H1592" s="46" t="s">
        <v>4</v>
      </c>
      <c r="I1592" s="45" t="s">
        <v>4</v>
      </c>
      <c r="J1592" s="47">
        <v>458.81</v>
      </c>
      <c r="K1592" s="46" t="s">
        <v>736</v>
      </c>
      <c r="L1592" s="46" t="s">
        <v>737</v>
      </c>
      <c r="M1592" s="45" t="s">
        <v>738</v>
      </c>
      <c r="N1592" s="46" t="s">
        <v>739</v>
      </c>
      <c r="O1592" s="43" t="s">
        <v>4</v>
      </c>
      <c r="P1592" s="46" t="s">
        <v>759</v>
      </c>
      <c r="Q1592" s="47">
        <v>47300</v>
      </c>
      <c r="R1592" s="48" t="s">
        <v>4</v>
      </c>
      <c r="S1592" s="47" t="s">
        <v>4</v>
      </c>
      <c r="T1592" s="46" t="s">
        <v>4</v>
      </c>
    </row>
    <row r="1593" spans="1:20">
      <c r="A1593" s="45">
        <v>133109361894</v>
      </c>
      <c r="B1593" s="43" t="s">
        <v>733</v>
      </c>
      <c r="C1593" s="44">
        <v>45970</v>
      </c>
      <c r="D1593" s="45">
        <v>52886004125</v>
      </c>
      <c r="E1593" s="45">
        <v>2116322033821</v>
      </c>
      <c r="F1593" s="46" t="s">
        <v>758</v>
      </c>
      <c r="G1593" s="46" t="s">
        <v>735</v>
      </c>
      <c r="H1593" s="46" t="s">
        <v>4</v>
      </c>
      <c r="I1593" s="45" t="s">
        <v>4</v>
      </c>
      <c r="J1593" s="47">
        <v>459.78</v>
      </c>
      <c r="K1593" s="46" t="s">
        <v>736</v>
      </c>
      <c r="L1593" s="46" t="s">
        <v>737</v>
      </c>
      <c r="M1593" s="45" t="s">
        <v>738</v>
      </c>
      <c r="N1593" s="46" t="s">
        <v>739</v>
      </c>
      <c r="O1593" s="43" t="s">
        <v>4</v>
      </c>
      <c r="P1593" s="46" t="s">
        <v>759</v>
      </c>
      <c r="Q1593" s="47">
        <v>47400</v>
      </c>
      <c r="R1593" s="48" t="s">
        <v>4</v>
      </c>
      <c r="S1593" s="47" t="s">
        <v>4</v>
      </c>
      <c r="T1593" s="46" t="s">
        <v>4</v>
      </c>
    </row>
    <row r="1594" spans="1:20">
      <c r="A1594" s="45">
        <v>133907952654</v>
      </c>
      <c r="B1594" s="43" t="s">
        <v>733</v>
      </c>
      <c r="C1594" s="44">
        <v>45975</v>
      </c>
      <c r="D1594" s="45">
        <v>53201298605</v>
      </c>
      <c r="E1594" s="45">
        <v>2121753223849</v>
      </c>
      <c r="F1594" s="46" t="s">
        <v>750</v>
      </c>
      <c r="G1594" s="46" t="s">
        <v>735</v>
      </c>
      <c r="H1594" s="46" t="s">
        <v>4</v>
      </c>
      <c r="I1594" s="45" t="s">
        <v>4</v>
      </c>
      <c r="J1594" s="47">
        <v>459.81</v>
      </c>
      <c r="K1594" s="46" t="s">
        <v>736</v>
      </c>
      <c r="L1594" s="46" t="s">
        <v>751</v>
      </c>
      <c r="M1594" s="45" t="s">
        <v>738</v>
      </c>
      <c r="N1594" s="46" t="s">
        <v>739</v>
      </c>
      <c r="O1594" s="43" t="s">
        <v>365</v>
      </c>
      <c r="P1594" s="46" t="s">
        <v>752</v>
      </c>
      <c r="Q1594" s="47">
        <v>11700</v>
      </c>
      <c r="R1594" s="48" t="s">
        <v>4</v>
      </c>
      <c r="S1594" s="47" t="s">
        <v>4</v>
      </c>
      <c r="T1594" s="46" t="s">
        <v>741</v>
      </c>
    </row>
    <row r="1595" spans="1:20">
      <c r="A1595" s="45">
        <v>135224103495</v>
      </c>
      <c r="B1595" s="43" t="s">
        <v>733</v>
      </c>
      <c r="C1595" s="44">
        <v>45990</v>
      </c>
      <c r="D1595" s="45">
        <v>53984845096</v>
      </c>
      <c r="E1595" s="45">
        <v>2134795276264</v>
      </c>
      <c r="F1595" s="46" t="s">
        <v>758</v>
      </c>
      <c r="G1595" s="46" t="s">
        <v>735</v>
      </c>
      <c r="H1595" s="46" t="s">
        <v>4</v>
      </c>
      <c r="I1595" s="45" t="s">
        <v>4</v>
      </c>
      <c r="J1595" s="47">
        <v>460.75</v>
      </c>
      <c r="K1595" s="46" t="s">
        <v>736</v>
      </c>
      <c r="L1595" s="46" t="s">
        <v>737</v>
      </c>
      <c r="M1595" s="45" t="s">
        <v>738</v>
      </c>
      <c r="N1595" s="46" t="s">
        <v>739</v>
      </c>
      <c r="O1595" s="43" t="s">
        <v>4</v>
      </c>
      <c r="P1595" s="46" t="s">
        <v>759</v>
      </c>
      <c r="Q1595" s="47">
        <v>47500</v>
      </c>
      <c r="R1595" s="48" t="s">
        <v>4</v>
      </c>
      <c r="S1595" s="47" t="s">
        <v>4</v>
      </c>
      <c r="T1595" s="46" t="s">
        <v>4</v>
      </c>
    </row>
    <row r="1596" spans="1:20">
      <c r="A1596" s="45">
        <v>134415256171</v>
      </c>
      <c r="B1596" s="43" t="s">
        <v>733</v>
      </c>
      <c r="C1596" s="44">
        <v>45985</v>
      </c>
      <c r="D1596" s="45">
        <v>53656401510</v>
      </c>
      <c r="E1596" s="45">
        <v>2129182475235</v>
      </c>
      <c r="F1596" s="46" t="s">
        <v>734</v>
      </c>
      <c r="G1596" s="46" t="s">
        <v>735</v>
      </c>
      <c r="H1596" s="46" t="s">
        <v>4</v>
      </c>
      <c r="I1596" s="45" t="s">
        <v>4</v>
      </c>
      <c r="J1596" s="47">
        <v>462.69</v>
      </c>
      <c r="K1596" s="46" t="s">
        <v>736</v>
      </c>
      <c r="L1596" s="46" t="s">
        <v>737</v>
      </c>
      <c r="M1596" s="45" t="s">
        <v>738</v>
      </c>
      <c r="N1596" s="46" t="s">
        <v>739</v>
      </c>
      <c r="O1596" s="43" t="s">
        <v>4</v>
      </c>
      <c r="P1596" s="46" t="s">
        <v>1511</v>
      </c>
      <c r="Q1596" s="47">
        <v>47700</v>
      </c>
      <c r="R1596" s="48" t="s">
        <v>4</v>
      </c>
      <c r="S1596" s="47" t="s">
        <v>4</v>
      </c>
      <c r="T1596" s="46" t="s">
        <v>741</v>
      </c>
    </row>
    <row r="1597" spans="1:20">
      <c r="A1597" s="45">
        <v>133163099225</v>
      </c>
      <c r="B1597" s="43" t="s">
        <v>733</v>
      </c>
      <c r="C1597" s="44">
        <v>45975</v>
      </c>
      <c r="D1597" s="45">
        <v>53150352365</v>
      </c>
      <c r="E1597" s="45">
        <v>2120943672536</v>
      </c>
      <c r="F1597" s="46" t="s">
        <v>734</v>
      </c>
      <c r="G1597" s="46" t="s">
        <v>735</v>
      </c>
      <c r="H1597" s="46" t="s">
        <v>4</v>
      </c>
      <c r="I1597" s="45" t="s">
        <v>4</v>
      </c>
      <c r="J1597" s="47">
        <v>464.63</v>
      </c>
      <c r="K1597" s="46" t="s">
        <v>736</v>
      </c>
      <c r="L1597" s="46" t="s">
        <v>737</v>
      </c>
      <c r="M1597" s="45" t="s">
        <v>738</v>
      </c>
      <c r="N1597" s="46" t="s">
        <v>739</v>
      </c>
      <c r="O1597" s="43" t="s">
        <v>4</v>
      </c>
      <c r="P1597" s="46" t="s">
        <v>944</v>
      </c>
      <c r="Q1597" s="47">
        <v>47900</v>
      </c>
      <c r="R1597" s="48" t="s">
        <v>4</v>
      </c>
      <c r="S1597" s="47" t="s">
        <v>4</v>
      </c>
      <c r="T1597" s="46" t="s">
        <v>741</v>
      </c>
    </row>
    <row r="1598" spans="1:20">
      <c r="A1598" s="45">
        <v>132225614983</v>
      </c>
      <c r="B1598" s="43" t="s">
        <v>733</v>
      </c>
      <c r="C1598" s="44">
        <v>45968</v>
      </c>
      <c r="D1598" s="45">
        <v>52779469349</v>
      </c>
      <c r="E1598" s="45">
        <v>2114599021644</v>
      </c>
      <c r="F1598" s="46" t="s">
        <v>734</v>
      </c>
      <c r="G1598" s="46" t="s">
        <v>735</v>
      </c>
      <c r="H1598" s="46" t="s">
        <v>4</v>
      </c>
      <c r="I1598" s="45" t="s">
        <v>4</v>
      </c>
      <c r="J1598" s="47">
        <v>467.54</v>
      </c>
      <c r="K1598" s="46" t="s">
        <v>736</v>
      </c>
      <c r="L1598" s="46" t="s">
        <v>737</v>
      </c>
      <c r="M1598" s="45" t="s">
        <v>738</v>
      </c>
      <c r="N1598" s="46" t="s">
        <v>739</v>
      </c>
      <c r="O1598" s="43" t="s">
        <v>4</v>
      </c>
      <c r="P1598" s="46" t="s">
        <v>790</v>
      </c>
      <c r="Q1598" s="47">
        <v>48200</v>
      </c>
      <c r="R1598" s="48" t="s">
        <v>4</v>
      </c>
      <c r="S1598" s="47" t="s">
        <v>4</v>
      </c>
      <c r="T1598" s="46" t="s">
        <v>741</v>
      </c>
    </row>
    <row r="1599" spans="1:20">
      <c r="A1599" s="45">
        <v>134145394754</v>
      </c>
      <c r="B1599" s="43" t="s">
        <v>733</v>
      </c>
      <c r="C1599" s="44">
        <v>45977</v>
      </c>
      <c r="D1599" s="45">
        <v>53305806279</v>
      </c>
      <c r="E1599" s="45">
        <v>2123243406051</v>
      </c>
      <c r="F1599" s="46" t="s">
        <v>734</v>
      </c>
      <c r="G1599" s="46" t="s">
        <v>735</v>
      </c>
      <c r="H1599" s="46" t="s">
        <v>4</v>
      </c>
      <c r="I1599" s="45" t="s">
        <v>4</v>
      </c>
      <c r="J1599" s="47">
        <v>467.54</v>
      </c>
      <c r="K1599" s="46" t="s">
        <v>736</v>
      </c>
      <c r="L1599" s="46" t="s">
        <v>737</v>
      </c>
      <c r="M1599" s="45" t="s">
        <v>738</v>
      </c>
      <c r="N1599" s="46" t="s">
        <v>739</v>
      </c>
      <c r="O1599" s="43" t="s">
        <v>4</v>
      </c>
      <c r="P1599" s="46" t="s">
        <v>1048</v>
      </c>
      <c r="Q1599" s="47">
        <v>48200</v>
      </c>
      <c r="R1599" s="48" t="s">
        <v>4</v>
      </c>
      <c r="S1599" s="47" t="s">
        <v>4</v>
      </c>
      <c r="T1599" s="46" t="s">
        <v>741</v>
      </c>
    </row>
    <row r="1600" spans="1:20">
      <c r="A1600" s="45">
        <v>133321184185</v>
      </c>
      <c r="B1600" s="43" t="s">
        <v>733</v>
      </c>
      <c r="C1600" s="44">
        <v>45976</v>
      </c>
      <c r="D1600" s="45">
        <v>53210886729</v>
      </c>
      <c r="E1600" s="45">
        <v>2122011526500</v>
      </c>
      <c r="F1600" s="46" t="s">
        <v>750</v>
      </c>
      <c r="G1600" s="46" t="s">
        <v>735</v>
      </c>
      <c r="H1600" s="46" t="s">
        <v>4</v>
      </c>
      <c r="I1600" s="45" t="s">
        <v>4</v>
      </c>
      <c r="J1600" s="47">
        <v>467.62</v>
      </c>
      <c r="K1600" s="46" t="s">
        <v>736</v>
      </c>
      <c r="L1600" s="46" t="s">
        <v>751</v>
      </c>
      <c r="M1600" s="45" t="s">
        <v>738</v>
      </c>
      <c r="N1600" s="46" t="s">
        <v>739</v>
      </c>
      <c r="O1600" s="43" t="s">
        <v>365</v>
      </c>
      <c r="P1600" s="46" t="s">
        <v>752</v>
      </c>
      <c r="Q1600" s="47">
        <v>10300</v>
      </c>
      <c r="R1600" s="48" t="s">
        <v>4</v>
      </c>
      <c r="S1600" s="47" t="s">
        <v>4</v>
      </c>
      <c r="T1600" s="46" t="s">
        <v>741</v>
      </c>
    </row>
    <row r="1601" spans="1:20">
      <c r="A1601" s="45">
        <v>134928579571</v>
      </c>
      <c r="B1601" s="43" t="s">
        <v>733</v>
      </c>
      <c r="C1601" s="44">
        <v>45989</v>
      </c>
      <c r="D1601" s="45">
        <v>53859217404</v>
      </c>
      <c r="E1601" s="45">
        <v>2132858637712</v>
      </c>
      <c r="F1601" s="46" t="s">
        <v>750</v>
      </c>
      <c r="G1601" s="46" t="s">
        <v>735</v>
      </c>
      <c r="H1601" s="46" t="s">
        <v>4</v>
      </c>
      <c r="I1601" s="45" t="s">
        <v>4</v>
      </c>
      <c r="J1601" s="47">
        <v>467.62</v>
      </c>
      <c r="K1601" s="46" t="s">
        <v>736</v>
      </c>
      <c r="L1601" s="46" t="s">
        <v>751</v>
      </c>
      <c r="M1601" s="45" t="s">
        <v>738</v>
      </c>
      <c r="N1601" s="46" t="s">
        <v>739</v>
      </c>
      <c r="O1601" s="43" t="s">
        <v>365</v>
      </c>
      <c r="P1601" s="46" t="s">
        <v>752</v>
      </c>
      <c r="Q1601" s="47">
        <v>10300</v>
      </c>
      <c r="R1601" s="48" t="s">
        <v>4</v>
      </c>
      <c r="S1601" s="47" t="s">
        <v>4</v>
      </c>
      <c r="T1601" s="46" t="s">
        <v>741</v>
      </c>
    </row>
    <row r="1602" spans="1:20">
      <c r="A1602" s="45">
        <v>135540816948</v>
      </c>
      <c r="B1602" s="43" t="s">
        <v>733</v>
      </c>
      <c r="C1602" s="44">
        <v>45988</v>
      </c>
      <c r="D1602" s="45">
        <v>53857501931</v>
      </c>
      <c r="E1602" s="45">
        <v>2132714155161</v>
      </c>
      <c r="F1602" s="46" t="s">
        <v>734</v>
      </c>
      <c r="G1602" s="46" t="s">
        <v>735</v>
      </c>
      <c r="H1602" s="46" t="s">
        <v>4</v>
      </c>
      <c r="I1602" s="45" t="s">
        <v>4</v>
      </c>
      <c r="J1602" s="47">
        <v>469.44</v>
      </c>
      <c r="K1602" s="46" t="s">
        <v>736</v>
      </c>
      <c r="L1602" s="46" t="s">
        <v>737</v>
      </c>
      <c r="M1602" s="45" t="s">
        <v>738</v>
      </c>
      <c r="N1602" s="46" t="s">
        <v>739</v>
      </c>
      <c r="O1602" s="43" t="s">
        <v>4</v>
      </c>
      <c r="P1602" s="46" t="s">
        <v>1134</v>
      </c>
      <c r="Q1602" s="47">
        <v>28800</v>
      </c>
      <c r="R1602" s="48" t="s">
        <v>4</v>
      </c>
      <c r="S1602" s="47" t="s">
        <v>4</v>
      </c>
      <c r="T1602" s="46" t="s">
        <v>741</v>
      </c>
    </row>
    <row r="1603" spans="1:20">
      <c r="A1603" s="45">
        <v>131577658249</v>
      </c>
      <c r="B1603" s="43" t="s">
        <v>1727</v>
      </c>
      <c r="C1603" s="44">
        <v>45963</v>
      </c>
      <c r="D1603" s="45">
        <v>52514372421</v>
      </c>
      <c r="E1603" s="45">
        <v>2110254115032</v>
      </c>
      <c r="F1603" s="46" t="s">
        <v>734</v>
      </c>
      <c r="G1603" s="46" t="s">
        <v>735</v>
      </c>
      <c r="H1603" s="46" t="s">
        <v>4</v>
      </c>
      <c r="I1603" s="45" t="s">
        <v>4</v>
      </c>
      <c r="J1603" s="47">
        <v>469.48</v>
      </c>
      <c r="K1603" s="46" t="s">
        <v>736</v>
      </c>
      <c r="L1603" s="46" t="s">
        <v>737</v>
      </c>
      <c r="M1603" s="45" t="s">
        <v>738</v>
      </c>
      <c r="N1603" s="46" t="s">
        <v>739</v>
      </c>
      <c r="O1603" s="43" t="s">
        <v>4</v>
      </c>
      <c r="P1603" s="46" t="s">
        <v>1755</v>
      </c>
      <c r="Q1603" s="47">
        <v>48400</v>
      </c>
      <c r="R1603" s="48" t="s">
        <v>4</v>
      </c>
      <c r="S1603" s="47" t="s">
        <v>4</v>
      </c>
      <c r="T1603" s="46" t="s">
        <v>741</v>
      </c>
    </row>
    <row r="1604" spans="1:20">
      <c r="A1604" s="45">
        <v>135849987232</v>
      </c>
      <c r="B1604" s="43" t="s">
        <v>733</v>
      </c>
      <c r="C1604" s="44">
        <v>45991</v>
      </c>
      <c r="D1604" s="45">
        <v>53989311678</v>
      </c>
      <c r="E1604" s="45">
        <v>2134856170950</v>
      </c>
      <c r="F1604" s="46" t="s">
        <v>734</v>
      </c>
      <c r="G1604" s="46" t="s">
        <v>735</v>
      </c>
      <c r="H1604" s="46" t="s">
        <v>4</v>
      </c>
      <c r="I1604" s="45" t="s">
        <v>4</v>
      </c>
      <c r="J1604" s="47">
        <v>469.48</v>
      </c>
      <c r="K1604" s="46" t="s">
        <v>736</v>
      </c>
      <c r="L1604" s="46" t="s">
        <v>737</v>
      </c>
      <c r="M1604" s="45" t="s">
        <v>738</v>
      </c>
      <c r="N1604" s="46" t="s">
        <v>739</v>
      </c>
      <c r="O1604" s="43" t="s">
        <v>4</v>
      </c>
      <c r="P1604" s="46" t="s">
        <v>1678</v>
      </c>
      <c r="Q1604" s="47">
        <v>48400</v>
      </c>
      <c r="R1604" s="48" t="s">
        <v>4</v>
      </c>
      <c r="S1604" s="47" t="s">
        <v>4</v>
      </c>
      <c r="T1604" s="46" t="s">
        <v>741</v>
      </c>
    </row>
    <row r="1605" spans="1:20">
      <c r="A1605" s="45">
        <v>131584069489</v>
      </c>
      <c r="B1605" s="43" t="s">
        <v>1727</v>
      </c>
      <c r="C1605" s="44">
        <v>45963</v>
      </c>
      <c r="D1605" s="45">
        <v>52516857658</v>
      </c>
      <c r="E1605" s="45">
        <v>2110198956363</v>
      </c>
      <c r="F1605" s="46" t="s">
        <v>758</v>
      </c>
      <c r="G1605" s="46" t="s">
        <v>735</v>
      </c>
      <c r="H1605" s="46" t="s">
        <v>4</v>
      </c>
      <c r="I1605" s="45" t="s">
        <v>4</v>
      </c>
      <c r="J1605" s="47">
        <v>470.45</v>
      </c>
      <c r="K1605" s="46" t="s">
        <v>736</v>
      </c>
      <c r="L1605" s="46" t="s">
        <v>737</v>
      </c>
      <c r="M1605" s="45" t="s">
        <v>738</v>
      </c>
      <c r="N1605" s="46" t="s">
        <v>739</v>
      </c>
      <c r="O1605" s="43" t="s">
        <v>4</v>
      </c>
      <c r="P1605" s="46" t="s">
        <v>759</v>
      </c>
      <c r="Q1605" s="47">
        <v>48500</v>
      </c>
      <c r="R1605" s="48" t="s">
        <v>4</v>
      </c>
      <c r="S1605" s="47" t="s">
        <v>4</v>
      </c>
      <c r="T1605" s="46" t="s">
        <v>4</v>
      </c>
    </row>
    <row r="1606" spans="1:20">
      <c r="A1606" s="45">
        <v>132182077312</v>
      </c>
      <c r="B1606" s="43" t="s">
        <v>1727</v>
      </c>
      <c r="C1606" s="44">
        <v>45963</v>
      </c>
      <c r="D1606" s="45">
        <v>52516891475</v>
      </c>
      <c r="E1606" s="45">
        <v>2110199759137</v>
      </c>
      <c r="F1606" s="46" t="s">
        <v>734</v>
      </c>
      <c r="G1606" s="46" t="s">
        <v>735</v>
      </c>
      <c r="H1606" s="46" t="s">
        <v>4</v>
      </c>
      <c r="I1606" s="45" t="s">
        <v>4</v>
      </c>
      <c r="J1606" s="47">
        <v>470.45</v>
      </c>
      <c r="K1606" s="46" t="s">
        <v>736</v>
      </c>
      <c r="L1606" s="46" t="s">
        <v>737</v>
      </c>
      <c r="M1606" s="45" t="s">
        <v>738</v>
      </c>
      <c r="N1606" s="46" t="s">
        <v>739</v>
      </c>
      <c r="O1606" s="43" t="s">
        <v>4</v>
      </c>
      <c r="P1606" s="46" t="s">
        <v>1145</v>
      </c>
      <c r="Q1606" s="47">
        <v>48500</v>
      </c>
      <c r="R1606" s="48" t="s">
        <v>4</v>
      </c>
      <c r="S1606" s="47" t="s">
        <v>4</v>
      </c>
      <c r="T1606" s="46" t="s">
        <v>741</v>
      </c>
    </row>
    <row r="1607" spans="1:20">
      <c r="A1607" s="45">
        <v>134931233715</v>
      </c>
      <c r="B1607" s="43" t="s">
        <v>733</v>
      </c>
      <c r="C1607" s="44">
        <v>45989</v>
      </c>
      <c r="D1607" s="45">
        <v>53860322325</v>
      </c>
      <c r="E1607" s="45">
        <v>2132880898668</v>
      </c>
      <c r="F1607" s="46" t="s">
        <v>734</v>
      </c>
      <c r="G1607" s="46" t="s">
        <v>735</v>
      </c>
      <c r="H1607" s="46" t="s">
        <v>4</v>
      </c>
      <c r="I1607" s="45" t="s">
        <v>4</v>
      </c>
      <c r="J1607" s="47">
        <v>470.45</v>
      </c>
      <c r="K1607" s="46" t="s">
        <v>736</v>
      </c>
      <c r="L1607" s="46" t="s">
        <v>737</v>
      </c>
      <c r="M1607" s="45" t="s">
        <v>738</v>
      </c>
      <c r="N1607" s="46" t="s">
        <v>739</v>
      </c>
      <c r="O1607" s="43" t="s">
        <v>4</v>
      </c>
      <c r="P1607" s="46" t="s">
        <v>837</v>
      </c>
      <c r="Q1607" s="47">
        <v>48500</v>
      </c>
      <c r="R1607" s="48" t="s">
        <v>4</v>
      </c>
      <c r="S1607" s="47" t="s">
        <v>4</v>
      </c>
      <c r="T1607" s="46" t="s">
        <v>741</v>
      </c>
    </row>
    <row r="1608" spans="1:20">
      <c r="A1608" s="45">
        <v>135225460679</v>
      </c>
      <c r="B1608" s="43" t="s">
        <v>733</v>
      </c>
      <c r="C1608" s="44">
        <v>45990</v>
      </c>
      <c r="D1608" s="45">
        <v>53985327327</v>
      </c>
      <c r="E1608" s="45">
        <v>2134802154756</v>
      </c>
      <c r="F1608" s="46" t="s">
        <v>734</v>
      </c>
      <c r="G1608" s="46" t="s">
        <v>735</v>
      </c>
      <c r="H1608" s="46" t="s">
        <v>4</v>
      </c>
      <c r="I1608" s="45" t="s">
        <v>4</v>
      </c>
      <c r="J1608" s="47">
        <v>470.45</v>
      </c>
      <c r="K1608" s="46" t="s">
        <v>736</v>
      </c>
      <c r="L1608" s="46" t="s">
        <v>737</v>
      </c>
      <c r="M1608" s="45" t="s">
        <v>738</v>
      </c>
      <c r="N1608" s="46" t="s">
        <v>739</v>
      </c>
      <c r="O1608" s="43" t="s">
        <v>4</v>
      </c>
      <c r="P1608" s="46" t="s">
        <v>1666</v>
      </c>
      <c r="Q1608" s="47">
        <v>48500</v>
      </c>
      <c r="R1608" s="48" t="s">
        <v>4</v>
      </c>
      <c r="S1608" s="47" t="s">
        <v>4</v>
      </c>
      <c r="T1608" s="46" t="s">
        <v>741</v>
      </c>
    </row>
    <row r="1609" spans="1:20">
      <c r="A1609" s="45">
        <v>132677945654</v>
      </c>
      <c r="B1609" s="43" t="s">
        <v>733</v>
      </c>
      <c r="C1609" s="44">
        <v>45966</v>
      </c>
      <c r="D1609" s="45">
        <v>52716599665</v>
      </c>
      <c r="E1609" s="45">
        <v>2113651638568</v>
      </c>
      <c r="F1609" s="46" t="s">
        <v>750</v>
      </c>
      <c r="G1609" s="46" t="s">
        <v>735</v>
      </c>
      <c r="H1609" s="46" t="s">
        <v>4</v>
      </c>
      <c r="I1609" s="45" t="s">
        <v>4</v>
      </c>
      <c r="J1609" s="47">
        <v>471.56</v>
      </c>
      <c r="K1609" s="46" t="s">
        <v>736</v>
      </c>
      <c r="L1609" s="46" t="s">
        <v>751</v>
      </c>
      <c r="M1609" s="45" t="s">
        <v>738</v>
      </c>
      <c r="N1609" s="46" t="s">
        <v>739</v>
      </c>
      <c r="O1609" s="43" t="s">
        <v>365</v>
      </c>
      <c r="P1609" s="46" t="s">
        <v>752</v>
      </c>
      <c r="Q1609" s="47">
        <v>11999</v>
      </c>
      <c r="R1609" s="48" t="s">
        <v>4</v>
      </c>
      <c r="S1609" s="47" t="s">
        <v>4</v>
      </c>
      <c r="T1609" s="46" t="s">
        <v>741</v>
      </c>
    </row>
    <row r="1610" spans="1:20">
      <c r="A1610" s="45">
        <v>132511653743</v>
      </c>
      <c r="B1610" s="43" t="s">
        <v>733</v>
      </c>
      <c r="C1610" s="44">
        <v>45970</v>
      </c>
      <c r="D1610" s="45">
        <v>52888512016</v>
      </c>
      <c r="E1610" s="45">
        <v>2116459598704</v>
      </c>
      <c r="F1610" s="46" t="s">
        <v>734</v>
      </c>
      <c r="G1610" s="46" t="s">
        <v>735</v>
      </c>
      <c r="H1610" s="46" t="s">
        <v>4</v>
      </c>
      <c r="I1610" s="45" t="s">
        <v>4</v>
      </c>
      <c r="J1610" s="47">
        <v>473.36</v>
      </c>
      <c r="K1610" s="46" t="s">
        <v>736</v>
      </c>
      <c r="L1610" s="46" t="s">
        <v>737</v>
      </c>
      <c r="M1610" s="45" t="s">
        <v>738</v>
      </c>
      <c r="N1610" s="46" t="s">
        <v>739</v>
      </c>
      <c r="O1610" s="43" t="s">
        <v>4</v>
      </c>
      <c r="P1610" s="46" t="s">
        <v>879</v>
      </c>
      <c r="Q1610" s="47">
        <v>48800</v>
      </c>
      <c r="R1610" s="48" t="s">
        <v>4</v>
      </c>
      <c r="S1610" s="47" t="s">
        <v>4</v>
      </c>
      <c r="T1610" s="46" t="s">
        <v>741</v>
      </c>
    </row>
    <row r="1611" spans="1:20">
      <c r="A1611" s="45">
        <v>132510069123</v>
      </c>
      <c r="B1611" s="43" t="s">
        <v>733</v>
      </c>
      <c r="C1611" s="44">
        <v>45970</v>
      </c>
      <c r="D1611" s="45">
        <v>52887781491</v>
      </c>
      <c r="E1611" s="45">
        <v>2116449563368</v>
      </c>
      <c r="F1611" s="46" t="s">
        <v>734</v>
      </c>
      <c r="G1611" s="46" t="s">
        <v>735</v>
      </c>
      <c r="H1611" s="46" t="s">
        <v>4</v>
      </c>
      <c r="I1611" s="45" t="s">
        <v>4</v>
      </c>
      <c r="J1611" s="47">
        <v>474.33</v>
      </c>
      <c r="K1611" s="46" t="s">
        <v>736</v>
      </c>
      <c r="L1611" s="46" t="s">
        <v>737</v>
      </c>
      <c r="M1611" s="45" t="s">
        <v>738</v>
      </c>
      <c r="N1611" s="46" t="s">
        <v>739</v>
      </c>
      <c r="O1611" s="43" t="s">
        <v>4</v>
      </c>
      <c r="P1611" s="46" t="s">
        <v>870</v>
      </c>
      <c r="Q1611" s="47">
        <v>48900</v>
      </c>
      <c r="R1611" s="48" t="s">
        <v>4</v>
      </c>
      <c r="S1611" s="47" t="s">
        <v>4</v>
      </c>
      <c r="T1611" s="46" t="s">
        <v>741</v>
      </c>
    </row>
    <row r="1612" spans="1:20">
      <c r="A1612" s="45">
        <v>133431836069</v>
      </c>
      <c r="B1612" s="43" t="s">
        <v>733</v>
      </c>
      <c r="C1612" s="44">
        <v>45976</v>
      </c>
      <c r="D1612" s="45">
        <v>53257024082</v>
      </c>
      <c r="E1612" s="45">
        <v>2122701454048</v>
      </c>
      <c r="F1612" s="46" t="s">
        <v>734</v>
      </c>
      <c r="G1612" s="46" t="s">
        <v>735</v>
      </c>
      <c r="H1612" s="46" t="s">
        <v>4</v>
      </c>
      <c r="I1612" s="45" t="s">
        <v>4</v>
      </c>
      <c r="J1612" s="47">
        <v>474.33</v>
      </c>
      <c r="K1612" s="46" t="s">
        <v>736</v>
      </c>
      <c r="L1612" s="46" t="s">
        <v>737</v>
      </c>
      <c r="M1612" s="45" t="s">
        <v>738</v>
      </c>
      <c r="N1612" s="46" t="s">
        <v>739</v>
      </c>
      <c r="O1612" s="43" t="s">
        <v>4</v>
      </c>
      <c r="P1612" s="46" t="s">
        <v>1010</v>
      </c>
      <c r="Q1612" s="47">
        <v>48900</v>
      </c>
      <c r="R1612" s="48" t="s">
        <v>4</v>
      </c>
      <c r="S1612" s="47" t="s">
        <v>4</v>
      </c>
      <c r="T1612" s="46" t="s">
        <v>741</v>
      </c>
    </row>
    <row r="1613" spans="1:20">
      <c r="A1613" s="45">
        <v>133637883972</v>
      </c>
      <c r="B1613" s="43" t="s">
        <v>733</v>
      </c>
      <c r="C1613" s="44">
        <v>45974</v>
      </c>
      <c r="D1613" s="45">
        <v>53098962303</v>
      </c>
      <c r="E1613" s="45">
        <v>2119921660433</v>
      </c>
      <c r="F1613" s="46" t="s">
        <v>750</v>
      </c>
      <c r="G1613" s="46" t="s">
        <v>735</v>
      </c>
      <c r="H1613" s="46" t="s">
        <v>4</v>
      </c>
      <c r="I1613" s="45" t="s">
        <v>4</v>
      </c>
      <c r="J1613" s="47">
        <v>479.46</v>
      </c>
      <c r="K1613" s="46" t="s">
        <v>736</v>
      </c>
      <c r="L1613" s="46" t="s">
        <v>751</v>
      </c>
      <c r="M1613" s="45" t="s">
        <v>738</v>
      </c>
      <c r="N1613" s="46" t="s">
        <v>739</v>
      </c>
      <c r="O1613" s="43" t="s">
        <v>365</v>
      </c>
      <c r="P1613" s="46" t="s">
        <v>752</v>
      </c>
      <c r="Q1613" s="47">
        <v>12200</v>
      </c>
      <c r="R1613" s="48" t="s">
        <v>4</v>
      </c>
      <c r="S1613" s="47" t="s">
        <v>4</v>
      </c>
      <c r="T1613" s="46" t="s">
        <v>741</v>
      </c>
    </row>
    <row r="1614" spans="1:20">
      <c r="A1614" s="45">
        <v>135223697619</v>
      </c>
      <c r="B1614" s="43" t="s">
        <v>733</v>
      </c>
      <c r="C1614" s="44">
        <v>45990</v>
      </c>
      <c r="D1614" s="45">
        <v>53984676358</v>
      </c>
      <c r="E1614" s="45">
        <v>2134792662352</v>
      </c>
      <c r="F1614" s="46" t="s">
        <v>734</v>
      </c>
      <c r="G1614" s="46" t="s">
        <v>735</v>
      </c>
      <c r="H1614" s="46" t="s">
        <v>4</v>
      </c>
      <c r="I1614" s="45" t="s">
        <v>4</v>
      </c>
      <c r="J1614" s="47">
        <v>482.09</v>
      </c>
      <c r="K1614" s="46" t="s">
        <v>736</v>
      </c>
      <c r="L1614" s="46" t="s">
        <v>737</v>
      </c>
      <c r="M1614" s="45" t="s">
        <v>738</v>
      </c>
      <c r="N1614" s="46" t="s">
        <v>739</v>
      </c>
      <c r="O1614" s="43" t="s">
        <v>4</v>
      </c>
      <c r="P1614" s="46" t="s">
        <v>1663</v>
      </c>
      <c r="Q1614" s="47">
        <v>49700</v>
      </c>
      <c r="R1614" s="48" t="s">
        <v>4</v>
      </c>
      <c r="S1614" s="47" t="s">
        <v>4</v>
      </c>
      <c r="T1614" s="46" t="s">
        <v>741</v>
      </c>
    </row>
    <row r="1615" spans="1:20">
      <c r="A1615" s="45">
        <v>132502925909</v>
      </c>
      <c r="B1615" s="43" t="s">
        <v>733</v>
      </c>
      <c r="C1615" s="44">
        <v>45969</v>
      </c>
      <c r="D1615" s="45">
        <v>52884910676</v>
      </c>
      <c r="E1615" s="45">
        <v>2116305217637</v>
      </c>
      <c r="F1615" s="46" t="s">
        <v>734</v>
      </c>
      <c r="G1615" s="46" t="s">
        <v>735</v>
      </c>
      <c r="H1615" s="46" t="s">
        <v>4</v>
      </c>
      <c r="I1615" s="45" t="s">
        <v>4</v>
      </c>
      <c r="J1615" s="47">
        <v>485</v>
      </c>
      <c r="K1615" s="46" t="s">
        <v>736</v>
      </c>
      <c r="L1615" s="46" t="s">
        <v>737</v>
      </c>
      <c r="M1615" s="45" t="s">
        <v>738</v>
      </c>
      <c r="N1615" s="46" t="s">
        <v>739</v>
      </c>
      <c r="O1615" s="43" t="s">
        <v>4</v>
      </c>
      <c r="P1615" s="46" t="s">
        <v>852</v>
      </c>
      <c r="Q1615" s="47">
        <v>50000</v>
      </c>
      <c r="R1615" s="48" t="s">
        <v>4</v>
      </c>
      <c r="S1615" s="47" t="s">
        <v>4</v>
      </c>
      <c r="T1615" s="46" t="s">
        <v>741</v>
      </c>
    </row>
    <row r="1616" spans="1:20">
      <c r="A1616" s="45">
        <v>135701396516</v>
      </c>
      <c r="B1616" s="43" t="s">
        <v>733</v>
      </c>
      <c r="C1616" s="44">
        <v>45989</v>
      </c>
      <c r="D1616" s="45">
        <v>53923493100</v>
      </c>
      <c r="E1616" s="45">
        <v>2133802508903</v>
      </c>
      <c r="F1616" s="46" t="s">
        <v>734</v>
      </c>
      <c r="G1616" s="46" t="s">
        <v>735</v>
      </c>
      <c r="H1616" s="46" t="s">
        <v>4</v>
      </c>
      <c r="I1616" s="45" t="s">
        <v>4</v>
      </c>
      <c r="J1616" s="47">
        <v>485.97</v>
      </c>
      <c r="K1616" s="46" t="s">
        <v>736</v>
      </c>
      <c r="L1616" s="46" t="s">
        <v>737</v>
      </c>
      <c r="M1616" s="45" t="s">
        <v>738</v>
      </c>
      <c r="N1616" s="46" t="s">
        <v>739</v>
      </c>
      <c r="O1616" s="43" t="s">
        <v>4</v>
      </c>
      <c r="P1616" s="46" t="s">
        <v>1637</v>
      </c>
      <c r="Q1616" s="47">
        <v>50100</v>
      </c>
      <c r="R1616" s="48" t="s">
        <v>4</v>
      </c>
      <c r="S1616" s="47" t="s">
        <v>4</v>
      </c>
      <c r="T1616" s="46" t="s">
        <v>741</v>
      </c>
    </row>
    <row r="1617" spans="1:20">
      <c r="A1617" s="45">
        <v>133107871608</v>
      </c>
      <c r="B1617" s="43" t="s">
        <v>733</v>
      </c>
      <c r="C1617" s="44">
        <v>45970</v>
      </c>
      <c r="D1617" s="45">
        <v>52885377303</v>
      </c>
      <c r="E1617" s="45">
        <v>2116414734560</v>
      </c>
      <c r="F1617" s="46" t="s">
        <v>750</v>
      </c>
      <c r="G1617" s="46" t="s">
        <v>735</v>
      </c>
      <c r="H1617" s="46" t="s">
        <v>4</v>
      </c>
      <c r="I1617" s="45" t="s">
        <v>4</v>
      </c>
      <c r="J1617" s="47">
        <v>487.32</v>
      </c>
      <c r="K1617" s="46" t="s">
        <v>736</v>
      </c>
      <c r="L1617" s="46" t="s">
        <v>751</v>
      </c>
      <c r="M1617" s="45" t="s">
        <v>738</v>
      </c>
      <c r="N1617" s="46" t="s">
        <v>739</v>
      </c>
      <c r="O1617" s="43" t="s">
        <v>365</v>
      </c>
      <c r="P1617" s="46" t="s">
        <v>752</v>
      </c>
      <c r="Q1617" s="47">
        <v>12400</v>
      </c>
      <c r="R1617" s="48" t="s">
        <v>4</v>
      </c>
      <c r="S1617" s="47" t="s">
        <v>4</v>
      </c>
      <c r="T1617" s="46" t="s">
        <v>741</v>
      </c>
    </row>
    <row r="1618" spans="1:20">
      <c r="A1618" s="45">
        <v>132829010154</v>
      </c>
      <c r="B1618" s="43" t="s">
        <v>733</v>
      </c>
      <c r="C1618" s="44">
        <v>45968</v>
      </c>
      <c r="D1618" s="45">
        <v>52780101837</v>
      </c>
      <c r="E1618" s="45">
        <v>2114506922787</v>
      </c>
      <c r="F1618" s="46" t="s">
        <v>734</v>
      </c>
      <c r="G1618" s="46" t="s">
        <v>735</v>
      </c>
      <c r="H1618" s="46" t="s">
        <v>4</v>
      </c>
      <c r="I1618" s="45" t="s">
        <v>4</v>
      </c>
      <c r="J1618" s="47">
        <v>487.91</v>
      </c>
      <c r="K1618" s="46" t="s">
        <v>736</v>
      </c>
      <c r="L1618" s="46" t="s">
        <v>737</v>
      </c>
      <c r="M1618" s="45" t="s">
        <v>738</v>
      </c>
      <c r="N1618" s="46" t="s">
        <v>739</v>
      </c>
      <c r="O1618" s="43" t="s">
        <v>4</v>
      </c>
      <c r="P1618" s="46" t="s">
        <v>797</v>
      </c>
      <c r="Q1618" s="47">
        <v>50300</v>
      </c>
      <c r="R1618" s="48" t="s">
        <v>4</v>
      </c>
      <c r="S1618" s="47" t="s">
        <v>4</v>
      </c>
      <c r="T1618" s="46" t="s">
        <v>741</v>
      </c>
    </row>
    <row r="1619" spans="1:20">
      <c r="A1619" s="45">
        <v>133927971566</v>
      </c>
      <c r="B1619" s="43" t="s">
        <v>733</v>
      </c>
      <c r="C1619" s="44">
        <v>45976</v>
      </c>
      <c r="D1619" s="45">
        <v>53209936505</v>
      </c>
      <c r="E1619" s="45">
        <v>2122000104296</v>
      </c>
      <c r="F1619" s="46" t="s">
        <v>734</v>
      </c>
      <c r="G1619" s="46" t="s">
        <v>735</v>
      </c>
      <c r="H1619" s="46" t="s">
        <v>4</v>
      </c>
      <c r="I1619" s="45" t="s">
        <v>4</v>
      </c>
      <c r="J1619" s="47">
        <v>491.79</v>
      </c>
      <c r="K1619" s="46" t="s">
        <v>736</v>
      </c>
      <c r="L1619" s="46" t="s">
        <v>737</v>
      </c>
      <c r="M1619" s="45" t="s">
        <v>738</v>
      </c>
      <c r="N1619" s="46" t="s">
        <v>739</v>
      </c>
      <c r="O1619" s="43" t="s">
        <v>4</v>
      </c>
      <c r="P1619" s="46" t="s">
        <v>990</v>
      </c>
      <c r="Q1619" s="47">
        <v>50700</v>
      </c>
      <c r="R1619" s="48" t="s">
        <v>4</v>
      </c>
      <c r="S1619" s="47" t="s">
        <v>4</v>
      </c>
      <c r="T1619" s="46" t="s">
        <v>741</v>
      </c>
    </row>
    <row r="1620" spans="1:20">
      <c r="A1620" s="45">
        <v>133188173252</v>
      </c>
      <c r="B1620" s="43" t="s">
        <v>733</v>
      </c>
      <c r="C1620" s="44">
        <v>45970</v>
      </c>
      <c r="D1620" s="45">
        <v>52920691059</v>
      </c>
      <c r="E1620" s="45">
        <v>2116912800006</v>
      </c>
      <c r="F1620" s="46" t="s">
        <v>734</v>
      </c>
      <c r="G1620" s="46" t="s">
        <v>735</v>
      </c>
      <c r="H1620" s="46" t="s">
        <v>4</v>
      </c>
      <c r="I1620" s="45" t="s">
        <v>4</v>
      </c>
      <c r="J1620" s="47">
        <v>492.26</v>
      </c>
      <c r="K1620" s="46" t="s">
        <v>736</v>
      </c>
      <c r="L1620" s="46" t="s">
        <v>737</v>
      </c>
      <c r="M1620" s="45" t="s">
        <v>738</v>
      </c>
      <c r="N1620" s="46" t="s">
        <v>739</v>
      </c>
      <c r="O1620" s="43" t="s">
        <v>4</v>
      </c>
      <c r="P1620" s="46" t="s">
        <v>884</v>
      </c>
      <c r="Q1620" s="47">
        <v>30200</v>
      </c>
      <c r="R1620" s="48" t="s">
        <v>4</v>
      </c>
      <c r="S1620" s="47" t="s">
        <v>4</v>
      </c>
      <c r="T1620" s="46" t="s">
        <v>741</v>
      </c>
    </row>
    <row r="1621" spans="1:20">
      <c r="A1621" s="45">
        <v>132508987323</v>
      </c>
      <c r="B1621" s="43" t="s">
        <v>733</v>
      </c>
      <c r="C1621" s="44">
        <v>45970</v>
      </c>
      <c r="D1621" s="45">
        <v>52887253652</v>
      </c>
      <c r="E1621" s="45">
        <v>2116442965228</v>
      </c>
      <c r="F1621" s="46" t="s">
        <v>750</v>
      </c>
      <c r="G1621" s="46" t="s">
        <v>735</v>
      </c>
      <c r="H1621" s="46" t="s">
        <v>4</v>
      </c>
      <c r="I1621" s="45" t="s">
        <v>4</v>
      </c>
      <c r="J1621" s="47">
        <v>494.86</v>
      </c>
      <c r="K1621" s="46" t="s">
        <v>736</v>
      </c>
      <c r="L1621" s="46" t="s">
        <v>751</v>
      </c>
      <c r="M1621" s="45" t="s">
        <v>738</v>
      </c>
      <c r="N1621" s="46" t="s">
        <v>739</v>
      </c>
      <c r="O1621" s="43" t="s">
        <v>365</v>
      </c>
      <c r="P1621" s="46" t="s">
        <v>752</v>
      </c>
      <c r="Q1621" s="47">
        <v>10900</v>
      </c>
      <c r="R1621" s="48" t="s">
        <v>4</v>
      </c>
      <c r="S1621" s="47" t="s">
        <v>4</v>
      </c>
      <c r="T1621" s="46" t="s">
        <v>741</v>
      </c>
    </row>
    <row r="1622" spans="1:20">
      <c r="A1622" s="45">
        <v>133912393735</v>
      </c>
      <c r="B1622" s="43" t="s">
        <v>733</v>
      </c>
      <c r="C1622" s="44">
        <v>45980</v>
      </c>
      <c r="D1622" s="45">
        <v>53458627828</v>
      </c>
      <c r="E1622" s="45">
        <v>2125910612425</v>
      </c>
      <c r="F1622" s="46" t="s">
        <v>750</v>
      </c>
      <c r="G1622" s="46" t="s">
        <v>735</v>
      </c>
      <c r="H1622" s="46" t="s">
        <v>4</v>
      </c>
      <c r="I1622" s="45" t="s">
        <v>4</v>
      </c>
      <c r="J1622" s="47">
        <v>495.18</v>
      </c>
      <c r="K1622" s="46" t="s">
        <v>736</v>
      </c>
      <c r="L1622" s="46" t="s">
        <v>751</v>
      </c>
      <c r="M1622" s="45" t="s">
        <v>738</v>
      </c>
      <c r="N1622" s="46" t="s">
        <v>739</v>
      </c>
      <c r="O1622" s="43" t="s">
        <v>365</v>
      </c>
      <c r="P1622" s="46" t="s">
        <v>752</v>
      </c>
      <c r="Q1622" s="47">
        <v>12600</v>
      </c>
      <c r="R1622" s="48" t="s">
        <v>4</v>
      </c>
      <c r="S1622" s="47" t="s">
        <v>4</v>
      </c>
      <c r="T1622" s="46" t="s">
        <v>741</v>
      </c>
    </row>
    <row r="1623" spans="1:20">
      <c r="A1623" s="45">
        <v>134192931443</v>
      </c>
      <c r="B1623" s="43" t="s">
        <v>733</v>
      </c>
      <c r="C1623" s="44">
        <v>45982</v>
      </c>
      <c r="D1623" s="45">
        <v>53563528399</v>
      </c>
      <c r="E1623" s="45">
        <v>2127905088468</v>
      </c>
      <c r="F1623" s="46" t="s">
        <v>750</v>
      </c>
      <c r="G1623" s="46" t="s">
        <v>735</v>
      </c>
      <c r="H1623" s="46" t="s">
        <v>4</v>
      </c>
      <c r="I1623" s="45" t="s">
        <v>4</v>
      </c>
      <c r="J1623" s="47">
        <v>495.18</v>
      </c>
      <c r="K1623" s="46" t="s">
        <v>736</v>
      </c>
      <c r="L1623" s="46" t="s">
        <v>751</v>
      </c>
      <c r="M1623" s="45" t="s">
        <v>738</v>
      </c>
      <c r="N1623" s="46" t="s">
        <v>739</v>
      </c>
      <c r="O1623" s="43" t="s">
        <v>365</v>
      </c>
      <c r="P1623" s="46" t="s">
        <v>752</v>
      </c>
      <c r="Q1623" s="47">
        <v>12600</v>
      </c>
      <c r="R1623" s="48" t="s">
        <v>4</v>
      </c>
      <c r="S1623" s="47" t="s">
        <v>4</v>
      </c>
      <c r="T1623" s="46" t="s">
        <v>741</v>
      </c>
    </row>
    <row r="1624" spans="1:20">
      <c r="A1624" s="45">
        <v>134794015967</v>
      </c>
      <c r="B1624" s="43" t="s">
        <v>733</v>
      </c>
      <c r="C1624" s="44">
        <v>45988</v>
      </c>
      <c r="D1624" s="45">
        <v>53805534933</v>
      </c>
      <c r="E1624" s="45">
        <v>2131919094754</v>
      </c>
      <c r="F1624" s="46" t="s">
        <v>734</v>
      </c>
      <c r="G1624" s="46" t="s">
        <v>735</v>
      </c>
      <c r="H1624" s="46" t="s">
        <v>4</v>
      </c>
      <c r="I1624" s="45" t="s">
        <v>4</v>
      </c>
      <c r="J1624" s="47">
        <v>503.41</v>
      </c>
      <c r="K1624" s="46" t="s">
        <v>736</v>
      </c>
      <c r="L1624" s="46" t="s">
        <v>737</v>
      </c>
      <c r="M1624" s="45" t="s">
        <v>738</v>
      </c>
      <c r="N1624" s="46" t="s">
        <v>739</v>
      </c>
      <c r="O1624" s="43" t="s">
        <v>4</v>
      </c>
      <c r="P1624" s="46" t="s">
        <v>889</v>
      </c>
      <c r="Q1624" s="47">
        <v>51898</v>
      </c>
      <c r="R1624" s="48" t="s">
        <v>4</v>
      </c>
      <c r="S1624" s="47" t="s">
        <v>4</v>
      </c>
      <c r="T1624" s="46" t="s">
        <v>741</v>
      </c>
    </row>
    <row r="1625" spans="1:20">
      <c r="A1625" s="45">
        <v>135318959423</v>
      </c>
      <c r="B1625" s="43" t="s">
        <v>733</v>
      </c>
      <c r="C1625" s="44">
        <v>45991</v>
      </c>
      <c r="D1625" s="45">
        <v>54029505155</v>
      </c>
      <c r="E1625" s="45">
        <v>2135268162309</v>
      </c>
      <c r="F1625" s="46" t="s">
        <v>758</v>
      </c>
      <c r="G1625" s="46" t="s">
        <v>735</v>
      </c>
      <c r="H1625" s="46" t="s">
        <v>4</v>
      </c>
      <c r="I1625" s="45" t="s">
        <v>4</v>
      </c>
      <c r="J1625" s="47">
        <v>503.43</v>
      </c>
      <c r="K1625" s="46" t="s">
        <v>736</v>
      </c>
      <c r="L1625" s="46" t="s">
        <v>737</v>
      </c>
      <c r="M1625" s="45" t="s">
        <v>738</v>
      </c>
      <c r="N1625" s="46" t="s">
        <v>739</v>
      </c>
      <c r="O1625" s="43" t="s">
        <v>4</v>
      </c>
      <c r="P1625" s="46" t="s">
        <v>759</v>
      </c>
      <c r="Q1625" s="47">
        <v>51900</v>
      </c>
      <c r="R1625" s="48" t="s">
        <v>4</v>
      </c>
      <c r="S1625" s="47" t="s">
        <v>4</v>
      </c>
      <c r="T1625" s="46" t="s">
        <v>4</v>
      </c>
    </row>
    <row r="1626" spans="1:20">
      <c r="A1626" s="45">
        <v>132508527773</v>
      </c>
      <c r="B1626" s="43" t="s">
        <v>733</v>
      </c>
      <c r="C1626" s="44">
        <v>45970</v>
      </c>
      <c r="D1626" s="45">
        <v>52887206143</v>
      </c>
      <c r="E1626" s="45">
        <v>2116441381900</v>
      </c>
      <c r="F1626" s="46" t="s">
        <v>734</v>
      </c>
      <c r="G1626" s="46" t="s">
        <v>735</v>
      </c>
      <c r="H1626" s="46" t="s">
        <v>4</v>
      </c>
      <c r="I1626" s="45" t="s">
        <v>4</v>
      </c>
      <c r="J1626" s="47">
        <v>505.37</v>
      </c>
      <c r="K1626" s="46" t="s">
        <v>736</v>
      </c>
      <c r="L1626" s="46" t="s">
        <v>737</v>
      </c>
      <c r="M1626" s="45" t="s">
        <v>738</v>
      </c>
      <c r="N1626" s="46" t="s">
        <v>739</v>
      </c>
      <c r="O1626" s="43" t="s">
        <v>4</v>
      </c>
      <c r="P1626" s="46" t="s">
        <v>863</v>
      </c>
      <c r="Q1626" s="47">
        <v>52100</v>
      </c>
      <c r="R1626" s="48" t="s">
        <v>4</v>
      </c>
      <c r="S1626" s="47" t="s">
        <v>4</v>
      </c>
      <c r="T1626" s="46" t="s">
        <v>741</v>
      </c>
    </row>
    <row r="1627" spans="1:20">
      <c r="A1627" s="45">
        <v>134916977716</v>
      </c>
      <c r="B1627" s="43" t="s">
        <v>733</v>
      </c>
      <c r="C1627" s="44">
        <v>45983</v>
      </c>
      <c r="D1627" s="45">
        <v>53608957811</v>
      </c>
      <c r="E1627" s="45">
        <v>2128479539697</v>
      </c>
      <c r="F1627" s="46" t="s">
        <v>750</v>
      </c>
      <c r="G1627" s="46" t="s">
        <v>735</v>
      </c>
      <c r="H1627" s="46" t="s">
        <v>4</v>
      </c>
      <c r="I1627" s="45" t="s">
        <v>4</v>
      </c>
      <c r="J1627" s="47">
        <v>506.97</v>
      </c>
      <c r="K1627" s="46" t="s">
        <v>736</v>
      </c>
      <c r="L1627" s="46" t="s">
        <v>751</v>
      </c>
      <c r="M1627" s="45" t="s">
        <v>738</v>
      </c>
      <c r="N1627" s="46" t="s">
        <v>739</v>
      </c>
      <c r="O1627" s="43" t="s">
        <v>365</v>
      </c>
      <c r="P1627" s="46" t="s">
        <v>752</v>
      </c>
      <c r="Q1627" s="47">
        <v>12900</v>
      </c>
      <c r="R1627" s="48" t="s">
        <v>4</v>
      </c>
      <c r="S1627" s="47" t="s">
        <v>4</v>
      </c>
      <c r="T1627" s="46" t="s">
        <v>741</v>
      </c>
    </row>
    <row r="1628" spans="1:20">
      <c r="A1628" s="45">
        <v>133778363248</v>
      </c>
      <c r="B1628" s="43" t="s">
        <v>733</v>
      </c>
      <c r="C1628" s="44">
        <v>45975</v>
      </c>
      <c r="D1628" s="45">
        <v>53153100080</v>
      </c>
      <c r="E1628" s="45">
        <v>2121007077852</v>
      </c>
      <c r="F1628" s="46" t="s">
        <v>734</v>
      </c>
      <c r="G1628" s="46" t="s">
        <v>735</v>
      </c>
      <c r="H1628" s="46" t="s">
        <v>4</v>
      </c>
      <c r="I1628" s="45" t="s">
        <v>4</v>
      </c>
      <c r="J1628" s="47">
        <v>517.01</v>
      </c>
      <c r="K1628" s="46" t="s">
        <v>736</v>
      </c>
      <c r="L1628" s="46" t="s">
        <v>737</v>
      </c>
      <c r="M1628" s="45" t="s">
        <v>738</v>
      </c>
      <c r="N1628" s="46" t="s">
        <v>739</v>
      </c>
      <c r="O1628" s="43" t="s">
        <v>4</v>
      </c>
      <c r="P1628" s="46" t="s">
        <v>970</v>
      </c>
      <c r="Q1628" s="47">
        <v>53300</v>
      </c>
      <c r="R1628" s="48" t="s">
        <v>4</v>
      </c>
      <c r="S1628" s="47" t="s">
        <v>4</v>
      </c>
      <c r="T1628" s="46" t="s">
        <v>741</v>
      </c>
    </row>
    <row r="1629" spans="1:20">
      <c r="A1629" s="45">
        <v>132977217682</v>
      </c>
      <c r="B1629" s="43" t="s">
        <v>733</v>
      </c>
      <c r="C1629" s="44">
        <v>45968</v>
      </c>
      <c r="D1629" s="45">
        <v>52832915343</v>
      </c>
      <c r="E1629" s="45">
        <v>2115614437330</v>
      </c>
      <c r="F1629" s="46" t="s">
        <v>734</v>
      </c>
      <c r="G1629" s="46" t="s">
        <v>735</v>
      </c>
      <c r="H1629" s="46" t="s">
        <v>4</v>
      </c>
      <c r="I1629" s="45" t="s">
        <v>4</v>
      </c>
      <c r="J1629" s="47">
        <v>520.89</v>
      </c>
      <c r="K1629" s="46" t="s">
        <v>736</v>
      </c>
      <c r="L1629" s="46" t="s">
        <v>737</v>
      </c>
      <c r="M1629" s="45" t="s">
        <v>738</v>
      </c>
      <c r="N1629" s="46" t="s">
        <v>739</v>
      </c>
      <c r="O1629" s="43" t="s">
        <v>4</v>
      </c>
      <c r="P1629" s="46" t="s">
        <v>823</v>
      </c>
      <c r="Q1629" s="47">
        <v>53700</v>
      </c>
      <c r="R1629" s="48" t="s">
        <v>4</v>
      </c>
      <c r="S1629" s="47" t="s">
        <v>4</v>
      </c>
      <c r="T1629" s="46" t="s">
        <v>741</v>
      </c>
    </row>
    <row r="1630" spans="1:20">
      <c r="A1630" s="45">
        <v>134928339972</v>
      </c>
      <c r="B1630" s="43" t="s">
        <v>733</v>
      </c>
      <c r="C1630" s="44">
        <v>45983</v>
      </c>
      <c r="D1630" s="45">
        <v>53613089944</v>
      </c>
      <c r="E1630" s="45">
        <v>2128550073539</v>
      </c>
      <c r="F1630" s="46" t="s">
        <v>734</v>
      </c>
      <c r="G1630" s="46" t="s">
        <v>735</v>
      </c>
      <c r="H1630" s="46" t="s">
        <v>4</v>
      </c>
      <c r="I1630" s="45" t="s">
        <v>4</v>
      </c>
      <c r="J1630" s="47">
        <v>521.86</v>
      </c>
      <c r="K1630" s="46" t="s">
        <v>736</v>
      </c>
      <c r="L1630" s="46" t="s">
        <v>737</v>
      </c>
      <c r="M1630" s="45" t="s">
        <v>738</v>
      </c>
      <c r="N1630" s="46" t="s">
        <v>739</v>
      </c>
      <c r="O1630" s="43" t="s">
        <v>4</v>
      </c>
      <c r="P1630" s="46" t="s">
        <v>1215</v>
      </c>
      <c r="Q1630" s="47">
        <v>53800</v>
      </c>
      <c r="R1630" s="48" t="s">
        <v>4</v>
      </c>
      <c r="S1630" s="47" t="s">
        <v>4</v>
      </c>
      <c r="T1630" s="46" t="s">
        <v>741</v>
      </c>
    </row>
    <row r="1631" spans="1:20">
      <c r="A1631" s="45">
        <v>132823157814</v>
      </c>
      <c r="B1631" s="43" t="s">
        <v>733</v>
      </c>
      <c r="C1631" s="44">
        <v>45967</v>
      </c>
      <c r="D1631" s="45">
        <v>52777386036</v>
      </c>
      <c r="E1631" s="45">
        <v>2114571931120</v>
      </c>
      <c r="F1631" s="46" t="s">
        <v>750</v>
      </c>
      <c r="G1631" s="46" t="s">
        <v>735</v>
      </c>
      <c r="H1631" s="46" t="s">
        <v>4</v>
      </c>
      <c r="I1631" s="45" t="s">
        <v>4</v>
      </c>
      <c r="J1631" s="47">
        <v>522.69000000000005</v>
      </c>
      <c r="K1631" s="46" t="s">
        <v>736</v>
      </c>
      <c r="L1631" s="46" t="s">
        <v>751</v>
      </c>
      <c r="M1631" s="45" t="s">
        <v>738</v>
      </c>
      <c r="N1631" s="46" t="s">
        <v>739</v>
      </c>
      <c r="O1631" s="43" t="s">
        <v>365</v>
      </c>
      <c r="P1631" s="46" t="s">
        <v>752</v>
      </c>
      <c r="Q1631" s="47">
        <v>13300</v>
      </c>
      <c r="R1631" s="48" t="s">
        <v>4</v>
      </c>
      <c r="S1631" s="47" t="s">
        <v>4</v>
      </c>
      <c r="T1631" s="46" t="s">
        <v>741</v>
      </c>
    </row>
    <row r="1632" spans="1:20">
      <c r="A1632" s="45">
        <v>133930165368</v>
      </c>
      <c r="B1632" s="43" t="s">
        <v>733</v>
      </c>
      <c r="C1632" s="44">
        <v>45976</v>
      </c>
      <c r="D1632" s="45">
        <v>53211121333</v>
      </c>
      <c r="E1632" s="45">
        <v>2121907394345</v>
      </c>
      <c r="F1632" s="46" t="s">
        <v>734</v>
      </c>
      <c r="G1632" s="46" t="s">
        <v>735</v>
      </c>
      <c r="H1632" s="46" t="s">
        <v>4</v>
      </c>
      <c r="I1632" s="45" t="s">
        <v>4</v>
      </c>
      <c r="J1632" s="47">
        <v>523.79999999999995</v>
      </c>
      <c r="K1632" s="46" t="s">
        <v>736</v>
      </c>
      <c r="L1632" s="46" t="s">
        <v>737</v>
      </c>
      <c r="M1632" s="45" t="s">
        <v>738</v>
      </c>
      <c r="N1632" s="46" t="s">
        <v>739</v>
      </c>
      <c r="O1632" s="43" t="s">
        <v>4</v>
      </c>
      <c r="P1632" s="46" t="s">
        <v>997</v>
      </c>
      <c r="Q1632" s="47">
        <v>54000</v>
      </c>
      <c r="R1632" s="48" t="s">
        <v>4</v>
      </c>
      <c r="S1632" s="47" t="s">
        <v>4</v>
      </c>
      <c r="T1632" s="46" t="s">
        <v>741</v>
      </c>
    </row>
    <row r="1633" spans="1:20">
      <c r="A1633" s="45">
        <v>133436037641</v>
      </c>
      <c r="B1633" s="43" t="s">
        <v>733</v>
      </c>
      <c r="C1633" s="44">
        <v>45976</v>
      </c>
      <c r="D1633" s="45">
        <v>53258613841</v>
      </c>
      <c r="E1633" s="45">
        <v>2122725927962</v>
      </c>
      <c r="F1633" s="46" t="s">
        <v>734</v>
      </c>
      <c r="G1633" s="46" t="s">
        <v>735</v>
      </c>
      <c r="H1633" s="46" t="s">
        <v>4</v>
      </c>
      <c r="I1633" s="45" t="s">
        <v>4</v>
      </c>
      <c r="J1633" s="47">
        <v>523.79999999999995</v>
      </c>
      <c r="K1633" s="46" t="s">
        <v>736</v>
      </c>
      <c r="L1633" s="46" t="s">
        <v>737</v>
      </c>
      <c r="M1633" s="45" t="s">
        <v>738</v>
      </c>
      <c r="N1633" s="46" t="s">
        <v>739</v>
      </c>
      <c r="O1633" s="43" t="s">
        <v>4</v>
      </c>
      <c r="P1633" s="46" t="s">
        <v>1014</v>
      </c>
      <c r="Q1633" s="47">
        <v>54000</v>
      </c>
      <c r="R1633" s="48" t="s">
        <v>4</v>
      </c>
      <c r="S1633" s="47" t="s">
        <v>4</v>
      </c>
      <c r="T1633" s="46" t="s">
        <v>741</v>
      </c>
    </row>
    <row r="1634" spans="1:20">
      <c r="A1634" s="45">
        <v>132984637210</v>
      </c>
      <c r="B1634" s="43" t="s">
        <v>733</v>
      </c>
      <c r="C1634" s="44">
        <v>45969</v>
      </c>
      <c r="D1634" s="45">
        <v>52836504273</v>
      </c>
      <c r="E1634" s="45">
        <v>2115658505366</v>
      </c>
      <c r="F1634" s="46" t="s">
        <v>750</v>
      </c>
      <c r="G1634" s="46" t="s">
        <v>735</v>
      </c>
      <c r="H1634" s="46" t="s">
        <v>4</v>
      </c>
      <c r="I1634" s="45" t="s">
        <v>4</v>
      </c>
      <c r="J1634" s="47">
        <v>530.54999999999995</v>
      </c>
      <c r="K1634" s="46" t="s">
        <v>736</v>
      </c>
      <c r="L1634" s="46" t="s">
        <v>751</v>
      </c>
      <c r="M1634" s="45" t="s">
        <v>738</v>
      </c>
      <c r="N1634" s="46" t="s">
        <v>739</v>
      </c>
      <c r="O1634" s="43" t="s">
        <v>365</v>
      </c>
      <c r="P1634" s="46" t="s">
        <v>752</v>
      </c>
      <c r="Q1634" s="47">
        <v>13500</v>
      </c>
      <c r="R1634" s="48" t="s">
        <v>4</v>
      </c>
      <c r="S1634" s="47" t="s">
        <v>4</v>
      </c>
      <c r="T1634" s="46" t="s">
        <v>741</v>
      </c>
    </row>
    <row r="1635" spans="1:20">
      <c r="A1635" s="45">
        <v>132502314847</v>
      </c>
      <c r="B1635" s="43" t="s">
        <v>733</v>
      </c>
      <c r="C1635" s="44">
        <v>45969</v>
      </c>
      <c r="D1635" s="45">
        <v>52884601496</v>
      </c>
      <c r="E1635" s="45">
        <v>2116300370701</v>
      </c>
      <c r="F1635" s="46" t="s">
        <v>750</v>
      </c>
      <c r="G1635" s="46" t="s">
        <v>735</v>
      </c>
      <c r="H1635" s="46" t="s">
        <v>4</v>
      </c>
      <c r="I1635" s="45" t="s">
        <v>4</v>
      </c>
      <c r="J1635" s="47">
        <v>530.54999999999995</v>
      </c>
      <c r="K1635" s="46" t="s">
        <v>736</v>
      </c>
      <c r="L1635" s="46" t="s">
        <v>751</v>
      </c>
      <c r="M1635" s="45" t="s">
        <v>738</v>
      </c>
      <c r="N1635" s="46" t="s">
        <v>739</v>
      </c>
      <c r="O1635" s="43" t="s">
        <v>365</v>
      </c>
      <c r="P1635" s="46" t="s">
        <v>752</v>
      </c>
      <c r="Q1635" s="47">
        <v>13500</v>
      </c>
      <c r="R1635" s="48" t="s">
        <v>4</v>
      </c>
      <c r="S1635" s="47" t="s">
        <v>4</v>
      </c>
      <c r="T1635" s="46" t="s">
        <v>741</v>
      </c>
    </row>
    <row r="1636" spans="1:20">
      <c r="A1636" s="45">
        <v>134207319069</v>
      </c>
      <c r="B1636" s="43" t="s">
        <v>733</v>
      </c>
      <c r="C1636" s="44">
        <v>45983</v>
      </c>
      <c r="D1636" s="45">
        <v>53569398372</v>
      </c>
      <c r="E1636" s="45">
        <v>2128002236274</v>
      </c>
      <c r="F1636" s="46" t="s">
        <v>734</v>
      </c>
      <c r="G1636" s="46" t="s">
        <v>735</v>
      </c>
      <c r="H1636" s="46" t="s">
        <v>4</v>
      </c>
      <c r="I1636" s="45" t="s">
        <v>4</v>
      </c>
      <c r="J1636" s="47">
        <v>530.59</v>
      </c>
      <c r="K1636" s="46" t="s">
        <v>736</v>
      </c>
      <c r="L1636" s="46" t="s">
        <v>737</v>
      </c>
      <c r="M1636" s="45" t="s">
        <v>738</v>
      </c>
      <c r="N1636" s="46" t="s">
        <v>739</v>
      </c>
      <c r="O1636" s="43" t="s">
        <v>4</v>
      </c>
      <c r="P1636" s="46" t="s">
        <v>1124</v>
      </c>
      <c r="Q1636" s="47">
        <v>54700</v>
      </c>
      <c r="R1636" s="48" t="s">
        <v>4</v>
      </c>
      <c r="S1636" s="47" t="s">
        <v>4</v>
      </c>
      <c r="T1636" s="46" t="s">
        <v>741</v>
      </c>
    </row>
    <row r="1637" spans="1:20">
      <c r="A1637" s="45">
        <v>132501021079</v>
      </c>
      <c r="B1637" s="43" t="s">
        <v>733</v>
      </c>
      <c r="C1637" s="44">
        <v>45969</v>
      </c>
      <c r="D1637" s="45">
        <v>52884205862</v>
      </c>
      <c r="E1637" s="45">
        <v>2116396345480</v>
      </c>
      <c r="F1637" s="46" t="s">
        <v>734</v>
      </c>
      <c r="G1637" s="46" t="s">
        <v>735</v>
      </c>
      <c r="H1637" s="46" t="s">
        <v>4</v>
      </c>
      <c r="I1637" s="45" t="s">
        <v>4</v>
      </c>
      <c r="J1637" s="47">
        <v>532.53</v>
      </c>
      <c r="K1637" s="46" t="s">
        <v>736</v>
      </c>
      <c r="L1637" s="46" t="s">
        <v>737</v>
      </c>
      <c r="M1637" s="45" t="s">
        <v>738</v>
      </c>
      <c r="N1637" s="46" t="s">
        <v>739</v>
      </c>
      <c r="O1637" s="43" t="s">
        <v>4</v>
      </c>
      <c r="P1637" s="46" t="s">
        <v>849</v>
      </c>
      <c r="Q1637" s="47">
        <v>54900</v>
      </c>
      <c r="R1637" s="48" t="s">
        <v>4</v>
      </c>
      <c r="S1637" s="47" t="s">
        <v>4</v>
      </c>
      <c r="T1637" s="46" t="s">
        <v>741</v>
      </c>
    </row>
    <row r="1638" spans="1:20">
      <c r="A1638" s="45">
        <v>134034305274</v>
      </c>
      <c r="B1638" s="43" t="s">
        <v>733</v>
      </c>
      <c r="C1638" s="44">
        <v>45976</v>
      </c>
      <c r="D1638" s="45">
        <v>53254571988</v>
      </c>
      <c r="E1638" s="45">
        <v>2122555184983</v>
      </c>
      <c r="F1638" s="46" t="s">
        <v>734</v>
      </c>
      <c r="G1638" s="46" t="s">
        <v>735</v>
      </c>
      <c r="H1638" s="46" t="s">
        <v>4</v>
      </c>
      <c r="I1638" s="45" t="s">
        <v>4</v>
      </c>
      <c r="J1638" s="47">
        <v>532.53</v>
      </c>
      <c r="K1638" s="46" t="s">
        <v>736</v>
      </c>
      <c r="L1638" s="46" t="s">
        <v>737</v>
      </c>
      <c r="M1638" s="45" t="s">
        <v>738</v>
      </c>
      <c r="N1638" s="46" t="s">
        <v>739</v>
      </c>
      <c r="O1638" s="43" t="s">
        <v>4</v>
      </c>
      <c r="P1638" s="46" t="s">
        <v>883</v>
      </c>
      <c r="Q1638" s="47">
        <v>54900</v>
      </c>
      <c r="R1638" s="48" t="s">
        <v>4</v>
      </c>
      <c r="S1638" s="47" t="s">
        <v>4</v>
      </c>
      <c r="T1638" s="46" t="s">
        <v>741</v>
      </c>
    </row>
    <row r="1639" spans="1:20">
      <c r="A1639" s="45">
        <v>132210351545</v>
      </c>
      <c r="B1639" s="43" t="s">
        <v>733</v>
      </c>
      <c r="C1639" s="44">
        <v>45967</v>
      </c>
      <c r="D1639" s="45">
        <v>52772784542</v>
      </c>
      <c r="E1639" s="45">
        <v>2114500208930</v>
      </c>
      <c r="F1639" s="46" t="s">
        <v>750</v>
      </c>
      <c r="G1639" s="46" t="s">
        <v>735</v>
      </c>
      <c r="H1639" s="46" t="s">
        <v>4</v>
      </c>
      <c r="I1639" s="45" t="s">
        <v>4</v>
      </c>
      <c r="J1639" s="47">
        <v>534.48</v>
      </c>
      <c r="K1639" s="46" t="s">
        <v>736</v>
      </c>
      <c r="L1639" s="46" t="s">
        <v>751</v>
      </c>
      <c r="M1639" s="45" t="s">
        <v>738</v>
      </c>
      <c r="N1639" s="46" t="s">
        <v>739</v>
      </c>
      <c r="O1639" s="43" t="s">
        <v>365</v>
      </c>
      <c r="P1639" s="46" t="s">
        <v>752</v>
      </c>
      <c r="Q1639" s="47">
        <v>13600</v>
      </c>
      <c r="R1639" s="48" t="s">
        <v>4</v>
      </c>
      <c r="S1639" s="47" t="s">
        <v>4</v>
      </c>
      <c r="T1639" s="46" t="s">
        <v>741</v>
      </c>
    </row>
    <row r="1640" spans="1:20">
      <c r="A1640" s="45">
        <v>135031038782</v>
      </c>
      <c r="B1640" s="43" t="s">
        <v>733</v>
      </c>
      <c r="C1640" s="44">
        <v>45985</v>
      </c>
      <c r="D1640" s="45">
        <v>53657126456</v>
      </c>
      <c r="E1640" s="45">
        <v>2129193399125</v>
      </c>
      <c r="F1640" s="46" t="s">
        <v>750</v>
      </c>
      <c r="G1640" s="46" t="s">
        <v>735</v>
      </c>
      <c r="H1640" s="46" t="s">
        <v>4</v>
      </c>
      <c r="I1640" s="45" t="s">
        <v>4</v>
      </c>
      <c r="J1640" s="47">
        <v>534.48</v>
      </c>
      <c r="K1640" s="46" t="s">
        <v>736</v>
      </c>
      <c r="L1640" s="46" t="s">
        <v>751</v>
      </c>
      <c r="M1640" s="45" t="s">
        <v>738</v>
      </c>
      <c r="N1640" s="46" t="s">
        <v>739</v>
      </c>
      <c r="O1640" s="43" t="s">
        <v>365</v>
      </c>
      <c r="P1640" s="46" t="s">
        <v>752</v>
      </c>
      <c r="Q1640" s="47">
        <v>13600</v>
      </c>
      <c r="R1640" s="48" t="s">
        <v>4</v>
      </c>
      <c r="S1640" s="47" t="s">
        <v>4</v>
      </c>
      <c r="T1640" s="46" t="s">
        <v>741</v>
      </c>
    </row>
    <row r="1641" spans="1:20">
      <c r="A1641" s="45">
        <v>135710785218</v>
      </c>
      <c r="B1641" s="43" t="s">
        <v>733</v>
      </c>
      <c r="C1641" s="44">
        <v>45990</v>
      </c>
      <c r="D1641" s="45">
        <v>53928389213</v>
      </c>
      <c r="E1641" s="45">
        <v>2133866516487</v>
      </c>
      <c r="F1641" s="46" t="s">
        <v>750</v>
      </c>
      <c r="G1641" s="46" t="s">
        <v>735</v>
      </c>
      <c r="H1641" s="46" t="s">
        <v>4</v>
      </c>
      <c r="I1641" s="45" t="s">
        <v>4</v>
      </c>
      <c r="J1641" s="47">
        <v>534.48</v>
      </c>
      <c r="K1641" s="46" t="s">
        <v>736</v>
      </c>
      <c r="L1641" s="46" t="s">
        <v>751</v>
      </c>
      <c r="M1641" s="45" t="s">
        <v>738</v>
      </c>
      <c r="N1641" s="46" t="s">
        <v>739</v>
      </c>
      <c r="O1641" s="43" t="s">
        <v>365</v>
      </c>
      <c r="P1641" s="46" t="s">
        <v>752</v>
      </c>
      <c r="Q1641" s="47">
        <v>13600</v>
      </c>
      <c r="R1641" s="48" t="s">
        <v>4</v>
      </c>
      <c r="S1641" s="47" t="s">
        <v>4</v>
      </c>
      <c r="T1641" s="46" t="s">
        <v>741</v>
      </c>
    </row>
    <row r="1642" spans="1:20">
      <c r="A1642" s="45">
        <v>134684098038</v>
      </c>
      <c r="B1642" s="43" t="s">
        <v>733</v>
      </c>
      <c r="C1642" s="44">
        <v>45982</v>
      </c>
      <c r="D1642" s="45">
        <v>53517102312</v>
      </c>
      <c r="E1642" s="45">
        <v>2127006330877</v>
      </c>
      <c r="F1642" s="46" t="s">
        <v>734</v>
      </c>
      <c r="G1642" s="46" t="s">
        <v>735</v>
      </c>
      <c r="H1642" s="46" t="s">
        <v>4</v>
      </c>
      <c r="I1642" s="45" t="s">
        <v>4</v>
      </c>
      <c r="J1642" s="47">
        <v>537.38</v>
      </c>
      <c r="K1642" s="46" t="s">
        <v>736</v>
      </c>
      <c r="L1642" s="46" t="s">
        <v>737</v>
      </c>
      <c r="M1642" s="45" t="s">
        <v>738</v>
      </c>
      <c r="N1642" s="46" t="s">
        <v>739</v>
      </c>
      <c r="O1642" s="43" t="s">
        <v>4</v>
      </c>
      <c r="P1642" s="46" t="s">
        <v>944</v>
      </c>
      <c r="Q1642" s="47">
        <v>55400</v>
      </c>
      <c r="R1642" s="48" t="s">
        <v>4</v>
      </c>
      <c r="S1642" s="47" t="s">
        <v>4</v>
      </c>
      <c r="T1642" s="46" t="s">
        <v>741</v>
      </c>
    </row>
    <row r="1643" spans="1:20">
      <c r="A1643" s="45">
        <v>134937563814</v>
      </c>
      <c r="B1643" s="43" t="s">
        <v>733</v>
      </c>
      <c r="C1643" s="44">
        <v>45984</v>
      </c>
      <c r="D1643" s="45">
        <v>53616570926</v>
      </c>
      <c r="E1643" s="45">
        <v>2128606049465</v>
      </c>
      <c r="F1643" s="46" t="s">
        <v>734</v>
      </c>
      <c r="G1643" s="46" t="s">
        <v>735</v>
      </c>
      <c r="H1643" s="46" t="s">
        <v>4</v>
      </c>
      <c r="I1643" s="45" t="s">
        <v>4</v>
      </c>
      <c r="J1643" s="47">
        <v>541.26</v>
      </c>
      <c r="K1643" s="46" t="s">
        <v>736</v>
      </c>
      <c r="L1643" s="46" t="s">
        <v>737</v>
      </c>
      <c r="M1643" s="45" t="s">
        <v>738</v>
      </c>
      <c r="N1643" s="46" t="s">
        <v>739</v>
      </c>
      <c r="O1643" s="43" t="s">
        <v>4</v>
      </c>
      <c r="P1643" s="46" t="s">
        <v>1334</v>
      </c>
      <c r="Q1643" s="47">
        <v>55800</v>
      </c>
      <c r="R1643" s="48" t="s">
        <v>4</v>
      </c>
      <c r="S1643" s="47" t="s">
        <v>4</v>
      </c>
      <c r="T1643" s="46" t="s">
        <v>741</v>
      </c>
    </row>
    <row r="1644" spans="1:20">
      <c r="A1644" s="45">
        <v>133922397002</v>
      </c>
      <c r="B1644" s="43" t="s">
        <v>733</v>
      </c>
      <c r="C1644" s="44">
        <v>45976</v>
      </c>
      <c r="D1644" s="45">
        <v>53207083808</v>
      </c>
      <c r="E1644" s="45">
        <v>2121965666786</v>
      </c>
      <c r="F1644" s="46" t="s">
        <v>745</v>
      </c>
      <c r="G1644" s="46" t="s">
        <v>735</v>
      </c>
      <c r="H1644" s="46" t="s">
        <v>4</v>
      </c>
      <c r="I1644" s="45" t="s">
        <v>4</v>
      </c>
      <c r="J1644" s="47">
        <v>546.04999999999995</v>
      </c>
      <c r="K1644" s="46" t="s">
        <v>736</v>
      </c>
      <c r="L1644" s="46" t="s">
        <v>737</v>
      </c>
      <c r="M1644" s="45" t="s">
        <v>738</v>
      </c>
      <c r="N1644" s="46" t="s">
        <v>739</v>
      </c>
      <c r="O1644" s="43" t="s">
        <v>4</v>
      </c>
      <c r="P1644" s="46" t="s">
        <v>754</v>
      </c>
      <c r="Q1644" s="47">
        <v>33500</v>
      </c>
      <c r="R1644" s="48" t="s">
        <v>4</v>
      </c>
      <c r="S1644" s="47" t="s">
        <v>4</v>
      </c>
      <c r="T1644" s="46" t="s">
        <v>741</v>
      </c>
    </row>
    <row r="1645" spans="1:20">
      <c r="A1645" s="45">
        <v>134205600335</v>
      </c>
      <c r="B1645" s="43" t="s">
        <v>733</v>
      </c>
      <c r="C1645" s="44">
        <v>45983</v>
      </c>
      <c r="D1645" s="45">
        <v>53568566760</v>
      </c>
      <c r="E1645" s="45">
        <v>2127878329235</v>
      </c>
      <c r="F1645" s="46" t="s">
        <v>734</v>
      </c>
      <c r="G1645" s="46" t="s">
        <v>735</v>
      </c>
      <c r="H1645" s="46" t="s">
        <v>4</v>
      </c>
      <c r="I1645" s="45" t="s">
        <v>4</v>
      </c>
      <c r="J1645" s="47">
        <v>547.08000000000004</v>
      </c>
      <c r="K1645" s="46" t="s">
        <v>736</v>
      </c>
      <c r="L1645" s="46" t="s">
        <v>737</v>
      </c>
      <c r="M1645" s="45" t="s">
        <v>738</v>
      </c>
      <c r="N1645" s="46" t="s">
        <v>739</v>
      </c>
      <c r="O1645" s="43" t="s">
        <v>4</v>
      </c>
      <c r="P1645" s="46" t="s">
        <v>1119</v>
      </c>
      <c r="Q1645" s="47">
        <v>56400</v>
      </c>
      <c r="R1645" s="48" t="s">
        <v>4</v>
      </c>
      <c r="S1645" s="47" t="s">
        <v>4</v>
      </c>
      <c r="T1645" s="46" t="s">
        <v>741</v>
      </c>
    </row>
    <row r="1646" spans="1:20">
      <c r="A1646" s="45">
        <v>132813328738</v>
      </c>
      <c r="B1646" s="43" t="s">
        <v>733</v>
      </c>
      <c r="C1646" s="44">
        <v>45967</v>
      </c>
      <c r="D1646" s="45">
        <v>52773070613</v>
      </c>
      <c r="E1646" s="45">
        <v>2114505718606</v>
      </c>
      <c r="F1646" s="46" t="s">
        <v>734</v>
      </c>
      <c r="G1646" s="46" t="s">
        <v>735</v>
      </c>
      <c r="H1646" s="46" t="s">
        <v>4</v>
      </c>
      <c r="I1646" s="45" t="s">
        <v>4</v>
      </c>
      <c r="J1646" s="47">
        <v>547.91999999999996</v>
      </c>
      <c r="K1646" s="46" t="s">
        <v>736</v>
      </c>
      <c r="L1646" s="46" t="s">
        <v>737</v>
      </c>
      <c r="M1646" s="45" t="s">
        <v>738</v>
      </c>
      <c r="N1646" s="46" t="s">
        <v>739</v>
      </c>
      <c r="O1646" s="43" t="s">
        <v>4</v>
      </c>
      <c r="P1646" s="46" t="s">
        <v>766</v>
      </c>
      <c r="Q1646" s="47">
        <v>7200</v>
      </c>
      <c r="R1646" s="48" t="s">
        <v>4</v>
      </c>
      <c r="S1646" s="47" t="s">
        <v>4</v>
      </c>
      <c r="T1646" s="46" t="s">
        <v>741</v>
      </c>
    </row>
    <row r="1647" spans="1:20">
      <c r="A1647" s="45">
        <v>133940274673</v>
      </c>
      <c r="B1647" s="43" t="s">
        <v>733</v>
      </c>
      <c r="C1647" s="44">
        <v>45981</v>
      </c>
      <c r="D1647" s="45">
        <v>53469238624</v>
      </c>
      <c r="E1647" s="45">
        <v>2126110969655</v>
      </c>
      <c r="F1647" s="46" t="s">
        <v>734</v>
      </c>
      <c r="G1647" s="46" t="s">
        <v>735</v>
      </c>
      <c r="H1647" s="46" t="s">
        <v>4</v>
      </c>
      <c r="I1647" s="45" t="s">
        <v>4</v>
      </c>
      <c r="J1647" s="47">
        <v>550.94000000000005</v>
      </c>
      <c r="K1647" s="46" t="s">
        <v>736</v>
      </c>
      <c r="L1647" s="46" t="s">
        <v>737</v>
      </c>
      <c r="M1647" s="45" t="s">
        <v>738</v>
      </c>
      <c r="N1647" s="46" t="s">
        <v>739</v>
      </c>
      <c r="O1647" s="43" t="s">
        <v>4</v>
      </c>
      <c r="P1647" s="46" t="s">
        <v>1059</v>
      </c>
      <c r="Q1647" s="47">
        <v>33800</v>
      </c>
      <c r="R1647" s="48" t="s">
        <v>4</v>
      </c>
      <c r="S1647" s="47" t="s">
        <v>4</v>
      </c>
      <c r="T1647" s="46" t="s">
        <v>741</v>
      </c>
    </row>
    <row r="1648" spans="1:20">
      <c r="A1648" s="45">
        <v>135716433742</v>
      </c>
      <c r="B1648" s="43" t="s">
        <v>733</v>
      </c>
      <c r="C1648" s="44">
        <v>45990</v>
      </c>
      <c r="D1648" s="45">
        <v>53931392744</v>
      </c>
      <c r="E1648" s="45">
        <v>2134024804042</v>
      </c>
      <c r="F1648" s="46" t="s">
        <v>750</v>
      </c>
      <c r="G1648" s="46" t="s">
        <v>735</v>
      </c>
      <c r="H1648" s="46" t="s">
        <v>4</v>
      </c>
      <c r="I1648" s="45" t="s">
        <v>4</v>
      </c>
      <c r="J1648" s="47">
        <v>553.88</v>
      </c>
      <c r="K1648" s="46" t="s">
        <v>736</v>
      </c>
      <c r="L1648" s="46" t="s">
        <v>751</v>
      </c>
      <c r="M1648" s="45" t="s">
        <v>738</v>
      </c>
      <c r="N1648" s="46" t="s">
        <v>739</v>
      </c>
      <c r="O1648" s="43" t="s">
        <v>365</v>
      </c>
      <c r="P1648" s="46" t="s">
        <v>752</v>
      </c>
      <c r="Q1648" s="47">
        <v>12200</v>
      </c>
      <c r="R1648" s="48" t="s">
        <v>4</v>
      </c>
      <c r="S1648" s="47" t="s">
        <v>4</v>
      </c>
      <c r="T1648" s="46" t="s">
        <v>741</v>
      </c>
    </row>
    <row r="1649" spans="1:20">
      <c r="A1649" s="45">
        <v>132267494712</v>
      </c>
      <c r="B1649" s="43" t="s">
        <v>1727</v>
      </c>
      <c r="C1649" s="44">
        <v>45964</v>
      </c>
      <c r="D1649" s="45">
        <v>52554748955</v>
      </c>
      <c r="E1649" s="45">
        <v>2110726175537</v>
      </c>
      <c r="F1649" s="46" t="s">
        <v>750</v>
      </c>
      <c r="G1649" s="46" t="s">
        <v>735</v>
      </c>
      <c r="H1649" s="46" t="s">
        <v>4</v>
      </c>
      <c r="I1649" s="45" t="s">
        <v>4</v>
      </c>
      <c r="J1649" s="47">
        <v>554.13</v>
      </c>
      <c r="K1649" s="46" t="s">
        <v>736</v>
      </c>
      <c r="L1649" s="46" t="s">
        <v>751</v>
      </c>
      <c r="M1649" s="45" t="s">
        <v>738</v>
      </c>
      <c r="N1649" s="46" t="s">
        <v>739</v>
      </c>
      <c r="O1649" s="43" t="s">
        <v>365</v>
      </c>
      <c r="P1649" s="46" t="s">
        <v>752</v>
      </c>
      <c r="Q1649" s="47">
        <v>14100</v>
      </c>
      <c r="R1649" s="48" t="s">
        <v>4</v>
      </c>
      <c r="S1649" s="47" t="s">
        <v>4</v>
      </c>
      <c r="T1649" s="46" t="s">
        <v>741</v>
      </c>
    </row>
    <row r="1650" spans="1:20">
      <c r="A1650" s="45">
        <v>134526726035</v>
      </c>
      <c r="B1650" s="43" t="s">
        <v>733</v>
      </c>
      <c r="C1650" s="44">
        <v>45986</v>
      </c>
      <c r="D1650" s="45">
        <v>53701551858</v>
      </c>
      <c r="E1650" s="45">
        <v>2129913963667</v>
      </c>
      <c r="F1650" s="46" t="s">
        <v>734</v>
      </c>
      <c r="G1650" s="46" t="s">
        <v>735</v>
      </c>
      <c r="H1650" s="46" t="s">
        <v>4</v>
      </c>
      <c r="I1650" s="45" t="s">
        <v>4</v>
      </c>
      <c r="J1650" s="47">
        <v>557.75</v>
      </c>
      <c r="K1650" s="46" t="s">
        <v>736</v>
      </c>
      <c r="L1650" s="46" t="s">
        <v>737</v>
      </c>
      <c r="M1650" s="45" t="s">
        <v>738</v>
      </c>
      <c r="N1650" s="46" t="s">
        <v>739</v>
      </c>
      <c r="O1650" s="43" t="s">
        <v>4</v>
      </c>
      <c r="P1650" s="46" t="s">
        <v>1583</v>
      </c>
      <c r="Q1650" s="47">
        <v>57500</v>
      </c>
      <c r="R1650" s="48" t="s">
        <v>4</v>
      </c>
      <c r="S1650" s="47" t="s">
        <v>4</v>
      </c>
      <c r="T1650" s="46" t="s">
        <v>741</v>
      </c>
    </row>
    <row r="1651" spans="1:20">
      <c r="A1651" s="45">
        <v>131669620427</v>
      </c>
      <c r="B1651" s="43" t="s">
        <v>1727</v>
      </c>
      <c r="C1651" s="44">
        <v>45964</v>
      </c>
      <c r="D1651" s="45">
        <v>52554960740</v>
      </c>
      <c r="E1651" s="45">
        <v>2110823822576</v>
      </c>
      <c r="F1651" s="46" t="s">
        <v>734</v>
      </c>
      <c r="G1651" s="46" t="s">
        <v>735</v>
      </c>
      <c r="H1651" s="46" t="s">
        <v>4</v>
      </c>
      <c r="I1651" s="45" t="s">
        <v>4</v>
      </c>
      <c r="J1651" s="47">
        <v>559.69000000000005</v>
      </c>
      <c r="K1651" s="46" t="s">
        <v>736</v>
      </c>
      <c r="L1651" s="46" t="s">
        <v>737</v>
      </c>
      <c r="M1651" s="45" t="s">
        <v>738</v>
      </c>
      <c r="N1651" s="46" t="s">
        <v>739</v>
      </c>
      <c r="O1651" s="43" t="s">
        <v>4</v>
      </c>
      <c r="P1651" s="46" t="s">
        <v>1789</v>
      </c>
      <c r="Q1651" s="47">
        <v>57700</v>
      </c>
      <c r="R1651" s="48" t="s">
        <v>4</v>
      </c>
      <c r="S1651" s="47" t="s">
        <v>4</v>
      </c>
      <c r="T1651" s="46" t="s">
        <v>741</v>
      </c>
    </row>
    <row r="1652" spans="1:20">
      <c r="A1652" s="45">
        <v>135539119944</v>
      </c>
      <c r="B1652" s="43" t="s">
        <v>733</v>
      </c>
      <c r="C1652" s="44">
        <v>45988</v>
      </c>
      <c r="D1652" s="45">
        <v>53856728594</v>
      </c>
      <c r="E1652" s="45">
        <v>2132703953469</v>
      </c>
      <c r="F1652" s="46" t="s">
        <v>734</v>
      </c>
      <c r="G1652" s="46" t="s">
        <v>735</v>
      </c>
      <c r="H1652" s="46" t="s">
        <v>4</v>
      </c>
      <c r="I1652" s="45" t="s">
        <v>4</v>
      </c>
      <c r="J1652" s="47">
        <v>560.72</v>
      </c>
      <c r="K1652" s="46" t="s">
        <v>736</v>
      </c>
      <c r="L1652" s="46" t="s">
        <v>737</v>
      </c>
      <c r="M1652" s="45" t="s">
        <v>738</v>
      </c>
      <c r="N1652" s="46" t="s">
        <v>739</v>
      </c>
      <c r="O1652" s="43" t="s">
        <v>4</v>
      </c>
      <c r="P1652" s="46" t="s">
        <v>1601</v>
      </c>
      <c r="Q1652" s="47">
        <v>34400</v>
      </c>
      <c r="R1652" s="48" t="s">
        <v>4</v>
      </c>
      <c r="S1652" s="47" t="s">
        <v>4</v>
      </c>
      <c r="T1652" s="46" t="s">
        <v>741</v>
      </c>
    </row>
    <row r="1653" spans="1:20">
      <c r="A1653" s="45">
        <v>133772919782</v>
      </c>
      <c r="B1653" s="43" t="s">
        <v>733</v>
      </c>
      <c r="C1653" s="44">
        <v>45975</v>
      </c>
      <c r="D1653" s="45">
        <v>53151080583</v>
      </c>
      <c r="E1653" s="45">
        <v>2120954746444</v>
      </c>
      <c r="F1653" s="46" t="s">
        <v>750</v>
      </c>
      <c r="G1653" s="46" t="s">
        <v>735</v>
      </c>
      <c r="H1653" s="46" t="s">
        <v>4</v>
      </c>
      <c r="I1653" s="45" t="s">
        <v>4</v>
      </c>
      <c r="J1653" s="47">
        <v>561.99</v>
      </c>
      <c r="K1653" s="46" t="s">
        <v>736</v>
      </c>
      <c r="L1653" s="46" t="s">
        <v>751</v>
      </c>
      <c r="M1653" s="45" t="s">
        <v>738</v>
      </c>
      <c r="N1653" s="46" t="s">
        <v>739</v>
      </c>
      <c r="O1653" s="43" t="s">
        <v>365</v>
      </c>
      <c r="P1653" s="46" t="s">
        <v>752</v>
      </c>
      <c r="Q1653" s="47">
        <v>14300</v>
      </c>
      <c r="R1653" s="48" t="s">
        <v>4</v>
      </c>
      <c r="S1653" s="47" t="s">
        <v>4</v>
      </c>
      <c r="T1653" s="46" t="s">
        <v>741</v>
      </c>
    </row>
    <row r="1654" spans="1:20">
      <c r="A1654" s="45">
        <v>135120630268</v>
      </c>
      <c r="B1654" s="43" t="s">
        <v>733</v>
      </c>
      <c r="C1654" s="44">
        <v>45985</v>
      </c>
      <c r="D1654" s="45">
        <v>53692413068</v>
      </c>
      <c r="E1654" s="45">
        <v>2129873182476</v>
      </c>
      <c r="F1654" s="46" t="s">
        <v>750</v>
      </c>
      <c r="G1654" s="46" t="s">
        <v>735</v>
      </c>
      <c r="H1654" s="46" t="s">
        <v>4</v>
      </c>
      <c r="I1654" s="45" t="s">
        <v>4</v>
      </c>
      <c r="J1654" s="47">
        <v>561.99</v>
      </c>
      <c r="K1654" s="46" t="s">
        <v>736</v>
      </c>
      <c r="L1654" s="46" t="s">
        <v>751</v>
      </c>
      <c r="M1654" s="45" t="s">
        <v>738</v>
      </c>
      <c r="N1654" s="46" t="s">
        <v>739</v>
      </c>
      <c r="O1654" s="43" t="s">
        <v>365</v>
      </c>
      <c r="P1654" s="46" t="s">
        <v>752</v>
      </c>
      <c r="Q1654" s="47">
        <v>14300</v>
      </c>
      <c r="R1654" s="48" t="s">
        <v>4</v>
      </c>
      <c r="S1654" s="47" t="s">
        <v>4</v>
      </c>
      <c r="T1654" s="46" t="s">
        <v>741</v>
      </c>
    </row>
    <row r="1655" spans="1:20">
      <c r="A1655" s="45">
        <v>134073587687</v>
      </c>
      <c r="B1655" s="43" t="s">
        <v>733</v>
      </c>
      <c r="C1655" s="44">
        <v>45982</v>
      </c>
      <c r="D1655" s="45">
        <v>53518288867</v>
      </c>
      <c r="E1655" s="45">
        <v>2127023383553</v>
      </c>
      <c r="F1655" s="46" t="s">
        <v>734</v>
      </c>
      <c r="G1655" s="46" t="s">
        <v>735</v>
      </c>
      <c r="H1655" s="46" t="s">
        <v>4</v>
      </c>
      <c r="I1655" s="45" t="s">
        <v>4</v>
      </c>
      <c r="J1655" s="47">
        <v>563.57000000000005</v>
      </c>
      <c r="K1655" s="46" t="s">
        <v>736</v>
      </c>
      <c r="L1655" s="46" t="s">
        <v>737</v>
      </c>
      <c r="M1655" s="45" t="s">
        <v>738</v>
      </c>
      <c r="N1655" s="46" t="s">
        <v>739</v>
      </c>
      <c r="O1655" s="43" t="s">
        <v>4</v>
      </c>
      <c r="P1655" s="46" t="s">
        <v>950</v>
      </c>
      <c r="Q1655" s="47">
        <v>58100</v>
      </c>
      <c r="R1655" s="48" t="s">
        <v>4</v>
      </c>
      <c r="S1655" s="47" t="s">
        <v>4</v>
      </c>
      <c r="T1655" s="46" t="s">
        <v>741</v>
      </c>
    </row>
    <row r="1656" spans="1:20">
      <c r="A1656" s="45">
        <v>133114379716</v>
      </c>
      <c r="B1656" s="43" t="s">
        <v>733</v>
      </c>
      <c r="C1656" s="44">
        <v>45970</v>
      </c>
      <c r="D1656" s="45">
        <v>52888023299</v>
      </c>
      <c r="E1656" s="45">
        <v>2116453251720</v>
      </c>
      <c r="F1656" s="46" t="s">
        <v>734</v>
      </c>
      <c r="G1656" s="46" t="s">
        <v>735</v>
      </c>
      <c r="H1656" s="46" t="s">
        <v>4</v>
      </c>
      <c r="I1656" s="45" t="s">
        <v>4</v>
      </c>
      <c r="J1656" s="47">
        <v>565.51</v>
      </c>
      <c r="K1656" s="46" t="s">
        <v>736</v>
      </c>
      <c r="L1656" s="46" t="s">
        <v>737</v>
      </c>
      <c r="M1656" s="45" t="s">
        <v>738</v>
      </c>
      <c r="N1656" s="46" t="s">
        <v>739</v>
      </c>
      <c r="O1656" s="43" t="s">
        <v>4</v>
      </c>
      <c r="P1656" s="46" t="s">
        <v>873</v>
      </c>
      <c r="Q1656" s="47">
        <v>58300</v>
      </c>
      <c r="R1656" s="48" t="s">
        <v>4</v>
      </c>
      <c r="S1656" s="47" t="s">
        <v>4</v>
      </c>
      <c r="T1656" s="46" t="s">
        <v>741</v>
      </c>
    </row>
    <row r="1657" spans="1:20">
      <c r="A1657" s="45">
        <v>132156161244</v>
      </c>
      <c r="B1657" s="43" t="s">
        <v>1727</v>
      </c>
      <c r="C1657" s="44">
        <v>45962</v>
      </c>
      <c r="D1657" s="45">
        <v>52507477654</v>
      </c>
      <c r="E1657" s="45">
        <v>2110043484755</v>
      </c>
      <c r="F1657" s="46" t="s">
        <v>750</v>
      </c>
      <c r="G1657" s="46" t="s">
        <v>735</v>
      </c>
      <c r="H1657" s="46" t="s">
        <v>4</v>
      </c>
      <c r="I1657" s="45" t="s">
        <v>4</v>
      </c>
      <c r="J1657" s="47">
        <v>565.91999999999996</v>
      </c>
      <c r="K1657" s="46" t="s">
        <v>736</v>
      </c>
      <c r="L1657" s="46" t="s">
        <v>751</v>
      </c>
      <c r="M1657" s="45" t="s">
        <v>738</v>
      </c>
      <c r="N1657" s="46" t="s">
        <v>739</v>
      </c>
      <c r="O1657" s="43" t="s">
        <v>365</v>
      </c>
      <c r="P1657" s="46" t="s">
        <v>752</v>
      </c>
      <c r="Q1657" s="47">
        <v>14400</v>
      </c>
      <c r="R1657" s="48" t="s">
        <v>4</v>
      </c>
      <c r="S1657" s="47" t="s">
        <v>4</v>
      </c>
      <c r="T1657" s="46" t="s">
        <v>741</v>
      </c>
    </row>
    <row r="1658" spans="1:20">
      <c r="A1658" s="45">
        <v>131461068663</v>
      </c>
      <c r="B1658" s="43" t="s">
        <v>1727</v>
      </c>
      <c r="C1658" s="44">
        <v>45962</v>
      </c>
      <c r="D1658" s="45">
        <v>52468034137</v>
      </c>
      <c r="E1658" s="45">
        <v>2109447728903</v>
      </c>
      <c r="F1658" s="46" t="s">
        <v>734</v>
      </c>
      <c r="G1658" s="46" t="s">
        <v>735</v>
      </c>
      <c r="H1658" s="46" t="s">
        <v>4</v>
      </c>
      <c r="I1658" s="45" t="s">
        <v>4</v>
      </c>
      <c r="J1658" s="47">
        <v>568.41999999999996</v>
      </c>
      <c r="K1658" s="46" t="s">
        <v>736</v>
      </c>
      <c r="L1658" s="46" t="s">
        <v>737</v>
      </c>
      <c r="M1658" s="45" t="s">
        <v>738</v>
      </c>
      <c r="N1658" s="46" t="s">
        <v>739</v>
      </c>
      <c r="O1658" s="43" t="s">
        <v>4</v>
      </c>
      <c r="P1658" s="46" t="s">
        <v>1737</v>
      </c>
      <c r="Q1658" s="47">
        <v>58600</v>
      </c>
      <c r="R1658" s="48" t="s">
        <v>4</v>
      </c>
      <c r="S1658" s="47" t="s">
        <v>4</v>
      </c>
      <c r="T1658" s="46" t="s">
        <v>741</v>
      </c>
    </row>
    <row r="1659" spans="1:20">
      <c r="A1659" s="45">
        <v>133114733590</v>
      </c>
      <c r="B1659" s="43" t="s">
        <v>733</v>
      </c>
      <c r="C1659" s="44">
        <v>45970</v>
      </c>
      <c r="D1659" s="45">
        <v>52888236869</v>
      </c>
      <c r="E1659" s="45">
        <v>2116353216835</v>
      </c>
      <c r="F1659" s="46" t="s">
        <v>734</v>
      </c>
      <c r="G1659" s="46" t="s">
        <v>735</v>
      </c>
      <c r="H1659" s="46" t="s">
        <v>4</v>
      </c>
      <c r="I1659" s="45" t="s">
        <v>4</v>
      </c>
      <c r="J1659" s="47">
        <v>569.39</v>
      </c>
      <c r="K1659" s="46" t="s">
        <v>736</v>
      </c>
      <c r="L1659" s="46" t="s">
        <v>737</v>
      </c>
      <c r="M1659" s="45" t="s">
        <v>738</v>
      </c>
      <c r="N1659" s="46" t="s">
        <v>739</v>
      </c>
      <c r="O1659" s="43" t="s">
        <v>4</v>
      </c>
      <c r="P1659" s="46" t="s">
        <v>798</v>
      </c>
      <c r="Q1659" s="47">
        <v>58700</v>
      </c>
      <c r="R1659" s="48" t="s">
        <v>4</v>
      </c>
      <c r="S1659" s="47" t="s">
        <v>4</v>
      </c>
      <c r="T1659" s="46" t="s">
        <v>741</v>
      </c>
    </row>
    <row r="1660" spans="1:20">
      <c r="A1660" s="45">
        <v>134074376421</v>
      </c>
      <c r="B1660" s="43" t="s">
        <v>733</v>
      </c>
      <c r="C1660" s="44">
        <v>45982</v>
      </c>
      <c r="D1660" s="45">
        <v>53518617381</v>
      </c>
      <c r="E1660" s="45">
        <v>2127140297582</v>
      </c>
      <c r="F1660" s="46" t="s">
        <v>734</v>
      </c>
      <c r="G1660" s="46" t="s">
        <v>735</v>
      </c>
      <c r="H1660" s="46" t="s">
        <v>4</v>
      </c>
      <c r="I1660" s="45" t="s">
        <v>4</v>
      </c>
      <c r="J1660" s="47">
        <v>570.36</v>
      </c>
      <c r="K1660" s="46" t="s">
        <v>736</v>
      </c>
      <c r="L1660" s="46" t="s">
        <v>737</v>
      </c>
      <c r="M1660" s="45" t="s">
        <v>738</v>
      </c>
      <c r="N1660" s="46" t="s">
        <v>739</v>
      </c>
      <c r="O1660" s="43" t="s">
        <v>4</v>
      </c>
      <c r="P1660" s="46" t="s">
        <v>1094</v>
      </c>
      <c r="Q1660" s="47">
        <v>58800</v>
      </c>
      <c r="R1660" s="48" t="s">
        <v>4</v>
      </c>
      <c r="S1660" s="47" t="s">
        <v>4</v>
      </c>
      <c r="T1660" s="46" t="s">
        <v>741</v>
      </c>
    </row>
    <row r="1661" spans="1:20">
      <c r="A1661" s="45">
        <v>134820041014</v>
      </c>
      <c r="B1661" s="43" t="s">
        <v>733</v>
      </c>
      <c r="C1661" s="44">
        <v>45983</v>
      </c>
      <c r="D1661" s="45">
        <v>53568694042</v>
      </c>
      <c r="E1661" s="45">
        <v>2127880345543</v>
      </c>
      <c r="F1661" s="46" t="s">
        <v>734</v>
      </c>
      <c r="G1661" s="46" t="s">
        <v>735</v>
      </c>
      <c r="H1661" s="46" t="s">
        <v>4</v>
      </c>
      <c r="I1661" s="45" t="s">
        <v>4</v>
      </c>
      <c r="J1661" s="47">
        <v>570.36</v>
      </c>
      <c r="K1661" s="46" t="s">
        <v>736</v>
      </c>
      <c r="L1661" s="46" t="s">
        <v>737</v>
      </c>
      <c r="M1661" s="45" t="s">
        <v>738</v>
      </c>
      <c r="N1661" s="46" t="s">
        <v>739</v>
      </c>
      <c r="O1661" s="43" t="s">
        <v>4</v>
      </c>
      <c r="P1661" s="46" t="s">
        <v>1121</v>
      </c>
      <c r="Q1661" s="47">
        <v>58800</v>
      </c>
      <c r="R1661" s="48" t="s">
        <v>4</v>
      </c>
      <c r="S1661" s="47" t="s">
        <v>4</v>
      </c>
      <c r="T1661" s="46" t="s">
        <v>741</v>
      </c>
    </row>
    <row r="1662" spans="1:20">
      <c r="A1662" s="45">
        <v>134820999726</v>
      </c>
      <c r="B1662" s="43" t="s">
        <v>733</v>
      </c>
      <c r="C1662" s="44">
        <v>45983</v>
      </c>
      <c r="D1662" s="45">
        <v>53569304774</v>
      </c>
      <c r="E1662" s="45">
        <v>2128000765418</v>
      </c>
      <c r="F1662" s="46" t="s">
        <v>758</v>
      </c>
      <c r="G1662" s="46" t="s">
        <v>735</v>
      </c>
      <c r="H1662" s="46" t="s">
        <v>4</v>
      </c>
      <c r="I1662" s="45" t="s">
        <v>4</v>
      </c>
      <c r="J1662" s="47">
        <v>577.15</v>
      </c>
      <c r="K1662" s="46" t="s">
        <v>736</v>
      </c>
      <c r="L1662" s="46" t="s">
        <v>737</v>
      </c>
      <c r="M1662" s="45" t="s">
        <v>738</v>
      </c>
      <c r="N1662" s="46" t="s">
        <v>739</v>
      </c>
      <c r="O1662" s="43" t="s">
        <v>4</v>
      </c>
      <c r="P1662" s="46" t="s">
        <v>759</v>
      </c>
      <c r="Q1662" s="47">
        <v>59500</v>
      </c>
      <c r="R1662" s="48" t="s">
        <v>4</v>
      </c>
      <c r="S1662" s="47" t="s">
        <v>4</v>
      </c>
      <c r="T1662" s="46" t="s">
        <v>4</v>
      </c>
    </row>
    <row r="1663" spans="1:20">
      <c r="A1663" s="45">
        <v>133916134300</v>
      </c>
      <c r="B1663" s="43" t="s">
        <v>733</v>
      </c>
      <c r="C1663" s="44">
        <v>45975</v>
      </c>
      <c r="D1663" s="45">
        <v>53204322278</v>
      </c>
      <c r="E1663" s="45">
        <v>2121815114813</v>
      </c>
      <c r="F1663" s="46" t="s">
        <v>750</v>
      </c>
      <c r="G1663" s="46" t="s">
        <v>735</v>
      </c>
      <c r="H1663" s="46" t="s">
        <v>4</v>
      </c>
      <c r="I1663" s="45" t="s">
        <v>4</v>
      </c>
      <c r="J1663" s="47">
        <v>577.71</v>
      </c>
      <c r="K1663" s="46" t="s">
        <v>736</v>
      </c>
      <c r="L1663" s="46" t="s">
        <v>751</v>
      </c>
      <c r="M1663" s="45" t="s">
        <v>738</v>
      </c>
      <c r="N1663" s="46" t="s">
        <v>739</v>
      </c>
      <c r="O1663" s="43" t="s">
        <v>365</v>
      </c>
      <c r="P1663" s="46" t="s">
        <v>752</v>
      </c>
      <c r="Q1663" s="47">
        <v>14700</v>
      </c>
      <c r="R1663" s="48" t="s">
        <v>4</v>
      </c>
      <c r="S1663" s="47" t="s">
        <v>4</v>
      </c>
      <c r="T1663" s="46" t="s">
        <v>741</v>
      </c>
    </row>
    <row r="1664" spans="1:20">
      <c r="A1664" s="45">
        <v>133313603709</v>
      </c>
      <c r="B1664" s="43" t="s">
        <v>733</v>
      </c>
      <c r="C1664" s="44">
        <v>45975</v>
      </c>
      <c r="D1664" s="45">
        <v>53207065768</v>
      </c>
      <c r="E1664" s="45">
        <v>2121965230806</v>
      </c>
      <c r="F1664" s="46" t="s">
        <v>734</v>
      </c>
      <c r="G1664" s="46" t="s">
        <v>735</v>
      </c>
      <c r="H1664" s="46" t="s">
        <v>4</v>
      </c>
      <c r="I1664" s="45" t="s">
        <v>4</v>
      </c>
      <c r="J1664" s="47">
        <v>578.36</v>
      </c>
      <c r="K1664" s="46" t="s">
        <v>736</v>
      </c>
      <c r="L1664" s="46" t="s">
        <v>737</v>
      </c>
      <c r="M1664" s="45" t="s">
        <v>738</v>
      </c>
      <c r="N1664" s="46" t="s">
        <v>739</v>
      </c>
      <c r="O1664" s="43" t="s">
        <v>4</v>
      </c>
      <c r="P1664" s="46" t="s">
        <v>979</v>
      </c>
      <c r="Q1664" s="47">
        <v>7600</v>
      </c>
      <c r="R1664" s="48" t="s">
        <v>4</v>
      </c>
      <c r="S1664" s="47" t="s">
        <v>4</v>
      </c>
      <c r="T1664" s="46" t="s">
        <v>741</v>
      </c>
    </row>
    <row r="1665" spans="1:20">
      <c r="A1665" s="45">
        <v>132814097560</v>
      </c>
      <c r="B1665" s="43" t="s">
        <v>733</v>
      </c>
      <c r="C1665" s="44">
        <v>45967</v>
      </c>
      <c r="D1665" s="45">
        <v>52773409247</v>
      </c>
      <c r="E1665" s="45">
        <v>2114511604018</v>
      </c>
      <c r="F1665" s="46" t="s">
        <v>750</v>
      </c>
      <c r="G1665" s="46" t="s">
        <v>735</v>
      </c>
      <c r="H1665" s="46" t="s">
        <v>4</v>
      </c>
      <c r="I1665" s="45" t="s">
        <v>4</v>
      </c>
      <c r="J1665" s="47">
        <v>585.66</v>
      </c>
      <c r="K1665" s="46" t="s">
        <v>736</v>
      </c>
      <c r="L1665" s="46" t="s">
        <v>751</v>
      </c>
      <c r="M1665" s="45" t="s">
        <v>738</v>
      </c>
      <c r="N1665" s="46" t="s">
        <v>739</v>
      </c>
      <c r="O1665" s="43" t="s">
        <v>365</v>
      </c>
      <c r="P1665" s="46" t="s">
        <v>752</v>
      </c>
      <c r="Q1665" s="47">
        <v>12900</v>
      </c>
      <c r="R1665" s="48" t="s">
        <v>4</v>
      </c>
      <c r="S1665" s="47" t="s">
        <v>4</v>
      </c>
      <c r="T1665" s="46" t="s">
        <v>741</v>
      </c>
    </row>
    <row r="1666" spans="1:20">
      <c r="A1666" s="45">
        <v>135707511796</v>
      </c>
      <c r="B1666" s="43" t="s">
        <v>733</v>
      </c>
      <c r="C1666" s="44">
        <v>45989</v>
      </c>
      <c r="D1666" s="45">
        <v>53926591257</v>
      </c>
      <c r="E1666" s="45">
        <v>2133846208183</v>
      </c>
      <c r="F1666" s="46" t="s">
        <v>734</v>
      </c>
      <c r="G1666" s="46" t="s">
        <v>735</v>
      </c>
      <c r="H1666" s="46" t="s">
        <v>4</v>
      </c>
      <c r="I1666" s="45" t="s">
        <v>4</v>
      </c>
      <c r="J1666" s="47">
        <v>586.85</v>
      </c>
      <c r="K1666" s="46" t="s">
        <v>736</v>
      </c>
      <c r="L1666" s="46" t="s">
        <v>737</v>
      </c>
      <c r="M1666" s="45" t="s">
        <v>738</v>
      </c>
      <c r="N1666" s="46" t="s">
        <v>739</v>
      </c>
      <c r="O1666" s="43" t="s">
        <v>4</v>
      </c>
      <c r="P1666" s="46" t="s">
        <v>1642</v>
      </c>
      <c r="Q1666" s="47">
        <v>60500</v>
      </c>
      <c r="R1666" s="48" t="s">
        <v>4</v>
      </c>
      <c r="S1666" s="47" t="s">
        <v>4</v>
      </c>
      <c r="T1666" s="46" t="s">
        <v>741</v>
      </c>
    </row>
    <row r="1667" spans="1:20">
      <c r="A1667" s="45">
        <v>133922637492</v>
      </c>
      <c r="B1667" s="43" t="s">
        <v>733</v>
      </c>
      <c r="C1667" s="44">
        <v>45976</v>
      </c>
      <c r="D1667" s="45">
        <v>53207221447</v>
      </c>
      <c r="E1667" s="45">
        <v>2121967751712</v>
      </c>
      <c r="F1667" s="46" t="s">
        <v>734</v>
      </c>
      <c r="G1667" s="46" t="s">
        <v>735</v>
      </c>
      <c r="H1667" s="46" t="s">
        <v>4</v>
      </c>
      <c r="I1667" s="45" t="s">
        <v>4</v>
      </c>
      <c r="J1667" s="47">
        <v>588.79</v>
      </c>
      <c r="K1667" s="46" t="s">
        <v>736</v>
      </c>
      <c r="L1667" s="46" t="s">
        <v>737</v>
      </c>
      <c r="M1667" s="45" t="s">
        <v>738</v>
      </c>
      <c r="N1667" s="46" t="s">
        <v>739</v>
      </c>
      <c r="O1667" s="43" t="s">
        <v>4</v>
      </c>
      <c r="P1667" s="46" t="s">
        <v>981</v>
      </c>
      <c r="Q1667" s="47">
        <v>60700</v>
      </c>
      <c r="R1667" s="48" t="s">
        <v>4</v>
      </c>
      <c r="S1667" s="47" t="s">
        <v>4</v>
      </c>
      <c r="T1667" s="46" t="s">
        <v>741</v>
      </c>
    </row>
    <row r="1668" spans="1:20">
      <c r="A1668" s="45">
        <v>133025172309</v>
      </c>
      <c r="B1668" s="43" t="s">
        <v>733</v>
      </c>
      <c r="C1668" s="44">
        <v>45974</v>
      </c>
      <c r="D1668" s="45">
        <v>53097007884</v>
      </c>
      <c r="E1668" s="45">
        <v>2119983153238</v>
      </c>
      <c r="F1668" s="46" t="s">
        <v>734</v>
      </c>
      <c r="G1668" s="46" t="s">
        <v>735</v>
      </c>
      <c r="H1668" s="46" t="s">
        <v>4</v>
      </c>
      <c r="I1668" s="45" t="s">
        <v>4</v>
      </c>
      <c r="J1668" s="47">
        <v>589.75</v>
      </c>
      <c r="K1668" s="46" t="s">
        <v>736</v>
      </c>
      <c r="L1668" s="46" t="s">
        <v>737</v>
      </c>
      <c r="M1668" s="45" t="s">
        <v>738</v>
      </c>
      <c r="N1668" s="46" t="s">
        <v>739</v>
      </c>
      <c r="O1668" s="43" t="s">
        <v>4</v>
      </c>
      <c r="P1668" s="46" t="s">
        <v>908</v>
      </c>
      <c r="Q1668" s="47">
        <v>60799</v>
      </c>
      <c r="R1668" s="48" t="s">
        <v>4</v>
      </c>
      <c r="S1668" s="47" t="s">
        <v>4</v>
      </c>
      <c r="T1668" s="46" t="s">
        <v>741</v>
      </c>
    </row>
    <row r="1669" spans="1:20">
      <c r="A1669" s="45">
        <v>135944921672</v>
      </c>
      <c r="B1669" s="43" t="s">
        <v>733</v>
      </c>
      <c r="C1669" s="44">
        <v>45991</v>
      </c>
      <c r="D1669" s="45">
        <v>54034059626</v>
      </c>
      <c r="E1669" s="45">
        <v>2135449076148</v>
      </c>
      <c r="F1669" s="46" t="s">
        <v>758</v>
      </c>
      <c r="G1669" s="46" t="s">
        <v>735</v>
      </c>
      <c r="H1669" s="46" t="s">
        <v>4</v>
      </c>
      <c r="I1669" s="45" t="s">
        <v>4</v>
      </c>
      <c r="J1669" s="47">
        <v>590.73</v>
      </c>
      <c r="K1669" s="46" t="s">
        <v>736</v>
      </c>
      <c r="L1669" s="46" t="s">
        <v>737</v>
      </c>
      <c r="M1669" s="45" t="s">
        <v>738</v>
      </c>
      <c r="N1669" s="46" t="s">
        <v>739</v>
      </c>
      <c r="O1669" s="43" t="s">
        <v>4</v>
      </c>
      <c r="P1669" s="46" t="s">
        <v>759</v>
      </c>
      <c r="Q1669" s="47">
        <v>60900</v>
      </c>
      <c r="R1669" s="48" t="s">
        <v>4</v>
      </c>
      <c r="S1669" s="47" t="s">
        <v>4</v>
      </c>
      <c r="T1669" s="46" t="s">
        <v>4</v>
      </c>
    </row>
    <row r="1670" spans="1:20">
      <c r="A1670" s="45">
        <v>134813179902</v>
      </c>
      <c r="B1670" s="43" t="s">
        <v>733</v>
      </c>
      <c r="C1670" s="44">
        <v>45982</v>
      </c>
      <c r="D1670" s="45">
        <v>53565815825</v>
      </c>
      <c r="E1670" s="45">
        <v>2127837604259</v>
      </c>
      <c r="F1670" s="46" t="s">
        <v>734</v>
      </c>
      <c r="G1670" s="46" t="s">
        <v>735</v>
      </c>
      <c r="H1670" s="46" t="s">
        <v>4</v>
      </c>
      <c r="I1670" s="45" t="s">
        <v>4</v>
      </c>
      <c r="J1670" s="47">
        <v>591.70000000000005</v>
      </c>
      <c r="K1670" s="46" t="s">
        <v>736</v>
      </c>
      <c r="L1670" s="46" t="s">
        <v>737</v>
      </c>
      <c r="M1670" s="45" t="s">
        <v>738</v>
      </c>
      <c r="N1670" s="46" t="s">
        <v>739</v>
      </c>
      <c r="O1670" s="43" t="s">
        <v>4</v>
      </c>
      <c r="P1670" s="46" t="s">
        <v>1109</v>
      </c>
      <c r="Q1670" s="47">
        <v>61000</v>
      </c>
      <c r="R1670" s="48" t="s">
        <v>4</v>
      </c>
      <c r="S1670" s="47" t="s">
        <v>4</v>
      </c>
      <c r="T1670" s="46" t="s">
        <v>741</v>
      </c>
    </row>
    <row r="1671" spans="1:20">
      <c r="A1671" s="45">
        <v>132819305706</v>
      </c>
      <c r="B1671" s="43" t="s">
        <v>733</v>
      </c>
      <c r="C1671" s="44">
        <v>45967</v>
      </c>
      <c r="D1671" s="45">
        <v>52775603548</v>
      </c>
      <c r="E1671" s="45">
        <v>2114444614643</v>
      </c>
      <c r="F1671" s="46" t="s">
        <v>750</v>
      </c>
      <c r="G1671" s="46" t="s">
        <v>735</v>
      </c>
      <c r="H1671" s="46" t="s">
        <v>4</v>
      </c>
      <c r="I1671" s="45" t="s">
        <v>4</v>
      </c>
      <c r="J1671" s="47">
        <v>593.42999999999995</v>
      </c>
      <c r="K1671" s="46" t="s">
        <v>736</v>
      </c>
      <c r="L1671" s="46" t="s">
        <v>751</v>
      </c>
      <c r="M1671" s="45" t="s">
        <v>738</v>
      </c>
      <c r="N1671" s="46" t="s">
        <v>739</v>
      </c>
      <c r="O1671" s="43" t="s">
        <v>365</v>
      </c>
      <c r="P1671" s="46" t="s">
        <v>752</v>
      </c>
      <c r="Q1671" s="47">
        <v>15100</v>
      </c>
      <c r="R1671" s="48" t="s">
        <v>4</v>
      </c>
      <c r="S1671" s="47" t="s">
        <v>4</v>
      </c>
      <c r="T1671" s="46" t="s">
        <v>741</v>
      </c>
    </row>
    <row r="1672" spans="1:20">
      <c r="A1672" s="45">
        <v>135094170695</v>
      </c>
      <c r="B1672" s="43" t="s">
        <v>733</v>
      </c>
      <c r="C1672" s="44">
        <v>45990</v>
      </c>
      <c r="D1672" s="45">
        <v>53928065975</v>
      </c>
      <c r="E1672" s="45">
        <v>2133980699800</v>
      </c>
      <c r="F1672" s="46" t="s">
        <v>734</v>
      </c>
      <c r="G1672" s="46" t="s">
        <v>735</v>
      </c>
      <c r="H1672" s="46" t="s">
        <v>4</v>
      </c>
      <c r="I1672" s="45" t="s">
        <v>4</v>
      </c>
      <c r="J1672" s="47">
        <v>597.52</v>
      </c>
      <c r="K1672" s="46" t="s">
        <v>736</v>
      </c>
      <c r="L1672" s="46" t="s">
        <v>737</v>
      </c>
      <c r="M1672" s="45" t="s">
        <v>738</v>
      </c>
      <c r="N1672" s="46" t="s">
        <v>739</v>
      </c>
      <c r="O1672" s="43" t="s">
        <v>4</v>
      </c>
      <c r="P1672" s="46" t="s">
        <v>1261</v>
      </c>
      <c r="Q1672" s="47">
        <v>61600</v>
      </c>
      <c r="R1672" s="48" t="s">
        <v>4</v>
      </c>
      <c r="S1672" s="47" t="s">
        <v>4</v>
      </c>
      <c r="T1672" s="46" t="s">
        <v>741</v>
      </c>
    </row>
    <row r="1673" spans="1:20">
      <c r="A1673" s="45">
        <v>132223559041</v>
      </c>
      <c r="B1673" s="43" t="s">
        <v>733</v>
      </c>
      <c r="C1673" s="44">
        <v>45968</v>
      </c>
      <c r="D1673" s="45">
        <v>52778578606</v>
      </c>
      <c r="E1673" s="45">
        <v>2114487517781</v>
      </c>
      <c r="F1673" s="46" t="s">
        <v>750</v>
      </c>
      <c r="G1673" s="46" t="s">
        <v>735</v>
      </c>
      <c r="H1673" s="46" t="s">
        <v>4</v>
      </c>
      <c r="I1673" s="45" t="s">
        <v>4</v>
      </c>
      <c r="J1673" s="47">
        <v>599.28</v>
      </c>
      <c r="K1673" s="46" t="s">
        <v>736</v>
      </c>
      <c r="L1673" s="46" t="s">
        <v>751</v>
      </c>
      <c r="M1673" s="45" t="s">
        <v>738</v>
      </c>
      <c r="N1673" s="46" t="s">
        <v>739</v>
      </c>
      <c r="O1673" s="43" t="s">
        <v>365</v>
      </c>
      <c r="P1673" s="46" t="s">
        <v>752</v>
      </c>
      <c r="Q1673" s="47">
        <v>13200</v>
      </c>
      <c r="R1673" s="48" t="s">
        <v>4</v>
      </c>
      <c r="S1673" s="47" t="s">
        <v>4</v>
      </c>
      <c r="T1673" s="46" t="s">
        <v>741</v>
      </c>
    </row>
    <row r="1674" spans="1:20">
      <c r="A1674" s="45">
        <v>132830704026</v>
      </c>
      <c r="B1674" s="43" t="s">
        <v>733</v>
      </c>
      <c r="C1674" s="44">
        <v>45968</v>
      </c>
      <c r="D1674" s="45">
        <v>52780888079</v>
      </c>
      <c r="E1674" s="45">
        <v>2114626819364</v>
      </c>
      <c r="F1674" s="46" t="s">
        <v>750</v>
      </c>
      <c r="G1674" s="46" t="s">
        <v>735</v>
      </c>
      <c r="H1674" s="46" t="s">
        <v>4</v>
      </c>
      <c r="I1674" s="45" t="s">
        <v>4</v>
      </c>
      <c r="J1674" s="47">
        <v>599.28</v>
      </c>
      <c r="K1674" s="46" t="s">
        <v>736</v>
      </c>
      <c r="L1674" s="46" t="s">
        <v>751</v>
      </c>
      <c r="M1674" s="45" t="s">
        <v>738</v>
      </c>
      <c r="N1674" s="46" t="s">
        <v>739</v>
      </c>
      <c r="O1674" s="43" t="s">
        <v>365</v>
      </c>
      <c r="P1674" s="46" t="s">
        <v>752</v>
      </c>
      <c r="Q1674" s="47">
        <v>13200</v>
      </c>
      <c r="R1674" s="48" t="s">
        <v>4</v>
      </c>
      <c r="S1674" s="47" t="s">
        <v>4</v>
      </c>
      <c r="T1674" s="46" t="s">
        <v>741</v>
      </c>
    </row>
    <row r="1675" spans="1:20">
      <c r="A1675" s="45">
        <v>135327652905</v>
      </c>
      <c r="B1675" s="43" t="s">
        <v>733</v>
      </c>
      <c r="C1675" s="44">
        <v>45991</v>
      </c>
      <c r="D1675" s="45">
        <v>54033476873</v>
      </c>
      <c r="E1675" s="45">
        <v>2135321428611</v>
      </c>
      <c r="F1675" s="46" t="s">
        <v>734</v>
      </c>
      <c r="G1675" s="46" t="s">
        <v>735</v>
      </c>
      <c r="H1675" s="46" t="s">
        <v>4</v>
      </c>
      <c r="I1675" s="45" t="s">
        <v>4</v>
      </c>
      <c r="J1675" s="47">
        <v>599.46</v>
      </c>
      <c r="K1675" s="46" t="s">
        <v>736</v>
      </c>
      <c r="L1675" s="46" t="s">
        <v>737</v>
      </c>
      <c r="M1675" s="45" t="s">
        <v>738</v>
      </c>
      <c r="N1675" s="46" t="s">
        <v>739</v>
      </c>
      <c r="O1675" s="43" t="s">
        <v>4</v>
      </c>
      <c r="P1675" s="46" t="s">
        <v>1282</v>
      </c>
      <c r="Q1675" s="47">
        <v>61800</v>
      </c>
      <c r="R1675" s="48" t="s">
        <v>4</v>
      </c>
      <c r="S1675" s="47" t="s">
        <v>4</v>
      </c>
      <c r="T1675" s="46" t="s">
        <v>741</v>
      </c>
    </row>
    <row r="1676" spans="1:20">
      <c r="A1676" s="45">
        <v>132498291701</v>
      </c>
      <c r="B1676" s="43" t="s">
        <v>733</v>
      </c>
      <c r="C1676" s="44">
        <v>45969</v>
      </c>
      <c r="D1676" s="45">
        <v>52883178938</v>
      </c>
      <c r="E1676" s="45">
        <v>2116277144811</v>
      </c>
      <c r="F1676" s="46" t="s">
        <v>734</v>
      </c>
      <c r="G1676" s="46" t="s">
        <v>735</v>
      </c>
      <c r="H1676" s="46" t="s">
        <v>4</v>
      </c>
      <c r="I1676" s="45" t="s">
        <v>4</v>
      </c>
      <c r="J1676" s="47">
        <v>601.19000000000005</v>
      </c>
      <c r="K1676" s="46" t="s">
        <v>736</v>
      </c>
      <c r="L1676" s="46" t="s">
        <v>737</v>
      </c>
      <c r="M1676" s="45" t="s">
        <v>738</v>
      </c>
      <c r="N1676" s="46" t="s">
        <v>739</v>
      </c>
      <c r="O1676" s="43" t="s">
        <v>4</v>
      </c>
      <c r="P1676" s="46" t="s">
        <v>848</v>
      </c>
      <c r="Q1676" s="47">
        <v>7900</v>
      </c>
      <c r="R1676" s="48" t="s">
        <v>4</v>
      </c>
      <c r="S1676" s="47" t="s">
        <v>4</v>
      </c>
      <c r="T1676" s="46" t="s">
        <v>741</v>
      </c>
    </row>
    <row r="1677" spans="1:20">
      <c r="A1677" s="45">
        <v>134417790847</v>
      </c>
      <c r="B1677" s="43" t="s">
        <v>733</v>
      </c>
      <c r="C1677" s="44">
        <v>45985</v>
      </c>
      <c r="D1677" s="45">
        <v>53657558438</v>
      </c>
      <c r="E1677" s="45">
        <v>2129313747492</v>
      </c>
      <c r="F1677" s="46" t="s">
        <v>734</v>
      </c>
      <c r="G1677" s="46" t="s">
        <v>735</v>
      </c>
      <c r="H1677" s="46" t="s">
        <v>4</v>
      </c>
      <c r="I1677" s="45" t="s">
        <v>4</v>
      </c>
      <c r="J1677" s="47">
        <v>601.19000000000005</v>
      </c>
      <c r="K1677" s="46" t="s">
        <v>736</v>
      </c>
      <c r="L1677" s="46" t="s">
        <v>737</v>
      </c>
      <c r="M1677" s="45" t="s">
        <v>738</v>
      </c>
      <c r="N1677" s="46" t="s">
        <v>739</v>
      </c>
      <c r="O1677" s="43" t="s">
        <v>4</v>
      </c>
      <c r="P1677" s="46" t="s">
        <v>1425</v>
      </c>
      <c r="Q1677" s="47">
        <v>7900</v>
      </c>
      <c r="R1677" s="48" t="s">
        <v>4</v>
      </c>
      <c r="S1677" s="47" t="s">
        <v>4</v>
      </c>
      <c r="T1677" s="46" t="s">
        <v>741</v>
      </c>
    </row>
    <row r="1678" spans="1:20">
      <c r="A1678" s="45">
        <v>132082316453</v>
      </c>
      <c r="B1678" s="43" t="s">
        <v>733</v>
      </c>
      <c r="C1678" s="44">
        <v>45966</v>
      </c>
      <c r="D1678" s="45">
        <v>52718537897</v>
      </c>
      <c r="E1678" s="45">
        <v>2113680510390</v>
      </c>
      <c r="F1678" s="46" t="s">
        <v>734</v>
      </c>
      <c r="G1678" s="46" t="s">
        <v>735</v>
      </c>
      <c r="H1678" s="46" t="s">
        <v>4</v>
      </c>
      <c r="I1678" s="45" t="s">
        <v>4</v>
      </c>
      <c r="J1678" s="47">
        <v>607.19000000000005</v>
      </c>
      <c r="K1678" s="46" t="s">
        <v>736</v>
      </c>
      <c r="L1678" s="46" t="s">
        <v>737</v>
      </c>
      <c r="M1678" s="45" t="s">
        <v>738</v>
      </c>
      <c r="N1678" s="46" t="s">
        <v>739</v>
      </c>
      <c r="O1678" s="43" t="s">
        <v>4</v>
      </c>
      <c r="P1678" s="46" t="s">
        <v>755</v>
      </c>
      <c r="Q1678" s="47">
        <v>62597</v>
      </c>
      <c r="R1678" s="48" t="s">
        <v>4</v>
      </c>
      <c r="S1678" s="47" t="s">
        <v>4</v>
      </c>
      <c r="T1678" s="46" t="s">
        <v>741</v>
      </c>
    </row>
    <row r="1679" spans="1:20">
      <c r="A1679" s="45">
        <v>132978047970</v>
      </c>
      <c r="B1679" s="43" t="s">
        <v>733</v>
      </c>
      <c r="C1679" s="44">
        <v>45969</v>
      </c>
      <c r="D1679" s="45">
        <v>52833327525</v>
      </c>
      <c r="E1679" s="45">
        <v>2115618854706</v>
      </c>
      <c r="F1679" s="46" t="s">
        <v>734</v>
      </c>
      <c r="G1679" s="46" t="s">
        <v>735</v>
      </c>
      <c r="H1679" s="46" t="s">
        <v>4</v>
      </c>
      <c r="I1679" s="45" t="s">
        <v>4</v>
      </c>
      <c r="J1679" s="47">
        <v>607.22</v>
      </c>
      <c r="K1679" s="46" t="s">
        <v>736</v>
      </c>
      <c r="L1679" s="46" t="s">
        <v>737</v>
      </c>
      <c r="M1679" s="45" t="s">
        <v>738</v>
      </c>
      <c r="N1679" s="46" t="s">
        <v>739</v>
      </c>
      <c r="O1679" s="43" t="s">
        <v>4</v>
      </c>
      <c r="P1679" s="46" t="s">
        <v>826</v>
      </c>
      <c r="Q1679" s="47">
        <v>62600</v>
      </c>
      <c r="R1679" s="48" t="s">
        <v>4</v>
      </c>
      <c r="S1679" s="47" t="s">
        <v>4</v>
      </c>
      <c r="T1679" s="46" t="s">
        <v>741</v>
      </c>
    </row>
    <row r="1680" spans="1:20">
      <c r="A1680" s="45">
        <v>133156784743</v>
      </c>
      <c r="B1680" s="43" t="s">
        <v>733</v>
      </c>
      <c r="C1680" s="44">
        <v>45974</v>
      </c>
      <c r="D1680" s="45">
        <v>53147619970</v>
      </c>
      <c r="E1680" s="45">
        <v>2120792648571</v>
      </c>
      <c r="F1680" s="46" t="s">
        <v>734</v>
      </c>
      <c r="G1680" s="46" t="s">
        <v>735</v>
      </c>
      <c r="H1680" s="46" t="s">
        <v>4</v>
      </c>
      <c r="I1680" s="45" t="s">
        <v>4</v>
      </c>
      <c r="J1680" s="47">
        <v>608.79999999999995</v>
      </c>
      <c r="K1680" s="46" t="s">
        <v>736</v>
      </c>
      <c r="L1680" s="46" t="s">
        <v>737</v>
      </c>
      <c r="M1680" s="45" t="s">
        <v>738</v>
      </c>
      <c r="N1680" s="46" t="s">
        <v>739</v>
      </c>
      <c r="O1680" s="43" t="s">
        <v>4</v>
      </c>
      <c r="P1680" s="46" t="s">
        <v>928</v>
      </c>
      <c r="Q1680" s="47">
        <v>8000</v>
      </c>
      <c r="R1680" s="48" t="s">
        <v>4</v>
      </c>
      <c r="S1680" s="47" t="s">
        <v>4</v>
      </c>
      <c r="T1680" s="46" t="s">
        <v>741</v>
      </c>
    </row>
    <row r="1681" spans="1:20">
      <c r="A1681" s="45">
        <v>134816984650</v>
      </c>
      <c r="B1681" s="43" t="s">
        <v>733</v>
      </c>
      <c r="C1681" s="44">
        <v>45983</v>
      </c>
      <c r="D1681" s="45">
        <v>53567377786</v>
      </c>
      <c r="E1681" s="45">
        <v>2127861122755</v>
      </c>
      <c r="F1681" s="46" t="s">
        <v>734</v>
      </c>
      <c r="G1681" s="46" t="s">
        <v>735</v>
      </c>
      <c r="H1681" s="46" t="s">
        <v>4</v>
      </c>
      <c r="I1681" s="45" t="s">
        <v>4</v>
      </c>
      <c r="J1681" s="47">
        <v>609.16</v>
      </c>
      <c r="K1681" s="46" t="s">
        <v>736</v>
      </c>
      <c r="L1681" s="46" t="s">
        <v>737</v>
      </c>
      <c r="M1681" s="45" t="s">
        <v>738</v>
      </c>
      <c r="N1681" s="46" t="s">
        <v>739</v>
      </c>
      <c r="O1681" s="43" t="s">
        <v>4</v>
      </c>
      <c r="P1681" s="46" t="s">
        <v>1112</v>
      </c>
      <c r="Q1681" s="47">
        <v>62800</v>
      </c>
      <c r="R1681" s="48" t="s">
        <v>4</v>
      </c>
      <c r="S1681" s="47" t="s">
        <v>4</v>
      </c>
      <c r="T1681" s="46" t="s">
        <v>741</v>
      </c>
    </row>
    <row r="1682" spans="1:20">
      <c r="A1682" s="45">
        <v>135542560742</v>
      </c>
      <c r="B1682" s="43" t="s">
        <v>733</v>
      </c>
      <c r="C1682" s="44">
        <v>45989</v>
      </c>
      <c r="D1682" s="45">
        <v>53858400463</v>
      </c>
      <c r="E1682" s="45">
        <v>2132843379058</v>
      </c>
      <c r="F1682" s="46" t="s">
        <v>734</v>
      </c>
      <c r="G1682" s="46" t="s">
        <v>735</v>
      </c>
      <c r="H1682" s="46" t="s">
        <v>4</v>
      </c>
      <c r="I1682" s="45" t="s">
        <v>4</v>
      </c>
      <c r="J1682" s="47">
        <v>611.1</v>
      </c>
      <c r="K1682" s="46" t="s">
        <v>736</v>
      </c>
      <c r="L1682" s="46" t="s">
        <v>737</v>
      </c>
      <c r="M1682" s="45" t="s">
        <v>738</v>
      </c>
      <c r="N1682" s="46" t="s">
        <v>739</v>
      </c>
      <c r="O1682" s="43" t="s">
        <v>4</v>
      </c>
      <c r="P1682" s="46" t="s">
        <v>1607</v>
      </c>
      <c r="Q1682" s="47">
        <v>63000</v>
      </c>
      <c r="R1682" s="48" t="s">
        <v>4</v>
      </c>
      <c r="S1682" s="47" t="s">
        <v>4</v>
      </c>
      <c r="T1682" s="46" t="s">
        <v>741</v>
      </c>
    </row>
    <row r="1683" spans="1:20">
      <c r="A1683" s="45">
        <v>133527052007</v>
      </c>
      <c r="B1683" s="43" t="s">
        <v>733</v>
      </c>
      <c r="C1683" s="44">
        <v>45977</v>
      </c>
      <c r="D1683" s="45">
        <v>53301483361</v>
      </c>
      <c r="E1683" s="45">
        <v>2123291342052</v>
      </c>
      <c r="F1683" s="46" t="s">
        <v>734</v>
      </c>
      <c r="G1683" s="46" t="s">
        <v>735</v>
      </c>
      <c r="H1683" s="46" t="s">
        <v>4</v>
      </c>
      <c r="I1683" s="45" t="s">
        <v>4</v>
      </c>
      <c r="J1683" s="47">
        <v>612.07000000000005</v>
      </c>
      <c r="K1683" s="46" t="s">
        <v>736</v>
      </c>
      <c r="L1683" s="46" t="s">
        <v>737</v>
      </c>
      <c r="M1683" s="45" t="s">
        <v>738</v>
      </c>
      <c r="N1683" s="46" t="s">
        <v>739</v>
      </c>
      <c r="O1683" s="43" t="s">
        <v>4</v>
      </c>
      <c r="P1683" s="46" t="s">
        <v>1044</v>
      </c>
      <c r="Q1683" s="47">
        <v>63100</v>
      </c>
      <c r="R1683" s="48" t="s">
        <v>4</v>
      </c>
      <c r="S1683" s="47" t="s">
        <v>4</v>
      </c>
      <c r="T1683" s="46" t="s">
        <v>741</v>
      </c>
    </row>
    <row r="1684" spans="1:20">
      <c r="A1684" s="45">
        <v>132176598634</v>
      </c>
      <c r="B1684" s="43" t="s">
        <v>1727</v>
      </c>
      <c r="C1684" s="44">
        <v>45963</v>
      </c>
      <c r="D1684" s="45">
        <v>52514763468</v>
      </c>
      <c r="E1684" s="45">
        <v>2110260818926</v>
      </c>
      <c r="F1684" s="46" t="s">
        <v>734</v>
      </c>
      <c r="G1684" s="46" t="s">
        <v>735</v>
      </c>
      <c r="H1684" s="46" t="s">
        <v>4</v>
      </c>
      <c r="I1684" s="45" t="s">
        <v>4</v>
      </c>
      <c r="J1684" s="47">
        <v>614.01</v>
      </c>
      <c r="K1684" s="46" t="s">
        <v>736</v>
      </c>
      <c r="L1684" s="46" t="s">
        <v>737</v>
      </c>
      <c r="M1684" s="45" t="s">
        <v>738</v>
      </c>
      <c r="N1684" s="46" t="s">
        <v>739</v>
      </c>
      <c r="O1684" s="43" t="s">
        <v>4</v>
      </c>
      <c r="P1684" s="46" t="s">
        <v>1757</v>
      </c>
      <c r="Q1684" s="47">
        <v>63300</v>
      </c>
      <c r="R1684" s="48" t="s">
        <v>4</v>
      </c>
      <c r="S1684" s="47" t="s">
        <v>4</v>
      </c>
      <c r="T1684" s="46" t="s">
        <v>741</v>
      </c>
    </row>
    <row r="1685" spans="1:20">
      <c r="A1685" s="45">
        <v>134817212354</v>
      </c>
      <c r="B1685" s="43" t="s">
        <v>733</v>
      </c>
      <c r="C1685" s="44">
        <v>45983</v>
      </c>
      <c r="D1685" s="45">
        <v>53567502450</v>
      </c>
      <c r="E1685" s="45">
        <v>2127975593880</v>
      </c>
      <c r="F1685" s="46" t="s">
        <v>750</v>
      </c>
      <c r="G1685" s="46" t="s">
        <v>735</v>
      </c>
      <c r="H1685" s="46" t="s">
        <v>4</v>
      </c>
      <c r="I1685" s="45" t="s">
        <v>4</v>
      </c>
      <c r="J1685" s="47">
        <v>618.20000000000005</v>
      </c>
      <c r="K1685" s="46" t="s">
        <v>736</v>
      </c>
      <c r="L1685" s="46" t="s">
        <v>751</v>
      </c>
      <c r="M1685" s="45" t="s">
        <v>738</v>
      </c>
      <c r="N1685" s="46" t="s">
        <v>739</v>
      </c>
      <c r="O1685" s="43" t="s">
        <v>365</v>
      </c>
      <c r="P1685" s="46" t="s">
        <v>752</v>
      </c>
      <c r="Q1685" s="47">
        <v>5500</v>
      </c>
      <c r="R1685" s="48" t="s">
        <v>4</v>
      </c>
      <c r="S1685" s="47" t="s">
        <v>4</v>
      </c>
      <c r="T1685" s="46" t="s">
        <v>741</v>
      </c>
    </row>
    <row r="1686" spans="1:20">
      <c r="A1686" s="45">
        <v>132506657013</v>
      </c>
      <c r="B1686" s="43" t="s">
        <v>733</v>
      </c>
      <c r="C1686" s="44">
        <v>45970</v>
      </c>
      <c r="D1686" s="45">
        <v>52886375665</v>
      </c>
      <c r="E1686" s="45">
        <v>2116429501442</v>
      </c>
      <c r="F1686" s="46" t="s">
        <v>745</v>
      </c>
      <c r="G1686" s="46" t="s">
        <v>735</v>
      </c>
      <c r="H1686" s="46" t="s">
        <v>4</v>
      </c>
      <c r="I1686" s="45" t="s">
        <v>4</v>
      </c>
      <c r="J1686" s="47">
        <v>619.4</v>
      </c>
      <c r="K1686" s="46" t="s">
        <v>736</v>
      </c>
      <c r="L1686" s="46" t="s">
        <v>737</v>
      </c>
      <c r="M1686" s="45" t="s">
        <v>738</v>
      </c>
      <c r="N1686" s="46" t="s">
        <v>739</v>
      </c>
      <c r="O1686" s="43" t="s">
        <v>4</v>
      </c>
      <c r="P1686" s="46" t="s">
        <v>754</v>
      </c>
      <c r="Q1686" s="47">
        <v>38000</v>
      </c>
      <c r="R1686" s="48" t="s">
        <v>4</v>
      </c>
      <c r="S1686" s="47" t="s">
        <v>4</v>
      </c>
      <c r="T1686" s="46" t="s">
        <v>741</v>
      </c>
    </row>
    <row r="1687" spans="1:20">
      <c r="A1687" s="45">
        <v>133533930093</v>
      </c>
      <c r="B1687" s="43" t="s">
        <v>733</v>
      </c>
      <c r="C1687" s="44">
        <v>45977</v>
      </c>
      <c r="D1687" s="45">
        <v>53304627777</v>
      </c>
      <c r="E1687" s="45">
        <v>2123334619164</v>
      </c>
      <c r="F1687" s="46" t="s">
        <v>734</v>
      </c>
      <c r="G1687" s="46" t="s">
        <v>735</v>
      </c>
      <c r="H1687" s="46" t="s">
        <v>4</v>
      </c>
      <c r="I1687" s="45" t="s">
        <v>4</v>
      </c>
      <c r="J1687" s="47">
        <v>619.83000000000004</v>
      </c>
      <c r="K1687" s="46" t="s">
        <v>736</v>
      </c>
      <c r="L1687" s="46" t="s">
        <v>737</v>
      </c>
      <c r="M1687" s="45" t="s">
        <v>738</v>
      </c>
      <c r="N1687" s="46" t="s">
        <v>739</v>
      </c>
      <c r="O1687" s="43" t="s">
        <v>4</v>
      </c>
      <c r="P1687" s="46" t="s">
        <v>944</v>
      </c>
      <c r="Q1687" s="47">
        <v>63900</v>
      </c>
      <c r="R1687" s="48" t="s">
        <v>4</v>
      </c>
      <c r="S1687" s="47" t="s">
        <v>4</v>
      </c>
      <c r="T1687" s="46" t="s">
        <v>741</v>
      </c>
    </row>
    <row r="1688" spans="1:20">
      <c r="A1688" s="45">
        <v>133763192536</v>
      </c>
      <c r="B1688" s="43" t="s">
        <v>733</v>
      </c>
      <c r="C1688" s="44">
        <v>45974</v>
      </c>
      <c r="D1688" s="45">
        <v>53146843957</v>
      </c>
      <c r="E1688" s="45">
        <v>2120777275325</v>
      </c>
      <c r="F1688" s="46" t="s">
        <v>750</v>
      </c>
      <c r="G1688" s="46" t="s">
        <v>735</v>
      </c>
      <c r="H1688" s="46" t="s">
        <v>4</v>
      </c>
      <c r="I1688" s="45" t="s">
        <v>4</v>
      </c>
      <c r="J1688" s="47">
        <v>620.94000000000005</v>
      </c>
      <c r="K1688" s="46" t="s">
        <v>736</v>
      </c>
      <c r="L1688" s="46" t="s">
        <v>751</v>
      </c>
      <c r="M1688" s="45" t="s">
        <v>738</v>
      </c>
      <c r="N1688" s="46" t="s">
        <v>739</v>
      </c>
      <c r="O1688" s="43" t="s">
        <v>365</v>
      </c>
      <c r="P1688" s="46" t="s">
        <v>752</v>
      </c>
      <c r="Q1688" s="47">
        <v>15800</v>
      </c>
      <c r="R1688" s="48" t="s">
        <v>4</v>
      </c>
      <c r="S1688" s="47" t="s">
        <v>4</v>
      </c>
      <c r="T1688" s="46" t="s">
        <v>741</v>
      </c>
    </row>
    <row r="1689" spans="1:20">
      <c r="A1689" s="45">
        <v>134823577160</v>
      </c>
      <c r="B1689" s="43" t="s">
        <v>733</v>
      </c>
      <c r="C1689" s="44">
        <v>45983</v>
      </c>
      <c r="D1689" s="45">
        <v>53570552220</v>
      </c>
      <c r="E1689" s="45">
        <v>2127904393185</v>
      </c>
      <c r="F1689" s="46" t="s">
        <v>734</v>
      </c>
      <c r="G1689" s="46" t="s">
        <v>735</v>
      </c>
      <c r="H1689" s="46" t="s">
        <v>4</v>
      </c>
      <c r="I1689" s="45" t="s">
        <v>4</v>
      </c>
      <c r="J1689" s="47">
        <v>621.03</v>
      </c>
      <c r="K1689" s="46" t="s">
        <v>736</v>
      </c>
      <c r="L1689" s="46" t="s">
        <v>737</v>
      </c>
      <c r="M1689" s="45" t="s">
        <v>738</v>
      </c>
      <c r="N1689" s="46" t="s">
        <v>739</v>
      </c>
      <c r="O1689" s="43" t="s">
        <v>4</v>
      </c>
      <c r="P1689" s="46" t="s">
        <v>1134</v>
      </c>
      <c r="Q1689" s="47">
        <v>38100</v>
      </c>
      <c r="R1689" s="48" t="s">
        <v>4</v>
      </c>
      <c r="S1689" s="47" t="s">
        <v>4</v>
      </c>
      <c r="T1689" s="46" t="s">
        <v>741</v>
      </c>
    </row>
    <row r="1690" spans="1:20">
      <c r="A1690" s="45">
        <v>135849912440</v>
      </c>
      <c r="B1690" s="43" t="s">
        <v>733</v>
      </c>
      <c r="C1690" s="44">
        <v>45991</v>
      </c>
      <c r="D1690" s="45">
        <v>53989237215</v>
      </c>
      <c r="E1690" s="45">
        <v>2134854846390</v>
      </c>
      <c r="F1690" s="46" t="s">
        <v>734</v>
      </c>
      <c r="G1690" s="46" t="s">
        <v>735</v>
      </c>
      <c r="H1690" s="46" t="s">
        <v>4</v>
      </c>
      <c r="I1690" s="45" t="s">
        <v>4</v>
      </c>
      <c r="J1690" s="47">
        <v>622.74</v>
      </c>
      <c r="K1690" s="46" t="s">
        <v>736</v>
      </c>
      <c r="L1690" s="46" t="s">
        <v>737</v>
      </c>
      <c r="M1690" s="45" t="s">
        <v>738</v>
      </c>
      <c r="N1690" s="46" t="s">
        <v>739</v>
      </c>
      <c r="O1690" s="43" t="s">
        <v>4</v>
      </c>
      <c r="P1690" s="46" t="s">
        <v>1673</v>
      </c>
      <c r="Q1690" s="47">
        <v>64200</v>
      </c>
      <c r="R1690" s="48" t="s">
        <v>4</v>
      </c>
      <c r="S1690" s="47" t="s">
        <v>4</v>
      </c>
      <c r="T1690" s="46" t="s">
        <v>741</v>
      </c>
    </row>
    <row r="1691" spans="1:20">
      <c r="A1691" s="45">
        <v>133155171651</v>
      </c>
      <c r="B1691" s="43" t="s">
        <v>733</v>
      </c>
      <c r="C1691" s="44">
        <v>45974</v>
      </c>
      <c r="D1691" s="45">
        <v>53147012495</v>
      </c>
      <c r="E1691" s="45">
        <v>2120780816719</v>
      </c>
      <c r="F1691" s="46" t="s">
        <v>750</v>
      </c>
      <c r="G1691" s="46" t="s">
        <v>735</v>
      </c>
      <c r="H1691" s="46" t="s">
        <v>4</v>
      </c>
      <c r="I1691" s="45" t="s">
        <v>4</v>
      </c>
      <c r="J1691" s="47">
        <v>624.87</v>
      </c>
      <c r="K1691" s="46" t="s">
        <v>736</v>
      </c>
      <c r="L1691" s="46" t="s">
        <v>751</v>
      </c>
      <c r="M1691" s="45" t="s">
        <v>738</v>
      </c>
      <c r="N1691" s="46" t="s">
        <v>739</v>
      </c>
      <c r="O1691" s="43" t="s">
        <v>365</v>
      </c>
      <c r="P1691" s="46" t="s">
        <v>752</v>
      </c>
      <c r="Q1691" s="47">
        <v>15900</v>
      </c>
      <c r="R1691" s="48" t="s">
        <v>4</v>
      </c>
      <c r="S1691" s="47" t="s">
        <v>4</v>
      </c>
      <c r="T1691" s="46" t="s">
        <v>741</v>
      </c>
    </row>
    <row r="1692" spans="1:20">
      <c r="A1692" s="45">
        <v>133160480021</v>
      </c>
      <c r="B1692" s="43" t="s">
        <v>733</v>
      </c>
      <c r="C1692" s="44">
        <v>45974</v>
      </c>
      <c r="D1692" s="45">
        <v>53149223971</v>
      </c>
      <c r="E1692" s="45">
        <v>2120821446005</v>
      </c>
      <c r="F1692" s="46" t="s">
        <v>750</v>
      </c>
      <c r="G1692" s="46" t="s">
        <v>735</v>
      </c>
      <c r="H1692" s="46" t="s">
        <v>4</v>
      </c>
      <c r="I1692" s="45" t="s">
        <v>4</v>
      </c>
      <c r="J1692" s="47">
        <v>626.52</v>
      </c>
      <c r="K1692" s="46" t="s">
        <v>736</v>
      </c>
      <c r="L1692" s="46" t="s">
        <v>751</v>
      </c>
      <c r="M1692" s="45" t="s">
        <v>738</v>
      </c>
      <c r="N1692" s="46" t="s">
        <v>739</v>
      </c>
      <c r="O1692" s="43" t="s">
        <v>365</v>
      </c>
      <c r="P1692" s="46" t="s">
        <v>752</v>
      </c>
      <c r="Q1692" s="47">
        <v>13800</v>
      </c>
      <c r="R1692" s="48" t="s">
        <v>4</v>
      </c>
      <c r="S1692" s="47" t="s">
        <v>4</v>
      </c>
      <c r="T1692" s="46" t="s">
        <v>741</v>
      </c>
    </row>
    <row r="1693" spans="1:20">
      <c r="A1693" s="45">
        <v>132506885099</v>
      </c>
      <c r="B1693" s="43" t="s">
        <v>733</v>
      </c>
      <c r="C1693" s="44">
        <v>45970</v>
      </c>
      <c r="D1693" s="45">
        <v>52886453197</v>
      </c>
      <c r="E1693" s="45">
        <v>2116328522335</v>
      </c>
      <c r="F1693" s="46" t="s">
        <v>758</v>
      </c>
      <c r="G1693" s="46" t="s">
        <v>735</v>
      </c>
      <c r="H1693" s="46" t="s">
        <v>4</v>
      </c>
      <c r="I1693" s="45" t="s">
        <v>4</v>
      </c>
      <c r="J1693" s="47">
        <v>627.59</v>
      </c>
      <c r="K1693" s="46" t="s">
        <v>736</v>
      </c>
      <c r="L1693" s="46" t="s">
        <v>737</v>
      </c>
      <c r="M1693" s="45" t="s">
        <v>738</v>
      </c>
      <c r="N1693" s="46" t="s">
        <v>739</v>
      </c>
      <c r="O1693" s="43" t="s">
        <v>4</v>
      </c>
      <c r="P1693" s="46" t="s">
        <v>759</v>
      </c>
      <c r="Q1693" s="47">
        <v>64700</v>
      </c>
      <c r="R1693" s="48" t="s">
        <v>4</v>
      </c>
      <c r="S1693" s="47" t="s">
        <v>4</v>
      </c>
      <c r="T1693" s="46" t="s">
        <v>4</v>
      </c>
    </row>
    <row r="1694" spans="1:20">
      <c r="A1694" s="45">
        <v>132178184768</v>
      </c>
      <c r="B1694" s="43" t="s">
        <v>1727</v>
      </c>
      <c r="C1694" s="44">
        <v>45963</v>
      </c>
      <c r="D1694" s="45">
        <v>52515362871</v>
      </c>
      <c r="E1694" s="45">
        <v>2110175856891</v>
      </c>
      <c r="F1694" s="46" t="s">
        <v>750</v>
      </c>
      <c r="G1694" s="46" t="s">
        <v>735</v>
      </c>
      <c r="H1694" s="46" t="s">
        <v>4</v>
      </c>
      <c r="I1694" s="45" t="s">
        <v>4</v>
      </c>
      <c r="J1694" s="47">
        <v>628.79999999999995</v>
      </c>
      <c r="K1694" s="46" t="s">
        <v>736</v>
      </c>
      <c r="L1694" s="46" t="s">
        <v>751</v>
      </c>
      <c r="M1694" s="45" t="s">
        <v>738</v>
      </c>
      <c r="N1694" s="46" t="s">
        <v>739</v>
      </c>
      <c r="O1694" s="43" t="s">
        <v>365</v>
      </c>
      <c r="P1694" s="46" t="s">
        <v>752</v>
      </c>
      <c r="Q1694" s="47">
        <v>16000</v>
      </c>
      <c r="R1694" s="48" t="s">
        <v>4</v>
      </c>
      <c r="S1694" s="47" t="s">
        <v>4</v>
      </c>
      <c r="T1694" s="46" t="s">
        <v>741</v>
      </c>
    </row>
    <row r="1695" spans="1:20">
      <c r="A1695" s="45">
        <v>134054250532</v>
      </c>
      <c r="B1695" s="43" t="s">
        <v>733</v>
      </c>
      <c r="C1695" s="44">
        <v>45977</v>
      </c>
      <c r="D1695" s="45">
        <v>53262981835</v>
      </c>
      <c r="E1695" s="45">
        <v>2122782145264</v>
      </c>
      <c r="F1695" s="46" t="s">
        <v>734</v>
      </c>
      <c r="G1695" s="46" t="s">
        <v>735</v>
      </c>
      <c r="H1695" s="46" t="s">
        <v>4</v>
      </c>
      <c r="I1695" s="45" t="s">
        <v>4</v>
      </c>
      <c r="J1695" s="47">
        <v>629.53</v>
      </c>
      <c r="K1695" s="46" t="s">
        <v>736</v>
      </c>
      <c r="L1695" s="46" t="s">
        <v>737</v>
      </c>
      <c r="M1695" s="45" t="s">
        <v>738</v>
      </c>
      <c r="N1695" s="46" t="s">
        <v>739</v>
      </c>
      <c r="O1695" s="43" t="s">
        <v>4</v>
      </c>
      <c r="P1695" s="46" t="s">
        <v>1035</v>
      </c>
      <c r="Q1695" s="47">
        <v>64900</v>
      </c>
      <c r="R1695" s="48" t="s">
        <v>4</v>
      </c>
      <c r="S1695" s="47" t="s">
        <v>4</v>
      </c>
      <c r="T1695" s="46" t="s">
        <v>741</v>
      </c>
    </row>
    <row r="1696" spans="1:20">
      <c r="A1696" s="45">
        <v>135233905445</v>
      </c>
      <c r="B1696" s="43" t="s">
        <v>733</v>
      </c>
      <c r="C1696" s="44">
        <v>45991</v>
      </c>
      <c r="D1696" s="45">
        <v>53989353013</v>
      </c>
      <c r="E1696" s="45">
        <v>2134737120553</v>
      </c>
      <c r="F1696" s="46" t="s">
        <v>734</v>
      </c>
      <c r="G1696" s="46" t="s">
        <v>735</v>
      </c>
      <c r="H1696" s="46" t="s">
        <v>4</v>
      </c>
      <c r="I1696" s="45" t="s">
        <v>4</v>
      </c>
      <c r="J1696" s="47">
        <v>630.5</v>
      </c>
      <c r="K1696" s="46" t="s">
        <v>736</v>
      </c>
      <c r="L1696" s="46" t="s">
        <v>737</v>
      </c>
      <c r="M1696" s="45" t="s">
        <v>738</v>
      </c>
      <c r="N1696" s="46" t="s">
        <v>739</v>
      </c>
      <c r="O1696" s="43" t="s">
        <v>4</v>
      </c>
      <c r="P1696" s="46" t="s">
        <v>950</v>
      </c>
      <c r="Q1696" s="47">
        <v>65000</v>
      </c>
      <c r="R1696" s="48" t="s">
        <v>4</v>
      </c>
      <c r="S1696" s="47" t="s">
        <v>4</v>
      </c>
      <c r="T1696" s="46" t="s">
        <v>741</v>
      </c>
    </row>
    <row r="1697" spans="1:20">
      <c r="A1697" s="45">
        <v>132223810495</v>
      </c>
      <c r="B1697" s="43" t="s">
        <v>733</v>
      </c>
      <c r="C1697" s="44">
        <v>45968</v>
      </c>
      <c r="D1697" s="45">
        <v>52778663248</v>
      </c>
      <c r="E1697" s="45">
        <v>2114488587507</v>
      </c>
      <c r="F1697" s="46" t="s">
        <v>750</v>
      </c>
      <c r="G1697" s="46" t="s">
        <v>735</v>
      </c>
      <c r="H1697" s="46" t="s">
        <v>4</v>
      </c>
      <c r="I1697" s="45" t="s">
        <v>4</v>
      </c>
      <c r="J1697" s="47">
        <v>631.05999999999995</v>
      </c>
      <c r="K1697" s="46" t="s">
        <v>736</v>
      </c>
      <c r="L1697" s="46" t="s">
        <v>751</v>
      </c>
      <c r="M1697" s="45" t="s">
        <v>738</v>
      </c>
      <c r="N1697" s="46" t="s">
        <v>739</v>
      </c>
      <c r="O1697" s="43" t="s">
        <v>365</v>
      </c>
      <c r="P1697" s="46" t="s">
        <v>752</v>
      </c>
      <c r="Q1697" s="47">
        <v>13900</v>
      </c>
      <c r="R1697" s="48" t="s">
        <v>4</v>
      </c>
      <c r="S1697" s="47" t="s">
        <v>4</v>
      </c>
      <c r="T1697" s="46" t="s">
        <v>741</v>
      </c>
    </row>
    <row r="1698" spans="1:20">
      <c r="A1698" s="45">
        <v>132982654210</v>
      </c>
      <c r="B1698" s="43" t="s">
        <v>733</v>
      </c>
      <c r="C1698" s="44">
        <v>45969</v>
      </c>
      <c r="D1698" s="45">
        <v>52835373070</v>
      </c>
      <c r="E1698" s="45">
        <v>2115543141821</v>
      </c>
      <c r="F1698" s="46" t="s">
        <v>734</v>
      </c>
      <c r="G1698" s="46" t="s">
        <v>735</v>
      </c>
      <c r="H1698" s="46" t="s">
        <v>4</v>
      </c>
      <c r="I1698" s="45" t="s">
        <v>4</v>
      </c>
      <c r="J1698" s="47">
        <v>632.44000000000005</v>
      </c>
      <c r="K1698" s="46" t="s">
        <v>736</v>
      </c>
      <c r="L1698" s="46" t="s">
        <v>737</v>
      </c>
      <c r="M1698" s="45" t="s">
        <v>738</v>
      </c>
      <c r="N1698" s="46" t="s">
        <v>739</v>
      </c>
      <c r="O1698" s="43" t="s">
        <v>4</v>
      </c>
      <c r="P1698" s="46" t="s">
        <v>835</v>
      </c>
      <c r="Q1698" s="47">
        <v>65200</v>
      </c>
      <c r="R1698" s="48" t="s">
        <v>4</v>
      </c>
      <c r="S1698" s="47" t="s">
        <v>4</v>
      </c>
      <c r="T1698" s="46" t="s">
        <v>741</v>
      </c>
    </row>
    <row r="1699" spans="1:20">
      <c r="A1699" s="45">
        <v>133316052665</v>
      </c>
      <c r="B1699" s="43" t="s">
        <v>733</v>
      </c>
      <c r="C1699" s="44">
        <v>45976</v>
      </c>
      <c r="D1699" s="45">
        <v>53208307853</v>
      </c>
      <c r="E1699" s="45">
        <v>2121979995562</v>
      </c>
      <c r="F1699" s="46" t="s">
        <v>734</v>
      </c>
      <c r="G1699" s="46" t="s">
        <v>735</v>
      </c>
      <c r="H1699" s="46" t="s">
        <v>4</v>
      </c>
      <c r="I1699" s="45" t="s">
        <v>4</v>
      </c>
      <c r="J1699" s="47">
        <v>635.35</v>
      </c>
      <c r="K1699" s="46" t="s">
        <v>736</v>
      </c>
      <c r="L1699" s="46" t="s">
        <v>737</v>
      </c>
      <c r="M1699" s="45" t="s">
        <v>738</v>
      </c>
      <c r="N1699" s="46" t="s">
        <v>739</v>
      </c>
      <c r="O1699" s="43" t="s">
        <v>4</v>
      </c>
      <c r="P1699" s="46" t="s">
        <v>984</v>
      </c>
      <c r="Q1699" s="47">
        <v>65500</v>
      </c>
      <c r="R1699" s="48" t="s">
        <v>4</v>
      </c>
      <c r="S1699" s="47" t="s">
        <v>4</v>
      </c>
      <c r="T1699" s="46" t="s">
        <v>741</v>
      </c>
    </row>
    <row r="1700" spans="1:20">
      <c r="A1700" s="45">
        <v>135314818479</v>
      </c>
      <c r="B1700" s="43" t="s">
        <v>733</v>
      </c>
      <c r="C1700" s="44">
        <v>45991</v>
      </c>
      <c r="D1700" s="45">
        <v>54027596406</v>
      </c>
      <c r="E1700" s="45">
        <v>2135242140257</v>
      </c>
      <c r="F1700" s="46" t="s">
        <v>745</v>
      </c>
      <c r="G1700" s="46" t="s">
        <v>735</v>
      </c>
      <c r="H1700" s="46" t="s">
        <v>4</v>
      </c>
      <c r="I1700" s="45" t="s">
        <v>4</v>
      </c>
      <c r="J1700" s="47">
        <v>640.59</v>
      </c>
      <c r="K1700" s="46" t="s">
        <v>736</v>
      </c>
      <c r="L1700" s="46" t="s">
        <v>737</v>
      </c>
      <c r="M1700" s="45" t="s">
        <v>738</v>
      </c>
      <c r="N1700" s="46" t="s">
        <v>739</v>
      </c>
      <c r="O1700" s="43" t="s">
        <v>4</v>
      </c>
      <c r="P1700" s="46" t="s">
        <v>754</v>
      </c>
      <c r="Q1700" s="47">
        <v>39300</v>
      </c>
      <c r="R1700" s="48" t="s">
        <v>4</v>
      </c>
      <c r="S1700" s="47" t="s">
        <v>4</v>
      </c>
      <c r="T1700" s="46" t="s">
        <v>741</v>
      </c>
    </row>
    <row r="1701" spans="1:20">
      <c r="A1701" s="45">
        <v>133438658959</v>
      </c>
      <c r="B1701" s="43" t="s">
        <v>733</v>
      </c>
      <c r="C1701" s="44">
        <v>45976</v>
      </c>
      <c r="D1701" s="45">
        <v>53259618977</v>
      </c>
      <c r="E1701" s="45">
        <v>2122634113031</v>
      </c>
      <c r="F1701" s="46" t="s">
        <v>750</v>
      </c>
      <c r="G1701" s="46" t="s">
        <v>735</v>
      </c>
      <c r="H1701" s="46" t="s">
        <v>4</v>
      </c>
      <c r="I1701" s="45" t="s">
        <v>4</v>
      </c>
      <c r="J1701" s="47">
        <v>646.85</v>
      </c>
      <c r="K1701" s="46" t="s">
        <v>736</v>
      </c>
      <c r="L1701" s="46" t="s">
        <v>751</v>
      </c>
      <c r="M1701" s="45" t="s">
        <v>738</v>
      </c>
      <c r="N1701" s="46" t="s">
        <v>739</v>
      </c>
      <c r="O1701" s="43" t="s">
        <v>365</v>
      </c>
      <c r="P1701" s="46" t="s">
        <v>752</v>
      </c>
      <c r="Q1701" s="47">
        <v>8500</v>
      </c>
      <c r="R1701" s="48" t="s">
        <v>4</v>
      </c>
      <c r="S1701" s="47" t="s">
        <v>4</v>
      </c>
      <c r="T1701" s="46" t="s">
        <v>741</v>
      </c>
    </row>
    <row r="1702" spans="1:20">
      <c r="A1702" s="45">
        <v>134679564012</v>
      </c>
      <c r="B1702" s="43" t="s">
        <v>733</v>
      </c>
      <c r="C1702" s="44">
        <v>45981</v>
      </c>
      <c r="D1702" s="45">
        <v>53515294492</v>
      </c>
      <c r="E1702" s="45">
        <v>2126976835331</v>
      </c>
      <c r="F1702" s="46" t="s">
        <v>750</v>
      </c>
      <c r="G1702" s="46" t="s">
        <v>735</v>
      </c>
      <c r="H1702" s="46" t="s">
        <v>4</v>
      </c>
      <c r="I1702" s="45" t="s">
        <v>4</v>
      </c>
      <c r="J1702" s="47">
        <v>648.45000000000005</v>
      </c>
      <c r="K1702" s="46" t="s">
        <v>736</v>
      </c>
      <c r="L1702" s="46" t="s">
        <v>751</v>
      </c>
      <c r="M1702" s="45" t="s">
        <v>738</v>
      </c>
      <c r="N1702" s="46" t="s">
        <v>739</v>
      </c>
      <c r="O1702" s="43" t="s">
        <v>365</v>
      </c>
      <c r="P1702" s="46" t="s">
        <v>752</v>
      </c>
      <c r="Q1702" s="47">
        <v>16500</v>
      </c>
      <c r="R1702" s="48" t="s">
        <v>4</v>
      </c>
      <c r="S1702" s="47" t="s">
        <v>4</v>
      </c>
      <c r="T1702" s="46" t="s">
        <v>741</v>
      </c>
    </row>
    <row r="1703" spans="1:20">
      <c r="A1703" s="45">
        <v>133170036811</v>
      </c>
      <c r="B1703" s="43" t="s">
        <v>733</v>
      </c>
      <c r="C1703" s="44">
        <v>45975</v>
      </c>
      <c r="D1703" s="45">
        <v>53153094834</v>
      </c>
      <c r="E1703" s="45">
        <v>2120900350111</v>
      </c>
      <c r="F1703" s="46" t="s">
        <v>750</v>
      </c>
      <c r="G1703" s="46" t="s">
        <v>735</v>
      </c>
      <c r="H1703" s="46" t="s">
        <v>4</v>
      </c>
      <c r="I1703" s="45" t="s">
        <v>4</v>
      </c>
      <c r="J1703" s="47">
        <v>653.76</v>
      </c>
      <c r="K1703" s="46" t="s">
        <v>736</v>
      </c>
      <c r="L1703" s="46" t="s">
        <v>751</v>
      </c>
      <c r="M1703" s="45" t="s">
        <v>738</v>
      </c>
      <c r="N1703" s="46" t="s">
        <v>739</v>
      </c>
      <c r="O1703" s="43" t="s">
        <v>365</v>
      </c>
      <c r="P1703" s="46" t="s">
        <v>752</v>
      </c>
      <c r="Q1703" s="47">
        <v>14400</v>
      </c>
      <c r="R1703" s="48" t="s">
        <v>4</v>
      </c>
      <c r="S1703" s="47" t="s">
        <v>4</v>
      </c>
      <c r="T1703" s="46" t="s">
        <v>741</v>
      </c>
    </row>
    <row r="1704" spans="1:20">
      <c r="A1704" s="45">
        <v>135706925912</v>
      </c>
      <c r="B1704" s="43" t="s">
        <v>733</v>
      </c>
      <c r="C1704" s="44">
        <v>45989</v>
      </c>
      <c r="D1704" s="45">
        <v>53926299187</v>
      </c>
      <c r="E1704" s="45">
        <v>2133842543763</v>
      </c>
      <c r="F1704" s="46" t="s">
        <v>750</v>
      </c>
      <c r="G1704" s="46" t="s">
        <v>735</v>
      </c>
      <c r="H1704" s="46" t="s">
        <v>4</v>
      </c>
      <c r="I1704" s="45" t="s">
        <v>4</v>
      </c>
      <c r="J1704" s="47">
        <v>653.76</v>
      </c>
      <c r="K1704" s="46" t="s">
        <v>736</v>
      </c>
      <c r="L1704" s="46" t="s">
        <v>751</v>
      </c>
      <c r="M1704" s="45" t="s">
        <v>738</v>
      </c>
      <c r="N1704" s="46" t="s">
        <v>739</v>
      </c>
      <c r="O1704" s="43" t="s">
        <v>365</v>
      </c>
      <c r="P1704" s="46" t="s">
        <v>752</v>
      </c>
      <c r="Q1704" s="47">
        <v>14400</v>
      </c>
      <c r="R1704" s="48" t="s">
        <v>4</v>
      </c>
      <c r="S1704" s="47" t="s">
        <v>4</v>
      </c>
      <c r="T1704" s="46" t="s">
        <v>741</v>
      </c>
    </row>
    <row r="1705" spans="1:20">
      <c r="A1705" s="45">
        <v>135536433164</v>
      </c>
      <c r="B1705" s="43" t="s">
        <v>733</v>
      </c>
      <c r="C1705" s="44">
        <v>45988</v>
      </c>
      <c r="D1705" s="45">
        <v>53855355129</v>
      </c>
      <c r="E1705" s="45">
        <v>2132801526680</v>
      </c>
      <c r="F1705" s="46" t="s">
        <v>745</v>
      </c>
      <c r="G1705" s="46" t="s">
        <v>735</v>
      </c>
      <c r="H1705" s="46" t="s">
        <v>4</v>
      </c>
      <c r="I1705" s="45" t="s">
        <v>4</v>
      </c>
      <c r="J1705" s="47">
        <v>656.89</v>
      </c>
      <c r="K1705" s="46" t="s">
        <v>736</v>
      </c>
      <c r="L1705" s="46" t="s">
        <v>737</v>
      </c>
      <c r="M1705" s="45" t="s">
        <v>738</v>
      </c>
      <c r="N1705" s="46" t="s">
        <v>739</v>
      </c>
      <c r="O1705" s="43" t="s">
        <v>4</v>
      </c>
      <c r="P1705" s="46" t="s">
        <v>754</v>
      </c>
      <c r="Q1705" s="47">
        <v>40300</v>
      </c>
      <c r="R1705" s="48" t="s">
        <v>4</v>
      </c>
      <c r="S1705" s="47" t="s">
        <v>4</v>
      </c>
      <c r="T1705" s="46" t="s">
        <v>741</v>
      </c>
    </row>
    <row r="1706" spans="1:20">
      <c r="A1706" s="45">
        <v>134940644932</v>
      </c>
      <c r="B1706" s="43" t="s">
        <v>733</v>
      </c>
      <c r="C1706" s="44">
        <v>45984</v>
      </c>
      <c r="D1706" s="45">
        <v>53617835713</v>
      </c>
      <c r="E1706" s="45">
        <v>2128737161934</v>
      </c>
      <c r="F1706" s="46" t="s">
        <v>750</v>
      </c>
      <c r="G1706" s="46" t="s">
        <v>735</v>
      </c>
      <c r="H1706" s="46" t="s">
        <v>4</v>
      </c>
      <c r="I1706" s="45" t="s">
        <v>4</v>
      </c>
      <c r="J1706" s="47">
        <v>658.3</v>
      </c>
      <c r="K1706" s="46" t="s">
        <v>736</v>
      </c>
      <c r="L1706" s="46" t="s">
        <v>751</v>
      </c>
      <c r="M1706" s="45" t="s">
        <v>738</v>
      </c>
      <c r="N1706" s="46" t="s">
        <v>739</v>
      </c>
      <c r="O1706" s="43" t="s">
        <v>365</v>
      </c>
      <c r="P1706" s="46" t="s">
        <v>752</v>
      </c>
      <c r="Q1706" s="47">
        <v>14500</v>
      </c>
      <c r="R1706" s="48" t="s">
        <v>4</v>
      </c>
      <c r="S1706" s="47" t="s">
        <v>4</v>
      </c>
      <c r="T1706" s="46" t="s">
        <v>741</v>
      </c>
    </row>
    <row r="1707" spans="1:20">
      <c r="A1707" s="45">
        <v>134546792082</v>
      </c>
      <c r="B1707" s="43" t="s">
        <v>733</v>
      </c>
      <c r="C1707" s="44">
        <v>45980</v>
      </c>
      <c r="D1707" s="45">
        <v>53466739914</v>
      </c>
      <c r="E1707" s="45">
        <v>2126181684180</v>
      </c>
      <c r="F1707" s="46" t="s">
        <v>734</v>
      </c>
      <c r="G1707" s="46" t="s">
        <v>735</v>
      </c>
      <c r="H1707" s="46" t="s">
        <v>4</v>
      </c>
      <c r="I1707" s="45" t="s">
        <v>4</v>
      </c>
      <c r="J1707" s="47">
        <v>660.57</v>
      </c>
      <c r="K1707" s="46" t="s">
        <v>736</v>
      </c>
      <c r="L1707" s="46" t="s">
        <v>737</v>
      </c>
      <c r="M1707" s="45" t="s">
        <v>738</v>
      </c>
      <c r="N1707" s="46" t="s">
        <v>739</v>
      </c>
      <c r="O1707" s="43" t="s">
        <v>4</v>
      </c>
      <c r="P1707" s="46" t="s">
        <v>1055</v>
      </c>
      <c r="Q1707" s="47">
        <v>68100</v>
      </c>
      <c r="R1707" s="48" t="s">
        <v>4</v>
      </c>
      <c r="S1707" s="47" t="s">
        <v>4</v>
      </c>
      <c r="T1707" s="46" t="s">
        <v>741</v>
      </c>
    </row>
    <row r="1708" spans="1:20">
      <c r="A1708" s="45">
        <v>131564596361</v>
      </c>
      <c r="B1708" s="43" t="s">
        <v>1727</v>
      </c>
      <c r="C1708" s="44">
        <v>45962</v>
      </c>
      <c r="D1708" s="45">
        <v>52509632705</v>
      </c>
      <c r="E1708" s="45">
        <v>2110175378590</v>
      </c>
      <c r="F1708" s="46" t="s">
        <v>750</v>
      </c>
      <c r="G1708" s="46" t="s">
        <v>735</v>
      </c>
      <c r="H1708" s="46" t="s">
        <v>4</v>
      </c>
      <c r="I1708" s="45" t="s">
        <v>4</v>
      </c>
      <c r="J1708" s="47">
        <v>662.84</v>
      </c>
      <c r="K1708" s="46" t="s">
        <v>736</v>
      </c>
      <c r="L1708" s="46" t="s">
        <v>751</v>
      </c>
      <c r="M1708" s="45" t="s">
        <v>738</v>
      </c>
      <c r="N1708" s="46" t="s">
        <v>739</v>
      </c>
      <c r="O1708" s="43" t="s">
        <v>365</v>
      </c>
      <c r="P1708" s="46" t="s">
        <v>752</v>
      </c>
      <c r="Q1708" s="47">
        <v>14600</v>
      </c>
      <c r="R1708" s="48" t="s">
        <v>4</v>
      </c>
      <c r="S1708" s="47" t="s">
        <v>4</v>
      </c>
      <c r="T1708" s="46" t="s">
        <v>741</v>
      </c>
    </row>
    <row r="1709" spans="1:20">
      <c r="A1709" s="45">
        <v>134028866100</v>
      </c>
      <c r="B1709" s="43" t="s">
        <v>733</v>
      </c>
      <c r="C1709" s="44">
        <v>45976</v>
      </c>
      <c r="D1709" s="45">
        <v>53252621631</v>
      </c>
      <c r="E1709" s="45">
        <v>2122630186840</v>
      </c>
      <c r="F1709" s="46" t="s">
        <v>750</v>
      </c>
      <c r="G1709" s="46" t="s">
        <v>735</v>
      </c>
      <c r="H1709" s="46" t="s">
        <v>4</v>
      </c>
      <c r="I1709" s="45" t="s">
        <v>4</v>
      </c>
      <c r="J1709" s="47">
        <v>662.84</v>
      </c>
      <c r="K1709" s="46" t="s">
        <v>736</v>
      </c>
      <c r="L1709" s="46" t="s">
        <v>751</v>
      </c>
      <c r="M1709" s="45" t="s">
        <v>738</v>
      </c>
      <c r="N1709" s="46" t="s">
        <v>739</v>
      </c>
      <c r="O1709" s="43" t="s">
        <v>365</v>
      </c>
      <c r="P1709" s="46" t="s">
        <v>752</v>
      </c>
      <c r="Q1709" s="47">
        <v>14600</v>
      </c>
      <c r="R1709" s="48" t="s">
        <v>4</v>
      </c>
      <c r="S1709" s="47" t="s">
        <v>4</v>
      </c>
      <c r="T1709" s="46" t="s">
        <v>741</v>
      </c>
    </row>
    <row r="1710" spans="1:20">
      <c r="A1710" s="45">
        <v>132503340797</v>
      </c>
      <c r="B1710" s="43" t="s">
        <v>733</v>
      </c>
      <c r="C1710" s="44">
        <v>45969</v>
      </c>
      <c r="D1710" s="45">
        <v>52885065461</v>
      </c>
      <c r="E1710" s="45">
        <v>2116409819538</v>
      </c>
      <c r="F1710" s="46" t="s">
        <v>750</v>
      </c>
      <c r="G1710" s="46" t="s">
        <v>735</v>
      </c>
      <c r="H1710" s="46" t="s">
        <v>4</v>
      </c>
      <c r="I1710" s="45" t="s">
        <v>4</v>
      </c>
      <c r="J1710" s="47">
        <v>664.17</v>
      </c>
      <c r="K1710" s="46" t="s">
        <v>736</v>
      </c>
      <c r="L1710" s="46" t="s">
        <v>751</v>
      </c>
      <c r="M1710" s="45" t="s">
        <v>738</v>
      </c>
      <c r="N1710" s="46" t="s">
        <v>739</v>
      </c>
      <c r="O1710" s="43" t="s">
        <v>365</v>
      </c>
      <c r="P1710" s="46" t="s">
        <v>752</v>
      </c>
      <c r="Q1710" s="47">
        <v>16900</v>
      </c>
      <c r="R1710" s="48" t="s">
        <v>4</v>
      </c>
      <c r="S1710" s="47" t="s">
        <v>4</v>
      </c>
      <c r="T1710" s="46" t="s">
        <v>741</v>
      </c>
    </row>
    <row r="1711" spans="1:20">
      <c r="A1711" s="45">
        <v>134179719337</v>
      </c>
      <c r="B1711" s="43" t="s">
        <v>733</v>
      </c>
      <c r="C1711" s="44">
        <v>45982</v>
      </c>
      <c r="D1711" s="45">
        <v>53558830076</v>
      </c>
      <c r="E1711" s="45">
        <v>2127813400146</v>
      </c>
      <c r="F1711" s="46" t="s">
        <v>750</v>
      </c>
      <c r="G1711" s="46" t="s">
        <v>735</v>
      </c>
      <c r="H1711" s="46" t="s">
        <v>4</v>
      </c>
      <c r="I1711" s="45" t="s">
        <v>4</v>
      </c>
      <c r="J1711" s="47">
        <v>664.17</v>
      </c>
      <c r="K1711" s="46" t="s">
        <v>736</v>
      </c>
      <c r="L1711" s="46" t="s">
        <v>751</v>
      </c>
      <c r="M1711" s="45" t="s">
        <v>738</v>
      </c>
      <c r="N1711" s="46" t="s">
        <v>739</v>
      </c>
      <c r="O1711" s="43" t="s">
        <v>365</v>
      </c>
      <c r="P1711" s="46" t="s">
        <v>752</v>
      </c>
      <c r="Q1711" s="47">
        <v>16900</v>
      </c>
      <c r="R1711" s="48" t="s">
        <v>4</v>
      </c>
      <c r="S1711" s="47" t="s">
        <v>4</v>
      </c>
      <c r="T1711" s="46" t="s">
        <v>741</v>
      </c>
    </row>
    <row r="1712" spans="1:20">
      <c r="A1712" s="45">
        <v>133435933889</v>
      </c>
      <c r="B1712" s="43" t="s">
        <v>733</v>
      </c>
      <c r="C1712" s="44">
        <v>45976</v>
      </c>
      <c r="D1712" s="45">
        <v>53258598439</v>
      </c>
      <c r="E1712" s="45">
        <v>2122618576703</v>
      </c>
      <c r="F1712" s="46" t="s">
        <v>734</v>
      </c>
      <c r="G1712" s="46" t="s">
        <v>735</v>
      </c>
      <c r="H1712" s="46" t="s">
        <v>4</v>
      </c>
      <c r="I1712" s="45" t="s">
        <v>4</v>
      </c>
      <c r="J1712" s="47">
        <v>666.39</v>
      </c>
      <c r="K1712" s="46" t="s">
        <v>736</v>
      </c>
      <c r="L1712" s="46" t="s">
        <v>737</v>
      </c>
      <c r="M1712" s="45" t="s">
        <v>738</v>
      </c>
      <c r="N1712" s="46" t="s">
        <v>739</v>
      </c>
      <c r="O1712" s="43" t="s">
        <v>4</v>
      </c>
      <c r="P1712" s="46" t="s">
        <v>1013</v>
      </c>
      <c r="Q1712" s="47">
        <v>68700</v>
      </c>
      <c r="R1712" s="48" t="s">
        <v>4</v>
      </c>
      <c r="S1712" s="47" t="s">
        <v>4</v>
      </c>
      <c r="T1712" s="46" t="s">
        <v>741</v>
      </c>
    </row>
    <row r="1713" spans="1:20">
      <c r="A1713" s="45">
        <v>134823032742</v>
      </c>
      <c r="B1713" s="43" t="s">
        <v>733</v>
      </c>
      <c r="C1713" s="44">
        <v>45983</v>
      </c>
      <c r="D1713" s="45">
        <v>53570255623</v>
      </c>
      <c r="E1713" s="45">
        <v>2127899740251</v>
      </c>
      <c r="F1713" s="46" t="s">
        <v>750</v>
      </c>
      <c r="G1713" s="46" t="s">
        <v>735</v>
      </c>
      <c r="H1713" s="46" t="s">
        <v>4</v>
      </c>
      <c r="I1713" s="45" t="s">
        <v>4</v>
      </c>
      <c r="J1713" s="47">
        <v>668.1</v>
      </c>
      <c r="K1713" s="46" t="s">
        <v>736</v>
      </c>
      <c r="L1713" s="46" t="s">
        <v>751</v>
      </c>
      <c r="M1713" s="45" t="s">
        <v>738</v>
      </c>
      <c r="N1713" s="46" t="s">
        <v>739</v>
      </c>
      <c r="O1713" s="43" t="s">
        <v>365</v>
      </c>
      <c r="P1713" s="46" t="s">
        <v>752</v>
      </c>
      <c r="Q1713" s="47">
        <v>17000</v>
      </c>
      <c r="R1713" s="48" t="s">
        <v>4</v>
      </c>
      <c r="S1713" s="47" t="s">
        <v>4</v>
      </c>
      <c r="T1713" s="46" t="s">
        <v>741</v>
      </c>
    </row>
    <row r="1714" spans="1:20">
      <c r="A1714" s="45">
        <v>134207591347</v>
      </c>
      <c r="B1714" s="43" t="s">
        <v>733</v>
      </c>
      <c r="C1714" s="44">
        <v>45983</v>
      </c>
      <c r="D1714" s="45">
        <v>53569480727</v>
      </c>
      <c r="E1714" s="45">
        <v>2128003531574</v>
      </c>
      <c r="F1714" s="46" t="s">
        <v>734</v>
      </c>
      <c r="G1714" s="46" t="s">
        <v>735</v>
      </c>
      <c r="H1714" s="46" t="s">
        <v>4</v>
      </c>
      <c r="I1714" s="45" t="s">
        <v>4</v>
      </c>
      <c r="J1714" s="47">
        <v>671.24</v>
      </c>
      <c r="K1714" s="46" t="s">
        <v>736</v>
      </c>
      <c r="L1714" s="46" t="s">
        <v>737</v>
      </c>
      <c r="M1714" s="45" t="s">
        <v>738</v>
      </c>
      <c r="N1714" s="46" t="s">
        <v>739</v>
      </c>
      <c r="O1714" s="43" t="s">
        <v>4</v>
      </c>
      <c r="P1714" s="46" t="s">
        <v>1126</v>
      </c>
      <c r="Q1714" s="47">
        <v>69200</v>
      </c>
      <c r="R1714" s="48" t="s">
        <v>4</v>
      </c>
      <c r="S1714" s="47" t="s">
        <v>4</v>
      </c>
      <c r="T1714" s="46" t="s">
        <v>741</v>
      </c>
    </row>
    <row r="1715" spans="1:20">
      <c r="A1715" s="45">
        <v>132608201985</v>
      </c>
      <c r="B1715" s="43" t="s">
        <v>733</v>
      </c>
      <c r="C1715" s="44">
        <v>45971</v>
      </c>
      <c r="D1715" s="45">
        <v>52931382381</v>
      </c>
      <c r="E1715" s="45">
        <v>2117067464012</v>
      </c>
      <c r="F1715" s="46" t="s">
        <v>750</v>
      </c>
      <c r="G1715" s="46" t="s">
        <v>735</v>
      </c>
      <c r="H1715" s="46" t="s">
        <v>4</v>
      </c>
      <c r="I1715" s="45" t="s">
        <v>4</v>
      </c>
      <c r="J1715" s="47">
        <v>671.92</v>
      </c>
      <c r="K1715" s="46" t="s">
        <v>736</v>
      </c>
      <c r="L1715" s="46" t="s">
        <v>751</v>
      </c>
      <c r="M1715" s="45" t="s">
        <v>738</v>
      </c>
      <c r="N1715" s="46" t="s">
        <v>739</v>
      </c>
      <c r="O1715" s="43" t="s">
        <v>365</v>
      </c>
      <c r="P1715" s="46" t="s">
        <v>752</v>
      </c>
      <c r="Q1715" s="47">
        <v>14800</v>
      </c>
      <c r="R1715" s="48" t="s">
        <v>4</v>
      </c>
      <c r="S1715" s="47" t="s">
        <v>4</v>
      </c>
      <c r="T1715" s="46" t="s">
        <v>741</v>
      </c>
    </row>
    <row r="1716" spans="1:20">
      <c r="A1716" s="45">
        <v>132956783538</v>
      </c>
      <c r="B1716" s="43" t="s">
        <v>733</v>
      </c>
      <c r="C1716" s="44">
        <v>45968</v>
      </c>
      <c r="D1716" s="45">
        <v>52825276282</v>
      </c>
      <c r="E1716" s="45">
        <v>2115363258449</v>
      </c>
      <c r="F1716" s="46" t="s">
        <v>750</v>
      </c>
      <c r="G1716" s="46" t="s">
        <v>735</v>
      </c>
      <c r="H1716" s="46" t="s">
        <v>4</v>
      </c>
      <c r="I1716" s="45" t="s">
        <v>4</v>
      </c>
      <c r="J1716" s="47">
        <v>677.29</v>
      </c>
      <c r="K1716" s="46" t="s">
        <v>736</v>
      </c>
      <c r="L1716" s="46" t="s">
        <v>751</v>
      </c>
      <c r="M1716" s="45" t="s">
        <v>738</v>
      </c>
      <c r="N1716" s="46" t="s">
        <v>739</v>
      </c>
      <c r="O1716" s="43" t="s">
        <v>365</v>
      </c>
      <c r="P1716" s="46" t="s">
        <v>752</v>
      </c>
      <c r="Q1716" s="47">
        <v>8900</v>
      </c>
      <c r="R1716" s="48" t="s">
        <v>4</v>
      </c>
      <c r="S1716" s="47" t="s">
        <v>4</v>
      </c>
      <c r="T1716" s="46" t="s">
        <v>741</v>
      </c>
    </row>
    <row r="1717" spans="1:20">
      <c r="A1717" s="45">
        <v>133775767660</v>
      </c>
      <c r="B1717" s="43" t="s">
        <v>733</v>
      </c>
      <c r="C1717" s="44">
        <v>45975</v>
      </c>
      <c r="D1717" s="45">
        <v>53152164328</v>
      </c>
      <c r="E1717" s="45">
        <v>2120979533174</v>
      </c>
      <c r="F1717" s="46" t="s">
        <v>750</v>
      </c>
      <c r="G1717" s="46" t="s">
        <v>735</v>
      </c>
      <c r="H1717" s="46" t="s">
        <v>4</v>
      </c>
      <c r="I1717" s="45" t="s">
        <v>4</v>
      </c>
      <c r="J1717" s="47">
        <v>679.89</v>
      </c>
      <c r="K1717" s="46" t="s">
        <v>736</v>
      </c>
      <c r="L1717" s="46" t="s">
        <v>751</v>
      </c>
      <c r="M1717" s="45" t="s">
        <v>738</v>
      </c>
      <c r="N1717" s="46" t="s">
        <v>739</v>
      </c>
      <c r="O1717" s="43" t="s">
        <v>365</v>
      </c>
      <c r="P1717" s="46" t="s">
        <v>752</v>
      </c>
      <c r="Q1717" s="47">
        <v>17300</v>
      </c>
      <c r="R1717" s="48" t="s">
        <v>4</v>
      </c>
      <c r="S1717" s="47" t="s">
        <v>4</v>
      </c>
      <c r="T1717" s="46" t="s">
        <v>741</v>
      </c>
    </row>
    <row r="1718" spans="1:20">
      <c r="A1718" s="45">
        <v>135544579126</v>
      </c>
      <c r="B1718" s="43" t="s">
        <v>733</v>
      </c>
      <c r="C1718" s="44">
        <v>45989</v>
      </c>
      <c r="D1718" s="45">
        <v>53859363675</v>
      </c>
      <c r="E1718" s="45">
        <v>2132744172079</v>
      </c>
      <c r="F1718" s="46" t="s">
        <v>750</v>
      </c>
      <c r="G1718" s="46" t="s">
        <v>735</v>
      </c>
      <c r="H1718" s="46" t="s">
        <v>4</v>
      </c>
      <c r="I1718" s="45" t="s">
        <v>4</v>
      </c>
      <c r="J1718" s="47">
        <v>679.89</v>
      </c>
      <c r="K1718" s="46" t="s">
        <v>736</v>
      </c>
      <c r="L1718" s="46" t="s">
        <v>751</v>
      </c>
      <c r="M1718" s="45" t="s">
        <v>738</v>
      </c>
      <c r="N1718" s="46" t="s">
        <v>739</v>
      </c>
      <c r="O1718" s="43" t="s">
        <v>365</v>
      </c>
      <c r="P1718" s="46" t="s">
        <v>752</v>
      </c>
      <c r="Q1718" s="47">
        <v>17300</v>
      </c>
      <c r="R1718" s="48" t="s">
        <v>4</v>
      </c>
      <c r="S1718" s="47" t="s">
        <v>4</v>
      </c>
      <c r="T1718" s="46" t="s">
        <v>741</v>
      </c>
    </row>
    <row r="1719" spans="1:20">
      <c r="A1719" s="45">
        <v>133930940584</v>
      </c>
      <c r="B1719" s="43" t="s">
        <v>733</v>
      </c>
      <c r="C1719" s="44">
        <v>45976</v>
      </c>
      <c r="D1719" s="45">
        <v>53211449031</v>
      </c>
      <c r="E1719" s="45">
        <v>2121911023095</v>
      </c>
      <c r="F1719" s="46" t="s">
        <v>734</v>
      </c>
      <c r="G1719" s="46" t="s">
        <v>735</v>
      </c>
      <c r="H1719" s="46" t="s">
        <v>4</v>
      </c>
      <c r="I1719" s="45" t="s">
        <v>4</v>
      </c>
      <c r="J1719" s="47">
        <v>681.91</v>
      </c>
      <c r="K1719" s="46" t="s">
        <v>736</v>
      </c>
      <c r="L1719" s="46" t="s">
        <v>737</v>
      </c>
      <c r="M1719" s="45" t="s">
        <v>738</v>
      </c>
      <c r="N1719" s="46" t="s">
        <v>739</v>
      </c>
      <c r="O1719" s="43" t="s">
        <v>4</v>
      </c>
      <c r="P1719" s="46" t="s">
        <v>1000</v>
      </c>
      <c r="Q1719" s="47">
        <v>70300</v>
      </c>
      <c r="R1719" s="48" t="s">
        <v>4</v>
      </c>
      <c r="S1719" s="47" t="s">
        <v>4</v>
      </c>
      <c r="T1719" s="46" t="s">
        <v>741</v>
      </c>
    </row>
    <row r="1720" spans="1:20">
      <c r="A1720" s="45">
        <v>134413811491</v>
      </c>
      <c r="B1720" s="43" t="s">
        <v>733</v>
      </c>
      <c r="C1720" s="44">
        <v>45985</v>
      </c>
      <c r="D1720" s="45">
        <v>53655947383</v>
      </c>
      <c r="E1720" s="45">
        <v>2129174738073</v>
      </c>
      <c r="F1720" s="46" t="s">
        <v>734</v>
      </c>
      <c r="G1720" s="46" t="s">
        <v>735</v>
      </c>
      <c r="H1720" s="46" t="s">
        <v>4</v>
      </c>
      <c r="I1720" s="45" t="s">
        <v>4</v>
      </c>
      <c r="J1720" s="47">
        <v>686.76</v>
      </c>
      <c r="K1720" s="46" t="s">
        <v>736</v>
      </c>
      <c r="L1720" s="46" t="s">
        <v>737</v>
      </c>
      <c r="M1720" s="45" t="s">
        <v>738</v>
      </c>
      <c r="N1720" s="46" t="s">
        <v>739</v>
      </c>
      <c r="O1720" s="43" t="s">
        <v>4</v>
      </c>
      <c r="P1720" s="46" t="s">
        <v>1495</v>
      </c>
      <c r="Q1720" s="47">
        <v>70800</v>
      </c>
      <c r="R1720" s="48" t="s">
        <v>4</v>
      </c>
      <c r="S1720" s="47" t="s">
        <v>4</v>
      </c>
      <c r="T1720" s="46" t="s">
        <v>741</v>
      </c>
    </row>
    <row r="1721" spans="1:20">
      <c r="A1721" s="45">
        <v>135096563321</v>
      </c>
      <c r="B1721" s="43" t="s">
        <v>733</v>
      </c>
      <c r="C1721" s="44">
        <v>45990</v>
      </c>
      <c r="D1721" s="45">
        <v>53929271334</v>
      </c>
      <c r="E1721" s="45">
        <v>2133878825285</v>
      </c>
      <c r="F1721" s="46" t="s">
        <v>750</v>
      </c>
      <c r="G1721" s="46" t="s">
        <v>735</v>
      </c>
      <c r="H1721" s="46" t="s">
        <v>4</v>
      </c>
      <c r="I1721" s="45" t="s">
        <v>4</v>
      </c>
      <c r="J1721" s="47">
        <v>690.08</v>
      </c>
      <c r="K1721" s="46" t="s">
        <v>736</v>
      </c>
      <c r="L1721" s="46" t="s">
        <v>751</v>
      </c>
      <c r="M1721" s="45" t="s">
        <v>738</v>
      </c>
      <c r="N1721" s="46" t="s">
        <v>739</v>
      </c>
      <c r="O1721" s="43" t="s">
        <v>365</v>
      </c>
      <c r="P1721" s="46" t="s">
        <v>752</v>
      </c>
      <c r="Q1721" s="47">
        <v>15200</v>
      </c>
      <c r="R1721" s="48" t="s">
        <v>4</v>
      </c>
      <c r="S1721" s="47" t="s">
        <v>4</v>
      </c>
      <c r="T1721" s="46" t="s">
        <v>741</v>
      </c>
    </row>
    <row r="1722" spans="1:20">
      <c r="A1722" s="45">
        <v>133904305330</v>
      </c>
      <c r="B1722" s="43" t="s">
        <v>733</v>
      </c>
      <c r="C1722" s="44">
        <v>45975</v>
      </c>
      <c r="D1722" s="45">
        <v>53200068831</v>
      </c>
      <c r="E1722" s="45">
        <v>2121834716626</v>
      </c>
      <c r="F1722" s="46" t="s">
        <v>750</v>
      </c>
      <c r="G1722" s="46" t="s">
        <v>735</v>
      </c>
      <c r="H1722" s="46" t="s">
        <v>4</v>
      </c>
      <c r="I1722" s="45" t="s">
        <v>4</v>
      </c>
      <c r="J1722" s="47">
        <v>692.51</v>
      </c>
      <c r="K1722" s="46" t="s">
        <v>736</v>
      </c>
      <c r="L1722" s="46" t="s">
        <v>751</v>
      </c>
      <c r="M1722" s="45" t="s">
        <v>738</v>
      </c>
      <c r="N1722" s="46" t="s">
        <v>739</v>
      </c>
      <c r="O1722" s="43" t="s">
        <v>365</v>
      </c>
      <c r="P1722" s="46" t="s">
        <v>752</v>
      </c>
      <c r="Q1722" s="47">
        <v>9100</v>
      </c>
      <c r="R1722" s="48" t="s">
        <v>4</v>
      </c>
      <c r="S1722" s="47" t="s">
        <v>4</v>
      </c>
      <c r="T1722" s="46" t="s">
        <v>741</v>
      </c>
    </row>
    <row r="1723" spans="1:20">
      <c r="A1723" s="45">
        <v>131578681107</v>
      </c>
      <c r="B1723" s="43" t="s">
        <v>1727</v>
      </c>
      <c r="C1723" s="44">
        <v>45963</v>
      </c>
      <c r="D1723" s="45">
        <v>52514749798</v>
      </c>
      <c r="E1723" s="45">
        <v>2110166204711</v>
      </c>
      <c r="F1723" s="46" t="s">
        <v>758</v>
      </c>
      <c r="G1723" s="46" t="s">
        <v>735</v>
      </c>
      <c r="H1723" s="46" t="s">
        <v>4</v>
      </c>
      <c r="I1723" s="45" t="s">
        <v>4</v>
      </c>
      <c r="J1723" s="47">
        <v>697.43</v>
      </c>
      <c r="K1723" s="46" t="s">
        <v>736</v>
      </c>
      <c r="L1723" s="46" t="s">
        <v>737</v>
      </c>
      <c r="M1723" s="45" t="s">
        <v>738</v>
      </c>
      <c r="N1723" s="46" t="s">
        <v>739</v>
      </c>
      <c r="O1723" s="43" t="s">
        <v>4</v>
      </c>
      <c r="P1723" s="46" t="s">
        <v>759</v>
      </c>
      <c r="Q1723" s="47">
        <v>71900</v>
      </c>
      <c r="R1723" s="48" t="s">
        <v>4</v>
      </c>
      <c r="S1723" s="47" t="s">
        <v>4</v>
      </c>
      <c r="T1723" s="46" t="s">
        <v>4</v>
      </c>
    </row>
    <row r="1724" spans="1:20">
      <c r="A1724" s="45">
        <v>132828263222</v>
      </c>
      <c r="B1724" s="43" t="s">
        <v>733</v>
      </c>
      <c r="C1724" s="44">
        <v>45968</v>
      </c>
      <c r="D1724" s="45">
        <v>52779757308</v>
      </c>
      <c r="E1724" s="45">
        <v>2114602269658</v>
      </c>
      <c r="F1724" s="46" t="s">
        <v>745</v>
      </c>
      <c r="G1724" s="46" t="s">
        <v>735</v>
      </c>
      <c r="H1724" s="46" t="s">
        <v>4</v>
      </c>
      <c r="I1724" s="45" t="s">
        <v>4</v>
      </c>
      <c r="J1724" s="47">
        <v>697.64</v>
      </c>
      <c r="K1724" s="46" t="s">
        <v>736</v>
      </c>
      <c r="L1724" s="46" t="s">
        <v>737</v>
      </c>
      <c r="M1724" s="45" t="s">
        <v>738</v>
      </c>
      <c r="N1724" s="46" t="s">
        <v>739</v>
      </c>
      <c r="O1724" s="43" t="s">
        <v>4</v>
      </c>
      <c r="P1724" s="46" t="s">
        <v>754</v>
      </c>
      <c r="Q1724" s="47">
        <v>42800</v>
      </c>
      <c r="R1724" s="48" t="s">
        <v>4</v>
      </c>
      <c r="S1724" s="47" t="s">
        <v>4</v>
      </c>
      <c r="T1724" s="46" t="s">
        <v>741</v>
      </c>
    </row>
    <row r="1725" spans="1:20">
      <c r="A1725" s="45">
        <v>134055130940</v>
      </c>
      <c r="B1725" s="43" t="s">
        <v>733</v>
      </c>
      <c r="C1725" s="44">
        <v>45977</v>
      </c>
      <c r="D1725" s="45">
        <v>53263425433</v>
      </c>
      <c r="E1725" s="45">
        <v>2122680491797</v>
      </c>
      <c r="F1725" s="46" t="s">
        <v>750</v>
      </c>
      <c r="G1725" s="46" t="s">
        <v>735</v>
      </c>
      <c r="H1725" s="46" t="s">
        <v>4</v>
      </c>
      <c r="I1725" s="45" t="s">
        <v>4</v>
      </c>
      <c r="J1725" s="47">
        <v>700.12</v>
      </c>
      <c r="K1725" s="46" t="s">
        <v>736</v>
      </c>
      <c r="L1725" s="46" t="s">
        <v>751</v>
      </c>
      <c r="M1725" s="45" t="s">
        <v>738</v>
      </c>
      <c r="N1725" s="46" t="s">
        <v>739</v>
      </c>
      <c r="O1725" s="43" t="s">
        <v>365</v>
      </c>
      <c r="P1725" s="46" t="s">
        <v>752</v>
      </c>
      <c r="Q1725" s="47">
        <v>9200</v>
      </c>
      <c r="R1725" s="48" t="s">
        <v>4</v>
      </c>
      <c r="S1725" s="47" t="s">
        <v>4</v>
      </c>
      <c r="T1725" s="46" t="s">
        <v>741</v>
      </c>
    </row>
    <row r="1726" spans="1:20">
      <c r="A1726" s="45">
        <v>132055965040</v>
      </c>
      <c r="B1726" s="43" t="s">
        <v>1727</v>
      </c>
      <c r="C1726" s="44">
        <v>45962</v>
      </c>
      <c r="D1726" s="45">
        <v>52466851758</v>
      </c>
      <c r="E1726" s="45">
        <v>2109525947308</v>
      </c>
      <c r="F1726" s="46" t="s">
        <v>734</v>
      </c>
      <c r="G1726" s="46" t="s">
        <v>735</v>
      </c>
      <c r="H1726" s="46" t="s">
        <v>4</v>
      </c>
      <c r="I1726" s="45" t="s">
        <v>4</v>
      </c>
      <c r="J1726" s="47">
        <v>706.16</v>
      </c>
      <c r="K1726" s="46" t="s">
        <v>736</v>
      </c>
      <c r="L1726" s="46" t="s">
        <v>737</v>
      </c>
      <c r="M1726" s="45" t="s">
        <v>738</v>
      </c>
      <c r="N1726" s="46" t="s">
        <v>739</v>
      </c>
      <c r="O1726" s="43" t="s">
        <v>4</v>
      </c>
      <c r="P1726" s="46" t="s">
        <v>1732</v>
      </c>
      <c r="Q1726" s="47">
        <v>72800</v>
      </c>
      <c r="R1726" s="48" t="s">
        <v>4</v>
      </c>
      <c r="S1726" s="47" t="s">
        <v>4</v>
      </c>
      <c r="T1726" s="46" t="s">
        <v>741</v>
      </c>
    </row>
    <row r="1727" spans="1:20">
      <c r="A1727" s="45">
        <v>134206313071</v>
      </c>
      <c r="B1727" s="43" t="s">
        <v>733</v>
      </c>
      <c r="C1727" s="44">
        <v>45983</v>
      </c>
      <c r="D1727" s="45">
        <v>53568902264</v>
      </c>
      <c r="E1727" s="45">
        <v>2127995582126</v>
      </c>
      <c r="F1727" s="46" t="s">
        <v>750</v>
      </c>
      <c r="G1727" s="46" t="s">
        <v>735</v>
      </c>
      <c r="H1727" s="46" t="s">
        <v>4</v>
      </c>
      <c r="I1727" s="45" t="s">
        <v>4</v>
      </c>
      <c r="J1727" s="47">
        <v>715.26</v>
      </c>
      <c r="K1727" s="46" t="s">
        <v>736</v>
      </c>
      <c r="L1727" s="46" t="s">
        <v>751</v>
      </c>
      <c r="M1727" s="45" t="s">
        <v>738</v>
      </c>
      <c r="N1727" s="46" t="s">
        <v>739</v>
      </c>
      <c r="O1727" s="43" t="s">
        <v>365</v>
      </c>
      <c r="P1727" s="46" t="s">
        <v>752</v>
      </c>
      <c r="Q1727" s="47">
        <v>18200</v>
      </c>
      <c r="R1727" s="48" t="s">
        <v>4</v>
      </c>
      <c r="S1727" s="47" t="s">
        <v>4</v>
      </c>
      <c r="T1727" s="46" t="s">
        <v>741</v>
      </c>
    </row>
    <row r="1728" spans="1:20">
      <c r="A1728" s="45">
        <v>133745806662</v>
      </c>
      <c r="B1728" s="43" t="s">
        <v>733</v>
      </c>
      <c r="C1728" s="44">
        <v>45974</v>
      </c>
      <c r="D1728" s="45">
        <v>53140068008</v>
      </c>
      <c r="E1728" s="45">
        <v>2120759757222</v>
      </c>
      <c r="F1728" s="46" t="s">
        <v>750</v>
      </c>
      <c r="G1728" s="46" t="s">
        <v>735</v>
      </c>
      <c r="H1728" s="46" t="s">
        <v>4</v>
      </c>
      <c r="I1728" s="45" t="s">
        <v>4</v>
      </c>
      <c r="J1728" s="47">
        <v>715.34</v>
      </c>
      <c r="K1728" s="46" t="s">
        <v>736</v>
      </c>
      <c r="L1728" s="46" t="s">
        <v>751</v>
      </c>
      <c r="M1728" s="45" t="s">
        <v>738</v>
      </c>
      <c r="N1728" s="46" t="s">
        <v>739</v>
      </c>
      <c r="O1728" s="43" t="s">
        <v>365</v>
      </c>
      <c r="P1728" s="46" t="s">
        <v>752</v>
      </c>
      <c r="Q1728" s="47">
        <v>9400</v>
      </c>
      <c r="R1728" s="48" t="s">
        <v>4</v>
      </c>
      <c r="S1728" s="47" t="s">
        <v>4</v>
      </c>
      <c r="T1728" s="46" t="s">
        <v>741</v>
      </c>
    </row>
    <row r="1729" spans="1:20">
      <c r="A1729" s="45">
        <v>133431130803</v>
      </c>
      <c r="B1729" s="43" t="s">
        <v>733</v>
      </c>
      <c r="C1729" s="44">
        <v>45976</v>
      </c>
      <c r="D1729" s="45">
        <v>53256707786</v>
      </c>
      <c r="E1729" s="45">
        <v>2122588774881</v>
      </c>
      <c r="F1729" s="46" t="s">
        <v>734</v>
      </c>
      <c r="G1729" s="46" t="s">
        <v>735</v>
      </c>
      <c r="H1729" s="46" t="s">
        <v>4</v>
      </c>
      <c r="I1729" s="45" t="s">
        <v>4</v>
      </c>
      <c r="J1729" s="47">
        <v>718.83</v>
      </c>
      <c r="K1729" s="46" t="s">
        <v>736</v>
      </c>
      <c r="L1729" s="46" t="s">
        <v>737</v>
      </c>
      <c r="M1729" s="45" t="s">
        <v>738</v>
      </c>
      <c r="N1729" s="46" t="s">
        <v>739</v>
      </c>
      <c r="O1729" s="43" t="s">
        <v>4</v>
      </c>
      <c r="P1729" s="46" t="s">
        <v>1009</v>
      </c>
      <c r="Q1729" s="47">
        <v>44100</v>
      </c>
      <c r="R1729" s="48" t="s">
        <v>4</v>
      </c>
      <c r="S1729" s="47" t="s">
        <v>4</v>
      </c>
      <c r="T1729" s="46" t="s">
        <v>741</v>
      </c>
    </row>
    <row r="1730" spans="1:20">
      <c r="A1730" s="45">
        <v>135706066554</v>
      </c>
      <c r="B1730" s="43" t="s">
        <v>733</v>
      </c>
      <c r="C1730" s="44">
        <v>45989</v>
      </c>
      <c r="D1730" s="45">
        <v>53925777739</v>
      </c>
      <c r="E1730" s="45">
        <v>2133835507279</v>
      </c>
      <c r="F1730" s="46" t="s">
        <v>734</v>
      </c>
      <c r="G1730" s="46" t="s">
        <v>735</v>
      </c>
      <c r="H1730" s="46" t="s">
        <v>4</v>
      </c>
      <c r="I1730" s="45" t="s">
        <v>4</v>
      </c>
      <c r="J1730" s="47">
        <v>718.83</v>
      </c>
      <c r="K1730" s="46" t="s">
        <v>736</v>
      </c>
      <c r="L1730" s="46" t="s">
        <v>737</v>
      </c>
      <c r="M1730" s="45" t="s">
        <v>738</v>
      </c>
      <c r="N1730" s="46" t="s">
        <v>739</v>
      </c>
      <c r="O1730" s="43" t="s">
        <v>4</v>
      </c>
      <c r="P1730" s="46" t="s">
        <v>1641</v>
      </c>
      <c r="Q1730" s="47">
        <v>44100</v>
      </c>
      <c r="R1730" s="48" t="s">
        <v>4</v>
      </c>
      <c r="S1730" s="47" t="s">
        <v>4</v>
      </c>
      <c r="T1730" s="46" t="s">
        <v>741</v>
      </c>
    </row>
    <row r="1731" spans="1:20">
      <c r="A1731" s="45">
        <v>133202763014</v>
      </c>
      <c r="B1731" s="43" t="s">
        <v>733</v>
      </c>
      <c r="C1731" s="44">
        <v>45970</v>
      </c>
      <c r="D1731" s="45">
        <v>52926574148</v>
      </c>
      <c r="E1731" s="45">
        <v>2117003986802</v>
      </c>
      <c r="F1731" s="46" t="s">
        <v>734</v>
      </c>
      <c r="G1731" s="46" t="s">
        <v>735</v>
      </c>
      <c r="H1731" s="46" t="s">
        <v>4</v>
      </c>
      <c r="I1731" s="45" t="s">
        <v>4</v>
      </c>
      <c r="J1731" s="47">
        <v>720.71</v>
      </c>
      <c r="K1731" s="46" t="s">
        <v>736</v>
      </c>
      <c r="L1731" s="46" t="s">
        <v>737</v>
      </c>
      <c r="M1731" s="45" t="s">
        <v>738</v>
      </c>
      <c r="N1731" s="46" t="s">
        <v>739</v>
      </c>
      <c r="O1731" s="43" t="s">
        <v>4</v>
      </c>
      <c r="P1731" s="46" t="s">
        <v>896</v>
      </c>
      <c r="Q1731" s="47">
        <v>74300</v>
      </c>
      <c r="R1731" s="48" t="s">
        <v>4</v>
      </c>
      <c r="S1731" s="47" t="s">
        <v>4</v>
      </c>
      <c r="T1731" s="46" t="s">
        <v>741</v>
      </c>
    </row>
    <row r="1732" spans="1:20">
      <c r="A1732" s="45">
        <v>133534675121</v>
      </c>
      <c r="B1732" s="43" t="s">
        <v>733</v>
      </c>
      <c r="C1732" s="44">
        <v>45977</v>
      </c>
      <c r="D1732" s="45">
        <v>53304926140</v>
      </c>
      <c r="E1732" s="45">
        <v>2123338675126</v>
      </c>
      <c r="F1732" s="46" t="s">
        <v>734</v>
      </c>
      <c r="G1732" s="46" t="s">
        <v>735</v>
      </c>
      <c r="H1732" s="46" t="s">
        <v>4</v>
      </c>
      <c r="I1732" s="45" t="s">
        <v>4</v>
      </c>
      <c r="J1732" s="47">
        <v>726.53</v>
      </c>
      <c r="K1732" s="46" t="s">
        <v>736</v>
      </c>
      <c r="L1732" s="46" t="s">
        <v>737</v>
      </c>
      <c r="M1732" s="45" t="s">
        <v>738</v>
      </c>
      <c r="N1732" s="46" t="s">
        <v>739</v>
      </c>
      <c r="O1732" s="43" t="s">
        <v>4</v>
      </c>
      <c r="P1732" s="46" t="s">
        <v>1047</v>
      </c>
      <c r="Q1732" s="47">
        <v>74900</v>
      </c>
      <c r="R1732" s="48" t="s">
        <v>4</v>
      </c>
      <c r="S1732" s="47" t="s">
        <v>4</v>
      </c>
      <c r="T1732" s="46" t="s">
        <v>741</v>
      </c>
    </row>
    <row r="1733" spans="1:20">
      <c r="A1733" s="45">
        <v>134416571017</v>
      </c>
      <c r="B1733" s="43" t="s">
        <v>733</v>
      </c>
      <c r="C1733" s="44">
        <v>45985</v>
      </c>
      <c r="D1733" s="45">
        <v>53657028443</v>
      </c>
      <c r="E1733" s="45">
        <v>2129304972320</v>
      </c>
      <c r="F1733" s="46" t="s">
        <v>750</v>
      </c>
      <c r="G1733" s="46" t="s">
        <v>735</v>
      </c>
      <c r="H1733" s="46" t="s">
        <v>4</v>
      </c>
      <c r="I1733" s="45" t="s">
        <v>4</v>
      </c>
      <c r="J1733" s="47">
        <v>730.56</v>
      </c>
      <c r="K1733" s="46" t="s">
        <v>736</v>
      </c>
      <c r="L1733" s="46" t="s">
        <v>751</v>
      </c>
      <c r="M1733" s="45" t="s">
        <v>738</v>
      </c>
      <c r="N1733" s="46" t="s">
        <v>739</v>
      </c>
      <c r="O1733" s="43" t="s">
        <v>365</v>
      </c>
      <c r="P1733" s="46" t="s">
        <v>752</v>
      </c>
      <c r="Q1733" s="47">
        <v>9600</v>
      </c>
      <c r="R1733" s="48" t="s">
        <v>4</v>
      </c>
      <c r="S1733" s="47" t="s">
        <v>4</v>
      </c>
      <c r="T1733" s="46" t="s">
        <v>741</v>
      </c>
    </row>
    <row r="1734" spans="1:20">
      <c r="A1734" s="45">
        <v>133636656918</v>
      </c>
      <c r="B1734" s="43" t="s">
        <v>733</v>
      </c>
      <c r="C1734" s="44">
        <v>45974</v>
      </c>
      <c r="D1734" s="45">
        <v>53098527402</v>
      </c>
      <c r="E1734" s="45">
        <v>2119906798439</v>
      </c>
      <c r="F1734" s="46" t="s">
        <v>758</v>
      </c>
      <c r="G1734" s="46" t="s">
        <v>735</v>
      </c>
      <c r="H1734" s="46" t="s">
        <v>4</v>
      </c>
      <c r="I1734" s="45" t="s">
        <v>4</v>
      </c>
      <c r="J1734" s="47">
        <v>734.29</v>
      </c>
      <c r="K1734" s="46" t="s">
        <v>736</v>
      </c>
      <c r="L1734" s="46" t="s">
        <v>737</v>
      </c>
      <c r="M1734" s="45" t="s">
        <v>738</v>
      </c>
      <c r="N1734" s="46" t="s">
        <v>739</v>
      </c>
      <c r="O1734" s="43" t="s">
        <v>4</v>
      </c>
      <c r="P1734" s="46" t="s">
        <v>759</v>
      </c>
      <c r="Q1734" s="47">
        <v>75700</v>
      </c>
      <c r="R1734" s="48" t="s">
        <v>4</v>
      </c>
      <c r="S1734" s="47" t="s">
        <v>4</v>
      </c>
      <c r="T1734" s="46" t="s">
        <v>4</v>
      </c>
    </row>
    <row r="1735" spans="1:20">
      <c r="A1735" s="45">
        <v>135847547580</v>
      </c>
      <c r="B1735" s="43" t="s">
        <v>733</v>
      </c>
      <c r="C1735" s="44">
        <v>45991</v>
      </c>
      <c r="D1735" s="45">
        <v>53988285011</v>
      </c>
      <c r="E1735" s="45">
        <v>2134721359983</v>
      </c>
      <c r="F1735" s="46" t="s">
        <v>745</v>
      </c>
      <c r="G1735" s="46" t="s">
        <v>735</v>
      </c>
      <c r="H1735" s="46" t="s">
        <v>4</v>
      </c>
      <c r="I1735" s="45" t="s">
        <v>4</v>
      </c>
      <c r="J1735" s="47">
        <v>741.65</v>
      </c>
      <c r="K1735" s="46" t="s">
        <v>736</v>
      </c>
      <c r="L1735" s="46" t="s">
        <v>737</v>
      </c>
      <c r="M1735" s="45" t="s">
        <v>738</v>
      </c>
      <c r="N1735" s="46" t="s">
        <v>739</v>
      </c>
      <c r="O1735" s="43" t="s">
        <v>4</v>
      </c>
      <c r="P1735" s="46" t="s">
        <v>754</v>
      </c>
      <c r="Q1735" s="47">
        <v>45500</v>
      </c>
      <c r="R1735" s="48" t="s">
        <v>4</v>
      </c>
      <c r="S1735" s="47" t="s">
        <v>4</v>
      </c>
      <c r="T1735" s="46" t="s">
        <v>741</v>
      </c>
    </row>
    <row r="1736" spans="1:20">
      <c r="A1736" s="45">
        <v>133918442198</v>
      </c>
      <c r="B1736" s="43" t="s">
        <v>733</v>
      </c>
      <c r="C1736" s="44">
        <v>45975</v>
      </c>
      <c r="D1736" s="45">
        <v>53205295053</v>
      </c>
      <c r="E1736" s="45">
        <v>2121939791346</v>
      </c>
      <c r="F1736" s="46" t="s">
        <v>734</v>
      </c>
      <c r="G1736" s="46" t="s">
        <v>735</v>
      </c>
      <c r="H1736" s="46" t="s">
        <v>4</v>
      </c>
      <c r="I1736" s="45" t="s">
        <v>4</v>
      </c>
      <c r="J1736" s="47">
        <v>743.02</v>
      </c>
      <c r="K1736" s="46" t="s">
        <v>736</v>
      </c>
      <c r="L1736" s="46" t="s">
        <v>737</v>
      </c>
      <c r="M1736" s="45" t="s">
        <v>738</v>
      </c>
      <c r="N1736" s="46" t="s">
        <v>739</v>
      </c>
      <c r="O1736" s="43" t="s">
        <v>4</v>
      </c>
      <c r="P1736" s="46" t="s">
        <v>977</v>
      </c>
      <c r="Q1736" s="47">
        <v>76600</v>
      </c>
      <c r="R1736" s="48" t="s">
        <v>4</v>
      </c>
      <c r="S1736" s="47" t="s">
        <v>4</v>
      </c>
      <c r="T1736" s="46" t="s">
        <v>741</v>
      </c>
    </row>
    <row r="1737" spans="1:20">
      <c r="A1737" s="45">
        <v>134054449062</v>
      </c>
      <c r="B1737" s="43" t="s">
        <v>733</v>
      </c>
      <c r="C1737" s="44">
        <v>45977</v>
      </c>
      <c r="D1737" s="45">
        <v>53263104912</v>
      </c>
      <c r="E1737" s="45">
        <v>2122676566371</v>
      </c>
      <c r="F1737" s="46" t="s">
        <v>734</v>
      </c>
      <c r="G1737" s="46" t="s">
        <v>735</v>
      </c>
      <c r="H1737" s="46" t="s">
        <v>4</v>
      </c>
      <c r="I1737" s="45" t="s">
        <v>4</v>
      </c>
      <c r="J1737" s="47">
        <v>743.02</v>
      </c>
      <c r="K1737" s="46" t="s">
        <v>736</v>
      </c>
      <c r="L1737" s="46" t="s">
        <v>737</v>
      </c>
      <c r="M1737" s="45" t="s">
        <v>738</v>
      </c>
      <c r="N1737" s="46" t="s">
        <v>739</v>
      </c>
      <c r="O1737" s="43" t="s">
        <v>4</v>
      </c>
      <c r="P1737" s="46" t="s">
        <v>1036</v>
      </c>
      <c r="Q1737" s="47">
        <v>76600</v>
      </c>
      <c r="R1737" s="48" t="s">
        <v>4</v>
      </c>
      <c r="S1737" s="47" t="s">
        <v>4</v>
      </c>
      <c r="T1737" s="46" t="s">
        <v>741</v>
      </c>
    </row>
    <row r="1738" spans="1:20">
      <c r="A1738" s="45">
        <v>132177096328</v>
      </c>
      <c r="B1738" s="43" t="s">
        <v>1727</v>
      </c>
      <c r="C1738" s="44">
        <v>45963</v>
      </c>
      <c r="D1738" s="45">
        <v>52515267820</v>
      </c>
      <c r="E1738" s="45">
        <v>2110169184855</v>
      </c>
      <c r="F1738" s="46" t="s">
        <v>734</v>
      </c>
      <c r="G1738" s="46" t="s">
        <v>735</v>
      </c>
      <c r="H1738" s="46" t="s">
        <v>4</v>
      </c>
      <c r="I1738" s="45" t="s">
        <v>4</v>
      </c>
      <c r="J1738" s="47">
        <v>748.84</v>
      </c>
      <c r="K1738" s="46" t="s">
        <v>736</v>
      </c>
      <c r="L1738" s="46" t="s">
        <v>737</v>
      </c>
      <c r="M1738" s="45" t="s">
        <v>738</v>
      </c>
      <c r="N1738" s="46" t="s">
        <v>739</v>
      </c>
      <c r="O1738" s="43" t="s">
        <v>4</v>
      </c>
      <c r="P1738" s="46" t="s">
        <v>1761</v>
      </c>
      <c r="Q1738" s="47">
        <v>77200</v>
      </c>
      <c r="R1738" s="48" t="s">
        <v>4</v>
      </c>
      <c r="S1738" s="47" t="s">
        <v>4</v>
      </c>
      <c r="T1738" s="46" t="s">
        <v>741</v>
      </c>
    </row>
    <row r="1739" spans="1:20">
      <c r="A1739" s="45">
        <v>132181289380</v>
      </c>
      <c r="B1739" s="43" t="s">
        <v>1727</v>
      </c>
      <c r="C1739" s="44">
        <v>45963</v>
      </c>
      <c r="D1739" s="45">
        <v>52516614559</v>
      </c>
      <c r="E1739" s="45">
        <v>2110289022582</v>
      </c>
      <c r="F1739" s="46" t="s">
        <v>750</v>
      </c>
      <c r="G1739" s="46" t="s">
        <v>735</v>
      </c>
      <c r="H1739" s="46" t="s">
        <v>4</v>
      </c>
      <c r="I1739" s="45" t="s">
        <v>4</v>
      </c>
      <c r="J1739" s="47">
        <v>754.56</v>
      </c>
      <c r="K1739" s="46" t="s">
        <v>736</v>
      </c>
      <c r="L1739" s="46" t="s">
        <v>751</v>
      </c>
      <c r="M1739" s="45" t="s">
        <v>738</v>
      </c>
      <c r="N1739" s="46" t="s">
        <v>739</v>
      </c>
      <c r="O1739" s="43" t="s">
        <v>365</v>
      </c>
      <c r="P1739" s="46" t="s">
        <v>752</v>
      </c>
      <c r="Q1739" s="47">
        <v>19200</v>
      </c>
      <c r="R1739" s="48" t="s">
        <v>4</v>
      </c>
      <c r="S1739" s="47" t="s">
        <v>4</v>
      </c>
      <c r="T1739" s="46" t="s">
        <v>741</v>
      </c>
    </row>
    <row r="1740" spans="1:20">
      <c r="A1740" s="45">
        <v>134540327316</v>
      </c>
      <c r="B1740" s="43" t="s">
        <v>733</v>
      </c>
      <c r="C1740" s="44">
        <v>45980</v>
      </c>
      <c r="D1740" s="45">
        <v>53464189394</v>
      </c>
      <c r="E1740" s="45">
        <v>2126020820099</v>
      </c>
      <c r="F1740" s="46" t="s">
        <v>750</v>
      </c>
      <c r="G1740" s="46" t="s">
        <v>735</v>
      </c>
      <c r="H1740" s="46" t="s">
        <v>4</v>
      </c>
      <c r="I1740" s="45" t="s">
        <v>4</v>
      </c>
      <c r="J1740" s="47">
        <v>754.56</v>
      </c>
      <c r="K1740" s="46" t="s">
        <v>736</v>
      </c>
      <c r="L1740" s="46" t="s">
        <v>751</v>
      </c>
      <c r="M1740" s="45" t="s">
        <v>738</v>
      </c>
      <c r="N1740" s="46" t="s">
        <v>739</v>
      </c>
      <c r="O1740" s="43" t="s">
        <v>365</v>
      </c>
      <c r="P1740" s="46" t="s">
        <v>752</v>
      </c>
      <c r="Q1740" s="47">
        <v>19200</v>
      </c>
      <c r="R1740" s="48" t="s">
        <v>4</v>
      </c>
      <c r="S1740" s="47" t="s">
        <v>4</v>
      </c>
      <c r="T1740" s="46" t="s">
        <v>741</v>
      </c>
    </row>
    <row r="1741" spans="1:20">
      <c r="A1741" s="45">
        <v>134934807006</v>
      </c>
      <c r="B1741" s="43" t="s">
        <v>733</v>
      </c>
      <c r="C1741" s="44">
        <v>45984</v>
      </c>
      <c r="D1741" s="45">
        <v>53615439102</v>
      </c>
      <c r="E1741" s="45">
        <v>2128588177951</v>
      </c>
      <c r="F1741" s="46" t="s">
        <v>734</v>
      </c>
      <c r="G1741" s="46" t="s">
        <v>735</v>
      </c>
      <c r="H1741" s="46" t="s">
        <v>4</v>
      </c>
      <c r="I1741" s="45" t="s">
        <v>4</v>
      </c>
      <c r="J1741" s="47">
        <v>758.54</v>
      </c>
      <c r="K1741" s="46" t="s">
        <v>736</v>
      </c>
      <c r="L1741" s="46" t="s">
        <v>737</v>
      </c>
      <c r="M1741" s="45" t="s">
        <v>738</v>
      </c>
      <c r="N1741" s="46" t="s">
        <v>739</v>
      </c>
      <c r="O1741" s="43" t="s">
        <v>4</v>
      </c>
      <c r="P1741" s="46" t="s">
        <v>1296</v>
      </c>
      <c r="Q1741" s="47">
        <v>78200</v>
      </c>
      <c r="R1741" s="48" t="s">
        <v>4</v>
      </c>
      <c r="S1741" s="47" t="s">
        <v>4</v>
      </c>
      <c r="T1741" s="46" t="s">
        <v>741</v>
      </c>
    </row>
    <row r="1742" spans="1:20">
      <c r="A1742" s="45">
        <v>135026428270</v>
      </c>
      <c r="B1742" s="43" t="s">
        <v>733</v>
      </c>
      <c r="C1742" s="44">
        <v>45984</v>
      </c>
      <c r="D1742" s="45">
        <v>53655191756</v>
      </c>
      <c r="E1742" s="45">
        <v>2129276571102</v>
      </c>
      <c r="F1742" s="46" t="s">
        <v>734</v>
      </c>
      <c r="G1742" s="46" t="s">
        <v>735</v>
      </c>
      <c r="H1742" s="46" t="s">
        <v>4</v>
      </c>
      <c r="I1742" s="45" t="s">
        <v>4</v>
      </c>
      <c r="J1742" s="47">
        <v>761</v>
      </c>
      <c r="K1742" s="46" t="s">
        <v>736</v>
      </c>
      <c r="L1742" s="46" t="s">
        <v>737</v>
      </c>
      <c r="M1742" s="45" t="s">
        <v>738</v>
      </c>
      <c r="N1742" s="46" t="s">
        <v>739</v>
      </c>
      <c r="O1742" s="43" t="s">
        <v>522</v>
      </c>
      <c r="P1742" s="46" t="s">
        <v>1471</v>
      </c>
      <c r="Q1742" s="47">
        <v>10000</v>
      </c>
      <c r="R1742" s="48" t="s">
        <v>4</v>
      </c>
      <c r="S1742" s="47" t="s">
        <v>4</v>
      </c>
      <c r="T1742" s="46" t="s">
        <v>741</v>
      </c>
    </row>
    <row r="1743" spans="1:20">
      <c r="A1743" s="45">
        <v>134418595933</v>
      </c>
      <c r="B1743" s="43" t="s">
        <v>733</v>
      </c>
      <c r="C1743" s="44">
        <v>45985</v>
      </c>
      <c r="D1743" s="45">
        <v>53657975981</v>
      </c>
      <c r="E1743" s="45">
        <v>2129210377893</v>
      </c>
      <c r="F1743" s="46" t="s">
        <v>734</v>
      </c>
      <c r="G1743" s="46" t="s">
        <v>735</v>
      </c>
      <c r="H1743" s="46" t="s">
        <v>4</v>
      </c>
      <c r="I1743" s="45" t="s">
        <v>4</v>
      </c>
      <c r="J1743" s="47">
        <v>761</v>
      </c>
      <c r="K1743" s="46" t="s">
        <v>736</v>
      </c>
      <c r="L1743" s="46" t="s">
        <v>737</v>
      </c>
      <c r="M1743" s="45" t="s">
        <v>738</v>
      </c>
      <c r="N1743" s="46" t="s">
        <v>739</v>
      </c>
      <c r="O1743" s="43" t="s">
        <v>522</v>
      </c>
      <c r="P1743" s="46" t="s">
        <v>1568</v>
      </c>
      <c r="Q1743" s="47">
        <v>10000</v>
      </c>
      <c r="R1743" s="48" t="s">
        <v>4</v>
      </c>
      <c r="S1743" s="47" t="s">
        <v>4</v>
      </c>
      <c r="T1743" s="46" t="s">
        <v>741</v>
      </c>
    </row>
    <row r="1744" spans="1:20">
      <c r="A1744" s="45">
        <v>135542183310</v>
      </c>
      <c r="B1744" s="43" t="s">
        <v>733</v>
      </c>
      <c r="C1744" s="44">
        <v>45989</v>
      </c>
      <c r="D1744" s="45">
        <v>53858247946</v>
      </c>
      <c r="E1744" s="45">
        <v>2132722784851</v>
      </c>
      <c r="F1744" s="46" t="s">
        <v>750</v>
      </c>
      <c r="G1744" s="46" t="s">
        <v>735</v>
      </c>
      <c r="H1744" s="46" t="s">
        <v>4</v>
      </c>
      <c r="I1744" s="45" t="s">
        <v>4</v>
      </c>
      <c r="J1744" s="47">
        <v>766.35</v>
      </c>
      <c r="K1744" s="46" t="s">
        <v>736</v>
      </c>
      <c r="L1744" s="46" t="s">
        <v>751</v>
      </c>
      <c r="M1744" s="45" t="s">
        <v>738</v>
      </c>
      <c r="N1744" s="46" t="s">
        <v>739</v>
      </c>
      <c r="O1744" s="43" t="s">
        <v>365</v>
      </c>
      <c r="P1744" s="46" t="s">
        <v>752</v>
      </c>
      <c r="Q1744" s="47">
        <v>19500</v>
      </c>
      <c r="R1744" s="48" t="s">
        <v>4</v>
      </c>
      <c r="S1744" s="47" t="s">
        <v>4</v>
      </c>
      <c r="T1744" s="46" t="s">
        <v>741</v>
      </c>
    </row>
    <row r="1745" spans="1:20">
      <c r="A1745" s="45">
        <v>132263059166</v>
      </c>
      <c r="B1745" s="43" t="s">
        <v>1727</v>
      </c>
      <c r="C1745" s="44">
        <v>45963</v>
      </c>
      <c r="D1745" s="45">
        <v>52552873948</v>
      </c>
      <c r="E1745" s="45">
        <v>2110793296818</v>
      </c>
      <c r="F1745" s="46" t="s">
        <v>750</v>
      </c>
      <c r="G1745" s="46" t="s">
        <v>735</v>
      </c>
      <c r="H1745" s="46" t="s">
        <v>4</v>
      </c>
      <c r="I1745" s="45" t="s">
        <v>4</v>
      </c>
      <c r="J1745" s="47">
        <v>767.26</v>
      </c>
      <c r="K1745" s="46" t="s">
        <v>736</v>
      </c>
      <c r="L1745" s="46" t="s">
        <v>751</v>
      </c>
      <c r="M1745" s="45" t="s">
        <v>738</v>
      </c>
      <c r="N1745" s="46" t="s">
        <v>739</v>
      </c>
      <c r="O1745" s="43" t="s">
        <v>365</v>
      </c>
      <c r="P1745" s="46" t="s">
        <v>752</v>
      </c>
      <c r="Q1745" s="47">
        <v>16900</v>
      </c>
      <c r="R1745" s="48" t="s">
        <v>4</v>
      </c>
      <c r="S1745" s="47" t="s">
        <v>4</v>
      </c>
      <c r="T1745" s="46" t="s">
        <v>741</v>
      </c>
    </row>
    <row r="1746" spans="1:20">
      <c r="A1746" s="45">
        <v>133418836751</v>
      </c>
      <c r="B1746" s="43" t="s">
        <v>733</v>
      </c>
      <c r="C1746" s="44">
        <v>45976</v>
      </c>
      <c r="D1746" s="45">
        <v>53252112472</v>
      </c>
      <c r="E1746" s="45">
        <v>2122514597831</v>
      </c>
      <c r="F1746" s="46" t="s">
        <v>750</v>
      </c>
      <c r="G1746" s="46" t="s">
        <v>735</v>
      </c>
      <c r="H1746" s="46" t="s">
        <v>4</v>
      </c>
      <c r="I1746" s="45" t="s">
        <v>4</v>
      </c>
      <c r="J1746" s="47">
        <v>770.28</v>
      </c>
      <c r="K1746" s="46" t="s">
        <v>736</v>
      </c>
      <c r="L1746" s="46" t="s">
        <v>751</v>
      </c>
      <c r="M1746" s="45" t="s">
        <v>738</v>
      </c>
      <c r="N1746" s="46" t="s">
        <v>739</v>
      </c>
      <c r="O1746" s="43" t="s">
        <v>365</v>
      </c>
      <c r="P1746" s="46" t="s">
        <v>752</v>
      </c>
      <c r="Q1746" s="47">
        <v>19600</v>
      </c>
      <c r="R1746" s="48" t="s">
        <v>4</v>
      </c>
      <c r="S1746" s="47" t="s">
        <v>4</v>
      </c>
      <c r="T1746" s="46" t="s">
        <v>741</v>
      </c>
    </row>
    <row r="1747" spans="1:20">
      <c r="A1747" s="45">
        <v>132227836099</v>
      </c>
      <c r="B1747" s="43" t="s">
        <v>733</v>
      </c>
      <c r="C1747" s="44">
        <v>45968</v>
      </c>
      <c r="D1747" s="45">
        <v>52780554583</v>
      </c>
      <c r="E1747" s="45">
        <v>2114617212068</v>
      </c>
      <c r="F1747" s="46" t="s">
        <v>750</v>
      </c>
      <c r="G1747" s="46" t="s">
        <v>735</v>
      </c>
      <c r="H1747" s="46" t="s">
        <v>4</v>
      </c>
      <c r="I1747" s="45" t="s">
        <v>4</v>
      </c>
      <c r="J1747" s="47">
        <v>774.21</v>
      </c>
      <c r="K1747" s="46" t="s">
        <v>736</v>
      </c>
      <c r="L1747" s="46" t="s">
        <v>751</v>
      </c>
      <c r="M1747" s="45" t="s">
        <v>738</v>
      </c>
      <c r="N1747" s="46" t="s">
        <v>739</v>
      </c>
      <c r="O1747" s="43" t="s">
        <v>365</v>
      </c>
      <c r="P1747" s="46" t="s">
        <v>752</v>
      </c>
      <c r="Q1747" s="47">
        <v>19700</v>
      </c>
      <c r="R1747" s="48" t="s">
        <v>4</v>
      </c>
      <c r="S1747" s="47" t="s">
        <v>4</v>
      </c>
      <c r="T1747" s="46" t="s">
        <v>741</v>
      </c>
    </row>
    <row r="1748" spans="1:20">
      <c r="A1748" s="45">
        <v>134414513387</v>
      </c>
      <c r="B1748" s="43" t="s">
        <v>733</v>
      </c>
      <c r="C1748" s="44">
        <v>45985</v>
      </c>
      <c r="D1748" s="45">
        <v>53656193740</v>
      </c>
      <c r="E1748" s="45">
        <v>2129292376890</v>
      </c>
      <c r="F1748" s="46" t="s">
        <v>750</v>
      </c>
      <c r="G1748" s="46" t="s">
        <v>735</v>
      </c>
      <c r="H1748" s="46" t="s">
        <v>4</v>
      </c>
      <c r="I1748" s="45" t="s">
        <v>4</v>
      </c>
      <c r="J1748" s="47">
        <v>774.21</v>
      </c>
      <c r="K1748" s="46" t="s">
        <v>736</v>
      </c>
      <c r="L1748" s="46" t="s">
        <v>751</v>
      </c>
      <c r="M1748" s="45" t="s">
        <v>738</v>
      </c>
      <c r="N1748" s="46" t="s">
        <v>739</v>
      </c>
      <c r="O1748" s="43" t="s">
        <v>365</v>
      </c>
      <c r="P1748" s="46" t="s">
        <v>752</v>
      </c>
      <c r="Q1748" s="47">
        <v>19700</v>
      </c>
      <c r="R1748" s="48" t="s">
        <v>4</v>
      </c>
      <c r="S1748" s="47" t="s">
        <v>4</v>
      </c>
      <c r="T1748" s="46" t="s">
        <v>741</v>
      </c>
    </row>
    <row r="1749" spans="1:20">
      <c r="A1749" s="45">
        <v>134415831765</v>
      </c>
      <c r="B1749" s="43" t="s">
        <v>733</v>
      </c>
      <c r="C1749" s="44">
        <v>45985</v>
      </c>
      <c r="D1749" s="45">
        <v>53656765767</v>
      </c>
      <c r="E1749" s="45">
        <v>2129301254492</v>
      </c>
      <c r="F1749" s="46" t="s">
        <v>734</v>
      </c>
      <c r="G1749" s="46" t="s">
        <v>735</v>
      </c>
      <c r="H1749" s="46" t="s">
        <v>4</v>
      </c>
      <c r="I1749" s="45" t="s">
        <v>4</v>
      </c>
      <c r="J1749" s="47">
        <v>777.94</v>
      </c>
      <c r="K1749" s="46" t="s">
        <v>736</v>
      </c>
      <c r="L1749" s="46" t="s">
        <v>737</v>
      </c>
      <c r="M1749" s="45" t="s">
        <v>738</v>
      </c>
      <c r="N1749" s="46" t="s">
        <v>739</v>
      </c>
      <c r="O1749" s="43" t="s">
        <v>4</v>
      </c>
      <c r="P1749" s="46" t="s">
        <v>1520</v>
      </c>
      <c r="Q1749" s="47">
        <v>80200</v>
      </c>
      <c r="R1749" s="48" t="s">
        <v>4</v>
      </c>
      <c r="S1749" s="47" t="s">
        <v>4</v>
      </c>
      <c r="T1749" s="46" t="s">
        <v>741</v>
      </c>
    </row>
    <row r="1750" spans="1:20">
      <c r="A1750" s="45">
        <v>132208493469</v>
      </c>
      <c r="B1750" s="43" t="s">
        <v>733</v>
      </c>
      <c r="C1750" s="44">
        <v>45967</v>
      </c>
      <c r="D1750" s="45">
        <v>52772112260</v>
      </c>
      <c r="E1750" s="45">
        <v>2114388509957</v>
      </c>
      <c r="F1750" s="46" t="s">
        <v>758</v>
      </c>
      <c r="G1750" s="46" t="s">
        <v>735</v>
      </c>
      <c r="H1750" s="46" t="s">
        <v>4</v>
      </c>
      <c r="I1750" s="45" t="s">
        <v>4</v>
      </c>
      <c r="J1750" s="47">
        <v>780.85</v>
      </c>
      <c r="K1750" s="46" t="s">
        <v>736</v>
      </c>
      <c r="L1750" s="46" t="s">
        <v>737</v>
      </c>
      <c r="M1750" s="45" t="s">
        <v>738</v>
      </c>
      <c r="N1750" s="46" t="s">
        <v>739</v>
      </c>
      <c r="O1750" s="43" t="s">
        <v>4</v>
      </c>
      <c r="P1750" s="46" t="s">
        <v>759</v>
      </c>
      <c r="Q1750" s="47">
        <v>80500</v>
      </c>
      <c r="R1750" s="48" t="s">
        <v>4</v>
      </c>
      <c r="S1750" s="47" t="s">
        <v>4</v>
      </c>
      <c r="T1750" s="46" t="s">
        <v>4</v>
      </c>
    </row>
    <row r="1751" spans="1:20">
      <c r="A1751" s="45">
        <v>134060340473</v>
      </c>
      <c r="B1751" s="43" t="s">
        <v>733</v>
      </c>
      <c r="C1751" s="44">
        <v>45981</v>
      </c>
      <c r="D1751" s="45">
        <v>53512975397</v>
      </c>
      <c r="E1751" s="45">
        <v>2126934399309</v>
      </c>
      <c r="F1751" s="46" t="s">
        <v>750</v>
      </c>
      <c r="G1751" s="46" t="s">
        <v>735</v>
      </c>
      <c r="H1751" s="46" t="s">
        <v>4</v>
      </c>
      <c r="I1751" s="45" t="s">
        <v>4</v>
      </c>
      <c r="J1751" s="47">
        <v>782.07</v>
      </c>
      <c r="K1751" s="46" t="s">
        <v>736</v>
      </c>
      <c r="L1751" s="46" t="s">
        <v>751</v>
      </c>
      <c r="M1751" s="45" t="s">
        <v>738</v>
      </c>
      <c r="N1751" s="46" t="s">
        <v>739</v>
      </c>
      <c r="O1751" s="43" t="s">
        <v>365</v>
      </c>
      <c r="P1751" s="46" t="s">
        <v>752</v>
      </c>
      <c r="Q1751" s="47">
        <v>19900</v>
      </c>
      <c r="R1751" s="48" t="s">
        <v>4</v>
      </c>
      <c r="S1751" s="47" t="s">
        <v>4</v>
      </c>
      <c r="T1751" s="46" t="s">
        <v>741</v>
      </c>
    </row>
    <row r="1752" spans="1:20">
      <c r="A1752" s="45">
        <v>133432835933</v>
      </c>
      <c r="B1752" s="43" t="s">
        <v>733</v>
      </c>
      <c r="C1752" s="44">
        <v>45976</v>
      </c>
      <c r="D1752" s="45">
        <v>53257432817</v>
      </c>
      <c r="E1752" s="45">
        <v>2122600275837</v>
      </c>
      <c r="F1752" s="46" t="s">
        <v>734</v>
      </c>
      <c r="G1752" s="46" t="s">
        <v>735</v>
      </c>
      <c r="H1752" s="46" t="s">
        <v>4</v>
      </c>
      <c r="I1752" s="45" t="s">
        <v>4</v>
      </c>
      <c r="J1752" s="47">
        <v>788.61</v>
      </c>
      <c r="K1752" s="46" t="s">
        <v>736</v>
      </c>
      <c r="L1752" s="46" t="s">
        <v>737</v>
      </c>
      <c r="M1752" s="45" t="s">
        <v>738</v>
      </c>
      <c r="N1752" s="46" t="s">
        <v>739</v>
      </c>
      <c r="O1752" s="43" t="s">
        <v>4</v>
      </c>
      <c r="P1752" s="46" t="s">
        <v>1011</v>
      </c>
      <c r="Q1752" s="47">
        <v>81300</v>
      </c>
      <c r="R1752" s="48" t="s">
        <v>4</v>
      </c>
      <c r="S1752" s="47" t="s">
        <v>4</v>
      </c>
      <c r="T1752" s="46" t="s">
        <v>741</v>
      </c>
    </row>
    <row r="1753" spans="1:20">
      <c r="A1753" s="45">
        <v>134403827099</v>
      </c>
      <c r="B1753" s="43" t="s">
        <v>733</v>
      </c>
      <c r="C1753" s="44">
        <v>45984</v>
      </c>
      <c r="D1753" s="45">
        <v>53651890586</v>
      </c>
      <c r="E1753" s="45">
        <v>2129224011222</v>
      </c>
      <c r="F1753" s="46" t="s">
        <v>734</v>
      </c>
      <c r="G1753" s="46" t="s">
        <v>735</v>
      </c>
      <c r="H1753" s="46" t="s">
        <v>4</v>
      </c>
      <c r="I1753" s="45" t="s">
        <v>4</v>
      </c>
      <c r="J1753" s="47">
        <v>791.44</v>
      </c>
      <c r="K1753" s="46" t="s">
        <v>736</v>
      </c>
      <c r="L1753" s="46" t="s">
        <v>737</v>
      </c>
      <c r="M1753" s="45" t="s">
        <v>738</v>
      </c>
      <c r="N1753" s="46" t="s">
        <v>739</v>
      </c>
      <c r="O1753" s="43" t="s">
        <v>4</v>
      </c>
      <c r="P1753" s="46" t="s">
        <v>1425</v>
      </c>
      <c r="Q1753" s="47">
        <v>10400</v>
      </c>
      <c r="R1753" s="48" t="s">
        <v>4</v>
      </c>
      <c r="S1753" s="47" t="s">
        <v>4</v>
      </c>
      <c r="T1753" s="46" t="s">
        <v>741</v>
      </c>
    </row>
    <row r="1754" spans="1:20">
      <c r="A1754" s="45">
        <v>133026176517</v>
      </c>
      <c r="B1754" s="43" t="s">
        <v>733</v>
      </c>
      <c r="C1754" s="44">
        <v>45974</v>
      </c>
      <c r="D1754" s="45">
        <v>53097477568</v>
      </c>
      <c r="E1754" s="45">
        <v>2119884768637</v>
      </c>
      <c r="F1754" s="46" t="s">
        <v>734</v>
      </c>
      <c r="G1754" s="46" t="s">
        <v>735</v>
      </c>
      <c r="H1754" s="46" t="s">
        <v>4</v>
      </c>
      <c r="I1754" s="45" t="s">
        <v>4</v>
      </c>
      <c r="J1754" s="47">
        <v>800.25</v>
      </c>
      <c r="K1754" s="46" t="s">
        <v>736</v>
      </c>
      <c r="L1754" s="46" t="s">
        <v>737</v>
      </c>
      <c r="M1754" s="45" t="s">
        <v>738</v>
      </c>
      <c r="N1754" s="46" t="s">
        <v>739</v>
      </c>
      <c r="O1754" s="43" t="s">
        <v>4</v>
      </c>
      <c r="P1754" s="46" t="s">
        <v>909</v>
      </c>
      <c r="Q1754" s="47">
        <v>82500</v>
      </c>
      <c r="R1754" s="48" t="s">
        <v>4</v>
      </c>
      <c r="S1754" s="47" t="s">
        <v>4</v>
      </c>
      <c r="T1754" s="46" t="s">
        <v>741</v>
      </c>
    </row>
    <row r="1755" spans="1:20">
      <c r="A1755" s="45">
        <v>133440262263</v>
      </c>
      <c r="B1755" s="43" t="s">
        <v>733</v>
      </c>
      <c r="C1755" s="44">
        <v>45977</v>
      </c>
      <c r="D1755" s="45">
        <v>53260298665</v>
      </c>
      <c r="E1755" s="45">
        <v>2122750441646</v>
      </c>
      <c r="F1755" s="46" t="s">
        <v>734</v>
      </c>
      <c r="G1755" s="46" t="s">
        <v>735</v>
      </c>
      <c r="H1755" s="46" t="s">
        <v>4</v>
      </c>
      <c r="I1755" s="45" t="s">
        <v>4</v>
      </c>
      <c r="J1755" s="47">
        <v>800.33</v>
      </c>
      <c r="K1755" s="46" t="s">
        <v>736</v>
      </c>
      <c r="L1755" s="46" t="s">
        <v>737</v>
      </c>
      <c r="M1755" s="45" t="s">
        <v>738</v>
      </c>
      <c r="N1755" s="46" t="s">
        <v>739</v>
      </c>
      <c r="O1755" s="43" t="s">
        <v>4</v>
      </c>
      <c r="P1755" s="46" t="s">
        <v>1020</v>
      </c>
      <c r="Q1755" s="47">
        <v>49100</v>
      </c>
      <c r="R1755" s="48" t="s">
        <v>4</v>
      </c>
      <c r="S1755" s="47" t="s">
        <v>4</v>
      </c>
      <c r="T1755" s="46" t="s">
        <v>741</v>
      </c>
    </row>
    <row r="1756" spans="1:20">
      <c r="A1756" s="45">
        <v>135712540574</v>
      </c>
      <c r="B1756" s="43" t="s">
        <v>733</v>
      </c>
      <c r="C1756" s="44">
        <v>45990</v>
      </c>
      <c r="D1756" s="45">
        <v>53929169884</v>
      </c>
      <c r="E1756" s="45">
        <v>2133996108308</v>
      </c>
      <c r="F1756" s="46" t="s">
        <v>734</v>
      </c>
      <c r="G1756" s="46" t="s">
        <v>735</v>
      </c>
      <c r="H1756" s="46" t="s">
        <v>4</v>
      </c>
      <c r="I1756" s="45" t="s">
        <v>4</v>
      </c>
      <c r="J1756" s="47">
        <v>805.1</v>
      </c>
      <c r="K1756" s="46" t="s">
        <v>736</v>
      </c>
      <c r="L1756" s="46" t="s">
        <v>737</v>
      </c>
      <c r="M1756" s="45" t="s">
        <v>738</v>
      </c>
      <c r="N1756" s="46" t="s">
        <v>739</v>
      </c>
      <c r="O1756" s="43" t="s">
        <v>4</v>
      </c>
      <c r="P1756" s="46" t="s">
        <v>1646</v>
      </c>
      <c r="Q1756" s="47">
        <v>83000</v>
      </c>
      <c r="R1756" s="48" t="s">
        <v>4</v>
      </c>
      <c r="S1756" s="47" t="s">
        <v>4</v>
      </c>
      <c r="T1756" s="46" t="s">
        <v>741</v>
      </c>
    </row>
    <row r="1757" spans="1:20">
      <c r="A1757" s="45">
        <v>132832393602</v>
      </c>
      <c r="B1757" s="43" t="s">
        <v>733</v>
      </c>
      <c r="C1757" s="44">
        <v>45968</v>
      </c>
      <c r="D1757" s="45">
        <v>52781498930</v>
      </c>
      <c r="E1757" s="45">
        <v>2114546775003</v>
      </c>
      <c r="F1757" s="46" t="s">
        <v>734</v>
      </c>
      <c r="G1757" s="46" t="s">
        <v>735</v>
      </c>
      <c r="H1757" s="46" t="s">
        <v>4</v>
      </c>
      <c r="I1757" s="45" t="s">
        <v>4</v>
      </c>
      <c r="J1757" s="47">
        <v>808.01</v>
      </c>
      <c r="K1757" s="46" t="s">
        <v>736</v>
      </c>
      <c r="L1757" s="46" t="s">
        <v>737</v>
      </c>
      <c r="M1757" s="45" t="s">
        <v>738</v>
      </c>
      <c r="N1757" s="46" t="s">
        <v>739</v>
      </c>
      <c r="O1757" s="43" t="s">
        <v>4</v>
      </c>
      <c r="P1757" s="46" t="s">
        <v>813</v>
      </c>
      <c r="Q1757" s="47">
        <v>83300</v>
      </c>
      <c r="R1757" s="48" t="s">
        <v>4</v>
      </c>
      <c r="S1757" s="47" t="s">
        <v>4</v>
      </c>
      <c r="T1757" s="46" t="s">
        <v>741</v>
      </c>
    </row>
    <row r="1758" spans="1:20">
      <c r="A1758" s="45">
        <v>133941027049</v>
      </c>
      <c r="B1758" s="43" t="s">
        <v>733</v>
      </c>
      <c r="C1758" s="44">
        <v>45981</v>
      </c>
      <c r="D1758" s="45">
        <v>53469550065</v>
      </c>
      <c r="E1758" s="45">
        <v>2126118055355</v>
      </c>
      <c r="F1758" s="46" t="s">
        <v>750</v>
      </c>
      <c r="G1758" s="46" t="s">
        <v>735</v>
      </c>
      <c r="H1758" s="46" t="s">
        <v>4</v>
      </c>
      <c r="I1758" s="45" t="s">
        <v>4</v>
      </c>
      <c r="J1758" s="47">
        <v>813.51</v>
      </c>
      <c r="K1758" s="46" t="s">
        <v>736</v>
      </c>
      <c r="L1758" s="46" t="s">
        <v>751</v>
      </c>
      <c r="M1758" s="45" t="s">
        <v>738</v>
      </c>
      <c r="N1758" s="46" t="s">
        <v>739</v>
      </c>
      <c r="O1758" s="43" t="s">
        <v>365</v>
      </c>
      <c r="P1758" s="46" t="s">
        <v>752</v>
      </c>
      <c r="Q1758" s="47">
        <v>20700</v>
      </c>
      <c r="R1758" s="48" t="s">
        <v>4</v>
      </c>
      <c r="S1758" s="47" t="s">
        <v>4</v>
      </c>
      <c r="T1758" s="46" t="s">
        <v>741</v>
      </c>
    </row>
    <row r="1759" spans="1:20">
      <c r="A1759" s="45">
        <v>135551057530</v>
      </c>
      <c r="B1759" s="43" t="s">
        <v>733</v>
      </c>
      <c r="C1759" s="44">
        <v>45989</v>
      </c>
      <c r="D1759" s="45">
        <v>53861809758</v>
      </c>
      <c r="E1759" s="45">
        <v>2132928695392</v>
      </c>
      <c r="F1759" s="46" t="s">
        <v>750</v>
      </c>
      <c r="G1759" s="46" t="s">
        <v>735</v>
      </c>
      <c r="H1759" s="46" t="s">
        <v>4</v>
      </c>
      <c r="I1759" s="45" t="s">
        <v>4</v>
      </c>
      <c r="J1759" s="47">
        <v>817.2</v>
      </c>
      <c r="K1759" s="46" t="s">
        <v>736</v>
      </c>
      <c r="L1759" s="46" t="s">
        <v>751</v>
      </c>
      <c r="M1759" s="45" t="s">
        <v>738</v>
      </c>
      <c r="N1759" s="46" t="s">
        <v>739</v>
      </c>
      <c r="O1759" s="43" t="s">
        <v>365</v>
      </c>
      <c r="P1759" s="46" t="s">
        <v>752</v>
      </c>
      <c r="Q1759" s="47">
        <v>18000</v>
      </c>
      <c r="R1759" s="48" t="s">
        <v>4</v>
      </c>
      <c r="S1759" s="47" t="s">
        <v>4</v>
      </c>
      <c r="T1759" s="46" t="s">
        <v>741</v>
      </c>
    </row>
    <row r="1760" spans="1:20">
      <c r="A1760" s="45">
        <v>133154000835</v>
      </c>
      <c r="B1760" s="43" t="s">
        <v>733</v>
      </c>
      <c r="C1760" s="44">
        <v>45974</v>
      </c>
      <c r="D1760" s="45">
        <v>53146528982</v>
      </c>
      <c r="E1760" s="45">
        <v>2120877020116</v>
      </c>
      <c r="F1760" s="46" t="s">
        <v>750</v>
      </c>
      <c r="G1760" s="46" t="s">
        <v>735</v>
      </c>
      <c r="H1760" s="46" t="s">
        <v>4</v>
      </c>
      <c r="I1760" s="45" t="s">
        <v>4</v>
      </c>
      <c r="J1760" s="47">
        <v>817.44</v>
      </c>
      <c r="K1760" s="46" t="s">
        <v>736</v>
      </c>
      <c r="L1760" s="46" t="s">
        <v>751</v>
      </c>
      <c r="M1760" s="45" t="s">
        <v>738</v>
      </c>
      <c r="N1760" s="46" t="s">
        <v>739</v>
      </c>
      <c r="O1760" s="43" t="s">
        <v>365</v>
      </c>
      <c r="P1760" s="46" t="s">
        <v>752</v>
      </c>
      <c r="Q1760" s="47">
        <v>20800</v>
      </c>
      <c r="R1760" s="48" t="s">
        <v>4</v>
      </c>
      <c r="S1760" s="47" t="s">
        <v>4</v>
      </c>
      <c r="T1760" s="46" t="s">
        <v>741</v>
      </c>
    </row>
    <row r="1761" spans="1:20">
      <c r="A1761" s="45">
        <v>135028848860</v>
      </c>
      <c r="B1761" s="43" t="s">
        <v>733</v>
      </c>
      <c r="C1761" s="44">
        <v>45985</v>
      </c>
      <c r="D1761" s="45">
        <v>53656236751</v>
      </c>
      <c r="E1761" s="45">
        <v>2129292686262</v>
      </c>
      <c r="F1761" s="46" t="s">
        <v>734</v>
      </c>
      <c r="G1761" s="46" t="s">
        <v>735</v>
      </c>
      <c r="H1761" s="46" t="s">
        <v>4</v>
      </c>
      <c r="I1761" s="45" t="s">
        <v>4</v>
      </c>
      <c r="J1761" s="47">
        <v>825.47</v>
      </c>
      <c r="K1761" s="46" t="s">
        <v>736</v>
      </c>
      <c r="L1761" s="46" t="s">
        <v>737</v>
      </c>
      <c r="M1761" s="45" t="s">
        <v>738</v>
      </c>
      <c r="N1761" s="46" t="s">
        <v>739</v>
      </c>
      <c r="O1761" s="43" t="s">
        <v>4</v>
      </c>
      <c r="P1761" s="46" t="s">
        <v>1507</v>
      </c>
      <c r="Q1761" s="47">
        <v>85100</v>
      </c>
      <c r="R1761" s="48" t="s">
        <v>4</v>
      </c>
      <c r="S1761" s="47" t="s">
        <v>4</v>
      </c>
      <c r="T1761" s="46" t="s">
        <v>741</v>
      </c>
    </row>
    <row r="1762" spans="1:20">
      <c r="A1762" s="45">
        <v>134412497021</v>
      </c>
      <c r="B1762" s="43" t="s">
        <v>733</v>
      </c>
      <c r="C1762" s="44">
        <v>45984</v>
      </c>
      <c r="D1762" s="45">
        <v>53655338741</v>
      </c>
      <c r="E1762" s="45">
        <v>2129165554777</v>
      </c>
      <c r="F1762" s="46" t="s">
        <v>734</v>
      </c>
      <c r="G1762" s="46" t="s">
        <v>735</v>
      </c>
      <c r="H1762" s="46" t="s">
        <v>4</v>
      </c>
      <c r="I1762" s="45" t="s">
        <v>4</v>
      </c>
      <c r="J1762" s="47">
        <v>827.41</v>
      </c>
      <c r="K1762" s="46" t="s">
        <v>736</v>
      </c>
      <c r="L1762" s="46" t="s">
        <v>737</v>
      </c>
      <c r="M1762" s="45" t="s">
        <v>738</v>
      </c>
      <c r="N1762" s="46" t="s">
        <v>739</v>
      </c>
      <c r="O1762" s="43" t="s">
        <v>4</v>
      </c>
      <c r="P1762" s="46" t="s">
        <v>1477</v>
      </c>
      <c r="Q1762" s="47">
        <v>85300</v>
      </c>
      <c r="R1762" s="48" t="s">
        <v>4</v>
      </c>
      <c r="S1762" s="47" t="s">
        <v>4</v>
      </c>
      <c r="T1762" s="46" t="s">
        <v>741</v>
      </c>
    </row>
    <row r="1763" spans="1:20">
      <c r="A1763" s="45">
        <v>134319114087</v>
      </c>
      <c r="B1763" s="43" t="s">
        <v>733</v>
      </c>
      <c r="C1763" s="44">
        <v>45983</v>
      </c>
      <c r="D1763" s="45">
        <v>53614929992</v>
      </c>
      <c r="E1763" s="45">
        <v>2128693141408</v>
      </c>
      <c r="F1763" s="46" t="s">
        <v>750</v>
      </c>
      <c r="G1763" s="46" t="s">
        <v>735</v>
      </c>
      <c r="H1763" s="46" t="s">
        <v>4</v>
      </c>
      <c r="I1763" s="45" t="s">
        <v>4</v>
      </c>
      <c r="J1763" s="47">
        <v>829.23</v>
      </c>
      <c r="K1763" s="46" t="s">
        <v>736</v>
      </c>
      <c r="L1763" s="46" t="s">
        <v>751</v>
      </c>
      <c r="M1763" s="45" t="s">
        <v>738</v>
      </c>
      <c r="N1763" s="46" t="s">
        <v>739</v>
      </c>
      <c r="O1763" s="43" t="s">
        <v>365</v>
      </c>
      <c r="P1763" s="46" t="s">
        <v>752</v>
      </c>
      <c r="Q1763" s="47">
        <v>21100</v>
      </c>
      <c r="R1763" s="48" t="s">
        <v>4</v>
      </c>
      <c r="S1763" s="47" t="s">
        <v>4</v>
      </c>
      <c r="T1763" s="46" t="s">
        <v>741</v>
      </c>
    </row>
    <row r="1764" spans="1:20">
      <c r="A1764" s="45">
        <v>133769408440</v>
      </c>
      <c r="B1764" s="43" t="s">
        <v>733</v>
      </c>
      <c r="C1764" s="44">
        <v>45974</v>
      </c>
      <c r="D1764" s="45">
        <v>53149392056</v>
      </c>
      <c r="E1764" s="45">
        <v>2120930191610</v>
      </c>
      <c r="F1764" s="46" t="s">
        <v>734</v>
      </c>
      <c r="G1764" s="46" t="s">
        <v>735</v>
      </c>
      <c r="H1764" s="46" t="s">
        <v>4</v>
      </c>
      <c r="I1764" s="45" t="s">
        <v>4</v>
      </c>
      <c r="J1764" s="47">
        <v>831.29</v>
      </c>
      <c r="K1764" s="46" t="s">
        <v>736</v>
      </c>
      <c r="L1764" s="46" t="s">
        <v>737</v>
      </c>
      <c r="M1764" s="45" t="s">
        <v>738</v>
      </c>
      <c r="N1764" s="46" t="s">
        <v>739</v>
      </c>
      <c r="O1764" s="43" t="s">
        <v>4</v>
      </c>
      <c r="P1764" s="46" t="s">
        <v>936</v>
      </c>
      <c r="Q1764" s="47">
        <v>85700</v>
      </c>
      <c r="R1764" s="48" t="s">
        <v>4</v>
      </c>
      <c r="S1764" s="47" t="s">
        <v>4</v>
      </c>
      <c r="T1764" s="46" t="s">
        <v>741</v>
      </c>
    </row>
    <row r="1765" spans="1:20">
      <c r="A1765" s="45">
        <v>133114964440</v>
      </c>
      <c r="B1765" s="43" t="s">
        <v>733</v>
      </c>
      <c r="C1765" s="44">
        <v>45970</v>
      </c>
      <c r="D1765" s="45">
        <v>52888339711</v>
      </c>
      <c r="E1765" s="45">
        <v>2116354609167</v>
      </c>
      <c r="F1765" s="46" t="s">
        <v>750</v>
      </c>
      <c r="G1765" s="46" t="s">
        <v>735</v>
      </c>
      <c r="H1765" s="46" t="s">
        <v>4</v>
      </c>
      <c r="I1765" s="45" t="s">
        <v>4</v>
      </c>
      <c r="J1765" s="47">
        <v>833.16</v>
      </c>
      <c r="K1765" s="46" t="s">
        <v>736</v>
      </c>
      <c r="L1765" s="46" t="s">
        <v>751</v>
      </c>
      <c r="M1765" s="45" t="s">
        <v>738</v>
      </c>
      <c r="N1765" s="46" t="s">
        <v>739</v>
      </c>
      <c r="O1765" s="43" t="s">
        <v>365</v>
      </c>
      <c r="P1765" s="46" t="s">
        <v>752</v>
      </c>
      <c r="Q1765" s="47">
        <v>21200</v>
      </c>
      <c r="R1765" s="48" t="s">
        <v>4</v>
      </c>
      <c r="S1765" s="47" t="s">
        <v>4</v>
      </c>
      <c r="T1765" s="46" t="s">
        <v>741</v>
      </c>
    </row>
    <row r="1766" spans="1:20">
      <c r="A1766" s="45">
        <v>135938762800</v>
      </c>
      <c r="B1766" s="43" t="s">
        <v>733</v>
      </c>
      <c r="C1766" s="44">
        <v>45991</v>
      </c>
      <c r="D1766" s="45">
        <v>54031087155</v>
      </c>
      <c r="E1766" s="45">
        <v>2135409903444</v>
      </c>
      <c r="F1766" s="46" t="s">
        <v>750</v>
      </c>
      <c r="G1766" s="46" t="s">
        <v>735</v>
      </c>
      <c r="H1766" s="46" t="s">
        <v>4</v>
      </c>
      <c r="I1766" s="45" t="s">
        <v>4</v>
      </c>
      <c r="J1766" s="47">
        <v>837.09</v>
      </c>
      <c r="K1766" s="46" t="s">
        <v>736</v>
      </c>
      <c r="L1766" s="46" t="s">
        <v>751</v>
      </c>
      <c r="M1766" s="45" t="s">
        <v>738</v>
      </c>
      <c r="N1766" s="46" t="s">
        <v>739</v>
      </c>
      <c r="O1766" s="43" t="s">
        <v>365</v>
      </c>
      <c r="P1766" s="46" t="s">
        <v>752</v>
      </c>
      <c r="Q1766" s="47">
        <v>21300</v>
      </c>
      <c r="R1766" s="48" t="s">
        <v>4</v>
      </c>
      <c r="S1766" s="47" t="s">
        <v>4</v>
      </c>
      <c r="T1766" s="46" t="s">
        <v>741</v>
      </c>
    </row>
    <row r="1767" spans="1:20">
      <c r="A1767" s="45">
        <v>134325849545</v>
      </c>
      <c r="B1767" s="43" t="s">
        <v>733</v>
      </c>
      <c r="C1767" s="44">
        <v>45984</v>
      </c>
      <c r="D1767" s="45">
        <v>53617572137</v>
      </c>
      <c r="E1767" s="45">
        <v>2128733706072</v>
      </c>
      <c r="F1767" s="46" t="s">
        <v>734</v>
      </c>
      <c r="G1767" s="46" t="s">
        <v>735</v>
      </c>
      <c r="H1767" s="46" t="s">
        <v>4</v>
      </c>
      <c r="I1767" s="45" t="s">
        <v>4</v>
      </c>
      <c r="J1767" s="47">
        <v>837.1</v>
      </c>
      <c r="K1767" s="46" t="s">
        <v>736</v>
      </c>
      <c r="L1767" s="46" t="s">
        <v>737</v>
      </c>
      <c r="M1767" s="45" t="s">
        <v>738</v>
      </c>
      <c r="N1767" s="46" t="s">
        <v>739</v>
      </c>
      <c r="O1767" s="43" t="s">
        <v>4</v>
      </c>
      <c r="P1767" s="46" t="s">
        <v>1365</v>
      </c>
      <c r="Q1767" s="47">
        <v>11000</v>
      </c>
      <c r="R1767" s="48" t="s">
        <v>4</v>
      </c>
      <c r="S1767" s="47" t="s">
        <v>4</v>
      </c>
      <c r="T1767" s="46" t="s">
        <v>741</v>
      </c>
    </row>
    <row r="1768" spans="1:20">
      <c r="A1768" s="45">
        <v>133101470796</v>
      </c>
      <c r="B1768" s="43" t="s">
        <v>733</v>
      </c>
      <c r="C1768" s="44">
        <v>45969</v>
      </c>
      <c r="D1768" s="45">
        <v>52882962791</v>
      </c>
      <c r="E1768" s="45">
        <v>2116273913343</v>
      </c>
      <c r="F1768" s="46" t="s">
        <v>745</v>
      </c>
      <c r="G1768" s="46" t="s">
        <v>735</v>
      </c>
      <c r="H1768" s="46" t="s">
        <v>4</v>
      </c>
      <c r="I1768" s="45" t="s">
        <v>4</v>
      </c>
      <c r="J1768" s="47">
        <v>845.97</v>
      </c>
      <c r="K1768" s="46" t="s">
        <v>736</v>
      </c>
      <c r="L1768" s="46" t="s">
        <v>737</v>
      </c>
      <c r="M1768" s="45" t="s">
        <v>738</v>
      </c>
      <c r="N1768" s="46" t="s">
        <v>739</v>
      </c>
      <c r="O1768" s="43" t="s">
        <v>4</v>
      </c>
      <c r="P1768" s="46" t="s">
        <v>746</v>
      </c>
      <c r="Q1768" s="47">
        <v>51900</v>
      </c>
      <c r="R1768" s="48" t="s">
        <v>4</v>
      </c>
      <c r="S1768" s="47" t="s">
        <v>4</v>
      </c>
      <c r="T1768" s="46" t="s">
        <v>741</v>
      </c>
    </row>
    <row r="1769" spans="1:20">
      <c r="A1769" s="45">
        <v>135839746818</v>
      </c>
      <c r="B1769" s="43" t="s">
        <v>733</v>
      </c>
      <c r="C1769" s="44">
        <v>45990</v>
      </c>
      <c r="D1769" s="45">
        <v>53984559783</v>
      </c>
      <c r="E1769" s="45">
        <v>2134671765745</v>
      </c>
      <c r="F1769" s="46" t="s">
        <v>734</v>
      </c>
      <c r="G1769" s="46" t="s">
        <v>735</v>
      </c>
      <c r="H1769" s="46" t="s">
        <v>4</v>
      </c>
      <c r="I1769" s="45" t="s">
        <v>4</v>
      </c>
      <c r="J1769" s="47">
        <v>845.97</v>
      </c>
      <c r="K1769" s="46" t="s">
        <v>736</v>
      </c>
      <c r="L1769" s="46" t="s">
        <v>737</v>
      </c>
      <c r="M1769" s="45" t="s">
        <v>738</v>
      </c>
      <c r="N1769" s="46" t="s">
        <v>739</v>
      </c>
      <c r="O1769" s="43" t="s">
        <v>4</v>
      </c>
      <c r="P1769" s="46" t="s">
        <v>1662</v>
      </c>
      <c r="Q1769" s="47">
        <v>51900</v>
      </c>
      <c r="R1769" s="48" t="s">
        <v>4</v>
      </c>
      <c r="S1769" s="47" t="s">
        <v>4</v>
      </c>
      <c r="T1769" s="46" t="s">
        <v>741</v>
      </c>
    </row>
    <row r="1770" spans="1:20">
      <c r="A1770" s="45">
        <v>134925953623</v>
      </c>
      <c r="B1770" s="43" t="s">
        <v>733</v>
      </c>
      <c r="C1770" s="44">
        <v>45988</v>
      </c>
      <c r="D1770" s="45">
        <v>53857905298</v>
      </c>
      <c r="E1770" s="45">
        <v>2132836680716</v>
      </c>
      <c r="F1770" s="46" t="s">
        <v>734</v>
      </c>
      <c r="G1770" s="46" t="s">
        <v>735</v>
      </c>
      <c r="H1770" s="46" t="s">
        <v>4</v>
      </c>
      <c r="I1770" s="45" t="s">
        <v>4</v>
      </c>
      <c r="J1770" s="47">
        <v>848.75</v>
      </c>
      <c r="K1770" s="46" t="s">
        <v>736</v>
      </c>
      <c r="L1770" s="46" t="s">
        <v>737</v>
      </c>
      <c r="M1770" s="45" t="s">
        <v>738</v>
      </c>
      <c r="N1770" s="46" t="s">
        <v>739</v>
      </c>
      <c r="O1770" s="43" t="s">
        <v>4</v>
      </c>
      <c r="P1770" s="46" t="s">
        <v>1605</v>
      </c>
      <c r="Q1770" s="47">
        <v>87500</v>
      </c>
      <c r="R1770" s="48" t="s">
        <v>4</v>
      </c>
      <c r="S1770" s="47" t="s">
        <v>4</v>
      </c>
      <c r="T1770" s="46" t="s">
        <v>741</v>
      </c>
    </row>
    <row r="1771" spans="1:20">
      <c r="A1771" s="45">
        <v>133770580154</v>
      </c>
      <c r="B1771" s="43" t="s">
        <v>733</v>
      </c>
      <c r="C1771" s="44">
        <v>45974</v>
      </c>
      <c r="D1771" s="45">
        <v>53149898847</v>
      </c>
      <c r="E1771" s="45">
        <v>2120937548632</v>
      </c>
      <c r="F1771" s="46" t="s">
        <v>750</v>
      </c>
      <c r="G1771" s="46" t="s">
        <v>735</v>
      </c>
      <c r="H1771" s="46" t="s">
        <v>4</v>
      </c>
      <c r="I1771" s="45" t="s">
        <v>4</v>
      </c>
      <c r="J1771" s="47">
        <v>848.98</v>
      </c>
      <c r="K1771" s="46" t="s">
        <v>736</v>
      </c>
      <c r="L1771" s="46" t="s">
        <v>751</v>
      </c>
      <c r="M1771" s="45" t="s">
        <v>738</v>
      </c>
      <c r="N1771" s="46" t="s">
        <v>739</v>
      </c>
      <c r="O1771" s="43" t="s">
        <v>365</v>
      </c>
      <c r="P1771" s="46" t="s">
        <v>752</v>
      </c>
      <c r="Q1771" s="47">
        <v>18700</v>
      </c>
      <c r="R1771" s="48" t="s">
        <v>4</v>
      </c>
      <c r="S1771" s="47" t="s">
        <v>4</v>
      </c>
      <c r="T1771" s="46" t="s">
        <v>741</v>
      </c>
    </row>
    <row r="1772" spans="1:20">
      <c r="A1772" s="45">
        <v>135091297691</v>
      </c>
      <c r="B1772" s="43" t="s">
        <v>733</v>
      </c>
      <c r="C1772" s="44">
        <v>45989</v>
      </c>
      <c r="D1772" s="45">
        <v>53926478159</v>
      </c>
      <c r="E1772" s="45">
        <v>2133963671932</v>
      </c>
      <c r="F1772" s="46" t="s">
        <v>734</v>
      </c>
      <c r="G1772" s="46" t="s">
        <v>735</v>
      </c>
      <c r="H1772" s="46" t="s">
        <v>4</v>
      </c>
      <c r="I1772" s="45" t="s">
        <v>4</v>
      </c>
      <c r="J1772" s="47">
        <v>849.72</v>
      </c>
      <c r="K1772" s="46" t="s">
        <v>736</v>
      </c>
      <c r="L1772" s="46" t="s">
        <v>737</v>
      </c>
      <c r="M1772" s="45" t="s">
        <v>738</v>
      </c>
      <c r="N1772" s="46" t="s">
        <v>739</v>
      </c>
      <c r="O1772" s="43" t="s">
        <v>4</v>
      </c>
      <c r="P1772" s="46" t="s">
        <v>842</v>
      </c>
      <c r="Q1772" s="47">
        <v>87600</v>
      </c>
      <c r="R1772" s="48" t="s">
        <v>4</v>
      </c>
      <c r="S1772" s="47" t="s">
        <v>4</v>
      </c>
      <c r="T1772" s="46" t="s">
        <v>741</v>
      </c>
    </row>
    <row r="1773" spans="1:20">
      <c r="A1773" s="45">
        <v>135028841692</v>
      </c>
      <c r="B1773" s="43" t="s">
        <v>733</v>
      </c>
      <c r="C1773" s="44">
        <v>45985</v>
      </c>
      <c r="D1773" s="45">
        <v>53656284714</v>
      </c>
      <c r="E1773" s="45">
        <v>2129293503478</v>
      </c>
      <c r="F1773" s="46" t="s">
        <v>750</v>
      </c>
      <c r="G1773" s="46" t="s">
        <v>735</v>
      </c>
      <c r="H1773" s="46" t="s">
        <v>4</v>
      </c>
      <c r="I1773" s="45" t="s">
        <v>4</v>
      </c>
      <c r="J1773" s="47">
        <v>858.06</v>
      </c>
      <c r="K1773" s="46" t="s">
        <v>736</v>
      </c>
      <c r="L1773" s="46" t="s">
        <v>751</v>
      </c>
      <c r="M1773" s="45" t="s">
        <v>738</v>
      </c>
      <c r="N1773" s="46" t="s">
        <v>739</v>
      </c>
      <c r="O1773" s="43" t="s">
        <v>365</v>
      </c>
      <c r="P1773" s="46" t="s">
        <v>752</v>
      </c>
      <c r="Q1773" s="47">
        <v>18900</v>
      </c>
      <c r="R1773" s="48" t="s">
        <v>4</v>
      </c>
      <c r="S1773" s="47" t="s">
        <v>4</v>
      </c>
      <c r="T1773" s="46" t="s">
        <v>741</v>
      </c>
    </row>
    <row r="1774" spans="1:20">
      <c r="A1774" s="45">
        <v>134397961809</v>
      </c>
      <c r="B1774" s="43" t="s">
        <v>733</v>
      </c>
      <c r="C1774" s="44">
        <v>45984</v>
      </c>
      <c r="D1774" s="45">
        <v>53649568903</v>
      </c>
      <c r="E1774" s="45">
        <v>2129187068196</v>
      </c>
      <c r="F1774" s="46" t="s">
        <v>750</v>
      </c>
      <c r="G1774" s="46" t="s">
        <v>735</v>
      </c>
      <c r="H1774" s="46" t="s">
        <v>4</v>
      </c>
      <c r="I1774" s="45" t="s">
        <v>4</v>
      </c>
      <c r="J1774" s="47">
        <v>862.6</v>
      </c>
      <c r="K1774" s="46" t="s">
        <v>736</v>
      </c>
      <c r="L1774" s="46" t="s">
        <v>751</v>
      </c>
      <c r="M1774" s="45" t="s">
        <v>738</v>
      </c>
      <c r="N1774" s="46" t="s">
        <v>739</v>
      </c>
      <c r="O1774" s="43" t="s">
        <v>365</v>
      </c>
      <c r="P1774" s="46" t="s">
        <v>752</v>
      </c>
      <c r="Q1774" s="47">
        <v>19000</v>
      </c>
      <c r="R1774" s="48" t="s">
        <v>4</v>
      </c>
      <c r="S1774" s="47" t="s">
        <v>4</v>
      </c>
      <c r="T1774" s="46" t="s">
        <v>741</v>
      </c>
    </row>
    <row r="1775" spans="1:20">
      <c r="A1775" s="45">
        <v>132262760334</v>
      </c>
      <c r="B1775" s="43" t="s">
        <v>1727</v>
      </c>
      <c r="C1775" s="44">
        <v>45963</v>
      </c>
      <c r="D1775" s="45">
        <v>52552751608</v>
      </c>
      <c r="E1775" s="45">
        <v>2110696576679</v>
      </c>
      <c r="F1775" s="46" t="s">
        <v>745</v>
      </c>
      <c r="G1775" s="46" t="s">
        <v>735</v>
      </c>
      <c r="H1775" s="46" t="s">
        <v>4</v>
      </c>
      <c r="I1775" s="45" t="s">
        <v>4</v>
      </c>
      <c r="J1775" s="47">
        <v>865.53</v>
      </c>
      <c r="K1775" s="46" t="s">
        <v>736</v>
      </c>
      <c r="L1775" s="46" t="s">
        <v>737</v>
      </c>
      <c r="M1775" s="45" t="s">
        <v>738</v>
      </c>
      <c r="N1775" s="46" t="s">
        <v>739</v>
      </c>
      <c r="O1775" s="43" t="s">
        <v>4</v>
      </c>
      <c r="P1775" s="46" t="s">
        <v>754</v>
      </c>
      <c r="Q1775" s="47">
        <v>53100</v>
      </c>
      <c r="R1775" s="48" t="s">
        <v>4</v>
      </c>
      <c r="S1775" s="47" t="s">
        <v>4</v>
      </c>
      <c r="T1775" s="46" t="s">
        <v>741</v>
      </c>
    </row>
    <row r="1776" spans="1:20">
      <c r="A1776" s="45">
        <v>135141493288</v>
      </c>
      <c r="B1776" s="43" t="s">
        <v>733</v>
      </c>
      <c r="C1776" s="44">
        <v>45986</v>
      </c>
      <c r="D1776" s="45">
        <v>53701602350</v>
      </c>
      <c r="E1776" s="45">
        <v>2129914912429</v>
      </c>
      <c r="F1776" s="46" t="s">
        <v>750</v>
      </c>
      <c r="G1776" s="46" t="s">
        <v>735</v>
      </c>
      <c r="H1776" s="46" t="s">
        <v>4</v>
      </c>
      <c r="I1776" s="45" t="s">
        <v>4</v>
      </c>
      <c r="J1776" s="47">
        <v>867.14</v>
      </c>
      <c r="K1776" s="46" t="s">
        <v>736</v>
      </c>
      <c r="L1776" s="46" t="s">
        <v>751</v>
      </c>
      <c r="M1776" s="45" t="s">
        <v>738</v>
      </c>
      <c r="N1776" s="46" t="s">
        <v>739</v>
      </c>
      <c r="O1776" s="43" t="s">
        <v>365</v>
      </c>
      <c r="P1776" s="46" t="s">
        <v>752</v>
      </c>
      <c r="Q1776" s="47">
        <v>19100</v>
      </c>
      <c r="R1776" s="48" t="s">
        <v>4</v>
      </c>
      <c r="S1776" s="47" t="s">
        <v>4</v>
      </c>
      <c r="T1776" s="46" t="s">
        <v>741</v>
      </c>
    </row>
    <row r="1777" spans="1:20">
      <c r="A1777" s="45">
        <v>132360509991</v>
      </c>
      <c r="B1777" s="43" t="s">
        <v>733</v>
      </c>
      <c r="C1777" s="44">
        <v>45968</v>
      </c>
      <c r="D1777" s="45">
        <v>52827597759</v>
      </c>
      <c r="E1777" s="45">
        <v>2115410274079</v>
      </c>
      <c r="F1777" s="46" t="s">
        <v>750</v>
      </c>
      <c r="G1777" s="46" t="s">
        <v>735</v>
      </c>
      <c r="H1777" s="46" t="s">
        <v>4</v>
      </c>
      <c r="I1777" s="45" t="s">
        <v>4</v>
      </c>
      <c r="J1777" s="47">
        <v>871.68</v>
      </c>
      <c r="K1777" s="46" t="s">
        <v>736</v>
      </c>
      <c r="L1777" s="46" t="s">
        <v>751</v>
      </c>
      <c r="M1777" s="45" t="s">
        <v>738</v>
      </c>
      <c r="N1777" s="46" t="s">
        <v>739</v>
      </c>
      <c r="O1777" s="43" t="s">
        <v>365</v>
      </c>
      <c r="P1777" s="46" t="s">
        <v>752</v>
      </c>
      <c r="Q1777" s="47">
        <v>19200</v>
      </c>
      <c r="R1777" s="48" t="s">
        <v>4</v>
      </c>
      <c r="S1777" s="47" t="s">
        <v>4</v>
      </c>
      <c r="T1777" s="46" t="s">
        <v>741</v>
      </c>
    </row>
    <row r="1778" spans="1:20">
      <c r="A1778" s="45">
        <v>132971422366</v>
      </c>
      <c r="B1778" s="43" t="s">
        <v>733</v>
      </c>
      <c r="C1778" s="44">
        <v>45968</v>
      </c>
      <c r="D1778" s="45">
        <v>52830391360</v>
      </c>
      <c r="E1778" s="45">
        <v>2115570160376</v>
      </c>
      <c r="F1778" s="46" t="s">
        <v>734</v>
      </c>
      <c r="G1778" s="46" t="s">
        <v>735</v>
      </c>
      <c r="H1778" s="46" t="s">
        <v>4</v>
      </c>
      <c r="I1778" s="45" t="s">
        <v>4</v>
      </c>
      <c r="J1778" s="47">
        <v>872.03</v>
      </c>
      <c r="K1778" s="46" t="s">
        <v>736</v>
      </c>
      <c r="L1778" s="46" t="s">
        <v>737</v>
      </c>
      <c r="M1778" s="45" t="s">
        <v>738</v>
      </c>
      <c r="N1778" s="46" t="s">
        <v>739</v>
      </c>
      <c r="O1778" s="43" t="s">
        <v>4</v>
      </c>
      <c r="P1778" s="46" t="s">
        <v>818</v>
      </c>
      <c r="Q1778" s="47">
        <v>89900</v>
      </c>
      <c r="R1778" s="48" t="s">
        <v>4</v>
      </c>
      <c r="S1778" s="47" t="s">
        <v>4</v>
      </c>
      <c r="T1778" s="46" t="s">
        <v>741</v>
      </c>
    </row>
    <row r="1779" spans="1:20">
      <c r="A1779" s="45">
        <v>134932798374</v>
      </c>
      <c r="B1779" s="43" t="s">
        <v>733</v>
      </c>
      <c r="C1779" s="44">
        <v>45983</v>
      </c>
      <c r="D1779" s="45">
        <v>53614671327</v>
      </c>
      <c r="E1779" s="45">
        <v>2128689196452</v>
      </c>
      <c r="F1779" s="46" t="s">
        <v>734</v>
      </c>
      <c r="G1779" s="46" t="s">
        <v>735</v>
      </c>
      <c r="H1779" s="46" t="s">
        <v>4</v>
      </c>
      <c r="I1779" s="45" t="s">
        <v>4</v>
      </c>
      <c r="J1779" s="47">
        <v>875.91</v>
      </c>
      <c r="K1779" s="46" t="s">
        <v>736</v>
      </c>
      <c r="L1779" s="46" t="s">
        <v>737</v>
      </c>
      <c r="M1779" s="45" t="s">
        <v>738</v>
      </c>
      <c r="N1779" s="46" t="s">
        <v>739</v>
      </c>
      <c r="O1779" s="43" t="s">
        <v>4</v>
      </c>
      <c r="P1779" s="46" t="s">
        <v>1275</v>
      </c>
      <c r="Q1779" s="47">
        <v>90300</v>
      </c>
      <c r="R1779" s="48" t="s">
        <v>4</v>
      </c>
      <c r="S1779" s="47" t="s">
        <v>4</v>
      </c>
      <c r="T1779" s="46" t="s">
        <v>741</v>
      </c>
    </row>
    <row r="1780" spans="1:20">
      <c r="A1780" s="45">
        <v>132371767073</v>
      </c>
      <c r="B1780" s="43" t="s">
        <v>733</v>
      </c>
      <c r="C1780" s="44">
        <v>45968</v>
      </c>
      <c r="D1780" s="45">
        <v>52831710626</v>
      </c>
      <c r="E1780" s="45">
        <v>2115596058472</v>
      </c>
      <c r="F1780" s="46" t="s">
        <v>750</v>
      </c>
      <c r="G1780" s="46" t="s">
        <v>735</v>
      </c>
      <c r="H1780" s="46" t="s">
        <v>4</v>
      </c>
      <c r="I1780" s="45" t="s">
        <v>4</v>
      </c>
      <c r="J1780" s="47">
        <v>876.22</v>
      </c>
      <c r="K1780" s="46" t="s">
        <v>736</v>
      </c>
      <c r="L1780" s="46" t="s">
        <v>751</v>
      </c>
      <c r="M1780" s="45" t="s">
        <v>738</v>
      </c>
      <c r="N1780" s="46" t="s">
        <v>739</v>
      </c>
      <c r="O1780" s="43" t="s">
        <v>365</v>
      </c>
      <c r="P1780" s="46" t="s">
        <v>752</v>
      </c>
      <c r="Q1780" s="47">
        <v>19300</v>
      </c>
      <c r="R1780" s="48" t="s">
        <v>4</v>
      </c>
      <c r="S1780" s="47" t="s">
        <v>4</v>
      </c>
      <c r="T1780" s="46" t="s">
        <v>741</v>
      </c>
    </row>
    <row r="1781" spans="1:20">
      <c r="A1781" s="45">
        <v>134933157831</v>
      </c>
      <c r="B1781" s="43" t="s">
        <v>733</v>
      </c>
      <c r="C1781" s="44">
        <v>45989</v>
      </c>
      <c r="D1781" s="45">
        <v>53860988852</v>
      </c>
      <c r="E1781" s="45">
        <v>2132901655828</v>
      </c>
      <c r="F1781" s="46" t="s">
        <v>750</v>
      </c>
      <c r="G1781" s="46" t="s">
        <v>735</v>
      </c>
      <c r="H1781" s="46" t="s">
        <v>4</v>
      </c>
      <c r="I1781" s="45" t="s">
        <v>4</v>
      </c>
      <c r="J1781" s="47">
        <v>880.32</v>
      </c>
      <c r="K1781" s="46" t="s">
        <v>736</v>
      </c>
      <c r="L1781" s="46" t="s">
        <v>751</v>
      </c>
      <c r="M1781" s="45" t="s">
        <v>738</v>
      </c>
      <c r="N1781" s="46" t="s">
        <v>739</v>
      </c>
      <c r="O1781" s="43" t="s">
        <v>365</v>
      </c>
      <c r="P1781" s="46" t="s">
        <v>752</v>
      </c>
      <c r="Q1781" s="47">
        <v>22400</v>
      </c>
      <c r="R1781" s="48" t="s">
        <v>4</v>
      </c>
      <c r="S1781" s="47" t="s">
        <v>4</v>
      </c>
      <c r="T1781" s="46" t="s">
        <v>741</v>
      </c>
    </row>
    <row r="1782" spans="1:20">
      <c r="A1782" s="45">
        <v>132814370564</v>
      </c>
      <c r="B1782" s="43" t="s">
        <v>733</v>
      </c>
      <c r="C1782" s="44">
        <v>45967</v>
      </c>
      <c r="D1782" s="45">
        <v>52773510102</v>
      </c>
      <c r="E1782" s="45">
        <v>2114513030164</v>
      </c>
      <c r="F1782" s="46" t="s">
        <v>750</v>
      </c>
      <c r="G1782" s="46" t="s">
        <v>735</v>
      </c>
      <c r="H1782" s="46" t="s">
        <v>4</v>
      </c>
      <c r="I1782" s="45" t="s">
        <v>4</v>
      </c>
      <c r="J1782" s="47">
        <v>884.25</v>
      </c>
      <c r="K1782" s="46" t="s">
        <v>736</v>
      </c>
      <c r="L1782" s="46" t="s">
        <v>751</v>
      </c>
      <c r="M1782" s="45" t="s">
        <v>738</v>
      </c>
      <c r="N1782" s="46" t="s">
        <v>739</v>
      </c>
      <c r="O1782" s="43" t="s">
        <v>365</v>
      </c>
      <c r="P1782" s="46" t="s">
        <v>752</v>
      </c>
      <c r="Q1782" s="47">
        <v>22500</v>
      </c>
      <c r="R1782" s="48" t="s">
        <v>4</v>
      </c>
      <c r="S1782" s="47" t="s">
        <v>4</v>
      </c>
      <c r="T1782" s="46" t="s">
        <v>741</v>
      </c>
    </row>
    <row r="1783" spans="1:20">
      <c r="A1783" s="45">
        <v>133111067052</v>
      </c>
      <c r="B1783" s="43" t="s">
        <v>733</v>
      </c>
      <c r="C1783" s="44">
        <v>45970</v>
      </c>
      <c r="D1783" s="45">
        <v>52886630753</v>
      </c>
      <c r="E1783" s="45">
        <v>2116433318624</v>
      </c>
      <c r="F1783" s="46" t="s">
        <v>734</v>
      </c>
      <c r="G1783" s="46" t="s">
        <v>735</v>
      </c>
      <c r="H1783" s="46" t="s">
        <v>4</v>
      </c>
      <c r="I1783" s="45" t="s">
        <v>4</v>
      </c>
      <c r="J1783" s="47">
        <v>889.98</v>
      </c>
      <c r="K1783" s="46" t="s">
        <v>736</v>
      </c>
      <c r="L1783" s="46" t="s">
        <v>737</v>
      </c>
      <c r="M1783" s="45" t="s">
        <v>738</v>
      </c>
      <c r="N1783" s="46" t="s">
        <v>739</v>
      </c>
      <c r="O1783" s="43" t="s">
        <v>4</v>
      </c>
      <c r="P1783" s="46" t="s">
        <v>857</v>
      </c>
      <c r="Q1783" s="47">
        <v>54600</v>
      </c>
      <c r="R1783" s="48" t="s">
        <v>4</v>
      </c>
      <c r="S1783" s="47" t="s">
        <v>4</v>
      </c>
      <c r="T1783" s="46" t="s">
        <v>741</v>
      </c>
    </row>
    <row r="1784" spans="1:20">
      <c r="A1784" s="45">
        <v>134208711121</v>
      </c>
      <c r="B1784" s="43" t="s">
        <v>733</v>
      </c>
      <c r="C1784" s="44">
        <v>45983</v>
      </c>
      <c r="D1784" s="45">
        <v>53570143861</v>
      </c>
      <c r="E1784" s="45">
        <v>2127898807031</v>
      </c>
      <c r="F1784" s="46" t="s">
        <v>734</v>
      </c>
      <c r="G1784" s="46" t="s">
        <v>735</v>
      </c>
      <c r="H1784" s="46" t="s">
        <v>4</v>
      </c>
      <c r="I1784" s="45" t="s">
        <v>4</v>
      </c>
      <c r="J1784" s="47">
        <v>898.22</v>
      </c>
      <c r="K1784" s="46" t="s">
        <v>736</v>
      </c>
      <c r="L1784" s="46" t="s">
        <v>737</v>
      </c>
      <c r="M1784" s="45" t="s">
        <v>738</v>
      </c>
      <c r="N1784" s="46" t="s">
        <v>739</v>
      </c>
      <c r="O1784" s="43" t="s">
        <v>4</v>
      </c>
      <c r="P1784" s="46" t="s">
        <v>1130</v>
      </c>
      <c r="Q1784" s="47">
        <v>92600</v>
      </c>
      <c r="R1784" s="48" t="s">
        <v>4</v>
      </c>
      <c r="S1784" s="47" t="s">
        <v>4</v>
      </c>
      <c r="T1784" s="46" t="s">
        <v>741</v>
      </c>
    </row>
    <row r="1785" spans="1:20">
      <c r="A1785" s="45">
        <v>133300135235</v>
      </c>
      <c r="B1785" s="43" t="s">
        <v>733</v>
      </c>
      <c r="C1785" s="44">
        <v>45975</v>
      </c>
      <c r="D1785" s="45">
        <v>53201634212</v>
      </c>
      <c r="E1785" s="45">
        <v>2121867244938</v>
      </c>
      <c r="F1785" s="46" t="s">
        <v>750</v>
      </c>
      <c r="G1785" s="46" t="s">
        <v>735</v>
      </c>
      <c r="H1785" s="46" t="s">
        <v>4</v>
      </c>
      <c r="I1785" s="45" t="s">
        <v>4</v>
      </c>
      <c r="J1785" s="47">
        <v>903.46</v>
      </c>
      <c r="K1785" s="46" t="s">
        <v>736</v>
      </c>
      <c r="L1785" s="46" t="s">
        <v>751</v>
      </c>
      <c r="M1785" s="45" t="s">
        <v>738</v>
      </c>
      <c r="N1785" s="46" t="s">
        <v>739</v>
      </c>
      <c r="O1785" s="43" t="s">
        <v>365</v>
      </c>
      <c r="P1785" s="46" t="s">
        <v>752</v>
      </c>
      <c r="Q1785" s="47">
        <v>19900</v>
      </c>
      <c r="R1785" s="48" t="s">
        <v>4</v>
      </c>
      <c r="S1785" s="47" t="s">
        <v>4</v>
      </c>
      <c r="T1785" s="46" t="s">
        <v>741</v>
      </c>
    </row>
    <row r="1786" spans="1:20">
      <c r="A1786" s="45">
        <v>134413328993</v>
      </c>
      <c r="B1786" s="43" t="s">
        <v>733</v>
      </c>
      <c r="C1786" s="44">
        <v>45984</v>
      </c>
      <c r="D1786" s="45">
        <v>53655726344</v>
      </c>
      <c r="E1786" s="45">
        <v>2129284819100</v>
      </c>
      <c r="F1786" s="46" t="s">
        <v>734</v>
      </c>
      <c r="G1786" s="46" t="s">
        <v>735</v>
      </c>
      <c r="H1786" s="46" t="s">
        <v>4</v>
      </c>
      <c r="I1786" s="45" t="s">
        <v>4</v>
      </c>
      <c r="J1786" s="47">
        <v>905.71</v>
      </c>
      <c r="K1786" s="46" t="s">
        <v>736</v>
      </c>
      <c r="L1786" s="46" t="s">
        <v>737</v>
      </c>
      <c r="M1786" s="45" t="s">
        <v>738</v>
      </c>
      <c r="N1786" s="46" t="s">
        <v>739</v>
      </c>
      <c r="O1786" s="43" t="s">
        <v>522</v>
      </c>
      <c r="P1786" s="46" t="s">
        <v>1491</v>
      </c>
      <c r="Q1786" s="47">
        <v>11901.54</v>
      </c>
      <c r="R1786" s="48" t="s">
        <v>4</v>
      </c>
      <c r="S1786" s="47" t="s">
        <v>4</v>
      </c>
      <c r="T1786" s="46" t="s">
        <v>741</v>
      </c>
    </row>
    <row r="1787" spans="1:20">
      <c r="A1787" s="45">
        <v>134941629926</v>
      </c>
      <c r="B1787" s="43" t="s">
        <v>733</v>
      </c>
      <c r="C1787" s="44">
        <v>45984</v>
      </c>
      <c r="D1787" s="45">
        <v>53618279699</v>
      </c>
      <c r="E1787" s="45">
        <v>2128744222008</v>
      </c>
      <c r="F1787" s="46" t="s">
        <v>734</v>
      </c>
      <c r="G1787" s="46" t="s">
        <v>735</v>
      </c>
      <c r="H1787" s="46" t="s">
        <v>4</v>
      </c>
      <c r="I1787" s="45" t="s">
        <v>4</v>
      </c>
      <c r="J1787" s="47">
        <v>906.95</v>
      </c>
      <c r="K1787" s="46" t="s">
        <v>736</v>
      </c>
      <c r="L1787" s="46" t="s">
        <v>737</v>
      </c>
      <c r="M1787" s="45" t="s">
        <v>738</v>
      </c>
      <c r="N1787" s="46" t="s">
        <v>739</v>
      </c>
      <c r="O1787" s="43" t="s">
        <v>4</v>
      </c>
      <c r="P1787" s="46" t="s">
        <v>1399</v>
      </c>
      <c r="Q1787" s="47">
        <v>93500</v>
      </c>
      <c r="R1787" s="48" t="s">
        <v>4</v>
      </c>
      <c r="S1787" s="47" t="s">
        <v>4</v>
      </c>
      <c r="T1787" s="46" t="s">
        <v>741</v>
      </c>
    </row>
    <row r="1788" spans="1:20">
      <c r="A1788" s="45">
        <v>132226797501</v>
      </c>
      <c r="B1788" s="43" t="s">
        <v>733</v>
      </c>
      <c r="C1788" s="44">
        <v>45968</v>
      </c>
      <c r="D1788" s="45">
        <v>52780088831</v>
      </c>
      <c r="E1788" s="45">
        <v>2114506745139</v>
      </c>
      <c r="F1788" s="46" t="s">
        <v>750</v>
      </c>
      <c r="G1788" s="46" t="s">
        <v>735</v>
      </c>
      <c r="H1788" s="46" t="s">
        <v>4</v>
      </c>
      <c r="I1788" s="45" t="s">
        <v>4</v>
      </c>
      <c r="J1788" s="47">
        <v>907.83</v>
      </c>
      <c r="K1788" s="46" t="s">
        <v>736</v>
      </c>
      <c r="L1788" s="46" t="s">
        <v>751</v>
      </c>
      <c r="M1788" s="45" t="s">
        <v>738</v>
      </c>
      <c r="N1788" s="46" t="s">
        <v>739</v>
      </c>
      <c r="O1788" s="43" t="s">
        <v>365</v>
      </c>
      <c r="P1788" s="46" t="s">
        <v>752</v>
      </c>
      <c r="Q1788" s="47">
        <v>23100</v>
      </c>
      <c r="R1788" s="48" t="s">
        <v>4</v>
      </c>
      <c r="S1788" s="47" t="s">
        <v>4</v>
      </c>
      <c r="T1788" s="46" t="s">
        <v>741</v>
      </c>
    </row>
    <row r="1789" spans="1:20">
      <c r="A1789" s="45">
        <v>134203744749</v>
      </c>
      <c r="B1789" s="43" t="s">
        <v>733</v>
      </c>
      <c r="C1789" s="44">
        <v>45983</v>
      </c>
      <c r="D1789" s="45">
        <v>53567701919</v>
      </c>
      <c r="E1789" s="45">
        <v>2127978595902</v>
      </c>
      <c r="F1789" s="46" t="s">
        <v>734</v>
      </c>
      <c r="G1789" s="46" t="s">
        <v>735</v>
      </c>
      <c r="H1789" s="46" t="s">
        <v>4</v>
      </c>
      <c r="I1789" s="45" t="s">
        <v>4</v>
      </c>
      <c r="J1789" s="47">
        <v>909.86</v>
      </c>
      <c r="K1789" s="46" t="s">
        <v>736</v>
      </c>
      <c r="L1789" s="46" t="s">
        <v>737</v>
      </c>
      <c r="M1789" s="45" t="s">
        <v>738</v>
      </c>
      <c r="N1789" s="46" t="s">
        <v>739</v>
      </c>
      <c r="O1789" s="43" t="s">
        <v>4</v>
      </c>
      <c r="P1789" s="46" t="s">
        <v>1114</v>
      </c>
      <c r="Q1789" s="47">
        <v>93800</v>
      </c>
      <c r="R1789" s="48" t="s">
        <v>4</v>
      </c>
      <c r="S1789" s="47" t="s">
        <v>4</v>
      </c>
      <c r="T1789" s="46" t="s">
        <v>741</v>
      </c>
    </row>
    <row r="1790" spans="1:20">
      <c r="A1790" s="45">
        <v>134544503806</v>
      </c>
      <c r="B1790" s="43" t="s">
        <v>733</v>
      </c>
      <c r="C1790" s="44">
        <v>45980</v>
      </c>
      <c r="D1790" s="45">
        <v>53465803333</v>
      </c>
      <c r="E1790" s="45">
        <v>2126164527714</v>
      </c>
      <c r="F1790" s="46" t="s">
        <v>745</v>
      </c>
      <c r="G1790" s="46" t="s">
        <v>735</v>
      </c>
      <c r="H1790" s="46" t="s">
        <v>4</v>
      </c>
      <c r="I1790" s="45" t="s">
        <v>4</v>
      </c>
      <c r="J1790" s="47">
        <v>913.12</v>
      </c>
      <c r="K1790" s="46" t="s">
        <v>736</v>
      </c>
      <c r="L1790" s="46" t="s">
        <v>737</v>
      </c>
      <c r="M1790" s="45" t="s">
        <v>738</v>
      </c>
      <c r="N1790" s="46" t="s">
        <v>739</v>
      </c>
      <c r="O1790" s="43" t="s">
        <v>4</v>
      </c>
      <c r="P1790" s="46" t="s">
        <v>763</v>
      </c>
      <c r="Q1790" s="47">
        <v>11999</v>
      </c>
      <c r="R1790" s="48" t="s">
        <v>4</v>
      </c>
      <c r="S1790" s="47" t="s">
        <v>4</v>
      </c>
      <c r="T1790" s="46" t="s">
        <v>741</v>
      </c>
    </row>
    <row r="1791" spans="1:20">
      <c r="A1791" s="45">
        <v>134919137862</v>
      </c>
      <c r="B1791" s="43" t="s">
        <v>733</v>
      </c>
      <c r="C1791" s="44">
        <v>45983</v>
      </c>
      <c r="D1791" s="45">
        <v>53609780940</v>
      </c>
      <c r="E1791" s="45">
        <v>2128606417722</v>
      </c>
      <c r="F1791" s="46" t="s">
        <v>734</v>
      </c>
      <c r="G1791" s="46" t="s">
        <v>735</v>
      </c>
      <c r="H1791" s="46" t="s">
        <v>4</v>
      </c>
      <c r="I1791" s="45" t="s">
        <v>4</v>
      </c>
      <c r="J1791" s="47">
        <v>913.2</v>
      </c>
      <c r="K1791" s="46" t="s">
        <v>736</v>
      </c>
      <c r="L1791" s="46" t="s">
        <v>737</v>
      </c>
      <c r="M1791" s="45" t="s">
        <v>738</v>
      </c>
      <c r="N1791" s="46" t="s">
        <v>739</v>
      </c>
      <c r="O1791" s="43" t="s">
        <v>522</v>
      </c>
      <c r="P1791" s="46" t="s">
        <v>1149</v>
      </c>
      <c r="Q1791" s="47">
        <v>12000</v>
      </c>
      <c r="R1791" s="48" t="s">
        <v>4</v>
      </c>
      <c r="S1791" s="47" t="s">
        <v>4</v>
      </c>
      <c r="T1791" s="46" t="s">
        <v>741</v>
      </c>
    </row>
    <row r="1792" spans="1:20">
      <c r="A1792" s="45">
        <v>134314231259</v>
      </c>
      <c r="B1792" s="43" t="s">
        <v>733</v>
      </c>
      <c r="C1792" s="44">
        <v>45983</v>
      </c>
      <c r="D1792" s="45">
        <v>53613048834</v>
      </c>
      <c r="E1792" s="45">
        <v>2128662055558</v>
      </c>
      <c r="F1792" s="46" t="s">
        <v>734</v>
      </c>
      <c r="G1792" s="46" t="s">
        <v>735</v>
      </c>
      <c r="H1792" s="46" t="s">
        <v>4</v>
      </c>
      <c r="I1792" s="45" t="s">
        <v>4</v>
      </c>
      <c r="J1792" s="47">
        <v>913.2</v>
      </c>
      <c r="K1792" s="46" t="s">
        <v>736</v>
      </c>
      <c r="L1792" s="46" t="s">
        <v>737</v>
      </c>
      <c r="M1792" s="45" t="s">
        <v>738</v>
      </c>
      <c r="N1792" s="46" t="s">
        <v>739</v>
      </c>
      <c r="O1792" s="43" t="s">
        <v>522</v>
      </c>
      <c r="P1792" s="46" t="s">
        <v>935</v>
      </c>
      <c r="Q1792" s="47">
        <v>12000</v>
      </c>
      <c r="R1792" s="48" t="s">
        <v>4</v>
      </c>
      <c r="S1792" s="47" t="s">
        <v>4</v>
      </c>
      <c r="T1792" s="46" t="s">
        <v>741</v>
      </c>
    </row>
    <row r="1793" spans="1:20">
      <c r="A1793" s="45">
        <v>134323299459</v>
      </c>
      <c r="B1793" s="43" t="s">
        <v>733</v>
      </c>
      <c r="C1793" s="44">
        <v>45984</v>
      </c>
      <c r="D1793" s="45">
        <v>53616519278</v>
      </c>
      <c r="E1793" s="45">
        <v>2128605101441</v>
      </c>
      <c r="F1793" s="46" t="s">
        <v>745</v>
      </c>
      <c r="G1793" s="46" t="s">
        <v>735</v>
      </c>
      <c r="H1793" s="46" t="s">
        <v>4</v>
      </c>
      <c r="I1793" s="45" t="s">
        <v>4</v>
      </c>
      <c r="J1793" s="47">
        <v>913.2</v>
      </c>
      <c r="K1793" s="46" t="s">
        <v>736</v>
      </c>
      <c r="L1793" s="46" t="s">
        <v>737</v>
      </c>
      <c r="M1793" s="45" t="s">
        <v>738</v>
      </c>
      <c r="N1793" s="46" t="s">
        <v>739</v>
      </c>
      <c r="O1793" s="43" t="s">
        <v>522</v>
      </c>
      <c r="P1793" s="46" t="s">
        <v>754</v>
      </c>
      <c r="Q1793" s="47">
        <v>12000</v>
      </c>
      <c r="R1793" s="48" t="s">
        <v>4</v>
      </c>
      <c r="S1793" s="47" t="s">
        <v>4</v>
      </c>
      <c r="T1793" s="46" t="s">
        <v>741</v>
      </c>
    </row>
    <row r="1794" spans="1:20">
      <c r="A1794" s="45">
        <v>134937582998</v>
      </c>
      <c r="B1794" s="43" t="s">
        <v>733</v>
      </c>
      <c r="C1794" s="44">
        <v>45984</v>
      </c>
      <c r="D1794" s="45">
        <v>53616547192</v>
      </c>
      <c r="E1794" s="45">
        <v>2128718225304</v>
      </c>
      <c r="F1794" s="46" t="s">
        <v>734</v>
      </c>
      <c r="G1794" s="46" t="s">
        <v>735</v>
      </c>
      <c r="H1794" s="46" t="s">
        <v>4</v>
      </c>
      <c r="I1794" s="45" t="s">
        <v>4</v>
      </c>
      <c r="J1794" s="47">
        <v>913.2</v>
      </c>
      <c r="K1794" s="46" t="s">
        <v>736</v>
      </c>
      <c r="L1794" s="46" t="s">
        <v>737</v>
      </c>
      <c r="M1794" s="45" t="s">
        <v>738</v>
      </c>
      <c r="N1794" s="46" t="s">
        <v>739</v>
      </c>
      <c r="O1794" s="43" t="s">
        <v>522</v>
      </c>
      <c r="P1794" s="46" t="s">
        <v>1333</v>
      </c>
      <c r="Q1794" s="47">
        <v>12000</v>
      </c>
      <c r="R1794" s="48" t="s">
        <v>4</v>
      </c>
      <c r="S1794" s="47" t="s">
        <v>4</v>
      </c>
      <c r="T1794" s="46" t="s">
        <v>741</v>
      </c>
    </row>
    <row r="1795" spans="1:20">
      <c r="A1795" s="45">
        <v>132210978231</v>
      </c>
      <c r="B1795" s="43" t="s">
        <v>733</v>
      </c>
      <c r="C1795" s="44">
        <v>45967</v>
      </c>
      <c r="D1795" s="45">
        <v>52773036825</v>
      </c>
      <c r="E1795" s="45">
        <v>2114504935836</v>
      </c>
      <c r="F1795" s="46" t="s">
        <v>750</v>
      </c>
      <c r="G1795" s="46" t="s">
        <v>735</v>
      </c>
      <c r="H1795" s="46" t="s">
        <v>4</v>
      </c>
      <c r="I1795" s="45" t="s">
        <v>4</v>
      </c>
      <c r="J1795" s="47">
        <v>915.69</v>
      </c>
      <c r="K1795" s="46" t="s">
        <v>736</v>
      </c>
      <c r="L1795" s="46" t="s">
        <v>751</v>
      </c>
      <c r="M1795" s="45" t="s">
        <v>738</v>
      </c>
      <c r="N1795" s="46" t="s">
        <v>739</v>
      </c>
      <c r="O1795" s="43" t="s">
        <v>365</v>
      </c>
      <c r="P1795" s="46" t="s">
        <v>752</v>
      </c>
      <c r="Q1795" s="47">
        <v>23300</v>
      </c>
      <c r="R1795" s="48" t="s">
        <v>4</v>
      </c>
      <c r="S1795" s="47" t="s">
        <v>4</v>
      </c>
      <c r="T1795" s="46" t="s">
        <v>741</v>
      </c>
    </row>
    <row r="1796" spans="1:20">
      <c r="A1796" s="45">
        <v>132151858318</v>
      </c>
      <c r="B1796" s="43" t="s">
        <v>1727</v>
      </c>
      <c r="C1796" s="44">
        <v>45962</v>
      </c>
      <c r="D1796" s="45">
        <v>52505863623</v>
      </c>
      <c r="E1796" s="45">
        <v>2110110115826</v>
      </c>
      <c r="F1796" s="46" t="s">
        <v>750</v>
      </c>
      <c r="G1796" s="46" t="s">
        <v>735</v>
      </c>
      <c r="H1796" s="46" t="s">
        <v>4</v>
      </c>
      <c r="I1796" s="45" t="s">
        <v>4</v>
      </c>
      <c r="J1796" s="47">
        <v>919.62</v>
      </c>
      <c r="K1796" s="46" t="s">
        <v>736</v>
      </c>
      <c r="L1796" s="46" t="s">
        <v>751</v>
      </c>
      <c r="M1796" s="45" t="s">
        <v>738</v>
      </c>
      <c r="N1796" s="46" t="s">
        <v>739</v>
      </c>
      <c r="O1796" s="43" t="s">
        <v>365</v>
      </c>
      <c r="P1796" s="46" t="s">
        <v>752</v>
      </c>
      <c r="Q1796" s="47">
        <v>23400</v>
      </c>
      <c r="R1796" s="48" t="s">
        <v>4</v>
      </c>
      <c r="S1796" s="47" t="s">
        <v>4</v>
      </c>
      <c r="T1796" s="46" t="s">
        <v>741</v>
      </c>
    </row>
    <row r="1797" spans="1:20">
      <c r="A1797" s="45">
        <v>132082022157</v>
      </c>
      <c r="B1797" s="43" t="s">
        <v>733</v>
      </c>
      <c r="C1797" s="44">
        <v>45966</v>
      </c>
      <c r="D1797" s="45">
        <v>52718386145</v>
      </c>
      <c r="E1797" s="45">
        <v>2113580417593</v>
      </c>
      <c r="F1797" s="46" t="s">
        <v>745</v>
      </c>
      <c r="G1797" s="46" t="s">
        <v>735</v>
      </c>
      <c r="H1797" s="46" t="s">
        <v>4</v>
      </c>
      <c r="I1797" s="45" t="s">
        <v>4</v>
      </c>
      <c r="J1797" s="47">
        <v>925.84</v>
      </c>
      <c r="K1797" s="46" t="s">
        <v>736</v>
      </c>
      <c r="L1797" s="46" t="s">
        <v>737</v>
      </c>
      <c r="M1797" s="45" t="s">
        <v>738</v>
      </c>
      <c r="N1797" s="46" t="s">
        <v>739</v>
      </c>
      <c r="O1797" s="43" t="s">
        <v>4</v>
      </c>
      <c r="P1797" s="46" t="s">
        <v>754</v>
      </c>
      <c r="Q1797" s="47">
        <v>56800</v>
      </c>
      <c r="R1797" s="48" t="s">
        <v>4</v>
      </c>
      <c r="S1797" s="47" t="s">
        <v>4</v>
      </c>
      <c r="T1797" s="46" t="s">
        <v>741</v>
      </c>
    </row>
    <row r="1798" spans="1:20">
      <c r="A1798" s="45">
        <v>134128445542</v>
      </c>
      <c r="B1798" s="43" t="s">
        <v>733</v>
      </c>
      <c r="C1798" s="44">
        <v>45977</v>
      </c>
      <c r="D1798" s="45">
        <v>53298240807</v>
      </c>
      <c r="E1798" s="45">
        <v>2123244406620</v>
      </c>
      <c r="F1798" s="46" t="s">
        <v>750</v>
      </c>
      <c r="G1798" s="46" t="s">
        <v>735</v>
      </c>
      <c r="H1798" s="46" t="s">
        <v>4</v>
      </c>
      <c r="I1798" s="45" t="s">
        <v>4</v>
      </c>
      <c r="J1798" s="47">
        <v>927.48</v>
      </c>
      <c r="K1798" s="46" t="s">
        <v>736</v>
      </c>
      <c r="L1798" s="46" t="s">
        <v>751</v>
      </c>
      <c r="M1798" s="45" t="s">
        <v>738</v>
      </c>
      <c r="N1798" s="46" t="s">
        <v>739</v>
      </c>
      <c r="O1798" s="43" t="s">
        <v>365</v>
      </c>
      <c r="P1798" s="46" t="s">
        <v>752</v>
      </c>
      <c r="Q1798" s="47">
        <v>23600</v>
      </c>
      <c r="R1798" s="48" t="s">
        <v>4</v>
      </c>
      <c r="S1798" s="47" t="s">
        <v>4</v>
      </c>
      <c r="T1798" s="46" t="s">
        <v>741</v>
      </c>
    </row>
    <row r="1799" spans="1:20">
      <c r="A1799" s="45">
        <v>133440852551</v>
      </c>
      <c r="B1799" s="43" t="s">
        <v>733</v>
      </c>
      <c r="C1799" s="44">
        <v>45977</v>
      </c>
      <c r="D1799" s="45">
        <v>53260569488</v>
      </c>
      <c r="E1799" s="45">
        <v>2122754219778</v>
      </c>
      <c r="F1799" s="46" t="s">
        <v>734</v>
      </c>
      <c r="G1799" s="46" t="s">
        <v>735</v>
      </c>
      <c r="H1799" s="46" t="s">
        <v>4</v>
      </c>
      <c r="I1799" s="45" t="s">
        <v>4</v>
      </c>
      <c r="J1799" s="47">
        <v>930.23</v>
      </c>
      <c r="K1799" s="46" t="s">
        <v>736</v>
      </c>
      <c r="L1799" s="46" t="s">
        <v>737</v>
      </c>
      <c r="M1799" s="45" t="s">
        <v>738</v>
      </c>
      <c r="N1799" s="46" t="s">
        <v>739</v>
      </c>
      <c r="O1799" s="43" t="s">
        <v>4</v>
      </c>
      <c r="P1799" s="46" t="s">
        <v>1022</v>
      </c>
      <c r="Q1799" s="47">
        <v>95900</v>
      </c>
      <c r="R1799" s="48" t="s">
        <v>4</v>
      </c>
      <c r="S1799" s="47" t="s">
        <v>4</v>
      </c>
      <c r="T1799" s="46" t="s">
        <v>741</v>
      </c>
    </row>
    <row r="1800" spans="1:20">
      <c r="A1800" s="45">
        <v>133537826727</v>
      </c>
      <c r="B1800" s="43" t="s">
        <v>733</v>
      </c>
      <c r="C1800" s="44">
        <v>45978</v>
      </c>
      <c r="D1800" s="45">
        <v>53306444598</v>
      </c>
      <c r="E1800" s="45">
        <v>2123358552880</v>
      </c>
      <c r="F1800" s="46" t="s">
        <v>758</v>
      </c>
      <c r="G1800" s="46" t="s">
        <v>735</v>
      </c>
      <c r="H1800" s="46" t="s">
        <v>4</v>
      </c>
      <c r="I1800" s="45" t="s">
        <v>4</v>
      </c>
      <c r="J1800" s="47">
        <v>932.17</v>
      </c>
      <c r="K1800" s="46" t="s">
        <v>736</v>
      </c>
      <c r="L1800" s="46" t="s">
        <v>737</v>
      </c>
      <c r="M1800" s="45" t="s">
        <v>738</v>
      </c>
      <c r="N1800" s="46" t="s">
        <v>739</v>
      </c>
      <c r="O1800" s="43" t="s">
        <v>4</v>
      </c>
      <c r="P1800" s="46" t="s">
        <v>759</v>
      </c>
      <c r="Q1800" s="47">
        <v>96100</v>
      </c>
      <c r="R1800" s="48" t="s">
        <v>4</v>
      </c>
      <c r="S1800" s="47" t="s">
        <v>4</v>
      </c>
      <c r="T1800" s="46" t="s">
        <v>4</v>
      </c>
    </row>
    <row r="1801" spans="1:20">
      <c r="A1801" s="45">
        <v>134146836858</v>
      </c>
      <c r="B1801" s="43" t="s">
        <v>733</v>
      </c>
      <c r="C1801" s="44">
        <v>45978</v>
      </c>
      <c r="D1801" s="45">
        <v>53306548320</v>
      </c>
      <c r="E1801" s="45">
        <v>2123252407287</v>
      </c>
      <c r="F1801" s="46" t="s">
        <v>750</v>
      </c>
      <c r="G1801" s="46" t="s">
        <v>735</v>
      </c>
      <c r="H1801" s="46" t="s">
        <v>4</v>
      </c>
      <c r="I1801" s="45" t="s">
        <v>4</v>
      </c>
      <c r="J1801" s="47">
        <v>935.24</v>
      </c>
      <c r="K1801" s="46" t="s">
        <v>736</v>
      </c>
      <c r="L1801" s="46" t="s">
        <v>751</v>
      </c>
      <c r="M1801" s="45" t="s">
        <v>738</v>
      </c>
      <c r="N1801" s="46" t="s">
        <v>739</v>
      </c>
      <c r="O1801" s="43" t="s">
        <v>365</v>
      </c>
      <c r="P1801" s="46" t="s">
        <v>752</v>
      </c>
      <c r="Q1801" s="47">
        <v>20600</v>
      </c>
      <c r="R1801" s="48" t="s">
        <v>4</v>
      </c>
      <c r="S1801" s="47" t="s">
        <v>4</v>
      </c>
      <c r="T1801" s="46" t="s">
        <v>741</v>
      </c>
    </row>
    <row r="1802" spans="1:20">
      <c r="A1802" s="45">
        <v>135545800436</v>
      </c>
      <c r="B1802" s="43" t="s">
        <v>733</v>
      </c>
      <c r="C1802" s="44">
        <v>45989</v>
      </c>
      <c r="D1802" s="45">
        <v>53859820534</v>
      </c>
      <c r="E1802" s="45">
        <v>2132752698601</v>
      </c>
      <c r="F1802" s="46" t="s">
        <v>750</v>
      </c>
      <c r="G1802" s="46" t="s">
        <v>735</v>
      </c>
      <c r="H1802" s="46" t="s">
        <v>4</v>
      </c>
      <c r="I1802" s="45" t="s">
        <v>4</v>
      </c>
      <c r="J1802" s="47">
        <v>935.24</v>
      </c>
      <c r="K1802" s="46" t="s">
        <v>736</v>
      </c>
      <c r="L1802" s="46" t="s">
        <v>751</v>
      </c>
      <c r="M1802" s="45" t="s">
        <v>738</v>
      </c>
      <c r="N1802" s="46" t="s">
        <v>739</v>
      </c>
      <c r="O1802" s="43" t="s">
        <v>365</v>
      </c>
      <c r="P1802" s="46" t="s">
        <v>752</v>
      </c>
      <c r="Q1802" s="47">
        <v>20600</v>
      </c>
      <c r="R1802" s="48" t="s">
        <v>4</v>
      </c>
      <c r="S1802" s="47" t="s">
        <v>4</v>
      </c>
      <c r="T1802" s="46" t="s">
        <v>741</v>
      </c>
    </row>
    <row r="1803" spans="1:20">
      <c r="A1803" s="45">
        <v>135716501216</v>
      </c>
      <c r="B1803" s="43" t="s">
        <v>733</v>
      </c>
      <c r="C1803" s="44">
        <v>45990</v>
      </c>
      <c r="D1803" s="45">
        <v>53931373980</v>
      </c>
      <c r="E1803" s="45">
        <v>2134024343922</v>
      </c>
      <c r="F1803" s="46" t="s">
        <v>750</v>
      </c>
      <c r="G1803" s="46" t="s">
        <v>735</v>
      </c>
      <c r="H1803" s="46" t="s">
        <v>4</v>
      </c>
      <c r="I1803" s="45" t="s">
        <v>4</v>
      </c>
      <c r="J1803" s="47">
        <v>935.24</v>
      </c>
      <c r="K1803" s="46" t="s">
        <v>736</v>
      </c>
      <c r="L1803" s="46" t="s">
        <v>751</v>
      </c>
      <c r="M1803" s="45" t="s">
        <v>738</v>
      </c>
      <c r="N1803" s="46" t="s">
        <v>739</v>
      </c>
      <c r="O1803" s="43" t="s">
        <v>365</v>
      </c>
      <c r="P1803" s="46" t="s">
        <v>752</v>
      </c>
      <c r="Q1803" s="47">
        <v>20600</v>
      </c>
      <c r="R1803" s="48" t="s">
        <v>4</v>
      </c>
      <c r="S1803" s="47" t="s">
        <v>4</v>
      </c>
      <c r="T1803" s="46" t="s">
        <v>741</v>
      </c>
    </row>
    <row r="1804" spans="1:20">
      <c r="A1804" s="45">
        <v>132806216938</v>
      </c>
      <c r="B1804" s="43" t="s">
        <v>733</v>
      </c>
      <c r="C1804" s="44">
        <v>45967</v>
      </c>
      <c r="D1804" s="45">
        <v>52770494784</v>
      </c>
      <c r="E1804" s="45">
        <v>2114458191452</v>
      </c>
      <c r="F1804" s="46" t="s">
        <v>750</v>
      </c>
      <c r="G1804" s="46" t="s">
        <v>735</v>
      </c>
      <c r="H1804" s="46" t="s">
        <v>4</v>
      </c>
      <c r="I1804" s="45" t="s">
        <v>4</v>
      </c>
      <c r="J1804" s="47">
        <v>939.27</v>
      </c>
      <c r="K1804" s="46" t="s">
        <v>736</v>
      </c>
      <c r="L1804" s="46" t="s">
        <v>751</v>
      </c>
      <c r="M1804" s="45" t="s">
        <v>738</v>
      </c>
      <c r="N1804" s="46" t="s">
        <v>739</v>
      </c>
      <c r="O1804" s="43" t="s">
        <v>365</v>
      </c>
      <c r="P1804" s="46" t="s">
        <v>752</v>
      </c>
      <c r="Q1804" s="47">
        <v>23900</v>
      </c>
      <c r="R1804" s="48" t="s">
        <v>4</v>
      </c>
      <c r="S1804" s="47" t="s">
        <v>4</v>
      </c>
      <c r="T1804" s="46" t="s">
        <v>741</v>
      </c>
    </row>
    <row r="1805" spans="1:20">
      <c r="A1805" s="45">
        <v>133296612281</v>
      </c>
      <c r="B1805" s="43" t="s">
        <v>733</v>
      </c>
      <c r="C1805" s="44">
        <v>45975</v>
      </c>
      <c r="D1805" s="45">
        <v>53200354002</v>
      </c>
      <c r="E1805" s="45">
        <v>2121733873229</v>
      </c>
      <c r="F1805" s="46" t="s">
        <v>750</v>
      </c>
      <c r="G1805" s="46" t="s">
        <v>735</v>
      </c>
      <c r="H1805" s="46" t="s">
        <v>4</v>
      </c>
      <c r="I1805" s="45" t="s">
        <v>4</v>
      </c>
      <c r="J1805" s="47">
        <v>939.78</v>
      </c>
      <c r="K1805" s="46" t="s">
        <v>736</v>
      </c>
      <c r="L1805" s="46" t="s">
        <v>751</v>
      </c>
      <c r="M1805" s="45" t="s">
        <v>738</v>
      </c>
      <c r="N1805" s="46" t="s">
        <v>739</v>
      </c>
      <c r="O1805" s="43" t="s">
        <v>365</v>
      </c>
      <c r="P1805" s="46" t="s">
        <v>752</v>
      </c>
      <c r="Q1805" s="47">
        <v>20700</v>
      </c>
      <c r="R1805" s="48" t="s">
        <v>4</v>
      </c>
      <c r="S1805" s="47" t="s">
        <v>4</v>
      </c>
      <c r="T1805" s="46" t="s">
        <v>741</v>
      </c>
    </row>
    <row r="1806" spans="1:20">
      <c r="A1806" s="45">
        <v>134047808616</v>
      </c>
      <c r="B1806" s="43" t="s">
        <v>733</v>
      </c>
      <c r="C1806" s="44">
        <v>45976</v>
      </c>
      <c r="D1806" s="45">
        <v>53259766409</v>
      </c>
      <c r="E1806" s="45">
        <v>2122742944870</v>
      </c>
      <c r="F1806" s="46" t="s">
        <v>745</v>
      </c>
      <c r="G1806" s="46" t="s">
        <v>735</v>
      </c>
      <c r="H1806" s="46" t="s">
        <v>4</v>
      </c>
      <c r="I1806" s="45" t="s">
        <v>4</v>
      </c>
      <c r="J1806" s="47">
        <v>940.51</v>
      </c>
      <c r="K1806" s="46" t="s">
        <v>736</v>
      </c>
      <c r="L1806" s="46" t="s">
        <v>737</v>
      </c>
      <c r="M1806" s="45" t="s">
        <v>738</v>
      </c>
      <c r="N1806" s="46" t="s">
        <v>739</v>
      </c>
      <c r="O1806" s="43" t="s">
        <v>4</v>
      </c>
      <c r="P1806" s="46" t="s">
        <v>754</v>
      </c>
      <c r="Q1806" s="47">
        <v>57700</v>
      </c>
      <c r="R1806" s="48" t="s">
        <v>4</v>
      </c>
      <c r="S1806" s="47" t="s">
        <v>4</v>
      </c>
      <c r="T1806" s="46" t="s">
        <v>741</v>
      </c>
    </row>
    <row r="1807" spans="1:20">
      <c r="A1807" s="45">
        <v>134542763198</v>
      </c>
      <c r="B1807" s="43" t="s">
        <v>733</v>
      </c>
      <c r="C1807" s="44">
        <v>45980</v>
      </c>
      <c r="D1807" s="45">
        <v>53465093677</v>
      </c>
      <c r="E1807" s="45">
        <v>2126149599918</v>
      </c>
      <c r="F1807" s="46" t="s">
        <v>750</v>
      </c>
      <c r="G1807" s="46" t="s">
        <v>735</v>
      </c>
      <c r="H1807" s="46" t="s">
        <v>4</v>
      </c>
      <c r="I1807" s="45" t="s">
        <v>4</v>
      </c>
      <c r="J1807" s="47">
        <v>943.12</v>
      </c>
      <c r="K1807" s="46" t="s">
        <v>736</v>
      </c>
      <c r="L1807" s="46" t="s">
        <v>751</v>
      </c>
      <c r="M1807" s="45" t="s">
        <v>738</v>
      </c>
      <c r="N1807" s="46" t="s">
        <v>739</v>
      </c>
      <c r="O1807" s="43" t="s">
        <v>365</v>
      </c>
      <c r="P1807" s="46" t="s">
        <v>752</v>
      </c>
      <c r="Q1807" s="47">
        <v>23998</v>
      </c>
      <c r="R1807" s="48" t="s">
        <v>4</v>
      </c>
      <c r="S1807" s="47" t="s">
        <v>4</v>
      </c>
      <c r="T1807" s="46" t="s">
        <v>741</v>
      </c>
    </row>
    <row r="1808" spans="1:20">
      <c r="A1808" s="45">
        <v>134784142473</v>
      </c>
      <c r="B1808" s="43" t="s">
        <v>733</v>
      </c>
      <c r="C1808" s="44">
        <v>45987</v>
      </c>
      <c r="D1808" s="45">
        <v>53801086714</v>
      </c>
      <c r="E1808" s="45">
        <v>2131722455485</v>
      </c>
      <c r="F1808" s="46" t="s">
        <v>750</v>
      </c>
      <c r="G1808" s="46" t="s">
        <v>735</v>
      </c>
      <c r="H1808" s="46" t="s">
        <v>4</v>
      </c>
      <c r="I1808" s="45" t="s">
        <v>4</v>
      </c>
      <c r="J1808" s="47">
        <v>943.12</v>
      </c>
      <c r="K1808" s="46" t="s">
        <v>736</v>
      </c>
      <c r="L1808" s="46" t="s">
        <v>751</v>
      </c>
      <c r="M1808" s="45" t="s">
        <v>738</v>
      </c>
      <c r="N1808" s="46" t="s">
        <v>739</v>
      </c>
      <c r="O1808" s="43" t="s">
        <v>365</v>
      </c>
      <c r="P1808" s="46" t="s">
        <v>752</v>
      </c>
      <c r="Q1808" s="47">
        <v>23998</v>
      </c>
      <c r="R1808" s="48" t="s">
        <v>4</v>
      </c>
      <c r="S1808" s="47" t="s">
        <v>4</v>
      </c>
      <c r="T1808" s="46" t="s">
        <v>741</v>
      </c>
    </row>
    <row r="1809" spans="1:20">
      <c r="A1809" s="45">
        <v>135406502722</v>
      </c>
      <c r="B1809" s="43" t="s">
        <v>733</v>
      </c>
      <c r="C1809" s="44">
        <v>45988</v>
      </c>
      <c r="D1809" s="45">
        <v>53804364851</v>
      </c>
      <c r="E1809" s="45">
        <v>2131775799849</v>
      </c>
      <c r="F1809" s="46" t="s">
        <v>750</v>
      </c>
      <c r="G1809" s="46" t="s">
        <v>735</v>
      </c>
      <c r="H1809" s="46" t="s">
        <v>4</v>
      </c>
      <c r="I1809" s="45" t="s">
        <v>4</v>
      </c>
      <c r="J1809" s="47">
        <v>943.12</v>
      </c>
      <c r="K1809" s="46" t="s">
        <v>736</v>
      </c>
      <c r="L1809" s="46" t="s">
        <v>751</v>
      </c>
      <c r="M1809" s="45" t="s">
        <v>738</v>
      </c>
      <c r="N1809" s="46" t="s">
        <v>739</v>
      </c>
      <c r="O1809" s="43" t="s">
        <v>365</v>
      </c>
      <c r="P1809" s="46" t="s">
        <v>752</v>
      </c>
      <c r="Q1809" s="47">
        <v>23998</v>
      </c>
      <c r="R1809" s="48" t="s">
        <v>4</v>
      </c>
      <c r="S1809" s="47" t="s">
        <v>4</v>
      </c>
      <c r="T1809" s="46" t="s">
        <v>741</v>
      </c>
    </row>
    <row r="1810" spans="1:20">
      <c r="A1810" s="45">
        <v>134822169806</v>
      </c>
      <c r="B1810" s="43" t="s">
        <v>733</v>
      </c>
      <c r="C1810" s="44">
        <v>45983</v>
      </c>
      <c r="D1810" s="45">
        <v>53569947866</v>
      </c>
      <c r="E1810" s="45">
        <v>2128008863590</v>
      </c>
      <c r="F1810" s="46" t="s">
        <v>750</v>
      </c>
      <c r="G1810" s="46" t="s">
        <v>735</v>
      </c>
      <c r="H1810" s="46" t="s">
        <v>4</v>
      </c>
      <c r="I1810" s="45" t="s">
        <v>4</v>
      </c>
      <c r="J1810" s="47">
        <v>943.2</v>
      </c>
      <c r="K1810" s="46" t="s">
        <v>736</v>
      </c>
      <c r="L1810" s="46" t="s">
        <v>751</v>
      </c>
      <c r="M1810" s="45" t="s">
        <v>738</v>
      </c>
      <c r="N1810" s="46" t="s">
        <v>739</v>
      </c>
      <c r="O1810" s="43" t="s">
        <v>365</v>
      </c>
      <c r="P1810" s="46" t="s">
        <v>752</v>
      </c>
      <c r="Q1810" s="47">
        <v>24000</v>
      </c>
      <c r="R1810" s="48" t="s">
        <v>4</v>
      </c>
      <c r="S1810" s="47" t="s">
        <v>4</v>
      </c>
      <c r="T1810" s="46" t="s">
        <v>741</v>
      </c>
    </row>
    <row r="1811" spans="1:20">
      <c r="A1811" s="45">
        <v>134938038108</v>
      </c>
      <c r="B1811" s="43" t="s">
        <v>733</v>
      </c>
      <c r="C1811" s="44">
        <v>45984</v>
      </c>
      <c r="D1811" s="45">
        <v>53616679838</v>
      </c>
      <c r="E1811" s="45">
        <v>2128607334907</v>
      </c>
      <c r="F1811" s="46" t="s">
        <v>750</v>
      </c>
      <c r="G1811" s="46" t="s">
        <v>735</v>
      </c>
      <c r="H1811" s="46" t="s">
        <v>4</v>
      </c>
      <c r="I1811" s="45" t="s">
        <v>4</v>
      </c>
      <c r="J1811" s="47">
        <v>958.92</v>
      </c>
      <c r="K1811" s="46" t="s">
        <v>736</v>
      </c>
      <c r="L1811" s="46" t="s">
        <v>751</v>
      </c>
      <c r="M1811" s="45" t="s">
        <v>738</v>
      </c>
      <c r="N1811" s="46" t="s">
        <v>739</v>
      </c>
      <c r="O1811" s="43" t="s">
        <v>365</v>
      </c>
      <c r="P1811" s="46" t="s">
        <v>752</v>
      </c>
      <c r="Q1811" s="47">
        <v>24400</v>
      </c>
      <c r="R1811" s="48" t="s">
        <v>4</v>
      </c>
      <c r="S1811" s="47" t="s">
        <v>4</v>
      </c>
      <c r="T1811" s="46" t="s">
        <v>741</v>
      </c>
    </row>
    <row r="1812" spans="1:20">
      <c r="A1812" s="45">
        <v>134935381143</v>
      </c>
      <c r="B1812" s="43" t="s">
        <v>733</v>
      </c>
      <c r="C1812" s="44">
        <v>45989</v>
      </c>
      <c r="D1812" s="45">
        <v>53861735414</v>
      </c>
      <c r="E1812" s="45">
        <v>2132807965705</v>
      </c>
      <c r="F1812" s="46" t="s">
        <v>734</v>
      </c>
      <c r="G1812" s="46" t="s">
        <v>735</v>
      </c>
      <c r="H1812" s="46" t="s">
        <v>4</v>
      </c>
      <c r="I1812" s="45" t="s">
        <v>4</v>
      </c>
      <c r="J1812" s="47">
        <v>963.21</v>
      </c>
      <c r="K1812" s="46" t="s">
        <v>736</v>
      </c>
      <c r="L1812" s="46" t="s">
        <v>737</v>
      </c>
      <c r="M1812" s="45" t="s">
        <v>738</v>
      </c>
      <c r="N1812" s="46" t="s">
        <v>739</v>
      </c>
      <c r="O1812" s="43" t="s">
        <v>4</v>
      </c>
      <c r="P1812" s="46" t="s">
        <v>967</v>
      </c>
      <c r="Q1812" s="47">
        <v>99300</v>
      </c>
      <c r="R1812" s="48" t="s">
        <v>4</v>
      </c>
      <c r="S1812" s="47" t="s">
        <v>4</v>
      </c>
      <c r="T1812" s="46" t="s">
        <v>741</v>
      </c>
    </row>
    <row r="1813" spans="1:20">
      <c r="A1813" s="45">
        <v>132964226618</v>
      </c>
      <c r="B1813" s="43" t="s">
        <v>733</v>
      </c>
      <c r="C1813" s="44">
        <v>45968</v>
      </c>
      <c r="D1813" s="45">
        <v>52827792365</v>
      </c>
      <c r="E1813" s="45">
        <v>2115414363771</v>
      </c>
      <c r="F1813" s="46" t="s">
        <v>758</v>
      </c>
      <c r="G1813" s="46" t="s">
        <v>735</v>
      </c>
      <c r="H1813" s="46" t="s">
        <v>4</v>
      </c>
      <c r="I1813" s="45" t="s">
        <v>4</v>
      </c>
      <c r="J1813" s="47">
        <v>973.88</v>
      </c>
      <c r="K1813" s="46" t="s">
        <v>736</v>
      </c>
      <c r="L1813" s="46" t="s">
        <v>737</v>
      </c>
      <c r="M1813" s="45" t="s">
        <v>738</v>
      </c>
      <c r="N1813" s="46" t="s">
        <v>739</v>
      </c>
      <c r="O1813" s="43" t="s">
        <v>4</v>
      </c>
      <c r="P1813" s="46" t="s">
        <v>759</v>
      </c>
      <c r="Q1813" s="47">
        <v>100400</v>
      </c>
      <c r="R1813" s="48" t="s">
        <v>4</v>
      </c>
      <c r="S1813" s="47" t="s">
        <v>4</v>
      </c>
      <c r="T1813" s="46" t="s">
        <v>4</v>
      </c>
    </row>
    <row r="1814" spans="1:20">
      <c r="A1814" s="45">
        <v>133930642864</v>
      </c>
      <c r="B1814" s="43" t="s">
        <v>733</v>
      </c>
      <c r="C1814" s="44">
        <v>45976</v>
      </c>
      <c r="D1814" s="45">
        <v>53211309444</v>
      </c>
      <c r="E1814" s="45">
        <v>2122016703178</v>
      </c>
      <c r="F1814" s="46" t="s">
        <v>734</v>
      </c>
      <c r="G1814" s="46" t="s">
        <v>735</v>
      </c>
      <c r="H1814" s="46" t="s">
        <v>4</v>
      </c>
      <c r="I1814" s="45" t="s">
        <v>4</v>
      </c>
      <c r="J1814" s="47">
        <v>989.4</v>
      </c>
      <c r="K1814" s="46" t="s">
        <v>736</v>
      </c>
      <c r="L1814" s="46" t="s">
        <v>737</v>
      </c>
      <c r="M1814" s="45" t="s">
        <v>738</v>
      </c>
      <c r="N1814" s="46" t="s">
        <v>739</v>
      </c>
      <c r="O1814" s="43" t="s">
        <v>4</v>
      </c>
      <c r="P1814" s="46" t="s">
        <v>998</v>
      </c>
      <c r="Q1814" s="47">
        <v>102000</v>
      </c>
      <c r="R1814" s="48" t="s">
        <v>4</v>
      </c>
      <c r="S1814" s="47" t="s">
        <v>4</v>
      </c>
      <c r="T1814" s="46" t="s">
        <v>741</v>
      </c>
    </row>
    <row r="1815" spans="1:20">
      <c r="A1815" s="45">
        <v>134819254992</v>
      </c>
      <c r="B1815" s="43" t="s">
        <v>733</v>
      </c>
      <c r="C1815" s="44">
        <v>45983</v>
      </c>
      <c r="D1815" s="45">
        <v>53568360226</v>
      </c>
      <c r="E1815" s="45">
        <v>2127875799323</v>
      </c>
      <c r="F1815" s="46" t="s">
        <v>734</v>
      </c>
      <c r="G1815" s="46" t="s">
        <v>735</v>
      </c>
      <c r="H1815" s="46" t="s">
        <v>4</v>
      </c>
      <c r="I1815" s="45" t="s">
        <v>4</v>
      </c>
      <c r="J1815" s="47">
        <v>991.34</v>
      </c>
      <c r="K1815" s="46" t="s">
        <v>736</v>
      </c>
      <c r="L1815" s="46" t="s">
        <v>737</v>
      </c>
      <c r="M1815" s="45" t="s">
        <v>738</v>
      </c>
      <c r="N1815" s="46" t="s">
        <v>739</v>
      </c>
      <c r="O1815" s="43" t="s">
        <v>4</v>
      </c>
      <c r="P1815" s="46" t="s">
        <v>1117</v>
      </c>
      <c r="Q1815" s="47">
        <v>102200</v>
      </c>
      <c r="R1815" s="48" t="s">
        <v>4</v>
      </c>
      <c r="S1815" s="47" t="s">
        <v>4</v>
      </c>
      <c r="T1815" s="46" t="s">
        <v>741</v>
      </c>
    </row>
    <row r="1816" spans="1:20">
      <c r="A1816" s="45">
        <v>133923624912</v>
      </c>
      <c r="B1816" s="43" t="s">
        <v>733</v>
      </c>
      <c r="C1816" s="44">
        <v>45976</v>
      </c>
      <c r="D1816" s="45">
        <v>53207629491</v>
      </c>
      <c r="E1816" s="45">
        <v>2121865522785</v>
      </c>
      <c r="F1816" s="46" t="s">
        <v>750</v>
      </c>
      <c r="G1816" s="46" t="s">
        <v>735</v>
      </c>
      <c r="H1816" s="46" t="s">
        <v>4</v>
      </c>
      <c r="I1816" s="45" t="s">
        <v>4</v>
      </c>
      <c r="J1816" s="47">
        <v>998.22</v>
      </c>
      <c r="K1816" s="46" t="s">
        <v>736</v>
      </c>
      <c r="L1816" s="46" t="s">
        <v>751</v>
      </c>
      <c r="M1816" s="45" t="s">
        <v>738</v>
      </c>
      <c r="N1816" s="46" t="s">
        <v>739</v>
      </c>
      <c r="O1816" s="43" t="s">
        <v>365</v>
      </c>
      <c r="P1816" s="46" t="s">
        <v>752</v>
      </c>
      <c r="Q1816" s="47">
        <v>25400</v>
      </c>
      <c r="R1816" s="48" t="s">
        <v>4</v>
      </c>
      <c r="S1816" s="47" t="s">
        <v>4</v>
      </c>
      <c r="T1816" s="46" t="s">
        <v>741</v>
      </c>
    </row>
    <row r="1817" spans="1:20">
      <c r="A1817" s="45">
        <v>134688248144</v>
      </c>
      <c r="B1817" s="43" t="s">
        <v>733</v>
      </c>
      <c r="C1817" s="44">
        <v>45982</v>
      </c>
      <c r="D1817" s="45">
        <v>53518759338</v>
      </c>
      <c r="E1817" s="45">
        <v>2127032333249</v>
      </c>
      <c r="F1817" s="46" t="s">
        <v>750</v>
      </c>
      <c r="G1817" s="46" t="s">
        <v>735</v>
      </c>
      <c r="H1817" s="46" t="s">
        <v>4</v>
      </c>
      <c r="I1817" s="45" t="s">
        <v>4</v>
      </c>
      <c r="J1817" s="47">
        <v>998.22</v>
      </c>
      <c r="K1817" s="46" t="s">
        <v>736</v>
      </c>
      <c r="L1817" s="46" t="s">
        <v>751</v>
      </c>
      <c r="M1817" s="45" t="s">
        <v>738</v>
      </c>
      <c r="N1817" s="46" t="s">
        <v>739</v>
      </c>
      <c r="O1817" s="43" t="s">
        <v>365</v>
      </c>
      <c r="P1817" s="46" t="s">
        <v>752</v>
      </c>
      <c r="Q1817" s="47">
        <v>25400</v>
      </c>
      <c r="R1817" s="48" t="s">
        <v>4</v>
      </c>
      <c r="S1817" s="47" t="s">
        <v>4</v>
      </c>
      <c r="T1817" s="46" t="s">
        <v>741</v>
      </c>
    </row>
    <row r="1818" spans="1:20">
      <c r="A1818" s="45">
        <v>135400835396</v>
      </c>
      <c r="B1818" s="43" t="s">
        <v>733</v>
      </c>
      <c r="C1818" s="44">
        <v>45987</v>
      </c>
      <c r="D1818" s="45">
        <v>53801829464</v>
      </c>
      <c r="E1818" s="45">
        <v>2131852166168</v>
      </c>
      <c r="F1818" s="46" t="s">
        <v>758</v>
      </c>
      <c r="G1818" s="46" t="s">
        <v>735</v>
      </c>
      <c r="H1818" s="46" t="s">
        <v>4</v>
      </c>
      <c r="I1818" s="45" t="s">
        <v>4</v>
      </c>
      <c r="J1818" s="47">
        <v>1011.7</v>
      </c>
      <c r="K1818" s="46" t="s">
        <v>736</v>
      </c>
      <c r="L1818" s="46" t="s">
        <v>737</v>
      </c>
      <c r="M1818" s="45" t="s">
        <v>738</v>
      </c>
      <c r="N1818" s="46" t="s">
        <v>739</v>
      </c>
      <c r="O1818" s="43" t="s">
        <v>4</v>
      </c>
      <c r="P1818" s="46" t="s">
        <v>759</v>
      </c>
      <c r="Q1818" s="47">
        <v>104299</v>
      </c>
      <c r="R1818" s="48" t="s">
        <v>4</v>
      </c>
      <c r="S1818" s="47" t="s">
        <v>4</v>
      </c>
      <c r="T1818" s="46" t="s">
        <v>4</v>
      </c>
    </row>
    <row r="1819" spans="1:20">
      <c r="A1819" s="45">
        <v>132377583459</v>
      </c>
      <c r="B1819" s="43" t="s">
        <v>733</v>
      </c>
      <c r="C1819" s="44">
        <v>45969</v>
      </c>
      <c r="D1819" s="45">
        <v>52834421808</v>
      </c>
      <c r="E1819" s="45">
        <v>2115531284807</v>
      </c>
      <c r="F1819" s="46" t="s">
        <v>758</v>
      </c>
      <c r="G1819" s="46" t="s">
        <v>735</v>
      </c>
      <c r="H1819" s="46" t="s">
        <v>4</v>
      </c>
      <c r="I1819" s="45" t="s">
        <v>4</v>
      </c>
      <c r="J1819" s="47">
        <v>1013.65</v>
      </c>
      <c r="K1819" s="46" t="s">
        <v>736</v>
      </c>
      <c r="L1819" s="46" t="s">
        <v>737</v>
      </c>
      <c r="M1819" s="45" t="s">
        <v>738</v>
      </c>
      <c r="N1819" s="46" t="s">
        <v>739</v>
      </c>
      <c r="O1819" s="43" t="s">
        <v>4</v>
      </c>
      <c r="P1819" s="46" t="s">
        <v>759</v>
      </c>
      <c r="Q1819" s="47">
        <v>104500</v>
      </c>
      <c r="R1819" s="48" t="s">
        <v>4</v>
      </c>
      <c r="S1819" s="47" t="s">
        <v>4</v>
      </c>
      <c r="T1819" s="46" t="s">
        <v>4</v>
      </c>
    </row>
    <row r="1820" spans="1:20">
      <c r="A1820" s="45">
        <v>134416744593</v>
      </c>
      <c r="B1820" s="43" t="s">
        <v>733</v>
      </c>
      <c r="C1820" s="44">
        <v>45985</v>
      </c>
      <c r="D1820" s="45">
        <v>53657073712</v>
      </c>
      <c r="E1820" s="45">
        <v>2129192604035</v>
      </c>
      <c r="F1820" s="46" t="s">
        <v>745</v>
      </c>
      <c r="G1820" s="46" t="s">
        <v>735</v>
      </c>
      <c r="H1820" s="46" t="s">
        <v>4</v>
      </c>
      <c r="I1820" s="45" t="s">
        <v>4</v>
      </c>
      <c r="J1820" s="47">
        <v>1013.86</v>
      </c>
      <c r="K1820" s="46" t="s">
        <v>736</v>
      </c>
      <c r="L1820" s="46" t="s">
        <v>737</v>
      </c>
      <c r="M1820" s="45" t="s">
        <v>738</v>
      </c>
      <c r="N1820" s="46" t="s">
        <v>739</v>
      </c>
      <c r="O1820" s="43" t="s">
        <v>4</v>
      </c>
      <c r="P1820" s="46" t="s">
        <v>746</v>
      </c>
      <c r="Q1820" s="47">
        <v>62200</v>
      </c>
      <c r="R1820" s="48" t="s">
        <v>4</v>
      </c>
      <c r="S1820" s="47" t="s">
        <v>4</v>
      </c>
      <c r="T1820" s="46" t="s">
        <v>741</v>
      </c>
    </row>
    <row r="1821" spans="1:20">
      <c r="A1821" s="45">
        <v>132496784453</v>
      </c>
      <c r="B1821" s="43" t="s">
        <v>733</v>
      </c>
      <c r="C1821" s="44">
        <v>45969</v>
      </c>
      <c r="D1821" s="45">
        <v>52882607687</v>
      </c>
      <c r="E1821" s="45">
        <v>2116268157821</v>
      </c>
      <c r="F1821" s="46" t="s">
        <v>750</v>
      </c>
      <c r="G1821" s="46" t="s">
        <v>735</v>
      </c>
      <c r="H1821" s="46" t="s">
        <v>4</v>
      </c>
      <c r="I1821" s="45" t="s">
        <v>4</v>
      </c>
      <c r="J1821" s="47">
        <v>1013.94</v>
      </c>
      <c r="K1821" s="46" t="s">
        <v>736</v>
      </c>
      <c r="L1821" s="46" t="s">
        <v>751</v>
      </c>
      <c r="M1821" s="45" t="s">
        <v>738</v>
      </c>
      <c r="N1821" s="46" t="s">
        <v>739</v>
      </c>
      <c r="O1821" s="43" t="s">
        <v>365</v>
      </c>
      <c r="P1821" s="46" t="s">
        <v>752</v>
      </c>
      <c r="Q1821" s="47">
        <v>25800</v>
      </c>
      <c r="R1821" s="48" t="s">
        <v>4</v>
      </c>
      <c r="S1821" s="47" t="s">
        <v>4</v>
      </c>
      <c r="T1821" s="46" t="s">
        <v>741</v>
      </c>
    </row>
    <row r="1822" spans="1:20">
      <c r="A1822" s="45">
        <v>133777704340</v>
      </c>
      <c r="B1822" s="43" t="s">
        <v>733</v>
      </c>
      <c r="C1822" s="44">
        <v>45975</v>
      </c>
      <c r="D1822" s="45">
        <v>53152782566</v>
      </c>
      <c r="E1822" s="45">
        <v>2120891177025</v>
      </c>
      <c r="F1822" s="46" t="s">
        <v>750</v>
      </c>
      <c r="G1822" s="46" t="s">
        <v>735</v>
      </c>
      <c r="H1822" s="46" t="s">
        <v>4</v>
      </c>
      <c r="I1822" s="45" t="s">
        <v>4</v>
      </c>
      <c r="J1822" s="47">
        <v>1013.94</v>
      </c>
      <c r="K1822" s="46" t="s">
        <v>736</v>
      </c>
      <c r="L1822" s="46" t="s">
        <v>751</v>
      </c>
      <c r="M1822" s="45" t="s">
        <v>738</v>
      </c>
      <c r="N1822" s="46" t="s">
        <v>739</v>
      </c>
      <c r="O1822" s="43" t="s">
        <v>365</v>
      </c>
      <c r="P1822" s="46" t="s">
        <v>752</v>
      </c>
      <c r="Q1822" s="47">
        <v>25800</v>
      </c>
      <c r="R1822" s="48" t="s">
        <v>4</v>
      </c>
      <c r="S1822" s="47" t="s">
        <v>4</v>
      </c>
      <c r="T1822" s="46" t="s">
        <v>741</v>
      </c>
    </row>
    <row r="1823" spans="1:20">
      <c r="A1823" s="45">
        <v>132168375198</v>
      </c>
      <c r="B1823" s="43" t="s">
        <v>1727</v>
      </c>
      <c r="C1823" s="44">
        <v>45962</v>
      </c>
      <c r="D1823" s="45">
        <v>52511782345</v>
      </c>
      <c r="E1823" s="45">
        <v>2110117660405</v>
      </c>
      <c r="F1823" s="46" t="s">
        <v>750</v>
      </c>
      <c r="G1823" s="46" t="s">
        <v>735</v>
      </c>
      <c r="H1823" s="46" t="s">
        <v>4</v>
      </c>
      <c r="I1823" s="45" t="s">
        <v>4</v>
      </c>
      <c r="J1823" s="47">
        <v>1021.8</v>
      </c>
      <c r="K1823" s="46" t="s">
        <v>736</v>
      </c>
      <c r="L1823" s="46" t="s">
        <v>751</v>
      </c>
      <c r="M1823" s="45" t="s">
        <v>738</v>
      </c>
      <c r="N1823" s="46" t="s">
        <v>739</v>
      </c>
      <c r="O1823" s="43" t="s">
        <v>365</v>
      </c>
      <c r="P1823" s="46" t="s">
        <v>752</v>
      </c>
      <c r="Q1823" s="47">
        <v>26000</v>
      </c>
      <c r="R1823" s="48" t="s">
        <v>4</v>
      </c>
      <c r="S1823" s="47" t="s">
        <v>4</v>
      </c>
      <c r="T1823" s="46" t="s">
        <v>741</v>
      </c>
    </row>
    <row r="1824" spans="1:20">
      <c r="A1824" s="45">
        <v>133309369513</v>
      </c>
      <c r="B1824" s="43" t="s">
        <v>733</v>
      </c>
      <c r="C1824" s="44">
        <v>45975</v>
      </c>
      <c r="D1824" s="45">
        <v>53205152022</v>
      </c>
      <c r="E1824" s="45">
        <v>2121831123867</v>
      </c>
      <c r="F1824" s="46" t="s">
        <v>750</v>
      </c>
      <c r="G1824" s="46" t="s">
        <v>735</v>
      </c>
      <c r="H1824" s="46" t="s">
        <v>4</v>
      </c>
      <c r="I1824" s="45" t="s">
        <v>4</v>
      </c>
      <c r="J1824" s="47">
        <v>1021.8</v>
      </c>
      <c r="K1824" s="46" t="s">
        <v>736</v>
      </c>
      <c r="L1824" s="46" t="s">
        <v>751</v>
      </c>
      <c r="M1824" s="45" t="s">
        <v>738</v>
      </c>
      <c r="N1824" s="46" t="s">
        <v>739</v>
      </c>
      <c r="O1824" s="43" t="s">
        <v>365</v>
      </c>
      <c r="P1824" s="46" t="s">
        <v>752</v>
      </c>
      <c r="Q1824" s="47">
        <v>26000</v>
      </c>
      <c r="R1824" s="48" t="s">
        <v>4</v>
      </c>
      <c r="S1824" s="47" t="s">
        <v>4</v>
      </c>
      <c r="T1824" s="46" t="s">
        <v>741</v>
      </c>
    </row>
    <row r="1825" spans="1:20">
      <c r="A1825" s="45">
        <v>133900866376</v>
      </c>
      <c r="B1825" s="43" t="s">
        <v>733</v>
      </c>
      <c r="C1825" s="44">
        <v>45975</v>
      </c>
      <c r="D1825" s="45">
        <v>53198812505</v>
      </c>
      <c r="E1825" s="45">
        <v>2121810628326</v>
      </c>
      <c r="F1825" s="46" t="s">
        <v>750</v>
      </c>
      <c r="G1825" s="46" t="s">
        <v>735</v>
      </c>
      <c r="H1825" s="46" t="s">
        <v>4</v>
      </c>
      <c r="I1825" s="45" t="s">
        <v>4</v>
      </c>
      <c r="J1825" s="47">
        <v>1025.73</v>
      </c>
      <c r="K1825" s="46" t="s">
        <v>736</v>
      </c>
      <c r="L1825" s="46" t="s">
        <v>751</v>
      </c>
      <c r="M1825" s="45" t="s">
        <v>738</v>
      </c>
      <c r="N1825" s="46" t="s">
        <v>739</v>
      </c>
      <c r="O1825" s="43" t="s">
        <v>365</v>
      </c>
      <c r="P1825" s="46" t="s">
        <v>752</v>
      </c>
      <c r="Q1825" s="47">
        <v>26100</v>
      </c>
      <c r="R1825" s="48" t="s">
        <v>4</v>
      </c>
      <c r="S1825" s="47" t="s">
        <v>4</v>
      </c>
      <c r="T1825" s="46" t="s">
        <v>741</v>
      </c>
    </row>
    <row r="1826" spans="1:20">
      <c r="A1826" s="45">
        <v>134531167480</v>
      </c>
      <c r="B1826" s="43" t="s">
        <v>733</v>
      </c>
      <c r="C1826" s="44">
        <v>45980</v>
      </c>
      <c r="D1826" s="45">
        <v>53460979616</v>
      </c>
      <c r="E1826" s="45">
        <v>2125953017475</v>
      </c>
      <c r="F1826" s="46" t="s">
        <v>745</v>
      </c>
      <c r="G1826" s="46" t="s">
        <v>735</v>
      </c>
      <c r="H1826" s="46" t="s">
        <v>4</v>
      </c>
      <c r="I1826" s="45" t="s">
        <v>4</v>
      </c>
      <c r="J1826" s="47">
        <v>1034.96</v>
      </c>
      <c r="K1826" s="46" t="s">
        <v>736</v>
      </c>
      <c r="L1826" s="46" t="s">
        <v>737</v>
      </c>
      <c r="M1826" s="45" t="s">
        <v>738</v>
      </c>
      <c r="N1826" s="46" t="s">
        <v>739</v>
      </c>
      <c r="O1826" s="43" t="s">
        <v>4</v>
      </c>
      <c r="P1826" s="46" t="s">
        <v>753</v>
      </c>
      <c r="Q1826" s="47">
        <v>13600</v>
      </c>
      <c r="R1826" s="48" t="s">
        <v>4</v>
      </c>
      <c r="S1826" s="47" t="s">
        <v>4</v>
      </c>
      <c r="T1826" s="46" t="s">
        <v>741</v>
      </c>
    </row>
    <row r="1827" spans="1:20">
      <c r="A1827" s="45">
        <v>135096806561</v>
      </c>
      <c r="B1827" s="43" t="s">
        <v>733</v>
      </c>
      <c r="C1827" s="44">
        <v>45990</v>
      </c>
      <c r="D1827" s="45">
        <v>53929324269</v>
      </c>
      <c r="E1827" s="45">
        <v>2133998660016</v>
      </c>
      <c r="F1827" s="46" t="s">
        <v>750</v>
      </c>
      <c r="G1827" s="46" t="s">
        <v>735</v>
      </c>
      <c r="H1827" s="46" t="s">
        <v>4</v>
      </c>
      <c r="I1827" s="45" t="s">
        <v>4</v>
      </c>
      <c r="J1827" s="47">
        <v>1037.52</v>
      </c>
      <c r="K1827" s="46" t="s">
        <v>736</v>
      </c>
      <c r="L1827" s="46" t="s">
        <v>751</v>
      </c>
      <c r="M1827" s="45" t="s">
        <v>738</v>
      </c>
      <c r="N1827" s="46" t="s">
        <v>739</v>
      </c>
      <c r="O1827" s="43" t="s">
        <v>365</v>
      </c>
      <c r="P1827" s="46" t="s">
        <v>752</v>
      </c>
      <c r="Q1827" s="47">
        <v>26400</v>
      </c>
      <c r="R1827" s="48" t="s">
        <v>4</v>
      </c>
      <c r="S1827" s="47" t="s">
        <v>4</v>
      </c>
      <c r="T1827" s="46" t="s">
        <v>741</v>
      </c>
    </row>
    <row r="1828" spans="1:20">
      <c r="A1828" s="45">
        <v>133114812416</v>
      </c>
      <c r="B1828" s="43" t="s">
        <v>733</v>
      </c>
      <c r="C1828" s="44">
        <v>45970</v>
      </c>
      <c r="D1828" s="45">
        <v>52888221559</v>
      </c>
      <c r="E1828" s="45">
        <v>2116455983184</v>
      </c>
      <c r="F1828" s="46" t="s">
        <v>750</v>
      </c>
      <c r="G1828" s="46" t="s">
        <v>735</v>
      </c>
      <c r="H1828" s="46" t="s">
        <v>4</v>
      </c>
      <c r="I1828" s="45" t="s">
        <v>4</v>
      </c>
      <c r="J1828" s="47">
        <v>1041.45</v>
      </c>
      <c r="K1828" s="46" t="s">
        <v>736</v>
      </c>
      <c r="L1828" s="46" t="s">
        <v>751</v>
      </c>
      <c r="M1828" s="45" t="s">
        <v>738</v>
      </c>
      <c r="N1828" s="46" t="s">
        <v>739</v>
      </c>
      <c r="O1828" s="43" t="s">
        <v>365</v>
      </c>
      <c r="P1828" s="46" t="s">
        <v>752</v>
      </c>
      <c r="Q1828" s="47">
        <v>26500</v>
      </c>
      <c r="R1828" s="48" t="s">
        <v>4</v>
      </c>
      <c r="S1828" s="47" t="s">
        <v>4</v>
      </c>
      <c r="T1828" s="46" t="s">
        <v>741</v>
      </c>
    </row>
    <row r="1829" spans="1:20">
      <c r="A1829" s="45">
        <v>133776360352</v>
      </c>
      <c r="B1829" s="43" t="s">
        <v>733</v>
      </c>
      <c r="C1829" s="44">
        <v>45975</v>
      </c>
      <c r="D1829" s="45">
        <v>53152315948</v>
      </c>
      <c r="E1829" s="45">
        <v>2120982656578</v>
      </c>
      <c r="F1829" s="46" t="s">
        <v>750</v>
      </c>
      <c r="G1829" s="46" t="s">
        <v>735</v>
      </c>
      <c r="H1829" s="46" t="s">
        <v>4</v>
      </c>
      <c r="I1829" s="45" t="s">
        <v>4</v>
      </c>
      <c r="J1829" s="47">
        <v>1042.57</v>
      </c>
      <c r="K1829" s="46" t="s">
        <v>736</v>
      </c>
      <c r="L1829" s="46" t="s">
        <v>751</v>
      </c>
      <c r="M1829" s="45" t="s">
        <v>738</v>
      </c>
      <c r="N1829" s="46" t="s">
        <v>739</v>
      </c>
      <c r="O1829" s="43" t="s">
        <v>365</v>
      </c>
      <c r="P1829" s="46" t="s">
        <v>752</v>
      </c>
      <c r="Q1829" s="47">
        <v>13700</v>
      </c>
      <c r="R1829" s="48" t="s">
        <v>4</v>
      </c>
      <c r="S1829" s="47" t="s">
        <v>4</v>
      </c>
      <c r="T1829" s="46" t="s">
        <v>741</v>
      </c>
    </row>
    <row r="1830" spans="1:20">
      <c r="A1830" s="45">
        <v>131570532387</v>
      </c>
      <c r="B1830" s="43" t="s">
        <v>1727</v>
      </c>
      <c r="C1830" s="44">
        <v>45962</v>
      </c>
      <c r="D1830" s="45">
        <v>52511741657</v>
      </c>
      <c r="E1830" s="45">
        <v>2110116953553</v>
      </c>
      <c r="F1830" s="46" t="s">
        <v>750</v>
      </c>
      <c r="G1830" s="46" t="s">
        <v>735</v>
      </c>
      <c r="H1830" s="46" t="s">
        <v>4</v>
      </c>
      <c r="I1830" s="45" t="s">
        <v>4</v>
      </c>
      <c r="J1830" s="47">
        <v>1045.3800000000001</v>
      </c>
      <c r="K1830" s="46" t="s">
        <v>736</v>
      </c>
      <c r="L1830" s="46" t="s">
        <v>751</v>
      </c>
      <c r="M1830" s="45" t="s">
        <v>738</v>
      </c>
      <c r="N1830" s="46" t="s">
        <v>739</v>
      </c>
      <c r="O1830" s="43" t="s">
        <v>365</v>
      </c>
      <c r="P1830" s="46" t="s">
        <v>752</v>
      </c>
      <c r="Q1830" s="47">
        <v>26600</v>
      </c>
      <c r="R1830" s="48" t="s">
        <v>4</v>
      </c>
      <c r="S1830" s="47" t="s">
        <v>4</v>
      </c>
      <c r="T1830" s="46" t="s">
        <v>741</v>
      </c>
    </row>
    <row r="1831" spans="1:20">
      <c r="A1831" s="45">
        <v>132224576879</v>
      </c>
      <c r="B1831" s="43" t="s">
        <v>733</v>
      </c>
      <c r="C1831" s="44">
        <v>45968</v>
      </c>
      <c r="D1831" s="45">
        <v>52779036872</v>
      </c>
      <c r="E1831" s="45">
        <v>2114593190878</v>
      </c>
      <c r="F1831" s="46" t="s">
        <v>750</v>
      </c>
      <c r="G1831" s="46" t="s">
        <v>735</v>
      </c>
      <c r="H1831" s="46" t="s">
        <v>4</v>
      </c>
      <c r="I1831" s="45" t="s">
        <v>4</v>
      </c>
      <c r="J1831" s="47">
        <v>1045.3800000000001</v>
      </c>
      <c r="K1831" s="46" t="s">
        <v>736</v>
      </c>
      <c r="L1831" s="46" t="s">
        <v>751</v>
      </c>
      <c r="M1831" s="45" t="s">
        <v>738</v>
      </c>
      <c r="N1831" s="46" t="s">
        <v>739</v>
      </c>
      <c r="O1831" s="43" t="s">
        <v>365</v>
      </c>
      <c r="P1831" s="46" t="s">
        <v>752</v>
      </c>
      <c r="Q1831" s="47">
        <v>26600</v>
      </c>
      <c r="R1831" s="48" t="s">
        <v>4</v>
      </c>
      <c r="S1831" s="47" t="s">
        <v>4</v>
      </c>
      <c r="T1831" s="46" t="s">
        <v>741</v>
      </c>
    </row>
    <row r="1832" spans="1:20">
      <c r="A1832" s="45">
        <v>133313779593</v>
      </c>
      <c r="B1832" s="43" t="s">
        <v>733</v>
      </c>
      <c r="C1832" s="44">
        <v>45976</v>
      </c>
      <c r="D1832" s="45">
        <v>53207158177</v>
      </c>
      <c r="E1832" s="45">
        <v>2121859652261</v>
      </c>
      <c r="F1832" s="46" t="s">
        <v>734</v>
      </c>
      <c r="G1832" s="46" t="s">
        <v>735</v>
      </c>
      <c r="H1832" s="46" t="s">
        <v>4</v>
      </c>
      <c r="I1832" s="45" t="s">
        <v>4</v>
      </c>
      <c r="J1832" s="47">
        <v>1055.3599999999999</v>
      </c>
      <c r="K1832" s="46" t="s">
        <v>736</v>
      </c>
      <c r="L1832" s="46" t="s">
        <v>737</v>
      </c>
      <c r="M1832" s="45" t="s">
        <v>738</v>
      </c>
      <c r="N1832" s="46" t="s">
        <v>739</v>
      </c>
      <c r="O1832" s="43" t="s">
        <v>4</v>
      </c>
      <c r="P1832" s="46" t="s">
        <v>980</v>
      </c>
      <c r="Q1832" s="47">
        <v>108800</v>
      </c>
      <c r="R1832" s="48" t="s">
        <v>4</v>
      </c>
      <c r="S1832" s="47" t="s">
        <v>4</v>
      </c>
      <c r="T1832" s="46" t="s">
        <v>741</v>
      </c>
    </row>
    <row r="1833" spans="1:20">
      <c r="A1833" s="45">
        <v>133104118078</v>
      </c>
      <c r="B1833" s="43" t="s">
        <v>733</v>
      </c>
      <c r="C1833" s="44">
        <v>45969</v>
      </c>
      <c r="D1833" s="45">
        <v>52883977415</v>
      </c>
      <c r="E1833" s="45">
        <v>2116392751226</v>
      </c>
      <c r="F1833" s="46" t="s">
        <v>745</v>
      </c>
      <c r="G1833" s="46" t="s">
        <v>735</v>
      </c>
      <c r="H1833" s="46" t="s">
        <v>4</v>
      </c>
      <c r="I1833" s="45" t="s">
        <v>4</v>
      </c>
      <c r="J1833" s="47">
        <v>1070.9100000000001</v>
      </c>
      <c r="K1833" s="46" t="s">
        <v>736</v>
      </c>
      <c r="L1833" s="46" t="s">
        <v>737</v>
      </c>
      <c r="M1833" s="45" t="s">
        <v>738</v>
      </c>
      <c r="N1833" s="46" t="s">
        <v>739</v>
      </c>
      <c r="O1833" s="43" t="s">
        <v>4</v>
      </c>
      <c r="P1833" s="46" t="s">
        <v>753</v>
      </c>
      <c r="Q1833" s="47">
        <v>65700</v>
      </c>
      <c r="R1833" s="48" t="s">
        <v>4</v>
      </c>
      <c r="S1833" s="47" t="s">
        <v>4</v>
      </c>
      <c r="T1833" s="46" t="s">
        <v>741</v>
      </c>
    </row>
    <row r="1834" spans="1:20">
      <c r="A1834" s="45">
        <v>134050193306</v>
      </c>
      <c r="B1834" s="43" t="s">
        <v>733</v>
      </c>
      <c r="C1834" s="44">
        <v>45977</v>
      </c>
      <c r="D1834" s="45">
        <v>53260811116</v>
      </c>
      <c r="E1834" s="45">
        <v>2122650568947</v>
      </c>
      <c r="F1834" s="46" t="s">
        <v>758</v>
      </c>
      <c r="G1834" s="46" t="s">
        <v>735</v>
      </c>
      <c r="H1834" s="46" t="s">
        <v>4</v>
      </c>
      <c r="I1834" s="45" t="s">
        <v>4</v>
      </c>
      <c r="J1834" s="47">
        <v>1075.73</v>
      </c>
      <c r="K1834" s="46" t="s">
        <v>736</v>
      </c>
      <c r="L1834" s="46" t="s">
        <v>737</v>
      </c>
      <c r="M1834" s="45" t="s">
        <v>738</v>
      </c>
      <c r="N1834" s="46" t="s">
        <v>739</v>
      </c>
      <c r="O1834" s="43" t="s">
        <v>4</v>
      </c>
      <c r="P1834" s="46" t="s">
        <v>759</v>
      </c>
      <c r="Q1834" s="47">
        <v>110900</v>
      </c>
      <c r="R1834" s="48" t="s">
        <v>4</v>
      </c>
      <c r="S1834" s="47" t="s">
        <v>4</v>
      </c>
      <c r="T1834" s="46" t="s">
        <v>4</v>
      </c>
    </row>
    <row r="1835" spans="1:20">
      <c r="A1835" s="45">
        <v>133197719548</v>
      </c>
      <c r="B1835" s="43" t="s">
        <v>733</v>
      </c>
      <c r="C1835" s="44">
        <v>45970</v>
      </c>
      <c r="D1835" s="45">
        <v>52924555298</v>
      </c>
      <c r="E1835" s="45">
        <v>2116972825460</v>
      </c>
      <c r="F1835" s="46" t="s">
        <v>750</v>
      </c>
      <c r="G1835" s="46" t="s">
        <v>735</v>
      </c>
      <c r="H1835" s="46" t="s">
        <v>4</v>
      </c>
      <c r="I1835" s="45" t="s">
        <v>4</v>
      </c>
      <c r="J1835" s="47">
        <v>1075.98</v>
      </c>
      <c r="K1835" s="46" t="s">
        <v>736</v>
      </c>
      <c r="L1835" s="46" t="s">
        <v>751</v>
      </c>
      <c r="M1835" s="45" t="s">
        <v>738</v>
      </c>
      <c r="N1835" s="46" t="s">
        <v>739</v>
      </c>
      <c r="O1835" s="43" t="s">
        <v>365</v>
      </c>
      <c r="P1835" s="46" t="s">
        <v>752</v>
      </c>
      <c r="Q1835" s="47">
        <v>23700</v>
      </c>
      <c r="R1835" s="48" t="s">
        <v>4</v>
      </c>
      <c r="S1835" s="47" t="s">
        <v>4</v>
      </c>
      <c r="T1835" s="46" t="s">
        <v>741</v>
      </c>
    </row>
    <row r="1836" spans="1:20">
      <c r="A1836" s="45">
        <v>135935632516</v>
      </c>
      <c r="B1836" s="43" t="s">
        <v>733</v>
      </c>
      <c r="C1836" s="44">
        <v>45991</v>
      </c>
      <c r="D1836" s="45">
        <v>54029665598</v>
      </c>
      <c r="E1836" s="45">
        <v>2135390483866</v>
      </c>
      <c r="F1836" s="46" t="s">
        <v>750</v>
      </c>
      <c r="G1836" s="46" t="s">
        <v>735</v>
      </c>
      <c r="H1836" s="46" t="s">
        <v>4</v>
      </c>
      <c r="I1836" s="45" t="s">
        <v>4</v>
      </c>
      <c r="J1836" s="47">
        <v>1076.82</v>
      </c>
      <c r="K1836" s="46" t="s">
        <v>736</v>
      </c>
      <c r="L1836" s="46" t="s">
        <v>751</v>
      </c>
      <c r="M1836" s="45" t="s">
        <v>738</v>
      </c>
      <c r="N1836" s="46" t="s">
        <v>739</v>
      </c>
      <c r="O1836" s="43" t="s">
        <v>365</v>
      </c>
      <c r="P1836" s="46" t="s">
        <v>752</v>
      </c>
      <c r="Q1836" s="47">
        <v>27400</v>
      </c>
      <c r="R1836" s="48" t="s">
        <v>4</v>
      </c>
      <c r="S1836" s="47" t="s">
        <v>4</v>
      </c>
      <c r="T1836" s="46" t="s">
        <v>741</v>
      </c>
    </row>
    <row r="1837" spans="1:20">
      <c r="A1837" s="45">
        <v>135546142376</v>
      </c>
      <c r="B1837" s="43" t="s">
        <v>733</v>
      </c>
      <c r="C1837" s="44">
        <v>45989</v>
      </c>
      <c r="D1837" s="45">
        <v>53859963527</v>
      </c>
      <c r="E1837" s="45">
        <v>2132755786897</v>
      </c>
      <c r="F1837" s="46" t="s">
        <v>750</v>
      </c>
      <c r="G1837" s="46" t="s">
        <v>735</v>
      </c>
      <c r="H1837" s="46" t="s">
        <v>4</v>
      </c>
      <c r="I1837" s="45" t="s">
        <v>4</v>
      </c>
      <c r="J1837" s="47">
        <v>1079.04</v>
      </c>
      <c r="K1837" s="46" t="s">
        <v>736</v>
      </c>
      <c r="L1837" s="46" t="s">
        <v>751</v>
      </c>
      <c r="M1837" s="45" t="s">
        <v>738</v>
      </c>
      <c r="N1837" s="46" t="s">
        <v>739</v>
      </c>
      <c r="O1837" s="43" t="s">
        <v>365</v>
      </c>
      <c r="P1837" s="46" t="s">
        <v>752</v>
      </c>
      <c r="Q1837" s="47">
        <v>9600</v>
      </c>
      <c r="R1837" s="48" t="s">
        <v>4</v>
      </c>
      <c r="S1837" s="47" t="s">
        <v>4</v>
      </c>
      <c r="T1837" s="46" t="s">
        <v>741</v>
      </c>
    </row>
    <row r="1838" spans="1:20">
      <c r="A1838" s="45">
        <v>132224655621</v>
      </c>
      <c r="B1838" s="43" t="s">
        <v>733</v>
      </c>
      <c r="C1838" s="44">
        <v>45968</v>
      </c>
      <c r="D1838" s="45">
        <v>52779106052</v>
      </c>
      <c r="E1838" s="45">
        <v>2114594167174</v>
      </c>
      <c r="F1838" s="46" t="s">
        <v>734</v>
      </c>
      <c r="G1838" s="46" t="s">
        <v>735</v>
      </c>
      <c r="H1838" s="46" t="s">
        <v>4</v>
      </c>
      <c r="I1838" s="45" t="s">
        <v>4</v>
      </c>
      <c r="J1838" s="47">
        <v>1086.4000000000001</v>
      </c>
      <c r="K1838" s="46" t="s">
        <v>736</v>
      </c>
      <c r="L1838" s="46" t="s">
        <v>737</v>
      </c>
      <c r="M1838" s="45" t="s">
        <v>738</v>
      </c>
      <c r="N1838" s="46" t="s">
        <v>739</v>
      </c>
      <c r="O1838" s="43" t="s">
        <v>4</v>
      </c>
      <c r="P1838" s="46" t="s">
        <v>785</v>
      </c>
      <c r="Q1838" s="47">
        <v>112000</v>
      </c>
      <c r="R1838" s="48" t="s">
        <v>4</v>
      </c>
      <c r="S1838" s="47" t="s">
        <v>4</v>
      </c>
      <c r="T1838" s="46" t="s">
        <v>741</v>
      </c>
    </row>
    <row r="1839" spans="1:20">
      <c r="A1839" s="45">
        <v>135402907668</v>
      </c>
      <c r="B1839" s="43" t="s">
        <v>733</v>
      </c>
      <c r="C1839" s="44">
        <v>45987</v>
      </c>
      <c r="D1839" s="45">
        <v>53802725943</v>
      </c>
      <c r="E1839" s="45">
        <v>2131868490510</v>
      </c>
      <c r="F1839" s="46" t="s">
        <v>750</v>
      </c>
      <c r="G1839" s="46" t="s">
        <v>735</v>
      </c>
      <c r="H1839" s="46" t="s">
        <v>4</v>
      </c>
      <c r="I1839" s="45" t="s">
        <v>4</v>
      </c>
      <c r="J1839" s="47">
        <v>1089.51</v>
      </c>
      <c r="K1839" s="46" t="s">
        <v>736</v>
      </c>
      <c r="L1839" s="46" t="s">
        <v>751</v>
      </c>
      <c r="M1839" s="45" t="s">
        <v>738</v>
      </c>
      <c r="N1839" s="46" t="s">
        <v>739</v>
      </c>
      <c r="O1839" s="43" t="s">
        <v>365</v>
      </c>
      <c r="P1839" s="46" t="s">
        <v>752</v>
      </c>
      <c r="Q1839" s="47">
        <v>23998</v>
      </c>
      <c r="R1839" s="48" t="s">
        <v>4</v>
      </c>
      <c r="S1839" s="47" t="s">
        <v>4</v>
      </c>
      <c r="T1839" s="46" t="s">
        <v>741</v>
      </c>
    </row>
    <row r="1840" spans="1:20">
      <c r="A1840" s="45">
        <v>131583431153</v>
      </c>
      <c r="B1840" s="43" t="s">
        <v>1727</v>
      </c>
      <c r="C1840" s="44">
        <v>45963</v>
      </c>
      <c r="D1840" s="45">
        <v>52516598823</v>
      </c>
      <c r="E1840" s="45">
        <v>2110194696943</v>
      </c>
      <c r="F1840" s="46" t="s">
        <v>745</v>
      </c>
      <c r="G1840" s="46" t="s">
        <v>735</v>
      </c>
      <c r="H1840" s="46" t="s">
        <v>4</v>
      </c>
      <c r="I1840" s="45" t="s">
        <v>4</v>
      </c>
      <c r="J1840" s="47">
        <v>1095.8399999999999</v>
      </c>
      <c r="K1840" s="46" t="s">
        <v>736</v>
      </c>
      <c r="L1840" s="46" t="s">
        <v>737</v>
      </c>
      <c r="M1840" s="45" t="s">
        <v>738</v>
      </c>
      <c r="N1840" s="46" t="s">
        <v>739</v>
      </c>
      <c r="O1840" s="43" t="s">
        <v>4</v>
      </c>
      <c r="P1840" s="46" t="s">
        <v>754</v>
      </c>
      <c r="Q1840" s="47">
        <v>14400</v>
      </c>
      <c r="R1840" s="48" t="s">
        <v>4</v>
      </c>
      <c r="S1840" s="47" t="s">
        <v>4</v>
      </c>
      <c r="T1840" s="46" t="s">
        <v>741</v>
      </c>
    </row>
    <row r="1841" spans="1:20">
      <c r="A1841" s="45">
        <v>135317354965</v>
      </c>
      <c r="B1841" s="43" t="s">
        <v>733</v>
      </c>
      <c r="C1841" s="44">
        <v>45991</v>
      </c>
      <c r="D1841" s="45">
        <v>54028699665</v>
      </c>
      <c r="E1841" s="45">
        <v>2135257677977</v>
      </c>
      <c r="F1841" s="46" t="s">
        <v>750</v>
      </c>
      <c r="G1841" s="46" t="s">
        <v>735</v>
      </c>
      <c r="H1841" s="46" t="s">
        <v>4</v>
      </c>
      <c r="I1841" s="45" t="s">
        <v>4</v>
      </c>
      <c r="J1841" s="47">
        <v>1100.4000000000001</v>
      </c>
      <c r="K1841" s="46" t="s">
        <v>736</v>
      </c>
      <c r="L1841" s="46" t="s">
        <v>751</v>
      </c>
      <c r="M1841" s="45" t="s">
        <v>738</v>
      </c>
      <c r="N1841" s="46" t="s">
        <v>739</v>
      </c>
      <c r="O1841" s="43" t="s">
        <v>365</v>
      </c>
      <c r="P1841" s="46" t="s">
        <v>752</v>
      </c>
      <c r="Q1841" s="47">
        <v>28000</v>
      </c>
      <c r="R1841" s="48" t="s">
        <v>4</v>
      </c>
      <c r="S1841" s="47" t="s">
        <v>4</v>
      </c>
      <c r="T1841" s="46" t="s">
        <v>741</v>
      </c>
    </row>
    <row r="1842" spans="1:20">
      <c r="A1842" s="45">
        <v>132180740610</v>
      </c>
      <c r="B1842" s="43" t="s">
        <v>1727</v>
      </c>
      <c r="C1842" s="44">
        <v>45963</v>
      </c>
      <c r="D1842" s="45">
        <v>52516342156</v>
      </c>
      <c r="E1842" s="45">
        <v>2110191250619</v>
      </c>
      <c r="F1842" s="46" t="s">
        <v>750</v>
      </c>
      <c r="G1842" s="46" t="s">
        <v>735</v>
      </c>
      <c r="H1842" s="46" t="s">
        <v>4</v>
      </c>
      <c r="I1842" s="45" t="s">
        <v>4</v>
      </c>
      <c r="J1842" s="47">
        <v>1111.06</v>
      </c>
      <c r="K1842" s="46" t="s">
        <v>736</v>
      </c>
      <c r="L1842" s="46" t="s">
        <v>751</v>
      </c>
      <c r="M1842" s="45" t="s">
        <v>738</v>
      </c>
      <c r="N1842" s="46" t="s">
        <v>739</v>
      </c>
      <c r="O1842" s="43" t="s">
        <v>365</v>
      </c>
      <c r="P1842" s="46" t="s">
        <v>752</v>
      </c>
      <c r="Q1842" s="47">
        <v>14600</v>
      </c>
      <c r="R1842" s="48" t="s">
        <v>4</v>
      </c>
      <c r="S1842" s="47" t="s">
        <v>4</v>
      </c>
      <c r="T1842" s="46" t="s">
        <v>741</v>
      </c>
    </row>
    <row r="1843" spans="1:20">
      <c r="A1843" s="45">
        <v>133318328655</v>
      </c>
      <c r="B1843" s="43" t="s">
        <v>733</v>
      </c>
      <c r="C1843" s="44">
        <v>45976</v>
      </c>
      <c r="D1843" s="45">
        <v>53209465098</v>
      </c>
      <c r="E1843" s="45">
        <v>2121887219393</v>
      </c>
      <c r="F1843" s="46" t="s">
        <v>750</v>
      </c>
      <c r="G1843" s="46" t="s">
        <v>735</v>
      </c>
      <c r="H1843" s="46" t="s">
        <v>4</v>
      </c>
      <c r="I1843" s="45" t="s">
        <v>4</v>
      </c>
      <c r="J1843" s="47">
        <v>1123.98</v>
      </c>
      <c r="K1843" s="46" t="s">
        <v>736</v>
      </c>
      <c r="L1843" s="46" t="s">
        <v>751</v>
      </c>
      <c r="M1843" s="45" t="s">
        <v>738</v>
      </c>
      <c r="N1843" s="46" t="s">
        <v>739</v>
      </c>
      <c r="O1843" s="43" t="s">
        <v>365</v>
      </c>
      <c r="P1843" s="46" t="s">
        <v>752</v>
      </c>
      <c r="Q1843" s="47">
        <v>28600</v>
      </c>
      <c r="R1843" s="48" t="s">
        <v>4</v>
      </c>
      <c r="S1843" s="47" t="s">
        <v>4</v>
      </c>
      <c r="T1843" s="46" t="s">
        <v>741</v>
      </c>
    </row>
    <row r="1844" spans="1:20">
      <c r="A1844" s="45">
        <v>134785915645</v>
      </c>
      <c r="B1844" s="43" t="s">
        <v>733</v>
      </c>
      <c r="C1844" s="44">
        <v>45987</v>
      </c>
      <c r="D1844" s="45">
        <v>53801945792</v>
      </c>
      <c r="E1844" s="45">
        <v>2131737614823</v>
      </c>
      <c r="F1844" s="46" t="s">
        <v>750</v>
      </c>
      <c r="G1844" s="46" t="s">
        <v>735</v>
      </c>
      <c r="H1844" s="46" t="s">
        <v>4</v>
      </c>
      <c r="I1844" s="45" t="s">
        <v>4</v>
      </c>
      <c r="J1844" s="47">
        <v>1131.8399999999999</v>
      </c>
      <c r="K1844" s="46" t="s">
        <v>736</v>
      </c>
      <c r="L1844" s="46" t="s">
        <v>751</v>
      </c>
      <c r="M1844" s="45" t="s">
        <v>738</v>
      </c>
      <c r="N1844" s="46" t="s">
        <v>739</v>
      </c>
      <c r="O1844" s="43" t="s">
        <v>365</v>
      </c>
      <c r="P1844" s="46" t="s">
        <v>752</v>
      </c>
      <c r="Q1844" s="47">
        <v>28800</v>
      </c>
      <c r="R1844" s="48" t="s">
        <v>4</v>
      </c>
      <c r="S1844" s="47" t="s">
        <v>4</v>
      </c>
      <c r="T1844" s="46" t="s">
        <v>741</v>
      </c>
    </row>
    <row r="1845" spans="1:20">
      <c r="A1845" s="45">
        <v>133435078651</v>
      </c>
      <c r="B1845" s="43" t="s">
        <v>733</v>
      </c>
      <c r="C1845" s="44">
        <v>45976</v>
      </c>
      <c r="D1845" s="45">
        <v>53258207405</v>
      </c>
      <c r="E1845" s="45">
        <v>2122612479411</v>
      </c>
      <c r="F1845" s="46" t="s">
        <v>750</v>
      </c>
      <c r="G1845" s="46" t="s">
        <v>735</v>
      </c>
      <c r="H1845" s="46" t="s">
        <v>4</v>
      </c>
      <c r="I1845" s="45" t="s">
        <v>4</v>
      </c>
      <c r="J1845" s="47">
        <v>1135.77</v>
      </c>
      <c r="K1845" s="46" t="s">
        <v>736</v>
      </c>
      <c r="L1845" s="46" t="s">
        <v>751</v>
      </c>
      <c r="M1845" s="45" t="s">
        <v>738</v>
      </c>
      <c r="N1845" s="46" t="s">
        <v>739</v>
      </c>
      <c r="O1845" s="43" t="s">
        <v>365</v>
      </c>
      <c r="P1845" s="46" t="s">
        <v>752</v>
      </c>
      <c r="Q1845" s="47">
        <v>28900</v>
      </c>
      <c r="R1845" s="48" t="s">
        <v>4</v>
      </c>
      <c r="S1845" s="47" t="s">
        <v>4</v>
      </c>
      <c r="T1845" s="46" t="s">
        <v>741</v>
      </c>
    </row>
    <row r="1846" spans="1:20">
      <c r="A1846" s="45">
        <v>133445116263</v>
      </c>
      <c r="B1846" s="43" t="s">
        <v>733</v>
      </c>
      <c r="C1846" s="44">
        <v>45977</v>
      </c>
      <c r="D1846" s="45">
        <v>53262827036</v>
      </c>
      <c r="E1846" s="45">
        <v>2122672730025</v>
      </c>
      <c r="F1846" s="46" t="s">
        <v>750</v>
      </c>
      <c r="G1846" s="46" t="s">
        <v>735</v>
      </c>
      <c r="H1846" s="46" t="s">
        <v>4</v>
      </c>
      <c r="I1846" s="45" t="s">
        <v>4</v>
      </c>
      <c r="J1846" s="47">
        <v>1141.5</v>
      </c>
      <c r="K1846" s="46" t="s">
        <v>736</v>
      </c>
      <c r="L1846" s="46" t="s">
        <v>751</v>
      </c>
      <c r="M1846" s="45" t="s">
        <v>738</v>
      </c>
      <c r="N1846" s="46" t="s">
        <v>739</v>
      </c>
      <c r="O1846" s="43" t="s">
        <v>365</v>
      </c>
      <c r="P1846" s="46" t="s">
        <v>752</v>
      </c>
      <c r="Q1846" s="47">
        <v>15000</v>
      </c>
      <c r="R1846" s="48" t="s">
        <v>4</v>
      </c>
      <c r="S1846" s="47" t="s">
        <v>4</v>
      </c>
      <c r="T1846" s="46" t="s">
        <v>741</v>
      </c>
    </row>
    <row r="1847" spans="1:20">
      <c r="A1847" s="45">
        <v>134325692849</v>
      </c>
      <c r="B1847" s="43" t="s">
        <v>733</v>
      </c>
      <c r="C1847" s="44">
        <v>45984</v>
      </c>
      <c r="D1847" s="45">
        <v>53617472579</v>
      </c>
      <c r="E1847" s="45">
        <v>2128732293378</v>
      </c>
      <c r="F1847" s="46" t="s">
        <v>734</v>
      </c>
      <c r="G1847" s="46" t="s">
        <v>735</v>
      </c>
      <c r="H1847" s="46" t="s">
        <v>4</v>
      </c>
      <c r="I1847" s="45" t="s">
        <v>4</v>
      </c>
      <c r="J1847" s="47">
        <v>1141.5</v>
      </c>
      <c r="K1847" s="46" t="s">
        <v>736</v>
      </c>
      <c r="L1847" s="46" t="s">
        <v>737</v>
      </c>
      <c r="M1847" s="45" t="s">
        <v>738</v>
      </c>
      <c r="N1847" s="46" t="s">
        <v>739</v>
      </c>
      <c r="O1847" s="43" t="s">
        <v>522</v>
      </c>
      <c r="P1847" s="46" t="s">
        <v>1364</v>
      </c>
      <c r="Q1847" s="47">
        <v>15000</v>
      </c>
      <c r="R1847" s="48" t="s">
        <v>4</v>
      </c>
      <c r="S1847" s="47" t="s">
        <v>4</v>
      </c>
      <c r="T1847" s="46" t="s">
        <v>741</v>
      </c>
    </row>
    <row r="1848" spans="1:20">
      <c r="A1848" s="45">
        <v>131667192349</v>
      </c>
      <c r="B1848" s="43" t="s">
        <v>1727</v>
      </c>
      <c r="C1848" s="44">
        <v>45963</v>
      </c>
      <c r="D1848" s="45">
        <v>52553833436</v>
      </c>
      <c r="E1848" s="45">
        <v>2110808260118</v>
      </c>
      <c r="F1848" s="46" t="s">
        <v>750</v>
      </c>
      <c r="G1848" s="46" t="s">
        <v>735</v>
      </c>
      <c r="H1848" s="46" t="s">
        <v>4</v>
      </c>
      <c r="I1848" s="45" t="s">
        <v>4</v>
      </c>
      <c r="J1848" s="47">
        <v>1143.6300000000001</v>
      </c>
      <c r="K1848" s="46" t="s">
        <v>736</v>
      </c>
      <c r="L1848" s="46" t="s">
        <v>751</v>
      </c>
      <c r="M1848" s="45" t="s">
        <v>738</v>
      </c>
      <c r="N1848" s="46" t="s">
        <v>739</v>
      </c>
      <c r="O1848" s="43" t="s">
        <v>365</v>
      </c>
      <c r="P1848" s="46" t="s">
        <v>752</v>
      </c>
      <c r="Q1848" s="47">
        <v>29100</v>
      </c>
      <c r="R1848" s="48" t="s">
        <v>4</v>
      </c>
      <c r="S1848" s="47" t="s">
        <v>4</v>
      </c>
      <c r="T1848" s="46" t="s">
        <v>741</v>
      </c>
    </row>
    <row r="1849" spans="1:20">
      <c r="A1849" s="45">
        <v>134819963572</v>
      </c>
      <c r="B1849" s="43" t="s">
        <v>733</v>
      </c>
      <c r="C1849" s="44">
        <v>45983</v>
      </c>
      <c r="D1849" s="45">
        <v>53568735091</v>
      </c>
      <c r="E1849" s="45">
        <v>2127992940520</v>
      </c>
      <c r="F1849" s="46" t="s">
        <v>750</v>
      </c>
      <c r="G1849" s="46" t="s">
        <v>735</v>
      </c>
      <c r="H1849" s="46" t="s">
        <v>4</v>
      </c>
      <c r="I1849" s="45" t="s">
        <v>4</v>
      </c>
      <c r="J1849" s="47">
        <v>1143.6300000000001</v>
      </c>
      <c r="K1849" s="46" t="s">
        <v>736</v>
      </c>
      <c r="L1849" s="46" t="s">
        <v>751</v>
      </c>
      <c r="M1849" s="45" t="s">
        <v>738</v>
      </c>
      <c r="N1849" s="46" t="s">
        <v>739</v>
      </c>
      <c r="O1849" s="43" t="s">
        <v>365</v>
      </c>
      <c r="P1849" s="46" t="s">
        <v>752</v>
      </c>
      <c r="Q1849" s="47">
        <v>29100</v>
      </c>
      <c r="R1849" s="48" t="s">
        <v>4</v>
      </c>
      <c r="S1849" s="47" t="s">
        <v>4</v>
      </c>
      <c r="T1849" s="46" t="s">
        <v>741</v>
      </c>
    </row>
    <row r="1850" spans="1:20">
      <c r="A1850" s="45">
        <v>132226606321</v>
      </c>
      <c r="B1850" s="43" t="s">
        <v>733</v>
      </c>
      <c r="C1850" s="44">
        <v>45968</v>
      </c>
      <c r="D1850" s="45">
        <v>52779962936</v>
      </c>
      <c r="E1850" s="45">
        <v>2114604683608</v>
      </c>
      <c r="F1850" s="46" t="s">
        <v>734</v>
      </c>
      <c r="G1850" s="46" t="s">
        <v>735</v>
      </c>
      <c r="H1850" s="46" t="s">
        <v>4</v>
      </c>
      <c r="I1850" s="45" t="s">
        <v>4</v>
      </c>
      <c r="J1850" s="47">
        <v>1146.54</v>
      </c>
      <c r="K1850" s="46" t="s">
        <v>736</v>
      </c>
      <c r="L1850" s="46" t="s">
        <v>737</v>
      </c>
      <c r="M1850" s="45" t="s">
        <v>738</v>
      </c>
      <c r="N1850" s="46" t="s">
        <v>739</v>
      </c>
      <c r="O1850" s="43" t="s">
        <v>4</v>
      </c>
      <c r="P1850" s="46" t="s">
        <v>794</v>
      </c>
      <c r="Q1850" s="47">
        <v>118200</v>
      </c>
      <c r="R1850" s="48" t="s">
        <v>4</v>
      </c>
      <c r="S1850" s="47" t="s">
        <v>4</v>
      </c>
      <c r="T1850" s="46" t="s">
        <v>741</v>
      </c>
    </row>
    <row r="1851" spans="1:20">
      <c r="A1851" s="45">
        <v>134073422431</v>
      </c>
      <c r="B1851" s="43" t="s">
        <v>733</v>
      </c>
      <c r="C1851" s="44">
        <v>45982</v>
      </c>
      <c r="D1851" s="45">
        <v>53518118629</v>
      </c>
      <c r="E1851" s="45">
        <v>2127020883999</v>
      </c>
      <c r="F1851" s="46" t="s">
        <v>758</v>
      </c>
      <c r="G1851" s="46" t="s">
        <v>735</v>
      </c>
      <c r="H1851" s="46" t="s">
        <v>4</v>
      </c>
      <c r="I1851" s="45" t="s">
        <v>4</v>
      </c>
      <c r="J1851" s="47">
        <v>1148.48</v>
      </c>
      <c r="K1851" s="46" t="s">
        <v>736</v>
      </c>
      <c r="L1851" s="46" t="s">
        <v>737</v>
      </c>
      <c r="M1851" s="45" t="s">
        <v>738</v>
      </c>
      <c r="N1851" s="46" t="s">
        <v>739</v>
      </c>
      <c r="O1851" s="43" t="s">
        <v>4</v>
      </c>
      <c r="P1851" s="46" t="s">
        <v>759</v>
      </c>
      <c r="Q1851" s="47">
        <v>118400</v>
      </c>
      <c r="R1851" s="48" t="s">
        <v>4</v>
      </c>
      <c r="S1851" s="47" t="s">
        <v>4</v>
      </c>
      <c r="T1851" s="46" t="s">
        <v>4</v>
      </c>
    </row>
    <row r="1852" spans="1:20">
      <c r="A1852" s="45">
        <v>134912392536</v>
      </c>
      <c r="B1852" s="43" t="s">
        <v>733</v>
      </c>
      <c r="C1852" s="44">
        <v>45983</v>
      </c>
      <c r="D1852" s="45">
        <v>53607208937</v>
      </c>
      <c r="E1852" s="45">
        <v>2128562826178</v>
      </c>
      <c r="F1852" s="46" t="s">
        <v>734</v>
      </c>
      <c r="G1852" s="46" t="s">
        <v>735</v>
      </c>
      <c r="H1852" s="46" t="s">
        <v>4</v>
      </c>
      <c r="I1852" s="45" t="s">
        <v>4</v>
      </c>
      <c r="J1852" s="47">
        <v>1149.1099999999999</v>
      </c>
      <c r="K1852" s="46" t="s">
        <v>736</v>
      </c>
      <c r="L1852" s="46" t="s">
        <v>737</v>
      </c>
      <c r="M1852" s="45" t="s">
        <v>738</v>
      </c>
      <c r="N1852" s="46" t="s">
        <v>739</v>
      </c>
      <c r="O1852" s="43" t="s">
        <v>4</v>
      </c>
      <c r="P1852" s="46" t="s">
        <v>1137</v>
      </c>
      <c r="Q1852" s="47">
        <v>15100</v>
      </c>
      <c r="R1852" s="48" t="s">
        <v>4</v>
      </c>
      <c r="S1852" s="47" t="s">
        <v>4</v>
      </c>
      <c r="T1852" s="46" t="s">
        <v>741</v>
      </c>
    </row>
    <row r="1853" spans="1:20">
      <c r="A1853" s="45">
        <v>134199283339</v>
      </c>
      <c r="B1853" s="43" t="s">
        <v>733</v>
      </c>
      <c r="C1853" s="44">
        <v>45982</v>
      </c>
      <c r="D1853" s="45">
        <v>53565832284</v>
      </c>
      <c r="E1853" s="45">
        <v>2127950736568</v>
      </c>
      <c r="F1853" s="46" t="s">
        <v>750</v>
      </c>
      <c r="G1853" s="46" t="s">
        <v>735</v>
      </c>
      <c r="H1853" s="46" t="s">
        <v>4</v>
      </c>
      <c r="I1853" s="45" t="s">
        <v>4</v>
      </c>
      <c r="J1853" s="47">
        <v>1155.42</v>
      </c>
      <c r="K1853" s="46" t="s">
        <v>736</v>
      </c>
      <c r="L1853" s="46" t="s">
        <v>751</v>
      </c>
      <c r="M1853" s="45" t="s">
        <v>738</v>
      </c>
      <c r="N1853" s="46" t="s">
        <v>739</v>
      </c>
      <c r="O1853" s="43" t="s">
        <v>365</v>
      </c>
      <c r="P1853" s="46" t="s">
        <v>752</v>
      </c>
      <c r="Q1853" s="47">
        <v>29400</v>
      </c>
      <c r="R1853" s="48" t="s">
        <v>4</v>
      </c>
      <c r="S1853" s="47" t="s">
        <v>4</v>
      </c>
      <c r="T1853" s="46" t="s">
        <v>741</v>
      </c>
    </row>
    <row r="1854" spans="1:20">
      <c r="A1854" s="45">
        <v>132496721649</v>
      </c>
      <c r="B1854" s="43" t="s">
        <v>733</v>
      </c>
      <c r="C1854" s="44">
        <v>45969</v>
      </c>
      <c r="D1854" s="45">
        <v>52882655466</v>
      </c>
      <c r="E1854" s="45">
        <v>2116268891029</v>
      </c>
      <c r="F1854" s="46" t="s">
        <v>758</v>
      </c>
      <c r="G1854" s="46" t="s">
        <v>735</v>
      </c>
      <c r="H1854" s="46" t="s">
        <v>4</v>
      </c>
      <c r="I1854" s="45" t="s">
        <v>4</v>
      </c>
      <c r="J1854" s="47">
        <v>1157.21</v>
      </c>
      <c r="K1854" s="46" t="s">
        <v>736</v>
      </c>
      <c r="L1854" s="46" t="s">
        <v>737</v>
      </c>
      <c r="M1854" s="45" t="s">
        <v>738</v>
      </c>
      <c r="N1854" s="46" t="s">
        <v>739</v>
      </c>
      <c r="O1854" s="43" t="s">
        <v>4</v>
      </c>
      <c r="P1854" s="46" t="s">
        <v>759</v>
      </c>
      <c r="Q1854" s="47">
        <v>119300</v>
      </c>
      <c r="R1854" s="48" t="s">
        <v>4</v>
      </c>
      <c r="S1854" s="47" t="s">
        <v>4</v>
      </c>
      <c r="T1854" s="46" t="s">
        <v>4</v>
      </c>
    </row>
    <row r="1855" spans="1:20">
      <c r="A1855" s="45">
        <v>134205172169</v>
      </c>
      <c r="B1855" s="43" t="s">
        <v>733</v>
      </c>
      <c r="C1855" s="44">
        <v>45983</v>
      </c>
      <c r="D1855" s="45">
        <v>53568373934</v>
      </c>
      <c r="E1855" s="45">
        <v>2127988523402</v>
      </c>
      <c r="F1855" s="46" t="s">
        <v>734</v>
      </c>
      <c r="G1855" s="46" t="s">
        <v>735</v>
      </c>
      <c r="H1855" s="46" t="s">
        <v>4</v>
      </c>
      <c r="I1855" s="45" t="s">
        <v>4</v>
      </c>
      <c r="J1855" s="47">
        <v>1166.9100000000001</v>
      </c>
      <c r="K1855" s="46" t="s">
        <v>736</v>
      </c>
      <c r="L1855" s="46" t="s">
        <v>737</v>
      </c>
      <c r="M1855" s="45" t="s">
        <v>738</v>
      </c>
      <c r="N1855" s="46" t="s">
        <v>739</v>
      </c>
      <c r="O1855" s="43" t="s">
        <v>4</v>
      </c>
      <c r="P1855" s="46" t="s">
        <v>1118</v>
      </c>
      <c r="Q1855" s="47">
        <v>120300</v>
      </c>
      <c r="R1855" s="48" t="s">
        <v>4</v>
      </c>
      <c r="S1855" s="47" t="s">
        <v>4</v>
      </c>
      <c r="T1855" s="46" t="s">
        <v>741</v>
      </c>
    </row>
    <row r="1856" spans="1:20">
      <c r="A1856" s="45">
        <v>135844253222</v>
      </c>
      <c r="B1856" s="43" t="s">
        <v>733</v>
      </c>
      <c r="C1856" s="44">
        <v>45991</v>
      </c>
      <c r="D1856" s="45">
        <v>53986604562</v>
      </c>
      <c r="E1856" s="45">
        <v>2134699825831</v>
      </c>
      <c r="F1856" s="46" t="s">
        <v>750</v>
      </c>
      <c r="G1856" s="46" t="s">
        <v>735</v>
      </c>
      <c r="H1856" s="46" t="s">
        <v>4</v>
      </c>
      <c r="I1856" s="45" t="s">
        <v>4</v>
      </c>
      <c r="J1856" s="47">
        <v>1167.21</v>
      </c>
      <c r="K1856" s="46" t="s">
        <v>736</v>
      </c>
      <c r="L1856" s="46" t="s">
        <v>751</v>
      </c>
      <c r="M1856" s="45" t="s">
        <v>738</v>
      </c>
      <c r="N1856" s="46" t="s">
        <v>739</v>
      </c>
      <c r="O1856" s="43" t="s">
        <v>365</v>
      </c>
      <c r="P1856" s="46" t="s">
        <v>752</v>
      </c>
      <c r="Q1856" s="47">
        <v>29700</v>
      </c>
      <c r="R1856" s="48" t="s">
        <v>4</v>
      </c>
      <c r="S1856" s="47" t="s">
        <v>4</v>
      </c>
      <c r="T1856" s="46" t="s">
        <v>741</v>
      </c>
    </row>
    <row r="1857" spans="1:20">
      <c r="A1857" s="45">
        <v>134933606344</v>
      </c>
      <c r="B1857" s="43" t="s">
        <v>733</v>
      </c>
      <c r="C1857" s="44">
        <v>45983</v>
      </c>
      <c r="D1857" s="45">
        <v>53614959938</v>
      </c>
      <c r="E1857" s="45">
        <v>2128693564982</v>
      </c>
      <c r="F1857" s="46" t="s">
        <v>750</v>
      </c>
      <c r="G1857" s="46" t="s">
        <v>735</v>
      </c>
      <c r="H1857" s="46" t="s">
        <v>4</v>
      </c>
      <c r="I1857" s="45" t="s">
        <v>4</v>
      </c>
      <c r="J1857" s="47">
        <v>1171.1400000000001</v>
      </c>
      <c r="K1857" s="46" t="s">
        <v>736</v>
      </c>
      <c r="L1857" s="46" t="s">
        <v>751</v>
      </c>
      <c r="M1857" s="45" t="s">
        <v>738</v>
      </c>
      <c r="N1857" s="46" t="s">
        <v>739</v>
      </c>
      <c r="O1857" s="43" t="s">
        <v>365</v>
      </c>
      <c r="P1857" s="46" t="s">
        <v>752</v>
      </c>
      <c r="Q1857" s="47">
        <v>29800</v>
      </c>
      <c r="R1857" s="48" t="s">
        <v>4</v>
      </c>
      <c r="S1857" s="47" t="s">
        <v>4</v>
      </c>
      <c r="T1857" s="46" t="s">
        <v>741</v>
      </c>
    </row>
    <row r="1858" spans="1:20">
      <c r="A1858" s="45">
        <v>131583950719</v>
      </c>
      <c r="B1858" s="43" t="s">
        <v>1727</v>
      </c>
      <c r="C1858" s="44">
        <v>45963</v>
      </c>
      <c r="D1858" s="45">
        <v>52516763657</v>
      </c>
      <c r="E1858" s="45">
        <v>2110291605582</v>
      </c>
      <c r="F1858" s="46" t="s">
        <v>750</v>
      </c>
      <c r="G1858" s="46" t="s">
        <v>735</v>
      </c>
      <c r="H1858" s="46" t="s">
        <v>4</v>
      </c>
      <c r="I1858" s="45" t="s">
        <v>4</v>
      </c>
      <c r="J1858" s="47">
        <v>1180.4000000000001</v>
      </c>
      <c r="K1858" s="46" t="s">
        <v>736</v>
      </c>
      <c r="L1858" s="46" t="s">
        <v>751</v>
      </c>
      <c r="M1858" s="45" t="s">
        <v>738</v>
      </c>
      <c r="N1858" s="46" t="s">
        <v>739</v>
      </c>
      <c r="O1858" s="43" t="s">
        <v>365</v>
      </c>
      <c r="P1858" s="46" t="s">
        <v>752</v>
      </c>
      <c r="Q1858" s="47">
        <v>26000</v>
      </c>
      <c r="R1858" s="48" t="s">
        <v>4</v>
      </c>
      <c r="S1858" s="47" t="s">
        <v>4</v>
      </c>
      <c r="T1858" s="46" t="s">
        <v>741</v>
      </c>
    </row>
    <row r="1859" spans="1:20">
      <c r="A1859" s="45">
        <v>132167577648</v>
      </c>
      <c r="B1859" s="43" t="s">
        <v>1727</v>
      </c>
      <c r="C1859" s="44">
        <v>45962</v>
      </c>
      <c r="D1859" s="45">
        <v>52511499068</v>
      </c>
      <c r="E1859" s="45">
        <v>2110112718221</v>
      </c>
      <c r="F1859" s="46" t="s">
        <v>750</v>
      </c>
      <c r="G1859" s="46" t="s">
        <v>735</v>
      </c>
      <c r="H1859" s="46" t="s">
        <v>4</v>
      </c>
      <c r="I1859" s="45" t="s">
        <v>4</v>
      </c>
      <c r="J1859" s="47">
        <v>1190.79</v>
      </c>
      <c r="K1859" s="46" t="s">
        <v>736</v>
      </c>
      <c r="L1859" s="46" t="s">
        <v>751</v>
      </c>
      <c r="M1859" s="45" t="s">
        <v>738</v>
      </c>
      <c r="N1859" s="46" t="s">
        <v>739</v>
      </c>
      <c r="O1859" s="43" t="s">
        <v>365</v>
      </c>
      <c r="P1859" s="46" t="s">
        <v>752</v>
      </c>
      <c r="Q1859" s="47">
        <v>30300</v>
      </c>
      <c r="R1859" s="48" t="s">
        <v>4</v>
      </c>
      <c r="S1859" s="47" t="s">
        <v>4</v>
      </c>
      <c r="T1859" s="46" t="s">
        <v>741</v>
      </c>
    </row>
    <row r="1860" spans="1:20">
      <c r="A1860" s="45">
        <v>133777920298</v>
      </c>
      <c r="B1860" s="43" t="s">
        <v>733</v>
      </c>
      <c r="C1860" s="44">
        <v>45975</v>
      </c>
      <c r="D1860" s="45">
        <v>53152875799</v>
      </c>
      <c r="E1860" s="45">
        <v>2120999643948</v>
      </c>
      <c r="F1860" s="46" t="s">
        <v>750</v>
      </c>
      <c r="G1860" s="46" t="s">
        <v>735</v>
      </c>
      <c r="H1860" s="46" t="s">
        <v>4</v>
      </c>
      <c r="I1860" s="45" t="s">
        <v>4</v>
      </c>
      <c r="J1860" s="47">
        <v>1202.58</v>
      </c>
      <c r="K1860" s="46" t="s">
        <v>736</v>
      </c>
      <c r="L1860" s="46" t="s">
        <v>751</v>
      </c>
      <c r="M1860" s="45" t="s">
        <v>738</v>
      </c>
      <c r="N1860" s="46" t="s">
        <v>739</v>
      </c>
      <c r="O1860" s="43" t="s">
        <v>365</v>
      </c>
      <c r="P1860" s="46" t="s">
        <v>752</v>
      </c>
      <c r="Q1860" s="47">
        <v>30600</v>
      </c>
      <c r="R1860" s="48" t="s">
        <v>4</v>
      </c>
      <c r="S1860" s="47" t="s">
        <v>4</v>
      </c>
      <c r="T1860" s="46" t="s">
        <v>741</v>
      </c>
    </row>
    <row r="1861" spans="1:20">
      <c r="A1861" s="45">
        <v>133211109774</v>
      </c>
      <c r="B1861" s="43" t="s">
        <v>733</v>
      </c>
      <c r="C1861" s="44">
        <v>45971</v>
      </c>
      <c r="D1861" s="45">
        <v>52930809390</v>
      </c>
      <c r="E1861" s="45">
        <v>2117055692186</v>
      </c>
      <c r="F1861" s="46" t="s">
        <v>750</v>
      </c>
      <c r="G1861" s="46" t="s">
        <v>735</v>
      </c>
      <c r="H1861" s="46" t="s">
        <v>4</v>
      </c>
      <c r="I1861" s="45" t="s">
        <v>4</v>
      </c>
      <c r="J1861" s="47">
        <v>1206.51</v>
      </c>
      <c r="K1861" s="46" t="s">
        <v>736</v>
      </c>
      <c r="L1861" s="46" t="s">
        <v>751</v>
      </c>
      <c r="M1861" s="45" t="s">
        <v>738</v>
      </c>
      <c r="N1861" s="46" t="s">
        <v>739</v>
      </c>
      <c r="O1861" s="43" t="s">
        <v>365</v>
      </c>
      <c r="P1861" s="46" t="s">
        <v>752</v>
      </c>
      <c r="Q1861" s="47">
        <v>30700</v>
      </c>
      <c r="R1861" s="48" t="s">
        <v>4</v>
      </c>
      <c r="S1861" s="47" t="s">
        <v>4</v>
      </c>
      <c r="T1861" s="46" t="s">
        <v>741</v>
      </c>
    </row>
    <row r="1862" spans="1:20">
      <c r="A1862" s="45">
        <v>134926309684</v>
      </c>
      <c r="B1862" s="43" t="s">
        <v>733</v>
      </c>
      <c r="C1862" s="44">
        <v>45983</v>
      </c>
      <c r="D1862" s="45">
        <v>53612318843</v>
      </c>
      <c r="E1862" s="45">
        <v>2128536965033</v>
      </c>
      <c r="F1862" s="46" t="s">
        <v>750</v>
      </c>
      <c r="G1862" s="46" t="s">
        <v>735</v>
      </c>
      <c r="H1862" s="46" t="s">
        <v>4</v>
      </c>
      <c r="I1862" s="45" t="s">
        <v>4</v>
      </c>
      <c r="J1862" s="47">
        <v>1218.3</v>
      </c>
      <c r="K1862" s="46" t="s">
        <v>736</v>
      </c>
      <c r="L1862" s="46" t="s">
        <v>751</v>
      </c>
      <c r="M1862" s="45" t="s">
        <v>738</v>
      </c>
      <c r="N1862" s="46" t="s">
        <v>739</v>
      </c>
      <c r="O1862" s="43" t="s">
        <v>365</v>
      </c>
      <c r="P1862" s="46" t="s">
        <v>752</v>
      </c>
      <c r="Q1862" s="47">
        <v>31000</v>
      </c>
      <c r="R1862" s="48" t="s">
        <v>4</v>
      </c>
      <c r="S1862" s="47" t="s">
        <v>4</v>
      </c>
      <c r="T1862" s="46" t="s">
        <v>741</v>
      </c>
    </row>
    <row r="1863" spans="1:20">
      <c r="A1863" s="45">
        <v>132208826667</v>
      </c>
      <c r="B1863" s="43" t="s">
        <v>733</v>
      </c>
      <c r="C1863" s="44">
        <v>45967</v>
      </c>
      <c r="D1863" s="45">
        <v>52772193939</v>
      </c>
      <c r="E1863" s="45">
        <v>2114390211995</v>
      </c>
      <c r="F1863" s="46" t="s">
        <v>750</v>
      </c>
      <c r="G1863" s="46" t="s">
        <v>735</v>
      </c>
      <c r="H1863" s="46" t="s">
        <v>4</v>
      </c>
      <c r="I1863" s="45" t="s">
        <v>4</v>
      </c>
      <c r="J1863" s="47">
        <v>1236.4000000000001</v>
      </c>
      <c r="K1863" s="46" t="s">
        <v>736</v>
      </c>
      <c r="L1863" s="46" t="s">
        <v>751</v>
      </c>
      <c r="M1863" s="45" t="s">
        <v>738</v>
      </c>
      <c r="N1863" s="46" t="s">
        <v>739</v>
      </c>
      <c r="O1863" s="43" t="s">
        <v>365</v>
      </c>
      <c r="P1863" s="46" t="s">
        <v>752</v>
      </c>
      <c r="Q1863" s="47">
        <v>11000</v>
      </c>
      <c r="R1863" s="48" t="s">
        <v>4</v>
      </c>
      <c r="S1863" s="47" t="s">
        <v>4</v>
      </c>
      <c r="T1863" s="46" t="s">
        <v>741</v>
      </c>
    </row>
    <row r="1864" spans="1:20">
      <c r="A1864" s="45">
        <v>135022748144</v>
      </c>
      <c r="B1864" s="43" t="s">
        <v>733</v>
      </c>
      <c r="C1864" s="44">
        <v>45984</v>
      </c>
      <c r="D1864" s="45">
        <v>53653672473</v>
      </c>
      <c r="E1864" s="45">
        <v>2129139131463</v>
      </c>
      <c r="F1864" s="46" t="s">
        <v>750</v>
      </c>
      <c r="G1864" s="46" t="s">
        <v>735</v>
      </c>
      <c r="H1864" s="46" t="s">
        <v>4</v>
      </c>
      <c r="I1864" s="45" t="s">
        <v>4</v>
      </c>
      <c r="J1864" s="47">
        <v>1237.95</v>
      </c>
      <c r="K1864" s="46" t="s">
        <v>736</v>
      </c>
      <c r="L1864" s="46" t="s">
        <v>751</v>
      </c>
      <c r="M1864" s="45" t="s">
        <v>738</v>
      </c>
      <c r="N1864" s="46" t="s">
        <v>739</v>
      </c>
      <c r="O1864" s="43" t="s">
        <v>365</v>
      </c>
      <c r="P1864" s="46" t="s">
        <v>752</v>
      </c>
      <c r="Q1864" s="47">
        <v>31500</v>
      </c>
      <c r="R1864" s="48" t="s">
        <v>4</v>
      </c>
      <c r="S1864" s="47" t="s">
        <v>4</v>
      </c>
      <c r="T1864" s="46" t="s">
        <v>741</v>
      </c>
    </row>
    <row r="1865" spans="1:20">
      <c r="A1865" s="45">
        <v>134686305412</v>
      </c>
      <c r="B1865" s="43" t="s">
        <v>733</v>
      </c>
      <c r="C1865" s="44">
        <v>45982</v>
      </c>
      <c r="D1865" s="45">
        <v>53517846510</v>
      </c>
      <c r="E1865" s="45">
        <v>2127128652822</v>
      </c>
      <c r="F1865" s="46" t="s">
        <v>734</v>
      </c>
      <c r="G1865" s="46" t="s">
        <v>735</v>
      </c>
      <c r="H1865" s="46" t="s">
        <v>4</v>
      </c>
      <c r="I1865" s="45" t="s">
        <v>4</v>
      </c>
      <c r="J1865" s="47">
        <v>1241.5999999999999</v>
      </c>
      <c r="K1865" s="46" t="s">
        <v>736</v>
      </c>
      <c r="L1865" s="46" t="s">
        <v>737</v>
      </c>
      <c r="M1865" s="45" t="s">
        <v>738</v>
      </c>
      <c r="N1865" s="46" t="s">
        <v>739</v>
      </c>
      <c r="O1865" s="43" t="s">
        <v>4</v>
      </c>
      <c r="P1865" s="46" t="s">
        <v>1087</v>
      </c>
      <c r="Q1865" s="47">
        <v>128000</v>
      </c>
      <c r="R1865" s="48" t="s">
        <v>4</v>
      </c>
      <c r="S1865" s="47" t="s">
        <v>4</v>
      </c>
      <c r="T1865" s="46" t="s">
        <v>741</v>
      </c>
    </row>
    <row r="1866" spans="1:20">
      <c r="A1866" s="45">
        <v>132493455147</v>
      </c>
      <c r="B1866" s="43" t="s">
        <v>733</v>
      </c>
      <c r="C1866" s="44">
        <v>45969</v>
      </c>
      <c r="D1866" s="45">
        <v>52881444308</v>
      </c>
      <c r="E1866" s="45">
        <v>2116248849027</v>
      </c>
      <c r="F1866" s="46" t="s">
        <v>750</v>
      </c>
      <c r="G1866" s="46" t="s">
        <v>735</v>
      </c>
      <c r="H1866" s="46" t="s">
        <v>4</v>
      </c>
      <c r="I1866" s="45" t="s">
        <v>4</v>
      </c>
      <c r="J1866" s="47">
        <v>1257.5999999999999</v>
      </c>
      <c r="K1866" s="46" t="s">
        <v>736</v>
      </c>
      <c r="L1866" s="46" t="s">
        <v>751</v>
      </c>
      <c r="M1866" s="45" t="s">
        <v>738</v>
      </c>
      <c r="N1866" s="46" t="s">
        <v>739</v>
      </c>
      <c r="O1866" s="43" t="s">
        <v>365</v>
      </c>
      <c r="P1866" s="46" t="s">
        <v>752</v>
      </c>
      <c r="Q1866" s="47">
        <v>32000</v>
      </c>
      <c r="R1866" s="48" t="s">
        <v>4</v>
      </c>
      <c r="S1866" s="47" t="s">
        <v>4</v>
      </c>
      <c r="T1866" s="46" t="s">
        <v>741</v>
      </c>
    </row>
    <row r="1867" spans="1:20">
      <c r="A1867" s="45">
        <v>134314000179</v>
      </c>
      <c r="B1867" s="43" t="s">
        <v>733</v>
      </c>
      <c r="C1867" s="44">
        <v>45983</v>
      </c>
      <c r="D1867" s="45">
        <v>53612881526</v>
      </c>
      <c r="E1867" s="45">
        <v>2128546669307</v>
      </c>
      <c r="F1867" s="46" t="s">
        <v>750</v>
      </c>
      <c r="G1867" s="46" t="s">
        <v>735</v>
      </c>
      <c r="H1867" s="46" t="s">
        <v>4</v>
      </c>
      <c r="I1867" s="45" t="s">
        <v>4</v>
      </c>
      <c r="J1867" s="47">
        <v>1257.5999999999999</v>
      </c>
      <c r="K1867" s="46" t="s">
        <v>736</v>
      </c>
      <c r="L1867" s="46" t="s">
        <v>751</v>
      </c>
      <c r="M1867" s="45" t="s">
        <v>738</v>
      </c>
      <c r="N1867" s="46" t="s">
        <v>739</v>
      </c>
      <c r="O1867" s="43" t="s">
        <v>365</v>
      </c>
      <c r="P1867" s="46" t="s">
        <v>752</v>
      </c>
      <c r="Q1867" s="47">
        <v>32000</v>
      </c>
      <c r="R1867" s="48" t="s">
        <v>4</v>
      </c>
      <c r="S1867" s="47" t="s">
        <v>4</v>
      </c>
      <c r="T1867" s="46" t="s">
        <v>741</v>
      </c>
    </row>
    <row r="1868" spans="1:20">
      <c r="A1868" s="45">
        <v>131456214529</v>
      </c>
      <c r="B1868" s="43" t="s">
        <v>1727</v>
      </c>
      <c r="C1868" s="44">
        <v>45962</v>
      </c>
      <c r="D1868" s="45">
        <v>52465454894</v>
      </c>
      <c r="E1868" s="45">
        <v>2109418037759</v>
      </c>
      <c r="F1868" s="46" t="s">
        <v>758</v>
      </c>
      <c r="G1868" s="46" t="s">
        <v>735</v>
      </c>
      <c r="H1868" s="46" t="s">
        <v>4</v>
      </c>
      <c r="I1868" s="45" t="s">
        <v>4</v>
      </c>
      <c r="J1868" s="47">
        <v>1261.97</v>
      </c>
      <c r="K1868" s="46" t="s">
        <v>736</v>
      </c>
      <c r="L1868" s="46" t="s">
        <v>737</v>
      </c>
      <c r="M1868" s="45" t="s">
        <v>738</v>
      </c>
      <c r="N1868" s="46" t="s">
        <v>739</v>
      </c>
      <c r="O1868" s="43" t="s">
        <v>4</v>
      </c>
      <c r="P1868" s="46" t="s">
        <v>759</v>
      </c>
      <c r="Q1868" s="47">
        <v>130100</v>
      </c>
      <c r="R1868" s="48" t="s">
        <v>4</v>
      </c>
      <c r="S1868" s="47" t="s">
        <v>4</v>
      </c>
      <c r="T1868" s="46" t="s">
        <v>4</v>
      </c>
    </row>
    <row r="1869" spans="1:20">
      <c r="A1869" s="45">
        <v>134047390382</v>
      </c>
      <c r="B1869" s="43" t="s">
        <v>733</v>
      </c>
      <c r="C1869" s="44">
        <v>45976</v>
      </c>
      <c r="D1869" s="45">
        <v>53259563440</v>
      </c>
      <c r="E1869" s="45">
        <v>2122633186597</v>
      </c>
      <c r="F1869" s="46" t="s">
        <v>750</v>
      </c>
      <c r="G1869" s="46" t="s">
        <v>735</v>
      </c>
      <c r="H1869" s="46" t="s">
        <v>4</v>
      </c>
      <c r="I1869" s="45" t="s">
        <v>4</v>
      </c>
      <c r="J1869" s="47">
        <v>1273.32</v>
      </c>
      <c r="K1869" s="46" t="s">
        <v>736</v>
      </c>
      <c r="L1869" s="46" t="s">
        <v>751</v>
      </c>
      <c r="M1869" s="45" t="s">
        <v>738</v>
      </c>
      <c r="N1869" s="46" t="s">
        <v>739</v>
      </c>
      <c r="O1869" s="43" t="s">
        <v>365</v>
      </c>
      <c r="P1869" s="46" t="s">
        <v>752</v>
      </c>
      <c r="Q1869" s="47">
        <v>32400</v>
      </c>
      <c r="R1869" s="48" t="s">
        <v>4</v>
      </c>
      <c r="S1869" s="47" t="s">
        <v>4</v>
      </c>
      <c r="T1869" s="46" t="s">
        <v>741</v>
      </c>
    </row>
    <row r="1870" spans="1:20">
      <c r="A1870" s="45">
        <v>133313917227</v>
      </c>
      <c r="B1870" s="43" t="s">
        <v>733</v>
      </c>
      <c r="C1870" s="44">
        <v>45976</v>
      </c>
      <c r="D1870" s="45">
        <v>53207200546</v>
      </c>
      <c r="E1870" s="45">
        <v>2121860565621</v>
      </c>
      <c r="F1870" s="46" t="s">
        <v>750</v>
      </c>
      <c r="G1870" s="46" t="s">
        <v>735</v>
      </c>
      <c r="H1870" s="46" t="s">
        <v>4</v>
      </c>
      <c r="I1870" s="45" t="s">
        <v>4</v>
      </c>
      <c r="J1870" s="47">
        <v>1277.25</v>
      </c>
      <c r="K1870" s="46" t="s">
        <v>736</v>
      </c>
      <c r="L1870" s="46" t="s">
        <v>751</v>
      </c>
      <c r="M1870" s="45" t="s">
        <v>738</v>
      </c>
      <c r="N1870" s="46" t="s">
        <v>739</v>
      </c>
      <c r="O1870" s="43" t="s">
        <v>365</v>
      </c>
      <c r="P1870" s="46" t="s">
        <v>752</v>
      </c>
      <c r="Q1870" s="47">
        <v>32500</v>
      </c>
      <c r="R1870" s="48" t="s">
        <v>4</v>
      </c>
      <c r="S1870" s="47" t="s">
        <v>4</v>
      </c>
      <c r="T1870" s="46" t="s">
        <v>741</v>
      </c>
    </row>
    <row r="1871" spans="1:20">
      <c r="A1871" s="45">
        <v>133001051249</v>
      </c>
      <c r="B1871" s="43" t="s">
        <v>733</v>
      </c>
      <c r="C1871" s="44">
        <v>45973</v>
      </c>
      <c r="D1871" s="45">
        <v>53087338011</v>
      </c>
      <c r="E1871" s="45">
        <v>2119705905075</v>
      </c>
      <c r="F1871" s="46" t="s">
        <v>750</v>
      </c>
      <c r="G1871" s="46" t="s">
        <v>735</v>
      </c>
      <c r="H1871" s="46" t="s">
        <v>4</v>
      </c>
      <c r="I1871" s="45" t="s">
        <v>4</v>
      </c>
      <c r="J1871" s="47">
        <v>1278.4000000000001</v>
      </c>
      <c r="K1871" s="46" t="s">
        <v>736</v>
      </c>
      <c r="L1871" s="46" t="s">
        <v>751</v>
      </c>
      <c r="M1871" s="45" t="s">
        <v>738</v>
      </c>
      <c r="N1871" s="46" t="s">
        <v>739</v>
      </c>
      <c r="O1871" s="43" t="s">
        <v>365</v>
      </c>
      <c r="P1871" s="46" t="s">
        <v>752</v>
      </c>
      <c r="Q1871" s="47">
        <v>16799</v>
      </c>
      <c r="R1871" s="48" t="s">
        <v>4</v>
      </c>
      <c r="S1871" s="47" t="s">
        <v>4</v>
      </c>
      <c r="T1871" s="46" t="s">
        <v>741</v>
      </c>
    </row>
    <row r="1872" spans="1:20">
      <c r="A1872" s="45">
        <v>132211269417</v>
      </c>
      <c r="B1872" s="43" t="s">
        <v>733</v>
      </c>
      <c r="C1872" s="44">
        <v>45967</v>
      </c>
      <c r="D1872" s="45">
        <v>52773132302</v>
      </c>
      <c r="E1872" s="45">
        <v>2114407207395</v>
      </c>
      <c r="F1872" s="46" t="s">
        <v>750</v>
      </c>
      <c r="G1872" s="46" t="s">
        <v>735</v>
      </c>
      <c r="H1872" s="46" t="s">
        <v>4</v>
      </c>
      <c r="I1872" s="45" t="s">
        <v>4</v>
      </c>
      <c r="J1872" s="47">
        <v>1281.3599999999999</v>
      </c>
      <c r="K1872" s="46" t="s">
        <v>736</v>
      </c>
      <c r="L1872" s="46" t="s">
        <v>751</v>
      </c>
      <c r="M1872" s="45" t="s">
        <v>738</v>
      </c>
      <c r="N1872" s="46" t="s">
        <v>739</v>
      </c>
      <c r="O1872" s="43" t="s">
        <v>365</v>
      </c>
      <c r="P1872" s="46" t="s">
        <v>752</v>
      </c>
      <c r="Q1872" s="47">
        <v>11400</v>
      </c>
      <c r="R1872" s="48" t="s">
        <v>4</v>
      </c>
      <c r="S1872" s="47" t="s">
        <v>4</v>
      </c>
      <c r="T1872" s="46" t="s">
        <v>741</v>
      </c>
    </row>
    <row r="1873" spans="1:20">
      <c r="A1873" s="45">
        <v>132501265123</v>
      </c>
      <c r="B1873" s="43" t="s">
        <v>733</v>
      </c>
      <c r="C1873" s="44">
        <v>45969</v>
      </c>
      <c r="D1873" s="45">
        <v>52884281736</v>
      </c>
      <c r="E1873" s="45">
        <v>2116295150417</v>
      </c>
      <c r="F1873" s="46" t="s">
        <v>750</v>
      </c>
      <c r="G1873" s="46" t="s">
        <v>735</v>
      </c>
      <c r="H1873" s="46" t="s">
        <v>4</v>
      </c>
      <c r="I1873" s="45" t="s">
        <v>4</v>
      </c>
      <c r="J1873" s="47">
        <v>1308.69</v>
      </c>
      <c r="K1873" s="46" t="s">
        <v>736</v>
      </c>
      <c r="L1873" s="46" t="s">
        <v>751</v>
      </c>
      <c r="M1873" s="45" t="s">
        <v>738</v>
      </c>
      <c r="N1873" s="46" t="s">
        <v>739</v>
      </c>
      <c r="O1873" s="43" t="s">
        <v>365</v>
      </c>
      <c r="P1873" s="46" t="s">
        <v>752</v>
      </c>
      <c r="Q1873" s="47">
        <v>33300</v>
      </c>
      <c r="R1873" s="48" t="s">
        <v>4</v>
      </c>
      <c r="S1873" s="47" t="s">
        <v>4</v>
      </c>
      <c r="T1873" s="46" t="s">
        <v>741</v>
      </c>
    </row>
    <row r="1874" spans="1:20">
      <c r="A1874" s="45">
        <v>134670976468</v>
      </c>
      <c r="B1874" s="43" t="s">
        <v>733</v>
      </c>
      <c r="C1874" s="44">
        <v>45981</v>
      </c>
      <c r="D1874" s="45">
        <v>53511892502</v>
      </c>
      <c r="E1874" s="45">
        <v>2126914728355</v>
      </c>
      <c r="F1874" s="46" t="s">
        <v>750</v>
      </c>
      <c r="G1874" s="46" t="s">
        <v>735</v>
      </c>
      <c r="H1874" s="46" t="s">
        <v>4</v>
      </c>
      <c r="I1874" s="45" t="s">
        <v>4</v>
      </c>
      <c r="J1874" s="47">
        <v>1312.62</v>
      </c>
      <c r="K1874" s="46" t="s">
        <v>736</v>
      </c>
      <c r="L1874" s="46" t="s">
        <v>751</v>
      </c>
      <c r="M1874" s="45" t="s">
        <v>738</v>
      </c>
      <c r="N1874" s="46" t="s">
        <v>739</v>
      </c>
      <c r="O1874" s="43" t="s">
        <v>365</v>
      </c>
      <c r="P1874" s="46" t="s">
        <v>752</v>
      </c>
      <c r="Q1874" s="47">
        <v>33400</v>
      </c>
      <c r="R1874" s="48" t="s">
        <v>4</v>
      </c>
      <c r="S1874" s="47" t="s">
        <v>4</v>
      </c>
      <c r="T1874" s="46" t="s">
        <v>741</v>
      </c>
    </row>
    <row r="1875" spans="1:20">
      <c r="A1875" s="45">
        <v>133532038391</v>
      </c>
      <c r="B1875" s="43" t="s">
        <v>733</v>
      </c>
      <c r="C1875" s="44">
        <v>45977</v>
      </c>
      <c r="D1875" s="45">
        <v>53303637089</v>
      </c>
      <c r="E1875" s="45">
        <v>2123321239980</v>
      </c>
      <c r="F1875" s="46" t="s">
        <v>750</v>
      </c>
      <c r="G1875" s="46" t="s">
        <v>735</v>
      </c>
      <c r="H1875" s="46" t="s">
        <v>4</v>
      </c>
      <c r="I1875" s="45" t="s">
        <v>4</v>
      </c>
      <c r="J1875" s="47">
        <v>1320.48</v>
      </c>
      <c r="K1875" s="46" t="s">
        <v>736</v>
      </c>
      <c r="L1875" s="46" t="s">
        <v>751</v>
      </c>
      <c r="M1875" s="45" t="s">
        <v>738</v>
      </c>
      <c r="N1875" s="46" t="s">
        <v>739</v>
      </c>
      <c r="O1875" s="43" t="s">
        <v>365</v>
      </c>
      <c r="P1875" s="46" t="s">
        <v>752</v>
      </c>
      <c r="Q1875" s="47">
        <v>33600</v>
      </c>
      <c r="R1875" s="48" t="s">
        <v>4</v>
      </c>
      <c r="S1875" s="47" t="s">
        <v>4</v>
      </c>
      <c r="T1875" s="46" t="s">
        <v>741</v>
      </c>
    </row>
    <row r="1876" spans="1:20">
      <c r="A1876" s="45">
        <v>132596874057</v>
      </c>
      <c r="B1876" s="43" t="s">
        <v>733</v>
      </c>
      <c r="C1876" s="44">
        <v>45970</v>
      </c>
      <c r="D1876" s="45">
        <v>52925893983</v>
      </c>
      <c r="E1876" s="45">
        <v>2116993621674</v>
      </c>
      <c r="F1876" s="46" t="s">
        <v>750</v>
      </c>
      <c r="G1876" s="46" t="s">
        <v>735</v>
      </c>
      <c r="H1876" s="46" t="s">
        <v>4</v>
      </c>
      <c r="I1876" s="45" t="s">
        <v>4</v>
      </c>
      <c r="J1876" s="47">
        <v>1321.14</v>
      </c>
      <c r="K1876" s="46" t="s">
        <v>736</v>
      </c>
      <c r="L1876" s="46" t="s">
        <v>751</v>
      </c>
      <c r="M1876" s="45" t="s">
        <v>738</v>
      </c>
      <c r="N1876" s="46" t="s">
        <v>739</v>
      </c>
      <c r="O1876" s="43" t="s">
        <v>365</v>
      </c>
      <c r="P1876" s="46" t="s">
        <v>752</v>
      </c>
      <c r="Q1876" s="47">
        <v>29100</v>
      </c>
      <c r="R1876" s="48" t="s">
        <v>4</v>
      </c>
      <c r="S1876" s="47" t="s">
        <v>4</v>
      </c>
      <c r="T1876" s="46" t="s">
        <v>741</v>
      </c>
    </row>
    <row r="1877" spans="1:20">
      <c r="A1877" s="45">
        <v>132511351061</v>
      </c>
      <c r="B1877" s="43" t="s">
        <v>733</v>
      </c>
      <c r="C1877" s="44">
        <v>45970</v>
      </c>
      <c r="D1877" s="45">
        <v>52888327923</v>
      </c>
      <c r="E1877" s="45">
        <v>2116354453037</v>
      </c>
      <c r="F1877" s="46" t="s">
        <v>750</v>
      </c>
      <c r="G1877" s="46" t="s">
        <v>735</v>
      </c>
      <c r="H1877" s="46" t="s">
        <v>4</v>
      </c>
      <c r="I1877" s="45" t="s">
        <v>4</v>
      </c>
      <c r="J1877" s="47">
        <v>1331.75</v>
      </c>
      <c r="K1877" s="46" t="s">
        <v>736</v>
      </c>
      <c r="L1877" s="46" t="s">
        <v>751</v>
      </c>
      <c r="M1877" s="45" t="s">
        <v>738</v>
      </c>
      <c r="N1877" s="46" t="s">
        <v>739</v>
      </c>
      <c r="O1877" s="43" t="s">
        <v>365</v>
      </c>
      <c r="P1877" s="46" t="s">
        <v>752</v>
      </c>
      <c r="Q1877" s="47">
        <v>17500</v>
      </c>
      <c r="R1877" s="48" t="s">
        <v>4</v>
      </c>
      <c r="S1877" s="47" t="s">
        <v>4</v>
      </c>
      <c r="T1877" s="46" t="s">
        <v>741</v>
      </c>
    </row>
    <row r="1878" spans="1:20">
      <c r="A1878" s="45">
        <v>133438799731</v>
      </c>
      <c r="B1878" s="43" t="s">
        <v>733</v>
      </c>
      <c r="C1878" s="44">
        <v>45976</v>
      </c>
      <c r="D1878" s="45">
        <v>53259722256</v>
      </c>
      <c r="E1878" s="45">
        <v>2122742657988</v>
      </c>
      <c r="F1878" s="46" t="s">
        <v>750</v>
      </c>
      <c r="G1878" s="46" t="s">
        <v>735</v>
      </c>
      <c r="H1878" s="46" t="s">
        <v>4</v>
      </c>
      <c r="I1878" s="45" t="s">
        <v>4</v>
      </c>
      <c r="J1878" s="47">
        <v>1357.46</v>
      </c>
      <c r="K1878" s="46" t="s">
        <v>736</v>
      </c>
      <c r="L1878" s="46" t="s">
        <v>751</v>
      </c>
      <c r="M1878" s="45" t="s">
        <v>738</v>
      </c>
      <c r="N1878" s="46" t="s">
        <v>739</v>
      </c>
      <c r="O1878" s="43" t="s">
        <v>365</v>
      </c>
      <c r="P1878" s="46" t="s">
        <v>752</v>
      </c>
      <c r="Q1878" s="47">
        <v>29900</v>
      </c>
      <c r="R1878" s="48" t="s">
        <v>4</v>
      </c>
      <c r="S1878" s="47" t="s">
        <v>4</v>
      </c>
      <c r="T1878" s="46" t="s">
        <v>741</v>
      </c>
    </row>
    <row r="1879" spans="1:20">
      <c r="A1879" s="45">
        <v>134931171856</v>
      </c>
      <c r="B1879" s="43" t="s">
        <v>733</v>
      </c>
      <c r="C1879" s="44">
        <v>45983</v>
      </c>
      <c r="D1879" s="45">
        <v>53614112084</v>
      </c>
      <c r="E1879" s="45">
        <v>2128567050503</v>
      </c>
      <c r="F1879" s="46" t="s">
        <v>750</v>
      </c>
      <c r="G1879" s="46" t="s">
        <v>735</v>
      </c>
      <c r="H1879" s="46" t="s">
        <v>4</v>
      </c>
      <c r="I1879" s="45" t="s">
        <v>4</v>
      </c>
      <c r="J1879" s="47">
        <v>1367.64</v>
      </c>
      <c r="K1879" s="46" t="s">
        <v>736</v>
      </c>
      <c r="L1879" s="46" t="s">
        <v>751</v>
      </c>
      <c r="M1879" s="45" t="s">
        <v>738</v>
      </c>
      <c r="N1879" s="46" t="s">
        <v>739</v>
      </c>
      <c r="O1879" s="43" t="s">
        <v>365</v>
      </c>
      <c r="P1879" s="46" t="s">
        <v>752</v>
      </c>
      <c r="Q1879" s="47">
        <v>34800</v>
      </c>
      <c r="R1879" s="48" t="s">
        <v>4</v>
      </c>
      <c r="S1879" s="47" t="s">
        <v>4</v>
      </c>
      <c r="T1879" s="46" t="s">
        <v>741</v>
      </c>
    </row>
    <row r="1880" spans="1:20">
      <c r="A1880" s="45">
        <v>132596399115</v>
      </c>
      <c r="B1880" s="43" t="s">
        <v>733</v>
      </c>
      <c r="C1880" s="44">
        <v>45970</v>
      </c>
      <c r="D1880" s="45">
        <v>52925687740</v>
      </c>
      <c r="E1880" s="45">
        <v>2116887082829</v>
      </c>
      <c r="F1880" s="46" t="s">
        <v>750</v>
      </c>
      <c r="G1880" s="46" t="s">
        <v>735</v>
      </c>
      <c r="H1880" s="46" t="s">
        <v>4</v>
      </c>
      <c r="I1880" s="45" t="s">
        <v>4</v>
      </c>
      <c r="J1880" s="47">
        <v>1368.81</v>
      </c>
      <c r="K1880" s="46" t="s">
        <v>736</v>
      </c>
      <c r="L1880" s="46" t="s">
        <v>751</v>
      </c>
      <c r="M1880" s="45" t="s">
        <v>738</v>
      </c>
      <c r="N1880" s="46" t="s">
        <v>739</v>
      </c>
      <c r="O1880" s="43" t="s">
        <v>365</v>
      </c>
      <c r="P1880" s="46" t="s">
        <v>752</v>
      </c>
      <c r="Q1880" s="47">
        <v>30150</v>
      </c>
      <c r="R1880" s="48" t="s">
        <v>4</v>
      </c>
      <c r="S1880" s="47" t="s">
        <v>4</v>
      </c>
      <c r="T1880" s="46" t="s">
        <v>741</v>
      </c>
    </row>
    <row r="1881" spans="1:20">
      <c r="A1881" s="45">
        <v>134927985190</v>
      </c>
      <c r="B1881" s="43" t="s">
        <v>733</v>
      </c>
      <c r="C1881" s="44">
        <v>45983</v>
      </c>
      <c r="D1881" s="45">
        <v>53612932214</v>
      </c>
      <c r="E1881" s="45">
        <v>2128547125967</v>
      </c>
      <c r="F1881" s="46" t="s">
        <v>734</v>
      </c>
      <c r="G1881" s="46" t="s">
        <v>735</v>
      </c>
      <c r="H1881" s="46" t="s">
        <v>4</v>
      </c>
      <c r="I1881" s="45" t="s">
        <v>4</v>
      </c>
      <c r="J1881" s="47">
        <v>1369.8</v>
      </c>
      <c r="K1881" s="46" t="s">
        <v>736</v>
      </c>
      <c r="L1881" s="46" t="s">
        <v>737</v>
      </c>
      <c r="M1881" s="45" t="s">
        <v>738</v>
      </c>
      <c r="N1881" s="46" t="s">
        <v>739</v>
      </c>
      <c r="O1881" s="43" t="s">
        <v>522</v>
      </c>
      <c r="P1881" s="46" t="s">
        <v>1212</v>
      </c>
      <c r="Q1881" s="47">
        <v>18000</v>
      </c>
      <c r="R1881" s="48" t="s">
        <v>4</v>
      </c>
      <c r="S1881" s="47" t="s">
        <v>4</v>
      </c>
      <c r="T1881" s="46" t="s">
        <v>741</v>
      </c>
    </row>
    <row r="1882" spans="1:20">
      <c r="A1882" s="45">
        <v>133109079898</v>
      </c>
      <c r="B1882" s="43" t="s">
        <v>733</v>
      </c>
      <c r="C1882" s="44">
        <v>45970</v>
      </c>
      <c r="D1882" s="45">
        <v>52885918742</v>
      </c>
      <c r="E1882" s="45">
        <v>2116320216635</v>
      </c>
      <c r="F1882" s="46" t="s">
        <v>750</v>
      </c>
      <c r="G1882" s="46" t="s">
        <v>735</v>
      </c>
      <c r="H1882" s="46" t="s">
        <v>4</v>
      </c>
      <c r="I1882" s="45" t="s">
        <v>4</v>
      </c>
      <c r="J1882" s="47">
        <v>1379.43</v>
      </c>
      <c r="K1882" s="46" t="s">
        <v>736</v>
      </c>
      <c r="L1882" s="46" t="s">
        <v>751</v>
      </c>
      <c r="M1882" s="45" t="s">
        <v>738</v>
      </c>
      <c r="N1882" s="46" t="s">
        <v>739</v>
      </c>
      <c r="O1882" s="43" t="s">
        <v>365</v>
      </c>
      <c r="P1882" s="46" t="s">
        <v>752</v>
      </c>
      <c r="Q1882" s="47">
        <v>35100</v>
      </c>
      <c r="R1882" s="48" t="s">
        <v>4</v>
      </c>
      <c r="S1882" s="47" t="s">
        <v>4</v>
      </c>
      <c r="T1882" s="46" t="s">
        <v>741</v>
      </c>
    </row>
    <row r="1883" spans="1:20">
      <c r="A1883" s="45">
        <v>135030238894</v>
      </c>
      <c r="B1883" s="43" t="s">
        <v>733</v>
      </c>
      <c r="C1883" s="44">
        <v>45985</v>
      </c>
      <c r="D1883" s="45">
        <v>53656808110</v>
      </c>
      <c r="E1883" s="45">
        <v>2129188402765</v>
      </c>
      <c r="F1883" s="46" t="s">
        <v>750</v>
      </c>
      <c r="G1883" s="46" t="s">
        <v>735</v>
      </c>
      <c r="H1883" s="46" t="s">
        <v>4</v>
      </c>
      <c r="I1883" s="45" t="s">
        <v>4</v>
      </c>
      <c r="J1883" s="47">
        <v>1379.43</v>
      </c>
      <c r="K1883" s="46" t="s">
        <v>736</v>
      </c>
      <c r="L1883" s="46" t="s">
        <v>751</v>
      </c>
      <c r="M1883" s="45" t="s">
        <v>738</v>
      </c>
      <c r="N1883" s="46" t="s">
        <v>739</v>
      </c>
      <c r="O1883" s="43" t="s">
        <v>365</v>
      </c>
      <c r="P1883" s="46" t="s">
        <v>752</v>
      </c>
      <c r="Q1883" s="47">
        <v>35100</v>
      </c>
      <c r="R1883" s="48" t="s">
        <v>4</v>
      </c>
      <c r="S1883" s="47" t="s">
        <v>4</v>
      </c>
      <c r="T1883" s="46" t="s">
        <v>741</v>
      </c>
    </row>
    <row r="1884" spans="1:20">
      <c r="A1884" s="45">
        <v>132209051485</v>
      </c>
      <c r="B1884" s="43" t="s">
        <v>733</v>
      </c>
      <c r="C1884" s="44">
        <v>45967</v>
      </c>
      <c r="D1884" s="45">
        <v>52772337867</v>
      </c>
      <c r="E1884" s="45">
        <v>2114392507837</v>
      </c>
      <c r="F1884" s="46" t="s">
        <v>745</v>
      </c>
      <c r="G1884" s="46" t="s">
        <v>735</v>
      </c>
      <c r="H1884" s="46" t="s">
        <v>4</v>
      </c>
      <c r="I1884" s="45" t="s">
        <v>4</v>
      </c>
      <c r="J1884" s="47">
        <v>1392.63</v>
      </c>
      <c r="K1884" s="46" t="s">
        <v>736</v>
      </c>
      <c r="L1884" s="46" t="s">
        <v>737</v>
      </c>
      <c r="M1884" s="45" t="s">
        <v>738</v>
      </c>
      <c r="N1884" s="46" t="s">
        <v>739</v>
      </c>
      <c r="O1884" s="43" t="s">
        <v>4</v>
      </c>
      <c r="P1884" s="46" t="s">
        <v>763</v>
      </c>
      <c r="Q1884" s="47">
        <v>18300</v>
      </c>
      <c r="R1884" s="48" t="s">
        <v>4</v>
      </c>
      <c r="S1884" s="47" t="s">
        <v>4</v>
      </c>
      <c r="T1884" s="46" t="s">
        <v>741</v>
      </c>
    </row>
    <row r="1885" spans="1:20">
      <c r="A1885" s="45">
        <v>132078512753</v>
      </c>
      <c r="B1885" s="43" t="s">
        <v>733</v>
      </c>
      <c r="C1885" s="44">
        <v>45966</v>
      </c>
      <c r="D1885" s="45">
        <v>52716767241</v>
      </c>
      <c r="E1885" s="45">
        <v>2113654870080</v>
      </c>
      <c r="F1885" s="46" t="s">
        <v>750</v>
      </c>
      <c r="G1885" s="46" t="s">
        <v>735</v>
      </c>
      <c r="H1885" s="46" t="s">
        <v>4</v>
      </c>
      <c r="I1885" s="45" t="s">
        <v>4</v>
      </c>
      <c r="J1885" s="47">
        <v>1399.08</v>
      </c>
      <c r="K1885" s="46" t="s">
        <v>736</v>
      </c>
      <c r="L1885" s="46" t="s">
        <v>751</v>
      </c>
      <c r="M1885" s="45" t="s">
        <v>738</v>
      </c>
      <c r="N1885" s="46" t="s">
        <v>739</v>
      </c>
      <c r="O1885" s="43" t="s">
        <v>365</v>
      </c>
      <c r="P1885" s="46" t="s">
        <v>752</v>
      </c>
      <c r="Q1885" s="47">
        <v>35600</v>
      </c>
      <c r="R1885" s="48" t="s">
        <v>4</v>
      </c>
      <c r="S1885" s="47" t="s">
        <v>4</v>
      </c>
      <c r="T1885" s="46" t="s">
        <v>741</v>
      </c>
    </row>
    <row r="1886" spans="1:20">
      <c r="A1886" s="45">
        <v>132381809713</v>
      </c>
      <c r="B1886" s="43" t="s">
        <v>733</v>
      </c>
      <c r="C1886" s="44">
        <v>45969</v>
      </c>
      <c r="D1886" s="45">
        <v>52836579356</v>
      </c>
      <c r="E1886" s="45">
        <v>2115557044215</v>
      </c>
      <c r="F1886" s="46" t="s">
        <v>750</v>
      </c>
      <c r="G1886" s="46" t="s">
        <v>735</v>
      </c>
      <c r="H1886" s="46" t="s">
        <v>4</v>
      </c>
      <c r="I1886" s="45" t="s">
        <v>4</v>
      </c>
      <c r="J1886" s="47">
        <v>1403.01</v>
      </c>
      <c r="K1886" s="46" t="s">
        <v>736</v>
      </c>
      <c r="L1886" s="46" t="s">
        <v>751</v>
      </c>
      <c r="M1886" s="45" t="s">
        <v>738</v>
      </c>
      <c r="N1886" s="46" t="s">
        <v>739</v>
      </c>
      <c r="O1886" s="43" t="s">
        <v>365</v>
      </c>
      <c r="P1886" s="46" t="s">
        <v>752</v>
      </c>
      <c r="Q1886" s="47">
        <v>35700</v>
      </c>
      <c r="R1886" s="48" t="s">
        <v>4</v>
      </c>
      <c r="S1886" s="47" t="s">
        <v>4</v>
      </c>
      <c r="T1886" s="46" t="s">
        <v>741</v>
      </c>
    </row>
    <row r="1887" spans="1:20">
      <c r="A1887" s="45">
        <v>132821257212</v>
      </c>
      <c r="B1887" s="43" t="s">
        <v>733</v>
      </c>
      <c r="C1887" s="44">
        <v>45967</v>
      </c>
      <c r="D1887" s="45">
        <v>52776480384</v>
      </c>
      <c r="E1887" s="45">
        <v>2114458070013</v>
      </c>
      <c r="F1887" s="46" t="s">
        <v>750</v>
      </c>
      <c r="G1887" s="46" t="s">
        <v>735</v>
      </c>
      <c r="H1887" s="46" t="s">
        <v>4</v>
      </c>
      <c r="I1887" s="45" t="s">
        <v>4</v>
      </c>
      <c r="J1887" s="47">
        <v>1414.68</v>
      </c>
      <c r="K1887" s="46" t="s">
        <v>736</v>
      </c>
      <c r="L1887" s="46" t="s">
        <v>751</v>
      </c>
      <c r="M1887" s="45" t="s">
        <v>738</v>
      </c>
      <c r="N1887" s="46" t="s">
        <v>739</v>
      </c>
      <c r="O1887" s="43" t="s">
        <v>365</v>
      </c>
      <c r="P1887" s="46" t="s">
        <v>752</v>
      </c>
      <c r="Q1887" s="47">
        <v>35997</v>
      </c>
      <c r="R1887" s="48" t="s">
        <v>4</v>
      </c>
      <c r="S1887" s="47" t="s">
        <v>4</v>
      </c>
      <c r="T1887" s="46" t="s">
        <v>741</v>
      </c>
    </row>
    <row r="1888" spans="1:20">
      <c r="A1888" s="45">
        <v>132175561740</v>
      </c>
      <c r="B1888" s="43" t="s">
        <v>1727</v>
      </c>
      <c r="C1888" s="44">
        <v>45963</v>
      </c>
      <c r="D1888" s="45">
        <v>52514400934</v>
      </c>
      <c r="E1888" s="45">
        <v>2110160461555</v>
      </c>
      <c r="F1888" s="46" t="s">
        <v>750</v>
      </c>
      <c r="G1888" s="46" t="s">
        <v>735</v>
      </c>
      <c r="H1888" s="46" t="s">
        <v>4</v>
      </c>
      <c r="I1888" s="45" t="s">
        <v>4</v>
      </c>
      <c r="J1888" s="47">
        <v>1426.59</v>
      </c>
      <c r="K1888" s="46" t="s">
        <v>736</v>
      </c>
      <c r="L1888" s="46" t="s">
        <v>751</v>
      </c>
      <c r="M1888" s="45" t="s">
        <v>738</v>
      </c>
      <c r="N1888" s="46" t="s">
        <v>739</v>
      </c>
      <c r="O1888" s="43" t="s">
        <v>365</v>
      </c>
      <c r="P1888" s="46" t="s">
        <v>752</v>
      </c>
      <c r="Q1888" s="47">
        <v>36300</v>
      </c>
      <c r="R1888" s="48" t="s">
        <v>4</v>
      </c>
      <c r="S1888" s="47" t="s">
        <v>4</v>
      </c>
      <c r="T1888" s="46" t="s">
        <v>741</v>
      </c>
    </row>
    <row r="1889" spans="1:20">
      <c r="A1889" s="45">
        <v>133629617896</v>
      </c>
      <c r="B1889" s="43" t="s">
        <v>733</v>
      </c>
      <c r="C1889" s="44">
        <v>45973</v>
      </c>
      <c r="D1889" s="45">
        <v>53095481714</v>
      </c>
      <c r="E1889" s="45">
        <v>2119961180780</v>
      </c>
      <c r="F1889" s="46" t="s">
        <v>750</v>
      </c>
      <c r="G1889" s="46" t="s">
        <v>735</v>
      </c>
      <c r="H1889" s="46" t="s">
        <v>4</v>
      </c>
      <c r="I1889" s="45" t="s">
        <v>4</v>
      </c>
      <c r="J1889" s="47">
        <v>1434.45</v>
      </c>
      <c r="K1889" s="46" t="s">
        <v>736</v>
      </c>
      <c r="L1889" s="46" t="s">
        <v>751</v>
      </c>
      <c r="M1889" s="45" t="s">
        <v>738</v>
      </c>
      <c r="N1889" s="46" t="s">
        <v>739</v>
      </c>
      <c r="O1889" s="43" t="s">
        <v>365</v>
      </c>
      <c r="P1889" s="46" t="s">
        <v>752</v>
      </c>
      <c r="Q1889" s="47">
        <v>36500</v>
      </c>
      <c r="R1889" s="48" t="s">
        <v>4</v>
      </c>
      <c r="S1889" s="47" t="s">
        <v>4</v>
      </c>
      <c r="T1889" s="46" t="s">
        <v>741</v>
      </c>
    </row>
    <row r="1890" spans="1:20">
      <c r="A1890" s="45">
        <v>134816794356</v>
      </c>
      <c r="B1890" s="43" t="s">
        <v>733</v>
      </c>
      <c r="C1890" s="44">
        <v>45983</v>
      </c>
      <c r="D1890" s="45">
        <v>53567300855</v>
      </c>
      <c r="E1890" s="45">
        <v>2127972310004</v>
      </c>
      <c r="F1890" s="46" t="s">
        <v>750</v>
      </c>
      <c r="G1890" s="46" t="s">
        <v>735</v>
      </c>
      <c r="H1890" s="46" t="s">
        <v>4</v>
      </c>
      <c r="I1890" s="45" t="s">
        <v>4</v>
      </c>
      <c r="J1890" s="47">
        <v>1438.38</v>
      </c>
      <c r="K1890" s="46" t="s">
        <v>736</v>
      </c>
      <c r="L1890" s="46" t="s">
        <v>751</v>
      </c>
      <c r="M1890" s="45" t="s">
        <v>738</v>
      </c>
      <c r="N1890" s="46" t="s">
        <v>739</v>
      </c>
      <c r="O1890" s="43" t="s">
        <v>365</v>
      </c>
      <c r="P1890" s="46" t="s">
        <v>752</v>
      </c>
      <c r="Q1890" s="47">
        <v>36600</v>
      </c>
      <c r="R1890" s="48" t="s">
        <v>4</v>
      </c>
      <c r="S1890" s="47" t="s">
        <v>4</v>
      </c>
      <c r="T1890" s="46" t="s">
        <v>741</v>
      </c>
    </row>
    <row r="1891" spans="1:20">
      <c r="A1891" s="45">
        <v>132503267021</v>
      </c>
      <c r="B1891" s="43" t="s">
        <v>733</v>
      </c>
      <c r="C1891" s="44">
        <v>45969</v>
      </c>
      <c r="D1891" s="45">
        <v>52885018405</v>
      </c>
      <c r="E1891" s="45">
        <v>2116409363766</v>
      </c>
      <c r="F1891" s="46" t="s">
        <v>750</v>
      </c>
      <c r="G1891" s="46" t="s">
        <v>735</v>
      </c>
      <c r="H1891" s="46" t="s">
        <v>4</v>
      </c>
      <c r="I1891" s="45" t="s">
        <v>4</v>
      </c>
      <c r="J1891" s="47">
        <v>1446.24</v>
      </c>
      <c r="K1891" s="46" t="s">
        <v>736</v>
      </c>
      <c r="L1891" s="46" t="s">
        <v>751</v>
      </c>
      <c r="M1891" s="45" t="s">
        <v>738</v>
      </c>
      <c r="N1891" s="46" t="s">
        <v>739</v>
      </c>
      <c r="O1891" s="43" t="s">
        <v>365</v>
      </c>
      <c r="P1891" s="46" t="s">
        <v>752</v>
      </c>
      <c r="Q1891" s="47">
        <v>36800</v>
      </c>
      <c r="R1891" s="48" t="s">
        <v>4</v>
      </c>
      <c r="S1891" s="47" t="s">
        <v>4</v>
      </c>
      <c r="T1891" s="46" t="s">
        <v>741</v>
      </c>
    </row>
    <row r="1892" spans="1:20">
      <c r="A1892" s="45">
        <v>134304301689</v>
      </c>
      <c r="B1892" s="43" t="s">
        <v>733</v>
      </c>
      <c r="C1892" s="44">
        <v>45983</v>
      </c>
      <c r="D1892" s="45">
        <v>53609525476</v>
      </c>
      <c r="E1892" s="45">
        <v>2128488971447</v>
      </c>
      <c r="F1892" s="46" t="s">
        <v>750</v>
      </c>
      <c r="G1892" s="46" t="s">
        <v>735</v>
      </c>
      <c r="H1892" s="46" t="s">
        <v>4</v>
      </c>
      <c r="I1892" s="45" t="s">
        <v>4</v>
      </c>
      <c r="J1892" s="47">
        <v>1454.1</v>
      </c>
      <c r="K1892" s="46" t="s">
        <v>736</v>
      </c>
      <c r="L1892" s="46" t="s">
        <v>751</v>
      </c>
      <c r="M1892" s="45" t="s">
        <v>738</v>
      </c>
      <c r="N1892" s="46" t="s">
        <v>739</v>
      </c>
      <c r="O1892" s="43" t="s">
        <v>365</v>
      </c>
      <c r="P1892" s="46" t="s">
        <v>752</v>
      </c>
      <c r="Q1892" s="47">
        <v>37000</v>
      </c>
      <c r="R1892" s="48" t="s">
        <v>4</v>
      </c>
      <c r="S1892" s="47" t="s">
        <v>4</v>
      </c>
      <c r="T1892" s="46" t="s">
        <v>741</v>
      </c>
    </row>
    <row r="1893" spans="1:20">
      <c r="A1893" s="45">
        <v>135398916658</v>
      </c>
      <c r="B1893" s="43" t="s">
        <v>733</v>
      </c>
      <c r="C1893" s="44">
        <v>45987</v>
      </c>
      <c r="D1893" s="45">
        <v>53800888444</v>
      </c>
      <c r="E1893" s="45">
        <v>2131836345578</v>
      </c>
      <c r="F1893" s="46" t="s">
        <v>750</v>
      </c>
      <c r="G1893" s="46" t="s">
        <v>735</v>
      </c>
      <c r="H1893" s="46" t="s">
        <v>4</v>
      </c>
      <c r="I1893" s="45" t="s">
        <v>4</v>
      </c>
      <c r="J1893" s="47">
        <v>1457.34</v>
      </c>
      <c r="K1893" s="46" t="s">
        <v>736</v>
      </c>
      <c r="L1893" s="46" t="s">
        <v>751</v>
      </c>
      <c r="M1893" s="45" t="s">
        <v>738</v>
      </c>
      <c r="N1893" s="46" t="s">
        <v>739</v>
      </c>
      <c r="O1893" s="43" t="s">
        <v>365</v>
      </c>
      <c r="P1893" s="46" t="s">
        <v>752</v>
      </c>
      <c r="Q1893" s="47">
        <v>32100</v>
      </c>
      <c r="R1893" s="48" t="s">
        <v>4</v>
      </c>
      <c r="S1893" s="47" t="s">
        <v>4</v>
      </c>
      <c r="T1893" s="46" t="s">
        <v>741</v>
      </c>
    </row>
    <row r="1894" spans="1:20">
      <c r="A1894" s="45">
        <v>135934861598</v>
      </c>
      <c r="B1894" s="43" t="s">
        <v>733</v>
      </c>
      <c r="C1894" s="44">
        <v>45991</v>
      </c>
      <c r="D1894" s="45">
        <v>54029375528</v>
      </c>
      <c r="E1894" s="45">
        <v>2135386342464</v>
      </c>
      <c r="F1894" s="46" t="s">
        <v>750</v>
      </c>
      <c r="G1894" s="46" t="s">
        <v>735</v>
      </c>
      <c r="H1894" s="46" t="s">
        <v>4</v>
      </c>
      <c r="I1894" s="45" t="s">
        <v>4</v>
      </c>
      <c r="J1894" s="47">
        <v>1457.34</v>
      </c>
      <c r="K1894" s="46" t="s">
        <v>736</v>
      </c>
      <c r="L1894" s="46" t="s">
        <v>751</v>
      </c>
      <c r="M1894" s="45" t="s">
        <v>738</v>
      </c>
      <c r="N1894" s="46" t="s">
        <v>739</v>
      </c>
      <c r="O1894" s="43" t="s">
        <v>365</v>
      </c>
      <c r="P1894" s="46" t="s">
        <v>752</v>
      </c>
      <c r="Q1894" s="47">
        <v>32100</v>
      </c>
      <c r="R1894" s="48" t="s">
        <v>4</v>
      </c>
      <c r="S1894" s="47" t="s">
        <v>4</v>
      </c>
      <c r="T1894" s="46" t="s">
        <v>741</v>
      </c>
    </row>
    <row r="1895" spans="1:20">
      <c r="A1895" s="45">
        <v>134417243131</v>
      </c>
      <c r="B1895" s="43" t="s">
        <v>733</v>
      </c>
      <c r="C1895" s="44">
        <v>45985</v>
      </c>
      <c r="D1895" s="45">
        <v>53657312266</v>
      </c>
      <c r="E1895" s="45">
        <v>2129310029468</v>
      </c>
      <c r="F1895" s="46" t="s">
        <v>734</v>
      </c>
      <c r="G1895" s="46" t="s">
        <v>735</v>
      </c>
      <c r="H1895" s="46" t="s">
        <v>4</v>
      </c>
      <c r="I1895" s="45" t="s">
        <v>4</v>
      </c>
      <c r="J1895" s="47">
        <v>1459.96</v>
      </c>
      <c r="K1895" s="46" t="s">
        <v>736</v>
      </c>
      <c r="L1895" s="46" t="s">
        <v>737</v>
      </c>
      <c r="M1895" s="45" t="s">
        <v>738</v>
      </c>
      <c r="N1895" s="46" t="s">
        <v>739</v>
      </c>
      <c r="O1895" s="43" t="s">
        <v>522</v>
      </c>
      <c r="P1895" s="46" t="s">
        <v>1271</v>
      </c>
      <c r="Q1895" s="47">
        <v>19184.71</v>
      </c>
      <c r="R1895" s="48" t="s">
        <v>4</v>
      </c>
      <c r="S1895" s="47" t="s">
        <v>4</v>
      </c>
      <c r="T1895" s="46" t="s">
        <v>741</v>
      </c>
    </row>
    <row r="1896" spans="1:20">
      <c r="A1896" s="45">
        <v>133314973125</v>
      </c>
      <c r="B1896" s="43" t="s">
        <v>733</v>
      </c>
      <c r="C1896" s="44">
        <v>45976</v>
      </c>
      <c r="D1896" s="45">
        <v>53207760931</v>
      </c>
      <c r="E1896" s="45">
        <v>2121867188699</v>
      </c>
      <c r="F1896" s="46" t="s">
        <v>750</v>
      </c>
      <c r="G1896" s="46" t="s">
        <v>735</v>
      </c>
      <c r="H1896" s="46" t="s">
        <v>4</v>
      </c>
      <c r="I1896" s="45" t="s">
        <v>4</v>
      </c>
      <c r="J1896" s="47">
        <v>1461.96</v>
      </c>
      <c r="K1896" s="46" t="s">
        <v>736</v>
      </c>
      <c r="L1896" s="46" t="s">
        <v>751</v>
      </c>
      <c r="M1896" s="45" t="s">
        <v>738</v>
      </c>
      <c r="N1896" s="46" t="s">
        <v>739</v>
      </c>
      <c r="O1896" s="43" t="s">
        <v>365</v>
      </c>
      <c r="P1896" s="46" t="s">
        <v>752</v>
      </c>
      <c r="Q1896" s="47">
        <v>37200</v>
      </c>
      <c r="R1896" s="48" t="s">
        <v>4</v>
      </c>
      <c r="S1896" s="47" t="s">
        <v>4</v>
      </c>
      <c r="T1896" s="46" t="s">
        <v>741</v>
      </c>
    </row>
    <row r="1897" spans="1:20">
      <c r="A1897" s="45">
        <v>134320548957</v>
      </c>
      <c r="B1897" s="43" t="s">
        <v>733</v>
      </c>
      <c r="C1897" s="44">
        <v>45984</v>
      </c>
      <c r="D1897" s="45">
        <v>53615440907</v>
      </c>
      <c r="E1897" s="45">
        <v>2128588099273</v>
      </c>
      <c r="F1897" s="46" t="s">
        <v>750</v>
      </c>
      <c r="G1897" s="46" t="s">
        <v>735</v>
      </c>
      <c r="H1897" s="46" t="s">
        <v>4</v>
      </c>
      <c r="I1897" s="45" t="s">
        <v>4</v>
      </c>
      <c r="J1897" s="47">
        <v>1485.54</v>
      </c>
      <c r="K1897" s="46" t="s">
        <v>736</v>
      </c>
      <c r="L1897" s="46" t="s">
        <v>751</v>
      </c>
      <c r="M1897" s="45" t="s">
        <v>738</v>
      </c>
      <c r="N1897" s="46" t="s">
        <v>739</v>
      </c>
      <c r="O1897" s="43" t="s">
        <v>365</v>
      </c>
      <c r="P1897" s="46" t="s">
        <v>752</v>
      </c>
      <c r="Q1897" s="47">
        <v>37800</v>
      </c>
      <c r="R1897" s="48" t="s">
        <v>4</v>
      </c>
      <c r="S1897" s="47" t="s">
        <v>4</v>
      </c>
      <c r="T1897" s="46" t="s">
        <v>741</v>
      </c>
    </row>
    <row r="1898" spans="1:20">
      <c r="A1898" s="45">
        <v>132981178180</v>
      </c>
      <c r="B1898" s="43" t="s">
        <v>733</v>
      </c>
      <c r="C1898" s="44">
        <v>45969</v>
      </c>
      <c r="D1898" s="45">
        <v>52834663646</v>
      </c>
      <c r="E1898" s="45">
        <v>2115534610649</v>
      </c>
      <c r="F1898" s="46" t="s">
        <v>734</v>
      </c>
      <c r="G1898" s="46" t="s">
        <v>735</v>
      </c>
      <c r="H1898" s="46" t="s">
        <v>4</v>
      </c>
      <c r="I1898" s="45" t="s">
        <v>4</v>
      </c>
      <c r="J1898" s="47">
        <v>1487.98</v>
      </c>
      <c r="K1898" s="46" t="s">
        <v>736</v>
      </c>
      <c r="L1898" s="46" t="s">
        <v>737</v>
      </c>
      <c r="M1898" s="45" t="s">
        <v>738</v>
      </c>
      <c r="N1898" s="46" t="s">
        <v>739</v>
      </c>
      <c r="O1898" s="43" t="s">
        <v>4</v>
      </c>
      <c r="P1898" s="46" t="s">
        <v>832</v>
      </c>
      <c r="Q1898" s="47">
        <v>153400</v>
      </c>
      <c r="R1898" s="48" t="s">
        <v>4</v>
      </c>
      <c r="S1898" s="47" t="s">
        <v>4</v>
      </c>
      <c r="T1898" s="46" t="s">
        <v>741</v>
      </c>
    </row>
    <row r="1899" spans="1:20">
      <c r="A1899" s="45">
        <v>134937339442</v>
      </c>
      <c r="B1899" s="43" t="s">
        <v>733</v>
      </c>
      <c r="C1899" s="44">
        <v>45984</v>
      </c>
      <c r="D1899" s="45">
        <v>53616494700</v>
      </c>
      <c r="E1899" s="45">
        <v>2128604566671</v>
      </c>
      <c r="F1899" s="46" t="s">
        <v>750</v>
      </c>
      <c r="G1899" s="46" t="s">
        <v>735</v>
      </c>
      <c r="H1899" s="46" t="s">
        <v>4</v>
      </c>
      <c r="I1899" s="45" t="s">
        <v>4</v>
      </c>
      <c r="J1899" s="47">
        <v>1489.12</v>
      </c>
      <c r="K1899" s="46" t="s">
        <v>736</v>
      </c>
      <c r="L1899" s="46" t="s">
        <v>751</v>
      </c>
      <c r="M1899" s="45" t="s">
        <v>738</v>
      </c>
      <c r="N1899" s="46" t="s">
        <v>739</v>
      </c>
      <c r="O1899" s="43" t="s">
        <v>365</v>
      </c>
      <c r="P1899" s="46" t="s">
        <v>752</v>
      </c>
      <c r="Q1899" s="47">
        <v>32800</v>
      </c>
      <c r="R1899" s="48" t="s">
        <v>4</v>
      </c>
      <c r="S1899" s="47" t="s">
        <v>4</v>
      </c>
      <c r="T1899" s="46" t="s">
        <v>741</v>
      </c>
    </row>
    <row r="1900" spans="1:20">
      <c r="A1900" s="45">
        <v>132373698143</v>
      </c>
      <c r="B1900" s="43" t="s">
        <v>733</v>
      </c>
      <c r="C1900" s="44">
        <v>45968</v>
      </c>
      <c r="D1900" s="45">
        <v>52832559465</v>
      </c>
      <c r="E1900" s="45">
        <v>2115609818018</v>
      </c>
      <c r="F1900" s="46" t="s">
        <v>750</v>
      </c>
      <c r="G1900" s="46" t="s">
        <v>735</v>
      </c>
      <c r="H1900" s="46" t="s">
        <v>4</v>
      </c>
      <c r="I1900" s="45" t="s">
        <v>4</v>
      </c>
      <c r="J1900" s="47">
        <v>1497.33</v>
      </c>
      <c r="K1900" s="46" t="s">
        <v>736</v>
      </c>
      <c r="L1900" s="46" t="s">
        <v>751</v>
      </c>
      <c r="M1900" s="45" t="s">
        <v>738</v>
      </c>
      <c r="N1900" s="46" t="s">
        <v>739</v>
      </c>
      <c r="O1900" s="43" t="s">
        <v>365</v>
      </c>
      <c r="P1900" s="46" t="s">
        <v>752</v>
      </c>
      <c r="Q1900" s="47">
        <v>38100</v>
      </c>
      <c r="R1900" s="48" t="s">
        <v>4</v>
      </c>
      <c r="S1900" s="47" t="s">
        <v>4</v>
      </c>
      <c r="T1900" s="46" t="s">
        <v>741</v>
      </c>
    </row>
    <row r="1901" spans="1:20">
      <c r="A1901" s="45">
        <v>131668874411</v>
      </c>
      <c r="B1901" s="43" t="s">
        <v>1727</v>
      </c>
      <c r="C1901" s="44">
        <v>45964</v>
      </c>
      <c r="D1901" s="45">
        <v>52554617475</v>
      </c>
      <c r="E1901" s="45">
        <v>2110819087598</v>
      </c>
      <c r="F1901" s="46" t="s">
        <v>750</v>
      </c>
      <c r="G1901" s="46" t="s">
        <v>735</v>
      </c>
      <c r="H1901" s="46" t="s">
        <v>4</v>
      </c>
      <c r="I1901" s="45" t="s">
        <v>4</v>
      </c>
      <c r="J1901" s="47">
        <v>1498.2</v>
      </c>
      <c r="K1901" s="46" t="s">
        <v>736</v>
      </c>
      <c r="L1901" s="46" t="s">
        <v>751</v>
      </c>
      <c r="M1901" s="45" t="s">
        <v>738</v>
      </c>
      <c r="N1901" s="46" t="s">
        <v>739</v>
      </c>
      <c r="O1901" s="43" t="s">
        <v>365</v>
      </c>
      <c r="P1901" s="46" t="s">
        <v>752</v>
      </c>
      <c r="Q1901" s="47">
        <v>33000</v>
      </c>
      <c r="R1901" s="48" t="s">
        <v>4</v>
      </c>
      <c r="S1901" s="47" t="s">
        <v>4</v>
      </c>
      <c r="T1901" s="46" t="s">
        <v>741</v>
      </c>
    </row>
    <row r="1902" spans="1:20">
      <c r="A1902" s="45">
        <v>134319463897</v>
      </c>
      <c r="B1902" s="43" t="s">
        <v>733</v>
      </c>
      <c r="C1902" s="44">
        <v>45983</v>
      </c>
      <c r="D1902" s="45">
        <v>53615038846</v>
      </c>
      <c r="E1902" s="45">
        <v>2128582065909</v>
      </c>
      <c r="F1902" s="46" t="s">
        <v>745</v>
      </c>
      <c r="G1902" s="46" t="s">
        <v>735</v>
      </c>
      <c r="H1902" s="46" t="s">
        <v>4</v>
      </c>
      <c r="I1902" s="45" t="s">
        <v>4</v>
      </c>
      <c r="J1902" s="47">
        <v>1501.23</v>
      </c>
      <c r="K1902" s="46" t="s">
        <v>736</v>
      </c>
      <c r="L1902" s="46" t="s">
        <v>737</v>
      </c>
      <c r="M1902" s="45" t="s">
        <v>738</v>
      </c>
      <c r="N1902" s="46" t="s">
        <v>739</v>
      </c>
      <c r="O1902" s="43" t="s">
        <v>4</v>
      </c>
      <c r="P1902" s="46" t="s">
        <v>763</v>
      </c>
      <c r="Q1902" s="47">
        <v>92100</v>
      </c>
      <c r="R1902" s="48" t="s">
        <v>4</v>
      </c>
      <c r="S1902" s="47" t="s">
        <v>4</v>
      </c>
      <c r="T1902" s="46" t="s">
        <v>741</v>
      </c>
    </row>
    <row r="1903" spans="1:20">
      <c r="A1903" s="45">
        <v>135541641092</v>
      </c>
      <c r="B1903" s="43" t="s">
        <v>733</v>
      </c>
      <c r="C1903" s="44">
        <v>45988</v>
      </c>
      <c r="D1903" s="45">
        <v>53857913538</v>
      </c>
      <c r="E1903" s="45">
        <v>2132719530961</v>
      </c>
      <c r="F1903" s="46" t="s">
        <v>750</v>
      </c>
      <c r="G1903" s="46" t="s">
        <v>735</v>
      </c>
      <c r="H1903" s="46" t="s">
        <v>4</v>
      </c>
      <c r="I1903" s="45" t="s">
        <v>4</v>
      </c>
      <c r="J1903" s="47">
        <v>1501.26</v>
      </c>
      <c r="K1903" s="46" t="s">
        <v>736</v>
      </c>
      <c r="L1903" s="46" t="s">
        <v>751</v>
      </c>
      <c r="M1903" s="45" t="s">
        <v>738</v>
      </c>
      <c r="N1903" s="46" t="s">
        <v>739</v>
      </c>
      <c r="O1903" s="43" t="s">
        <v>365</v>
      </c>
      <c r="P1903" s="46" t="s">
        <v>752</v>
      </c>
      <c r="Q1903" s="47">
        <v>38200</v>
      </c>
      <c r="R1903" s="48" t="s">
        <v>4</v>
      </c>
      <c r="S1903" s="47" t="s">
        <v>4</v>
      </c>
      <c r="T1903" s="46" t="s">
        <v>741</v>
      </c>
    </row>
    <row r="1904" spans="1:20">
      <c r="A1904" s="45">
        <v>132983844756</v>
      </c>
      <c r="B1904" s="43" t="s">
        <v>733</v>
      </c>
      <c r="C1904" s="44">
        <v>45969</v>
      </c>
      <c r="D1904" s="45">
        <v>52835991196</v>
      </c>
      <c r="E1904" s="45">
        <v>2115550776007</v>
      </c>
      <c r="F1904" s="46" t="s">
        <v>750</v>
      </c>
      <c r="G1904" s="46" t="s">
        <v>735</v>
      </c>
      <c r="H1904" s="46" t="s">
        <v>4</v>
      </c>
      <c r="I1904" s="45" t="s">
        <v>4</v>
      </c>
      <c r="J1904" s="47">
        <v>1509.12</v>
      </c>
      <c r="K1904" s="46" t="s">
        <v>736</v>
      </c>
      <c r="L1904" s="46" t="s">
        <v>751</v>
      </c>
      <c r="M1904" s="45" t="s">
        <v>738</v>
      </c>
      <c r="N1904" s="46" t="s">
        <v>739</v>
      </c>
      <c r="O1904" s="43" t="s">
        <v>365</v>
      </c>
      <c r="P1904" s="46" t="s">
        <v>752</v>
      </c>
      <c r="Q1904" s="47">
        <v>38400</v>
      </c>
      <c r="R1904" s="48" t="s">
        <v>4</v>
      </c>
      <c r="S1904" s="47" t="s">
        <v>4</v>
      </c>
      <c r="T1904" s="46" t="s">
        <v>741</v>
      </c>
    </row>
    <row r="1905" spans="1:20">
      <c r="A1905" s="45">
        <v>133163481469</v>
      </c>
      <c r="B1905" s="43" t="s">
        <v>733</v>
      </c>
      <c r="C1905" s="44">
        <v>45975</v>
      </c>
      <c r="D1905" s="45">
        <v>53150587980</v>
      </c>
      <c r="E1905" s="45">
        <v>2120840286081</v>
      </c>
      <c r="F1905" s="46" t="s">
        <v>750</v>
      </c>
      <c r="G1905" s="46" t="s">
        <v>735</v>
      </c>
      <c r="H1905" s="46" t="s">
        <v>4</v>
      </c>
      <c r="I1905" s="45" t="s">
        <v>4</v>
      </c>
      <c r="J1905" s="47">
        <v>1513.05</v>
      </c>
      <c r="K1905" s="46" t="s">
        <v>736</v>
      </c>
      <c r="L1905" s="46" t="s">
        <v>751</v>
      </c>
      <c r="M1905" s="45" t="s">
        <v>738</v>
      </c>
      <c r="N1905" s="46" t="s">
        <v>739</v>
      </c>
      <c r="O1905" s="43" t="s">
        <v>365</v>
      </c>
      <c r="P1905" s="46" t="s">
        <v>752</v>
      </c>
      <c r="Q1905" s="47">
        <v>38500</v>
      </c>
      <c r="R1905" s="48" t="s">
        <v>4</v>
      </c>
      <c r="S1905" s="47" t="s">
        <v>4</v>
      </c>
      <c r="T1905" s="46" t="s">
        <v>741</v>
      </c>
    </row>
    <row r="1906" spans="1:20">
      <c r="A1906" s="45">
        <v>134681163546</v>
      </c>
      <c r="B1906" s="43" t="s">
        <v>733</v>
      </c>
      <c r="C1906" s="44">
        <v>45981</v>
      </c>
      <c r="D1906" s="45">
        <v>53515730224</v>
      </c>
      <c r="E1906" s="45">
        <v>2126984889289</v>
      </c>
      <c r="F1906" s="46" t="s">
        <v>750</v>
      </c>
      <c r="G1906" s="46" t="s">
        <v>735</v>
      </c>
      <c r="H1906" s="46" t="s">
        <v>4</v>
      </c>
      <c r="I1906" s="45" t="s">
        <v>4</v>
      </c>
      <c r="J1906" s="47">
        <v>1514.39</v>
      </c>
      <c r="K1906" s="46" t="s">
        <v>736</v>
      </c>
      <c r="L1906" s="46" t="s">
        <v>751</v>
      </c>
      <c r="M1906" s="45" t="s">
        <v>738</v>
      </c>
      <c r="N1906" s="46" t="s">
        <v>739</v>
      </c>
      <c r="O1906" s="43" t="s">
        <v>365</v>
      </c>
      <c r="P1906" s="46" t="s">
        <v>752</v>
      </c>
      <c r="Q1906" s="47">
        <v>19900</v>
      </c>
      <c r="R1906" s="48" t="s">
        <v>4</v>
      </c>
      <c r="S1906" s="47" t="s">
        <v>4</v>
      </c>
      <c r="T1906" s="46" t="s">
        <v>741</v>
      </c>
    </row>
    <row r="1907" spans="1:20">
      <c r="A1907" s="45">
        <v>134808035642</v>
      </c>
      <c r="B1907" s="43" t="s">
        <v>733</v>
      </c>
      <c r="C1907" s="44">
        <v>45982</v>
      </c>
      <c r="D1907" s="45">
        <v>53563870505</v>
      </c>
      <c r="E1907" s="45">
        <v>2127911666658</v>
      </c>
      <c r="F1907" s="46" t="s">
        <v>750</v>
      </c>
      <c r="G1907" s="46" t="s">
        <v>735</v>
      </c>
      <c r="H1907" s="46" t="s">
        <v>4</v>
      </c>
      <c r="I1907" s="45" t="s">
        <v>4</v>
      </c>
      <c r="J1907" s="47">
        <v>1516.98</v>
      </c>
      <c r="K1907" s="46" t="s">
        <v>736</v>
      </c>
      <c r="L1907" s="46" t="s">
        <v>751</v>
      </c>
      <c r="M1907" s="45" t="s">
        <v>738</v>
      </c>
      <c r="N1907" s="46" t="s">
        <v>739</v>
      </c>
      <c r="O1907" s="43" t="s">
        <v>365</v>
      </c>
      <c r="P1907" s="46" t="s">
        <v>752</v>
      </c>
      <c r="Q1907" s="47">
        <v>38600</v>
      </c>
      <c r="R1907" s="48" t="s">
        <v>4</v>
      </c>
      <c r="S1907" s="47" t="s">
        <v>4</v>
      </c>
      <c r="T1907" s="46" t="s">
        <v>741</v>
      </c>
    </row>
    <row r="1908" spans="1:20">
      <c r="A1908" s="45">
        <v>134325973827</v>
      </c>
      <c r="B1908" s="43" t="s">
        <v>733</v>
      </c>
      <c r="C1908" s="44">
        <v>45984</v>
      </c>
      <c r="D1908" s="45">
        <v>53617630247</v>
      </c>
      <c r="E1908" s="45">
        <v>2128621591097</v>
      </c>
      <c r="F1908" s="46" t="s">
        <v>734</v>
      </c>
      <c r="G1908" s="46" t="s">
        <v>735</v>
      </c>
      <c r="H1908" s="46" t="s">
        <v>4</v>
      </c>
      <c r="I1908" s="45" t="s">
        <v>4</v>
      </c>
      <c r="J1908" s="47">
        <v>1522</v>
      </c>
      <c r="K1908" s="46" t="s">
        <v>736</v>
      </c>
      <c r="L1908" s="46" t="s">
        <v>737</v>
      </c>
      <c r="M1908" s="45" t="s">
        <v>738</v>
      </c>
      <c r="N1908" s="46" t="s">
        <v>739</v>
      </c>
      <c r="O1908" s="43" t="s">
        <v>522</v>
      </c>
      <c r="P1908" s="46" t="s">
        <v>1333</v>
      </c>
      <c r="Q1908" s="47">
        <v>20000</v>
      </c>
      <c r="R1908" s="48" t="s">
        <v>4</v>
      </c>
      <c r="S1908" s="47" t="s">
        <v>4</v>
      </c>
      <c r="T1908" s="46" t="s">
        <v>741</v>
      </c>
    </row>
    <row r="1909" spans="1:20">
      <c r="A1909" s="45">
        <v>134311548337</v>
      </c>
      <c r="B1909" s="43" t="s">
        <v>733</v>
      </c>
      <c r="C1909" s="44">
        <v>45983</v>
      </c>
      <c r="D1909" s="45">
        <v>53612086984</v>
      </c>
      <c r="E1909" s="45">
        <v>2128532761409</v>
      </c>
      <c r="F1909" s="46" t="s">
        <v>750</v>
      </c>
      <c r="G1909" s="46" t="s">
        <v>735</v>
      </c>
      <c r="H1909" s="46" t="s">
        <v>4</v>
      </c>
      <c r="I1909" s="45" t="s">
        <v>4</v>
      </c>
      <c r="J1909" s="47">
        <v>1528.77</v>
      </c>
      <c r="K1909" s="46" t="s">
        <v>736</v>
      </c>
      <c r="L1909" s="46" t="s">
        <v>751</v>
      </c>
      <c r="M1909" s="45" t="s">
        <v>738</v>
      </c>
      <c r="N1909" s="46" t="s">
        <v>739</v>
      </c>
      <c r="O1909" s="43" t="s">
        <v>365</v>
      </c>
      <c r="P1909" s="46" t="s">
        <v>752</v>
      </c>
      <c r="Q1909" s="47">
        <v>38900</v>
      </c>
      <c r="R1909" s="48" t="s">
        <v>4</v>
      </c>
      <c r="S1909" s="47" t="s">
        <v>4</v>
      </c>
      <c r="T1909" s="46" t="s">
        <v>741</v>
      </c>
    </row>
    <row r="1910" spans="1:20">
      <c r="A1910" s="45">
        <v>134676745722</v>
      </c>
      <c r="B1910" s="43" t="s">
        <v>733</v>
      </c>
      <c r="C1910" s="44">
        <v>45981</v>
      </c>
      <c r="D1910" s="45">
        <v>53514153889</v>
      </c>
      <c r="E1910" s="45">
        <v>2127067323584</v>
      </c>
      <c r="F1910" s="46" t="s">
        <v>750</v>
      </c>
      <c r="G1910" s="46" t="s">
        <v>735</v>
      </c>
      <c r="H1910" s="46" t="s">
        <v>4</v>
      </c>
      <c r="I1910" s="45" t="s">
        <v>4</v>
      </c>
      <c r="J1910" s="47">
        <v>1532.7</v>
      </c>
      <c r="K1910" s="46" t="s">
        <v>736</v>
      </c>
      <c r="L1910" s="46" t="s">
        <v>751</v>
      </c>
      <c r="M1910" s="45" t="s">
        <v>738</v>
      </c>
      <c r="N1910" s="46" t="s">
        <v>739</v>
      </c>
      <c r="O1910" s="43" t="s">
        <v>365</v>
      </c>
      <c r="P1910" s="46" t="s">
        <v>752</v>
      </c>
      <c r="Q1910" s="47">
        <v>39000</v>
      </c>
      <c r="R1910" s="48" t="s">
        <v>4</v>
      </c>
      <c r="S1910" s="47" t="s">
        <v>4</v>
      </c>
      <c r="T1910" s="46" t="s">
        <v>741</v>
      </c>
    </row>
    <row r="1911" spans="1:20">
      <c r="A1911" s="45">
        <v>132259500258</v>
      </c>
      <c r="B1911" s="43" t="s">
        <v>1727</v>
      </c>
      <c r="C1911" s="44">
        <v>45963</v>
      </c>
      <c r="D1911" s="45">
        <v>52551420557</v>
      </c>
      <c r="E1911" s="45">
        <v>2110676254333</v>
      </c>
      <c r="F1911" s="46" t="s">
        <v>750</v>
      </c>
      <c r="G1911" s="46" t="s">
        <v>735</v>
      </c>
      <c r="H1911" s="46" t="s">
        <v>4</v>
      </c>
      <c r="I1911" s="45" t="s">
        <v>4</v>
      </c>
      <c r="J1911" s="47">
        <v>1540.56</v>
      </c>
      <c r="K1911" s="46" t="s">
        <v>736</v>
      </c>
      <c r="L1911" s="46" t="s">
        <v>751</v>
      </c>
      <c r="M1911" s="45" t="s">
        <v>738</v>
      </c>
      <c r="N1911" s="46" t="s">
        <v>739</v>
      </c>
      <c r="O1911" s="43" t="s">
        <v>365</v>
      </c>
      <c r="P1911" s="46" t="s">
        <v>752</v>
      </c>
      <c r="Q1911" s="47">
        <v>39200</v>
      </c>
      <c r="R1911" s="48" t="s">
        <v>4</v>
      </c>
      <c r="S1911" s="47" t="s">
        <v>4</v>
      </c>
      <c r="T1911" s="46" t="s">
        <v>741</v>
      </c>
    </row>
    <row r="1912" spans="1:20">
      <c r="A1912" s="45">
        <v>135938000902</v>
      </c>
      <c r="B1912" s="43" t="s">
        <v>733</v>
      </c>
      <c r="C1912" s="44">
        <v>45991</v>
      </c>
      <c r="D1912" s="45">
        <v>54030733068</v>
      </c>
      <c r="E1912" s="45">
        <v>2135405350256</v>
      </c>
      <c r="F1912" s="46" t="s">
        <v>750</v>
      </c>
      <c r="G1912" s="46" t="s">
        <v>735</v>
      </c>
      <c r="H1912" s="46" t="s">
        <v>4</v>
      </c>
      <c r="I1912" s="45" t="s">
        <v>4</v>
      </c>
      <c r="J1912" s="47">
        <v>1548.42</v>
      </c>
      <c r="K1912" s="46" t="s">
        <v>736</v>
      </c>
      <c r="L1912" s="46" t="s">
        <v>751</v>
      </c>
      <c r="M1912" s="45" t="s">
        <v>738</v>
      </c>
      <c r="N1912" s="46" t="s">
        <v>739</v>
      </c>
      <c r="O1912" s="43" t="s">
        <v>365</v>
      </c>
      <c r="P1912" s="46" t="s">
        <v>752</v>
      </c>
      <c r="Q1912" s="47">
        <v>39400</v>
      </c>
      <c r="R1912" s="48" t="s">
        <v>4</v>
      </c>
      <c r="S1912" s="47" t="s">
        <v>4</v>
      </c>
      <c r="T1912" s="46" t="s">
        <v>741</v>
      </c>
    </row>
    <row r="1913" spans="1:20">
      <c r="A1913" s="45">
        <v>132052239804</v>
      </c>
      <c r="B1913" s="43" t="s">
        <v>1727</v>
      </c>
      <c r="C1913" s="44">
        <v>45962</v>
      </c>
      <c r="D1913" s="45">
        <v>52464809693</v>
      </c>
      <c r="E1913" s="45">
        <v>2109410509373</v>
      </c>
      <c r="F1913" s="46" t="s">
        <v>750</v>
      </c>
      <c r="G1913" s="46" t="s">
        <v>735</v>
      </c>
      <c r="H1913" s="46" t="s">
        <v>4</v>
      </c>
      <c r="I1913" s="45" t="s">
        <v>4</v>
      </c>
      <c r="J1913" s="47">
        <v>1552.35</v>
      </c>
      <c r="K1913" s="46" t="s">
        <v>736</v>
      </c>
      <c r="L1913" s="46" t="s">
        <v>751</v>
      </c>
      <c r="M1913" s="45" t="s">
        <v>738</v>
      </c>
      <c r="N1913" s="46" t="s">
        <v>739</v>
      </c>
      <c r="O1913" s="43" t="s">
        <v>365</v>
      </c>
      <c r="P1913" s="46" t="s">
        <v>752</v>
      </c>
      <c r="Q1913" s="47">
        <v>39500</v>
      </c>
      <c r="R1913" s="48" t="s">
        <v>4</v>
      </c>
      <c r="S1913" s="47" t="s">
        <v>4</v>
      </c>
      <c r="T1913" s="46" t="s">
        <v>741</v>
      </c>
    </row>
    <row r="1914" spans="1:20">
      <c r="A1914" s="45">
        <v>135542071756</v>
      </c>
      <c r="B1914" s="43" t="s">
        <v>733</v>
      </c>
      <c r="C1914" s="44">
        <v>45989</v>
      </c>
      <c r="D1914" s="45">
        <v>53858214687</v>
      </c>
      <c r="E1914" s="45">
        <v>2132722790429</v>
      </c>
      <c r="F1914" s="46" t="s">
        <v>750</v>
      </c>
      <c r="G1914" s="46" t="s">
        <v>735</v>
      </c>
      <c r="H1914" s="46" t="s">
        <v>4</v>
      </c>
      <c r="I1914" s="45" t="s">
        <v>4</v>
      </c>
      <c r="J1914" s="47">
        <v>1556.28</v>
      </c>
      <c r="K1914" s="46" t="s">
        <v>736</v>
      </c>
      <c r="L1914" s="46" t="s">
        <v>751</v>
      </c>
      <c r="M1914" s="45" t="s">
        <v>738</v>
      </c>
      <c r="N1914" s="46" t="s">
        <v>739</v>
      </c>
      <c r="O1914" s="43" t="s">
        <v>365</v>
      </c>
      <c r="P1914" s="46" t="s">
        <v>752</v>
      </c>
      <c r="Q1914" s="47">
        <v>39600</v>
      </c>
      <c r="R1914" s="48" t="s">
        <v>4</v>
      </c>
      <c r="S1914" s="47" t="s">
        <v>4</v>
      </c>
      <c r="T1914" s="46" t="s">
        <v>741</v>
      </c>
    </row>
    <row r="1915" spans="1:20">
      <c r="A1915" s="45">
        <v>132078853589</v>
      </c>
      <c r="B1915" s="43" t="s">
        <v>733</v>
      </c>
      <c r="C1915" s="44">
        <v>45966</v>
      </c>
      <c r="D1915" s="45">
        <v>52716986076</v>
      </c>
      <c r="E1915" s="45">
        <v>2113658608362</v>
      </c>
      <c r="F1915" s="46" t="s">
        <v>750</v>
      </c>
      <c r="G1915" s="46" t="s">
        <v>735</v>
      </c>
      <c r="H1915" s="46" t="s">
        <v>4</v>
      </c>
      <c r="I1915" s="45" t="s">
        <v>4</v>
      </c>
      <c r="J1915" s="47">
        <v>1560.21</v>
      </c>
      <c r="K1915" s="46" t="s">
        <v>736</v>
      </c>
      <c r="L1915" s="46" t="s">
        <v>751</v>
      </c>
      <c r="M1915" s="45" t="s">
        <v>738</v>
      </c>
      <c r="N1915" s="46" t="s">
        <v>739</v>
      </c>
      <c r="O1915" s="43" t="s">
        <v>365</v>
      </c>
      <c r="P1915" s="46" t="s">
        <v>752</v>
      </c>
      <c r="Q1915" s="47">
        <v>45655</v>
      </c>
      <c r="R1915" s="48" t="s">
        <v>4</v>
      </c>
      <c r="S1915" s="47" t="s">
        <v>4</v>
      </c>
      <c r="T1915" s="46" t="s">
        <v>741</v>
      </c>
    </row>
    <row r="1916" spans="1:20">
      <c r="A1916" s="45">
        <v>133106519974</v>
      </c>
      <c r="B1916" s="43" t="s">
        <v>733</v>
      </c>
      <c r="C1916" s="44">
        <v>45969</v>
      </c>
      <c r="D1916" s="45">
        <v>52884945907</v>
      </c>
      <c r="E1916" s="45">
        <v>2116408054610</v>
      </c>
      <c r="F1916" s="46" t="s">
        <v>750</v>
      </c>
      <c r="G1916" s="46" t="s">
        <v>735</v>
      </c>
      <c r="H1916" s="46" t="s">
        <v>4</v>
      </c>
      <c r="I1916" s="45" t="s">
        <v>4</v>
      </c>
      <c r="J1916" s="47">
        <v>1566.3</v>
      </c>
      <c r="K1916" s="46" t="s">
        <v>736</v>
      </c>
      <c r="L1916" s="46" t="s">
        <v>751</v>
      </c>
      <c r="M1916" s="45" t="s">
        <v>738</v>
      </c>
      <c r="N1916" s="46" t="s">
        <v>739</v>
      </c>
      <c r="O1916" s="43" t="s">
        <v>365</v>
      </c>
      <c r="P1916" s="46" t="s">
        <v>752</v>
      </c>
      <c r="Q1916" s="47">
        <v>34500</v>
      </c>
      <c r="R1916" s="48" t="s">
        <v>4</v>
      </c>
      <c r="S1916" s="47" t="s">
        <v>4</v>
      </c>
      <c r="T1916" s="46" t="s">
        <v>741</v>
      </c>
    </row>
    <row r="1917" spans="1:20">
      <c r="A1917" s="45">
        <v>132823897644</v>
      </c>
      <c r="B1917" s="43" t="s">
        <v>733</v>
      </c>
      <c r="C1917" s="44">
        <v>45967</v>
      </c>
      <c r="D1917" s="45">
        <v>52777714987</v>
      </c>
      <c r="E1917" s="45">
        <v>2114477178597</v>
      </c>
      <c r="F1917" s="46" t="s">
        <v>745</v>
      </c>
      <c r="G1917" s="46" t="s">
        <v>735</v>
      </c>
      <c r="H1917" s="46" t="s">
        <v>4</v>
      </c>
      <c r="I1917" s="45" t="s">
        <v>4</v>
      </c>
      <c r="J1917" s="47">
        <v>1574.58</v>
      </c>
      <c r="K1917" s="46" t="s">
        <v>736</v>
      </c>
      <c r="L1917" s="46" t="s">
        <v>737</v>
      </c>
      <c r="M1917" s="45" t="s">
        <v>738</v>
      </c>
      <c r="N1917" s="46" t="s">
        <v>739</v>
      </c>
      <c r="O1917" s="43" t="s">
        <v>4</v>
      </c>
      <c r="P1917" s="46" t="s">
        <v>754</v>
      </c>
      <c r="Q1917" s="47">
        <v>96600</v>
      </c>
      <c r="R1917" s="48" t="s">
        <v>4</v>
      </c>
      <c r="S1917" s="47" t="s">
        <v>4</v>
      </c>
      <c r="T1917" s="46" t="s">
        <v>741</v>
      </c>
    </row>
    <row r="1918" spans="1:20">
      <c r="A1918" s="45">
        <v>134658557630</v>
      </c>
      <c r="B1918" s="43" t="s">
        <v>733</v>
      </c>
      <c r="C1918" s="44">
        <v>45981</v>
      </c>
      <c r="D1918" s="45">
        <v>53507269296</v>
      </c>
      <c r="E1918" s="45">
        <v>2126945118074</v>
      </c>
      <c r="F1918" s="46" t="s">
        <v>750</v>
      </c>
      <c r="G1918" s="46" t="s">
        <v>735</v>
      </c>
      <c r="H1918" s="46" t="s">
        <v>4</v>
      </c>
      <c r="I1918" s="45" t="s">
        <v>4</v>
      </c>
      <c r="J1918" s="47">
        <v>1579.86</v>
      </c>
      <c r="K1918" s="46" t="s">
        <v>736</v>
      </c>
      <c r="L1918" s="46" t="s">
        <v>751</v>
      </c>
      <c r="M1918" s="45" t="s">
        <v>738</v>
      </c>
      <c r="N1918" s="46" t="s">
        <v>739</v>
      </c>
      <c r="O1918" s="43" t="s">
        <v>365</v>
      </c>
      <c r="P1918" s="46" t="s">
        <v>752</v>
      </c>
      <c r="Q1918" s="47">
        <v>40200</v>
      </c>
      <c r="R1918" s="48" t="s">
        <v>4</v>
      </c>
      <c r="S1918" s="47" t="s">
        <v>4</v>
      </c>
      <c r="T1918" s="46" t="s">
        <v>741</v>
      </c>
    </row>
    <row r="1919" spans="1:20">
      <c r="A1919" s="45">
        <v>134035401370</v>
      </c>
      <c r="B1919" s="43" t="s">
        <v>733</v>
      </c>
      <c r="C1919" s="44">
        <v>45976</v>
      </c>
      <c r="D1919" s="45">
        <v>53255018216</v>
      </c>
      <c r="E1919" s="45">
        <v>2122669350704</v>
      </c>
      <c r="F1919" s="46" t="s">
        <v>750</v>
      </c>
      <c r="G1919" s="46" t="s">
        <v>735</v>
      </c>
      <c r="H1919" s="46" t="s">
        <v>4</v>
      </c>
      <c r="I1919" s="45" t="s">
        <v>4</v>
      </c>
      <c r="J1919" s="47">
        <v>1579.92</v>
      </c>
      <c r="K1919" s="46" t="s">
        <v>736</v>
      </c>
      <c r="L1919" s="46" t="s">
        <v>751</v>
      </c>
      <c r="M1919" s="45" t="s">
        <v>738</v>
      </c>
      <c r="N1919" s="46" t="s">
        <v>739</v>
      </c>
      <c r="O1919" s="43" t="s">
        <v>365</v>
      </c>
      <c r="P1919" s="46" t="s">
        <v>752</v>
      </c>
      <c r="Q1919" s="47">
        <v>34800</v>
      </c>
      <c r="R1919" s="48" t="s">
        <v>4</v>
      </c>
      <c r="S1919" s="47" t="s">
        <v>4</v>
      </c>
      <c r="T1919" s="46" t="s">
        <v>741</v>
      </c>
    </row>
    <row r="1920" spans="1:20">
      <c r="A1920" s="45">
        <v>132811669512</v>
      </c>
      <c r="B1920" s="43" t="s">
        <v>733</v>
      </c>
      <c r="C1920" s="44">
        <v>45967</v>
      </c>
      <c r="D1920" s="45">
        <v>52772503257</v>
      </c>
      <c r="E1920" s="45">
        <v>2114395746739</v>
      </c>
      <c r="F1920" s="46" t="s">
        <v>750</v>
      </c>
      <c r="G1920" s="46" t="s">
        <v>735</v>
      </c>
      <c r="H1920" s="46" t="s">
        <v>4</v>
      </c>
      <c r="I1920" s="45" t="s">
        <v>4</v>
      </c>
      <c r="J1920" s="47">
        <v>1595.58</v>
      </c>
      <c r="K1920" s="46" t="s">
        <v>736</v>
      </c>
      <c r="L1920" s="46" t="s">
        <v>751</v>
      </c>
      <c r="M1920" s="45" t="s">
        <v>738</v>
      </c>
      <c r="N1920" s="46" t="s">
        <v>739</v>
      </c>
      <c r="O1920" s="43" t="s">
        <v>365</v>
      </c>
      <c r="P1920" s="46" t="s">
        <v>752</v>
      </c>
      <c r="Q1920" s="47">
        <v>40600</v>
      </c>
      <c r="R1920" s="48" t="s">
        <v>4</v>
      </c>
      <c r="S1920" s="47" t="s">
        <v>4</v>
      </c>
      <c r="T1920" s="46" t="s">
        <v>741</v>
      </c>
    </row>
    <row r="1921" spans="1:20">
      <c r="A1921" s="45">
        <v>132509451033</v>
      </c>
      <c r="B1921" s="43" t="s">
        <v>733</v>
      </c>
      <c r="C1921" s="44">
        <v>45970</v>
      </c>
      <c r="D1921" s="45">
        <v>52887528603</v>
      </c>
      <c r="E1921" s="45">
        <v>2116446334586</v>
      </c>
      <c r="F1921" s="46" t="s">
        <v>750</v>
      </c>
      <c r="G1921" s="46" t="s">
        <v>735</v>
      </c>
      <c r="H1921" s="46" t="s">
        <v>4</v>
      </c>
      <c r="I1921" s="45" t="s">
        <v>4</v>
      </c>
      <c r="J1921" s="47">
        <v>1615.23</v>
      </c>
      <c r="K1921" s="46" t="s">
        <v>736</v>
      </c>
      <c r="L1921" s="46" t="s">
        <v>751</v>
      </c>
      <c r="M1921" s="45" t="s">
        <v>738</v>
      </c>
      <c r="N1921" s="46" t="s">
        <v>739</v>
      </c>
      <c r="O1921" s="43" t="s">
        <v>365</v>
      </c>
      <c r="P1921" s="46" t="s">
        <v>752</v>
      </c>
      <c r="Q1921" s="47">
        <v>41100</v>
      </c>
      <c r="R1921" s="48" t="s">
        <v>4</v>
      </c>
      <c r="S1921" s="47" t="s">
        <v>4</v>
      </c>
      <c r="T1921" s="46" t="s">
        <v>741</v>
      </c>
    </row>
    <row r="1922" spans="1:20">
      <c r="A1922" s="45">
        <v>134145271244</v>
      </c>
      <c r="B1922" s="43" t="s">
        <v>733</v>
      </c>
      <c r="C1922" s="44">
        <v>45977</v>
      </c>
      <c r="D1922" s="45">
        <v>53305756639</v>
      </c>
      <c r="E1922" s="45">
        <v>2123242638585</v>
      </c>
      <c r="F1922" s="46" t="s">
        <v>750</v>
      </c>
      <c r="G1922" s="46" t="s">
        <v>735</v>
      </c>
      <c r="H1922" s="46" t="s">
        <v>4</v>
      </c>
      <c r="I1922" s="45" t="s">
        <v>4</v>
      </c>
      <c r="J1922" s="47">
        <v>1615.23</v>
      </c>
      <c r="K1922" s="46" t="s">
        <v>736</v>
      </c>
      <c r="L1922" s="46" t="s">
        <v>751</v>
      </c>
      <c r="M1922" s="45" t="s">
        <v>738</v>
      </c>
      <c r="N1922" s="46" t="s">
        <v>739</v>
      </c>
      <c r="O1922" s="43" t="s">
        <v>365</v>
      </c>
      <c r="P1922" s="46" t="s">
        <v>752</v>
      </c>
      <c r="Q1922" s="47">
        <v>41100</v>
      </c>
      <c r="R1922" s="48" t="s">
        <v>4</v>
      </c>
      <c r="S1922" s="47" t="s">
        <v>4</v>
      </c>
      <c r="T1922" s="46" t="s">
        <v>741</v>
      </c>
    </row>
    <row r="1923" spans="1:20">
      <c r="A1923" s="45">
        <v>135697688236</v>
      </c>
      <c r="B1923" s="43" t="s">
        <v>733</v>
      </c>
      <c r="C1923" s="44">
        <v>45989</v>
      </c>
      <c r="D1923" s="45">
        <v>53921847028</v>
      </c>
      <c r="E1923" s="45">
        <v>2133893000336</v>
      </c>
      <c r="F1923" s="46" t="s">
        <v>750</v>
      </c>
      <c r="G1923" s="46" t="s">
        <v>735</v>
      </c>
      <c r="H1923" s="46" t="s">
        <v>4</v>
      </c>
      <c r="I1923" s="45" t="s">
        <v>4</v>
      </c>
      <c r="J1923" s="47">
        <v>1615.23</v>
      </c>
      <c r="K1923" s="46" t="s">
        <v>736</v>
      </c>
      <c r="L1923" s="46" t="s">
        <v>751</v>
      </c>
      <c r="M1923" s="45" t="s">
        <v>738</v>
      </c>
      <c r="N1923" s="46" t="s">
        <v>739</v>
      </c>
      <c r="O1923" s="43" t="s">
        <v>365</v>
      </c>
      <c r="P1923" s="46" t="s">
        <v>752</v>
      </c>
      <c r="Q1923" s="47">
        <v>41100</v>
      </c>
      <c r="R1923" s="48" t="s">
        <v>4</v>
      </c>
      <c r="S1923" s="47" t="s">
        <v>4</v>
      </c>
      <c r="T1923" s="46" t="s">
        <v>741</v>
      </c>
    </row>
    <row r="1924" spans="1:20">
      <c r="A1924" s="45">
        <v>133443213699</v>
      </c>
      <c r="B1924" s="43" t="s">
        <v>733</v>
      </c>
      <c r="C1924" s="44">
        <v>45977</v>
      </c>
      <c r="D1924" s="45">
        <v>53261954857</v>
      </c>
      <c r="E1924" s="45">
        <v>2122662040569</v>
      </c>
      <c r="F1924" s="46" t="s">
        <v>734</v>
      </c>
      <c r="G1924" s="46" t="s">
        <v>735</v>
      </c>
      <c r="H1924" s="46" t="s">
        <v>4</v>
      </c>
      <c r="I1924" s="45" t="s">
        <v>4</v>
      </c>
      <c r="J1924" s="47">
        <v>1643.18</v>
      </c>
      <c r="K1924" s="46" t="s">
        <v>736</v>
      </c>
      <c r="L1924" s="46" t="s">
        <v>737</v>
      </c>
      <c r="M1924" s="45" t="s">
        <v>738</v>
      </c>
      <c r="N1924" s="46" t="s">
        <v>739</v>
      </c>
      <c r="O1924" s="43" t="s">
        <v>4</v>
      </c>
      <c r="P1924" s="46" t="s">
        <v>1026</v>
      </c>
      <c r="Q1924" s="47">
        <v>169400</v>
      </c>
      <c r="R1924" s="48" t="s">
        <v>4</v>
      </c>
      <c r="S1924" s="47" t="s">
        <v>4</v>
      </c>
      <c r="T1924" s="46" t="s">
        <v>741</v>
      </c>
    </row>
    <row r="1925" spans="1:20">
      <c r="A1925" s="45">
        <v>135709622012</v>
      </c>
      <c r="B1925" s="43" t="s">
        <v>733</v>
      </c>
      <c r="C1925" s="44">
        <v>45990</v>
      </c>
      <c r="D1925" s="45">
        <v>53927891908</v>
      </c>
      <c r="E1925" s="45">
        <v>2133859776289</v>
      </c>
      <c r="F1925" s="46" t="s">
        <v>750</v>
      </c>
      <c r="G1925" s="46" t="s">
        <v>735</v>
      </c>
      <c r="H1925" s="46" t="s">
        <v>4</v>
      </c>
      <c r="I1925" s="45" t="s">
        <v>4</v>
      </c>
      <c r="J1925" s="47">
        <v>1651.37</v>
      </c>
      <c r="K1925" s="46" t="s">
        <v>736</v>
      </c>
      <c r="L1925" s="46" t="s">
        <v>751</v>
      </c>
      <c r="M1925" s="45" t="s">
        <v>738</v>
      </c>
      <c r="N1925" s="46" t="s">
        <v>739</v>
      </c>
      <c r="O1925" s="43" t="s">
        <v>365</v>
      </c>
      <c r="P1925" s="46" t="s">
        <v>752</v>
      </c>
      <c r="Q1925" s="47">
        <v>21700</v>
      </c>
      <c r="R1925" s="48" t="s">
        <v>4</v>
      </c>
      <c r="S1925" s="47" t="s">
        <v>4</v>
      </c>
      <c r="T1925" s="46" t="s">
        <v>741</v>
      </c>
    </row>
    <row r="1926" spans="1:20">
      <c r="A1926" s="45">
        <v>135085755997</v>
      </c>
      <c r="B1926" s="43" t="s">
        <v>733</v>
      </c>
      <c r="C1926" s="44">
        <v>45989</v>
      </c>
      <c r="D1926" s="45">
        <v>53923712073</v>
      </c>
      <c r="E1926" s="45">
        <v>2133925242010</v>
      </c>
      <c r="F1926" s="46" t="s">
        <v>750</v>
      </c>
      <c r="G1926" s="46" t="s">
        <v>735</v>
      </c>
      <c r="H1926" s="46" t="s">
        <v>4</v>
      </c>
      <c r="I1926" s="45" t="s">
        <v>4</v>
      </c>
      <c r="J1926" s="47">
        <v>1654.53</v>
      </c>
      <c r="K1926" s="46" t="s">
        <v>736</v>
      </c>
      <c r="L1926" s="46" t="s">
        <v>751</v>
      </c>
      <c r="M1926" s="45" t="s">
        <v>738</v>
      </c>
      <c r="N1926" s="46" t="s">
        <v>739</v>
      </c>
      <c r="O1926" s="43" t="s">
        <v>365</v>
      </c>
      <c r="P1926" s="46" t="s">
        <v>752</v>
      </c>
      <c r="Q1926" s="47">
        <v>42100</v>
      </c>
      <c r="R1926" s="48" t="s">
        <v>4</v>
      </c>
      <c r="S1926" s="47" t="s">
        <v>4</v>
      </c>
      <c r="T1926" s="46" t="s">
        <v>741</v>
      </c>
    </row>
    <row r="1927" spans="1:20">
      <c r="A1927" s="45">
        <v>134930285564</v>
      </c>
      <c r="B1927" s="43" t="s">
        <v>733</v>
      </c>
      <c r="C1927" s="44">
        <v>45983</v>
      </c>
      <c r="D1927" s="45">
        <v>53613742898</v>
      </c>
      <c r="E1927" s="45">
        <v>2128673923320</v>
      </c>
      <c r="F1927" s="46" t="s">
        <v>750</v>
      </c>
      <c r="G1927" s="46" t="s">
        <v>735</v>
      </c>
      <c r="H1927" s="46" t="s">
        <v>4</v>
      </c>
      <c r="I1927" s="45" t="s">
        <v>4</v>
      </c>
      <c r="J1927" s="47">
        <v>1658.46</v>
      </c>
      <c r="K1927" s="46" t="s">
        <v>736</v>
      </c>
      <c r="L1927" s="46" t="s">
        <v>751</v>
      </c>
      <c r="M1927" s="45" t="s">
        <v>738</v>
      </c>
      <c r="N1927" s="46" t="s">
        <v>739</v>
      </c>
      <c r="O1927" s="43" t="s">
        <v>365</v>
      </c>
      <c r="P1927" s="46" t="s">
        <v>752</v>
      </c>
      <c r="Q1927" s="47">
        <v>42200</v>
      </c>
      <c r="R1927" s="48" t="s">
        <v>4</v>
      </c>
      <c r="S1927" s="47" t="s">
        <v>4</v>
      </c>
      <c r="T1927" s="46" t="s">
        <v>741</v>
      </c>
    </row>
    <row r="1928" spans="1:20">
      <c r="A1928" s="45">
        <v>132594391995</v>
      </c>
      <c r="B1928" s="43" t="s">
        <v>733</v>
      </c>
      <c r="C1928" s="44">
        <v>45970</v>
      </c>
      <c r="D1928" s="45">
        <v>52924882199</v>
      </c>
      <c r="E1928" s="45">
        <v>2116875405217</v>
      </c>
      <c r="F1928" s="46" t="s">
        <v>750</v>
      </c>
      <c r="G1928" s="46" t="s">
        <v>735</v>
      </c>
      <c r="H1928" s="46" t="s">
        <v>4</v>
      </c>
      <c r="I1928" s="45" t="s">
        <v>4</v>
      </c>
      <c r="J1928" s="47">
        <v>1661.64</v>
      </c>
      <c r="K1928" s="46" t="s">
        <v>736</v>
      </c>
      <c r="L1928" s="46" t="s">
        <v>751</v>
      </c>
      <c r="M1928" s="45" t="s">
        <v>738</v>
      </c>
      <c r="N1928" s="46" t="s">
        <v>739</v>
      </c>
      <c r="O1928" s="43" t="s">
        <v>365</v>
      </c>
      <c r="P1928" s="46" t="s">
        <v>752</v>
      </c>
      <c r="Q1928" s="47">
        <v>36600</v>
      </c>
      <c r="R1928" s="48" t="s">
        <v>4</v>
      </c>
      <c r="S1928" s="47" t="s">
        <v>4</v>
      </c>
      <c r="T1928" s="46" t="s">
        <v>741</v>
      </c>
    </row>
    <row r="1929" spans="1:20">
      <c r="A1929" s="45">
        <v>134414820995</v>
      </c>
      <c r="B1929" s="43" t="s">
        <v>733</v>
      </c>
      <c r="C1929" s="44">
        <v>45985</v>
      </c>
      <c r="D1929" s="45">
        <v>53656325207</v>
      </c>
      <c r="E1929" s="45">
        <v>2129180714405</v>
      </c>
      <c r="F1929" s="46" t="s">
        <v>750</v>
      </c>
      <c r="G1929" s="46" t="s">
        <v>735</v>
      </c>
      <c r="H1929" s="46" t="s">
        <v>4</v>
      </c>
      <c r="I1929" s="45" t="s">
        <v>4</v>
      </c>
      <c r="J1929" s="47">
        <v>1666.32</v>
      </c>
      <c r="K1929" s="46" t="s">
        <v>736</v>
      </c>
      <c r="L1929" s="46" t="s">
        <v>751</v>
      </c>
      <c r="M1929" s="45" t="s">
        <v>738</v>
      </c>
      <c r="N1929" s="46" t="s">
        <v>739</v>
      </c>
      <c r="O1929" s="43" t="s">
        <v>365</v>
      </c>
      <c r="P1929" s="46" t="s">
        <v>752</v>
      </c>
      <c r="Q1929" s="47">
        <v>42400</v>
      </c>
      <c r="R1929" s="48" t="s">
        <v>4</v>
      </c>
      <c r="S1929" s="47" t="s">
        <v>4</v>
      </c>
      <c r="T1929" s="46" t="s">
        <v>741</v>
      </c>
    </row>
    <row r="1930" spans="1:20">
      <c r="A1930" s="45">
        <v>132675569176</v>
      </c>
      <c r="B1930" s="43" t="s">
        <v>733</v>
      </c>
      <c r="C1930" s="44">
        <v>45966</v>
      </c>
      <c r="D1930" s="45">
        <v>52715698800</v>
      </c>
      <c r="E1930" s="45">
        <v>2113632275952</v>
      </c>
      <c r="F1930" s="46" t="s">
        <v>750</v>
      </c>
      <c r="G1930" s="46" t="s">
        <v>735</v>
      </c>
      <c r="H1930" s="46" t="s">
        <v>4</v>
      </c>
      <c r="I1930" s="45" t="s">
        <v>4</v>
      </c>
      <c r="J1930" s="47">
        <v>1666.51</v>
      </c>
      <c r="K1930" s="46" t="s">
        <v>736</v>
      </c>
      <c r="L1930" s="46" t="s">
        <v>751</v>
      </c>
      <c r="M1930" s="45" t="s">
        <v>738</v>
      </c>
      <c r="N1930" s="46" t="s">
        <v>739</v>
      </c>
      <c r="O1930" s="43" t="s">
        <v>365</v>
      </c>
      <c r="P1930" s="46" t="s">
        <v>752</v>
      </c>
      <c r="Q1930" s="47">
        <v>21899</v>
      </c>
      <c r="R1930" s="48" t="s">
        <v>4</v>
      </c>
      <c r="S1930" s="47" t="s">
        <v>4</v>
      </c>
      <c r="T1930" s="46" t="s">
        <v>741</v>
      </c>
    </row>
    <row r="1931" spans="1:20">
      <c r="A1931" s="45">
        <v>134815006514</v>
      </c>
      <c r="B1931" s="43" t="s">
        <v>733</v>
      </c>
      <c r="C1931" s="44">
        <v>45982</v>
      </c>
      <c r="D1931" s="45">
        <v>53566443159</v>
      </c>
      <c r="E1931" s="45">
        <v>2127848463375</v>
      </c>
      <c r="F1931" s="46" t="s">
        <v>734</v>
      </c>
      <c r="G1931" s="46" t="s">
        <v>735</v>
      </c>
      <c r="H1931" s="46" t="s">
        <v>4</v>
      </c>
      <c r="I1931" s="45" t="s">
        <v>4</v>
      </c>
      <c r="J1931" s="47">
        <v>1681.81</v>
      </c>
      <c r="K1931" s="46" t="s">
        <v>736</v>
      </c>
      <c r="L1931" s="46" t="s">
        <v>737</v>
      </c>
      <c r="M1931" s="45" t="s">
        <v>738</v>
      </c>
      <c r="N1931" s="46" t="s">
        <v>739</v>
      </c>
      <c r="O1931" s="43" t="s">
        <v>4</v>
      </c>
      <c r="P1931" s="46" t="s">
        <v>1111</v>
      </c>
      <c r="Q1931" s="47">
        <v>22100</v>
      </c>
      <c r="R1931" s="48" t="s">
        <v>4</v>
      </c>
      <c r="S1931" s="47" t="s">
        <v>4</v>
      </c>
      <c r="T1931" s="46" t="s">
        <v>741</v>
      </c>
    </row>
    <row r="1932" spans="1:20">
      <c r="A1932" s="45">
        <v>131583831737</v>
      </c>
      <c r="B1932" s="43" t="s">
        <v>1727</v>
      </c>
      <c r="C1932" s="44">
        <v>45963</v>
      </c>
      <c r="D1932" s="45">
        <v>52516742765</v>
      </c>
      <c r="E1932" s="45">
        <v>2110197196485</v>
      </c>
      <c r="F1932" s="46" t="s">
        <v>750</v>
      </c>
      <c r="G1932" s="46" t="s">
        <v>735</v>
      </c>
      <c r="H1932" s="46" t="s">
        <v>4</v>
      </c>
      <c r="I1932" s="45" t="s">
        <v>4</v>
      </c>
      <c r="J1932" s="47">
        <v>1688.88</v>
      </c>
      <c r="K1932" s="46" t="s">
        <v>736</v>
      </c>
      <c r="L1932" s="46" t="s">
        <v>751</v>
      </c>
      <c r="M1932" s="45" t="s">
        <v>738</v>
      </c>
      <c r="N1932" s="46" t="s">
        <v>739</v>
      </c>
      <c r="O1932" s="43" t="s">
        <v>365</v>
      </c>
      <c r="P1932" s="46" t="s">
        <v>752</v>
      </c>
      <c r="Q1932" s="47">
        <v>37200</v>
      </c>
      <c r="R1932" s="48" t="s">
        <v>4</v>
      </c>
      <c r="S1932" s="47" t="s">
        <v>4</v>
      </c>
      <c r="T1932" s="46" t="s">
        <v>741</v>
      </c>
    </row>
    <row r="1933" spans="1:20">
      <c r="A1933" s="45">
        <v>133939665619</v>
      </c>
      <c r="B1933" s="43" t="s">
        <v>733</v>
      </c>
      <c r="C1933" s="44">
        <v>45981</v>
      </c>
      <c r="D1933" s="45">
        <v>53468998142</v>
      </c>
      <c r="E1933" s="45">
        <v>2126106012055</v>
      </c>
      <c r="F1933" s="46" t="s">
        <v>750</v>
      </c>
      <c r="G1933" s="46" t="s">
        <v>735</v>
      </c>
      <c r="H1933" s="46" t="s">
        <v>4</v>
      </c>
      <c r="I1933" s="45" t="s">
        <v>4</v>
      </c>
      <c r="J1933" s="47">
        <v>1705.62</v>
      </c>
      <c r="K1933" s="46" t="s">
        <v>736</v>
      </c>
      <c r="L1933" s="46" t="s">
        <v>751</v>
      </c>
      <c r="M1933" s="45" t="s">
        <v>738</v>
      </c>
      <c r="N1933" s="46" t="s">
        <v>739</v>
      </c>
      <c r="O1933" s="43" t="s">
        <v>365</v>
      </c>
      <c r="P1933" s="46" t="s">
        <v>752</v>
      </c>
      <c r="Q1933" s="47">
        <v>43400</v>
      </c>
      <c r="R1933" s="48" t="s">
        <v>4</v>
      </c>
      <c r="S1933" s="47" t="s">
        <v>4</v>
      </c>
      <c r="T1933" s="46" t="s">
        <v>741</v>
      </c>
    </row>
    <row r="1934" spans="1:20">
      <c r="A1934" s="45">
        <v>133091120228</v>
      </c>
      <c r="B1934" s="43" t="s">
        <v>733</v>
      </c>
      <c r="C1934" s="44">
        <v>45969</v>
      </c>
      <c r="D1934" s="45">
        <v>52879232978</v>
      </c>
      <c r="E1934" s="45">
        <v>2116313730774</v>
      </c>
      <c r="F1934" s="46" t="s">
        <v>750</v>
      </c>
      <c r="G1934" s="46" t="s">
        <v>735</v>
      </c>
      <c r="H1934" s="46" t="s">
        <v>4</v>
      </c>
      <c r="I1934" s="45" t="s">
        <v>4</v>
      </c>
      <c r="J1934" s="47">
        <v>1716.06</v>
      </c>
      <c r="K1934" s="46" t="s">
        <v>736</v>
      </c>
      <c r="L1934" s="46" t="s">
        <v>751</v>
      </c>
      <c r="M1934" s="45" t="s">
        <v>738</v>
      </c>
      <c r="N1934" s="46" t="s">
        <v>739</v>
      </c>
      <c r="O1934" s="43" t="s">
        <v>365</v>
      </c>
      <c r="P1934" s="46" t="s">
        <v>752</v>
      </c>
      <c r="Q1934" s="47">
        <v>22550</v>
      </c>
      <c r="R1934" s="48" t="s">
        <v>4</v>
      </c>
      <c r="S1934" s="47" t="s">
        <v>4</v>
      </c>
      <c r="T1934" s="46" t="s">
        <v>741</v>
      </c>
    </row>
    <row r="1935" spans="1:20">
      <c r="A1935" s="45">
        <v>132980486586</v>
      </c>
      <c r="B1935" s="43" t="s">
        <v>733</v>
      </c>
      <c r="C1935" s="44">
        <v>45969</v>
      </c>
      <c r="D1935" s="45">
        <v>52834422177</v>
      </c>
      <c r="E1935" s="45">
        <v>2115531199149</v>
      </c>
      <c r="F1935" s="46" t="s">
        <v>750</v>
      </c>
      <c r="G1935" s="46" t="s">
        <v>735</v>
      </c>
      <c r="H1935" s="46" t="s">
        <v>4</v>
      </c>
      <c r="I1935" s="45" t="s">
        <v>4</v>
      </c>
      <c r="J1935" s="47">
        <v>1717.41</v>
      </c>
      <c r="K1935" s="46" t="s">
        <v>736</v>
      </c>
      <c r="L1935" s="46" t="s">
        <v>751</v>
      </c>
      <c r="M1935" s="45" t="s">
        <v>738</v>
      </c>
      <c r="N1935" s="46" t="s">
        <v>739</v>
      </c>
      <c r="O1935" s="43" t="s">
        <v>365</v>
      </c>
      <c r="P1935" s="46" t="s">
        <v>752</v>
      </c>
      <c r="Q1935" s="47">
        <v>43700</v>
      </c>
      <c r="R1935" s="48" t="s">
        <v>4</v>
      </c>
      <c r="S1935" s="47" t="s">
        <v>4</v>
      </c>
      <c r="T1935" s="46" t="s">
        <v>741</v>
      </c>
    </row>
    <row r="1936" spans="1:20">
      <c r="A1936" s="45">
        <v>132601326879</v>
      </c>
      <c r="B1936" s="43" t="s">
        <v>733</v>
      </c>
      <c r="C1936" s="44">
        <v>45970</v>
      </c>
      <c r="D1936" s="45">
        <v>52927704586</v>
      </c>
      <c r="E1936" s="45">
        <v>2117020723736</v>
      </c>
      <c r="F1936" s="46" t="s">
        <v>750</v>
      </c>
      <c r="G1936" s="46" t="s">
        <v>735</v>
      </c>
      <c r="H1936" s="46" t="s">
        <v>4</v>
      </c>
      <c r="I1936" s="45" t="s">
        <v>4</v>
      </c>
      <c r="J1936" s="47">
        <v>1721.34</v>
      </c>
      <c r="K1936" s="46" t="s">
        <v>736</v>
      </c>
      <c r="L1936" s="46" t="s">
        <v>751</v>
      </c>
      <c r="M1936" s="45" t="s">
        <v>738</v>
      </c>
      <c r="N1936" s="46" t="s">
        <v>739</v>
      </c>
      <c r="O1936" s="43" t="s">
        <v>365</v>
      </c>
      <c r="P1936" s="46" t="s">
        <v>752</v>
      </c>
      <c r="Q1936" s="47">
        <v>43800</v>
      </c>
      <c r="R1936" s="48" t="s">
        <v>4</v>
      </c>
      <c r="S1936" s="47" t="s">
        <v>4</v>
      </c>
      <c r="T1936" s="46" t="s">
        <v>741</v>
      </c>
    </row>
    <row r="1937" spans="1:20">
      <c r="A1937" s="45">
        <v>133935552337</v>
      </c>
      <c r="B1937" s="43" t="s">
        <v>733</v>
      </c>
      <c r="C1937" s="44">
        <v>45980</v>
      </c>
      <c r="D1937" s="45">
        <v>53467254648</v>
      </c>
      <c r="E1937" s="45">
        <v>2126078201195</v>
      </c>
      <c r="F1937" s="46" t="s">
        <v>750</v>
      </c>
      <c r="G1937" s="46" t="s">
        <v>735</v>
      </c>
      <c r="H1937" s="46" t="s">
        <v>4</v>
      </c>
      <c r="I1937" s="45" t="s">
        <v>4</v>
      </c>
      <c r="J1937" s="47">
        <v>1733.05</v>
      </c>
      <c r="K1937" s="46" t="s">
        <v>736</v>
      </c>
      <c r="L1937" s="46" t="s">
        <v>751</v>
      </c>
      <c r="M1937" s="45" t="s">
        <v>738</v>
      </c>
      <c r="N1937" s="46" t="s">
        <v>739</v>
      </c>
      <c r="O1937" s="43" t="s">
        <v>365</v>
      </c>
      <c r="P1937" s="46" t="s">
        <v>752</v>
      </c>
      <c r="Q1937" s="47">
        <v>44098</v>
      </c>
      <c r="R1937" s="48" t="s">
        <v>4</v>
      </c>
      <c r="S1937" s="47" t="s">
        <v>4</v>
      </c>
      <c r="T1937" s="46" t="s">
        <v>741</v>
      </c>
    </row>
    <row r="1938" spans="1:20">
      <c r="A1938" s="45">
        <v>133438080119</v>
      </c>
      <c r="B1938" s="43" t="s">
        <v>733</v>
      </c>
      <c r="C1938" s="44">
        <v>45976</v>
      </c>
      <c r="D1938" s="45">
        <v>53259349027</v>
      </c>
      <c r="E1938" s="45">
        <v>2122736906074</v>
      </c>
      <c r="F1938" s="46" t="s">
        <v>750</v>
      </c>
      <c r="G1938" s="46" t="s">
        <v>735</v>
      </c>
      <c r="H1938" s="46" t="s">
        <v>4</v>
      </c>
      <c r="I1938" s="45" t="s">
        <v>4</v>
      </c>
      <c r="J1938" s="47">
        <v>1760.64</v>
      </c>
      <c r="K1938" s="46" t="s">
        <v>736</v>
      </c>
      <c r="L1938" s="46" t="s">
        <v>751</v>
      </c>
      <c r="M1938" s="45" t="s">
        <v>738</v>
      </c>
      <c r="N1938" s="46" t="s">
        <v>739</v>
      </c>
      <c r="O1938" s="43" t="s">
        <v>365</v>
      </c>
      <c r="P1938" s="46" t="s">
        <v>752</v>
      </c>
      <c r="Q1938" s="47">
        <v>44800</v>
      </c>
      <c r="R1938" s="48" t="s">
        <v>4</v>
      </c>
      <c r="S1938" s="47" t="s">
        <v>4</v>
      </c>
      <c r="T1938" s="46" t="s">
        <v>741</v>
      </c>
    </row>
    <row r="1939" spans="1:20">
      <c r="A1939" s="45">
        <v>134819503880</v>
      </c>
      <c r="B1939" s="43" t="s">
        <v>733</v>
      </c>
      <c r="C1939" s="44">
        <v>45983</v>
      </c>
      <c r="D1939" s="45">
        <v>53568500674</v>
      </c>
      <c r="E1939" s="45">
        <v>2127990034892</v>
      </c>
      <c r="F1939" s="46" t="s">
        <v>750</v>
      </c>
      <c r="G1939" s="46" t="s">
        <v>735</v>
      </c>
      <c r="H1939" s="46" t="s">
        <v>4</v>
      </c>
      <c r="I1939" s="45" t="s">
        <v>4</v>
      </c>
      <c r="J1939" s="47">
        <v>1765.52</v>
      </c>
      <c r="K1939" s="46" t="s">
        <v>736</v>
      </c>
      <c r="L1939" s="46" t="s">
        <v>751</v>
      </c>
      <c r="M1939" s="45" t="s">
        <v>738</v>
      </c>
      <c r="N1939" s="46" t="s">
        <v>739</v>
      </c>
      <c r="O1939" s="43" t="s">
        <v>365</v>
      </c>
      <c r="P1939" s="46" t="s">
        <v>752</v>
      </c>
      <c r="Q1939" s="47">
        <v>23200</v>
      </c>
      <c r="R1939" s="48" t="s">
        <v>4</v>
      </c>
      <c r="S1939" s="47" t="s">
        <v>4</v>
      </c>
      <c r="T1939" s="46" t="s">
        <v>741</v>
      </c>
    </row>
    <row r="1940" spans="1:20">
      <c r="A1940" s="45">
        <v>132601633045</v>
      </c>
      <c r="B1940" s="43" t="s">
        <v>733</v>
      </c>
      <c r="C1940" s="44">
        <v>45970</v>
      </c>
      <c r="D1940" s="45">
        <v>52927799091</v>
      </c>
      <c r="E1940" s="45">
        <v>2117022302878</v>
      </c>
      <c r="F1940" s="46" t="s">
        <v>750</v>
      </c>
      <c r="G1940" s="46" t="s">
        <v>735</v>
      </c>
      <c r="H1940" s="46" t="s">
        <v>4</v>
      </c>
      <c r="I1940" s="45" t="s">
        <v>4</v>
      </c>
      <c r="J1940" s="47">
        <v>1766.06</v>
      </c>
      <c r="K1940" s="46" t="s">
        <v>736</v>
      </c>
      <c r="L1940" s="46" t="s">
        <v>751</v>
      </c>
      <c r="M1940" s="45" t="s">
        <v>738</v>
      </c>
      <c r="N1940" s="46" t="s">
        <v>739</v>
      </c>
      <c r="O1940" s="43" t="s">
        <v>365</v>
      </c>
      <c r="P1940" s="46" t="s">
        <v>752</v>
      </c>
      <c r="Q1940" s="47">
        <v>38900</v>
      </c>
      <c r="R1940" s="48" t="s">
        <v>4</v>
      </c>
      <c r="S1940" s="47" t="s">
        <v>4</v>
      </c>
      <c r="T1940" s="46" t="s">
        <v>741</v>
      </c>
    </row>
    <row r="1941" spans="1:20">
      <c r="A1941" s="45">
        <v>133539915961</v>
      </c>
      <c r="B1941" s="43" t="s">
        <v>733</v>
      </c>
      <c r="C1941" s="44">
        <v>45978</v>
      </c>
      <c r="D1941" s="45">
        <v>53307792378</v>
      </c>
      <c r="E1941" s="45">
        <v>2123269695385</v>
      </c>
      <c r="F1941" s="46" t="s">
        <v>750</v>
      </c>
      <c r="G1941" s="46" t="s">
        <v>735</v>
      </c>
      <c r="H1941" s="46" t="s">
        <v>4</v>
      </c>
      <c r="I1941" s="45" t="s">
        <v>4</v>
      </c>
      <c r="J1941" s="47">
        <v>1766.54</v>
      </c>
      <c r="K1941" s="46" t="s">
        <v>736</v>
      </c>
      <c r="L1941" s="46" t="s">
        <v>751</v>
      </c>
      <c r="M1941" s="45" t="s">
        <v>738</v>
      </c>
      <c r="N1941" s="46" t="s">
        <v>739</v>
      </c>
      <c r="O1941" s="43" t="s">
        <v>365</v>
      </c>
      <c r="P1941" s="46" t="s">
        <v>752</v>
      </c>
      <c r="Q1941" s="47">
        <v>44950</v>
      </c>
      <c r="R1941" s="48" t="s">
        <v>4</v>
      </c>
      <c r="S1941" s="47" t="s">
        <v>4</v>
      </c>
      <c r="T1941" s="46" t="s">
        <v>741</v>
      </c>
    </row>
    <row r="1942" spans="1:20">
      <c r="A1942" s="45">
        <v>132596553069</v>
      </c>
      <c r="B1942" s="43" t="s">
        <v>733</v>
      </c>
      <c r="C1942" s="44">
        <v>45970</v>
      </c>
      <c r="D1942" s="45">
        <v>52925764370</v>
      </c>
      <c r="E1942" s="45">
        <v>2116990972580</v>
      </c>
      <c r="F1942" s="46" t="s">
        <v>750</v>
      </c>
      <c r="G1942" s="46" t="s">
        <v>735</v>
      </c>
      <c r="H1942" s="46" t="s">
        <v>4</v>
      </c>
      <c r="I1942" s="45" t="s">
        <v>4</v>
      </c>
      <c r="J1942" s="47">
        <v>1772.43</v>
      </c>
      <c r="K1942" s="46" t="s">
        <v>736</v>
      </c>
      <c r="L1942" s="46" t="s">
        <v>751</v>
      </c>
      <c r="M1942" s="45" t="s">
        <v>738</v>
      </c>
      <c r="N1942" s="46" t="s">
        <v>739</v>
      </c>
      <c r="O1942" s="43" t="s">
        <v>365</v>
      </c>
      <c r="P1942" s="46" t="s">
        <v>752</v>
      </c>
      <c r="Q1942" s="47">
        <v>45100</v>
      </c>
      <c r="R1942" s="48" t="s">
        <v>4</v>
      </c>
      <c r="S1942" s="47" t="s">
        <v>4</v>
      </c>
      <c r="T1942" s="46" t="s">
        <v>741</v>
      </c>
    </row>
    <row r="1943" spans="1:20">
      <c r="A1943" s="45">
        <v>135083790297</v>
      </c>
      <c r="B1943" s="43" t="s">
        <v>733</v>
      </c>
      <c r="C1943" s="44">
        <v>45989</v>
      </c>
      <c r="D1943" s="45">
        <v>53922739554</v>
      </c>
      <c r="E1943" s="45">
        <v>2133789803729</v>
      </c>
      <c r="F1943" s="46" t="s">
        <v>745</v>
      </c>
      <c r="G1943" s="46" t="s">
        <v>735</v>
      </c>
      <c r="H1943" s="46" t="s">
        <v>4</v>
      </c>
      <c r="I1943" s="45" t="s">
        <v>4</v>
      </c>
      <c r="J1943" s="47">
        <v>1780.74</v>
      </c>
      <c r="K1943" s="46" t="s">
        <v>736</v>
      </c>
      <c r="L1943" s="46" t="s">
        <v>737</v>
      </c>
      <c r="M1943" s="45" t="s">
        <v>738</v>
      </c>
      <c r="N1943" s="46" t="s">
        <v>739</v>
      </c>
      <c r="O1943" s="43" t="s">
        <v>4</v>
      </c>
      <c r="P1943" s="46" t="s">
        <v>746</v>
      </c>
      <c r="Q1943" s="47">
        <v>23400</v>
      </c>
      <c r="R1943" s="48" t="s">
        <v>4</v>
      </c>
      <c r="S1943" s="47" t="s">
        <v>4</v>
      </c>
      <c r="T1943" s="46" t="s">
        <v>741</v>
      </c>
    </row>
    <row r="1944" spans="1:20">
      <c r="A1944" s="45">
        <v>134416632797</v>
      </c>
      <c r="B1944" s="43" t="s">
        <v>733</v>
      </c>
      <c r="C1944" s="44">
        <v>45985</v>
      </c>
      <c r="D1944" s="45">
        <v>53657057161</v>
      </c>
      <c r="E1944" s="45">
        <v>2129305523134</v>
      </c>
      <c r="F1944" s="46" t="s">
        <v>734</v>
      </c>
      <c r="G1944" s="46" t="s">
        <v>735</v>
      </c>
      <c r="H1944" s="46" t="s">
        <v>4</v>
      </c>
      <c r="I1944" s="45" t="s">
        <v>4</v>
      </c>
      <c r="J1944" s="47">
        <v>1789.65</v>
      </c>
      <c r="K1944" s="46" t="s">
        <v>736</v>
      </c>
      <c r="L1944" s="46" t="s">
        <v>737</v>
      </c>
      <c r="M1944" s="45" t="s">
        <v>738</v>
      </c>
      <c r="N1944" s="46" t="s">
        <v>739</v>
      </c>
      <c r="O1944" s="43" t="s">
        <v>4</v>
      </c>
      <c r="P1944" s="46" t="s">
        <v>1534</v>
      </c>
      <c r="Q1944" s="47">
        <v>184500</v>
      </c>
      <c r="R1944" s="48" t="s">
        <v>4</v>
      </c>
      <c r="S1944" s="47" t="s">
        <v>4</v>
      </c>
      <c r="T1944" s="46" t="s">
        <v>741</v>
      </c>
    </row>
    <row r="1945" spans="1:20">
      <c r="A1945" s="45">
        <v>135401336758</v>
      </c>
      <c r="B1945" s="43" t="s">
        <v>733</v>
      </c>
      <c r="C1945" s="44">
        <v>45987</v>
      </c>
      <c r="D1945" s="45">
        <v>53801994520</v>
      </c>
      <c r="E1945" s="45">
        <v>2131738169937</v>
      </c>
      <c r="F1945" s="46" t="s">
        <v>750</v>
      </c>
      <c r="G1945" s="46" t="s">
        <v>735</v>
      </c>
      <c r="H1945" s="46" t="s">
        <v>4</v>
      </c>
      <c r="I1945" s="45" t="s">
        <v>4</v>
      </c>
      <c r="J1945" s="47">
        <v>1793.25</v>
      </c>
      <c r="K1945" s="46" t="s">
        <v>736</v>
      </c>
      <c r="L1945" s="46" t="s">
        <v>751</v>
      </c>
      <c r="M1945" s="45" t="s">
        <v>738</v>
      </c>
      <c r="N1945" s="46" t="s">
        <v>739</v>
      </c>
      <c r="O1945" s="43" t="s">
        <v>365</v>
      </c>
      <c r="P1945" s="46" t="s">
        <v>752</v>
      </c>
      <c r="Q1945" s="47">
        <v>39499</v>
      </c>
      <c r="R1945" s="48" t="s">
        <v>4</v>
      </c>
      <c r="S1945" s="47" t="s">
        <v>4</v>
      </c>
      <c r="T1945" s="46" t="s">
        <v>741</v>
      </c>
    </row>
    <row r="1946" spans="1:20">
      <c r="A1946" s="45">
        <v>134806390816</v>
      </c>
      <c r="B1946" s="43" t="s">
        <v>733</v>
      </c>
      <c r="C1946" s="44">
        <v>45982</v>
      </c>
      <c r="D1946" s="45">
        <v>53563196419</v>
      </c>
      <c r="E1946" s="45">
        <v>2127786003449</v>
      </c>
      <c r="F1946" s="46" t="s">
        <v>750</v>
      </c>
      <c r="G1946" s="46" t="s">
        <v>735</v>
      </c>
      <c r="H1946" s="46" t="s">
        <v>4</v>
      </c>
      <c r="I1946" s="45" t="s">
        <v>4</v>
      </c>
      <c r="J1946" s="47">
        <v>1798.4</v>
      </c>
      <c r="K1946" s="46" t="s">
        <v>736</v>
      </c>
      <c r="L1946" s="46" t="s">
        <v>751</v>
      </c>
      <c r="M1946" s="45" t="s">
        <v>738</v>
      </c>
      <c r="N1946" s="46" t="s">
        <v>739</v>
      </c>
      <c r="O1946" s="43" t="s">
        <v>365</v>
      </c>
      <c r="P1946" s="46" t="s">
        <v>752</v>
      </c>
      <c r="Q1946" s="47">
        <v>16000</v>
      </c>
      <c r="R1946" s="48" t="s">
        <v>4</v>
      </c>
      <c r="S1946" s="47" t="s">
        <v>4</v>
      </c>
      <c r="T1946" s="46" t="s">
        <v>741</v>
      </c>
    </row>
    <row r="1947" spans="1:20">
      <c r="A1947" s="45">
        <v>134686008386</v>
      </c>
      <c r="B1947" s="43" t="s">
        <v>733</v>
      </c>
      <c r="C1947" s="44">
        <v>45982</v>
      </c>
      <c r="D1947" s="45">
        <v>53517685868</v>
      </c>
      <c r="E1947" s="45">
        <v>2127126169652</v>
      </c>
      <c r="F1947" s="46" t="s">
        <v>750</v>
      </c>
      <c r="G1947" s="46" t="s">
        <v>735</v>
      </c>
      <c r="H1947" s="46" t="s">
        <v>4</v>
      </c>
      <c r="I1947" s="45" t="s">
        <v>4</v>
      </c>
      <c r="J1947" s="47">
        <v>1799.94</v>
      </c>
      <c r="K1947" s="46" t="s">
        <v>736</v>
      </c>
      <c r="L1947" s="46" t="s">
        <v>751</v>
      </c>
      <c r="M1947" s="45" t="s">
        <v>738</v>
      </c>
      <c r="N1947" s="46" t="s">
        <v>739</v>
      </c>
      <c r="O1947" s="43" t="s">
        <v>365</v>
      </c>
      <c r="P1947" s="46" t="s">
        <v>752</v>
      </c>
      <c r="Q1947" s="47">
        <v>45800</v>
      </c>
      <c r="R1947" s="48" t="s">
        <v>4</v>
      </c>
      <c r="S1947" s="47" t="s">
        <v>4</v>
      </c>
      <c r="T1947" s="46" t="s">
        <v>741</v>
      </c>
    </row>
    <row r="1948" spans="1:20">
      <c r="A1948" s="45">
        <v>132226228067</v>
      </c>
      <c r="B1948" s="43" t="s">
        <v>733</v>
      </c>
      <c r="C1948" s="44">
        <v>45968</v>
      </c>
      <c r="D1948" s="45">
        <v>52779846897</v>
      </c>
      <c r="E1948" s="45">
        <v>2114503282691</v>
      </c>
      <c r="F1948" s="46" t="s">
        <v>750</v>
      </c>
      <c r="G1948" s="46" t="s">
        <v>735</v>
      </c>
      <c r="H1948" s="46" t="s">
        <v>4</v>
      </c>
      <c r="I1948" s="45" t="s">
        <v>4</v>
      </c>
      <c r="J1948" s="47">
        <v>1820.54</v>
      </c>
      <c r="K1948" s="46" t="s">
        <v>736</v>
      </c>
      <c r="L1948" s="46" t="s">
        <v>751</v>
      </c>
      <c r="M1948" s="45" t="s">
        <v>738</v>
      </c>
      <c r="N1948" s="46" t="s">
        <v>739</v>
      </c>
      <c r="O1948" s="43" t="s">
        <v>365</v>
      </c>
      <c r="P1948" s="46" t="s">
        <v>752</v>
      </c>
      <c r="Q1948" s="47">
        <v>40100</v>
      </c>
      <c r="R1948" s="48" t="s">
        <v>4</v>
      </c>
      <c r="S1948" s="47" t="s">
        <v>4</v>
      </c>
      <c r="T1948" s="46" t="s">
        <v>741</v>
      </c>
    </row>
    <row r="1949" spans="1:20">
      <c r="A1949" s="45">
        <v>134144902546</v>
      </c>
      <c r="B1949" s="43" t="s">
        <v>733</v>
      </c>
      <c r="C1949" s="44">
        <v>45977</v>
      </c>
      <c r="D1949" s="45">
        <v>53305522938</v>
      </c>
      <c r="E1949" s="45">
        <v>2123347386526</v>
      </c>
      <c r="F1949" s="46" t="s">
        <v>750</v>
      </c>
      <c r="G1949" s="46" t="s">
        <v>735</v>
      </c>
      <c r="H1949" s="46" t="s">
        <v>4</v>
      </c>
      <c r="I1949" s="45" t="s">
        <v>4</v>
      </c>
      <c r="J1949" s="47">
        <v>1839.24</v>
      </c>
      <c r="K1949" s="46" t="s">
        <v>736</v>
      </c>
      <c r="L1949" s="46" t="s">
        <v>751</v>
      </c>
      <c r="M1949" s="45" t="s">
        <v>738</v>
      </c>
      <c r="N1949" s="46" t="s">
        <v>739</v>
      </c>
      <c r="O1949" s="43" t="s">
        <v>365</v>
      </c>
      <c r="P1949" s="46" t="s">
        <v>752</v>
      </c>
      <c r="Q1949" s="47">
        <v>46800</v>
      </c>
      <c r="R1949" s="48" t="s">
        <v>4</v>
      </c>
      <c r="S1949" s="47" t="s">
        <v>4</v>
      </c>
      <c r="T1949" s="46" t="s">
        <v>741</v>
      </c>
    </row>
    <row r="1950" spans="1:20">
      <c r="A1950" s="45">
        <v>134788276809</v>
      </c>
      <c r="B1950" s="43" t="s">
        <v>733</v>
      </c>
      <c r="C1950" s="44">
        <v>45987</v>
      </c>
      <c r="D1950" s="45">
        <v>53802894199</v>
      </c>
      <c r="E1950" s="45">
        <v>2131871640682</v>
      </c>
      <c r="F1950" s="46" t="s">
        <v>750</v>
      </c>
      <c r="G1950" s="46" t="s">
        <v>735</v>
      </c>
      <c r="H1950" s="46" t="s">
        <v>4</v>
      </c>
      <c r="I1950" s="45" t="s">
        <v>4</v>
      </c>
      <c r="J1950" s="47">
        <v>1847.1</v>
      </c>
      <c r="K1950" s="46" t="s">
        <v>736</v>
      </c>
      <c r="L1950" s="46" t="s">
        <v>751</v>
      </c>
      <c r="M1950" s="45" t="s">
        <v>738</v>
      </c>
      <c r="N1950" s="46" t="s">
        <v>739</v>
      </c>
      <c r="O1950" s="43" t="s">
        <v>365</v>
      </c>
      <c r="P1950" s="46" t="s">
        <v>752</v>
      </c>
      <c r="Q1950" s="47">
        <v>47000</v>
      </c>
      <c r="R1950" s="48" t="s">
        <v>4</v>
      </c>
      <c r="S1950" s="47" t="s">
        <v>4</v>
      </c>
      <c r="T1950" s="46" t="s">
        <v>741</v>
      </c>
    </row>
    <row r="1951" spans="1:20">
      <c r="A1951" s="45">
        <v>135408026264</v>
      </c>
      <c r="B1951" s="43" t="s">
        <v>733</v>
      </c>
      <c r="C1951" s="44">
        <v>45988</v>
      </c>
      <c r="D1951" s="45">
        <v>53804924881</v>
      </c>
      <c r="E1951" s="45">
        <v>2131787508685</v>
      </c>
      <c r="F1951" s="46" t="s">
        <v>750</v>
      </c>
      <c r="G1951" s="46" t="s">
        <v>735</v>
      </c>
      <c r="H1951" s="46" t="s">
        <v>4</v>
      </c>
      <c r="I1951" s="45" t="s">
        <v>4</v>
      </c>
      <c r="J1951" s="47">
        <v>1865.84</v>
      </c>
      <c r="K1951" s="46" t="s">
        <v>736</v>
      </c>
      <c r="L1951" s="46" t="s">
        <v>751</v>
      </c>
      <c r="M1951" s="45" t="s">
        <v>738</v>
      </c>
      <c r="N1951" s="46" t="s">
        <v>739</v>
      </c>
      <c r="O1951" s="43" t="s">
        <v>365</v>
      </c>
      <c r="P1951" s="46" t="s">
        <v>752</v>
      </c>
      <c r="Q1951" s="47">
        <v>16600</v>
      </c>
      <c r="R1951" s="48" t="s">
        <v>4</v>
      </c>
      <c r="S1951" s="47" t="s">
        <v>4</v>
      </c>
      <c r="T1951" s="46" t="s">
        <v>741</v>
      </c>
    </row>
    <row r="1952" spans="1:20">
      <c r="A1952" s="45">
        <v>134204924869</v>
      </c>
      <c r="B1952" s="43" t="s">
        <v>733</v>
      </c>
      <c r="C1952" s="44">
        <v>45983</v>
      </c>
      <c r="D1952" s="45">
        <v>53568253687</v>
      </c>
      <c r="E1952" s="45">
        <v>2127986858842</v>
      </c>
      <c r="F1952" s="46" t="s">
        <v>750</v>
      </c>
      <c r="G1952" s="46" t="s">
        <v>735</v>
      </c>
      <c r="H1952" s="46" t="s">
        <v>4</v>
      </c>
      <c r="I1952" s="45" t="s">
        <v>4</v>
      </c>
      <c r="J1952" s="47">
        <v>1870.68</v>
      </c>
      <c r="K1952" s="46" t="s">
        <v>736</v>
      </c>
      <c r="L1952" s="46" t="s">
        <v>751</v>
      </c>
      <c r="M1952" s="45" t="s">
        <v>738</v>
      </c>
      <c r="N1952" s="46" t="s">
        <v>739</v>
      </c>
      <c r="O1952" s="43" t="s">
        <v>365</v>
      </c>
      <c r="P1952" s="46" t="s">
        <v>752</v>
      </c>
      <c r="Q1952" s="47">
        <v>47600</v>
      </c>
      <c r="R1952" s="48" t="s">
        <v>4</v>
      </c>
      <c r="S1952" s="47" t="s">
        <v>4</v>
      </c>
      <c r="T1952" s="46" t="s">
        <v>741</v>
      </c>
    </row>
    <row r="1953" spans="1:20">
      <c r="A1953" s="45">
        <v>134323430695</v>
      </c>
      <c r="B1953" s="43" t="s">
        <v>733</v>
      </c>
      <c r="C1953" s="44">
        <v>45984</v>
      </c>
      <c r="D1953" s="45">
        <v>53616519358</v>
      </c>
      <c r="E1953" s="45">
        <v>2128604942607</v>
      </c>
      <c r="F1953" s="46" t="s">
        <v>750</v>
      </c>
      <c r="G1953" s="46" t="s">
        <v>735</v>
      </c>
      <c r="H1953" s="46" t="s">
        <v>4</v>
      </c>
      <c r="I1953" s="45" t="s">
        <v>4</v>
      </c>
      <c r="J1953" s="47">
        <v>1878.54</v>
      </c>
      <c r="K1953" s="46" t="s">
        <v>736</v>
      </c>
      <c r="L1953" s="46" t="s">
        <v>751</v>
      </c>
      <c r="M1953" s="45" t="s">
        <v>738</v>
      </c>
      <c r="N1953" s="46" t="s">
        <v>739</v>
      </c>
      <c r="O1953" s="43" t="s">
        <v>365</v>
      </c>
      <c r="P1953" s="46" t="s">
        <v>752</v>
      </c>
      <c r="Q1953" s="47">
        <v>47800</v>
      </c>
      <c r="R1953" s="48" t="s">
        <v>4</v>
      </c>
      <c r="S1953" s="47" t="s">
        <v>4</v>
      </c>
      <c r="T1953" s="46" t="s">
        <v>741</v>
      </c>
    </row>
    <row r="1954" spans="1:20">
      <c r="A1954" s="45">
        <v>135690260370</v>
      </c>
      <c r="B1954" s="43" t="s">
        <v>733</v>
      </c>
      <c r="C1954" s="44">
        <v>45989</v>
      </c>
      <c r="D1954" s="45">
        <v>53918458377</v>
      </c>
      <c r="E1954" s="45">
        <v>2133834752122</v>
      </c>
      <c r="F1954" s="46" t="s">
        <v>750</v>
      </c>
      <c r="G1954" s="46" t="s">
        <v>735</v>
      </c>
      <c r="H1954" s="46" t="s">
        <v>4</v>
      </c>
      <c r="I1954" s="45" t="s">
        <v>4</v>
      </c>
      <c r="J1954" s="47">
        <v>1887.28</v>
      </c>
      <c r="K1954" s="46" t="s">
        <v>736</v>
      </c>
      <c r="L1954" s="46" t="s">
        <v>751</v>
      </c>
      <c r="M1954" s="45" t="s">
        <v>738</v>
      </c>
      <c r="N1954" s="46" t="s">
        <v>739</v>
      </c>
      <c r="O1954" s="43" t="s">
        <v>365</v>
      </c>
      <c r="P1954" s="46" t="s">
        <v>752</v>
      </c>
      <c r="Q1954" s="47">
        <v>24800</v>
      </c>
      <c r="R1954" s="48" t="s">
        <v>4</v>
      </c>
      <c r="S1954" s="47" t="s">
        <v>4</v>
      </c>
      <c r="T1954" s="46" t="s">
        <v>741</v>
      </c>
    </row>
    <row r="1955" spans="1:20">
      <c r="A1955" s="45">
        <v>135023045348</v>
      </c>
      <c r="B1955" s="43" t="s">
        <v>733</v>
      </c>
      <c r="C1955" s="44">
        <v>45984</v>
      </c>
      <c r="D1955" s="45">
        <v>53653873635</v>
      </c>
      <c r="E1955" s="45">
        <v>2129142372759</v>
      </c>
      <c r="F1955" s="46" t="s">
        <v>750</v>
      </c>
      <c r="G1955" s="46" t="s">
        <v>735</v>
      </c>
      <c r="H1955" s="46" t="s">
        <v>4</v>
      </c>
      <c r="I1955" s="45" t="s">
        <v>4</v>
      </c>
      <c r="J1955" s="47">
        <v>1894.26</v>
      </c>
      <c r="K1955" s="46" t="s">
        <v>736</v>
      </c>
      <c r="L1955" s="46" t="s">
        <v>751</v>
      </c>
      <c r="M1955" s="45" t="s">
        <v>738</v>
      </c>
      <c r="N1955" s="46" t="s">
        <v>739</v>
      </c>
      <c r="O1955" s="43" t="s">
        <v>365</v>
      </c>
      <c r="P1955" s="46" t="s">
        <v>752</v>
      </c>
      <c r="Q1955" s="47">
        <v>48200</v>
      </c>
      <c r="R1955" s="48" t="s">
        <v>4</v>
      </c>
      <c r="S1955" s="47" t="s">
        <v>4</v>
      </c>
      <c r="T1955" s="46" t="s">
        <v>741</v>
      </c>
    </row>
    <row r="1956" spans="1:20">
      <c r="A1956" s="45">
        <v>133768947224</v>
      </c>
      <c r="B1956" s="43" t="s">
        <v>733</v>
      </c>
      <c r="C1956" s="44">
        <v>45974</v>
      </c>
      <c r="D1956" s="45">
        <v>53149272184</v>
      </c>
      <c r="E1956" s="45">
        <v>2120822010341</v>
      </c>
      <c r="F1956" s="46" t="s">
        <v>750</v>
      </c>
      <c r="G1956" s="46" t="s">
        <v>735</v>
      </c>
      <c r="H1956" s="46" t="s">
        <v>4</v>
      </c>
      <c r="I1956" s="45" t="s">
        <v>4</v>
      </c>
      <c r="J1956" s="47">
        <v>1906.05</v>
      </c>
      <c r="K1956" s="46" t="s">
        <v>736</v>
      </c>
      <c r="L1956" s="46" t="s">
        <v>751</v>
      </c>
      <c r="M1956" s="45" t="s">
        <v>738</v>
      </c>
      <c r="N1956" s="46" t="s">
        <v>739</v>
      </c>
      <c r="O1956" s="43" t="s">
        <v>365</v>
      </c>
      <c r="P1956" s="46" t="s">
        <v>752</v>
      </c>
      <c r="Q1956" s="47">
        <v>48500</v>
      </c>
      <c r="R1956" s="48" t="s">
        <v>4</v>
      </c>
      <c r="S1956" s="47" t="s">
        <v>4</v>
      </c>
      <c r="T1956" s="46" t="s">
        <v>741</v>
      </c>
    </row>
    <row r="1957" spans="1:20">
      <c r="A1957" s="45">
        <v>134321208315</v>
      </c>
      <c r="B1957" s="43" t="s">
        <v>733</v>
      </c>
      <c r="C1957" s="44">
        <v>45984</v>
      </c>
      <c r="D1957" s="45">
        <v>53615649692</v>
      </c>
      <c r="E1957" s="45">
        <v>2128704654276</v>
      </c>
      <c r="F1957" s="46" t="s">
        <v>750</v>
      </c>
      <c r="G1957" s="46" t="s">
        <v>735</v>
      </c>
      <c r="H1957" s="46" t="s">
        <v>4</v>
      </c>
      <c r="I1957" s="45" t="s">
        <v>4</v>
      </c>
      <c r="J1957" s="47">
        <v>1909.98</v>
      </c>
      <c r="K1957" s="46" t="s">
        <v>736</v>
      </c>
      <c r="L1957" s="46" t="s">
        <v>751</v>
      </c>
      <c r="M1957" s="45" t="s">
        <v>738</v>
      </c>
      <c r="N1957" s="46" t="s">
        <v>739</v>
      </c>
      <c r="O1957" s="43" t="s">
        <v>365</v>
      </c>
      <c r="P1957" s="46" t="s">
        <v>752</v>
      </c>
      <c r="Q1957" s="47">
        <v>48600</v>
      </c>
      <c r="R1957" s="48" t="s">
        <v>4</v>
      </c>
      <c r="S1957" s="47" t="s">
        <v>4</v>
      </c>
      <c r="T1957" s="46" t="s">
        <v>741</v>
      </c>
    </row>
    <row r="1958" spans="1:20">
      <c r="A1958" s="45">
        <v>132055387448</v>
      </c>
      <c r="B1958" s="43" t="s">
        <v>1727</v>
      </c>
      <c r="C1958" s="44">
        <v>45962</v>
      </c>
      <c r="D1958" s="45">
        <v>52466617692</v>
      </c>
      <c r="E1958" s="45">
        <v>2109429051509</v>
      </c>
      <c r="F1958" s="46" t="s">
        <v>750</v>
      </c>
      <c r="G1958" s="46" t="s">
        <v>735</v>
      </c>
      <c r="H1958" s="46" t="s">
        <v>4</v>
      </c>
      <c r="I1958" s="45" t="s">
        <v>4</v>
      </c>
      <c r="J1958" s="47">
        <v>1921.77</v>
      </c>
      <c r="K1958" s="46" t="s">
        <v>736</v>
      </c>
      <c r="L1958" s="46" t="s">
        <v>751</v>
      </c>
      <c r="M1958" s="45" t="s">
        <v>738</v>
      </c>
      <c r="N1958" s="46" t="s">
        <v>739</v>
      </c>
      <c r="O1958" s="43" t="s">
        <v>365</v>
      </c>
      <c r="P1958" s="46" t="s">
        <v>752</v>
      </c>
      <c r="Q1958" s="47">
        <v>48900</v>
      </c>
      <c r="R1958" s="48" t="s">
        <v>4</v>
      </c>
      <c r="S1958" s="47" t="s">
        <v>4</v>
      </c>
      <c r="T1958" s="46" t="s">
        <v>741</v>
      </c>
    </row>
    <row r="1959" spans="1:20">
      <c r="A1959" s="45">
        <v>134929766190</v>
      </c>
      <c r="B1959" s="43" t="s">
        <v>733</v>
      </c>
      <c r="C1959" s="44">
        <v>45983</v>
      </c>
      <c r="D1959" s="45">
        <v>53613484787</v>
      </c>
      <c r="E1959" s="45">
        <v>2128669538584</v>
      </c>
      <c r="F1959" s="46" t="s">
        <v>750</v>
      </c>
      <c r="G1959" s="46" t="s">
        <v>735</v>
      </c>
      <c r="H1959" s="46" t="s">
        <v>4</v>
      </c>
      <c r="I1959" s="45" t="s">
        <v>4</v>
      </c>
      <c r="J1959" s="47">
        <v>1921.77</v>
      </c>
      <c r="K1959" s="46" t="s">
        <v>736</v>
      </c>
      <c r="L1959" s="46" t="s">
        <v>751</v>
      </c>
      <c r="M1959" s="45" t="s">
        <v>738</v>
      </c>
      <c r="N1959" s="46" t="s">
        <v>739</v>
      </c>
      <c r="O1959" s="43" t="s">
        <v>365</v>
      </c>
      <c r="P1959" s="46" t="s">
        <v>752</v>
      </c>
      <c r="Q1959" s="47">
        <v>48900</v>
      </c>
      <c r="R1959" s="48" t="s">
        <v>4</v>
      </c>
      <c r="S1959" s="47" t="s">
        <v>4</v>
      </c>
      <c r="T1959" s="46" t="s">
        <v>741</v>
      </c>
    </row>
    <row r="1960" spans="1:20">
      <c r="A1960" s="45">
        <v>132173642032</v>
      </c>
      <c r="B1960" s="43" t="s">
        <v>1727</v>
      </c>
      <c r="C1960" s="44">
        <v>45962</v>
      </c>
      <c r="D1960" s="45">
        <v>52513715926</v>
      </c>
      <c r="E1960" s="45">
        <v>2110149505873</v>
      </c>
      <c r="F1960" s="46" t="s">
        <v>750</v>
      </c>
      <c r="G1960" s="46" t="s">
        <v>735</v>
      </c>
      <c r="H1960" s="46" t="s">
        <v>4</v>
      </c>
      <c r="I1960" s="45" t="s">
        <v>4</v>
      </c>
      <c r="J1960" s="47">
        <v>1924.96</v>
      </c>
      <c r="K1960" s="46" t="s">
        <v>736</v>
      </c>
      <c r="L1960" s="46" t="s">
        <v>751</v>
      </c>
      <c r="M1960" s="45" t="s">
        <v>738</v>
      </c>
      <c r="N1960" s="46" t="s">
        <v>739</v>
      </c>
      <c r="O1960" s="43" t="s">
        <v>365</v>
      </c>
      <c r="P1960" s="46" t="s">
        <v>752</v>
      </c>
      <c r="Q1960" s="47">
        <v>42400</v>
      </c>
      <c r="R1960" s="48" t="s">
        <v>4</v>
      </c>
      <c r="S1960" s="47" t="s">
        <v>4</v>
      </c>
      <c r="T1960" s="46" t="s">
        <v>741</v>
      </c>
    </row>
    <row r="1961" spans="1:20">
      <c r="A1961" s="45">
        <v>134205672585</v>
      </c>
      <c r="B1961" s="43" t="s">
        <v>733</v>
      </c>
      <c r="C1961" s="44">
        <v>45983</v>
      </c>
      <c r="D1961" s="45">
        <v>53568601550</v>
      </c>
      <c r="E1961" s="45">
        <v>2127878918265</v>
      </c>
      <c r="F1961" s="46" t="s">
        <v>750</v>
      </c>
      <c r="G1961" s="46" t="s">
        <v>735</v>
      </c>
      <c r="H1961" s="46" t="s">
        <v>4</v>
      </c>
      <c r="I1961" s="45" t="s">
        <v>4</v>
      </c>
      <c r="J1961" s="47">
        <v>1929.63</v>
      </c>
      <c r="K1961" s="46" t="s">
        <v>736</v>
      </c>
      <c r="L1961" s="46" t="s">
        <v>751</v>
      </c>
      <c r="M1961" s="45" t="s">
        <v>738</v>
      </c>
      <c r="N1961" s="46" t="s">
        <v>739</v>
      </c>
      <c r="O1961" s="43" t="s">
        <v>365</v>
      </c>
      <c r="P1961" s="46" t="s">
        <v>752</v>
      </c>
      <c r="Q1961" s="47">
        <v>49100</v>
      </c>
      <c r="R1961" s="48" t="s">
        <v>4</v>
      </c>
      <c r="S1961" s="47" t="s">
        <v>4</v>
      </c>
      <c r="T1961" s="46" t="s">
        <v>741</v>
      </c>
    </row>
    <row r="1962" spans="1:20">
      <c r="A1962" s="45">
        <v>133160737193</v>
      </c>
      <c r="B1962" s="43" t="s">
        <v>733</v>
      </c>
      <c r="C1962" s="44">
        <v>45974</v>
      </c>
      <c r="D1962" s="45">
        <v>53149307632</v>
      </c>
      <c r="E1962" s="45">
        <v>2120928616224</v>
      </c>
      <c r="F1962" s="46" t="s">
        <v>750</v>
      </c>
      <c r="G1962" s="46" t="s">
        <v>735</v>
      </c>
      <c r="H1962" s="46" t="s">
        <v>4</v>
      </c>
      <c r="I1962" s="45" t="s">
        <v>4</v>
      </c>
      <c r="J1962" s="47">
        <v>1933.56</v>
      </c>
      <c r="K1962" s="46" t="s">
        <v>736</v>
      </c>
      <c r="L1962" s="46" t="s">
        <v>751</v>
      </c>
      <c r="M1962" s="45" t="s">
        <v>738</v>
      </c>
      <c r="N1962" s="46" t="s">
        <v>739</v>
      </c>
      <c r="O1962" s="43" t="s">
        <v>365</v>
      </c>
      <c r="P1962" s="46" t="s">
        <v>752</v>
      </c>
      <c r="Q1962" s="47">
        <v>49200</v>
      </c>
      <c r="R1962" s="48" t="s">
        <v>4</v>
      </c>
      <c r="S1962" s="47" t="s">
        <v>4</v>
      </c>
      <c r="T1962" s="46" t="s">
        <v>741</v>
      </c>
    </row>
    <row r="1963" spans="1:20">
      <c r="A1963" s="45">
        <v>133771922082</v>
      </c>
      <c r="B1963" s="43" t="s">
        <v>733</v>
      </c>
      <c r="C1963" s="44">
        <v>45975</v>
      </c>
      <c r="D1963" s="45">
        <v>53150695129</v>
      </c>
      <c r="E1963" s="45">
        <v>2120841486521</v>
      </c>
      <c r="F1963" s="46" t="s">
        <v>750</v>
      </c>
      <c r="G1963" s="46" t="s">
        <v>735</v>
      </c>
      <c r="H1963" s="46" t="s">
        <v>4</v>
      </c>
      <c r="I1963" s="45" t="s">
        <v>4</v>
      </c>
      <c r="J1963" s="47">
        <v>2000.37</v>
      </c>
      <c r="K1963" s="46" t="s">
        <v>736</v>
      </c>
      <c r="L1963" s="46" t="s">
        <v>751</v>
      </c>
      <c r="M1963" s="45" t="s">
        <v>738</v>
      </c>
      <c r="N1963" s="46" t="s">
        <v>739</v>
      </c>
      <c r="O1963" s="43" t="s">
        <v>365</v>
      </c>
      <c r="P1963" s="46" t="s">
        <v>752</v>
      </c>
      <c r="Q1963" s="47">
        <v>50900</v>
      </c>
      <c r="R1963" s="48" t="s">
        <v>4</v>
      </c>
      <c r="S1963" s="47" t="s">
        <v>4</v>
      </c>
      <c r="T1963" s="46" t="s">
        <v>741</v>
      </c>
    </row>
    <row r="1964" spans="1:20">
      <c r="A1964" s="45">
        <v>135846050946</v>
      </c>
      <c r="B1964" s="43" t="s">
        <v>733</v>
      </c>
      <c r="C1964" s="44">
        <v>45991</v>
      </c>
      <c r="D1964" s="45">
        <v>53987512142</v>
      </c>
      <c r="E1964" s="45">
        <v>2134711217479</v>
      </c>
      <c r="F1964" s="46" t="s">
        <v>750</v>
      </c>
      <c r="G1964" s="46" t="s">
        <v>735</v>
      </c>
      <c r="H1964" s="46" t="s">
        <v>4</v>
      </c>
      <c r="I1964" s="45" t="s">
        <v>4</v>
      </c>
      <c r="J1964" s="47">
        <v>2008.23</v>
      </c>
      <c r="K1964" s="46" t="s">
        <v>736</v>
      </c>
      <c r="L1964" s="46" t="s">
        <v>751</v>
      </c>
      <c r="M1964" s="45" t="s">
        <v>738</v>
      </c>
      <c r="N1964" s="46" t="s">
        <v>739</v>
      </c>
      <c r="O1964" s="43" t="s">
        <v>365</v>
      </c>
      <c r="P1964" s="46" t="s">
        <v>752</v>
      </c>
      <c r="Q1964" s="47">
        <v>51100</v>
      </c>
      <c r="R1964" s="48" t="s">
        <v>4</v>
      </c>
      <c r="S1964" s="47" t="s">
        <v>4</v>
      </c>
      <c r="T1964" s="46" t="s">
        <v>741</v>
      </c>
    </row>
    <row r="1965" spans="1:20">
      <c r="A1965" s="45">
        <v>131580718023</v>
      </c>
      <c r="B1965" s="43" t="s">
        <v>1727</v>
      </c>
      <c r="C1965" s="44">
        <v>45963</v>
      </c>
      <c r="D1965" s="45">
        <v>52515560125</v>
      </c>
      <c r="E1965" s="45">
        <v>2110272933094</v>
      </c>
      <c r="F1965" s="46" t="s">
        <v>750</v>
      </c>
      <c r="G1965" s="46" t="s">
        <v>735</v>
      </c>
      <c r="H1965" s="46" t="s">
        <v>4</v>
      </c>
      <c r="I1965" s="45" t="s">
        <v>4</v>
      </c>
      <c r="J1965" s="47">
        <v>2012.16</v>
      </c>
      <c r="K1965" s="46" t="s">
        <v>736</v>
      </c>
      <c r="L1965" s="46" t="s">
        <v>751</v>
      </c>
      <c r="M1965" s="45" t="s">
        <v>738</v>
      </c>
      <c r="N1965" s="46" t="s">
        <v>739</v>
      </c>
      <c r="O1965" s="43" t="s">
        <v>365</v>
      </c>
      <c r="P1965" s="46" t="s">
        <v>752</v>
      </c>
      <c r="Q1965" s="47">
        <v>51200</v>
      </c>
      <c r="R1965" s="48" t="s">
        <v>4</v>
      </c>
      <c r="S1965" s="47" t="s">
        <v>4</v>
      </c>
      <c r="T1965" s="46" t="s">
        <v>741</v>
      </c>
    </row>
    <row r="1966" spans="1:20">
      <c r="A1966" s="45">
        <v>132207780915</v>
      </c>
      <c r="B1966" s="43" t="s">
        <v>733</v>
      </c>
      <c r="C1966" s="44">
        <v>45967</v>
      </c>
      <c r="D1966" s="45">
        <v>52771854390</v>
      </c>
      <c r="E1966" s="45">
        <v>2114383484109</v>
      </c>
      <c r="F1966" s="46" t="s">
        <v>750</v>
      </c>
      <c r="G1966" s="46" t="s">
        <v>735</v>
      </c>
      <c r="H1966" s="46" t="s">
        <v>4</v>
      </c>
      <c r="I1966" s="45" t="s">
        <v>4</v>
      </c>
      <c r="J1966" s="47">
        <v>2012.16</v>
      </c>
      <c r="K1966" s="46" t="s">
        <v>736</v>
      </c>
      <c r="L1966" s="46" t="s">
        <v>751</v>
      </c>
      <c r="M1966" s="45" t="s">
        <v>738</v>
      </c>
      <c r="N1966" s="46" t="s">
        <v>739</v>
      </c>
      <c r="O1966" s="43" t="s">
        <v>365</v>
      </c>
      <c r="P1966" s="46" t="s">
        <v>752</v>
      </c>
      <c r="Q1966" s="47">
        <v>51200</v>
      </c>
      <c r="R1966" s="48" t="s">
        <v>4</v>
      </c>
      <c r="S1966" s="47" t="s">
        <v>4</v>
      </c>
      <c r="T1966" s="46" t="s">
        <v>741</v>
      </c>
    </row>
    <row r="1967" spans="1:20">
      <c r="A1967" s="45">
        <v>134798261468</v>
      </c>
      <c r="B1967" s="43" t="s">
        <v>733</v>
      </c>
      <c r="C1967" s="44">
        <v>45982</v>
      </c>
      <c r="D1967" s="45">
        <v>53560404844</v>
      </c>
      <c r="E1967" s="45">
        <v>2127730637989</v>
      </c>
      <c r="F1967" s="46" t="s">
        <v>750</v>
      </c>
      <c r="G1967" s="46" t="s">
        <v>735</v>
      </c>
      <c r="H1967" s="46" t="s">
        <v>4</v>
      </c>
      <c r="I1967" s="45" t="s">
        <v>4</v>
      </c>
      <c r="J1967" s="47">
        <v>2023.2</v>
      </c>
      <c r="K1967" s="46" t="s">
        <v>736</v>
      </c>
      <c r="L1967" s="46" t="s">
        <v>751</v>
      </c>
      <c r="M1967" s="45" t="s">
        <v>738</v>
      </c>
      <c r="N1967" s="46" t="s">
        <v>739</v>
      </c>
      <c r="O1967" s="43" t="s">
        <v>365</v>
      </c>
      <c r="P1967" s="46" t="s">
        <v>752</v>
      </c>
      <c r="Q1967" s="47">
        <v>18000</v>
      </c>
      <c r="R1967" s="48" t="s">
        <v>4</v>
      </c>
      <c r="S1967" s="47" t="s">
        <v>4</v>
      </c>
      <c r="T1967" s="46" t="s">
        <v>741</v>
      </c>
    </row>
    <row r="1968" spans="1:20">
      <c r="A1968" s="45">
        <v>135703590862</v>
      </c>
      <c r="B1968" s="43" t="s">
        <v>733</v>
      </c>
      <c r="C1968" s="44">
        <v>45989</v>
      </c>
      <c r="D1968" s="45">
        <v>53924507684</v>
      </c>
      <c r="E1968" s="45">
        <v>2133819358437</v>
      </c>
      <c r="F1968" s="46" t="s">
        <v>734</v>
      </c>
      <c r="G1968" s="46" t="s">
        <v>735</v>
      </c>
      <c r="H1968" s="46" t="s">
        <v>4</v>
      </c>
      <c r="I1968" s="45" t="s">
        <v>4</v>
      </c>
      <c r="J1968" s="47">
        <v>2033.92</v>
      </c>
      <c r="K1968" s="46" t="s">
        <v>736</v>
      </c>
      <c r="L1968" s="46" t="s">
        <v>737</v>
      </c>
      <c r="M1968" s="45" t="s">
        <v>738</v>
      </c>
      <c r="N1968" s="46" t="s">
        <v>739</v>
      </c>
      <c r="O1968" s="43" t="s">
        <v>4</v>
      </c>
      <c r="P1968" s="46" t="s">
        <v>1639</v>
      </c>
      <c r="Q1968" s="47">
        <v>44800</v>
      </c>
      <c r="R1968" s="48" t="s">
        <v>4</v>
      </c>
      <c r="S1968" s="47" t="s">
        <v>4</v>
      </c>
      <c r="T1968" s="46" t="s">
        <v>741</v>
      </c>
    </row>
    <row r="1969" spans="1:20">
      <c r="A1969" s="45">
        <v>133107237670</v>
      </c>
      <c r="B1969" s="43" t="s">
        <v>733</v>
      </c>
      <c r="C1969" s="44">
        <v>45969</v>
      </c>
      <c r="D1969" s="45">
        <v>52885141129</v>
      </c>
      <c r="E1969" s="45">
        <v>2116308389409</v>
      </c>
      <c r="F1969" s="46" t="s">
        <v>750</v>
      </c>
      <c r="G1969" s="46" t="s">
        <v>735</v>
      </c>
      <c r="H1969" s="46" t="s">
        <v>4</v>
      </c>
      <c r="I1969" s="45" t="s">
        <v>4</v>
      </c>
      <c r="J1969" s="47">
        <v>2039.67</v>
      </c>
      <c r="K1969" s="46" t="s">
        <v>736</v>
      </c>
      <c r="L1969" s="46" t="s">
        <v>751</v>
      </c>
      <c r="M1969" s="45" t="s">
        <v>738</v>
      </c>
      <c r="N1969" s="46" t="s">
        <v>739</v>
      </c>
      <c r="O1969" s="43" t="s">
        <v>365</v>
      </c>
      <c r="P1969" s="46" t="s">
        <v>752</v>
      </c>
      <c r="Q1969" s="47">
        <v>51900</v>
      </c>
      <c r="R1969" s="48" t="s">
        <v>4</v>
      </c>
      <c r="S1969" s="47" t="s">
        <v>4</v>
      </c>
      <c r="T1969" s="46" t="s">
        <v>741</v>
      </c>
    </row>
    <row r="1970" spans="1:20">
      <c r="A1970" s="45">
        <v>135695489494</v>
      </c>
      <c r="B1970" s="43" t="s">
        <v>733</v>
      </c>
      <c r="C1970" s="44">
        <v>45989</v>
      </c>
      <c r="D1970" s="45">
        <v>53920921751</v>
      </c>
      <c r="E1970" s="45">
        <v>2133758210979</v>
      </c>
      <c r="F1970" s="46" t="s">
        <v>750</v>
      </c>
      <c r="G1970" s="46" t="s">
        <v>735</v>
      </c>
      <c r="H1970" s="46" t="s">
        <v>4</v>
      </c>
      <c r="I1970" s="45" t="s">
        <v>4</v>
      </c>
      <c r="J1970" s="47">
        <v>2054.6999999999998</v>
      </c>
      <c r="K1970" s="46" t="s">
        <v>736</v>
      </c>
      <c r="L1970" s="46" t="s">
        <v>751</v>
      </c>
      <c r="M1970" s="45" t="s">
        <v>738</v>
      </c>
      <c r="N1970" s="46" t="s">
        <v>739</v>
      </c>
      <c r="O1970" s="43" t="s">
        <v>365</v>
      </c>
      <c r="P1970" s="46" t="s">
        <v>752</v>
      </c>
      <c r="Q1970" s="47">
        <v>27000</v>
      </c>
      <c r="R1970" s="48" t="s">
        <v>4</v>
      </c>
      <c r="S1970" s="47" t="s">
        <v>4</v>
      </c>
      <c r="T1970" s="46" t="s">
        <v>741</v>
      </c>
    </row>
    <row r="1971" spans="1:20">
      <c r="A1971" s="45">
        <v>131577618637</v>
      </c>
      <c r="B1971" s="43" t="s">
        <v>1727</v>
      </c>
      <c r="C1971" s="44">
        <v>45963</v>
      </c>
      <c r="D1971" s="45">
        <v>52514352065</v>
      </c>
      <c r="E1971" s="45">
        <v>2110159638451</v>
      </c>
      <c r="F1971" s="46" t="s">
        <v>750</v>
      </c>
      <c r="G1971" s="46" t="s">
        <v>735</v>
      </c>
      <c r="H1971" s="46" t="s">
        <v>4</v>
      </c>
      <c r="I1971" s="45" t="s">
        <v>4</v>
      </c>
      <c r="J1971" s="47">
        <v>2075.04</v>
      </c>
      <c r="K1971" s="46" t="s">
        <v>736</v>
      </c>
      <c r="L1971" s="46" t="s">
        <v>751</v>
      </c>
      <c r="M1971" s="45" t="s">
        <v>738</v>
      </c>
      <c r="N1971" s="46" t="s">
        <v>739</v>
      </c>
      <c r="O1971" s="43" t="s">
        <v>365</v>
      </c>
      <c r="P1971" s="46" t="s">
        <v>752</v>
      </c>
      <c r="Q1971" s="47">
        <v>52800</v>
      </c>
      <c r="R1971" s="48" t="s">
        <v>4</v>
      </c>
      <c r="S1971" s="47" t="s">
        <v>4</v>
      </c>
      <c r="T1971" s="46" t="s">
        <v>741</v>
      </c>
    </row>
    <row r="1972" spans="1:20">
      <c r="A1972" s="45">
        <v>134062684199</v>
      </c>
      <c r="B1972" s="43" t="s">
        <v>733</v>
      </c>
      <c r="C1972" s="44">
        <v>45981</v>
      </c>
      <c r="D1972" s="45">
        <v>53513898334</v>
      </c>
      <c r="E1972" s="45">
        <v>2126950922615</v>
      </c>
      <c r="F1972" s="46" t="s">
        <v>750</v>
      </c>
      <c r="G1972" s="46" t="s">
        <v>735</v>
      </c>
      <c r="H1972" s="46" t="s">
        <v>4</v>
      </c>
      <c r="I1972" s="45" t="s">
        <v>4</v>
      </c>
      <c r="J1972" s="47">
        <v>2090.7600000000002</v>
      </c>
      <c r="K1972" s="46" t="s">
        <v>736</v>
      </c>
      <c r="L1972" s="46" t="s">
        <v>751</v>
      </c>
      <c r="M1972" s="45" t="s">
        <v>738</v>
      </c>
      <c r="N1972" s="46" t="s">
        <v>739</v>
      </c>
      <c r="O1972" s="43" t="s">
        <v>365</v>
      </c>
      <c r="P1972" s="46" t="s">
        <v>752</v>
      </c>
      <c r="Q1972" s="47">
        <v>53200</v>
      </c>
      <c r="R1972" s="48" t="s">
        <v>4</v>
      </c>
      <c r="S1972" s="47" t="s">
        <v>4</v>
      </c>
      <c r="T1972" s="46" t="s">
        <v>741</v>
      </c>
    </row>
    <row r="1973" spans="1:20">
      <c r="A1973" s="45">
        <v>135225287169</v>
      </c>
      <c r="B1973" s="43" t="s">
        <v>733</v>
      </c>
      <c r="C1973" s="44">
        <v>45990</v>
      </c>
      <c r="D1973" s="45">
        <v>53985288884</v>
      </c>
      <c r="E1973" s="45">
        <v>2134801711460</v>
      </c>
      <c r="F1973" s="46" t="s">
        <v>750</v>
      </c>
      <c r="G1973" s="46" t="s">
        <v>735</v>
      </c>
      <c r="H1973" s="46" t="s">
        <v>4</v>
      </c>
      <c r="I1973" s="45" t="s">
        <v>4</v>
      </c>
      <c r="J1973" s="47">
        <v>2098.62</v>
      </c>
      <c r="K1973" s="46" t="s">
        <v>736</v>
      </c>
      <c r="L1973" s="46" t="s">
        <v>751</v>
      </c>
      <c r="M1973" s="45" t="s">
        <v>738</v>
      </c>
      <c r="N1973" s="46" t="s">
        <v>739</v>
      </c>
      <c r="O1973" s="43" t="s">
        <v>365</v>
      </c>
      <c r="P1973" s="46" t="s">
        <v>752</v>
      </c>
      <c r="Q1973" s="47">
        <v>53400</v>
      </c>
      <c r="R1973" s="48" t="s">
        <v>4</v>
      </c>
      <c r="S1973" s="47" t="s">
        <v>4</v>
      </c>
      <c r="T1973" s="46" t="s">
        <v>741</v>
      </c>
    </row>
    <row r="1974" spans="1:20">
      <c r="A1974" s="45">
        <v>134932276384</v>
      </c>
      <c r="B1974" s="43" t="s">
        <v>733</v>
      </c>
      <c r="C1974" s="44">
        <v>45983</v>
      </c>
      <c r="D1974" s="45">
        <v>53614486858</v>
      </c>
      <c r="E1974" s="45">
        <v>2128573080193</v>
      </c>
      <c r="F1974" s="46" t="s">
        <v>750</v>
      </c>
      <c r="G1974" s="46" t="s">
        <v>735</v>
      </c>
      <c r="H1974" s="46" t="s">
        <v>4</v>
      </c>
      <c r="I1974" s="45" t="s">
        <v>4</v>
      </c>
      <c r="J1974" s="47">
        <v>2102.5500000000002</v>
      </c>
      <c r="K1974" s="46" t="s">
        <v>736</v>
      </c>
      <c r="L1974" s="46" t="s">
        <v>751</v>
      </c>
      <c r="M1974" s="45" t="s">
        <v>738</v>
      </c>
      <c r="N1974" s="46" t="s">
        <v>739</v>
      </c>
      <c r="O1974" s="43" t="s">
        <v>365</v>
      </c>
      <c r="P1974" s="46" t="s">
        <v>752</v>
      </c>
      <c r="Q1974" s="47">
        <v>53500</v>
      </c>
      <c r="R1974" s="48" t="s">
        <v>4</v>
      </c>
      <c r="S1974" s="47" t="s">
        <v>4</v>
      </c>
      <c r="T1974" s="46" t="s">
        <v>741</v>
      </c>
    </row>
    <row r="1975" spans="1:20">
      <c r="A1975" s="45">
        <v>133314847557</v>
      </c>
      <c r="B1975" s="43" t="s">
        <v>733</v>
      </c>
      <c r="C1975" s="44">
        <v>45976</v>
      </c>
      <c r="D1975" s="45">
        <v>53207725482</v>
      </c>
      <c r="E1975" s="45">
        <v>2121866527401</v>
      </c>
      <c r="F1975" s="46" t="s">
        <v>750</v>
      </c>
      <c r="G1975" s="46" t="s">
        <v>735</v>
      </c>
      <c r="H1975" s="46" t="s">
        <v>4</v>
      </c>
      <c r="I1975" s="45" t="s">
        <v>4</v>
      </c>
      <c r="J1975" s="47">
        <v>2106.48</v>
      </c>
      <c r="K1975" s="46" t="s">
        <v>736</v>
      </c>
      <c r="L1975" s="46" t="s">
        <v>751</v>
      </c>
      <c r="M1975" s="45" t="s">
        <v>738</v>
      </c>
      <c r="N1975" s="46" t="s">
        <v>739</v>
      </c>
      <c r="O1975" s="43" t="s">
        <v>365</v>
      </c>
      <c r="P1975" s="46" t="s">
        <v>752</v>
      </c>
      <c r="Q1975" s="47">
        <v>53600</v>
      </c>
      <c r="R1975" s="48" t="s">
        <v>4</v>
      </c>
      <c r="S1975" s="47" t="s">
        <v>4</v>
      </c>
      <c r="T1975" s="46" t="s">
        <v>741</v>
      </c>
    </row>
    <row r="1976" spans="1:20">
      <c r="A1976" s="45">
        <v>132077808163</v>
      </c>
      <c r="B1976" s="43" t="s">
        <v>733</v>
      </c>
      <c r="C1976" s="44">
        <v>45966</v>
      </c>
      <c r="D1976" s="45">
        <v>52716458398</v>
      </c>
      <c r="E1976" s="45">
        <v>2113648886174</v>
      </c>
      <c r="F1976" s="46" t="s">
        <v>745</v>
      </c>
      <c r="G1976" s="46" t="s">
        <v>735</v>
      </c>
      <c r="H1976" s="46" t="s">
        <v>4</v>
      </c>
      <c r="I1976" s="45" t="s">
        <v>4</v>
      </c>
      <c r="J1976" s="47">
        <v>2130.8000000000002</v>
      </c>
      <c r="K1976" s="46" t="s">
        <v>736</v>
      </c>
      <c r="L1976" s="46" t="s">
        <v>737</v>
      </c>
      <c r="M1976" s="45" t="s">
        <v>738</v>
      </c>
      <c r="N1976" s="46" t="s">
        <v>739</v>
      </c>
      <c r="O1976" s="43" t="s">
        <v>4</v>
      </c>
      <c r="P1976" s="46" t="s">
        <v>753</v>
      </c>
      <c r="Q1976" s="47">
        <v>28000</v>
      </c>
      <c r="R1976" s="48" t="s">
        <v>4</v>
      </c>
      <c r="S1976" s="47" t="s">
        <v>4</v>
      </c>
      <c r="T1976" s="46" t="s">
        <v>741</v>
      </c>
    </row>
    <row r="1977" spans="1:20">
      <c r="A1977" s="45">
        <v>135835120438</v>
      </c>
      <c r="B1977" s="43" t="s">
        <v>733</v>
      </c>
      <c r="C1977" s="44">
        <v>45990</v>
      </c>
      <c r="D1977" s="45">
        <v>53982593945</v>
      </c>
      <c r="E1977" s="45">
        <v>2134642872605</v>
      </c>
      <c r="F1977" s="46" t="s">
        <v>750</v>
      </c>
      <c r="G1977" s="46" t="s">
        <v>735</v>
      </c>
      <c r="H1977" s="46" t="s">
        <v>4</v>
      </c>
      <c r="I1977" s="45" t="s">
        <v>4</v>
      </c>
      <c r="J1977" s="47">
        <v>2147.42</v>
      </c>
      <c r="K1977" s="46" t="s">
        <v>736</v>
      </c>
      <c r="L1977" s="46" t="s">
        <v>751</v>
      </c>
      <c r="M1977" s="45" t="s">
        <v>738</v>
      </c>
      <c r="N1977" s="46" t="s">
        <v>739</v>
      </c>
      <c r="O1977" s="43" t="s">
        <v>365</v>
      </c>
      <c r="P1977" s="46" t="s">
        <v>752</v>
      </c>
      <c r="Q1977" s="47">
        <v>47300</v>
      </c>
      <c r="R1977" s="48" t="s">
        <v>4</v>
      </c>
      <c r="S1977" s="47" t="s">
        <v>4</v>
      </c>
      <c r="T1977" s="46" t="s">
        <v>741</v>
      </c>
    </row>
    <row r="1978" spans="1:20">
      <c r="A1978" s="45">
        <v>135067488281</v>
      </c>
      <c r="B1978" s="43" t="s">
        <v>733</v>
      </c>
      <c r="C1978" s="44">
        <v>45989</v>
      </c>
      <c r="D1978" s="45">
        <v>53915867810</v>
      </c>
      <c r="E1978" s="45">
        <v>2133667819009</v>
      </c>
      <c r="F1978" s="46" t="s">
        <v>750</v>
      </c>
      <c r="G1978" s="46" t="s">
        <v>735</v>
      </c>
      <c r="H1978" s="46" t="s">
        <v>4</v>
      </c>
      <c r="I1978" s="45" t="s">
        <v>4</v>
      </c>
      <c r="J1978" s="47">
        <v>2158.08</v>
      </c>
      <c r="K1978" s="46" t="s">
        <v>736</v>
      </c>
      <c r="L1978" s="46" t="s">
        <v>751</v>
      </c>
      <c r="M1978" s="45" t="s">
        <v>738</v>
      </c>
      <c r="N1978" s="46" t="s">
        <v>739</v>
      </c>
      <c r="O1978" s="43" t="s">
        <v>365</v>
      </c>
      <c r="P1978" s="46" t="s">
        <v>752</v>
      </c>
      <c r="Q1978" s="47">
        <v>19200</v>
      </c>
      <c r="R1978" s="48" t="s">
        <v>4</v>
      </c>
      <c r="S1978" s="47" t="s">
        <v>4</v>
      </c>
      <c r="T1978" s="46" t="s">
        <v>741</v>
      </c>
    </row>
    <row r="1979" spans="1:20">
      <c r="A1979" s="45">
        <v>132172960086</v>
      </c>
      <c r="B1979" s="43" t="s">
        <v>1727</v>
      </c>
      <c r="C1979" s="44">
        <v>45962</v>
      </c>
      <c r="D1979" s="45">
        <v>52513459672</v>
      </c>
      <c r="E1979" s="45">
        <v>2110239642182</v>
      </c>
      <c r="F1979" s="46" t="s">
        <v>750</v>
      </c>
      <c r="G1979" s="46" t="s">
        <v>735</v>
      </c>
      <c r="H1979" s="46" t="s">
        <v>4</v>
      </c>
      <c r="I1979" s="45" t="s">
        <v>4</v>
      </c>
      <c r="J1979" s="47">
        <v>2177.2199999999998</v>
      </c>
      <c r="K1979" s="46" t="s">
        <v>736</v>
      </c>
      <c r="L1979" s="46" t="s">
        <v>751</v>
      </c>
      <c r="M1979" s="45" t="s">
        <v>738</v>
      </c>
      <c r="N1979" s="46" t="s">
        <v>739</v>
      </c>
      <c r="O1979" s="43" t="s">
        <v>365</v>
      </c>
      <c r="P1979" s="46" t="s">
        <v>752</v>
      </c>
      <c r="Q1979" s="47">
        <v>55400</v>
      </c>
      <c r="R1979" s="48" t="s">
        <v>4</v>
      </c>
      <c r="S1979" s="47" t="s">
        <v>4</v>
      </c>
      <c r="T1979" s="46" t="s">
        <v>741</v>
      </c>
    </row>
    <row r="1980" spans="1:20">
      <c r="A1980" s="45">
        <v>133768147668</v>
      </c>
      <c r="B1980" s="43" t="s">
        <v>733</v>
      </c>
      <c r="C1980" s="44">
        <v>45974</v>
      </c>
      <c r="D1980" s="45">
        <v>53148958665</v>
      </c>
      <c r="E1980" s="45">
        <v>2120923039230</v>
      </c>
      <c r="F1980" s="46" t="s">
        <v>734</v>
      </c>
      <c r="G1980" s="46" t="s">
        <v>735</v>
      </c>
      <c r="H1980" s="46" t="s">
        <v>4</v>
      </c>
      <c r="I1980" s="45" t="s">
        <v>4</v>
      </c>
      <c r="J1980" s="47">
        <v>2214.5100000000002</v>
      </c>
      <c r="K1980" s="46" t="s">
        <v>736</v>
      </c>
      <c r="L1980" s="46" t="s">
        <v>737</v>
      </c>
      <c r="M1980" s="45" t="s">
        <v>738</v>
      </c>
      <c r="N1980" s="46" t="s">
        <v>739</v>
      </c>
      <c r="O1980" s="43" t="s">
        <v>4</v>
      </c>
      <c r="P1980" s="46" t="s">
        <v>821</v>
      </c>
      <c r="Q1980" s="47">
        <v>29100</v>
      </c>
      <c r="R1980" s="48" t="s">
        <v>4</v>
      </c>
      <c r="S1980" s="47" t="s">
        <v>4</v>
      </c>
      <c r="T1980" s="46" t="s">
        <v>741</v>
      </c>
    </row>
    <row r="1981" spans="1:20">
      <c r="A1981" s="45">
        <v>134780771533</v>
      </c>
      <c r="B1981" s="43" t="s">
        <v>733</v>
      </c>
      <c r="C1981" s="44">
        <v>45987</v>
      </c>
      <c r="D1981" s="45">
        <v>53799684815</v>
      </c>
      <c r="E1981" s="45">
        <v>2131813943084</v>
      </c>
      <c r="F1981" s="46" t="s">
        <v>750</v>
      </c>
      <c r="G1981" s="46" t="s">
        <v>735</v>
      </c>
      <c r="H1981" s="46" t="s">
        <v>4</v>
      </c>
      <c r="I1981" s="45" t="s">
        <v>4</v>
      </c>
      <c r="J1981" s="47">
        <v>2231.14</v>
      </c>
      <c r="K1981" s="46" t="s">
        <v>736</v>
      </c>
      <c r="L1981" s="46" t="s">
        <v>751</v>
      </c>
      <c r="M1981" s="45" t="s">
        <v>738</v>
      </c>
      <c r="N1981" s="46" t="s">
        <v>739</v>
      </c>
      <c r="O1981" s="43" t="s">
        <v>365</v>
      </c>
      <c r="P1981" s="46" t="s">
        <v>752</v>
      </c>
      <c r="Q1981" s="47">
        <v>19850</v>
      </c>
      <c r="R1981" s="48" t="s">
        <v>4</v>
      </c>
      <c r="S1981" s="47" t="s">
        <v>4</v>
      </c>
      <c r="T1981" s="46" t="s">
        <v>741</v>
      </c>
    </row>
    <row r="1982" spans="1:20">
      <c r="A1982" s="45">
        <v>132063320073</v>
      </c>
      <c r="B1982" s="43" t="s">
        <v>733</v>
      </c>
      <c r="C1982" s="44">
        <v>45966</v>
      </c>
      <c r="D1982" s="45">
        <v>52710732367</v>
      </c>
      <c r="E1982" s="45">
        <v>2113543319952</v>
      </c>
      <c r="F1982" s="46" t="s">
        <v>750</v>
      </c>
      <c r="G1982" s="46" t="s">
        <v>735</v>
      </c>
      <c r="H1982" s="46" t="s">
        <v>4</v>
      </c>
      <c r="I1982" s="45" t="s">
        <v>4</v>
      </c>
      <c r="J1982" s="47">
        <v>2240.06</v>
      </c>
      <c r="K1982" s="46" t="s">
        <v>736</v>
      </c>
      <c r="L1982" s="46" t="s">
        <v>751</v>
      </c>
      <c r="M1982" s="45" t="s">
        <v>738</v>
      </c>
      <c r="N1982" s="46" t="s">
        <v>739</v>
      </c>
      <c r="O1982" s="43" t="s">
        <v>365</v>
      </c>
      <c r="P1982" s="46" t="s">
        <v>752</v>
      </c>
      <c r="Q1982" s="47">
        <v>56999</v>
      </c>
      <c r="R1982" s="48" t="s">
        <v>4</v>
      </c>
      <c r="S1982" s="47" t="s">
        <v>4</v>
      </c>
      <c r="T1982" s="46" t="s">
        <v>741</v>
      </c>
    </row>
    <row r="1983" spans="1:20">
      <c r="A1983" s="45">
        <v>132266415460</v>
      </c>
      <c r="B1983" s="43" t="s">
        <v>1727</v>
      </c>
      <c r="C1983" s="44">
        <v>45963</v>
      </c>
      <c r="D1983" s="45">
        <v>52554337283</v>
      </c>
      <c r="E1983" s="45">
        <v>2110720430823</v>
      </c>
      <c r="F1983" s="46" t="s">
        <v>750</v>
      </c>
      <c r="G1983" s="46" t="s">
        <v>735</v>
      </c>
      <c r="H1983" s="46" t="s">
        <v>4</v>
      </c>
      <c r="I1983" s="45" t="s">
        <v>4</v>
      </c>
      <c r="J1983" s="47">
        <v>2244.9499999999998</v>
      </c>
      <c r="K1983" s="46" t="s">
        <v>736</v>
      </c>
      <c r="L1983" s="46" t="s">
        <v>751</v>
      </c>
      <c r="M1983" s="45" t="s">
        <v>738</v>
      </c>
      <c r="N1983" s="46" t="s">
        <v>739</v>
      </c>
      <c r="O1983" s="43" t="s">
        <v>365</v>
      </c>
      <c r="P1983" s="46" t="s">
        <v>752</v>
      </c>
      <c r="Q1983" s="47">
        <v>29500</v>
      </c>
      <c r="R1983" s="48" t="s">
        <v>4</v>
      </c>
      <c r="S1983" s="47" t="s">
        <v>4</v>
      </c>
      <c r="T1983" s="46" t="s">
        <v>741</v>
      </c>
    </row>
    <row r="1984" spans="1:20">
      <c r="A1984" s="45">
        <v>134672188956</v>
      </c>
      <c r="B1984" s="43" t="s">
        <v>733</v>
      </c>
      <c r="C1984" s="44">
        <v>45981</v>
      </c>
      <c r="D1984" s="45">
        <v>53512402968</v>
      </c>
      <c r="E1984" s="45">
        <v>2127035292472</v>
      </c>
      <c r="F1984" s="46" t="s">
        <v>750</v>
      </c>
      <c r="G1984" s="46" t="s">
        <v>735</v>
      </c>
      <c r="H1984" s="46" t="s">
        <v>4</v>
      </c>
      <c r="I1984" s="45" t="s">
        <v>4</v>
      </c>
      <c r="J1984" s="47">
        <v>2263.19</v>
      </c>
      <c r="K1984" s="46" t="s">
        <v>736</v>
      </c>
      <c r="L1984" s="46" t="s">
        <v>751</v>
      </c>
      <c r="M1984" s="45" t="s">
        <v>738</v>
      </c>
      <c r="N1984" s="46" t="s">
        <v>739</v>
      </c>
      <c r="O1984" s="43" t="s">
        <v>365</v>
      </c>
      <c r="P1984" s="46" t="s">
        <v>752</v>
      </c>
      <c r="Q1984" s="47">
        <v>49850</v>
      </c>
      <c r="R1984" s="48" t="s">
        <v>4</v>
      </c>
      <c r="S1984" s="47" t="s">
        <v>4</v>
      </c>
      <c r="T1984" s="46" t="s">
        <v>741</v>
      </c>
    </row>
    <row r="1985" spans="1:20">
      <c r="A1985" s="45">
        <v>132167850164</v>
      </c>
      <c r="B1985" s="43" t="s">
        <v>1727</v>
      </c>
      <c r="C1985" s="44">
        <v>45962</v>
      </c>
      <c r="D1985" s="45">
        <v>52511553569</v>
      </c>
      <c r="E1985" s="45">
        <v>2110208056806</v>
      </c>
      <c r="F1985" s="46" t="s">
        <v>750</v>
      </c>
      <c r="G1985" s="46" t="s">
        <v>735</v>
      </c>
      <c r="H1985" s="46" t="s">
        <v>4</v>
      </c>
      <c r="I1985" s="45" t="s">
        <v>4</v>
      </c>
      <c r="J1985" s="47">
        <v>2322.63</v>
      </c>
      <c r="K1985" s="46" t="s">
        <v>736</v>
      </c>
      <c r="L1985" s="46" t="s">
        <v>751</v>
      </c>
      <c r="M1985" s="45" t="s">
        <v>738</v>
      </c>
      <c r="N1985" s="46" t="s">
        <v>739</v>
      </c>
      <c r="O1985" s="43" t="s">
        <v>365</v>
      </c>
      <c r="P1985" s="46" t="s">
        <v>752</v>
      </c>
      <c r="Q1985" s="47">
        <v>59100</v>
      </c>
      <c r="R1985" s="48" t="s">
        <v>4</v>
      </c>
      <c r="S1985" s="47" t="s">
        <v>4</v>
      </c>
      <c r="T1985" s="46" t="s">
        <v>741</v>
      </c>
    </row>
    <row r="1986" spans="1:20">
      <c r="A1986" s="45">
        <v>132349247981</v>
      </c>
      <c r="B1986" s="43" t="s">
        <v>733</v>
      </c>
      <c r="C1986" s="44">
        <v>45968</v>
      </c>
      <c r="D1986" s="45">
        <v>52823689075</v>
      </c>
      <c r="E1986" s="45">
        <v>2115435665676</v>
      </c>
      <c r="F1986" s="46" t="s">
        <v>734</v>
      </c>
      <c r="G1986" s="46" t="s">
        <v>735</v>
      </c>
      <c r="H1986" s="46" t="s">
        <v>4</v>
      </c>
      <c r="I1986" s="45" t="s">
        <v>4</v>
      </c>
      <c r="J1986" s="47">
        <v>2328.66</v>
      </c>
      <c r="K1986" s="46" t="s">
        <v>736</v>
      </c>
      <c r="L1986" s="46" t="s">
        <v>737</v>
      </c>
      <c r="M1986" s="45" t="s">
        <v>738</v>
      </c>
      <c r="N1986" s="46" t="s">
        <v>739</v>
      </c>
      <c r="O1986" s="43" t="s">
        <v>4</v>
      </c>
      <c r="P1986" s="46" t="s">
        <v>815</v>
      </c>
      <c r="Q1986" s="47">
        <v>30600</v>
      </c>
      <c r="R1986" s="48" t="s">
        <v>4</v>
      </c>
      <c r="S1986" s="47" t="s">
        <v>4</v>
      </c>
      <c r="T1986" s="46" t="s">
        <v>741</v>
      </c>
    </row>
    <row r="1987" spans="1:20">
      <c r="A1987" s="45">
        <v>133446346171</v>
      </c>
      <c r="B1987" s="43" t="s">
        <v>733</v>
      </c>
      <c r="C1987" s="44">
        <v>45977</v>
      </c>
      <c r="D1987" s="45">
        <v>53263347448</v>
      </c>
      <c r="E1987" s="45">
        <v>2122787028012</v>
      </c>
      <c r="F1987" s="46" t="s">
        <v>750</v>
      </c>
      <c r="G1987" s="46" t="s">
        <v>735</v>
      </c>
      <c r="H1987" s="46" t="s">
        <v>4</v>
      </c>
      <c r="I1987" s="45" t="s">
        <v>4</v>
      </c>
      <c r="J1987" s="47">
        <v>2347.1799999999998</v>
      </c>
      <c r="K1987" s="46" t="s">
        <v>736</v>
      </c>
      <c r="L1987" s="46" t="s">
        <v>751</v>
      </c>
      <c r="M1987" s="45" t="s">
        <v>738</v>
      </c>
      <c r="N1987" s="46" t="s">
        <v>739</v>
      </c>
      <c r="O1987" s="43" t="s">
        <v>365</v>
      </c>
      <c r="P1987" s="46" t="s">
        <v>752</v>
      </c>
      <c r="Q1987" s="47">
        <v>51700</v>
      </c>
      <c r="R1987" s="48" t="s">
        <v>4</v>
      </c>
      <c r="S1987" s="47" t="s">
        <v>4</v>
      </c>
      <c r="T1987" s="46" t="s">
        <v>741</v>
      </c>
    </row>
    <row r="1988" spans="1:20">
      <c r="A1988" s="45">
        <v>133203763050</v>
      </c>
      <c r="B1988" s="43" t="s">
        <v>733</v>
      </c>
      <c r="C1988" s="44">
        <v>45970</v>
      </c>
      <c r="D1988" s="45">
        <v>52927015651</v>
      </c>
      <c r="E1988" s="45">
        <v>2117010465908</v>
      </c>
      <c r="F1988" s="46" t="s">
        <v>750</v>
      </c>
      <c r="G1988" s="46" t="s">
        <v>735</v>
      </c>
      <c r="H1988" s="46" t="s">
        <v>4</v>
      </c>
      <c r="I1988" s="45" t="s">
        <v>4</v>
      </c>
      <c r="J1988" s="47">
        <v>2388.04</v>
      </c>
      <c r="K1988" s="46" t="s">
        <v>736</v>
      </c>
      <c r="L1988" s="46" t="s">
        <v>751</v>
      </c>
      <c r="M1988" s="45" t="s">
        <v>738</v>
      </c>
      <c r="N1988" s="46" t="s">
        <v>739</v>
      </c>
      <c r="O1988" s="43" t="s">
        <v>365</v>
      </c>
      <c r="P1988" s="46" t="s">
        <v>752</v>
      </c>
      <c r="Q1988" s="47">
        <v>52600</v>
      </c>
      <c r="R1988" s="48" t="s">
        <v>4</v>
      </c>
      <c r="S1988" s="47" t="s">
        <v>4</v>
      </c>
      <c r="T1988" s="46" t="s">
        <v>741</v>
      </c>
    </row>
    <row r="1989" spans="1:20">
      <c r="A1989" s="45">
        <v>135208916083</v>
      </c>
      <c r="B1989" s="43" t="s">
        <v>733</v>
      </c>
      <c r="C1989" s="44">
        <v>45990</v>
      </c>
      <c r="D1989" s="45">
        <v>53978735540</v>
      </c>
      <c r="E1989" s="45">
        <v>2134582116445</v>
      </c>
      <c r="F1989" s="46" t="s">
        <v>750</v>
      </c>
      <c r="G1989" s="46" t="s">
        <v>735</v>
      </c>
      <c r="H1989" s="46" t="s">
        <v>4</v>
      </c>
      <c r="I1989" s="45" t="s">
        <v>4</v>
      </c>
      <c r="J1989" s="47">
        <v>2405.16</v>
      </c>
      <c r="K1989" s="46" t="s">
        <v>736</v>
      </c>
      <c r="L1989" s="46" t="s">
        <v>751</v>
      </c>
      <c r="M1989" s="45" t="s">
        <v>738</v>
      </c>
      <c r="N1989" s="46" t="s">
        <v>739</v>
      </c>
      <c r="O1989" s="43" t="s">
        <v>365</v>
      </c>
      <c r="P1989" s="46" t="s">
        <v>752</v>
      </c>
      <c r="Q1989" s="47">
        <v>61200</v>
      </c>
      <c r="R1989" s="48" t="s">
        <v>4</v>
      </c>
      <c r="S1989" s="47" t="s">
        <v>4</v>
      </c>
      <c r="T1989" s="46" t="s">
        <v>741</v>
      </c>
    </row>
    <row r="1990" spans="1:20">
      <c r="A1990" s="45">
        <v>132378301579</v>
      </c>
      <c r="B1990" s="43" t="s">
        <v>733</v>
      </c>
      <c r="C1990" s="44">
        <v>45969</v>
      </c>
      <c r="D1990" s="45">
        <v>52834856368</v>
      </c>
      <c r="E1990" s="45">
        <v>2115638404752</v>
      </c>
      <c r="F1990" s="46" t="s">
        <v>750</v>
      </c>
      <c r="G1990" s="46" t="s">
        <v>735</v>
      </c>
      <c r="H1990" s="46" t="s">
        <v>4</v>
      </c>
      <c r="I1990" s="45" t="s">
        <v>4</v>
      </c>
      <c r="J1990" s="47">
        <v>2416.9499999999998</v>
      </c>
      <c r="K1990" s="46" t="s">
        <v>736</v>
      </c>
      <c r="L1990" s="46" t="s">
        <v>751</v>
      </c>
      <c r="M1990" s="45" t="s">
        <v>738</v>
      </c>
      <c r="N1990" s="46" t="s">
        <v>739</v>
      </c>
      <c r="O1990" s="43" t="s">
        <v>365</v>
      </c>
      <c r="P1990" s="46" t="s">
        <v>752</v>
      </c>
      <c r="Q1990" s="47">
        <v>61500</v>
      </c>
      <c r="R1990" s="48" t="s">
        <v>4</v>
      </c>
      <c r="S1990" s="47" t="s">
        <v>4</v>
      </c>
      <c r="T1990" s="46" t="s">
        <v>741</v>
      </c>
    </row>
    <row r="1991" spans="1:20">
      <c r="A1991" s="45">
        <v>132981509982</v>
      </c>
      <c r="B1991" s="43" t="s">
        <v>733</v>
      </c>
      <c r="C1991" s="44">
        <v>45969</v>
      </c>
      <c r="D1991" s="45">
        <v>52834921606</v>
      </c>
      <c r="E1991" s="45">
        <v>2115537394515</v>
      </c>
      <c r="F1991" s="46" t="s">
        <v>750</v>
      </c>
      <c r="G1991" s="46" t="s">
        <v>735</v>
      </c>
      <c r="H1991" s="46" t="s">
        <v>4</v>
      </c>
      <c r="I1991" s="45" t="s">
        <v>4</v>
      </c>
      <c r="J1991" s="47">
        <v>2416.9499999999998</v>
      </c>
      <c r="K1991" s="46" t="s">
        <v>736</v>
      </c>
      <c r="L1991" s="46" t="s">
        <v>751</v>
      </c>
      <c r="M1991" s="45" t="s">
        <v>738</v>
      </c>
      <c r="N1991" s="46" t="s">
        <v>739</v>
      </c>
      <c r="O1991" s="43" t="s">
        <v>365</v>
      </c>
      <c r="P1991" s="46" t="s">
        <v>752</v>
      </c>
      <c r="Q1991" s="47">
        <v>61500</v>
      </c>
      <c r="R1991" s="48" t="s">
        <v>4</v>
      </c>
      <c r="S1991" s="47" t="s">
        <v>4</v>
      </c>
      <c r="T1991" s="46" t="s">
        <v>741</v>
      </c>
    </row>
    <row r="1992" spans="1:20">
      <c r="A1992" s="45">
        <v>134813641490</v>
      </c>
      <c r="B1992" s="43" t="s">
        <v>733</v>
      </c>
      <c r="C1992" s="44">
        <v>45982</v>
      </c>
      <c r="D1992" s="45">
        <v>53565996082</v>
      </c>
      <c r="E1992" s="45">
        <v>2127841019933</v>
      </c>
      <c r="F1992" s="46" t="s">
        <v>734</v>
      </c>
      <c r="G1992" s="46" t="s">
        <v>735</v>
      </c>
      <c r="H1992" s="46" t="s">
        <v>4</v>
      </c>
      <c r="I1992" s="45" t="s">
        <v>4</v>
      </c>
      <c r="J1992" s="47">
        <v>2419.98</v>
      </c>
      <c r="K1992" s="46" t="s">
        <v>736</v>
      </c>
      <c r="L1992" s="46" t="s">
        <v>737</v>
      </c>
      <c r="M1992" s="45" t="s">
        <v>738</v>
      </c>
      <c r="N1992" s="46" t="s">
        <v>739</v>
      </c>
      <c r="O1992" s="43" t="s">
        <v>4</v>
      </c>
      <c r="P1992" s="46" t="s">
        <v>1110</v>
      </c>
      <c r="Q1992" s="47">
        <v>31800</v>
      </c>
      <c r="R1992" s="48" t="s">
        <v>4</v>
      </c>
      <c r="S1992" s="47" t="s">
        <v>4</v>
      </c>
      <c r="T1992" s="46" t="s">
        <v>741</v>
      </c>
    </row>
    <row r="1993" spans="1:20">
      <c r="A1993" s="45">
        <v>133115369144</v>
      </c>
      <c r="B1993" s="43" t="s">
        <v>733</v>
      </c>
      <c r="C1993" s="44">
        <v>45970</v>
      </c>
      <c r="D1993" s="45">
        <v>52888504367</v>
      </c>
      <c r="E1993" s="45">
        <v>2116356622725</v>
      </c>
      <c r="F1993" s="46" t="s">
        <v>750</v>
      </c>
      <c r="G1993" s="46" t="s">
        <v>735</v>
      </c>
      <c r="H1993" s="46" t="s">
        <v>4</v>
      </c>
      <c r="I1993" s="45" t="s">
        <v>4</v>
      </c>
      <c r="J1993" s="47">
        <v>2432.67</v>
      </c>
      <c r="K1993" s="46" t="s">
        <v>736</v>
      </c>
      <c r="L1993" s="46" t="s">
        <v>751</v>
      </c>
      <c r="M1993" s="45" t="s">
        <v>738</v>
      </c>
      <c r="N1993" s="46" t="s">
        <v>739</v>
      </c>
      <c r="O1993" s="43" t="s">
        <v>365</v>
      </c>
      <c r="P1993" s="46" t="s">
        <v>752</v>
      </c>
      <c r="Q1993" s="47">
        <v>61900</v>
      </c>
      <c r="R1993" s="48" t="s">
        <v>4</v>
      </c>
      <c r="S1993" s="47" t="s">
        <v>4</v>
      </c>
      <c r="T1993" s="46" t="s">
        <v>741</v>
      </c>
    </row>
    <row r="1994" spans="1:20">
      <c r="A1994" s="45">
        <v>133776595376</v>
      </c>
      <c r="B1994" s="43" t="s">
        <v>733</v>
      </c>
      <c r="C1994" s="44">
        <v>45975</v>
      </c>
      <c r="D1994" s="45">
        <v>53152477567</v>
      </c>
      <c r="E1994" s="45">
        <v>2120881693335</v>
      </c>
      <c r="F1994" s="46" t="s">
        <v>750</v>
      </c>
      <c r="G1994" s="46" t="s">
        <v>735</v>
      </c>
      <c r="H1994" s="46" t="s">
        <v>4</v>
      </c>
      <c r="I1994" s="45" t="s">
        <v>4</v>
      </c>
      <c r="J1994" s="47">
        <v>2436.6</v>
      </c>
      <c r="K1994" s="46" t="s">
        <v>736</v>
      </c>
      <c r="L1994" s="46" t="s">
        <v>751</v>
      </c>
      <c r="M1994" s="45" t="s">
        <v>738</v>
      </c>
      <c r="N1994" s="46" t="s">
        <v>739</v>
      </c>
      <c r="O1994" s="43" t="s">
        <v>365</v>
      </c>
      <c r="P1994" s="46" t="s">
        <v>752</v>
      </c>
      <c r="Q1994" s="47">
        <v>62000</v>
      </c>
      <c r="R1994" s="48" t="s">
        <v>4</v>
      </c>
      <c r="S1994" s="47" t="s">
        <v>4</v>
      </c>
      <c r="T1994" s="46" t="s">
        <v>741</v>
      </c>
    </row>
    <row r="1995" spans="1:20">
      <c r="A1995" s="45">
        <v>133162236933</v>
      </c>
      <c r="B1995" s="43" t="s">
        <v>733</v>
      </c>
      <c r="C1995" s="44">
        <v>45974</v>
      </c>
      <c r="D1995" s="45">
        <v>53149903807</v>
      </c>
      <c r="E1995" s="45">
        <v>2120831848767</v>
      </c>
      <c r="F1995" s="46" t="s">
        <v>750</v>
      </c>
      <c r="G1995" s="46" t="s">
        <v>735</v>
      </c>
      <c r="H1995" s="46" t="s">
        <v>4</v>
      </c>
      <c r="I1995" s="45" t="s">
        <v>4</v>
      </c>
      <c r="J1995" s="47">
        <v>2468.04</v>
      </c>
      <c r="K1995" s="46" t="s">
        <v>736</v>
      </c>
      <c r="L1995" s="46" t="s">
        <v>751</v>
      </c>
      <c r="M1995" s="45" t="s">
        <v>738</v>
      </c>
      <c r="N1995" s="46" t="s">
        <v>739</v>
      </c>
      <c r="O1995" s="43" t="s">
        <v>365</v>
      </c>
      <c r="P1995" s="46" t="s">
        <v>752</v>
      </c>
      <c r="Q1995" s="47">
        <v>62800</v>
      </c>
      <c r="R1995" s="48" t="s">
        <v>4</v>
      </c>
      <c r="S1995" s="47" t="s">
        <v>4</v>
      </c>
      <c r="T1995" s="46" t="s">
        <v>741</v>
      </c>
    </row>
    <row r="1996" spans="1:20">
      <c r="A1996" s="45">
        <v>134680685404</v>
      </c>
      <c r="B1996" s="43" t="s">
        <v>733</v>
      </c>
      <c r="C1996" s="44">
        <v>45981</v>
      </c>
      <c r="D1996" s="45">
        <v>53515538978</v>
      </c>
      <c r="E1996" s="45">
        <v>2126981589893</v>
      </c>
      <c r="F1996" s="46" t="s">
        <v>750</v>
      </c>
      <c r="G1996" s="46" t="s">
        <v>735</v>
      </c>
      <c r="H1996" s="46" t="s">
        <v>4</v>
      </c>
      <c r="I1996" s="45" t="s">
        <v>4</v>
      </c>
      <c r="J1996" s="47">
        <v>2487.69</v>
      </c>
      <c r="K1996" s="46" t="s">
        <v>736</v>
      </c>
      <c r="L1996" s="46" t="s">
        <v>751</v>
      </c>
      <c r="M1996" s="45" t="s">
        <v>738</v>
      </c>
      <c r="N1996" s="46" t="s">
        <v>739</v>
      </c>
      <c r="O1996" s="43" t="s">
        <v>365</v>
      </c>
      <c r="P1996" s="46" t="s">
        <v>752</v>
      </c>
      <c r="Q1996" s="47">
        <v>70000</v>
      </c>
      <c r="R1996" s="48" t="s">
        <v>4</v>
      </c>
      <c r="S1996" s="47" t="s">
        <v>4</v>
      </c>
      <c r="T1996" s="46" t="s">
        <v>741</v>
      </c>
    </row>
    <row r="1997" spans="1:20">
      <c r="A1997" s="45">
        <v>134821028886</v>
      </c>
      <c r="B1997" s="43" t="s">
        <v>733</v>
      </c>
      <c r="C1997" s="44">
        <v>45983</v>
      </c>
      <c r="D1997" s="45">
        <v>53569237613</v>
      </c>
      <c r="E1997" s="45">
        <v>2127887516361</v>
      </c>
      <c r="F1997" s="46" t="s">
        <v>750</v>
      </c>
      <c r="G1997" s="46" t="s">
        <v>735</v>
      </c>
      <c r="H1997" s="46" t="s">
        <v>4</v>
      </c>
      <c r="I1997" s="45" t="s">
        <v>4</v>
      </c>
      <c r="J1997" s="47">
        <v>2511.3000000000002</v>
      </c>
      <c r="K1997" s="46" t="s">
        <v>736</v>
      </c>
      <c r="L1997" s="46" t="s">
        <v>751</v>
      </c>
      <c r="M1997" s="45" t="s">
        <v>738</v>
      </c>
      <c r="N1997" s="46" t="s">
        <v>739</v>
      </c>
      <c r="O1997" s="43" t="s">
        <v>365</v>
      </c>
      <c r="P1997" s="46" t="s">
        <v>752</v>
      </c>
      <c r="Q1997" s="47">
        <v>33000</v>
      </c>
      <c r="R1997" s="48" t="s">
        <v>4</v>
      </c>
      <c r="S1997" s="47" t="s">
        <v>4</v>
      </c>
      <c r="T1997" s="46" t="s">
        <v>741</v>
      </c>
    </row>
    <row r="1998" spans="1:20">
      <c r="A1998" s="45">
        <v>134205002691</v>
      </c>
      <c r="B1998" s="43" t="s">
        <v>733</v>
      </c>
      <c r="C1998" s="44">
        <v>45983</v>
      </c>
      <c r="D1998" s="45">
        <v>53568289711</v>
      </c>
      <c r="E1998" s="45">
        <v>2127874432455</v>
      </c>
      <c r="F1998" s="46" t="s">
        <v>750</v>
      </c>
      <c r="G1998" s="46" t="s">
        <v>735</v>
      </c>
      <c r="H1998" s="46" t="s">
        <v>4</v>
      </c>
      <c r="I1998" s="45" t="s">
        <v>4</v>
      </c>
      <c r="J1998" s="47">
        <v>2519.6999999999998</v>
      </c>
      <c r="K1998" s="46" t="s">
        <v>736</v>
      </c>
      <c r="L1998" s="46" t="s">
        <v>751</v>
      </c>
      <c r="M1998" s="45" t="s">
        <v>738</v>
      </c>
      <c r="N1998" s="46" t="s">
        <v>739</v>
      </c>
      <c r="O1998" s="43" t="s">
        <v>365</v>
      </c>
      <c r="P1998" s="46" t="s">
        <v>752</v>
      </c>
      <c r="Q1998" s="47">
        <v>55500</v>
      </c>
      <c r="R1998" s="48" t="s">
        <v>4</v>
      </c>
      <c r="S1998" s="47" t="s">
        <v>4</v>
      </c>
      <c r="T1998" s="46" t="s">
        <v>741</v>
      </c>
    </row>
    <row r="1999" spans="1:20">
      <c r="A1999" s="45">
        <v>134926848415</v>
      </c>
      <c r="B1999" s="43" t="s">
        <v>733</v>
      </c>
      <c r="C1999" s="44">
        <v>45989</v>
      </c>
      <c r="D1999" s="45">
        <v>53858303891</v>
      </c>
      <c r="E1999" s="45">
        <v>2132841823188</v>
      </c>
      <c r="F1999" s="46" t="s">
        <v>750</v>
      </c>
      <c r="G1999" s="46" t="s">
        <v>735</v>
      </c>
      <c r="H1999" s="46" t="s">
        <v>4</v>
      </c>
      <c r="I1999" s="45" t="s">
        <v>4</v>
      </c>
      <c r="J1999" s="47">
        <v>2519.6999999999998</v>
      </c>
      <c r="K1999" s="46" t="s">
        <v>736</v>
      </c>
      <c r="L1999" s="46" t="s">
        <v>751</v>
      </c>
      <c r="M1999" s="45" t="s">
        <v>738</v>
      </c>
      <c r="N1999" s="46" t="s">
        <v>739</v>
      </c>
      <c r="O1999" s="43" t="s">
        <v>365</v>
      </c>
      <c r="P1999" s="46" t="s">
        <v>752</v>
      </c>
      <c r="Q1999" s="47">
        <v>55500</v>
      </c>
      <c r="R1999" s="48" t="s">
        <v>4</v>
      </c>
      <c r="S1999" s="47" t="s">
        <v>4</v>
      </c>
      <c r="T1999" s="46" t="s">
        <v>741</v>
      </c>
    </row>
    <row r="2000" spans="1:20">
      <c r="A2000" s="45">
        <v>134807200980</v>
      </c>
      <c r="B2000" s="43" t="s">
        <v>733</v>
      </c>
      <c r="C2000" s="44">
        <v>45982</v>
      </c>
      <c r="D2000" s="45">
        <v>53563448502</v>
      </c>
      <c r="E2000" s="45">
        <v>2127903416220</v>
      </c>
      <c r="F2000" s="46" t="s">
        <v>750</v>
      </c>
      <c r="G2000" s="46" t="s">
        <v>735</v>
      </c>
      <c r="H2000" s="46" t="s">
        <v>4</v>
      </c>
      <c r="I2000" s="45" t="s">
        <v>4</v>
      </c>
      <c r="J2000" s="47">
        <v>2523.06</v>
      </c>
      <c r="K2000" s="46" t="s">
        <v>736</v>
      </c>
      <c r="L2000" s="46" t="s">
        <v>751</v>
      </c>
      <c r="M2000" s="45" t="s">
        <v>738</v>
      </c>
      <c r="N2000" s="46" t="s">
        <v>739</v>
      </c>
      <c r="O2000" s="43" t="s">
        <v>365</v>
      </c>
      <c r="P2000" s="46" t="s">
        <v>752</v>
      </c>
      <c r="Q2000" s="47">
        <v>64200</v>
      </c>
      <c r="R2000" s="48" t="s">
        <v>4</v>
      </c>
      <c r="S2000" s="47" t="s">
        <v>4</v>
      </c>
      <c r="T2000" s="46" t="s">
        <v>741</v>
      </c>
    </row>
    <row r="2001" spans="1:20">
      <c r="A2001" s="45">
        <v>135094487571</v>
      </c>
      <c r="B2001" s="43" t="s">
        <v>733</v>
      </c>
      <c r="C2001" s="44">
        <v>45990</v>
      </c>
      <c r="D2001" s="45">
        <v>53928258402</v>
      </c>
      <c r="E2001" s="45">
        <v>2133864794217</v>
      </c>
      <c r="F2001" s="46" t="s">
        <v>750</v>
      </c>
      <c r="G2001" s="46" t="s">
        <v>735</v>
      </c>
      <c r="H2001" s="46" t="s">
        <v>4</v>
      </c>
      <c r="I2001" s="45" t="s">
        <v>4</v>
      </c>
      <c r="J2001" s="47">
        <v>2574.15</v>
      </c>
      <c r="K2001" s="46" t="s">
        <v>736</v>
      </c>
      <c r="L2001" s="46" t="s">
        <v>751</v>
      </c>
      <c r="M2001" s="45" t="s">
        <v>738</v>
      </c>
      <c r="N2001" s="46" t="s">
        <v>739</v>
      </c>
      <c r="O2001" s="43" t="s">
        <v>365</v>
      </c>
      <c r="P2001" s="46" t="s">
        <v>752</v>
      </c>
      <c r="Q2001" s="47">
        <v>65500</v>
      </c>
      <c r="R2001" s="48" t="s">
        <v>4</v>
      </c>
      <c r="S2001" s="47" t="s">
        <v>4</v>
      </c>
      <c r="T2001" s="46" t="s">
        <v>741</v>
      </c>
    </row>
    <row r="2002" spans="1:20">
      <c r="A2002" s="45">
        <v>131668017119</v>
      </c>
      <c r="B2002" s="43" t="s">
        <v>1727</v>
      </c>
      <c r="C2002" s="44">
        <v>45963</v>
      </c>
      <c r="D2002" s="45">
        <v>52554252887</v>
      </c>
      <c r="E2002" s="45">
        <v>2110719282805</v>
      </c>
      <c r="F2002" s="46" t="s">
        <v>750</v>
      </c>
      <c r="G2002" s="46" t="s">
        <v>735</v>
      </c>
      <c r="H2002" s="46" t="s">
        <v>4</v>
      </c>
      <c r="I2002" s="45" t="s">
        <v>4</v>
      </c>
      <c r="J2002" s="47">
        <v>2605.59</v>
      </c>
      <c r="K2002" s="46" t="s">
        <v>736</v>
      </c>
      <c r="L2002" s="46" t="s">
        <v>751</v>
      </c>
      <c r="M2002" s="45" t="s">
        <v>738</v>
      </c>
      <c r="N2002" s="46" t="s">
        <v>739</v>
      </c>
      <c r="O2002" s="43" t="s">
        <v>365</v>
      </c>
      <c r="P2002" s="46" t="s">
        <v>752</v>
      </c>
      <c r="Q2002" s="47">
        <v>66300</v>
      </c>
      <c r="R2002" s="48" t="s">
        <v>4</v>
      </c>
      <c r="S2002" s="47" t="s">
        <v>4</v>
      </c>
      <c r="T2002" s="46" t="s">
        <v>741</v>
      </c>
    </row>
    <row r="2003" spans="1:20">
      <c r="A2003" s="45">
        <v>134315273377</v>
      </c>
      <c r="B2003" s="43" t="s">
        <v>733</v>
      </c>
      <c r="C2003" s="44">
        <v>45983</v>
      </c>
      <c r="D2003" s="45">
        <v>53613459114</v>
      </c>
      <c r="E2003" s="45">
        <v>2128669308528</v>
      </c>
      <c r="F2003" s="46" t="s">
        <v>750</v>
      </c>
      <c r="G2003" s="46" t="s">
        <v>735</v>
      </c>
      <c r="H2003" s="46" t="s">
        <v>4</v>
      </c>
      <c r="I2003" s="45" t="s">
        <v>4</v>
      </c>
      <c r="J2003" s="47">
        <v>2605.59</v>
      </c>
      <c r="K2003" s="46" t="s">
        <v>736</v>
      </c>
      <c r="L2003" s="46" t="s">
        <v>751</v>
      </c>
      <c r="M2003" s="45" t="s">
        <v>738</v>
      </c>
      <c r="N2003" s="46" t="s">
        <v>739</v>
      </c>
      <c r="O2003" s="43" t="s">
        <v>365</v>
      </c>
      <c r="P2003" s="46" t="s">
        <v>752</v>
      </c>
      <c r="Q2003" s="47">
        <v>66300</v>
      </c>
      <c r="R2003" s="48" t="s">
        <v>4</v>
      </c>
      <c r="S2003" s="47" t="s">
        <v>4</v>
      </c>
      <c r="T2003" s="46" t="s">
        <v>741</v>
      </c>
    </row>
    <row r="2004" spans="1:20">
      <c r="A2004" s="45">
        <v>133446288889</v>
      </c>
      <c r="B2004" s="43" t="s">
        <v>733</v>
      </c>
      <c r="C2004" s="44">
        <v>45977</v>
      </c>
      <c r="D2004" s="45">
        <v>53263376045</v>
      </c>
      <c r="E2004" s="45">
        <v>2122679955813</v>
      </c>
      <c r="F2004" s="46" t="s">
        <v>750</v>
      </c>
      <c r="G2004" s="46" t="s">
        <v>735</v>
      </c>
      <c r="H2004" s="46" t="s">
        <v>4</v>
      </c>
      <c r="I2004" s="45" t="s">
        <v>4</v>
      </c>
      <c r="J2004" s="47">
        <v>2617.84</v>
      </c>
      <c r="K2004" s="46" t="s">
        <v>736</v>
      </c>
      <c r="L2004" s="46" t="s">
        <v>751</v>
      </c>
      <c r="M2004" s="45" t="s">
        <v>738</v>
      </c>
      <c r="N2004" s="46" t="s">
        <v>739</v>
      </c>
      <c r="O2004" s="43" t="s">
        <v>365</v>
      </c>
      <c r="P2004" s="46" t="s">
        <v>752</v>
      </c>
      <c r="Q2004" s="47">
        <v>34400</v>
      </c>
      <c r="R2004" s="48" t="s">
        <v>4</v>
      </c>
      <c r="S2004" s="47" t="s">
        <v>4</v>
      </c>
      <c r="T2004" s="46" t="s">
        <v>741</v>
      </c>
    </row>
    <row r="2005" spans="1:20">
      <c r="A2005" s="45">
        <v>133938353667</v>
      </c>
      <c r="B2005" s="43" t="s">
        <v>733</v>
      </c>
      <c r="C2005" s="44">
        <v>45981</v>
      </c>
      <c r="D2005" s="45">
        <v>53468438650</v>
      </c>
      <c r="E2005" s="45">
        <v>2126096710617</v>
      </c>
      <c r="F2005" s="46" t="s">
        <v>750</v>
      </c>
      <c r="G2005" s="46" t="s">
        <v>735</v>
      </c>
      <c r="H2005" s="46" t="s">
        <v>4</v>
      </c>
      <c r="I2005" s="45" t="s">
        <v>4</v>
      </c>
      <c r="J2005" s="47">
        <v>2633.06</v>
      </c>
      <c r="K2005" s="46" t="s">
        <v>736</v>
      </c>
      <c r="L2005" s="46" t="s">
        <v>751</v>
      </c>
      <c r="M2005" s="45" t="s">
        <v>738</v>
      </c>
      <c r="N2005" s="46" t="s">
        <v>739</v>
      </c>
      <c r="O2005" s="43" t="s">
        <v>365</v>
      </c>
      <c r="P2005" s="46" t="s">
        <v>752</v>
      </c>
      <c r="Q2005" s="47">
        <v>34600</v>
      </c>
      <c r="R2005" s="48" t="s">
        <v>4</v>
      </c>
      <c r="S2005" s="47" t="s">
        <v>4</v>
      </c>
      <c r="T2005" s="46" t="s">
        <v>741</v>
      </c>
    </row>
    <row r="2006" spans="1:20">
      <c r="A2006" s="45">
        <v>134928076925</v>
      </c>
      <c r="B2006" s="43" t="s">
        <v>733</v>
      </c>
      <c r="C2006" s="44">
        <v>45989</v>
      </c>
      <c r="D2006" s="45">
        <v>53858962239</v>
      </c>
      <c r="E2006" s="45">
        <v>2132736082883</v>
      </c>
      <c r="F2006" s="46" t="s">
        <v>750</v>
      </c>
      <c r="G2006" s="46" t="s">
        <v>735</v>
      </c>
      <c r="H2006" s="46" t="s">
        <v>4</v>
      </c>
      <c r="I2006" s="45" t="s">
        <v>4</v>
      </c>
      <c r="J2006" s="47">
        <v>2684.19</v>
      </c>
      <c r="K2006" s="46" t="s">
        <v>736</v>
      </c>
      <c r="L2006" s="46" t="s">
        <v>751</v>
      </c>
      <c r="M2006" s="45" t="s">
        <v>738</v>
      </c>
      <c r="N2006" s="46" t="s">
        <v>739</v>
      </c>
      <c r="O2006" s="43" t="s">
        <v>365</v>
      </c>
      <c r="P2006" s="46" t="s">
        <v>752</v>
      </c>
      <c r="Q2006" s="47">
        <v>68300</v>
      </c>
      <c r="R2006" s="48" t="s">
        <v>4</v>
      </c>
      <c r="S2006" s="47" t="s">
        <v>4</v>
      </c>
      <c r="T2006" s="46" t="s">
        <v>741</v>
      </c>
    </row>
    <row r="2007" spans="1:20">
      <c r="A2007" s="45">
        <v>132169724314</v>
      </c>
      <c r="B2007" s="43" t="s">
        <v>1727</v>
      </c>
      <c r="C2007" s="44">
        <v>45962</v>
      </c>
      <c r="D2007" s="45">
        <v>52512228186</v>
      </c>
      <c r="E2007" s="45">
        <v>2110219302176</v>
      </c>
      <c r="F2007" s="46" t="s">
        <v>734</v>
      </c>
      <c r="G2007" s="46" t="s">
        <v>735</v>
      </c>
      <c r="H2007" s="46" t="s">
        <v>4</v>
      </c>
      <c r="I2007" s="45" t="s">
        <v>4</v>
      </c>
      <c r="J2007" s="47">
        <v>2693.94</v>
      </c>
      <c r="K2007" s="46" t="s">
        <v>736</v>
      </c>
      <c r="L2007" s="46" t="s">
        <v>737</v>
      </c>
      <c r="M2007" s="45" t="s">
        <v>738</v>
      </c>
      <c r="N2007" s="46" t="s">
        <v>739</v>
      </c>
      <c r="O2007" s="43" t="s">
        <v>4</v>
      </c>
      <c r="P2007" s="46" t="s">
        <v>1745</v>
      </c>
      <c r="Q2007" s="47">
        <v>35400</v>
      </c>
      <c r="R2007" s="48" t="s">
        <v>4</v>
      </c>
      <c r="S2007" s="47" t="s">
        <v>4</v>
      </c>
      <c r="T2007" s="46" t="s">
        <v>741</v>
      </c>
    </row>
    <row r="2008" spans="1:20">
      <c r="A2008" s="45">
        <v>134415173699</v>
      </c>
      <c r="B2008" s="43" t="s">
        <v>733</v>
      </c>
      <c r="C2008" s="44">
        <v>45985</v>
      </c>
      <c r="D2008" s="45">
        <v>53656484589</v>
      </c>
      <c r="E2008" s="45">
        <v>2129183683231</v>
      </c>
      <c r="F2008" s="46" t="s">
        <v>750</v>
      </c>
      <c r="G2008" s="46" t="s">
        <v>735</v>
      </c>
      <c r="H2008" s="46" t="s">
        <v>4</v>
      </c>
      <c r="I2008" s="45" t="s">
        <v>4</v>
      </c>
      <c r="J2008" s="47">
        <v>2695.98</v>
      </c>
      <c r="K2008" s="46" t="s">
        <v>736</v>
      </c>
      <c r="L2008" s="46" t="s">
        <v>751</v>
      </c>
      <c r="M2008" s="45" t="s">
        <v>738</v>
      </c>
      <c r="N2008" s="46" t="s">
        <v>739</v>
      </c>
      <c r="O2008" s="43" t="s">
        <v>365</v>
      </c>
      <c r="P2008" s="46" t="s">
        <v>752</v>
      </c>
      <c r="Q2008" s="47">
        <v>68600</v>
      </c>
      <c r="R2008" s="48" t="s">
        <v>4</v>
      </c>
      <c r="S2008" s="47" t="s">
        <v>4</v>
      </c>
      <c r="T2008" s="46" t="s">
        <v>741</v>
      </c>
    </row>
    <row r="2009" spans="1:20">
      <c r="A2009" s="45">
        <v>132676210044</v>
      </c>
      <c r="B2009" s="43" t="s">
        <v>733</v>
      </c>
      <c r="C2009" s="44">
        <v>45966</v>
      </c>
      <c r="D2009" s="45">
        <v>52716031427</v>
      </c>
      <c r="E2009" s="45">
        <v>2113541071795</v>
      </c>
      <c r="F2009" s="46" t="s">
        <v>750</v>
      </c>
      <c r="G2009" s="46" t="s">
        <v>735</v>
      </c>
      <c r="H2009" s="46" t="s">
        <v>4</v>
      </c>
      <c r="I2009" s="45" t="s">
        <v>4</v>
      </c>
      <c r="J2009" s="47">
        <v>2719.46</v>
      </c>
      <c r="K2009" s="46" t="s">
        <v>736</v>
      </c>
      <c r="L2009" s="46" t="s">
        <v>751</v>
      </c>
      <c r="M2009" s="45" t="s">
        <v>738</v>
      </c>
      <c r="N2009" s="46" t="s">
        <v>739</v>
      </c>
      <c r="O2009" s="43" t="s">
        <v>365</v>
      </c>
      <c r="P2009" s="46" t="s">
        <v>752</v>
      </c>
      <c r="Q2009" s="47">
        <v>59900</v>
      </c>
      <c r="R2009" s="48" t="s">
        <v>4</v>
      </c>
      <c r="S2009" s="47" t="s">
        <v>4</v>
      </c>
      <c r="T2009" s="46" t="s">
        <v>741</v>
      </c>
    </row>
    <row r="2010" spans="1:20">
      <c r="A2010" s="45">
        <v>133113428858</v>
      </c>
      <c r="B2010" s="43" t="s">
        <v>733</v>
      </c>
      <c r="C2010" s="44">
        <v>45970</v>
      </c>
      <c r="D2010" s="45">
        <v>52887582255</v>
      </c>
      <c r="E2010" s="45">
        <v>2116447084680</v>
      </c>
      <c r="F2010" s="46" t="s">
        <v>750</v>
      </c>
      <c r="G2010" s="46" t="s">
        <v>735</v>
      </c>
      <c r="H2010" s="46" t="s">
        <v>4</v>
      </c>
      <c r="I2010" s="45" t="s">
        <v>4</v>
      </c>
      <c r="J2010" s="47">
        <v>2802.09</v>
      </c>
      <c r="K2010" s="46" t="s">
        <v>736</v>
      </c>
      <c r="L2010" s="46" t="s">
        <v>751</v>
      </c>
      <c r="M2010" s="45" t="s">
        <v>738</v>
      </c>
      <c r="N2010" s="46" t="s">
        <v>739</v>
      </c>
      <c r="O2010" s="43" t="s">
        <v>365</v>
      </c>
      <c r="P2010" s="46" t="s">
        <v>752</v>
      </c>
      <c r="Q2010" s="47">
        <v>74865</v>
      </c>
      <c r="R2010" s="48" t="s">
        <v>4</v>
      </c>
      <c r="S2010" s="47" t="s">
        <v>4</v>
      </c>
      <c r="T2010" s="46" t="s">
        <v>741</v>
      </c>
    </row>
    <row r="2011" spans="1:20">
      <c r="A2011" s="45">
        <v>134036787892</v>
      </c>
      <c r="B2011" s="43" t="s">
        <v>733</v>
      </c>
      <c r="C2011" s="44">
        <v>45976</v>
      </c>
      <c r="D2011" s="45">
        <v>53255571512</v>
      </c>
      <c r="E2011" s="45">
        <v>2122571320071</v>
      </c>
      <c r="F2011" s="46" t="s">
        <v>734</v>
      </c>
      <c r="G2011" s="46" t="s">
        <v>735</v>
      </c>
      <c r="H2011" s="46" t="s">
        <v>4</v>
      </c>
      <c r="I2011" s="45" t="s">
        <v>4</v>
      </c>
      <c r="J2011" s="47">
        <v>2808.09</v>
      </c>
      <c r="K2011" s="46" t="s">
        <v>736</v>
      </c>
      <c r="L2011" s="46" t="s">
        <v>737</v>
      </c>
      <c r="M2011" s="45" t="s">
        <v>738</v>
      </c>
      <c r="N2011" s="46" t="s">
        <v>739</v>
      </c>
      <c r="O2011" s="43" t="s">
        <v>4</v>
      </c>
      <c r="P2011" s="46" t="s">
        <v>1008</v>
      </c>
      <c r="Q2011" s="47">
        <v>36900</v>
      </c>
      <c r="R2011" s="48" t="s">
        <v>4</v>
      </c>
      <c r="S2011" s="47" t="s">
        <v>4</v>
      </c>
      <c r="T2011" s="46" t="s">
        <v>741</v>
      </c>
    </row>
    <row r="2012" spans="1:20">
      <c r="A2012" s="45">
        <v>133110924772</v>
      </c>
      <c r="B2012" s="43" t="s">
        <v>733</v>
      </c>
      <c r="C2012" s="44">
        <v>45970</v>
      </c>
      <c r="D2012" s="45">
        <v>52886551168</v>
      </c>
      <c r="E2012" s="45">
        <v>2116432215592</v>
      </c>
      <c r="F2012" s="46" t="s">
        <v>750</v>
      </c>
      <c r="G2012" s="46" t="s">
        <v>735</v>
      </c>
      <c r="H2012" s="46" t="s">
        <v>4</v>
      </c>
      <c r="I2012" s="45" t="s">
        <v>4</v>
      </c>
      <c r="J2012" s="47">
        <v>2815.7</v>
      </c>
      <c r="K2012" s="46" t="s">
        <v>736</v>
      </c>
      <c r="L2012" s="46" t="s">
        <v>751</v>
      </c>
      <c r="M2012" s="45" t="s">
        <v>738</v>
      </c>
      <c r="N2012" s="46" t="s">
        <v>739</v>
      </c>
      <c r="O2012" s="43" t="s">
        <v>365</v>
      </c>
      <c r="P2012" s="46" t="s">
        <v>752</v>
      </c>
      <c r="Q2012" s="47">
        <v>37000</v>
      </c>
      <c r="R2012" s="48" t="s">
        <v>4</v>
      </c>
      <c r="S2012" s="47" t="s">
        <v>4</v>
      </c>
      <c r="T2012" s="46" t="s">
        <v>741</v>
      </c>
    </row>
    <row r="2013" spans="1:20">
      <c r="A2013" s="45">
        <v>133442872577</v>
      </c>
      <c r="B2013" s="43" t="s">
        <v>733</v>
      </c>
      <c r="C2013" s="44">
        <v>45977</v>
      </c>
      <c r="D2013" s="45">
        <v>53261623888</v>
      </c>
      <c r="E2013" s="45">
        <v>2122659200093</v>
      </c>
      <c r="F2013" s="46" t="s">
        <v>745</v>
      </c>
      <c r="G2013" s="46" t="s">
        <v>735</v>
      </c>
      <c r="H2013" s="46" t="s">
        <v>4</v>
      </c>
      <c r="I2013" s="45" t="s">
        <v>4</v>
      </c>
      <c r="J2013" s="47">
        <v>2842.72</v>
      </c>
      <c r="K2013" s="46" t="s">
        <v>736</v>
      </c>
      <c r="L2013" s="46" t="s">
        <v>737</v>
      </c>
      <c r="M2013" s="45" t="s">
        <v>738</v>
      </c>
      <c r="N2013" s="46" t="s">
        <v>739</v>
      </c>
      <c r="O2013" s="43" t="s">
        <v>4</v>
      </c>
      <c r="P2013" s="46" t="s">
        <v>754</v>
      </c>
      <c r="Q2013" s="47">
        <v>174400</v>
      </c>
      <c r="R2013" s="48" t="s">
        <v>4</v>
      </c>
      <c r="S2013" s="47" t="s">
        <v>4</v>
      </c>
      <c r="T2013" s="46" t="s">
        <v>741</v>
      </c>
    </row>
    <row r="2014" spans="1:20">
      <c r="A2014" s="45">
        <v>134822285672</v>
      </c>
      <c r="B2014" s="43" t="s">
        <v>733</v>
      </c>
      <c r="C2014" s="44">
        <v>45983</v>
      </c>
      <c r="D2014" s="45">
        <v>53569940342</v>
      </c>
      <c r="E2014" s="45">
        <v>2127896511411</v>
      </c>
      <c r="F2014" s="46" t="s">
        <v>750</v>
      </c>
      <c r="G2014" s="46" t="s">
        <v>735</v>
      </c>
      <c r="H2014" s="46" t="s">
        <v>4</v>
      </c>
      <c r="I2014" s="45" t="s">
        <v>4</v>
      </c>
      <c r="J2014" s="47">
        <v>2873.82</v>
      </c>
      <c r="K2014" s="46" t="s">
        <v>736</v>
      </c>
      <c r="L2014" s="46" t="s">
        <v>751</v>
      </c>
      <c r="M2014" s="45" t="s">
        <v>738</v>
      </c>
      <c r="N2014" s="46" t="s">
        <v>739</v>
      </c>
      <c r="O2014" s="43" t="s">
        <v>365</v>
      </c>
      <c r="P2014" s="46" t="s">
        <v>752</v>
      </c>
      <c r="Q2014" s="47">
        <v>63300</v>
      </c>
      <c r="R2014" s="48" t="s">
        <v>4</v>
      </c>
      <c r="S2014" s="47" t="s">
        <v>4</v>
      </c>
      <c r="T2014" s="46" t="s">
        <v>741</v>
      </c>
    </row>
    <row r="2015" spans="1:20">
      <c r="A2015" s="45">
        <v>133100817406</v>
      </c>
      <c r="B2015" s="43" t="s">
        <v>733</v>
      </c>
      <c r="C2015" s="44">
        <v>45969</v>
      </c>
      <c r="D2015" s="45">
        <v>52882730191</v>
      </c>
      <c r="E2015" s="45">
        <v>2116372774220</v>
      </c>
      <c r="F2015" s="46" t="s">
        <v>750</v>
      </c>
      <c r="G2015" s="46" t="s">
        <v>735</v>
      </c>
      <c r="H2015" s="46" t="s">
        <v>4</v>
      </c>
      <c r="I2015" s="45" t="s">
        <v>4</v>
      </c>
      <c r="J2015" s="47">
        <v>2914.63</v>
      </c>
      <c r="K2015" s="46" t="s">
        <v>736</v>
      </c>
      <c r="L2015" s="46" t="s">
        <v>751</v>
      </c>
      <c r="M2015" s="45" t="s">
        <v>738</v>
      </c>
      <c r="N2015" s="46" t="s">
        <v>739</v>
      </c>
      <c r="O2015" s="43" t="s">
        <v>365</v>
      </c>
      <c r="P2015" s="46" t="s">
        <v>752</v>
      </c>
      <c r="Q2015" s="47">
        <v>38300</v>
      </c>
      <c r="R2015" s="48" t="s">
        <v>4</v>
      </c>
      <c r="S2015" s="47" t="s">
        <v>4</v>
      </c>
      <c r="T2015" s="46" t="s">
        <v>741</v>
      </c>
    </row>
    <row r="2016" spans="1:20">
      <c r="A2016" s="45">
        <v>132487258563</v>
      </c>
      <c r="B2016" s="43" t="s">
        <v>733</v>
      </c>
      <c r="C2016" s="44">
        <v>45969</v>
      </c>
      <c r="D2016" s="45">
        <v>52879159152</v>
      </c>
      <c r="E2016" s="45">
        <v>2116209392991</v>
      </c>
      <c r="F2016" s="46" t="s">
        <v>750</v>
      </c>
      <c r="G2016" s="46" t="s">
        <v>735</v>
      </c>
      <c r="H2016" s="46" t="s">
        <v>4</v>
      </c>
      <c r="I2016" s="45" t="s">
        <v>4</v>
      </c>
      <c r="J2016" s="47">
        <v>2952.68</v>
      </c>
      <c r="K2016" s="46" t="s">
        <v>736</v>
      </c>
      <c r="L2016" s="46" t="s">
        <v>751</v>
      </c>
      <c r="M2016" s="45" t="s">
        <v>738</v>
      </c>
      <c r="N2016" s="46" t="s">
        <v>739</v>
      </c>
      <c r="O2016" s="43" t="s">
        <v>365</v>
      </c>
      <c r="P2016" s="46" t="s">
        <v>752</v>
      </c>
      <c r="Q2016" s="47">
        <v>38800</v>
      </c>
      <c r="R2016" s="48" t="s">
        <v>4</v>
      </c>
      <c r="S2016" s="47" t="s">
        <v>4</v>
      </c>
      <c r="T2016" s="46" t="s">
        <v>741</v>
      </c>
    </row>
    <row r="2017" spans="1:20">
      <c r="A2017" s="45">
        <v>134396407393</v>
      </c>
      <c r="B2017" s="43" t="s">
        <v>733</v>
      </c>
      <c r="C2017" s="44">
        <v>45984</v>
      </c>
      <c r="D2017" s="45">
        <v>53648910901</v>
      </c>
      <c r="E2017" s="45">
        <v>2129176979428</v>
      </c>
      <c r="F2017" s="46" t="s">
        <v>745</v>
      </c>
      <c r="G2017" s="46" t="s">
        <v>735</v>
      </c>
      <c r="H2017" s="46" t="s">
        <v>4</v>
      </c>
      <c r="I2017" s="45" t="s">
        <v>4</v>
      </c>
      <c r="J2017" s="47">
        <v>2967.9</v>
      </c>
      <c r="K2017" s="46" t="s">
        <v>736</v>
      </c>
      <c r="L2017" s="46" t="s">
        <v>737</v>
      </c>
      <c r="M2017" s="45" t="s">
        <v>738</v>
      </c>
      <c r="N2017" s="46" t="s">
        <v>739</v>
      </c>
      <c r="O2017" s="43" t="s">
        <v>4</v>
      </c>
      <c r="P2017" s="46" t="s">
        <v>763</v>
      </c>
      <c r="Q2017" s="47">
        <v>39000</v>
      </c>
      <c r="R2017" s="48" t="s">
        <v>4</v>
      </c>
      <c r="S2017" s="47" t="s">
        <v>4</v>
      </c>
      <c r="T2017" s="46" t="s">
        <v>741</v>
      </c>
    </row>
    <row r="2018" spans="1:20">
      <c r="A2018" s="45">
        <v>134687642308</v>
      </c>
      <c r="B2018" s="43" t="s">
        <v>733</v>
      </c>
      <c r="C2018" s="44">
        <v>45982</v>
      </c>
      <c r="D2018" s="45">
        <v>53518474034</v>
      </c>
      <c r="E2018" s="45">
        <v>2127137842066</v>
      </c>
      <c r="F2018" s="46" t="s">
        <v>750</v>
      </c>
      <c r="G2018" s="46" t="s">
        <v>735</v>
      </c>
      <c r="H2018" s="46" t="s">
        <v>4</v>
      </c>
      <c r="I2018" s="45" t="s">
        <v>4</v>
      </c>
      <c r="J2018" s="47">
        <v>2978.94</v>
      </c>
      <c r="K2018" s="46" t="s">
        <v>736</v>
      </c>
      <c r="L2018" s="46" t="s">
        <v>751</v>
      </c>
      <c r="M2018" s="45" t="s">
        <v>738</v>
      </c>
      <c r="N2018" s="46" t="s">
        <v>739</v>
      </c>
      <c r="O2018" s="43" t="s">
        <v>365</v>
      </c>
      <c r="P2018" s="46" t="s">
        <v>752</v>
      </c>
      <c r="Q2018" s="47">
        <v>75800</v>
      </c>
      <c r="R2018" s="48" t="s">
        <v>4</v>
      </c>
      <c r="S2018" s="47" t="s">
        <v>4</v>
      </c>
      <c r="T2018" s="46" t="s">
        <v>741</v>
      </c>
    </row>
    <row r="2019" spans="1:20">
      <c r="A2019" s="45">
        <v>135222924981</v>
      </c>
      <c r="B2019" s="43" t="s">
        <v>733</v>
      </c>
      <c r="C2019" s="44">
        <v>45990</v>
      </c>
      <c r="D2019" s="45">
        <v>53984305926</v>
      </c>
      <c r="E2019" s="45">
        <v>2134787252062</v>
      </c>
      <c r="F2019" s="46" t="s">
        <v>750</v>
      </c>
      <c r="G2019" s="46" t="s">
        <v>735</v>
      </c>
      <c r="H2019" s="46" t="s">
        <v>4</v>
      </c>
      <c r="I2019" s="45" t="s">
        <v>4</v>
      </c>
      <c r="J2019" s="47">
        <v>3021.17</v>
      </c>
      <c r="K2019" s="46" t="s">
        <v>736</v>
      </c>
      <c r="L2019" s="46" t="s">
        <v>751</v>
      </c>
      <c r="M2019" s="45" t="s">
        <v>738</v>
      </c>
      <c r="N2019" s="46" t="s">
        <v>739</v>
      </c>
      <c r="O2019" s="43" t="s">
        <v>365</v>
      </c>
      <c r="P2019" s="46" t="s">
        <v>752</v>
      </c>
      <c r="Q2019" s="47">
        <v>39700</v>
      </c>
      <c r="R2019" s="48" t="s">
        <v>4</v>
      </c>
      <c r="S2019" s="47" t="s">
        <v>4</v>
      </c>
      <c r="T2019" s="46" t="s">
        <v>741</v>
      </c>
    </row>
    <row r="2020" spans="1:20">
      <c r="A2020" s="45">
        <v>131575921471</v>
      </c>
      <c r="B2020" s="43" t="s">
        <v>1727</v>
      </c>
      <c r="C2020" s="44">
        <v>45962</v>
      </c>
      <c r="D2020" s="45">
        <v>52513722146</v>
      </c>
      <c r="E2020" s="45">
        <v>2110244010954</v>
      </c>
      <c r="F2020" s="46" t="s">
        <v>750</v>
      </c>
      <c r="G2020" s="46" t="s">
        <v>735</v>
      </c>
      <c r="H2020" s="46" t="s">
        <v>4</v>
      </c>
      <c r="I2020" s="45" t="s">
        <v>4</v>
      </c>
      <c r="J2020" s="47">
        <v>3112.49</v>
      </c>
      <c r="K2020" s="46" t="s">
        <v>736</v>
      </c>
      <c r="L2020" s="46" t="s">
        <v>751</v>
      </c>
      <c r="M2020" s="45" t="s">
        <v>738</v>
      </c>
      <c r="N2020" s="46" t="s">
        <v>739</v>
      </c>
      <c r="O2020" s="43" t="s">
        <v>365</v>
      </c>
      <c r="P2020" s="46" t="s">
        <v>752</v>
      </c>
      <c r="Q2020" s="47">
        <v>40900</v>
      </c>
      <c r="R2020" s="48" t="s">
        <v>4</v>
      </c>
      <c r="S2020" s="47" t="s">
        <v>4</v>
      </c>
      <c r="T2020" s="46" t="s">
        <v>741</v>
      </c>
    </row>
    <row r="2021" spans="1:20">
      <c r="A2021" s="45">
        <v>132260745956</v>
      </c>
      <c r="B2021" s="43" t="s">
        <v>1727</v>
      </c>
      <c r="C2021" s="44">
        <v>45963</v>
      </c>
      <c r="D2021" s="45">
        <v>52551989016</v>
      </c>
      <c r="E2021" s="45">
        <v>2110684644615</v>
      </c>
      <c r="F2021" s="46" t="s">
        <v>750</v>
      </c>
      <c r="G2021" s="46" t="s">
        <v>735</v>
      </c>
      <c r="H2021" s="46" t="s">
        <v>4</v>
      </c>
      <c r="I2021" s="45" t="s">
        <v>4</v>
      </c>
      <c r="J2021" s="47">
        <v>3142.93</v>
      </c>
      <c r="K2021" s="46" t="s">
        <v>736</v>
      </c>
      <c r="L2021" s="46" t="s">
        <v>751</v>
      </c>
      <c r="M2021" s="45" t="s">
        <v>738</v>
      </c>
      <c r="N2021" s="46" t="s">
        <v>739</v>
      </c>
      <c r="O2021" s="43" t="s">
        <v>365</v>
      </c>
      <c r="P2021" s="46" t="s">
        <v>752</v>
      </c>
      <c r="Q2021" s="47">
        <v>41300</v>
      </c>
      <c r="R2021" s="48" t="s">
        <v>4</v>
      </c>
      <c r="S2021" s="47" t="s">
        <v>4</v>
      </c>
      <c r="T2021" s="46" t="s">
        <v>741</v>
      </c>
    </row>
    <row r="2022" spans="1:20">
      <c r="A2022" s="45">
        <v>134932852906</v>
      </c>
      <c r="B2022" s="43" t="s">
        <v>733</v>
      </c>
      <c r="C2022" s="44">
        <v>45983</v>
      </c>
      <c r="D2022" s="45">
        <v>53614735770</v>
      </c>
      <c r="E2022" s="45">
        <v>2128689866078</v>
      </c>
      <c r="F2022" s="46" t="s">
        <v>750</v>
      </c>
      <c r="G2022" s="46" t="s">
        <v>735</v>
      </c>
      <c r="H2022" s="46" t="s">
        <v>4</v>
      </c>
      <c r="I2022" s="45" t="s">
        <v>4</v>
      </c>
      <c r="J2022" s="47">
        <v>3158.15</v>
      </c>
      <c r="K2022" s="46" t="s">
        <v>736</v>
      </c>
      <c r="L2022" s="46" t="s">
        <v>751</v>
      </c>
      <c r="M2022" s="45" t="s">
        <v>738</v>
      </c>
      <c r="N2022" s="46" t="s">
        <v>739</v>
      </c>
      <c r="O2022" s="43" t="s">
        <v>365</v>
      </c>
      <c r="P2022" s="46" t="s">
        <v>752</v>
      </c>
      <c r="Q2022" s="47">
        <v>41500</v>
      </c>
      <c r="R2022" s="48" t="s">
        <v>4</v>
      </c>
      <c r="S2022" s="47" t="s">
        <v>4</v>
      </c>
      <c r="T2022" s="46" t="s">
        <v>741</v>
      </c>
    </row>
    <row r="2023" spans="1:20">
      <c r="A2023" s="45">
        <v>131664427965</v>
      </c>
      <c r="B2023" s="43" t="s">
        <v>1727</v>
      </c>
      <c r="C2023" s="44">
        <v>45963</v>
      </c>
      <c r="D2023" s="45">
        <v>52552827959</v>
      </c>
      <c r="E2023" s="45">
        <v>2110792054756</v>
      </c>
      <c r="F2023" s="46" t="s">
        <v>745</v>
      </c>
      <c r="G2023" s="46" t="s">
        <v>735</v>
      </c>
      <c r="H2023" s="46" t="s">
        <v>4</v>
      </c>
      <c r="I2023" s="45" t="s">
        <v>4</v>
      </c>
      <c r="J2023" s="47">
        <v>3203.81</v>
      </c>
      <c r="K2023" s="46" t="s">
        <v>736</v>
      </c>
      <c r="L2023" s="46" t="s">
        <v>737</v>
      </c>
      <c r="M2023" s="45" t="s">
        <v>738</v>
      </c>
      <c r="N2023" s="46" t="s">
        <v>739</v>
      </c>
      <c r="O2023" s="43" t="s">
        <v>4</v>
      </c>
      <c r="P2023" s="46" t="s">
        <v>754</v>
      </c>
      <c r="Q2023" s="47">
        <v>42100</v>
      </c>
      <c r="R2023" s="48" t="s">
        <v>4</v>
      </c>
      <c r="S2023" s="47" t="s">
        <v>4</v>
      </c>
      <c r="T2023" s="46" t="s">
        <v>741</v>
      </c>
    </row>
    <row r="2024" spans="1:20">
      <c r="A2024" s="45">
        <v>134309291883</v>
      </c>
      <c r="B2024" s="43" t="s">
        <v>733</v>
      </c>
      <c r="C2024" s="44">
        <v>45983</v>
      </c>
      <c r="D2024" s="45">
        <v>53611290780</v>
      </c>
      <c r="E2024" s="45">
        <v>2128519593359</v>
      </c>
      <c r="F2024" s="46" t="s">
        <v>750</v>
      </c>
      <c r="G2024" s="46" t="s">
        <v>735</v>
      </c>
      <c r="H2024" s="46" t="s">
        <v>4</v>
      </c>
      <c r="I2024" s="45" t="s">
        <v>4</v>
      </c>
      <c r="J2024" s="47">
        <v>3218.67</v>
      </c>
      <c r="K2024" s="46" t="s">
        <v>736</v>
      </c>
      <c r="L2024" s="46" t="s">
        <v>751</v>
      </c>
      <c r="M2024" s="45" t="s">
        <v>738</v>
      </c>
      <c r="N2024" s="46" t="s">
        <v>739</v>
      </c>
      <c r="O2024" s="43" t="s">
        <v>365</v>
      </c>
      <c r="P2024" s="46" t="s">
        <v>752</v>
      </c>
      <c r="Q2024" s="47">
        <v>81900</v>
      </c>
      <c r="R2024" s="48" t="s">
        <v>4</v>
      </c>
      <c r="S2024" s="47" t="s">
        <v>4</v>
      </c>
      <c r="T2024" s="46" t="s">
        <v>741</v>
      </c>
    </row>
    <row r="2025" spans="1:20">
      <c r="A2025" s="45">
        <v>132082714449</v>
      </c>
      <c r="B2025" s="43" t="s">
        <v>733</v>
      </c>
      <c r="C2025" s="44">
        <v>45967</v>
      </c>
      <c r="D2025" s="45">
        <v>52718767295</v>
      </c>
      <c r="E2025" s="45">
        <v>2113584923701</v>
      </c>
      <c r="F2025" s="46" t="s">
        <v>734</v>
      </c>
      <c r="G2025" s="46" t="s">
        <v>735</v>
      </c>
      <c r="H2025" s="46" t="s">
        <v>4</v>
      </c>
      <c r="I2025" s="45" t="s">
        <v>4</v>
      </c>
      <c r="J2025" s="47">
        <v>3272.22</v>
      </c>
      <c r="K2025" s="46" t="s">
        <v>736</v>
      </c>
      <c r="L2025" s="46" t="s">
        <v>737</v>
      </c>
      <c r="M2025" s="45" t="s">
        <v>738</v>
      </c>
      <c r="N2025" s="46" t="s">
        <v>739</v>
      </c>
      <c r="O2025" s="43" t="s">
        <v>4</v>
      </c>
      <c r="P2025" s="46" t="s">
        <v>757</v>
      </c>
      <c r="Q2025" s="47">
        <v>42999</v>
      </c>
      <c r="R2025" s="48" t="s">
        <v>4</v>
      </c>
      <c r="S2025" s="47" t="s">
        <v>4</v>
      </c>
      <c r="T2025" s="46" t="s">
        <v>741</v>
      </c>
    </row>
    <row r="2026" spans="1:20">
      <c r="A2026" s="45">
        <v>134550394596</v>
      </c>
      <c r="B2026" s="43" t="s">
        <v>733</v>
      </c>
      <c r="C2026" s="44">
        <v>45980</v>
      </c>
      <c r="D2026" s="45">
        <v>53468260198</v>
      </c>
      <c r="E2026" s="45">
        <v>2126204710272</v>
      </c>
      <c r="F2026" s="46" t="s">
        <v>750</v>
      </c>
      <c r="G2026" s="46" t="s">
        <v>735</v>
      </c>
      <c r="H2026" s="46" t="s">
        <v>4</v>
      </c>
      <c r="I2026" s="45" t="s">
        <v>4</v>
      </c>
      <c r="J2026" s="47">
        <v>3287.37</v>
      </c>
      <c r="K2026" s="46" t="s">
        <v>736</v>
      </c>
      <c r="L2026" s="46" t="s">
        <v>751</v>
      </c>
      <c r="M2026" s="45" t="s">
        <v>738</v>
      </c>
      <c r="N2026" s="46" t="s">
        <v>739</v>
      </c>
      <c r="O2026" s="43" t="s">
        <v>365</v>
      </c>
      <c r="P2026" s="46" t="s">
        <v>752</v>
      </c>
      <c r="Q2026" s="47">
        <v>43198</v>
      </c>
      <c r="R2026" s="48" t="s">
        <v>4</v>
      </c>
      <c r="S2026" s="47" t="s">
        <v>4</v>
      </c>
      <c r="T2026" s="46" t="s">
        <v>741</v>
      </c>
    </row>
    <row r="2027" spans="1:20">
      <c r="A2027" s="45">
        <v>133315760135</v>
      </c>
      <c r="B2027" s="43" t="s">
        <v>733</v>
      </c>
      <c r="C2027" s="44">
        <v>45976</v>
      </c>
      <c r="D2027" s="45">
        <v>53208154483</v>
      </c>
      <c r="E2027" s="45">
        <v>2121871077649</v>
      </c>
      <c r="F2027" s="46" t="s">
        <v>750</v>
      </c>
      <c r="G2027" s="46" t="s">
        <v>735</v>
      </c>
      <c r="H2027" s="46" t="s">
        <v>4</v>
      </c>
      <c r="I2027" s="45" t="s">
        <v>4</v>
      </c>
      <c r="J2027" s="47">
        <v>3293.32</v>
      </c>
      <c r="K2027" s="46" t="s">
        <v>736</v>
      </c>
      <c r="L2027" s="46" t="s">
        <v>751</v>
      </c>
      <c r="M2027" s="45" t="s">
        <v>738</v>
      </c>
      <c r="N2027" s="46" t="s">
        <v>739</v>
      </c>
      <c r="O2027" s="43" t="s">
        <v>365</v>
      </c>
      <c r="P2027" s="46" t="s">
        <v>752</v>
      </c>
      <c r="Q2027" s="47">
        <v>29300</v>
      </c>
      <c r="R2027" s="48" t="s">
        <v>4</v>
      </c>
      <c r="S2027" s="47" t="s">
        <v>4</v>
      </c>
      <c r="T2027" s="46" t="s">
        <v>741</v>
      </c>
    </row>
    <row r="2028" spans="1:20">
      <c r="A2028" s="45">
        <v>134935828120</v>
      </c>
      <c r="B2028" s="43" t="s">
        <v>733</v>
      </c>
      <c r="C2028" s="44">
        <v>45984</v>
      </c>
      <c r="D2028" s="45">
        <v>53615808194</v>
      </c>
      <c r="E2028" s="45">
        <v>2128706708456</v>
      </c>
      <c r="F2028" s="46" t="s">
        <v>750</v>
      </c>
      <c r="G2028" s="46" t="s">
        <v>735</v>
      </c>
      <c r="H2028" s="46" t="s">
        <v>4</v>
      </c>
      <c r="I2028" s="45" t="s">
        <v>4</v>
      </c>
      <c r="J2028" s="47">
        <v>3371.94</v>
      </c>
      <c r="K2028" s="46" t="s">
        <v>736</v>
      </c>
      <c r="L2028" s="46" t="s">
        <v>751</v>
      </c>
      <c r="M2028" s="45" t="s">
        <v>738</v>
      </c>
      <c r="N2028" s="46" t="s">
        <v>739</v>
      </c>
      <c r="O2028" s="43" t="s">
        <v>365</v>
      </c>
      <c r="P2028" s="46" t="s">
        <v>752</v>
      </c>
      <c r="Q2028" s="47">
        <v>85800</v>
      </c>
      <c r="R2028" s="48" t="s">
        <v>4</v>
      </c>
      <c r="S2028" s="47" t="s">
        <v>4</v>
      </c>
      <c r="T2028" s="46" t="s">
        <v>741</v>
      </c>
    </row>
    <row r="2029" spans="1:20">
      <c r="A2029" s="45">
        <v>134782220617</v>
      </c>
      <c r="B2029" s="43" t="s">
        <v>733</v>
      </c>
      <c r="C2029" s="44">
        <v>45987</v>
      </c>
      <c r="D2029" s="45">
        <v>53800248458</v>
      </c>
      <c r="E2029" s="45">
        <v>2131707613825</v>
      </c>
      <c r="F2029" s="46" t="s">
        <v>750</v>
      </c>
      <c r="G2029" s="46" t="s">
        <v>735</v>
      </c>
      <c r="H2029" s="46" t="s">
        <v>4</v>
      </c>
      <c r="I2029" s="45" t="s">
        <v>4</v>
      </c>
      <c r="J2029" s="47">
        <v>3441.32</v>
      </c>
      <c r="K2029" s="46" t="s">
        <v>736</v>
      </c>
      <c r="L2029" s="46" t="s">
        <v>751</v>
      </c>
      <c r="M2029" s="45" t="s">
        <v>738</v>
      </c>
      <c r="N2029" s="46" t="s">
        <v>739</v>
      </c>
      <c r="O2029" s="43" t="s">
        <v>365</v>
      </c>
      <c r="P2029" s="46" t="s">
        <v>752</v>
      </c>
      <c r="Q2029" s="47">
        <v>75800</v>
      </c>
      <c r="R2029" s="48" t="s">
        <v>4</v>
      </c>
      <c r="S2029" s="47" t="s">
        <v>4</v>
      </c>
      <c r="T2029" s="46" t="s">
        <v>741</v>
      </c>
    </row>
    <row r="2030" spans="1:20">
      <c r="A2030" s="45">
        <v>135939437774</v>
      </c>
      <c r="B2030" s="43" t="s">
        <v>733</v>
      </c>
      <c r="C2030" s="44">
        <v>45991</v>
      </c>
      <c r="D2030" s="45">
        <v>54031464573</v>
      </c>
      <c r="E2030" s="45">
        <v>2135414679282</v>
      </c>
      <c r="F2030" s="46" t="s">
        <v>750</v>
      </c>
      <c r="G2030" s="46" t="s">
        <v>735</v>
      </c>
      <c r="H2030" s="46" t="s">
        <v>4</v>
      </c>
      <c r="I2030" s="45" t="s">
        <v>4</v>
      </c>
      <c r="J2030" s="47">
        <v>3500.6</v>
      </c>
      <c r="K2030" s="46" t="s">
        <v>736</v>
      </c>
      <c r="L2030" s="46" t="s">
        <v>751</v>
      </c>
      <c r="M2030" s="45" t="s">
        <v>738</v>
      </c>
      <c r="N2030" s="46" t="s">
        <v>739</v>
      </c>
      <c r="O2030" s="43" t="s">
        <v>365</v>
      </c>
      <c r="P2030" s="46" t="s">
        <v>752</v>
      </c>
      <c r="Q2030" s="47">
        <v>46000</v>
      </c>
      <c r="R2030" s="48" t="s">
        <v>4</v>
      </c>
      <c r="S2030" s="47" t="s">
        <v>4</v>
      </c>
      <c r="T2030" s="46" t="s">
        <v>741</v>
      </c>
    </row>
    <row r="2031" spans="1:20">
      <c r="A2031" s="45">
        <v>134932519767</v>
      </c>
      <c r="B2031" s="43" t="s">
        <v>733</v>
      </c>
      <c r="C2031" s="44">
        <v>45989</v>
      </c>
      <c r="D2031" s="45">
        <v>53860815968</v>
      </c>
      <c r="E2031" s="45">
        <v>2132895369010</v>
      </c>
      <c r="F2031" s="46" t="s">
        <v>745</v>
      </c>
      <c r="G2031" s="46" t="s">
        <v>735</v>
      </c>
      <c r="H2031" s="46" t="s">
        <v>4</v>
      </c>
      <c r="I2031" s="45" t="s">
        <v>4</v>
      </c>
      <c r="J2031" s="47">
        <v>3515.82</v>
      </c>
      <c r="K2031" s="46" t="s">
        <v>736</v>
      </c>
      <c r="L2031" s="46" t="s">
        <v>737</v>
      </c>
      <c r="M2031" s="45" t="s">
        <v>738</v>
      </c>
      <c r="N2031" s="46" t="s">
        <v>739</v>
      </c>
      <c r="O2031" s="43" t="s">
        <v>4</v>
      </c>
      <c r="P2031" s="46" t="s">
        <v>754</v>
      </c>
      <c r="Q2031" s="47">
        <v>46200</v>
      </c>
      <c r="R2031" s="48" t="s">
        <v>4</v>
      </c>
      <c r="S2031" s="47" t="s">
        <v>4</v>
      </c>
      <c r="T2031" s="46" t="s">
        <v>741</v>
      </c>
    </row>
    <row r="2032" spans="1:20">
      <c r="A2032" s="45">
        <v>134514650339</v>
      </c>
      <c r="B2032" s="43" t="s">
        <v>733</v>
      </c>
      <c r="C2032" s="44">
        <v>45985</v>
      </c>
      <c r="D2032" s="45">
        <v>53695954290</v>
      </c>
      <c r="E2032" s="45">
        <v>2129933502880</v>
      </c>
      <c r="F2032" s="46" t="s">
        <v>750</v>
      </c>
      <c r="G2032" s="46" t="s">
        <v>735</v>
      </c>
      <c r="H2032" s="46" t="s">
        <v>4</v>
      </c>
      <c r="I2032" s="45" t="s">
        <v>4</v>
      </c>
      <c r="J2032" s="47">
        <v>3523.43</v>
      </c>
      <c r="K2032" s="46" t="s">
        <v>736</v>
      </c>
      <c r="L2032" s="46" t="s">
        <v>751</v>
      </c>
      <c r="M2032" s="45" t="s">
        <v>738</v>
      </c>
      <c r="N2032" s="46" t="s">
        <v>739</v>
      </c>
      <c r="O2032" s="43" t="s">
        <v>365</v>
      </c>
      <c r="P2032" s="46" t="s">
        <v>752</v>
      </c>
      <c r="Q2032" s="47">
        <v>46300</v>
      </c>
      <c r="R2032" s="48" t="s">
        <v>4</v>
      </c>
      <c r="S2032" s="47" t="s">
        <v>4</v>
      </c>
      <c r="T2032" s="46" t="s">
        <v>741</v>
      </c>
    </row>
    <row r="2033" spans="1:20">
      <c r="A2033" s="45">
        <v>135701173228</v>
      </c>
      <c r="B2033" s="43" t="s">
        <v>733</v>
      </c>
      <c r="C2033" s="44">
        <v>45989</v>
      </c>
      <c r="D2033" s="45">
        <v>53923464429</v>
      </c>
      <c r="E2033" s="45">
        <v>2133801931531</v>
      </c>
      <c r="F2033" s="46" t="s">
        <v>750</v>
      </c>
      <c r="G2033" s="46" t="s">
        <v>735</v>
      </c>
      <c r="H2033" s="46" t="s">
        <v>4</v>
      </c>
      <c r="I2033" s="45" t="s">
        <v>4</v>
      </c>
      <c r="J2033" s="47">
        <v>3531.04</v>
      </c>
      <c r="K2033" s="46" t="s">
        <v>736</v>
      </c>
      <c r="L2033" s="46" t="s">
        <v>751</v>
      </c>
      <c r="M2033" s="45" t="s">
        <v>738</v>
      </c>
      <c r="N2033" s="46" t="s">
        <v>739</v>
      </c>
      <c r="O2033" s="43" t="s">
        <v>365</v>
      </c>
      <c r="P2033" s="46" t="s">
        <v>752</v>
      </c>
      <c r="Q2033" s="47">
        <v>46400</v>
      </c>
      <c r="R2033" s="48" t="s">
        <v>4</v>
      </c>
      <c r="S2033" s="47" t="s">
        <v>4</v>
      </c>
      <c r="T2033" s="46" t="s">
        <v>741</v>
      </c>
    </row>
    <row r="2034" spans="1:20">
      <c r="A2034" s="45">
        <v>132357548107</v>
      </c>
      <c r="B2034" s="43" t="s">
        <v>733</v>
      </c>
      <c r="C2034" s="44">
        <v>45968</v>
      </c>
      <c r="D2034" s="45">
        <v>52826536557</v>
      </c>
      <c r="E2034" s="45">
        <v>2115490394592</v>
      </c>
      <c r="F2034" s="46" t="s">
        <v>750</v>
      </c>
      <c r="G2034" s="46" t="s">
        <v>735</v>
      </c>
      <c r="H2034" s="46" t="s">
        <v>4</v>
      </c>
      <c r="I2034" s="45" t="s">
        <v>4</v>
      </c>
      <c r="J2034" s="47">
        <v>3591.92</v>
      </c>
      <c r="K2034" s="46" t="s">
        <v>736</v>
      </c>
      <c r="L2034" s="46" t="s">
        <v>751</v>
      </c>
      <c r="M2034" s="45" t="s">
        <v>738</v>
      </c>
      <c r="N2034" s="46" t="s">
        <v>739</v>
      </c>
      <c r="O2034" s="43" t="s">
        <v>365</v>
      </c>
      <c r="P2034" s="46" t="s">
        <v>752</v>
      </c>
      <c r="Q2034" s="47">
        <v>47200</v>
      </c>
      <c r="R2034" s="48" t="s">
        <v>4</v>
      </c>
      <c r="S2034" s="47" t="s">
        <v>4</v>
      </c>
      <c r="T2034" s="46" t="s">
        <v>741</v>
      </c>
    </row>
    <row r="2035" spans="1:20">
      <c r="A2035" s="45">
        <v>134814470326</v>
      </c>
      <c r="B2035" s="43" t="s">
        <v>733</v>
      </c>
      <c r="C2035" s="44">
        <v>45982</v>
      </c>
      <c r="D2035" s="45">
        <v>53566215257</v>
      </c>
      <c r="E2035" s="45">
        <v>2127844807061</v>
      </c>
      <c r="F2035" s="46" t="s">
        <v>750</v>
      </c>
      <c r="G2035" s="46" t="s">
        <v>735</v>
      </c>
      <c r="H2035" s="46" t="s">
        <v>4</v>
      </c>
      <c r="I2035" s="45" t="s">
        <v>4</v>
      </c>
      <c r="J2035" s="47">
        <v>3764.94</v>
      </c>
      <c r="K2035" s="46" t="s">
        <v>736</v>
      </c>
      <c r="L2035" s="46" t="s">
        <v>751</v>
      </c>
      <c r="M2035" s="45" t="s">
        <v>738</v>
      </c>
      <c r="N2035" s="46" t="s">
        <v>739</v>
      </c>
      <c r="O2035" s="43" t="s">
        <v>365</v>
      </c>
      <c r="P2035" s="46" t="s">
        <v>752</v>
      </c>
      <c r="Q2035" s="47">
        <v>95800</v>
      </c>
      <c r="R2035" s="48" t="s">
        <v>4</v>
      </c>
      <c r="S2035" s="47" t="s">
        <v>4</v>
      </c>
      <c r="T2035" s="46" t="s">
        <v>741</v>
      </c>
    </row>
    <row r="2036" spans="1:20">
      <c r="A2036" s="45">
        <v>133294254529</v>
      </c>
      <c r="B2036" s="43" t="s">
        <v>733</v>
      </c>
      <c r="C2036" s="44">
        <v>45975</v>
      </c>
      <c r="D2036" s="45">
        <v>53199570462</v>
      </c>
      <c r="E2036" s="45">
        <v>2121824767880</v>
      </c>
      <c r="F2036" s="46" t="s">
        <v>750</v>
      </c>
      <c r="G2036" s="46" t="s">
        <v>735</v>
      </c>
      <c r="H2036" s="46" t="s">
        <v>4</v>
      </c>
      <c r="I2036" s="45" t="s">
        <v>4</v>
      </c>
      <c r="J2036" s="47">
        <v>3798.91</v>
      </c>
      <c r="K2036" s="46" t="s">
        <v>736</v>
      </c>
      <c r="L2036" s="46" t="s">
        <v>751</v>
      </c>
      <c r="M2036" s="45" t="s">
        <v>738</v>
      </c>
      <c r="N2036" s="46" t="s">
        <v>739</v>
      </c>
      <c r="O2036" s="43" t="s">
        <v>365</v>
      </c>
      <c r="P2036" s="46" t="s">
        <v>752</v>
      </c>
      <c r="Q2036" s="47">
        <v>49920</v>
      </c>
      <c r="R2036" s="48" t="s">
        <v>4</v>
      </c>
      <c r="S2036" s="47" t="s">
        <v>4</v>
      </c>
      <c r="T2036" s="46" t="s">
        <v>741</v>
      </c>
    </row>
    <row r="2037" spans="1:20">
      <c r="A2037" s="45">
        <v>133203631904</v>
      </c>
      <c r="B2037" s="43" t="s">
        <v>733</v>
      </c>
      <c r="C2037" s="44">
        <v>45970</v>
      </c>
      <c r="D2037" s="45">
        <v>52926976687</v>
      </c>
      <c r="E2037" s="45">
        <v>2116906696359</v>
      </c>
      <c r="F2037" s="46" t="s">
        <v>750</v>
      </c>
      <c r="G2037" s="46" t="s">
        <v>735</v>
      </c>
      <c r="H2037" s="46" t="s">
        <v>4</v>
      </c>
      <c r="I2037" s="45" t="s">
        <v>4</v>
      </c>
      <c r="J2037" s="47">
        <v>4071.35</v>
      </c>
      <c r="K2037" s="46" t="s">
        <v>736</v>
      </c>
      <c r="L2037" s="46" t="s">
        <v>751</v>
      </c>
      <c r="M2037" s="45" t="s">
        <v>738</v>
      </c>
      <c r="N2037" s="46" t="s">
        <v>739</v>
      </c>
      <c r="O2037" s="43" t="s">
        <v>365</v>
      </c>
      <c r="P2037" s="46" t="s">
        <v>752</v>
      </c>
      <c r="Q2037" s="47">
        <v>53500</v>
      </c>
      <c r="R2037" s="48" t="s">
        <v>4</v>
      </c>
      <c r="S2037" s="47" t="s">
        <v>4</v>
      </c>
      <c r="T2037" s="46" t="s">
        <v>741</v>
      </c>
    </row>
    <row r="2038" spans="1:20">
      <c r="A2038" s="45">
        <v>132177869824</v>
      </c>
      <c r="B2038" s="43" t="s">
        <v>1727</v>
      </c>
      <c r="C2038" s="44">
        <v>45963</v>
      </c>
      <c r="D2038" s="45">
        <v>52515279615</v>
      </c>
      <c r="E2038" s="45">
        <v>2110268605388</v>
      </c>
      <c r="F2038" s="46" t="s">
        <v>750</v>
      </c>
      <c r="G2038" s="46" t="s">
        <v>735</v>
      </c>
      <c r="H2038" s="46" t="s">
        <v>4</v>
      </c>
      <c r="I2038" s="45" t="s">
        <v>4</v>
      </c>
      <c r="J2038" s="47">
        <v>4109.3999999999996</v>
      </c>
      <c r="K2038" s="46" t="s">
        <v>736</v>
      </c>
      <c r="L2038" s="46" t="s">
        <v>751</v>
      </c>
      <c r="M2038" s="45" t="s">
        <v>738</v>
      </c>
      <c r="N2038" s="46" t="s">
        <v>739</v>
      </c>
      <c r="O2038" s="43" t="s">
        <v>365</v>
      </c>
      <c r="P2038" s="46" t="s">
        <v>752</v>
      </c>
      <c r="Q2038" s="47">
        <v>54000</v>
      </c>
      <c r="R2038" s="48" t="s">
        <v>4</v>
      </c>
      <c r="S2038" s="47" t="s">
        <v>4</v>
      </c>
      <c r="T2038" s="46" t="s">
        <v>741</v>
      </c>
    </row>
    <row r="2039" spans="1:20">
      <c r="A2039" s="45">
        <v>132975314710</v>
      </c>
      <c r="B2039" s="43" t="s">
        <v>733</v>
      </c>
      <c r="C2039" s="44">
        <v>45968</v>
      </c>
      <c r="D2039" s="45">
        <v>52832005453</v>
      </c>
      <c r="E2039" s="45">
        <v>2115498941023</v>
      </c>
      <c r="F2039" s="46" t="s">
        <v>734</v>
      </c>
      <c r="G2039" s="46" t="s">
        <v>735</v>
      </c>
      <c r="H2039" s="46" t="s">
        <v>4</v>
      </c>
      <c r="I2039" s="45" t="s">
        <v>4</v>
      </c>
      <c r="J2039" s="47">
        <v>4155.0600000000004</v>
      </c>
      <c r="K2039" s="46" t="s">
        <v>736</v>
      </c>
      <c r="L2039" s="46" t="s">
        <v>737</v>
      </c>
      <c r="M2039" s="45" t="s">
        <v>738</v>
      </c>
      <c r="N2039" s="46" t="s">
        <v>739</v>
      </c>
      <c r="O2039" s="43" t="s">
        <v>4</v>
      </c>
      <c r="P2039" s="46" t="s">
        <v>821</v>
      </c>
      <c r="Q2039" s="47">
        <v>54600</v>
      </c>
      <c r="R2039" s="48" t="s">
        <v>4</v>
      </c>
      <c r="S2039" s="47" t="s">
        <v>4</v>
      </c>
      <c r="T2039" s="46" t="s">
        <v>741</v>
      </c>
    </row>
    <row r="2040" spans="1:20">
      <c r="A2040" s="45">
        <v>133630153634</v>
      </c>
      <c r="B2040" s="43" t="s">
        <v>733</v>
      </c>
      <c r="C2040" s="44">
        <v>45973</v>
      </c>
      <c r="D2040" s="45">
        <v>53095702213</v>
      </c>
      <c r="E2040" s="45">
        <v>2119964568946</v>
      </c>
      <c r="F2040" s="46" t="s">
        <v>750</v>
      </c>
      <c r="G2040" s="46" t="s">
        <v>735</v>
      </c>
      <c r="H2040" s="46" t="s">
        <v>4</v>
      </c>
      <c r="I2040" s="45" t="s">
        <v>4</v>
      </c>
      <c r="J2040" s="47">
        <v>4269.0600000000004</v>
      </c>
      <c r="K2040" s="46" t="s">
        <v>736</v>
      </c>
      <c r="L2040" s="46" t="s">
        <v>751</v>
      </c>
      <c r="M2040" s="45" t="s">
        <v>738</v>
      </c>
      <c r="N2040" s="46" t="s">
        <v>739</v>
      </c>
      <c r="O2040" s="43" t="s">
        <v>365</v>
      </c>
      <c r="P2040" s="46" t="s">
        <v>752</v>
      </c>
      <c r="Q2040" s="47">
        <v>56098</v>
      </c>
      <c r="R2040" s="48" t="s">
        <v>4</v>
      </c>
      <c r="S2040" s="47" t="s">
        <v>4</v>
      </c>
      <c r="T2040" s="46" t="s">
        <v>741</v>
      </c>
    </row>
    <row r="2041" spans="1:20">
      <c r="A2041" s="45">
        <v>134042989708</v>
      </c>
      <c r="B2041" s="43" t="s">
        <v>733</v>
      </c>
      <c r="C2041" s="44">
        <v>45976</v>
      </c>
      <c r="D2041" s="45">
        <v>53257917384</v>
      </c>
      <c r="E2041" s="45">
        <v>2122714950320</v>
      </c>
      <c r="F2041" s="46" t="s">
        <v>750</v>
      </c>
      <c r="G2041" s="46" t="s">
        <v>735</v>
      </c>
      <c r="H2041" s="46" t="s">
        <v>4</v>
      </c>
      <c r="I2041" s="45" t="s">
        <v>4</v>
      </c>
      <c r="J2041" s="47">
        <v>4390.97</v>
      </c>
      <c r="K2041" s="46" t="s">
        <v>736</v>
      </c>
      <c r="L2041" s="46" t="s">
        <v>751</v>
      </c>
      <c r="M2041" s="45" t="s">
        <v>738</v>
      </c>
      <c r="N2041" s="46" t="s">
        <v>739</v>
      </c>
      <c r="O2041" s="43" t="s">
        <v>365</v>
      </c>
      <c r="P2041" s="46" t="s">
        <v>752</v>
      </c>
      <c r="Q2041" s="47">
        <v>57700</v>
      </c>
      <c r="R2041" s="48" t="s">
        <v>4</v>
      </c>
      <c r="S2041" s="47" t="s">
        <v>4</v>
      </c>
      <c r="T2041" s="46" t="s">
        <v>741</v>
      </c>
    </row>
    <row r="2042" spans="1:20">
      <c r="A2042" s="45">
        <v>134412274371</v>
      </c>
      <c r="B2042" s="43" t="s">
        <v>733</v>
      </c>
      <c r="C2042" s="44">
        <v>45984</v>
      </c>
      <c r="D2042" s="45">
        <v>53655200959</v>
      </c>
      <c r="E2042" s="45">
        <v>2129163462053</v>
      </c>
      <c r="F2042" s="46" t="s">
        <v>750</v>
      </c>
      <c r="G2042" s="46" t="s">
        <v>735</v>
      </c>
      <c r="H2042" s="46" t="s">
        <v>4</v>
      </c>
      <c r="I2042" s="45" t="s">
        <v>4</v>
      </c>
      <c r="J2042" s="47">
        <v>4429.0200000000004</v>
      </c>
      <c r="K2042" s="46" t="s">
        <v>736</v>
      </c>
      <c r="L2042" s="46" t="s">
        <v>751</v>
      </c>
      <c r="M2042" s="45" t="s">
        <v>738</v>
      </c>
      <c r="N2042" s="46" t="s">
        <v>739</v>
      </c>
      <c r="O2042" s="43" t="s">
        <v>365</v>
      </c>
      <c r="P2042" s="46" t="s">
        <v>752</v>
      </c>
      <c r="Q2042" s="47">
        <v>58200</v>
      </c>
      <c r="R2042" s="48" t="s">
        <v>4</v>
      </c>
      <c r="S2042" s="47" t="s">
        <v>4</v>
      </c>
      <c r="T2042" s="46" t="s">
        <v>741</v>
      </c>
    </row>
    <row r="2043" spans="1:20">
      <c r="A2043" s="45">
        <v>135025775768</v>
      </c>
      <c r="B2043" s="43" t="s">
        <v>733</v>
      </c>
      <c r="C2043" s="44">
        <v>45984</v>
      </c>
      <c r="D2043" s="45">
        <v>53655009872</v>
      </c>
      <c r="E2043" s="45">
        <v>2129160723407</v>
      </c>
      <c r="F2043" s="46" t="s">
        <v>750</v>
      </c>
      <c r="G2043" s="46" t="s">
        <v>735</v>
      </c>
      <c r="H2043" s="46" t="s">
        <v>4</v>
      </c>
      <c r="I2043" s="45" t="s">
        <v>4</v>
      </c>
      <c r="J2043" s="47">
        <v>4467.07</v>
      </c>
      <c r="K2043" s="46" t="s">
        <v>736</v>
      </c>
      <c r="L2043" s="46" t="s">
        <v>751</v>
      </c>
      <c r="M2043" s="45" t="s">
        <v>738</v>
      </c>
      <c r="N2043" s="46" t="s">
        <v>739</v>
      </c>
      <c r="O2043" s="43" t="s">
        <v>365</v>
      </c>
      <c r="P2043" s="46" t="s">
        <v>752</v>
      </c>
      <c r="Q2043" s="47">
        <v>58700</v>
      </c>
      <c r="R2043" s="48" t="s">
        <v>4</v>
      </c>
      <c r="S2043" s="47" t="s">
        <v>4</v>
      </c>
      <c r="T2043" s="46" t="s">
        <v>741</v>
      </c>
    </row>
    <row r="2044" spans="1:20">
      <c r="A2044" s="45">
        <v>132376262207</v>
      </c>
      <c r="B2044" s="43" t="s">
        <v>733</v>
      </c>
      <c r="C2044" s="44">
        <v>45969</v>
      </c>
      <c r="D2044" s="45">
        <v>52833809859</v>
      </c>
      <c r="E2044" s="45">
        <v>2115625279610</v>
      </c>
      <c r="F2044" s="46" t="s">
        <v>750</v>
      </c>
      <c r="G2044" s="46" t="s">
        <v>735</v>
      </c>
      <c r="H2044" s="46" t="s">
        <v>4</v>
      </c>
      <c r="I2044" s="45" t="s">
        <v>4</v>
      </c>
      <c r="J2044" s="47">
        <v>4550.78</v>
      </c>
      <c r="K2044" s="46" t="s">
        <v>736</v>
      </c>
      <c r="L2044" s="46" t="s">
        <v>751</v>
      </c>
      <c r="M2044" s="45" t="s">
        <v>738</v>
      </c>
      <c r="N2044" s="46" t="s">
        <v>739</v>
      </c>
      <c r="O2044" s="43" t="s">
        <v>365</v>
      </c>
      <c r="P2044" s="46" t="s">
        <v>752</v>
      </c>
      <c r="Q2044" s="47">
        <v>59800</v>
      </c>
      <c r="R2044" s="48" t="s">
        <v>4</v>
      </c>
      <c r="S2044" s="47" t="s">
        <v>4</v>
      </c>
      <c r="T2044" s="46" t="s">
        <v>741</v>
      </c>
    </row>
    <row r="2045" spans="1:20">
      <c r="A2045" s="45">
        <v>133924402082</v>
      </c>
      <c r="B2045" s="43" t="s">
        <v>733</v>
      </c>
      <c r="C2045" s="44">
        <v>45976</v>
      </c>
      <c r="D2045" s="45">
        <v>53208151386</v>
      </c>
      <c r="E2045" s="45">
        <v>2121871177541</v>
      </c>
      <c r="F2045" s="46" t="s">
        <v>750</v>
      </c>
      <c r="G2045" s="46" t="s">
        <v>735</v>
      </c>
      <c r="H2045" s="46" t="s">
        <v>4</v>
      </c>
      <c r="I2045" s="45" t="s">
        <v>4</v>
      </c>
      <c r="J2045" s="47">
        <v>4599.0200000000004</v>
      </c>
      <c r="K2045" s="46" t="s">
        <v>736</v>
      </c>
      <c r="L2045" s="46" t="s">
        <v>751</v>
      </c>
      <c r="M2045" s="45" t="s">
        <v>738</v>
      </c>
      <c r="N2045" s="46" t="s">
        <v>739</v>
      </c>
      <c r="O2045" s="43" t="s">
        <v>365</v>
      </c>
      <c r="P2045" s="46" t="s">
        <v>752</v>
      </c>
      <c r="Q2045" s="47">
        <v>101300</v>
      </c>
      <c r="R2045" s="48" t="s">
        <v>4</v>
      </c>
      <c r="S2045" s="47" t="s">
        <v>4</v>
      </c>
      <c r="T2045" s="46" t="s">
        <v>741</v>
      </c>
    </row>
    <row r="2046" spans="1:20">
      <c r="A2046" s="45">
        <v>134050303236</v>
      </c>
      <c r="B2046" s="43" t="s">
        <v>733</v>
      </c>
      <c r="C2046" s="44">
        <v>45977</v>
      </c>
      <c r="D2046" s="45">
        <v>53260905606</v>
      </c>
      <c r="E2046" s="45">
        <v>2122758759938</v>
      </c>
      <c r="F2046" s="46" t="s">
        <v>750</v>
      </c>
      <c r="G2046" s="46" t="s">
        <v>735</v>
      </c>
      <c r="H2046" s="46" t="s">
        <v>4</v>
      </c>
      <c r="I2046" s="45" t="s">
        <v>4</v>
      </c>
      <c r="J2046" s="47">
        <v>4599.0200000000004</v>
      </c>
      <c r="K2046" s="46" t="s">
        <v>736</v>
      </c>
      <c r="L2046" s="46" t="s">
        <v>751</v>
      </c>
      <c r="M2046" s="45" t="s">
        <v>738</v>
      </c>
      <c r="N2046" s="46" t="s">
        <v>739</v>
      </c>
      <c r="O2046" s="43" t="s">
        <v>365</v>
      </c>
      <c r="P2046" s="46" t="s">
        <v>752</v>
      </c>
      <c r="Q2046" s="47">
        <v>101300</v>
      </c>
      <c r="R2046" s="48" t="s">
        <v>4</v>
      </c>
      <c r="S2046" s="47" t="s">
        <v>4</v>
      </c>
      <c r="T2046" s="46" t="s">
        <v>741</v>
      </c>
    </row>
    <row r="2047" spans="1:20">
      <c r="A2047" s="45">
        <v>133016533643</v>
      </c>
      <c r="B2047" s="43" t="s">
        <v>733</v>
      </c>
      <c r="C2047" s="44">
        <v>45973</v>
      </c>
      <c r="D2047" s="45">
        <v>53093306392</v>
      </c>
      <c r="E2047" s="45">
        <v>2119815738087</v>
      </c>
      <c r="F2047" s="46" t="s">
        <v>734</v>
      </c>
      <c r="G2047" s="46" t="s">
        <v>735</v>
      </c>
      <c r="H2047" s="46" t="s">
        <v>4</v>
      </c>
      <c r="I2047" s="45" t="s">
        <v>4</v>
      </c>
      <c r="J2047" s="47">
        <v>4634.41</v>
      </c>
      <c r="K2047" s="46" t="s">
        <v>736</v>
      </c>
      <c r="L2047" s="46" t="s">
        <v>737</v>
      </c>
      <c r="M2047" s="45" t="s">
        <v>738</v>
      </c>
      <c r="N2047" s="46" t="s">
        <v>739</v>
      </c>
      <c r="O2047" s="43" t="s">
        <v>4</v>
      </c>
      <c r="P2047" s="46" t="s">
        <v>907</v>
      </c>
      <c r="Q2047" s="47">
        <v>60899</v>
      </c>
      <c r="R2047" s="48" t="s">
        <v>4</v>
      </c>
      <c r="S2047" s="47" t="s">
        <v>4</v>
      </c>
      <c r="T2047" s="46" t="s">
        <v>741</v>
      </c>
    </row>
    <row r="2048" spans="1:20">
      <c r="A2048" s="45">
        <v>134063116005</v>
      </c>
      <c r="B2048" s="43" t="s">
        <v>733</v>
      </c>
      <c r="C2048" s="44">
        <v>45981</v>
      </c>
      <c r="D2048" s="45">
        <v>53514115293</v>
      </c>
      <c r="E2048" s="45">
        <v>2126954933637</v>
      </c>
      <c r="F2048" s="46" t="s">
        <v>750</v>
      </c>
      <c r="G2048" s="46" t="s">
        <v>735</v>
      </c>
      <c r="H2048" s="46" t="s">
        <v>4</v>
      </c>
      <c r="I2048" s="45" t="s">
        <v>4</v>
      </c>
      <c r="J2048" s="47">
        <v>4975.38</v>
      </c>
      <c r="K2048" s="46" t="s">
        <v>736</v>
      </c>
      <c r="L2048" s="46" t="s">
        <v>751</v>
      </c>
      <c r="M2048" s="45" t="s">
        <v>738</v>
      </c>
      <c r="N2048" s="46" t="s">
        <v>739</v>
      </c>
      <c r="O2048" s="43" t="s">
        <v>365</v>
      </c>
      <c r="P2048" s="46" t="s">
        <v>752</v>
      </c>
      <c r="Q2048" s="47">
        <v>126600</v>
      </c>
      <c r="R2048" s="48" t="s">
        <v>4</v>
      </c>
      <c r="S2048" s="47" t="s">
        <v>4</v>
      </c>
      <c r="T2048" s="46" t="s">
        <v>741</v>
      </c>
    </row>
    <row r="2049" spans="1:20">
      <c r="A2049" s="45">
        <v>133320247567</v>
      </c>
      <c r="B2049" s="43" t="s">
        <v>733</v>
      </c>
      <c r="C2049" s="44">
        <v>45976</v>
      </c>
      <c r="D2049" s="45">
        <v>53210465108</v>
      </c>
      <c r="E2049" s="45">
        <v>2121899927061</v>
      </c>
      <c r="F2049" s="46" t="s">
        <v>750</v>
      </c>
      <c r="G2049" s="46" t="s">
        <v>735</v>
      </c>
      <c r="H2049" s="46" t="s">
        <v>4</v>
      </c>
      <c r="I2049" s="45" t="s">
        <v>4</v>
      </c>
      <c r="J2049" s="47">
        <v>5098.7</v>
      </c>
      <c r="K2049" s="46" t="s">
        <v>736</v>
      </c>
      <c r="L2049" s="46" t="s">
        <v>751</v>
      </c>
      <c r="M2049" s="45" t="s">
        <v>738</v>
      </c>
      <c r="N2049" s="46" t="s">
        <v>739</v>
      </c>
      <c r="O2049" s="43" t="s">
        <v>365</v>
      </c>
      <c r="P2049" s="46" t="s">
        <v>752</v>
      </c>
      <c r="Q2049" s="47">
        <v>67000</v>
      </c>
      <c r="R2049" s="48" t="s">
        <v>4</v>
      </c>
      <c r="S2049" s="47" t="s">
        <v>4</v>
      </c>
      <c r="T2049" s="46" t="s">
        <v>741</v>
      </c>
    </row>
    <row r="2050" spans="1:20">
      <c r="A2050" s="45">
        <v>132497635211</v>
      </c>
      <c r="B2050" s="43" t="s">
        <v>733</v>
      </c>
      <c r="C2050" s="44">
        <v>45969</v>
      </c>
      <c r="D2050" s="45">
        <v>52882952155</v>
      </c>
      <c r="E2050" s="45">
        <v>2116273911721</v>
      </c>
      <c r="F2050" s="46" t="s">
        <v>750</v>
      </c>
      <c r="G2050" s="46" t="s">
        <v>735</v>
      </c>
      <c r="H2050" s="46" t="s">
        <v>4</v>
      </c>
      <c r="I2050" s="45" t="s">
        <v>4</v>
      </c>
      <c r="J2050" s="47">
        <v>5125.4399999999996</v>
      </c>
      <c r="K2050" s="46" t="s">
        <v>736</v>
      </c>
      <c r="L2050" s="46" t="s">
        <v>751</v>
      </c>
      <c r="M2050" s="45" t="s">
        <v>738</v>
      </c>
      <c r="N2050" s="46" t="s">
        <v>739</v>
      </c>
      <c r="O2050" s="43" t="s">
        <v>365</v>
      </c>
      <c r="P2050" s="46" t="s">
        <v>752</v>
      </c>
      <c r="Q2050" s="47">
        <v>50160</v>
      </c>
      <c r="R2050" s="48" t="s">
        <v>4</v>
      </c>
      <c r="S2050" s="47" t="s">
        <v>4</v>
      </c>
      <c r="T2050" s="46" t="s">
        <v>741</v>
      </c>
    </row>
    <row r="2051" spans="1:20">
      <c r="A2051" s="45">
        <v>134060980575</v>
      </c>
      <c r="B2051" s="43" t="s">
        <v>733</v>
      </c>
      <c r="C2051" s="44">
        <v>45981</v>
      </c>
      <c r="D2051" s="45">
        <v>53513209812</v>
      </c>
      <c r="E2051" s="45">
        <v>2127049788106</v>
      </c>
      <c r="F2051" s="46" t="s">
        <v>750</v>
      </c>
      <c r="G2051" s="46" t="s">
        <v>735</v>
      </c>
      <c r="H2051" s="46" t="s">
        <v>4</v>
      </c>
      <c r="I2051" s="45" t="s">
        <v>4</v>
      </c>
      <c r="J2051" s="47">
        <v>5372.66</v>
      </c>
      <c r="K2051" s="46" t="s">
        <v>736</v>
      </c>
      <c r="L2051" s="46" t="s">
        <v>751</v>
      </c>
      <c r="M2051" s="45" t="s">
        <v>738</v>
      </c>
      <c r="N2051" s="46" t="s">
        <v>739</v>
      </c>
      <c r="O2051" s="43" t="s">
        <v>365</v>
      </c>
      <c r="P2051" s="46" t="s">
        <v>752</v>
      </c>
      <c r="Q2051" s="47">
        <v>70600</v>
      </c>
      <c r="R2051" s="48" t="s">
        <v>4</v>
      </c>
      <c r="S2051" s="47" t="s">
        <v>4</v>
      </c>
      <c r="T2051" s="46" t="s">
        <v>741</v>
      </c>
    </row>
    <row r="2052" spans="1:20">
      <c r="A2052" s="45">
        <v>134192229347</v>
      </c>
      <c r="B2052" s="43" t="s">
        <v>733</v>
      </c>
      <c r="C2052" s="44">
        <v>45982</v>
      </c>
      <c r="D2052" s="45">
        <v>53563151214</v>
      </c>
      <c r="E2052" s="45">
        <v>2127785437361</v>
      </c>
      <c r="F2052" s="46" t="s">
        <v>750</v>
      </c>
      <c r="G2052" s="46" t="s">
        <v>735</v>
      </c>
      <c r="H2052" s="46" t="s">
        <v>4</v>
      </c>
      <c r="I2052" s="45" t="s">
        <v>4</v>
      </c>
      <c r="J2052" s="47">
        <v>5451.4</v>
      </c>
      <c r="K2052" s="46" t="s">
        <v>736</v>
      </c>
      <c r="L2052" s="46" t="s">
        <v>751</v>
      </c>
      <c r="M2052" s="45" t="s">
        <v>738</v>
      </c>
      <c r="N2052" s="46" t="s">
        <v>739</v>
      </c>
      <c r="O2052" s="43" t="s">
        <v>365</v>
      </c>
      <c r="P2052" s="46" t="s">
        <v>752</v>
      </c>
      <c r="Q2052" s="47">
        <v>48500</v>
      </c>
      <c r="R2052" s="48" t="s">
        <v>4</v>
      </c>
      <c r="S2052" s="47" t="s">
        <v>4</v>
      </c>
      <c r="T2052" s="46" t="s">
        <v>741</v>
      </c>
    </row>
    <row r="2053" spans="1:20">
      <c r="A2053" s="45">
        <v>134203737069</v>
      </c>
      <c r="B2053" s="43" t="s">
        <v>733</v>
      </c>
      <c r="C2053" s="44">
        <v>45983</v>
      </c>
      <c r="D2053" s="45">
        <v>53567736053</v>
      </c>
      <c r="E2053" s="45">
        <v>2127866392851</v>
      </c>
      <c r="F2053" s="46" t="s">
        <v>750</v>
      </c>
      <c r="G2053" s="46" t="s">
        <v>735</v>
      </c>
      <c r="H2053" s="46" t="s">
        <v>4</v>
      </c>
      <c r="I2053" s="45" t="s">
        <v>4</v>
      </c>
      <c r="J2053" s="47">
        <v>5707.5</v>
      </c>
      <c r="K2053" s="46" t="s">
        <v>736</v>
      </c>
      <c r="L2053" s="46" t="s">
        <v>751</v>
      </c>
      <c r="M2053" s="45" t="s">
        <v>738</v>
      </c>
      <c r="N2053" s="46" t="s">
        <v>739</v>
      </c>
      <c r="O2053" s="43" t="s">
        <v>365</v>
      </c>
      <c r="P2053" s="46" t="s">
        <v>752</v>
      </c>
      <c r="Q2053" s="47">
        <v>75000</v>
      </c>
      <c r="R2053" s="48" t="s">
        <v>4</v>
      </c>
      <c r="S2053" s="47" t="s">
        <v>4</v>
      </c>
      <c r="T2053" s="46" t="s">
        <v>741</v>
      </c>
    </row>
    <row r="2054" spans="1:20">
      <c r="A2054" s="45">
        <v>132376967049</v>
      </c>
      <c r="B2054" s="43" t="s">
        <v>733</v>
      </c>
      <c r="C2054" s="44">
        <v>45969</v>
      </c>
      <c r="D2054" s="45">
        <v>52834131688</v>
      </c>
      <c r="E2054" s="45">
        <v>2115630293280</v>
      </c>
      <c r="F2054" s="46" t="s">
        <v>734</v>
      </c>
      <c r="G2054" s="46" t="s">
        <v>735</v>
      </c>
      <c r="H2054" s="46" t="s">
        <v>4</v>
      </c>
      <c r="I2054" s="45" t="s">
        <v>4</v>
      </c>
      <c r="J2054" s="47">
        <v>5745.55</v>
      </c>
      <c r="K2054" s="46" t="s">
        <v>736</v>
      </c>
      <c r="L2054" s="46" t="s">
        <v>737</v>
      </c>
      <c r="M2054" s="45" t="s">
        <v>738</v>
      </c>
      <c r="N2054" s="46" t="s">
        <v>739</v>
      </c>
      <c r="O2054" s="43" t="s">
        <v>4</v>
      </c>
      <c r="P2054" s="46" t="s">
        <v>828</v>
      </c>
      <c r="Q2054" s="47">
        <v>75500</v>
      </c>
      <c r="R2054" s="48" t="s">
        <v>4</v>
      </c>
      <c r="S2054" s="47" t="s">
        <v>4</v>
      </c>
      <c r="T2054" s="46" t="s">
        <v>741</v>
      </c>
    </row>
    <row r="2055" spans="1:20">
      <c r="A2055" s="45">
        <v>133633841754</v>
      </c>
      <c r="B2055" s="43" t="s">
        <v>733</v>
      </c>
      <c r="C2055" s="44">
        <v>45974</v>
      </c>
      <c r="D2055" s="45">
        <v>53097425740</v>
      </c>
      <c r="E2055" s="45">
        <v>2119883677119</v>
      </c>
      <c r="F2055" s="46" t="s">
        <v>750</v>
      </c>
      <c r="G2055" s="46" t="s">
        <v>735</v>
      </c>
      <c r="H2055" s="46" t="s">
        <v>4</v>
      </c>
      <c r="I2055" s="45" t="s">
        <v>4</v>
      </c>
      <c r="J2055" s="47">
        <v>5757.45</v>
      </c>
      <c r="K2055" s="46" t="s">
        <v>736</v>
      </c>
      <c r="L2055" s="46" t="s">
        <v>751</v>
      </c>
      <c r="M2055" s="45" t="s">
        <v>738</v>
      </c>
      <c r="N2055" s="46" t="s">
        <v>739</v>
      </c>
      <c r="O2055" s="43" t="s">
        <v>365</v>
      </c>
      <c r="P2055" s="46" t="s">
        <v>752</v>
      </c>
      <c r="Q2055" s="47">
        <v>146500</v>
      </c>
      <c r="R2055" s="48" t="s">
        <v>4</v>
      </c>
      <c r="S2055" s="47" t="s">
        <v>4</v>
      </c>
      <c r="T2055" s="46" t="s">
        <v>741</v>
      </c>
    </row>
    <row r="2056" spans="1:20">
      <c r="A2056" s="45">
        <v>134071810937</v>
      </c>
      <c r="B2056" s="43" t="s">
        <v>733</v>
      </c>
      <c r="C2056" s="44">
        <v>45982</v>
      </c>
      <c r="D2056" s="45">
        <v>53517595367</v>
      </c>
      <c r="E2056" s="45">
        <v>2127124840112</v>
      </c>
      <c r="F2056" s="46" t="s">
        <v>750</v>
      </c>
      <c r="G2056" s="46" t="s">
        <v>735</v>
      </c>
      <c r="H2056" s="46" t="s">
        <v>4</v>
      </c>
      <c r="I2056" s="45" t="s">
        <v>4</v>
      </c>
      <c r="J2056" s="47">
        <v>5920.58</v>
      </c>
      <c r="K2056" s="46" t="s">
        <v>736</v>
      </c>
      <c r="L2056" s="46" t="s">
        <v>751</v>
      </c>
      <c r="M2056" s="45" t="s">
        <v>738</v>
      </c>
      <c r="N2056" s="46" t="s">
        <v>739</v>
      </c>
      <c r="O2056" s="43" t="s">
        <v>365</v>
      </c>
      <c r="P2056" s="46" t="s">
        <v>752</v>
      </c>
      <c r="Q2056" s="47">
        <v>77800</v>
      </c>
      <c r="R2056" s="48" t="s">
        <v>4</v>
      </c>
      <c r="S2056" s="47" t="s">
        <v>4</v>
      </c>
      <c r="T2056" s="46" t="s">
        <v>741</v>
      </c>
    </row>
    <row r="2057" spans="1:20">
      <c r="A2057" s="45">
        <v>134208327789</v>
      </c>
      <c r="B2057" s="43" t="s">
        <v>733</v>
      </c>
      <c r="C2057" s="44">
        <v>45983</v>
      </c>
      <c r="D2057" s="45">
        <v>53570018013</v>
      </c>
      <c r="E2057" s="45">
        <v>2128009537692</v>
      </c>
      <c r="F2057" s="46" t="s">
        <v>750</v>
      </c>
      <c r="G2057" s="46" t="s">
        <v>735</v>
      </c>
      <c r="H2057" s="46" t="s">
        <v>4</v>
      </c>
      <c r="I2057" s="45" t="s">
        <v>4</v>
      </c>
      <c r="J2057" s="47">
        <v>6119.01</v>
      </c>
      <c r="K2057" s="46" t="s">
        <v>736</v>
      </c>
      <c r="L2057" s="46" t="s">
        <v>751</v>
      </c>
      <c r="M2057" s="45" t="s">
        <v>738</v>
      </c>
      <c r="N2057" s="46" t="s">
        <v>739</v>
      </c>
      <c r="O2057" s="43" t="s">
        <v>365</v>
      </c>
      <c r="P2057" s="46" t="s">
        <v>752</v>
      </c>
      <c r="Q2057" s="47">
        <v>155700</v>
      </c>
      <c r="R2057" s="48" t="s">
        <v>4</v>
      </c>
      <c r="S2057" s="47" t="s">
        <v>4</v>
      </c>
      <c r="T2057" s="46" t="s">
        <v>741</v>
      </c>
    </row>
    <row r="2058" spans="1:20">
      <c r="A2058" s="45">
        <v>131458138389</v>
      </c>
      <c r="B2058" s="43" t="s">
        <v>1727</v>
      </c>
      <c r="C2058" s="44">
        <v>45962</v>
      </c>
      <c r="D2058" s="45">
        <v>52466639131</v>
      </c>
      <c r="E2058" s="45">
        <v>2109523185874</v>
      </c>
      <c r="F2058" s="46" t="s">
        <v>750</v>
      </c>
      <c r="G2058" s="46" t="s">
        <v>735</v>
      </c>
      <c r="H2058" s="46" t="s">
        <v>4</v>
      </c>
      <c r="I2058" s="45" t="s">
        <v>4</v>
      </c>
      <c r="J2058" s="47">
        <v>7008.81</v>
      </c>
      <c r="K2058" s="46" t="s">
        <v>736</v>
      </c>
      <c r="L2058" s="46" t="s">
        <v>751</v>
      </c>
      <c r="M2058" s="45" t="s">
        <v>738</v>
      </c>
      <c r="N2058" s="46" t="s">
        <v>739</v>
      </c>
      <c r="O2058" s="43" t="s">
        <v>365</v>
      </c>
      <c r="P2058" s="46" t="s">
        <v>752</v>
      </c>
      <c r="Q2058" s="47">
        <v>92100</v>
      </c>
      <c r="R2058" s="48" t="s">
        <v>4</v>
      </c>
      <c r="S2058" s="47" t="s">
        <v>4</v>
      </c>
      <c r="T2058" s="46" t="s">
        <v>741</v>
      </c>
    </row>
    <row r="2059" spans="1:20">
      <c r="A2059" s="45">
        <v>132197936925</v>
      </c>
      <c r="B2059" s="43" t="s">
        <v>733</v>
      </c>
      <c r="C2059" s="44">
        <v>45967</v>
      </c>
      <c r="D2059" s="45">
        <v>52768026369</v>
      </c>
      <c r="E2059" s="45">
        <v>2114317355981</v>
      </c>
      <c r="F2059" s="46" t="s">
        <v>750</v>
      </c>
      <c r="G2059" s="46" t="s">
        <v>735</v>
      </c>
      <c r="H2059" s="46" t="s">
        <v>4</v>
      </c>
      <c r="I2059" s="45" t="s">
        <v>4</v>
      </c>
      <c r="J2059" s="47">
        <v>7036.24</v>
      </c>
      <c r="K2059" s="46" t="s">
        <v>736</v>
      </c>
      <c r="L2059" s="46" t="s">
        <v>751</v>
      </c>
      <c r="M2059" s="45" t="s">
        <v>738</v>
      </c>
      <c r="N2059" s="46" t="s">
        <v>739</v>
      </c>
      <c r="O2059" s="43" t="s">
        <v>365</v>
      </c>
      <c r="P2059" s="46" t="s">
        <v>752</v>
      </c>
      <c r="Q2059" s="47">
        <v>62600</v>
      </c>
      <c r="R2059" s="48" t="s">
        <v>4</v>
      </c>
      <c r="S2059" s="47" t="s">
        <v>4</v>
      </c>
      <c r="T2059" s="46" t="s">
        <v>741</v>
      </c>
    </row>
    <row r="2060" spans="1:20">
      <c r="A2060" s="45">
        <v>134821855786</v>
      </c>
      <c r="B2060" s="43" t="s">
        <v>733</v>
      </c>
      <c r="C2060" s="44">
        <v>45983</v>
      </c>
      <c r="D2060" s="45">
        <v>53569677698</v>
      </c>
      <c r="E2060" s="45">
        <v>2128005837328</v>
      </c>
      <c r="F2060" s="46" t="s">
        <v>750</v>
      </c>
      <c r="G2060" s="46" t="s">
        <v>735</v>
      </c>
      <c r="H2060" s="46" t="s">
        <v>4</v>
      </c>
      <c r="I2060" s="45" t="s">
        <v>4</v>
      </c>
      <c r="J2060" s="47">
        <v>7297.99</v>
      </c>
      <c r="K2060" s="46" t="s">
        <v>736</v>
      </c>
      <c r="L2060" s="46" t="s">
        <v>751</v>
      </c>
      <c r="M2060" s="45" t="s">
        <v>738</v>
      </c>
      <c r="N2060" s="46" t="s">
        <v>739</v>
      </c>
      <c r="O2060" s="43" t="s">
        <v>365</v>
      </c>
      <c r="P2060" s="46" t="s">
        <v>752</v>
      </c>
      <c r="Q2060" s="47">
        <v>95900</v>
      </c>
      <c r="R2060" s="48" t="s">
        <v>4</v>
      </c>
      <c r="S2060" s="47" t="s">
        <v>4</v>
      </c>
      <c r="T2060" s="46" t="s">
        <v>741</v>
      </c>
    </row>
    <row r="2061" spans="1:20">
      <c r="A2061" s="45">
        <v>135324608697</v>
      </c>
      <c r="B2061" s="43" t="s">
        <v>733</v>
      </c>
      <c r="C2061" s="44">
        <v>45991</v>
      </c>
      <c r="D2061" s="45">
        <v>54032048740</v>
      </c>
      <c r="E2061" s="45">
        <v>2135422661136</v>
      </c>
      <c r="F2061" s="46" t="s">
        <v>750</v>
      </c>
      <c r="G2061" s="46" t="s">
        <v>735</v>
      </c>
      <c r="H2061" s="46" t="s">
        <v>4</v>
      </c>
      <c r="I2061" s="45" t="s">
        <v>4</v>
      </c>
      <c r="J2061" s="47">
        <v>7564.52</v>
      </c>
      <c r="K2061" s="46" t="s">
        <v>736</v>
      </c>
      <c r="L2061" s="46" t="s">
        <v>751</v>
      </c>
      <c r="M2061" s="45" t="s">
        <v>738</v>
      </c>
      <c r="N2061" s="46" t="s">
        <v>739</v>
      </c>
      <c r="O2061" s="43" t="s">
        <v>365</v>
      </c>
      <c r="P2061" s="46" t="s">
        <v>752</v>
      </c>
      <c r="Q2061" s="47">
        <v>67300</v>
      </c>
      <c r="R2061" s="48" t="s">
        <v>4</v>
      </c>
      <c r="S2061" s="47" t="s">
        <v>4</v>
      </c>
      <c r="T2061" s="46" t="s">
        <v>741</v>
      </c>
    </row>
    <row r="2062" spans="1:20">
      <c r="A2062" s="45">
        <v>132172242648</v>
      </c>
      <c r="B2062" s="43" t="s">
        <v>1727</v>
      </c>
      <c r="C2062" s="44">
        <v>45962</v>
      </c>
      <c r="D2062" s="45">
        <v>52513158523</v>
      </c>
      <c r="E2062" s="45">
        <v>2110234611276</v>
      </c>
      <c r="F2062" s="46" t="s">
        <v>750</v>
      </c>
      <c r="G2062" s="46" t="s">
        <v>735</v>
      </c>
      <c r="H2062" s="46" t="s">
        <v>4</v>
      </c>
      <c r="I2062" s="45" t="s">
        <v>4</v>
      </c>
      <c r="J2062" s="47">
        <v>7733.12</v>
      </c>
      <c r="K2062" s="46" t="s">
        <v>736</v>
      </c>
      <c r="L2062" s="46" t="s">
        <v>751</v>
      </c>
      <c r="M2062" s="45" t="s">
        <v>738</v>
      </c>
      <c r="N2062" s="46" t="s">
        <v>739</v>
      </c>
      <c r="O2062" s="43" t="s">
        <v>365</v>
      </c>
      <c r="P2062" s="46" t="s">
        <v>752</v>
      </c>
      <c r="Q2062" s="47">
        <v>68800</v>
      </c>
      <c r="R2062" s="48" t="s">
        <v>4</v>
      </c>
      <c r="S2062" s="47" t="s">
        <v>4</v>
      </c>
      <c r="T2062" s="46" t="s">
        <v>741</v>
      </c>
    </row>
    <row r="2063" spans="1:20">
      <c r="A2063" s="45">
        <v>133316015423</v>
      </c>
      <c r="B2063" s="43" t="s">
        <v>733</v>
      </c>
      <c r="C2063" s="44">
        <v>45976</v>
      </c>
      <c r="D2063" s="45">
        <v>53208313791</v>
      </c>
      <c r="E2063" s="45">
        <v>2121980260604</v>
      </c>
      <c r="F2063" s="46" t="s">
        <v>750</v>
      </c>
      <c r="G2063" s="46" t="s">
        <v>735</v>
      </c>
      <c r="H2063" s="46" t="s">
        <v>4</v>
      </c>
      <c r="I2063" s="45" t="s">
        <v>4</v>
      </c>
      <c r="J2063" s="47">
        <v>9093.9500000000007</v>
      </c>
      <c r="K2063" s="46" t="s">
        <v>736</v>
      </c>
      <c r="L2063" s="46" t="s">
        <v>751</v>
      </c>
      <c r="M2063" s="45" t="s">
        <v>738</v>
      </c>
      <c r="N2063" s="46" t="s">
        <v>739</v>
      </c>
      <c r="O2063" s="43" t="s">
        <v>365</v>
      </c>
      <c r="P2063" s="46" t="s">
        <v>752</v>
      </c>
      <c r="Q2063" s="47">
        <v>119500</v>
      </c>
      <c r="R2063" s="48" t="s">
        <v>4</v>
      </c>
      <c r="S2063" s="47" t="s">
        <v>4</v>
      </c>
      <c r="T2063" s="46" t="s">
        <v>741</v>
      </c>
    </row>
    <row r="2064" spans="1:20">
      <c r="A2064" s="45">
        <v>135842753022</v>
      </c>
      <c r="B2064" s="43" t="s">
        <v>733</v>
      </c>
      <c r="C2064" s="44">
        <v>45991</v>
      </c>
      <c r="D2064" s="45">
        <v>53985898299</v>
      </c>
      <c r="E2064" s="45">
        <v>2134810287372</v>
      </c>
      <c r="F2064" s="46" t="s">
        <v>750</v>
      </c>
      <c r="G2064" s="46" t="s">
        <v>735</v>
      </c>
      <c r="H2064" s="46" t="s">
        <v>4</v>
      </c>
      <c r="I2064" s="45" t="s">
        <v>4</v>
      </c>
      <c r="J2064" s="47">
        <v>9511.2999999999993</v>
      </c>
      <c r="K2064" s="46" t="s">
        <v>736</v>
      </c>
      <c r="L2064" s="46" t="s">
        <v>751</v>
      </c>
      <c r="M2064" s="45" t="s">
        <v>738</v>
      </c>
      <c r="N2064" s="46" t="s">
        <v>739</v>
      </c>
      <c r="O2064" s="43" t="s">
        <v>365</v>
      </c>
      <c r="P2064" s="46" t="s">
        <v>752</v>
      </c>
      <c r="Q2064" s="47">
        <v>209500</v>
      </c>
      <c r="R2064" s="48" t="s">
        <v>4</v>
      </c>
      <c r="S2064" s="47" t="s">
        <v>4</v>
      </c>
      <c r="T2064" s="46" t="s">
        <v>741</v>
      </c>
    </row>
    <row r="2065" spans="1:20">
      <c r="A2065" s="45">
        <v>134203029881</v>
      </c>
      <c r="B2065" s="43" t="s">
        <v>733</v>
      </c>
      <c r="C2065" s="44">
        <v>45983</v>
      </c>
      <c r="D2065" s="45">
        <v>53567488278</v>
      </c>
      <c r="E2065" s="45">
        <v>2127862700277</v>
      </c>
      <c r="F2065" s="46" t="s">
        <v>750</v>
      </c>
      <c r="G2065" s="46" t="s">
        <v>735</v>
      </c>
      <c r="H2065" s="46" t="s">
        <v>4</v>
      </c>
      <c r="I2065" s="45" t="s">
        <v>4</v>
      </c>
      <c r="J2065" s="47">
        <v>13150.8</v>
      </c>
      <c r="K2065" s="46" t="s">
        <v>736</v>
      </c>
      <c r="L2065" s="46" t="s">
        <v>751</v>
      </c>
      <c r="M2065" s="45" t="s">
        <v>738</v>
      </c>
      <c r="N2065" s="46" t="s">
        <v>739</v>
      </c>
      <c r="O2065" s="43" t="s">
        <v>365</v>
      </c>
      <c r="P2065" s="46" t="s">
        <v>752</v>
      </c>
      <c r="Q2065" s="47">
        <v>117000</v>
      </c>
      <c r="R2065" s="48" t="s">
        <v>4</v>
      </c>
      <c r="S2065" s="47" t="s">
        <v>4</v>
      </c>
      <c r="T2065" s="46" t="s">
        <v>741</v>
      </c>
    </row>
    <row r="2066" spans="1:20">
      <c r="A2066" s="45"/>
      <c r="B2066" s="43"/>
      <c r="C2066" s="44"/>
      <c r="D2066" s="45"/>
      <c r="E2066" s="45"/>
      <c r="F2066" s="46"/>
      <c r="G2066" s="46"/>
      <c r="H2066" s="46"/>
      <c r="I2066" s="45"/>
      <c r="J2066" s="47"/>
      <c r="K2066" s="46"/>
      <c r="L2066" s="46"/>
      <c r="M2066" s="45"/>
      <c r="N2066" s="46"/>
      <c r="O2066" s="43"/>
      <c r="P2066" s="46"/>
      <c r="Q2066" s="47"/>
      <c r="R2066" s="48"/>
      <c r="S2066" s="47"/>
      <c r="T2066" s="46"/>
    </row>
    <row r="2067" spans="1:20">
      <c r="A2067" s="45"/>
      <c r="B2067" s="43"/>
      <c r="C2067" s="44"/>
      <c r="D2067" s="45"/>
      <c r="E2067" s="45"/>
      <c r="F2067" s="46"/>
      <c r="G2067" s="46"/>
      <c r="H2067" s="46"/>
      <c r="I2067" s="45"/>
      <c r="J2067" s="49">
        <f>SUM(J9:J2066)</f>
        <v>972765.90000000084</v>
      </c>
      <c r="K2067" s="46"/>
      <c r="L2067" s="46"/>
      <c r="M2067" s="45"/>
      <c r="N2067" s="46"/>
      <c r="O2067" s="43"/>
      <c r="P2067" s="46"/>
      <c r="Q2067" s="49">
        <f>SUM(Q9:Q2066)</f>
        <v>42499513</v>
      </c>
      <c r="R2067" s="48"/>
      <c r="S2067" s="47"/>
      <c r="T2067" s="46"/>
    </row>
    <row r="2068" spans="1:20">
      <c r="A2068" s="45"/>
      <c r="B2068" s="43"/>
      <c r="C2068" s="44"/>
      <c r="D2068" s="45"/>
      <c r="E2068" s="45"/>
      <c r="F2068" s="46"/>
      <c r="G2068" s="46"/>
      <c r="H2068" s="46"/>
      <c r="I2068" s="45"/>
      <c r="J2068" s="47"/>
      <c r="K2068" s="46"/>
      <c r="L2068" s="46"/>
      <c r="M2068" s="45"/>
      <c r="N2068" s="46"/>
      <c r="O2068" s="43"/>
      <c r="P2068" s="46"/>
      <c r="Q2068" s="47"/>
      <c r="R2068" s="48"/>
      <c r="S2068" s="47"/>
      <c r="T2068" s="46"/>
    </row>
    <row r="2069" spans="1:20">
      <c r="A2069" s="45"/>
      <c r="B2069" s="43"/>
      <c r="C2069" s="44"/>
      <c r="D2069" s="45"/>
      <c r="E2069" s="45"/>
      <c r="F2069" s="46"/>
      <c r="G2069" s="46"/>
      <c r="H2069" s="46"/>
      <c r="I2069" s="45"/>
      <c r="J2069" s="47"/>
      <c r="K2069" s="46"/>
      <c r="L2069" s="46"/>
      <c r="M2069" s="45"/>
      <c r="N2069" s="46"/>
      <c r="O2069" s="43"/>
      <c r="P2069" s="46"/>
      <c r="Q2069" s="47"/>
      <c r="R2069" s="48"/>
      <c r="S2069" s="47"/>
      <c r="T2069" s="46"/>
    </row>
    <row r="2070" spans="1:20">
      <c r="A2070" s="45"/>
      <c r="B2070" s="43"/>
      <c r="C2070" s="44"/>
      <c r="D2070" s="45"/>
      <c r="E2070" s="45"/>
      <c r="F2070" s="46"/>
      <c r="G2070" s="46"/>
      <c r="H2070" s="46"/>
      <c r="I2070" s="45"/>
      <c r="J2070" s="47"/>
      <c r="K2070" s="46"/>
      <c r="L2070" s="46"/>
      <c r="M2070" s="45"/>
      <c r="N2070" s="46"/>
      <c r="O2070" s="43"/>
      <c r="P2070" s="46"/>
      <c r="Q2070" s="47"/>
      <c r="R2070" s="48"/>
      <c r="S2070" s="47"/>
      <c r="T2070" s="46"/>
    </row>
    <row r="2071" spans="1:20">
      <c r="A2071" s="45"/>
      <c r="B2071" s="43"/>
      <c r="C2071" s="44"/>
      <c r="D2071" s="45"/>
      <c r="E2071" s="45"/>
      <c r="F2071" s="46"/>
      <c r="G2071" s="46"/>
      <c r="H2071" s="46"/>
      <c r="I2071" s="45"/>
      <c r="J2071" s="47"/>
      <c r="K2071" s="46"/>
      <c r="L2071" s="46"/>
      <c r="M2071" s="45"/>
      <c r="N2071" s="46"/>
      <c r="O2071" s="43"/>
      <c r="P2071" s="46"/>
      <c r="Q2071" s="47"/>
      <c r="R2071" s="48"/>
      <c r="S2071" s="47"/>
      <c r="T2071" s="46"/>
    </row>
    <row r="2072" spans="1:20">
      <c r="A2072" s="45"/>
      <c r="B2072" s="43"/>
      <c r="C2072" s="44"/>
      <c r="D2072" s="45"/>
      <c r="E2072" s="45"/>
      <c r="F2072" s="46"/>
      <c r="G2072" s="46"/>
      <c r="H2072" s="46"/>
      <c r="I2072" s="45"/>
      <c r="J2072" s="47"/>
      <c r="K2072" s="46"/>
      <c r="L2072" s="46"/>
      <c r="M2072" s="45"/>
      <c r="N2072" s="46"/>
      <c r="O2072" s="43"/>
      <c r="P2072" s="46"/>
      <c r="Q2072" s="47"/>
      <c r="R2072" s="48"/>
      <c r="S2072" s="47"/>
      <c r="T2072" s="46"/>
    </row>
    <row r="2073" spans="1:20">
      <c r="A2073" s="45"/>
      <c r="B2073" s="43"/>
      <c r="C2073" s="44"/>
      <c r="D2073" s="45"/>
      <c r="E2073" s="45"/>
      <c r="F2073" s="46"/>
      <c r="G2073" s="46"/>
      <c r="H2073" s="46"/>
      <c r="I2073" s="45"/>
      <c r="J2073" s="47"/>
      <c r="K2073" s="46"/>
      <c r="L2073" s="46"/>
      <c r="M2073" s="45"/>
      <c r="N2073" s="46"/>
      <c r="O2073" s="43"/>
      <c r="P2073" s="46"/>
      <c r="Q2073" s="47"/>
      <c r="R2073" s="48"/>
      <c r="S2073" s="47"/>
      <c r="T2073" s="46"/>
    </row>
    <row r="2074" spans="1:20">
      <c r="A2074" s="45"/>
      <c r="B2074" s="43"/>
      <c r="C2074" s="44"/>
      <c r="D2074" s="45"/>
      <c r="E2074" s="45"/>
      <c r="F2074" s="46"/>
      <c r="G2074" s="46"/>
      <c r="H2074" s="46"/>
      <c r="I2074" s="45"/>
      <c r="J2074" s="47"/>
      <c r="K2074" s="46"/>
      <c r="L2074" s="46"/>
      <c r="M2074" s="45"/>
      <c r="N2074" s="46"/>
      <c r="O2074" s="43"/>
      <c r="P2074" s="46"/>
      <c r="Q2074" s="47"/>
      <c r="R2074" s="48"/>
      <c r="S2074" s="47"/>
      <c r="T2074" s="46"/>
    </row>
    <row r="2075" spans="1:20">
      <c r="A2075" s="45"/>
      <c r="B2075" s="43"/>
      <c r="C2075" s="44"/>
      <c r="D2075" s="45"/>
      <c r="E2075" s="45"/>
      <c r="F2075" s="46"/>
      <c r="G2075" s="46"/>
      <c r="H2075" s="46"/>
      <c r="I2075" s="45"/>
      <c r="J2075" s="47"/>
      <c r="K2075" s="46"/>
      <c r="L2075" s="46"/>
      <c r="M2075" s="45"/>
      <c r="N2075" s="46"/>
      <c r="O2075" s="43"/>
      <c r="P2075" s="46"/>
      <c r="Q2075" s="47"/>
      <c r="R2075" s="48"/>
      <c r="S2075" s="47"/>
      <c r="T2075" s="46"/>
    </row>
    <row r="2076" spans="1:20">
      <c r="A2076" s="45" t="s">
        <v>4</v>
      </c>
      <c r="B2076" s="43" t="s">
        <v>733</v>
      </c>
      <c r="C2076" s="44">
        <v>45996</v>
      </c>
      <c r="D2076" s="45">
        <v>54266979218</v>
      </c>
      <c r="E2076" s="45">
        <v>9104349899</v>
      </c>
      <c r="F2076" s="46" t="s">
        <v>747</v>
      </c>
      <c r="G2076" s="46" t="s">
        <v>748</v>
      </c>
      <c r="H2076" s="46" t="s">
        <v>4</v>
      </c>
      <c r="I2076" s="45" t="s">
        <v>4</v>
      </c>
      <c r="J2076" s="47">
        <v>22934.91</v>
      </c>
      <c r="K2076" s="46" t="s">
        <v>356</v>
      </c>
      <c r="L2076" s="46" t="s">
        <v>4</v>
      </c>
      <c r="M2076" s="45" t="s">
        <v>4</v>
      </c>
      <c r="N2076" s="46" t="s">
        <v>4</v>
      </c>
      <c r="O2076" s="43" t="s">
        <v>4</v>
      </c>
      <c r="P2076" s="46" t="s">
        <v>4</v>
      </c>
      <c r="Q2076" s="47" t="s">
        <v>4</v>
      </c>
      <c r="R2076" s="48">
        <v>0.03</v>
      </c>
      <c r="S2076" s="47">
        <v>764497.16</v>
      </c>
      <c r="T2076" s="46" t="s">
        <v>4</v>
      </c>
    </row>
    <row r="2077" spans="1:20">
      <c r="A2077" s="45" t="s">
        <v>4</v>
      </c>
      <c r="B2077" s="43" t="s">
        <v>733</v>
      </c>
      <c r="C2077" s="44">
        <v>45996</v>
      </c>
      <c r="D2077" s="45">
        <v>54267004791</v>
      </c>
      <c r="E2077" s="45">
        <v>9104349883</v>
      </c>
      <c r="F2077" s="46" t="s">
        <v>749</v>
      </c>
      <c r="G2077" s="46" t="s">
        <v>748</v>
      </c>
      <c r="H2077" s="46" t="s">
        <v>4</v>
      </c>
      <c r="I2077" s="45" t="s">
        <v>4</v>
      </c>
      <c r="J2077" s="47">
        <v>7644.97</v>
      </c>
      <c r="K2077" s="46" t="s">
        <v>356</v>
      </c>
      <c r="L2077" s="46" t="s">
        <v>4</v>
      </c>
      <c r="M2077" s="45" t="s">
        <v>4</v>
      </c>
      <c r="N2077" s="46" t="s">
        <v>4</v>
      </c>
      <c r="O2077" s="43" t="s">
        <v>4</v>
      </c>
      <c r="P2077" s="46" t="s">
        <v>4</v>
      </c>
      <c r="Q2077" s="47" t="s">
        <v>4</v>
      </c>
      <c r="R2077" s="48">
        <v>0.01</v>
      </c>
      <c r="S2077" s="47">
        <v>764497.16</v>
      </c>
      <c r="T2077" s="46" t="s">
        <v>4</v>
      </c>
    </row>
    <row r="2078" spans="1:20">
      <c r="A2078" s="45"/>
      <c r="B2078" s="43"/>
      <c r="C2078" s="44"/>
      <c r="D2078" s="45"/>
      <c r="E2078" s="45"/>
      <c r="F2078" s="46"/>
      <c r="G2078" s="46"/>
      <c r="H2078" s="46"/>
      <c r="I2078" s="45"/>
      <c r="J2078" s="47"/>
      <c r="K2078" s="46"/>
      <c r="L2078" s="46"/>
      <c r="M2078" s="45"/>
      <c r="N2078" s="46"/>
      <c r="O2078" s="43"/>
      <c r="P2078" s="46"/>
      <c r="Q2078" s="47"/>
      <c r="R2078" s="48"/>
      <c r="S2078" s="47"/>
      <c r="T2078" s="46"/>
    </row>
    <row r="2079" spans="1:20">
      <c r="A2079" s="45"/>
      <c r="B2079" s="43"/>
      <c r="C2079" s="44"/>
      <c r="D2079" s="45"/>
      <c r="E2079" s="45"/>
      <c r="F2079" s="46"/>
      <c r="G2079" s="46"/>
      <c r="H2079" s="46"/>
      <c r="I2079" s="45"/>
      <c r="J2079" s="47"/>
      <c r="K2079" s="46"/>
      <c r="L2079" s="46"/>
      <c r="M2079" s="45"/>
      <c r="N2079" s="46"/>
      <c r="O2079" s="43"/>
      <c r="P2079" s="46"/>
      <c r="Q2079" s="47"/>
      <c r="R2079" s="48"/>
      <c r="S2079" s="47"/>
      <c r="T2079" s="46"/>
    </row>
    <row r="2080" spans="1:20" s="57" customFormat="1">
      <c r="A2080" s="72">
        <v>136529790482</v>
      </c>
      <c r="B2080" s="73" t="s">
        <v>733</v>
      </c>
      <c r="C2080" s="74">
        <v>45995</v>
      </c>
      <c r="D2080" s="72">
        <v>54262533771</v>
      </c>
      <c r="E2080" s="72">
        <v>2139452011366</v>
      </c>
      <c r="F2080" s="75" t="s">
        <v>734</v>
      </c>
      <c r="G2080" s="75" t="s">
        <v>735</v>
      </c>
      <c r="H2080" s="75" t="s">
        <v>4</v>
      </c>
      <c r="I2080" s="72" t="s">
        <v>4</v>
      </c>
      <c r="J2080" s="76">
        <v>38.799999999999997</v>
      </c>
      <c r="K2080" s="75" t="s">
        <v>736</v>
      </c>
      <c r="L2080" s="75" t="s">
        <v>737</v>
      </c>
      <c r="M2080" s="72" t="s">
        <v>738</v>
      </c>
      <c r="N2080" s="75" t="s">
        <v>739</v>
      </c>
      <c r="O2080" s="73" t="s">
        <v>4</v>
      </c>
      <c r="P2080" s="75" t="s">
        <v>744</v>
      </c>
      <c r="Q2080" s="76">
        <v>4000</v>
      </c>
      <c r="R2080" s="77" t="s">
        <v>4</v>
      </c>
      <c r="S2080" s="76" t="s">
        <v>4</v>
      </c>
      <c r="T2080" s="75" t="s">
        <v>741</v>
      </c>
    </row>
    <row r="2081" spans="1:20" s="57" customFormat="1">
      <c r="A2081" s="72">
        <v>136529601672</v>
      </c>
      <c r="B2081" s="73" t="s">
        <v>733</v>
      </c>
      <c r="C2081" s="74">
        <v>45995</v>
      </c>
      <c r="D2081" s="72">
        <v>54262527242</v>
      </c>
      <c r="E2081" s="72">
        <v>2139451505618</v>
      </c>
      <c r="F2081" s="75" t="s">
        <v>734</v>
      </c>
      <c r="G2081" s="75" t="s">
        <v>735</v>
      </c>
      <c r="H2081" s="75" t="s">
        <v>4</v>
      </c>
      <c r="I2081" s="72" t="s">
        <v>4</v>
      </c>
      <c r="J2081" s="76">
        <v>46.56</v>
      </c>
      <c r="K2081" s="75" t="s">
        <v>736</v>
      </c>
      <c r="L2081" s="75" t="s">
        <v>737</v>
      </c>
      <c r="M2081" s="72" t="s">
        <v>738</v>
      </c>
      <c r="N2081" s="75" t="s">
        <v>739</v>
      </c>
      <c r="O2081" s="73" t="s">
        <v>4</v>
      </c>
      <c r="P2081" s="75" t="s">
        <v>743</v>
      </c>
      <c r="Q2081" s="76">
        <v>4800</v>
      </c>
      <c r="R2081" s="77" t="s">
        <v>4</v>
      </c>
      <c r="S2081" s="76" t="s">
        <v>4</v>
      </c>
      <c r="T2081" s="75" t="s">
        <v>741</v>
      </c>
    </row>
    <row r="2082" spans="1:20" s="57" customFormat="1">
      <c r="A2082" s="72">
        <v>135906555589</v>
      </c>
      <c r="B2082" s="73" t="s">
        <v>733</v>
      </c>
      <c r="C2082" s="74">
        <v>45995</v>
      </c>
      <c r="D2082" s="72">
        <v>54262330931</v>
      </c>
      <c r="E2082" s="72">
        <v>2139448763672</v>
      </c>
      <c r="F2082" s="75" t="s">
        <v>734</v>
      </c>
      <c r="G2082" s="75" t="s">
        <v>735</v>
      </c>
      <c r="H2082" s="75" t="s">
        <v>4</v>
      </c>
      <c r="I2082" s="72" t="s">
        <v>4</v>
      </c>
      <c r="J2082" s="76">
        <v>139.68</v>
      </c>
      <c r="K2082" s="75" t="s">
        <v>736</v>
      </c>
      <c r="L2082" s="75" t="s">
        <v>737</v>
      </c>
      <c r="M2082" s="72" t="s">
        <v>738</v>
      </c>
      <c r="N2082" s="75" t="s">
        <v>739</v>
      </c>
      <c r="O2082" s="73" t="s">
        <v>4</v>
      </c>
      <c r="P2082" s="75" t="s">
        <v>740</v>
      </c>
      <c r="Q2082" s="76">
        <v>14400</v>
      </c>
      <c r="R2082" s="77" t="s">
        <v>4</v>
      </c>
      <c r="S2082" s="76" t="s">
        <v>4</v>
      </c>
      <c r="T2082" s="75" t="s">
        <v>741</v>
      </c>
    </row>
    <row r="2083" spans="1:20" s="57" customFormat="1">
      <c r="A2083" s="72">
        <v>136529368322</v>
      </c>
      <c r="B2083" s="73" t="s">
        <v>733</v>
      </c>
      <c r="C2083" s="74">
        <v>45995</v>
      </c>
      <c r="D2083" s="72">
        <v>54262393350</v>
      </c>
      <c r="E2083" s="72">
        <v>2139318558791</v>
      </c>
      <c r="F2083" s="75" t="s">
        <v>734</v>
      </c>
      <c r="G2083" s="75" t="s">
        <v>735</v>
      </c>
      <c r="H2083" s="75" t="s">
        <v>4</v>
      </c>
      <c r="I2083" s="72" t="s">
        <v>4</v>
      </c>
      <c r="J2083" s="76">
        <v>160.05000000000001</v>
      </c>
      <c r="K2083" s="75" t="s">
        <v>736</v>
      </c>
      <c r="L2083" s="75" t="s">
        <v>737</v>
      </c>
      <c r="M2083" s="72" t="s">
        <v>738</v>
      </c>
      <c r="N2083" s="75" t="s">
        <v>739</v>
      </c>
      <c r="O2083" s="73" t="s">
        <v>4</v>
      </c>
      <c r="P2083" s="75" t="s">
        <v>742</v>
      </c>
      <c r="Q2083" s="76">
        <v>16500</v>
      </c>
      <c r="R2083" s="77" t="s">
        <v>4</v>
      </c>
      <c r="S2083" s="76" t="s">
        <v>4</v>
      </c>
      <c r="T2083" s="75" t="s">
        <v>741</v>
      </c>
    </row>
    <row r="2084" spans="1:20" s="57" customFormat="1">
      <c r="A2084" s="72">
        <v>136530047680</v>
      </c>
      <c r="B2084" s="73" t="s">
        <v>733</v>
      </c>
      <c r="C2084" s="74">
        <v>45995</v>
      </c>
      <c r="D2084" s="72">
        <v>54262696987</v>
      </c>
      <c r="E2084" s="72">
        <v>2139322693087</v>
      </c>
      <c r="F2084" s="75" t="s">
        <v>745</v>
      </c>
      <c r="G2084" s="75" t="s">
        <v>735</v>
      </c>
      <c r="H2084" s="75" t="s">
        <v>4</v>
      </c>
      <c r="I2084" s="72" t="s">
        <v>4</v>
      </c>
      <c r="J2084" s="76">
        <v>913.62</v>
      </c>
      <c r="K2084" s="75" t="s">
        <v>736</v>
      </c>
      <c r="L2084" s="75" t="s">
        <v>737</v>
      </c>
      <c r="M2084" s="72" t="s">
        <v>738</v>
      </c>
      <c r="N2084" s="75" t="s">
        <v>739</v>
      </c>
      <c r="O2084" s="73" t="s">
        <v>4</v>
      </c>
      <c r="P2084" s="75" t="s">
        <v>746</v>
      </c>
      <c r="Q2084" s="76">
        <v>56050</v>
      </c>
      <c r="R2084" s="77" t="s">
        <v>4</v>
      </c>
      <c r="S2084" s="76" t="s">
        <v>4</v>
      </c>
      <c r="T2084" s="75" t="s">
        <v>741</v>
      </c>
    </row>
    <row r="2085" spans="1:20">
      <c r="A2085" s="45">
        <v>135329078135</v>
      </c>
      <c r="B2085" s="43" t="s">
        <v>733</v>
      </c>
      <c r="C2085" s="44">
        <v>45992</v>
      </c>
      <c r="D2085" s="45">
        <v>54034149131</v>
      </c>
      <c r="E2085" s="45">
        <v>2135329555249</v>
      </c>
      <c r="F2085" s="46" t="s">
        <v>758</v>
      </c>
      <c r="G2085" s="46" t="s">
        <v>735</v>
      </c>
      <c r="H2085" s="46" t="s">
        <v>4</v>
      </c>
      <c r="I2085" s="45" t="s">
        <v>4</v>
      </c>
      <c r="J2085" s="47">
        <v>193.03</v>
      </c>
      <c r="K2085" s="46" t="s">
        <v>736</v>
      </c>
      <c r="L2085" s="46" t="s">
        <v>737</v>
      </c>
      <c r="M2085" s="45" t="s">
        <v>738</v>
      </c>
      <c r="N2085" s="46" t="s">
        <v>739</v>
      </c>
      <c r="O2085" s="43" t="s">
        <v>4</v>
      </c>
      <c r="P2085" s="46" t="s">
        <v>759</v>
      </c>
      <c r="Q2085" s="47">
        <v>19900</v>
      </c>
      <c r="R2085" s="48" t="s">
        <v>4</v>
      </c>
      <c r="S2085" s="47" t="s">
        <v>4</v>
      </c>
      <c r="T2085" s="46" t="s">
        <v>4</v>
      </c>
    </row>
    <row r="2086" spans="1:20">
      <c r="A2086" s="45">
        <v>135329349869</v>
      </c>
      <c r="B2086" s="43" t="s">
        <v>733</v>
      </c>
      <c r="C2086" s="44">
        <v>45992</v>
      </c>
      <c r="D2086" s="45">
        <v>54034429224</v>
      </c>
      <c r="E2086" s="45">
        <v>2135333114143</v>
      </c>
      <c r="F2086" s="46" t="s">
        <v>750</v>
      </c>
      <c r="G2086" s="46" t="s">
        <v>735</v>
      </c>
      <c r="H2086" s="46" t="s">
        <v>4</v>
      </c>
      <c r="I2086" s="45" t="s">
        <v>4</v>
      </c>
      <c r="J2086" s="47">
        <v>1564.14</v>
      </c>
      <c r="K2086" s="46" t="s">
        <v>736</v>
      </c>
      <c r="L2086" s="46" t="s">
        <v>751</v>
      </c>
      <c r="M2086" s="45" t="s">
        <v>738</v>
      </c>
      <c r="N2086" s="46" t="s">
        <v>739</v>
      </c>
      <c r="O2086" s="43" t="s">
        <v>365</v>
      </c>
      <c r="P2086" s="46" t="s">
        <v>752</v>
      </c>
      <c r="Q2086" s="47">
        <v>39800</v>
      </c>
      <c r="R2086" s="48" t="s">
        <v>4</v>
      </c>
      <c r="S2086" s="47" t="s">
        <v>4</v>
      </c>
      <c r="T2086" s="46" t="s">
        <v>741</v>
      </c>
    </row>
    <row r="2087" spans="1:20">
      <c r="A2087" s="45">
        <v>135945633656</v>
      </c>
      <c r="B2087" s="43" t="s">
        <v>733</v>
      </c>
      <c r="C2087" s="44">
        <v>45992</v>
      </c>
      <c r="D2087" s="45">
        <v>54034458051</v>
      </c>
      <c r="E2087" s="45">
        <v>2135333274985</v>
      </c>
      <c r="F2087" s="46" t="s">
        <v>758</v>
      </c>
      <c r="G2087" s="46" t="s">
        <v>735</v>
      </c>
      <c r="H2087" s="46" t="s">
        <v>4</v>
      </c>
      <c r="I2087" s="45" t="s">
        <v>4</v>
      </c>
      <c r="J2087" s="47">
        <v>81.48</v>
      </c>
      <c r="K2087" s="46" t="s">
        <v>736</v>
      </c>
      <c r="L2087" s="46" t="s">
        <v>737</v>
      </c>
      <c r="M2087" s="45" t="s">
        <v>738</v>
      </c>
      <c r="N2087" s="46" t="s">
        <v>739</v>
      </c>
      <c r="O2087" s="43" t="s">
        <v>4</v>
      </c>
      <c r="P2087" s="46" t="s">
        <v>759</v>
      </c>
      <c r="Q2087" s="47">
        <v>8400</v>
      </c>
      <c r="R2087" s="48" t="s">
        <v>4</v>
      </c>
      <c r="S2087" s="47" t="s">
        <v>4</v>
      </c>
      <c r="T2087" s="46" t="s">
        <v>4</v>
      </c>
    </row>
    <row r="2088" spans="1:20">
      <c r="A2088" s="45">
        <v>135945997406</v>
      </c>
      <c r="B2088" s="43" t="s">
        <v>733</v>
      </c>
      <c r="C2088" s="44">
        <v>45992</v>
      </c>
      <c r="D2088" s="45">
        <v>54034599783</v>
      </c>
      <c r="E2088" s="45">
        <v>2135455471882</v>
      </c>
      <c r="F2088" s="46" t="s">
        <v>734</v>
      </c>
      <c r="G2088" s="46" t="s">
        <v>735</v>
      </c>
      <c r="H2088" s="46" t="s">
        <v>4</v>
      </c>
      <c r="I2088" s="45" t="s">
        <v>4</v>
      </c>
      <c r="J2088" s="47">
        <v>122.22</v>
      </c>
      <c r="K2088" s="46" t="s">
        <v>736</v>
      </c>
      <c r="L2088" s="46" t="s">
        <v>737</v>
      </c>
      <c r="M2088" s="45" t="s">
        <v>738</v>
      </c>
      <c r="N2088" s="46" t="s">
        <v>739</v>
      </c>
      <c r="O2088" s="43" t="s">
        <v>4</v>
      </c>
      <c r="P2088" s="46" t="s">
        <v>1696</v>
      </c>
      <c r="Q2088" s="47">
        <v>12600</v>
      </c>
      <c r="R2088" s="48" t="s">
        <v>4</v>
      </c>
      <c r="S2088" s="47" t="s">
        <v>4</v>
      </c>
      <c r="T2088" s="46" t="s">
        <v>741</v>
      </c>
    </row>
    <row r="2089" spans="1:20">
      <c r="A2089" s="45">
        <v>135330440377</v>
      </c>
      <c r="B2089" s="43" t="s">
        <v>733</v>
      </c>
      <c r="C2089" s="44">
        <v>45992</v>
      </c>
      <c r="D2089" s="45">
        <v>54034882974</v>
      </c>
      <c r="E2089" s="45">
        <v>2135458984858</v>
      </c>
      <c r="F2089" s="46" t="s">
        <v>758</v>
      </c>
      <c r="G2089" s="46" t="s">
        <v>735</v>
      </c>
      <c r="H2089" s="46" t="s">
        <v>4</v>
      </c>
      <c r="I2089" s="45" t="s">
        <v>4</v>
      </c>
      <c r="J2089" s="47">
        <v>549.99</v>
      </c>
      <c r="K2089" s="46" t="s">
        <v>736</v>
      </c>
      <c r="L2089" s="46" t="s">
        <v>737</v>
      </c>
      <c r="M2089" s="45" t="s">
        <v>738</v>
      </c>
      <c r="N2089" s="46" t="s">
        <v>739</v>
      </c>
      <c r="O2089" s="43" t="s">
        <v>4</v>
      </c>
      <c r="P2089" s="46" t="s">
        <v>759</v>
      </c>
      <c r="Q2089" s="47">
        <v>56700</v>
      </c>
      <c r="R2089" s="48" t="s">
        <v>4</v>
      </c>
      <c r="S2089" s="47" t="s">
        <v>4</v>
      </c>
      <c r="T2089" s="46" t="s">
        <v>4</v>
      </c>
    </row>
    <row r="2090" spans="1:20">
      <c r="A2090" s="45">
        <v>135330988071</v>
      </c>
      <c r="B2090" s="43" t="s">
        <v>733</v>
      </c>
      <c r="C2090" s="44">
        <v>45992</v>
      </c>
      <c r="D2090" s="45">
        <v>54035372586</v>
      </c>
      <c r="E2090" s="45">
        <v>2135345218453</v>
      </c>
      <c r="F2090" s="46" t="s">
        <v>750</v>
      </c>
      <c r="G2090" s="46" t="s">
        <v>735</v>
      </c>
      <c r="H2090" s="46" t="s">
        <v>4</v>
      </c>
      <c r="I2090" s="45" t="s">
        <v>4</v>
      </c>
      <c r="J2090" s="47">
        <v>1976.79</v>
      </c>
      <c r="K2090" s="46" t="s">
        <v>736</v>
      </c>
      <c r="L2090" s="46" t="s">
        <v>751</v>
      </c>
      <c r="M2090" s="45" t="s">
        <v>738</v>
      </c>
      <c r="N2090" s="46" t="s">
        <v>739</v>
      </c>
      <c r="O2090" s="43" t="s">
        <v>365</v>
      </c>
      <c r="P2090" s="46" t="s">
        <v>752</v>
      </c>
      <c r="Q2090" s="47">
        <v>50300</v>
      </c>
      <c r="R2090" s="48" t="s">
        <v>4</v>
      </c>
      <c r="S2090" s="47" t="s">
        <v>4</v>
      </c>
      <c r="T2090" s="46" t="s">
        <v>741</v>
      </c>
    </row>
    <row r="2091" spans="1:20">
      <c r="A2091" s="45">
        <v>135331302959</v>
      </c>
      <c r="B2091" s="43" t="s">
        <v>733</v>
      </c>
      <c r="C2091" s="44">
        <v>45992</v>
      </c>
      <c r="D2091" s="45">
        <v>54035431321</v>
      </c>
      <c r="E2091" s="45">
        <v>2135465869442</v>
      </c>
      <c r="F2091" s="46" t="s">
        <v>734</v>
      </c>
      <c r="G2091" s="46" t="s">
        <v>735</v>
      </c>
      <c r="H2091" s="46" t="s">
        <v>4</v>
      </c>
      <c r="I2091" s="45" t="s">
        <v>4</v>
      </c>
      <c r="J2091" s="47">
        <v>162.96</v>
      </c>
      <c r="K2091" s="46" t="s">
        <v>736</v>
      </c>
      <c r="L2091" s="46" t="s">
        <v>737</v>
      </c>
      <c r="M2091" s="45" t="s">
        <v>738</v>
      </c>
      <c r="N2091" s="46" t="s">
        <v>739</v>
      </c>
      <c r="O2091" s="43" t="s">
        <v>4</v>
      </c>
      <c r="P2091" s="46" t="s">
        <v>1697</v>
      </c>
      <c r="Q2091" s="47">
        <v>16800</v>
      </c>
      <c r="R2091" s="48" t="s">
        <v>4</v>
      </c>
      <c r="S2091" s="47" t="s">
        <v>4</v>
      </c>
      <c r="T2091" s="46" t="s">
        <v>741</v>
      </c>
    </row>
    <row r="2092" spans="1:20">
      <c r="A2092" s="45">
        <v>135949105672</v>
      </c>
      <c r="B2092" s="43" t="s">
        <v>733</v>
      </c>
      <c r="C2092" s="44">
        <v>45992</v>
      </c>
      <c r="D2092" s="45">
        <v>54036750107</v>
      </c>
      <c r="E2092" s="45">
        <v>2135361385667</v>
      </c>
      <c r="F2092" s="46" t="s">
        <v>734</v>
      </c>
      <c r="G2092" s="46" t="s">
        <v>735</v>
      </c>
      <c r="H2092" s="46" t="s">
        <v>4</v>
      </c>
      <c r="I2092" s="45" t="s">
        <v>4</v>
      </c>
      <c r="J2092" s="47">
        <v>97.97</v>
      </c>
      <c r="K2092" s="46" t="s">
        <v>736</v>
      </c>
      <c r="L2092" s="46" t="s">
        <v>737</v>
      </c>
      <c r="M2092" s="45" t="s">
        <v>738</v>
      </c>
      <c r="N2092" s="46" t="s">
        <v>739</v>
      </c>
      <c r="O2092" s="43" t="s">
        <v>4</v>
      </c>
      <c r="P2092" s="46" t="s">
        <v>1698</v>
      </c>
      <c r="Q2092" s="47">
        <v>10100</v>
      </c>
      <c r="R2092" s="48" t="s">
        <v>4</v>
      </c>
      <c r="S2092" s="47" t="s">
        <v>4</v>
      </c>
      <c r="T2092" s="46" t="s">
        <v>741</v>
      </c>
    </row>
    <row r="2093" spans="1:20">
      <c r="A2093" s="45">
        <v>135734903707</v>
      </c>
      <c r="B2093" s="43" t="s">
        <v>733</v>
      </c>
      <c r="C2093" s="44">
        <v>45994</v>
      </c>
      <c r="D2093" s="45">
        <v>54196345298</v>
      </c>
      <c r="E2093" s="45">
        <v>2138128209819</v>
      </c>
      <c r="F2093" s="46" t="s">
        <v>758</v>
      </c>
      <c r="G2093" s="46" t="s">
        <v>735</v>
      </c>
      <c r="H2093" s="46" t="s">
        <v>4</v>
      </c>
      <c r="I2093" s="45" t="s">
        <v>4</v>
      </c>
      <c r="J2093" s="47">
        <v>116.39</v>
      </c>
      <c r="K2093" s="46" t="s">
        <v>736</v>
      </c>
      <c r="L2093" s="46" t="s">
        <v>737</v>
      </c>
      <c r="M2093" s="45" t="s">
        <v>738</v>
      </c>
      <c r="N2093" s="46" t="s">
        <v>739</v>
      </c>
      <c r="O2093" s="43" t="s">
        <v>4</v>
      </c>
      <c r="P2093" s="46" t="s">
        <v>759</v>
      </c>
      <c r="Q2093" s="47">
        <v>11999</v>
      </c>
      <c r="R2093" s="48" t="s">
        <v>4</v>
      </c>
      <c r="S2093" s="47" t="s">
        <v>4</v>
      </c>
      <c r="T2093" s="46" t="s">
        <v>4</v>
      </c>
    </row>
    <row r="2094" spans="1:20">
      <c r="A2094" s="45">
        <v>135738371583</v>
      </c>
      <c r="B2094" s="43" t="s">
        <v>733</v>
      </c>
      <c r="C2094" s="44">
        <v>45994</v>
      </c>
      <c r="D2094" s="45">
        <v>54197630941</v>
      </c>
      <c r="E2094" s="45">
        <v>2138278186896</v>
      </c>
      <c r="F2094" s="46" t="s">
        <v>750</v>
      </c>
      <c r="G2094" s="46" t="s">
        <v>735</v>
      </c>
      <c r="H2094" s="46" t="s">
        <v>4</v>
      </c>
      <c r="I2094" s="45" t="s">
        <v>4</v>
      </c>
      <c r="J2094" s="47">
        <v>1017.87</v>
      </c>
      <c r="K2094" s="46" t="s">
        <v>736</v>
      </c>
      <c r="L2094" s="46" t="s">
        <v>751</v>
      </c>
      <c r="M2094" s="45" t="s">
        <v>738</v>
      </c>
      <c r="N2094" s="46" t="s">
        <v>739</v>
      </c>
      <c r="O2094" s="43" t="s">
        <v>365</v>
      </c>
      <c r="P2094" s="46" t="s">
        <v>752</v>
      </c>
      <c r="Q2094" s="47">
        <v>25900</v>
      </c>
      <c r="R2094" s="48" t="s">
        <v>4</v>
      </c>
      <c r="S2094" s="47" t="s">
        <v>4</v>
      </c>
      <c r="T2094" s="46" t="s">
        <v>741</v>
      </c>
    </row>
    <row r="2095" spans="1:20">
      <c r="A2095" s="45">
        <v>135739132419</v>
      </c>
      <c r="B2095" s="43" t="s">
        <v>733</v>
      </c>
      <c r="C2095" s="44">
        <v>45994</v>
      </c>
      <c r="D2095" s="45">
        <v>54197864029</v>
      </c>
      <c r="E2095" s="45">
        <v>2138282073128</v>
      </c>
      <c r="F2095" s="46" t="s">
        <v>750</v>
      </c>
      <c r="G2095" s="46" t="s">
        <v>735</v>
      </c>
      <c r="H2095" s="46" t="s">
        <v>4</v>
      </c>
      <c r="I2095" s="45" t="s">
        <v>4</v>
      </c>
      <c r="J2095" s="47">
        <v>652.34</v>
      </c>
      <c r="K2095" s="46" t="s">
        <v>736</v>
      </c>
      <c r="L2095" s="46" t="s">
        <v>751</v>
      </c>
      <c r="M2095" s="45" t="s">
        <v>738</v>
      </c>
      <c r="N2095" s="46" t="s">
        <v>739</v>
      </c>
      <c r="O2095" s="43" t="s">
        <v>365</v>
      </c>
      <c r="P2095" s="46" t="s">
        <v>752</v>
      </c>
      <c r="Q2095" s="47">
        <v>16599</v>
      </c>
      <c r="R2095" s="48" t="s">
        <v>4</v>
      </c>
      <c r="S2095" s="47" t="s">
        <v>4</v>
      </c>
      <c r="T2095" s="46" t="s">
        <v>741</v>
      </c>
    </row>
    <row r="2096" spans="1:20">
      <c r="A2096" s="45">
        <v>136364614462</v>
      </c>
      <c r="B2096" s="43" t="s">
        <v>733</v>
      </c>
      <c r="C2096" s="44">
        <v>45994</v>
      </c>
      <c r="D2096" s="45">
        <v>54199590496</v>
      </c>
      <c r="E2096" s="45">
        <v>2138313729844</v>
      </c>
      <c r="F2096" s="46" t="s">
        <v>750</v>
      </c>
      <c r="G2096" s="46" t="s">
        <v>735</v>
      </c>
      <c r="H2096" s="46" t="s">
        <v>4</v>
      </c>
      <c r="I2096" s="45" t="s">
        <v>4</v>
      </c>
      <c r="J2096" s="47">
        <v>377.28</v>
      </c>
      <c r="K2096" s="46" t="s">
        <v>736</v>
      </c>
      <c r="L2096" s="46" t="s">
        <v>751</v>
      </c>
      <c r="M2096" s="45" t="s">
        <v>738</v>
      </c>
      <c r="N2096" s="46" t="s">
        <v>739</v>
      </c>
      <c r="O2096" s="43" t="s">
        <v>365</v>
      </c>
      <c r="P2096" s="46" t="s">
        <v>752</v>
      </c>
      <c r="Q2096" s="47">
        <v>9600</v>
      </c>
      <c r="R2096" s="48" t="s">
        <v>4</v>
      </c>
      <c r="S2096" s="47" t="s">
        <v>4</v>
      </c>
      <c r="T2096" s="46" t="s">
        <v>741</v>
      </c>
    </row>
    <row r="2097" spans="1:20">
      <c r="A2097" s="45">
        <v>136364441784</v>
      </c>
      <c r="B2097" s="43" t="s">
        <v>733</v>
      </c>
      <c r="C2097" s="44">
        <v>45994</v>
      </c>
      <c r="D2097" s="45">
        <v>54199605104</v>
      </c>
      <c r="E2097" s="45">
        <v>2138185132615</v>
      </c>
      <c r="F2097" s="46" t="s">
        <v>734</v>
      </c>
      <c r="G2097" s="46" t="s">
        <v>735</v>
      </c>
      <c r="H2097" s="46" t="s">
        <v>4</v>
      </c>
      <c r="I2097" s="45" t="s">
        <v>4</v>
      </c>
      <c r="J2097" s="47">
        <v>365.28</v>
      </c>
      <c r="K2097" s="46" t="s">
        <v>736</v>
      </c>
      <c r="L2097" s="46" t="s">
        <v>737</v>
      </c>
      <c r="M2097" s="45" t="s">
        <v>738</v>
      </c>
      <c r="N2097" s="46" t="s">
        <v>739</v>
      </c>
      <c r="O2097" s="43" t="s">
        <v>4</v>
      </c>
      <c r="P2097" s="46" t="s">
        <v>916</v>
      </c>
      <c r="Q2097" s="47">
        <v>4800</v>
      </c>
      <c r="R2097" s="48" t="s">
        <v>4</v>
      </c>
      <c r="S2097" s="47" t="s">
        <v>4</v>
      </c>
      <c r="T2097" s="46" t="s">
        <v>741</v>
      </c>
    </row>
    <row r="2098" spans="1:20">
      <c r="A2098" s="45">
        <v>136366138324</v>
      </c>
      <c r="B2098" s="43" t="s">
        <v>733</v>
      </c>
      <c r="C2098" s="44">
        <v>45994</v>
      </c>
      <c r="D2098" s="45">
        <v>54200200216</v>
      </c>
      <c r="E2098" s="45">
        <v>2138196950733</v>
      </c>
      <c r="F2098" s="46" t="s">
        <v>734</v>
      </c>
      <c r="G2098" s="46" t="s">
        <v>735</v>
      </c>
      <c r="H2098" s="46" t="s">
        <v>4</v>
      </c>
      <c r="I2098" s="45" t="s">
        <v>4</v>
      </c>
      <c r="J2098" s="47">
        <v>79.540000000000006</v>
      </c>
      <c r="K2098" s="46" t="s">
        <v>736</v>
      </c>
      <c r="L2098" s="46" t="s">
        <v>737</v>
      </c>
      <c r="M2098" s="45" t="s">
        <v>738</v>
      </c>
      <c r="N2098" s="46" t="s">
        <v>739</v>
      </c>
      <c r="O2098" s="43" t="s">
        <v>4</v>
      </c>
      <c r="P2098" s="46" t="s">
        <v>1699</v>
      </c>
      <c r="Q2098" s="47">
        <v>8200</v>
      </c>
      <c r="R2098" s="48" t="s">
        <v>4</v>
      </c>
      <c r="S2098" s="47" t="s">
        <v>4</v>
      </c>
      <c r="T2098" s="46" t="s">
        <v>741</v>
      </c>
    </row>
    <row r="2099" spans="1:20">
      <c r="A2099" s="45">
        <v>135748062571</v>
      </c>
      <c r="B2099" s="43" t="s">
        <v>733</v>
      </c>
      <c r="C2099" s="44">
        <v>45994</v>
      </c>
      <c r="D2099" s="45">
        <v>54201321613</v>
      </c>
      <c r="E2099" s="45">
        <v>2138219548965</v>
      </c>
      <c r="F2099" s="46" t="s">
        <v>750</v>
      </c>
      <c r="G2099" s="46" t="s">
        <v>735</v>
      </c>
      <c r="H2099" s="46" t="s">
        <v>4</v>
      </c>
      <c r="I2099" s="45" t="s">
        <v>4</v>
      </c>
      <c r="J2099" s="47">
        <v>1898.19</v>
      </c>
      <c r="K2099" s="46" t="s">
        <v>736</v>
      </c>
      <c r="L2099" s="46" t="s">
        <v>751</v>
      </c>
      <c r="M2099" s="45" t="s">
        <v>738</v>
      </c>
      <c r="N2099" s="46" t="s">
        <v>739</v>
      </c>
      <c r="O2099" s="43" t="s">
        <v>365</v>
      </c>
      <c r="P2099" s="46" t="s">
        <v>752</v>
      </c>
      <c r="Q2099" s="47">
        <v>48300</v>
      </c>
      <c r="R2099" s="48" t="s">
        <v>4</v>
      </c>
      <c r="S2099" s="47" t="s">
        <v>4</v>
      </c>
      <c r="T2099" s="46" t="s">
        <v>741</v>
      </c>
    </row>
    <row r="2100" spans="1:20">
      <c r="A2100" s="45">
        <v>136370129344</v>
      </c>
      <c r="B2100" s="43" t="s">
        <v>733</v>
      </c>
      <c r="C2100" s="44">
        <v>45994</v>
      </c>
      <c r="D2100" s="45">
        <v>54201766843</v>
      </c>
      <c r="E2100" s="45">
        <v>2138356554706</v>
      </c>
      <c r="F2100" s="46" t="s">
        <v>734</v>
      </c>
      <c r="G2100" s="46" t="s">
        <v>735</v>
      </c>
      <c r="H2100" s="46" t="s">
        <v>4</v>
      </c>
      <c r="I2100" s="45" t="s">
        <v>4</v>
      </c>
      <c r="J2100" s="47">
        <v>235.71</v>
      </c>
      <c r="K2100" s="46" t="s">
        <v>736</v>
      </c>
      <c r="L2100" s="46" t="s">
        <v>737</v>
      </c>
      <c r="M2100" s="45" t="s">
        <v>738</v>
      </c>
      <c r="N2100" s="46" t="s">
        <v>739</v>
      </c>
      <c r="O2100" s="43" t="s">
        <v>4</v>
      </c>
      <c r="P2100" s="46" t="s">
        <v>1700</v>
      </c>
      <c r="Q2100" s="47">
        <v>24300</v>
      </c>
      <c r="R2100" s="48" t="s">
        <v>4</v>
      </c>
      <c r="S2100" s="47" t="s">
        <v>4</v>
      </c>
      <c r="T2100" s="46" t="s">
        <v>741</v>
      </c>
    </row>
    <row r="2101" spans="1:20">
      <c r="A2101" s="45">
        <v>135749825345</v>
      </c>
      <c r="B2101" s="43" t="s">
        <v>733</v>
      </c>
      <c r="C2101" s="44">
        <v>45994</v>
      </c>
      <c r="D2101" s="45">
        <v>54202008317</v>
      </c>
      <c r="E2101" s="45">
        <v>2138361467184</v>
      </c>
      <c r="F2101" s="46" t="s">
        <v>750</v>
      </c>
      <c r="G2101" s="46" t="s">
        <v>735</v>
      </c>
      <c r="H2101" s="46" t="s">
        <v>4</v>
      </c>
      <c r="I2101" s="45" t="s">
        <v>4</v>
      </c>
      <c r="J2101" s="47">
        <v>377.28</v>
      </c>
      <c r="K2101" s="46" t="s">
        <v>736</v>
      </c>
      <c r="L2101" s="46" t="s">
        <v>751</v>
      </c>
      <c r="M2101" s="45" t="s">
        <v>738</v>
      </c>
      <c r="N2101" s="46" t="s">
        <v>739</v>
      </c>
      <c r="O2101" s="43" t="s">
        <v>365</v>
      </c>
      <c r="P2101" s="46" t="s">
        <v>752</v>
      </c>
      <c r="Q2101" s="47">
        <v>9600</v>
      </c>
      <c r="R2101" s="48" t="s">
        <v>4</v>
      </c>
      <c r="S2101" s="47" t="s">
        <v>4</v>
      </c>
      <c r="T2101" s="46" t="s">
        <v>741</v>
      </c>
    </row>
    <row r="2102" spans="1:20">
      <c r="A2102" s="45">
        <v>136373560516</v>
      </c>
      <c r="B2102" s="43" t="s">
        <v>733</v>
      </c>
      <c r="C2102" s="44">
        <v>45994</v>
      </c>
      <c r="D2102" s="45">
        <v>54203082239</v>
      </c>
      <c r="E2102" s="45">
        <v>2138254069743</v>
      </c>
      <c r="F2102" s="46" t="s">
        <v>734</v>
      </c>
      <c r="G2102" s="46" t="s">
        <v>735</v>
      </c>
      <c r="H2102" s="46" t="s">
        <v>4</v>
      </c>
      <c r="I2102" s="45" t="s">
        <v>4</v>
      </c>
      <c r="J2102" s="47">
        <v>300.7</v>
      </c>
      <c r="K2102" s="46" t="s">
        <v>736</v>
      </c>
      <c r="L2102" s="46" t="s">
        <v>737</v>
      </c>
      <c r="M2102" s="45" t="s">
        <v>738</v>
      </c>
      <c r="N2102" s="46" t="s">
        <v>739</v>
      </c>
      <c r="O2102" s="43" t="s">
        <v>4</v>
      </c>
      <c r="P2102" s="46" t="s">
        <v>1701</v>
      </c>
      <c r="Q2102" s="47">
        <v>31000</v>
      </c>
      <c r="R2102" s="48" t="s">
        <v>4</v>
      </c>
      <c r="S2102" s="47" t="s">
        <v>4</v>
      </c>
      <c r="T2102" s="46" t="s">
        <v>741</v>
      </c>
    </row>
    <row r="2103" spans="1:20">
      <c r="A2103" s="45">
        <v>136374043234</v>
      </c>
      <c r="B2103" s="43" t="s">
        <v>733</v>
      </c>
      <c r="C2103" s="44">
        <v>45994</v>
      </c>
      <c r="D2103" s="45">
        <v>54203336275</v>
      </c>
      <c r="E2103" s="45">
        <v>2138387480544</v>
      </c>
      <c r="F2103" s="46" t="s">
        <v>734</v>
      </c>
      <c r="G2103" s="46" t="s">
        <v>735</v>
      </c>
      <c r="H2103" s="46" t="s">
        <v>4</v>
      </c>
      <c r="I2103" s="45" t="s">
        <v>4</v>
      </c>
      <c r="J2103" s="47">
        <v>140.65</v>
      </c>
      <c r="K2103" s="46" t="s">
        <v>736</v>
      </c>
      <c r="L2103" s="46" t="s">
        <v>737</v>
      </c>
      <c r="M2103" s="45" t="s">
        <v>738</v>
      </c>
      <c r="N2103" s="46" t="s">
        <v>739</v>
      </c>
      <c r="O2103" s="43" t="s">
        <v>4</v>
      </c>
      <c r="P2103" s="46" t="s">
        <v>967</v>
      </c>
      <c r="Q2103" s="47">
        <v>14500</v>
      </c>
      <c r="R2103" s="48" t="s">
        <v>4</v>
      </c>
      <c r="S2103" s="47" t="s">
        <v>4</v>
      </c>
      <c r="T2103" s="46" t="s">
        <v>741</v>
      </c>
    </row>
    <row r="2104" spans="1:20">
      <c r="A2104" s="45">
        <v>136374478166</v>
      </c>
      <c r="B2104" s="43" t="s">
        <v>733</v>
      </c>
      <c r="C2104" s="44">
        <v>45994</v>
      </c>
      <c r="D2104" s="45">
        <v>54203459444</v>
      </c>
      <c r="E2104" s="45">
        <v>2138261522843</v>
      </c>
      <c r="F2104" s="46" t="s">
        <v>758</v>
      </c>
      <c r="G2104" s="46" t="s">
        <v>735</v>
      </c>
      <c r="H2104" s="46" t="s">
        <v>4</v>
      </c>
      <c r="I2104" s="45" t="s">
        <v>4</v>
      </c>
      <c r="J2104" s="47">
        <v>289.06</v>
      </c>
      <c r="K2104" s="46" t="s">
        <v>736</v>
      </c>
      <c r="L2104" s="46" t="s">
        <v>737</v>
      </c>
      <c r="M2104" s="45" t="s">
        <v>738</v>
      </c>
      <c r="N2104" s="46" t="s">
        <v>739</v>
      </c>
      <c r="O2104" s="43" t="s">
        <v>4</v>
      </c>
      <c r="P2104" s="46" t="s">
        <v>759</v>
      </c>
      <c r="Q2104" s="47">
        <v>29800</v>
      </c>
      <c r="R2104" s="48" t="s">
        <v>4</v>
      </c>
      <c r="S2104" s="47" t="s">
        <v>4</v>
      </c>
      <c r="T2104" s="46" t="s">
        <v>4</v>
      </c>
    </row>
    <row r="2105" spans="1:20">
      <c r="A2105" s="45">
        <v>135753489523</v>
      </c>
      <c r="B2105" s="43" t="s">
        <v>733</v>
      </c>
      <c r="C2105" s="44">
        <v>45994</v>
      </c>
      <c r="D2105" s="45">
        <v>54203525086</v>
      </c>
      <c r="E2105" s="45">
        <v>2138390866130</v>
      </c>
      <c r="F2105" s="46" t="s">
        <v>734</v>
      </c>
      <c r="G2105" s="46" t="s">
        <v>735</v>
      </c>
      <c r="H2105" s="46" t="s">
        <v>4</v>
      </c>
      <c r="I2105" s="45" t="s">
        <v>4</v>
      </c>
      <c r="J2105" s="47">
        <v>85.36</v>
      </c>
      <c r="K2105" s="46" t="s">
        <v>736</v>
      </c>
      <c r="L2105" s="46" t="s">
        <v>737</v>
      </c>
      <c r="M2105" s="45" t="s">
        <v>738</v>
      </c>
      <c r="N2105" s="46" t="s">
        <v>739</v>
      </c>
      <c r="O2105" s="43" t="s">
        <v>4</v>
      </c>
      <c r="P2105" s="46" t="s">
        <v>1702</v>
      </c>
      <c r="Q2105" s="47">
        <v>8800</v>
      </c>
      <c r="R2105" s="48" t="s">
        <v>4</v>
      </c>
      <c r="S2105" s="47" t="s">
        <v>4</v>
      </c>
      <c r="T2105" s="46" t="s">
        <v>741</v>
      </c>
    </row>
    <row r="2106" spans="1:20">
      <c r="A2106" s="45">
        <v>136374909026</v>
      </c>
      <c r="B2106" s="43" t="s">
        <v>733</v>
      </c>
      <c r="C2106" s="44">
        <v>45994</v>
      </c>
      <c r="D2106" s="45">
        <v>54203679974</v>
      </c>
      <c r="E2106" s="45">
        <v>2138394366030</v>
      </c>
      <c r="F2106" s="46" t="s">
        <v>734</v>
      </c>
      <c r="G2106" s="46" t="s">
        <v>735</v>
      </c>
      <c r="H2106" s="46" t="s">
        <v>4</v>
      </c>
      <c r="I2106" s="45" t="s">
        <v>4</v>
      </c>
      <c r="J2106" s="47">
        <v>280.31</v>
      </c>
      <c r="K2106" s="46" t="s">
        <v>736</v>
      </c>
      <c r="L2106" s="46" t="s">
        <v>737</v>
      </c>
      <c r="M2106" s="45" t="s">
        <v>738</v>
      </c>
      <c r="N2106" s="46" t="s">
        <v>739</v>
      </c>
      <c r="O2106" s="43" t="s">
        <v>4</v>
      </c>
      <c r="P2106" s="46" t="s">
        <v>1206</v>
      </c>
      <c r="Q2106" s="47">
        <v>28898</v>
      </c>
      <c r="R2106" s="48" t="s">
        <v>4</v>
      </c>
      <c r="S2106" s="47" t="s">
        <v>4</v>
      </c>
      <c r="T2106" s="46" t="s">
        <v>741</v>
      </c>
    </row>
    <row r="2107" spans="1:20">
      <c r="A2107" s="45">
        <v>135754447275</v>
      </c>
      <c r="B2107" s="43" t="s">
        <v>733</v>
      </c>
      <c r="C2107" s="44">
        <v>45994</v>
      </c>
      <c r="D2107" s="45">
        <v>54203916166</v>
      </c>
      <c r="E2107" s="45">
        <v>2138270561355</v>
      </c>
      <c r="F2107" s="46" t="s">
        <v>750</v>
      </c>
      <c r="G2107" s="46" t="s">
        <v>735</v>
      </c>
      <c r="H2107" s="46" t="s">
        <v>4</v>
      </c>
      <c r="I2107" s="45" t="s">
        <v>4</v>
      </c>
      <c r="J2107" s="47">
        <v>471.56</v>
      </c>
      <c r="K2107" s="46" t="s">
        <v>736</v>
      </c>
      <c r="L2107" s="46" t="s">
        <v>751</v>
      </c>
      <c r="M2107" s="45" t="s">
        <v>738</v>
      </c>
      <c r="N2107" s="46" t="s">
        <v>739</v>
      </c>
      <c r="O2107" s="43" t="s">
        <v>365</v>
      </c>
      <c r="P2107" s="46" t="s">
        <v>752</v>
      </c>
      <c r="Q2107" s="47">
        <v>11999</v>
      </c>
      <c r="R2107" s="48" t="s">
        <v>4</v>
      </c>
      <c r="S2107" s="47" t="s">
        <v>4</v>
      </c>
      <c r="T2107" s="46" t="s">
        <v>741</v>
      </c>
    </row>
    <row r="2108" spans="1:20">
      <c r="A2108" s="45">
        <v>135754874311</v>
      </c>
      <c r="B2108" s="43" t="s">
        <v>733</v>
      </c>
      <c r="C2108" s="44">
        <v>45994</v>
      </c>
      <c r="D2108" s="45">
        <v>54204036365</v>
      </c>
      <c r="E2108" s="45">
        <v>2138272977715</v>
      </c>
      <c r="F2108" s="46" t="s">
        <v>750</v>
      </c>
      <c r="G2108" s="46" t="s">
        <v>735</v>
      </c>
      <c r="H2108" s="46" t="s">
        <v>4</v>
      </c>
      <c r="I2108" s="45" t="s">
        <v>4</v>
      </c>
      <c r="J2108" s="47">
        <v>3843.05</v>
      </c>
      <c r="K2108" s="46" t="s">
        <v>736</v>
      </c>
      <c r="L2108" s="46" t="s">
        <v>751</v>
      </c>
      <c r="M2108" s="45" t="s">
        <v>738</v>
      </c>
      <c r="N2108" s="46" t="s">
        <v>739</v>
      </c>
      <c r="O2108" s="43" t="s">
        <v>365</v>
      </c>
      <c r="P2108" s="46" t="s">
        <v>752</v>
      </c>
      <c r="Q2108" s="47">
        <v>50500</v>
      </c>
      <c r="R2108" s="48" t="s">
        <v>4</v>
      </c>
      <c r="S2108" s="47" t="s">
        <v>4</v>
      </c>
      <c r="T2108" s="46" t="s">
        <v>741</v>
      </c>
    </row>
    <row r="2109" spans="1:20">
      <c r="A2109" s="45">
        <v>136376223468</v>
      </c>
      <c r="B2109" s="43" t="s">
        <v>733</v>
      </c>
      <c r="C2109" s="44">
        <v>45994</v>
      </c>
      <c r="D2109" s="45">
        <v>54204228599</v>
      </c>
      <c r="E2109" s="45">
        <v>2138405064126</v>
      </c>
      <c r="F2109" s="46" t="s">
        <v>745</v>
      </c>
      <c r="G2109" s="46" t="s">
        <v>735</v>
      </c>
      <c r="H2109" s="46" t="s">
        <v>4</v>
      </c>
      <c r="I2109" s="45" t="s">
        <v>4</v>
      </c>
      <c r="J2109" s="47">
        <v>1826.25</v>
      </c>
      <c r="K2109" s="46" t="s">
        <v>736</v>
      </c>
      <c r="L2109" s="46" t="s">
        <v>737</v>
      </c>
      <c r="M2109" s="45" t="s">
        <v>738</v>
      </c>
      <c r="N2109" s="46" t="s">
        <v>739</v>
      </c>
      <c r="O2109" s="43" t="s">
        <v>4</v>
      </c>
      <c r="P2109" s="46" t="s">
        <v>763</v>
      </c>
      <c r="Q2109" s="47">
        <v>23998</v>
      </c>
      <c r="R2109" s="48" t="s">
        <v>4</v>
      </c>
      <c r="S2109" s="47" t="s">
        <v>4</v>
      </c>
      <c r="T2109" s="46" t="s">
        <v>741</v>
      </c>
    </row>
    <row r="2110" spans="1:20">
      <c r="A2110" s="45">
        <v>136377026240</v>
      </c>
      <c r="B2110" s="43" t="s">
        <v>733</v>
      </c>
      <c r="C2110" s="44">
        <v>45994</v>
      </c>
      <c r="D2110" s="45">
        <v>54204441507</v>
      </c>
      <c r="E2110" s="45">
        <v>2138409355852</v>
      </c>
      <c r="F2110" s="46" t="s">
        <v>750</v>
      </c>
      <c r="G2110" s="46" t="s">
        <v>735</v>
      </c>
      <c r="H2110" s="46" t="s">
        <v>4</v>
      </c>
      <c r="I2110" s="45" t="s">
        <v>4</v>
      </c>
      <c r="J2110" s="47">
        <v>1332.27</v>
      </c>
      <c r="K2110" s="46" t="s">
        <v>736</v>
      </c>
      <c r="L2110" s="46" t="s">
        <v>751</v>
      </c>
      <c r="M2110" s="45" t="s">
        <v>738</v>
      </c>
      <c r="N2110" s="46" t="s">
        <v>739</v>
      </c>
      <c r="O2110" s="43" t="s">
        <v>365</v>
      </c>
      <c r="P2110" s="46" t="s">
        <v>752</v>
      </c>
      <c r="Q2110" s="47">
        <v>33900</v>
      </c>
      <c r="R2110" s="48" t="s">
        <v>4</v>
      </c>
      <c r="S2110" s="47" t="s">
        <v>4</v>
      </c>
      <c r="T2110" s="46" t="s">
        <v>741</v>
      </c>
    </row>
    <row r="2111" spans="1:20">
      <c r="A2111" s="45">
        <v>135757136427</v>
      </c>
      <c r="B2111" s="43" t="s">
        <v>733</v>
      </c>
      <c r="C2111" s="44">
        <v>45994</v>
      </c>
      <c r="D2111" s="45">
        <v>54204995808</v>
      </c>
      <c r="E2111" s="45">
        <v>2138418857124</v>
      </c>
      <c r="F2111" s="46" t="s">
        <v>734</v>
      </c>
      <c r="G2111" s="46" t="s">
        <v>735</v>
      </c>
      <c r="H2111" s="46" t="s">
        <v>4</v>
      </c>
      <c r="I2111" s="45" t="s">
        <v>4</v>
      </c>
      <c r="J2111" s="47">
        <v>46.56</v>
      </c>
      <c r="K2111" s="46" t="s">
        <v>736</v>
      </c>
      <c r="L2111" s="46" t="s">
        <v>737</v>
      </c>
      <c r="M2111" s="45" t="s">
        <v>738</v>
      </c>
      <c r="N2111" s="46" t="s">
        <v>739</v>
      </c>
      <c r="O2111" s="43" t="s">
        <v>4</v>
      </c>
      <c r="P2111" s="46" t="s">
        <v>1703</v>
      </c>
      <c r="Q2111" s="47">
        <v>4800</v>
      </c>
      <c r="R2111" s="48" t="s">
        <v>4</v>
      </c>
      <c r="S2111" s="47" t="s">
        <v>4</v>
      </c>
      <c r="T2111" s="46" t="s">
        <v>741</v>
      </c>
    </row>
    <row r="2112" spans="1:20">
      <c r="A2112" s="45">
        <v>135757391225</v>
      </c>
      <c r="B2112" s="43" t="s">
        <v>733</v>
      </c>
      <c r="C2112" s="44">
        <v>45994</v>
      </c>
      <c r="D2112" s="45">
        <v>54205129122</v>
      </c>
      <c r="E2112" s="45">
        <v>2138421164640</v>
      </c>
      <c r="F2112" s="46" t="s">
        <v>734</v>
      </c>
      <c r="G2112" s="46" t="s">
        <v>735</v>
      </c>
      <c r="H2112" s="46" t="s">
        <v>4</v>
      </c>
      <c r="I2112" s="45" t="s">
        <v>4</v>
      </c>
      <c r="J2112" s="47">
        <v>1057.3</v>
      </c>
      <c r="K2112" s="46" t="s">
        <v>736</v>
      </c>
      <c r="L2112" s="46" t="s">
        <v>737</v>
      </c>
      <c r="M2112" s="45" t="s">
        <v>738</v>
      </c>
      <c r="N2112" s="46" t="s">
        <v>739</v>
      </c>
      <c r="O2112" s="43" t="s">
        <v>4</v>
      </c>
      <c r="P2112" s="46" t="s">
        <v>1704</v>
      </c>
      <c r="Q2112" s="47">
        <v>109000</v>
      </c>
      <c r="R2112" s="48" t="s">
        <v>4</v>
      </c>
      <c r="S2112" s="47" t="s">
        <v>4</v>
      </c>
      <c r="T2112" s="46" t="s">
        <v>741</v>
      </c>
    </row>
    <row r="2113" spans="1:20">
      <c r="A2113" s="45">
        <v>135757364099</v>
      </c>
      <c r="B2113" s="43" t="s">
        <v>733</v>
      </c>
      <c r="C2113" s="44">
        <v>45994</v>
      </c>
      <c r="D2113" s="45">
        <v>54205151337</v>
      </c>
      <c r="E2113" s="45">
        <v>2138292566305</v>
      </c>
      <c r="F2113" s="46" t="s">
        <v>734</v>
      </c>
      <c r="G2113" s="46" t="s">
        <v>735</v>
      </c>
      <c r="H2113" s="46" t="s">
        <v>4</v>
      </c>
      <c r="I2113" s="45" t="s">
        <v>4</v>
      </c>
      <c r="J2113" s="47">
        <v>141.62</v>
      </c>
      <c r="K2113" s="46" t="s">
        <v>736</v>
      </c>
      <c r="L2113" s="46" t="s">
        <v>737</v>
      </c>
      <c r="M2113" s="45" t="s">
        <v>738</v>
      </c>
      <c r="N2113" s="46" t="s">
        <v>739</v>
      </c>
      <c r="O2113" s="43" t="s">
        <v>4</v>
      </c>
      <c r="P2113" s="46" t="s">
        <v>967</v>
      </c>
      <c r="Q2113" s="47">
        <v>14600</v>
      </c>
      <c r="R2113" s="48" t="s">
        <v>4</v>
      </c>
      <c r="S2113" s="47" t="s">
        <v>4</v>
      </c>
      <c r="T2113" s="46" t="s">
        <v>741</v>
      </c>
    </row>
    <row r="2114" spans="1:20">
      <c r="A2114" s="45">
        <v>136379529420</v>
      </c>
      <c r="B2114" s="43" t="s">
        <v>733</v>
      </c>
      <c r="C2114" s="44">
        <v>45994</v>
      </c>
      <c r="D2114" s="45">
        <v>54205610330</v>
      </c>
      <c r="E2114" s="45">
        <v>2138299226623</v>
      </c>
      <c r="F2114" s="46" t="s">
        <v>750</v>
      </c>
      <c r="G2114" s="46" t="s">
        <v>735</v>
      </c>
      <c r="H2114" s="46" t="s">
        <v>4</v>
      </c>
      <c r="I2114" s="45" t="s">
        <v>4</v>
      </c>
      <c r="J2114" s="47">
        <v>2888.55</v>
      </c>
      <c r="K2114" s="46" t="s">
        <v>736</v>
      </c>
      <c r="L2114" s="46" t="s">
        <v>751</v>
      </c>
      <c r="M2114" s="45" t="s">
        <v>738</v>
      </c>
      <c r="N2114" s="46" t="s">
        <v>739</v>
      </c>
      <c r="O2114" s="43" t="s">
        <v>365</v>
      </c>
      <c r="P2114" s="46" t="s">
        <v>752</v>
      </c>
      <c r="Q2114" s="47">
        <v>73500</v>
      </c>
      <c r="R2114" s="48" t="s">
        <v>4</v>
      </c>
      <c r="S2114" s="47" t="s">
        <v>4</v>
      </c>
      <c r="T2114" s="46" t="s">
        <v>741</v>
      </c>
    </row>
    <row r="2115" spans="1:20">
      <c r="A2115" s="45">
        <v>136380032928</v>
      </c>
      <c r="B2115" s="43" t="s">
        <v>733</v>
      </c>
      <c r="C2115" s="44">
        <v>45994</v>
      </c>
      <c r="D2115" s="45">
        <v>54205773905</v>
      </c>
      <c r="E2115" s="45">
        <v>2138301936037</v>
      </c>
      <c r="F2115" s="46" t="s">
        <v>750</v>
      </c>
      <c r="G2115" s="46" t="s">
        <v>735</v>
      </c>
      <c r="H2115" s="46" t="s">
        <v>4</v>
      </c>
      <c r="I2115" s="45" t="s">
        <v>4</v>
      </c>
      <c r="J2115" s="47">
        <v>6087.45</v>
      </c>
      <c r="K2115" s="46" t="s">
        <v>736</v>
      </c>
      <c r="L2115" s="46" t="s">
        <v>751</v>
      </c>
      <c r="M2115" s="45" t="s">
        <v>738</v>
      </c>
      <c r="N2115" s="46" t="s">
        <v>739</v>
      </c>
      <c r="O2115" s="43" t="s">
        <v>365</v>
      </c>
      <c r="P2115" s="46" t="s">
        <v>752</v>
      </c>
      <c r="Q2115" s="47">
        <v>154897</v>
      </c>
      <c r="R2115" s="48" t="s">
        <v>4</v>
      </c>
      <c r="S2115" s="47" t="s">
        <v>4</v>
      </c>
      <c r="T2115" s="46" t="s">
        <v>741</v>
      </c>
    </row>
    <row r="2116" spans="1:20">
      <c r="A2116" s="45">
        <v>136380185164</v>
      </c>
      <c r="B2116" s="43" t="s">
        <v>733</v>
      </c>
      <c r="C2116" s="44">
        <v>45994</v>
      </c>
      <c r="D2116" s="45">
        <v>54205841364</v>
      </c>
      <c r="E2116" s="45">
        <v>2138302453357</v>
      </c>
      <c r="F2116" s="46" t="s">
        <v>734</v>
      </c>
      <c r="G2116" s="46" t="s">
        <v>735</v>
      </c>
      <c r="H2116" s="46" t="s">
        <v>4</v>
      </c>
      <c r="I2116" s="45" t="s">
        <v>4</v>
      </c>
      <c r="J2116" s="47">
        <v>821.52</v>
      </c>
      <c r="K2116" s="46" t="s">
        <v>736</v>
      </c>
      <c r="L2116" s="46" t="s">
        <v>737</v>
      </c>
      <c r="M2116" s="45" t="s">
        <v>738</v>
      </c>
      <c r="N2116" s="46" t="s">
        <v>739</v>
      </c>
      <c r="O2116" s="43" t="s">
        <v>4</v>
      </c>
      <c r="P2116" s="46" t="s">
        <v>1705</v>
      </c>
      <c r="Q2116" s="47">
        <v>50400</v>
      </c>
      <c r="R2116" s="48" t="s">
        <v>4</v>
      </c>
      <c r="S2116" s="47" t="s">
        <v>4</v>
      </c>
      <c r="T2116" s="46" t="s">
        <v>741</v>
      </c>
    </row>
    <row r="2117" spans="1:20">
      <c r="A2117" s="45">
        <v>135759480719</v>
      </c>
      <c r="B2117" s="43" t="s">
        <v>733</v>
      </c>
      <c r="C2117" s="44">
        <v>45994</v>
      </c>
      <c r="D2117" s="45">
        <v>54206008055</v>
      </c>
      <c r="E2117" s="45">
        <v>2138304836889</v>
      </c>
      <c r="F2117" s="46" t="s">
        <v>734</v>
      </c>
      <c r="G2117" s="46" t="s">
        <v>735</v>
      </c>
      <c r="H2117" s="46" t="s">
        <v>4</v>
      </c>
      <c r="I2117" s="45" t="s">
        <v>4</v>
      </c>
      <c r="J2117" s="47">
        <v>232.78</v>
      </c>
      <c r="K2117" s="46" t="s">
        <v>736</v>
      </c>
      <c r="L2117" s="46" t="s">
        <v>737</v>
      </c>
      <c r="M2117" s="45" t="s">
        <v>738</v>
      </c>
      <c r="N2117" s="46" t="s">
        <v>739</v>
      </c>
      <c r="O2117" s="43" t="s">
        <v>4</v>
      </c>
      <c r="P2117" s="46" t="s">
        <v>772</v>
      </c>
      <c r="Q2117" s="47">
        <v>23998</v>
      </c>
      <c r="R2117" s="48" t="s">
        <v>4</v>
      </c>
      <c r="S2117" s="47" t="s">
        <v>4</v>
      </c>
      <c r="T2117" s="46" t="s">
        <v>741</v>
      </c>
    </row>
    <row r="2118" spans="1:20">
      <c r="A2118" s="45">
        <v>136380675948</v>
      </c>
      <c r="B2118" s="43" t="s">
        <v>733</v>
      </c>
      <c r="C2118" s="44">
        <v>45994</v>
      </c>
      <c r="D2118" s="45">
        <v>54206130691</v>
      </c>
      <c r="E2118" s="45">
        <v>2138435526624</v>
      </c>
      <c r="F2118" s="46" t="s">
        <v>734</v>
      </c>
      <c r="G2118" s="46" t="s">
        <v>735</v>
      </c>
      <c r="H2118" s="46" t="s">
        <v>4</v>
      </c>
      <c r="I2118" s="45" t="s">
        <v>4</v>
      </c>
      <c r="J2118" s="47">
        <v>673.17</v>
      </c>
      <c r="K2118" s="46" t="s">
        <v>736</v>
      </c>
      <c r="L2118" s="46" t="s">
        <v>737</v>
      </c>
      <c r="M2118" s="45" t="s">
        <v>738</v>
      </c>
      <c r="N2118" s="46" t="s">
        <v>739</v>
      </c>
      <c r="O2118" s="43" t="s">
        <v>4</v>
      </c>
      <c r="P2118" s="46" t="s">
        <v>830</v>
      </c>
      <c r="Q2118" s="47">
        <v>69399</v>
      </c>
      <c r="R2118" s="48" t="s">
        <v>4</v>
      </c>
      <c r="S2118" s="47" t="s">
        <v>4</v>
      </c>
      <c r="T2118" s="46" t="s">
        <v>741</v>
      </c>
    </row>
    <row r="2119" spans="1:20">
      <c r="A2119" s="45">
        <v>135759894119</v>
      </c>
      <c r="B2119" s="43" t="s">
        <v>733</v>
      </c>
      <c r="C2119" s="44">
        <v>45994</v>
      </c>
      <c r="D2119" s="45">
        <v>54206160206</v>
      </c>
      <c r="E2119" s="45">
        <v>2138306879839</v>
      </c>
      <c r="F2119" s="46" t="s">
        <v>734</v>
      </c>
      <c r="G2119" s="46" t="s">
        <v>735</v>
      </c>
      <c r="H2119" s="46" t="s">
        <v>4</v>
      </c>
      <c r="I2119" s="45" t="s">
        <v>4</v>
      </c>
      <c r="J2119" s="47">
        <v>349.17</v>
      </c>
      <c r="K2119" s="46" t="s">
        <v>736</v>
      </c>
      <c r="L2119" s="46" t="s">
        <v>737</v>
      </c>
      <c r="M2119" s="45" t="s">
        <v>738</v>
      </c>
      <c r="N2119" s="46" t="s">
        <v>739</v>
      </c>
      <c r="O2119" s="43" t="s">
        <v>4</v>
      </c>
      <c r="P2119" s="46" t="s">
        <v>1482</v>
      </c>
      <c r="Q2119" s="47">
        <v>35997</v>
      </c>
      <c r="R2119" s="48" t="s">
        <v>4</v>
      </c>
      <c r="S2119" s="47" t="s">
        <v>4</v>
      </c>
      <c r="T2119" s="46" t="s">
        <v>741</v>
      </c>
    </row>
    <row r="2120" spans="1:20">
      <c r="A2120" s="45">
        <v>135759931927</v>
      </c>
      <c r="B2120" s="43" t="s">
        <v>733</v>
      </c>
      <c r="C2120" s="44">
        <v>45995</v>
      </c>
      <c r="D2120" s="45">
        <v>54206307187</v>
      </c>
      <c r="E2120" s="45">
        <v>2138308836093</v>
      </c>
      <c r="F2120" s="46" t="s">
        <v>758</v>
      </c>
      <c r="G2120" s="46" t="s">
        <v>735</v>
      </c>
      <c r="H2120" s="46" t="s">
        <v>4</v>
      </c>
      <c r="I2120" s="45" t="s">
        <v>4</v>
      </c>
      <c r="J2120" s="47">
        <v>81.48</v>
      </c>
      <c r="K2120" s="46" t="s">
        <v>736</v>
      </c>
      <c r="L2120" s="46" t="s">
        <v>737</v>
      </c>
      <c r="M2120" s="45" t="s">
        <v>738</v>
      </c>
      <c r="N2120" s="46" t="s">
        <v>739</v>
      </c>
      <c r="O2120" s="43" t="s">
        <v>4</v>
      </c>
      <c r="P2120" s="46" t="s">
        <v>759</v>
      </c>
      <c r="Q2120" s="47">
        <v>8400</v>
      </c>
      <c r="R2120" s="48" t="s">
        <v>4</v>
      </c>
      <c r="S2120" s="47" t="s">
        <v>4</v>
      </c>
      <c r="T2120" s="46" t="s">
        <v>4</v>
      </c>
    </row>
    <row r="2121" spans="1:20">
      <c r="A2121" s="45">
        <v>136381321286</v>
      </c>
      <c r="B2121" s="43" t="s">
        <v>733</v>
      </c>
      <c r="C2121" s="44">
        <v>45995</v>
      </c>
      <c r="D2121" s="45">
        <v>54206407970</v>
      </c>
      <c r="E2121" s="45">
        <v>2138439287148</v>
      </c>
      <c r="F2121" s="46" t="s">
        <v>734</v>
      </c>
      <c r="G2121" s="46" t="s">
        <v>735</v>
      </c>
      <c r="H2121" s="46" t="s">
        <v>4</v>
      </c>
      <c r="I2121" s="45" t="s">
        <v>4</v>
      </c>
      <c r="J2121" s="47">
        <v>97.97</v>
      </c>
      <c r="K2121" s="46" t="s">
        <v>736</v>
      </c>
      <c r="L2121" s="46" t="s">
        <v>737</v>
      </c>
      <c r="M2121" s="45" t="s">
        <v>738</v>
      </c>
      <c r="N2121" s="46" t="s">
        <v>739</v>
      </c>
      <c r="O2121" s="43" t="s">
        <v>4</v>
      </c>
      <c r="P2121" s="46" t="s">
        <v>1706</v>
      </c>
      <c r="Q2121" s="47">
        <v>10100</v>
      </c>
      <c r="R2121" s="48" t="s">
        <v>4</v>
      </c>
      <c r="S2121" s="47" t="s">
        <v>4</v>
      </c>
      <c r="T2121" s="46" t="s">
        <v>741</v>
      </c>
    </row>
    <row r="2122" spans="1:20">
      <c r="A2122" s="45">
        <v>135760346847</v>
      </c>
      <c r="B2122" s="43" t="s">
        <v>733</v>
      </c>
      <c r="C2122" s="44">
        <v>45995</v>
      </c>
      <c r="D2122" s="45">
        <v>54206430316</v>
      </c>
      <c r="E2122" s="45">
        <v>2138439838072</v>
      </c>
      <c r="F2122" s="46" t="s">
        <v>734</v>
      </c>
      <c r="G2122" s="46" t="s">
        <v>735</v>
      </c>
      <c r="H2122" s="46" t="s">
        <v>4</v>
      </c>
      <c r="I2122" s="45" t="s">
        <v>4</v>
      </c>
      <c r="J2122" s="47">
        <v>116.39</v>
      </c>
      <c r="K2122" s="46" t="s">
        <v>736</v>
      </c>
      <c r="L2122" s="46" t="s">
        <v>737</v>
      </c>
      <c r="M2122" s="45" t="s">
        <v>738</v>
      </c>
      <c r="N2122" s="46" t="s">
        <v>739</v>
      </c>
      <c r="O2122" s="43" t="s">
        <v>4</v>
      </c>
      <c r="P2122" s="46" t="s">
        <v>1707</v>
      </c>
      <c r="Q2122" s="47">
        <v>11999</v>
      </c>
      <c r="R2122" s="48" t="s">
        <v>4</v>
      </c>
      <c r="S2122" s="47" t="s">
        <v>4</v>
      </c>
      <c r="T2122" s="46" t="s">
        <v>741</v>
      </c>
    </row>
    <row r="2123" spans="1:20">
      <c r="A2123" s="45">
        <v>135760275699</v>
      </c>
      <c r="B2123" s="43" t="s">
        <v>733</v>
      </c>
      <c r="C2123" s="44">
        <v>45995</v>
      </c>
      <c r="D2123" s="45">
        <v>54206453607</v>
      </c>
      <c r="E2123" s="45">
        <v>2138311153723</v>
      </c>
      <c r="F2123" s="46" t="s">
        <v>734</v>
      </c>
      <c r="G2123" s="46" t="s">
        <v>735</v>
      </c>
      <c r="H2123" s="46" t="s">
        <v>4</v>
      </c>
      <c r="I2123" s="45" t="s">
        <v>4</v>
      </c>
      <c r="J2123" s="47">
        <v>615.95000000000005</v>
      </c>
      <c r="K2123" s="46" t="s">
        <v>736</v>
      </c>
      <c r="L2123" s="46" t="s">
        <v>737</v>
      </c>
      <c r="M2123" s="45" t="s">
        <v>738</v>
      </c>
      <c r="N2123" s="46" t="s">
        <v>739</v>
      </c>
      <c r="O2123" s="43" t="s">
        <v>4</v>
      </c>
      <c r="P2123" s="46" t="s">
        <v>1708</v>
      </c>
      <c r="Q2123" s="47">
        <v>63500</v>
      </c>
      <c r="R2123" s="48" t="s">
        <v>4</v>
      </c>
      <c r="S2123" s="47" t="s">
        <v>4</v>
      </c>
      <c r="T2123" s="46" t="s">
        <v>741</v>
      </c>
    </row>
    <row r="2124" spans="1:20">
      <c r="A2124" s="45">
        <v>136382002426</v>
      </c>
      <c r="B2124" s="43" t="s">
        <v>733</v>
      </c>
      <c r="C2124" s="44">
        <v>45995</v>
      </c>
      <c r="D2124" s="45">
        <v>54206671476</v>
      </c>
      <c r="E2124" s="45">
        <v>2138443421074</v>
      </c>
      <c r="F2124" s="46" t="s">
        <v>734</v>
      </c>
      <c r="G2124" s="46" t="s">
        <v>735</v>
      </c>
      <c r="H2124" s="46" t="s">
        <v>4</v>
      </c>
      <c r="I2124" s="45" t="s">
        <v>4</v>
      </c>
      <c r="J2124" s="47">
        <v>520.89</v>
      </c>
      <c r="K2124" s="46" t="s">
        <v>736</v>
      </c>
      <c r="L2124" s="46" t="s">
        <v>737</v>
      </c>
      <c r="M2124" s="45" t="s">
        <v>738</v>
      </c>
      <c r="N2124" s="46" t="s">
        <v>739</v>
      </c>
      <c r="O2124" s="43" t="s">
        <v>4</v>
      </c>
      <c r="P2124" s="46" t="s">
        <v>1709</v>
      </c>
      <c r="Q2124" s="47">
        <v>53700</v>
      </c>
      <c r="R2124" s="48" t="s">
        <v>4</v>
      </c>
      <c r="S2124" s="47" t="s">
        <v>4</v>
      </c>
      <c r="T2124" s="46" t="s">
        <v>741</v>
      </c>
    </row>
    <row r="2125" spans="1:20">
      <c r="A2125" s="45">
        <v>135762331375</v>
      </c>
      <c r="B2125" s="43" t="s">
        <v>733</v>
      </c>
      <c r="C2125" s="44">
        <v>45995</v>
      </c>
      <c r="D2125" s="45">
        <v>54207267695</v>
      </c>
      <c r="E2125" s="45">
        <v>2138325159669</v>
      </c>
      <c r="F2125" s="46" t="s">
        <v>734</v>
      </c>
      <c r="G2125" s="46" t="s">
        <v>735</v>
      </c>
      <c r="H2125" s="46" t="s">
        <v>4</v>
      </c>
      <c r="I2125" s="45" t="s">
        <v>4</v>
      </c>
      <c r="J2125" s="47">
        <v>47.53</v>
      </c>
      <c r="K2125" s="46" t="s">
        <v>736</v>
      </c>
      <c r="L2125" s="46" t="s">
        <v>737</v>
      </c>
      <c r="M2125" s="45" t="s">
        <v>738</v>
      </c>
      <c r="N2125" s="46" t="s">
        <v>739</v>
      </c>
      <c r="O2125" s="43" t="s">
        <v>4</v>
      </c>
      <c r="P2125" s="46" t="s">
        <v>967</v>
      </c>
      <c r="Q2125" s="47">
        <v>4900</v>
      </c>
      <c r="R2125" s="48" t="s">
        <v>4</v>
      </c>
      <c r="S2125" s="47" t="s">
        <v>4</v>
      </c>
      <c r="T2125" s="46" t="s">
        <v>741</v>
      </c>
    </row>
    <row r="2126" spans="1:20">
      <c r="A2126" s="45">
        <v>136383695972</v>
      </c>
      <c r="B2126" s="43" t="s">
        <v>733</v>
      </c>
      <c r="C2126" s="44">
        <v>45995</v>
      </c>
      <c r="D2126" s="45">
        <v>54207406619</v>
      </c>
      <c r="E2126" s="45">
        <v>2138327987765</v>
      </c>
      <c r="F2126" s="46" t="s">
        <v>750</v>
      </c>
      <c r="G2126" s="46" t="s">
        <v>735</v>
      </c>
      <c r="H2126" s="46" t="s">
        <v>4</v>
      </c>
      <c r="I2126" s="45" t="s">
        <v>4</v>
      </c>
      <c r="J2126" s="47">
        <v>2625.3</v>
      </c>
      <c r="K2126" s="46" t="s">
        <v>736</v>
      </c>
      <c r="L2126" s="46" t="s">
        <v>751</v>
      </c>
      <c r="M2126" s="45" t="s">
        <v>738</v>
      </c>
      <c r="N2126" s="46" t="s">
        <v>739</v>
      </c>
      <c r="O2126" s="43" t="s">
        <v>365</v>
      </c>
      <c r="P2126" s="46" t="s">
        <v>752</v>
      </c>
      <c r="Q2126" s="47">
        <v>34498</v>
      </c>
      <c r="R2126" s="48" t="s">
        <v>4</v>
      </c>
      <c r="S2126" s="47" t="s">
        <v>4</v>
      </c>
      <c r="T2126" s="46" t="s">
        <v>741</v>
      </c>
    </row>
    <row r="2127" spans="1:20">
      <c r="A2127" s="45">
        <v>136384024660</v>
      </c>
      <c r="B2127" s="43" t="s">
        <v>733</v>
      </c>
      <c r="C2127" s="44">
        <v>45995</v>
      </c>
      <c r="D2127" s="45">
        <v>54207424212</v>
      </c>
      <c r="E2127" s="45">
        <v>2138328839867</v>
      </c>
      <c r="F2127" s="46" t="s">
        <v>734</v>
      </c>
      <c r="G2127" s="46" t="s">
        <v>735</v>
      </c>
      <c r="H2127" s="46" t="s">
        <v>4</v>
      </c>
      <c r="I2127" s="45" t="s">
        <v>4</v>
      </c>
      <c r="J2127" s="47">
        <v>188.18</v>
      </c>
      <c r="K2127" s="46" t="s">
        <v>736</v>
      </c>
      <c r="L2127" s="46" t="s">
        <v>737</v>
      </c>
      <c r="M2127" s="45" t="s">
        <v>738</v>
      </c>
      <c r="N2127" s="46" t="s">
        <v>739</v>
      </c>
      <c r="O2127" s="43" t="s">
        <v>4</v>
      </c>
      <c r="P2127" s="46" t="s">
        <v>1710</v>
      </c>
      <c r="Q2127" s="47">
        <v>19400</v>
      </c>
      <c r="R2127" s="48" t="s">
        <v>4</v>
      </c>
      <c r="S2127" s="47" t="s">
        <v>4</v>
      </c>
      <c r="T2127" s="46" t="s">
        <v>741</v>
      </c>
    </row>
    <row r="2128" spans="1:20">
      <c r="A2128" s="45">
        <v>136383829954</v>
      </c>
      <c r="B2128" s="43" t="s">
        <v>733</v>
      </c>
      <c r="C2128" s="44">
        <v>45995</v>
      </c>
      <c r="D2128" s="45">
        <v>54207431777</v>
      </c>
      <c r="E2128" s="45">
        <v>2138458518430</v>
      </c>
      <c r="F2128" s="46" t="s">
        <v>734</v>
      </c>
      <c r="G2128" s="46" t="s">
        <v>735</v>
      </c>
      <c r="H2128" s="46" t="s">
        <v>4</v>
      </c>
      <c r="I2128" s="45" t="s">
        <v>4</v>
      </c>
      <c r="J2128" s="47">
        <v>296.82</v>
      </c>
      <c r="K2128" s="46" t="s">
        <v>736</v>
      </c>
      <c r="L2128" s="46" t="s">
        <v>737</v>
      </c>
      <c r="M2128" s="45" t="s">
        <v>738</v>
      </c>
      <c r="N2128" s="46" t="s">
        <v>739</v>
      </c>
      <c r="O2128" s="43" t="s">
        <v>4</v>
      </c>
      <c r="P2128" s="46" t="s">
        <v>1711</v>
      </c>
      <c r="Q2128" s="47">
        <v>30600</v>
      </c>
      <c r="R2128" s="48" t="s">
        <v>4</v>
      </c>
      <c r="S2128" s="47" t="s">
        <v>4</v>
      </c>
      <c r="T2128" s="46" t="s">
        <v>741</v>
      </c>
    </row>
    <row r="2129" spans="1:20">
      <c r="A2129" s="45">
        <v>136384104070</v>
      </c>
      <c r="B2129" s="43" t="s">
        <v>733</v>
      </c>
      <c r="C2129" s="44">
        <v>45995</v>
      </c>
      <c r="D2129" s="45">
        <v>54207573633</v>
      </c>
      <c r="E2129" s="45">
        <v>2138331962073</v>
      </c>
      <c r="F2129" s="46" t="s">
        <v>750</v>
      </c>
      <c r="G2129" s="46" t="s">
        <v>735</v>
      </c>
      <c r="H2129" s="46" t="s">
        <v>4</v>
      </c>
      <c r="I2129" s="45" t="s">
        <v>4</v>
      </c>
      <c r="J2129" s="47">
        <v>1870.68</v>
      </c>
      <c r="K2129" s="46" t="s">
        <v>736</v>
      </c>
      <c r="L2129" s="46" t="s">
        <v>751</v>
      </c>
      <c r="M2129" s="45" t="s">
        <v>738</v>
      </c>
      <c r="N2129" s="46" t="s">
        <v>739</v>
      </c>
      <c r="O2129" s="43" t="s">
        <v>365</v>
      </c>
      <c r="P2129" s="46" t="s">
        <v>752</v>
      </c>
      <c r="Q2129" s="47">
        <v>47600</v>
      </c>
      <c r="R2129" s="48" t="s">
        <v>4</v>
      </c>
      <c r="S2129" s="47" t="s">
        <v>4</v>
      </c>
      <c r="T2129" s="46" t="s">
        <v>741</v>
      </c>
    </row>
    <row r="2130" spans="1:20">
      <c r="A2130" s="45">
        <v>135763446201</v>
      </c>
      <c r="B2130" s="43" t="s">
        <v>733</v>
      </c>
      <c r="C2130" s="44">
        <v>45995</v>
      </c>
      <c r="D2130" s="45">
        <v>54207622616</v>
      </c>
      <c r="E2130" s="45">
        <v>2138462459972</v>
      </c>
      <c r="F2130" s="46" t="s">
        <v>758</v>
      </c>
      <c r="G2130" s="46" t="s">
        <v>735</v>
      </c>
      <c r="H2130" s="46" t="s">
        <v>4</v>
      </c>
      <c r="I2130" s="45" t="s">
        <v>4</v>
      </c>
      <c r="J2130" s="47">
        <v>205.64</v>
      </c>
      <c r="K2130" s="46" t="s">
        <v>736</v>
      </c>
      <c r="L2130" s="46" t="s">
        <v>737</v>
      </c>
      <c r="M2130" s="45" t="s">
        <v>738</v>
      </c>
      <c r="N2130" s="46" t="s">
        <v>739</v>
      </c>
      <c r="O2130" s="43" t="s">
        <v>4</v>
      </c>
      <c r="P2130" s="46" t="s">
        <v>759</v>
      </c>
      <c r="Q2130" s="47">
        <v>21200</v>
      </c>
      <c r="R2130" s="48" t="s">
        <v>4</v>
      </c>
      <c r="S2130" s="47" t="s">
        <v>4</v>
      </c>
      <c r="T2130" s="46" t="s">
        <v>4</v>
      </c>
    </row>
    <row r="2131" spans="1:20">
      <c r="A2131" s="45">
        <v>135877734691</v>
      </c>
      <c r="B2131" s="43" t="s">
        <v>733</v>
      </c>
      <c r="C2131" s="44">
        <v>45995</v>
      </c>
      <c r="D2131" s="45">
        <v>54251251227</v>
      </c>
      <c r="E2131" s="45">
        <v>2139111916003</v>
      </c>
      <c r="F2131" s="46" t="s">
        <v>750</v>
      </c>
      <c r="G2131" s="46" t="s">
        <v>735</v>
      </c>
      <c r="H2131" s="46" t="s">
        <v>4</v>
      </c>
      <c r="I2131" s="45" t="s">
        <v>4</v>
      </c>
      <c r="J2131" s="47">
        <v>667.38</v>
      </c>
      <c r="K2131" s="46" t="s">
        <v>736</v>
      </c>
      <c r="L2131" s="46" t="s">
        <v>751</v>
      </c>
      <c r="M2131" s="45" t="s">
        <v>738</v>
      </c>
      <c r="N2131" s="46" t="s">
        <v>739</v>
      </c>
      <c r="O2131" s="43" t="s">
        <v>365</v>
      </c>
      <c r="P2131" s="46" t="s">
        <v>752</v>
      </c>
      <c r="Q2131" s="47">
        <v>14700</v>
      </c>
      <c r="R2131" s="48" t="s">
        <v>4</v>
      </c>
      <c r="S2131" s="47" t="s">
        <v>4</v>
      </c>
      <c r="T2131" s="46" t="s">
        <v>741</v>
      </c>
    </row>
    <row r="2132" spans="1:20">
      <c r="A2132" s="45">
        <v>136505580672</v>
      </c>
      <c r="B2132" s="43" t="s">
        <v>733</v>
      </c>
      <c r="C2132" s="44">
        <v>45995</v>
      </c>
      <c r="D2132" s="45">
        <v>54253200155</v>
      </c>
      <c r="E2132" s="45">
        <v>2139275437070</v>
      </c>
      <c r="F2132" s="46" t="s">
        <v>734</v>
      </c>
      <c r="G2132" s="46" t="s">
        <v>735</v>
      </c>
      <c r="H2132" s="46" t="s">
        <v>4</v>
      </c>
      <c r="I2132" s="45" t="s">
        <v>4</v>
      </c>
      <c r="J2132" s="47">
        <v>2146.02</v>
      </c>
      <c r="K2132" s="46" t="s">
        <v>736</v>
      </c>
      <c r="L2132" s="46" t="s">
        <v>737</v>
      </c>
      <c r="M2132" s="45" t="s">
        <v>738</v>
      </c>
      <c r="N2132" s="46" t="s">
        <v>739</v>
      </c>
      <c r="O2132" s="43" t="s">
        <v>4</v>
      </c>
      <c r="P2132" s="46" t="s">
        <v>815</v>
      </c>
      <c r="Q2132" s="47">
        <v>28200</v>
      </c>
      <c r="R2132" s="48" t="s">
        <v>4</v>
      </c>
      <c r="S2132" s="47" t="s">
        <v>4</v>
      </c>
      <c r="T2132" s="46" t="s">
        <v>741</v>
      </c>
    </row>
    <row r="2133" spans="1:20">
      <c r="A2133" s="45">
        <v>135884884887</v>
      </c>
      <c r="B2133" s="43" t="s">
        <v>733</v>
      </c>
      <c r="C2133" s="44">
        <v>45995</v>
      </c>
      <c r="D2133" s="45">
        <v>54253921768</v>
      </c>
      <c r="E2133" s="45">
        <v>2139288150684</v>
      </c>
      <c r="F2133" s="46" t="s">
        <v>750</v>
      </c>
      <c r="G2133" s="46" t="s">
        <v>735</v>
      </c>
      <c r="H2133" s="46" t="s">
        <v>4</v>
      </c>
      <c r="I2133" s="45" t="s">
        <v>4</v>
      </c>
      <c r="J2133" s="47">
        <v>1206.51</v>
      </c>
      <c r="K2133" s="46" t="s">
        <v>736</v>
      </c>
      <c r="L2133" s="46" t="s">
        <v>751</v>
      </c>
      <c r="M2133" s="45" t="s">
        <v>738</v>
      </c>
      <c r="N2133" s="46" t="s">
        <v>739</v>
      </c>
      <c r="O2133" s="43" t="s">
        <v>365</v>
      </c>
      <c r="P2133" s="46" t="s">
        <v>752</v>
      </c>
      <c r="Q2133" s="47">
        <v>30700</v>
      </c>
      <c r="R2133" s="48" t="s">
        <v>4</v>
      </c>
      <c r="S2133" s="47" t="s">
        <v>4</v>
      </c>
      <c r="T2133" s="46" t="s">
        <v>741</v>
      </c>
    </row>
    <row r="2134" spans="1:20">
      <c r="A2134" s="45">
        <v>136507926506</v>
      </c>
      <c r="B2134" s="43" t="s">
        <v>733</v>
      </c>
      <c r="C2134" s="44">
        <v>45995</v>
      </c>
      <c r="D2134" s="45">
        <v>54254113616</v>
      </c>
      <c r="E2134" s="45">
        <v>2139159899315</v>
      </c>
      <c r="F2134" s="46" t="s">
        <v>750</v>
      </c>
      <c r="G2134" s="46" t="s">
        <v>735</v>
      </c>
      <c r="H2134" s="46" t="s">
        <v>4</v>
      </c>
      <c r="I2134" s="45" t="s">
        <v>4</v>
      </c>
      <c r="J2134" s="47">
        <v>385.14</v>
      </c>
      <c r="K2134" s="46" t="s">
        <v>736</v>
      </c>
      <c r="L2134" s="46" t="s">
        <v>751</v>
      </c>
      <c r="M2134" s="45" t="s">
        <v>738</v>
      </c>
      <c r="N2134" s="46" t="s">
        <v>739</v>
      </c>
      <c r="O2134" s="43" t="s">
        <v>365</v>
      </c>
      <c r="P2134" s="46" t="s">
        <v>752</v>
      </c>
      <c r="Q2134" s="47">
        <v>9800</v>
      </c>
      <c r="R2134" s="48" t="s">
        <v>4</v>
      </c>
      <c r="S2134" s="47" t="s">
        <v>4</v>
      </c>
      <c r="T2134" s="46" t="s">
        <v>741</v>
      </c>
    </row>
    <row r="2135" spans="1:20">
      <c r="A2135" s="45">
        <v>135887589531</v>
      </c>
      <c r="B2135" s="43" t="s">
        <v>733</v>
      </c>
      <c r="C2135" s="44">
        <v>45995</v>
      </c>
      <c r="D2135" s="45">
        <v>54255011630</v>
      </c>
      <c r="E2135" s="45">
        <v>2139176280701</v>
      </c>
      <c r="F2135" s="46" t="s">
        <v>750</v>
      </c>
      <c r="G2135" s="46" t="s">
        <v>735</v>
      </c>
      <c r="H2135" s="46" t="s">
        <v>4</v>
      </c>
      <c r="I2135" s="45" t="s">
        <v>4</v>
      </c>
      <c r="J2135" s="47">
        <v>330.12</v>
      </c>
      <c r="K2135" s="46" t="s">
        <v>736</v>
      </c>
      <c r="L2135" s="46" t="s">
        <v>751</v>
      </c>
      <c r="M2135" s="45" t="s">
        <v>738</v>
      </c>
      <c r="N2135" s="46" t="s">
        <v>739</v>
      </c>
      <c r="O2135" s="43" t="s">
        <v>365</v>
      </c>
      <c r="P2135" s="46" t="s">
        <v>752</v>
      </c>
      <c r="Q2135" s="47">
        <v>8400</v>
      </c>
      <c r="R2135" s="48" t="s">
        <v>4</v>
      </c>
      <c r="S2135" s="47" t="s">
        <v>4</v>
      </c>
      <c r="T2135" s="46" t="s">
        <v>741</v>
      </c>
    </row>
    <row r="2136" spans="1:20">
      <c r="A2136" s="45">
        <v>135889088143</v>
      </c>
      <c r="B2136" s="43" t="s">
        <v>733</v>
      </c>
      <c r="C2136" s="44">
        <v>45995</v>
      </c>
      <c r="D2136" s="45">
        <v>54255504773</v>
      </c>
      <c r="E2136" s="45">
        <v>2139317073022</v>
      </c>
      <c r="F2136" s="46" t="s">
        <v>734</v>
      </c>
      <c r="G2136" s="46" t="s">
        <v>735</v>
      </c>
      <c r="H2136" s="46" t="s">
        <v>4</v>
      </c>
      <c r="I2136" s="45" t="s">
        <v>4</v>
      </c>
      <c r="J2136" s="47">
        <v>96.03</v>
      </c>
      <c r="K2136" s="46" t="s">
        <v>736</v>
      </c>
      <c r="L2136" s="46" t="s">
        <v>737</v>
      </c>
      <c r="M2136" s="45" t="s">
        <v>738</v>
      </c>
      <c r="N2136" s="46" t="s">
        <v>739</v>
      </c>
      <c r="O2136" s="43" t="s">
        <v>4</v>
      </c>
      <c r="P2136" s="46" t="s">
        <v>1712</v>
      </c>
      <c r="Q2136" s="47">
        <v>9900</v>
      </c>
      <c r="R2136" s="48" t="s">
        <v>4</v>
      </c>
      <c r="S2136" s="47" t="s">
        <v>4</v>
      </c>
      <c r="T2136" s="46" t="s">
        <v>741</v>
      </c>
    </row>
    <row r="2137" spans="1:20">
      <c r="A2137" s="45">
        <v>136512148984</v>
      </c>
      <c r="B2137" s="43" t="s">
        <v>733</v>
      </c>
      <c r="C2137" s="44">
        <v>45995</v>
      </c>
      <c r="D2137" s="45">
        <v>54255713912</v>
      </c>
      <c r="E2137" s="45">
        <v>2139321350566</v>
      </c>
      <c r="F2137" s="46" t="s">
        <v>758</v>
      </c>
      <c r="G2137" s="46" t="s">
        <v>735</v>
      </c>
      <c r="H2137" s="46" t="s">
        <v>4</v>
      </c>
      <c r="I2137" s="45" t="s">
        <v>4</v>
      </c>
      <c r="J2137" s="47">
        <v>95.06</v>
      </c>
      <c r="K2137" s="46" t="s">
        <v>736</v>
      </c>
      <c r="L2137" s="46" t="s">
        <v>737</v>
      </c>
      <c r="M2137" s="45" t="s">
        <v>738</v>
      </c>
      <c r="N2137" s="46" t="s">
        <v>739</v>
      </c>
      <c r="O2137" s="43" t="s">
        <v>4</v>
      </c>
      <c r="P2137" s="46" t="s">
        <v>759</v>
      </c>
      <c r="Q2137" s="47">
        <v>9800</v>
      </c>
      <c r="R2137" s="48" t="s">
        <v>4</v>
      </c>
      <c r="S2137" s="47" t="s">
        <v>4</v>
      </c>
      <c r="T2137" s="46" t="s">
        <v>4</v>
      </c>
    </row>
    <row r="2138" spans="1:20">
      <c r="A2138" s="45">
        <v>135897982183</v>
      </c>
      <c r="B2138" s="43" t="s">
        <v>733</v>
      </c>
      <c r="C2138" s="44">
        <v>45995</v>
      </c>
      <c r="D2138" s="45">
        <v>54258971062</v>
      </c>
      <c r="E2138" s="45">
        <v>2139384049160</v>
      </c>
      <c r="F2138" s="46" t="s">
        <v>750</v>
      </c>
      <c r="G2138" s="46" t="s">
        <v>735</v>
      </c>
      <c r="H2138" s="46" t="s">
        <v>4</v>
      </c>
      <c r="I2138" s="45" t="s">
        <v>4</v>
      </c>
      <c r="J2138" s="47">
        <v>184.71</v>
      </c>
      <c r="K2138" s="46" t="s">
        <v>736</v>
      </c>
      <c r="L2138" s="46" t="s">
        <v>751</v>
      </c>
      <c r="M2138" s="45" t="s">
        <v>738</v>
      </c>
      <c r="N2138" s="46" t="s">
        <v>739</v>
      </c>
      <c r="O2138" s="43" t="s">
        <v>365</v>
      </c>
      <c r="P2138" s="46" t="s">
        <v>752</v>
      </c>
      <c r="Q2138" s="47">
        <v>4700</v>
      </c>
      <c r="R2138" s="48" t="s">
        <v>4</v>
      </c>
      <c r="S2138" s="47" t="s">
        <v>4</v>
      </c>
      <c r="T2138" s="46" t="s">
        <v>741</v>
      </c>
    </row>
    <row r="2139" spans="1:20">
      <c r="A2139" s="45">
        <v>136520889392</v>
      </c>
      <c r="B2139" s="43" t="s">
        <v>733</v>
      </c>
      <c r="C2139" s="44">
        <v>45995</v>
      </c>
      <c r="D2139" s="45">
        <v>54259052989</v>
      </c>
      <c r="E2139" s="45">
        <v>2139385615814</v>
      </c>
      <c r="F2139" s="46" t="s">
        <v>734</v>
      </c>
      <c r="G2139" s="46" t="s">
        <v>735</v>
      </c>
      <c r="H2139" s="46" t="s">
        <v>4</v>
      </c>
      <c r="I2139" s="45" t="s">
        <v>4</v>
      </c>
      <c r="J2139" s="47">
        <v>46.56</v>
      </c>
      <c r="K2139" s="46" t="s">
        <v>736</v>
      </c>
      <c r="L2139" s="46" t="s">
        <v>737</v>
      </c>
      <c r="M2139" s="45" t="s">
        <v>738</v>
      </c>
      <c r="N2139" s="46" t="s">
        <v>739</v>
      </c>
      <c r="O2139" s="43" t="s">
        <v>4</v>
      </c>
      <c r="P2139" s="46" t="s">
        <v>1204</v>
      </c>
      <c r="Q2139" s="47">
        <v>4800</v>
      </c>
      <c r="R2139" s="48" t="s">
        <v>4</v>
      </c>
      <c r="S2139" s="47" t="s">
        <v>4</v>
      </c>
      <c r="T2139" s="46" t="s">
        <v>741</v>
      </c>
    </row>
    <row r="2140" spans="1:20">
      <c r="A2140" s="45">
        <v>135898239819</v>
      </c>
      <c r="B2140" s="43" t="s">
        <v>733</v>
      </c>
      <c r="C2140" s="44">
        <v>45995</v>
      </c>
      <c r="D2140" s="45">
        <v>54259100498</v>
      </c>
      <c r="E2140" s="45">
        <v>2139386708412</v>
      </c>
      <c r="F2140" s="46" t="s">
        <v>758</v>
      </c>
      <c r="G2140" s="46" t="s">
        <v>735</v>
      </c>
      <c r="H2140" s="46" t="s">
        <v>4</v>
      </c>
      <c r="I2140" s="45" t="s">
        <v>4</v>
      </c>
      <c r="J2140" s="47">
        <v>40.74</v>
      </c>
      <c r="K2140" s="46" t="s">
        <v>736</v>
      </c>
      <c r="L2140" s="46" t="s">
        <v>737</v>
      </c>
      <c r="M2140" s="45" t="s">
        <v>738</v>
      </c>
      <c r="N2140" s="46" t="s">
        <v>739</v>
      </c>
      <c r="O2140" s="43" t="s">
        <v>4</v>
      </c>
      <c r="P2140" s="46" t="s">
        <v>759</v>
      </c>
      <c r="Q2140" s="47">
        <v>4200</v>
      </c>
      <c r="R2140" s="48" t="s">
        <v>4</v>
      </c>
      <c r="S2140" s="47" t="s">
        <v>4</v>
      </c>
      <c r="T2140" s="46" t="s">
        <v>4</v>
      </c>
    </row>
    <row r="2141" spans="1:20">
      <c r="A2141" s="45">
        <v>136521246224</v>
      </c>
      <c r="B2141" s="43" t="s">
        <v>733</v>
      </c>
      <c r="C2141" s="44">
        <v>45995</v>
      </c>
      <c r="D2141" s="45">
        <v>54259178746</v>
      </c>
      <c r="E2141" s="45">
        <v>2139256374183</v>
      </c>
      <c r="F2141" s="46" t="s">
        <v>750</v>
      </c>
      <c r="G2141" s="46" t="s">
        <v>735</v>
      </c>
      <c r="H2141" s="46" t="s">
        <v>4</v>
      </c>
      <c r="I2141" s="45" t="s">
        <v>4</v>
      </c>
      <c r="J2141" s="47">
        <v>1030.58</v>
      </c>
      <c r="K2141" s="46" t="s">
        <v>736</v>
      </c>
      <c r="L2141" s="46" t="s">
        <v>751</v>
      </c>
      <c r="M2141" s="45" t="s">
        <v>738</v>
      </c>
      <c r="N2141" s="46" t="s">
        <v>739</v>
      </c>
      <c r="O2141" s="43" t="s">
        <v>365</v>
      </c>
      <c r="P2141" s="46" t="s">
        <v>752</v>
      </c>
      <c r="Q2141" s="47">
        <v>22700</v>
      </c>
      <c r="R2141" s="48" t="s">
        <v>4</v>
      </c>
      <c r="S2141" s="47" t="s">
        <v>4</v>
      </c>
      <c r="T2141" s="46" t="s">
        <v>741</v>
      </c>
    </row>
    <row r="2142" spans="1:20">
      <c r="A2142" s="45">
        <v>135899858747</v>
      </c>
      <c r="B2142" s="43" t="s">
        <v>733</v>
      </c>
      <c r="C2142" s="44">
        <v>45995</v>
      </c>
      <c r="D2142" s="45">
        <v>54259670543</v>
      </c>
      <c r="E2142" s="45">
        <v>2139265905985</v>
      </c>
      <c r="F2142" s="46" t="s">
        <v>750</v>
      </c>
      <c r="G2142" s="46" t="s">
        <v>735</v>
      </c>
      <c r="H2142" s="46" t="s">
        <v>4</v>
      </c>
      <c r="I2142" s="45" t="s">
        <v>4</v>
      </c>
      <c r="J2142" s="47">
        <v>617.44000000000005</v>
      </c>
      <c r="K2142" s="46" t="s">
        <v>736</v>
      </c>
      <c r="L2142" s="46" t="s">
        <v>751</v>
      </c>
      <c r="M2142" s="45" t="s">
        <v>738</v>
      </c>
      <c r="N2142" s="46" t="s">
        <v>739</v>
      </c>
      <c r="O2142" s="43" t="s">
        <v>365</v>
      </c>
      <c r="P2142" s="46" t="s">
        <v>752</v>
      </c>
      <c r="Q2142" s="47">
        <v>13600</v>
      </c>
      <c r="R2142" s="48" t="s">
        <v>4</v>
      </c>
      <c r="S2142" s="47" t="s">
        <v>4</v>
      </c>
      <c r="T2142" s="46" t="s">
        <v>741</v>
      </c>
    </row>
    <row r="2143" spans="1:20">
      <c r="A2143" s="45">
        <v>136522852030</v>
      </c>
      <c r="B2143" s="43" t="s">
        <v>733</v>
      </c>
      <c r="C2143" s="44">
        <v>45995</v>
      </c>
      <c r="D2143" s="45">
        <v>54259885111</v>
      </c>
      <c r="E2143" s="45">
        <v>2139402060908</v>
      </c>
      <c r="F2143" s="46" t="s">
        <v>734</v>
      </c>
      <c r="G2143" s="46" t="s">
        <v>735</v>
      </c>
      <c r="H2143" s="46" t="s">
        <v>4</v>
      </c>
      <c r="I2143" s="45" t="s">
        <v>4</v>
      </c>
      <c r="J2143" s="47">
        <v>268.69</v>
      </c>
      <c r="K2143" s="46" t="s">
        <v>736</v>
      </c>
      <c r="L2143" s="46" t="s">
        <v>737</v>
      </c>
      <c r="M2143" s="45" t="s">
        <v>738</v>
      </c>
      <c r="N2143" s="46" t="s">
        <v>739</v>
      </c>
      <c r="O2143" s="43" t="s">
        <v>4</v>
      </c>
      <c r="P2143" s="46" t="s">
        <v>1713</v>
      </c>
      <c r="Q2143" s="47">
        <v>27700</v>
      </c>
      <c r="R2143" s="48" t="s">
        <v>4</v>
      </c>
      <c r="S2143" s="47" t="s">
        <v>4</v>
      </c>
      <c r="T2143" s="46" t="s">
        <v>741</v>
      </c>
    </row>
    <row r="2144" spans="1:20">
      <c r="A2144" s="45">
        <v>135900371775</v>
      </c>
      <c r="B2144" s="43" t="s">
        <v>733</v>
      </c>
      <c r="C2144" s="44">
        <v>45995</v>
      </c>
      <c r="D2144" s="45">
        <v>54259899294</v>
      </c>
      <c r="E2144" s="45">
        <v>2139402267422</v>
      </c>
      <c r="F2144" s="46" t="s">
        <v>750</v>
      </c>
      <c r="G2144" s="46" t="s">
        <v>735</v>
      </c>
      <c r="H2144" s="46" t="s">
        <v>4</v>
      </c>
      <c r="I2144" s="45" t="s">
        <v>4</v>
      </c>
      <c r="J2144" s="47">
        <v>620.94000000000005</v>
      </c>
      <c r="K2144" s="46" t="s">
        <v>736</v>
      </c>
      <c r="L2144" s="46" t="s">
        <v>751</v>
      </c>
      <c r="M2144" s="45" t="s">
        <v>738</v>
      </c>
      <c r="N2144" s="46" t="s">
        <v>739</v>
      </c>
      <c r="O2144" s="43" t="s">
        <v>365</v>
      </c>
      <c r="P2144" s="46" t="s">
        <v>752</v>
      </c>
      <c r="Q2144" s="47">
        <v>15800</v>
      </c>
      <c r="R2144" s="48" t="s">
        <v>4</v>
      </c>
      <c r="S2144" s="47" t="s">
        <v>4</v>
      </c>
      <c r="T2144" s="46" t="s">
        <v>741</v>
      </c>
    </row>
    <row r="2145" spans="1:20">
      <c r="A2145" s="45">
        <v>135900611305</v>
      </c>
      <c r="B2145" s="43" t="s">
        <v>733</v>
      </c>
      <c r="C2145" s="44">
        <v>45995</v>
      </c>
      <c r="D2145" s="45">
        <v>54260005469</v>
      </c>
      <c r="E2145" s="45">
        <v>2139404140102</v>
      </c>
      <c r="F2145" s="46" t="s">
        <v>734</v>
      </c>
      <c r="G2145" s="46" t="s">
        <v>735</v>
      </c>
      <c r="H2145" s="46" t="s">
        <v>4</v>
      </c>
      <c r="I2145" s="45" t="s">
        <v>4</v>
      </c>
      <c r="J2145" s="47">
        <v>40.74</v>
      </c>
      <c r="K2145" s="46" t="s">
        <v>736</v>
      </c>
      <c r="L2145" s="46" t="s">
        <v>737</v>
      </c>
      <c r="M2145" s="45" t="s">
        <v>738</v>
      </c>
      <c r="N2145" s="46" t="s">
        <v>739</v>
      </c>
      <c r="O2145" s="43" t="s">
        <v>4</v>
      </c>
      <c r="P2145" s="46" t="s">
        <v>1714</v>
      </c>
      <c r="Q2145" s="47">
        <v>4200</v>
      </c>
      <c r="R2145" s="48" t="s">
        <v>4</v>
      </c>
      <c r="S2145" s="47" t="s">
        <v>4</v>
      </c>
      <c r="T2145" s="46" t="s">
        <v>741</v>
      </c>
    </row>
    <row r="2146" spans="1:20">
      <c r="A2146" s="45">
        <v>136523721252</v>
      </c>
      <c r="B2146" s="43" t="s">
        <v>733</v>
      </c>
      <c r="C2146" s="44">
        <v>45995</v>
      </c>
      <c r="D2146" s="45">
        <v>54260185164</v>
      </c>
      <c r="E2146" s="45">
        <v>2139408071206</v>
      </c>
      <c r="F2146" s="46" t="s">
        <v>734</v>
      </c>
      <c r="G2146" s="46" t="s">
        <v>735</v>
      </c>
      <c r="H2146" s="46" t="s">
        <v>4</v>
      </c>
      <c r="I2146" s="45" t="s">
        <v>4</v>
      </c>
      <c r="J2146" s="47">
        <v>53.35</v>
      </c>
      <c r="K2146" s="46" t="s">
        <v>736</v>
      </c>
      <c r="L2146" s="46" t="s">
        <v>737</v>
      </c>
      <c r="M2146" s="45" t="s">
        <v>738</v>
      </c>
      <c r="N2146" s="46" t="s">
        <v>739</v>
      </c>
      <c r="O2146" s="43" t="s">
        <v>4</v>
      </c>
      <c r="P2146" s="46" t="s">
        <v>966</v>
      </c>
      <c r="Q2146" s="47">
        <v>5500</v>
      </c>
      <c r="R2146" s="48" t="s">
        <v>4</v>
      </c>
      <c r="S2146" s="47" t="s">
        <v>4</v>
      </c>
      <c r="T2146" s="46" t="s">
        <v>741</v>
      </c>
    </row>
    <row r="2147" spans="1:20">
      <c r="A2147" s="45">
        <v>136523955074</v>
      </c>
      <c r="B2147" s="43" t="s">
        <v>733</v>
      </c>
      <c r="C2147" s="44">
        <v>45995</v>
      </c>
      <c r="D2147" s="45">
        <v>54260238790</v>
      </c>
      <c r="E2147" s="45">
        <v>2139409436046</v>
      </c>
      <c r="F2147" s="46" t="s">
        <v>734</v>
      </c>
      <c r="G2147" s="46" t="s">
        <v>735</v>
      </c>
      <c r="H2147" s="46" t="s">
        <v>4</v>
      </c>
      <c r="I2147" s="45" t="s">
        <v>4</v>
      </c>
      <c r="J2147" s="47">
        <v>39.770000000000003</v>
      </c>
      <c r="K2147" s="46" t="s">
        <v>736</v>
      </c>
      <c r="L2147" s="46" t="s">
        <v>737</v>
      </c>
      <c r="M2147" s="45" t="s">
        <v>738</v>
      </c>
      <c r="N2147" s="46" t="s">
        <v>739</v>
      </c>
      <c r="O2147" s="43" t="s">
        <v>4</v>
      </c>
      <c r="P2147" s="46" t="s">
        <v>935</v>
      </c>
      <c r="Q2147" s="47">
        <v>4100</v>
      </c>
      <c r="R2147" s="48" t="s">
        <v>4</v>
      </c>
      <c r="S2147" s="47" t="s">
        <v>4</v>
      </c>
      <c r="T2147" s="46" t="s">
        <v>741</v>
      </c>
    </row>
    <row r="2148" spans="1:20">
      <c r="A2148" s="45">
        <v>136524590174</v>
      </c>
      <c r="B2148" s="43" t="s">
        <v>733</v>
      </c>
      <c r="C2148" s="44">
        <v>45995</v>
      </c>
      <c r="D2148" s="45">
        <v>54260443945</v>
      </c>
      <c r="E2148" s="45">
        <v>2139413759518</v>
      </c>
      <c r="F2148" s="46" t="s">
        <v>750</v>
      </c>
      <c r="G2148" s="46" t="s">
        <v>735</v>
      </c>
      <c r="H2148" s="46" t="s">
        <v>4</v>
      </c>
      <c r="I2148" s="45" t="s">
        <v>4</v>
      </c>
      <c r="J2148" s="47">
        <v>1296.9000000000001</v>
      </c>
      <c r="K2148" s="46" t="s">
        <v>736</v>
      </c>
      <c r="L2148" s="46" t="s">
        <v>751</v>
      </c>
      <c r="M2148" s="45" t="s">
        <v>738</v>
      </c>
      <c r="N2148" s="46" t="s">
        <v>739</v>
      </c>
      <c r="O2148" s="43" t="s">
        <v>365</v>
      </c>
      <c r="P2148" s="46" t="s">
        <v>752</v>
      </c>
      <c r="Q2148" s="47">
        <v>33000</v>
      </c>
      <c r="R2148" s="48" t="s">
        <v>4</v>
      </c>
      <c r="S2148" s="47" t="s">
        <v>4</v>
      </c>
      <c r="T2148" s="46" t="s">
        <v>741</v>
      </c>
    </row>
    <row r="2149" spans="1:20">
      <c r="A2149" s="45">
        <v>135902300611</v>
      </c>
      <c r="B2149" s="43" t="s">
        <v>733</v>
      </c>
      <c r="C2149" s="44">
        <v>45995</v>
      </c>
      <c r="D2149" s="45">
        <v>54260665463</v>
      </c>
      <c r="E2149" s="45">
        <v>2139417590044</v>
      </c>
      <c r="F2149" s="46" t="s">
        <v>750</v>
      </c>
      <c r="G2149" s="46" t="s">
        <v>735</v>
      </c>
      <c r="H2149" s="46" t="s">
        <v>4</v>
      </c>
      <c r="I2149" s="45" t="s">
        <v>4</v>
      </c>
      <c r="J2149" s="47">
        <v>920.81</v>
      </c>
      <c r="K2149" s="46" t="s">
        <v>736</v>
      </c>
      <c r="L2149" s="46" t="s">
        <v>751</v>
      </c>
      <c r="M2149" s="45" t="s">
        <v>738</v>
      </c>
      <c r="N2149" s="46" t="s">
        <v>739</v>
      </c>
      <c r="O2149" s="43" t="s">
        <v>365</v>
      </c>
      <c r="P2149" s="46" t="s">
        <v>752</v>
      </c>
      <c r="Q2149" s="47">
        <v>12100</v>
      </c>
      <c r="R2149" s="48" t="s">
        <v>4</v>
      </c>
      <c r="S2149" s="47" t="s">
        <v>4</v>
      </c>
      <c r="T2149" s="46" t="s">
        <v>741</v>
      </c>
    </row>
    <row r="2150" spans="1:20">
      <c r="A2150" s="45">
        <v>135902991043</v>
      </c>
      <c r="B2150" s="43" t="s">
        <v>733</v>
      </c>
      <c r="C2150" s="44">
        <v>45995</v>
      </c>
      <c r="D2150" s="45">
        <v>54260889584</v>
      </c>
      <c r="E2150" s="45">
        <v>2139290802927</v>
      </c>
      <c r="F2150" s="46" t="s">
        <v>734</v>
      </c>
      <c r="G2150" s="46" t="s">
        <v>735</v>
      </c>
      <c r="H2150" s="46" t="s">
        <v>4</v>
      </c>
      <c r="I2150" s="45" t="s">
        <v>4</v>
      </c>
      <c r="J2150" s="47">
        <v>234.72</v>
      </c>
      <c r="K2150" s="46" t="s">
        <v>736</v>
      </c>
      <c r="L2150" s="46" t="s">
        <v>737</v>
      </c>
      <c r="M2150" s="45" t="s">
        <v>738</v>
      </c>
      <c r="N2150" s="46" t="s">
        <v>739</v>
      </c>
      <c r="O2150" s="43" t="s">
        <v>4</v>
      </c>
      <c r="P2150" s="46" t="s">
        <v>1715</v>
      </c>
      <c r="Q2150" s="47">
        <v>14400</v>
      </c>
      <c r="R2150" s="48" t="s">
        <v>4</v>
      </c>
      <c r="S2150" s="47" t="s">
        <v>4</v>
      </c>
      <c r="T2150" s="46" t="s">
        <v>741</v>
      </c>
    </row>
    <row r="2151" spans="1:20">
      <c r="A2151" s="45">
        <v>135903079939</v>
      </c>
      <c r="B2151" s="43" t="s">
        <v>733</v>
      </c>
      <c r="C2151" s="44">
        <v>45995</v>
      </c>
      <c r="D2151" s="45">
        <v>54260929882</v>
      </c>
      <c r="E2151" s="45">
        <v>2139291812949</v>
      </c>
      <c r="F2151" s="46" t="s">
        <v>734</v>
      </c>
      <c r="G2151" s="46" t="s">
        <v>735</v>
      </c>
      <c r="H2151" s="46" t="s">
        <v>4</v>
      </c>
      <c r="I2151" s="45" t="s">
        <v>4</v>
      </c>
      <c r="J2151" s="47">
        <v>410.31</v>
      </c>
      <c r="K2151" s="46" t="s">
        <v>736</v>
      </c>
      <c r="L2151" s="46" t="s">
        <v>737</v>
      </c>
      <c r="M2151" s="45" t="s">
        <v>738</v>
      </c>
      <c r="N2151" s="46" t="s">
        <v>739</v>
      </c>
      <c r="O2151" s="43" t="s">
        <v>4</v>
      </c>
      <c r="P2151" s="46" t="s">
        <v>1716</v>
      </c>
      <c r="Q2151" s="47">
        <v>42300</v>
      </c>
      <c r="R2151" s="48" t="s">
        <v>4</v>
      </c>
      <c r="S2151" s="47" t="s">
        <v>4</v>
      </c>
      <c r="T2151" s="46" t="s">
        <v>741</v>
      </c>
    </row>
    <row r="2152" spans="1:20">
      <c r="A2152" s="45">
        <v>135903488753</v>
      </c>
      <c r="B2152" s="43" t="s">
        <v>733</v>
      </c>
      <c r="C2152" s="44">
        <v>45995</v>
      </c>
      <c r="D2152" s="45">
        <v>54261086056</v>
      </c>
      <c r="E2152" s="45">
        <v>2139426224594</v>
      </c>
      <c r="F2152" s="46" t="s">
        <v>734</v>
      </c>
      <c r="G2152" s="46" t="s">
        <v>735</v>
      </c>
      <c r="H2152" s="46" t="s">
        <v>4</v>
      </c>
      <c r="I2152" s="45" t="s">
        <v>4</v>
      </c>
      <c r="J2152" s="47">
        <v>46.56</v>
      </c>
      <c r="K2152" s="46" t="s">
        <v>736</v>
      </c>
      <c r="L2152" s="46" t="s">
        <v>737</v>
      </c>
      <c r="M2152" s="45" t="s">
        <v>738</v>
      </c>
      <c r="N2152" s="46" t="s">
        <v>739</v>
      </c>
      <c r="O2152" s="43" t="s">
        <v>4</v>
      </c>
      <c r="P2152" s="46" t="s">
        <v>1093</v>
      </c>
      <c r="Q2152" s="47">
        <v>4800</v>
      </c>
      <c r="R2152" s="48" t="s">
        <v>4</v>
      </c>
      <c r="S2152" s="47" t="s">
        <v>4</v>
      </c>
      <c r="T2152" s="46" t="s">
        <v>741</v>
      </c>
    </row>
    <row r="2153" spans="1:20">
      <c r="A2153" s="45">
        <v>136525966018</v>
      </c>
      <c r="B2153" s="43" t="s">
        <v>733</v>
      </c>
      <c r="C2153" s="44">
        <v>45995</v>
      </c>
      <c r="D2153" s="45">
        <v>54261094086</v>
      </c>
      <c r="E2153" s="45">
        <v>2139426879750</v>
      </c>
      <c r="F2153" s="46" t="s">
        <v>734</v>
      </c>
      <c r="G2153" s="46" t="s">
        <v>735</v>
      </c>
      <c r="H2153" s="46" t="s">
        <v>4</v>
      </c>
      <c r="I2153" s="45" t="s">
        <v>4</v>
      </c>
      <c r="J2153" s="47">
        <v>53.35</v>
      </c>
      <c r="K2153" s="46" t="s">
        <v>736</v>
      </c>
      <c r="L2153" s="46" t="s">
        <v>737</v>
      </c>
      <c r="M2153" s="45" t="s">
        <v>738</v>
      </c>
      <c r="N2153" s="46" t="s">
        <v>739</v>
      </c>
      <c r="O2153" s="43" t="s">
        <v>4</v>
      </c>
      <c r="P2153" s="46" t="s">
        <v>1717</v>
      </c>
      <c r="Q2153" s="47">
        <v>5500</v>
      </c>
      <c r="R2153" s="48" t="s">
        <v>4</v>
      </c>
      <c r="S2153" s="47" t="s">
        <v>4</v>
      </c>
      <c r="T2153" s="46" t="s">
        <v>741</v>
      </c>
    </row>
    <row r="2154" spans="1:20">
      <c r="A2154" s="45">
        <v>135903704321</v>
      </c>
      <c r="B2154" s="43" t="s">
        <v>733</v>
      </c>
      <c r="C2154" s="44">
        <v>45995</v>
      </c>
      <c r="D2154" s="45">
        <v>54261164794</v>
      </c>
      <c r="E2154" s="45">
        <v>2139428136436</v>
      </c>
      <c r="F2154" s="46" t="s">
        <v>758</v>
      </c>
      <c r="G2154" s="46" t="s">
        <v>735</v>
      </c>
      <c r="H2154" s="46" t="s">
        <v>4</v>
      </c>
      <c r="I2154" s="45" t="s">
        <v>4</v>
      </c>
      <c r="J2154" s="47">
        <v>43.65</v>
      </c>
      <c r="K2154" s="46" t="s">
        <v>736</v>
      </c>
      <c r="L2154" s="46" t="s">
        <v>737</v>
      </c>
      <c r="M2154" s="45" t="s">
        <v>738</v>
      </c>
      <c r="N2154" s="46" t="s">
        <v>739</v>
      </c>
      <c r="O2154" s="43" t="s">
        <v>4</v>
      </c>
      <c r="P2154" s="46" t="s">
        <v>759</v>
      </c>
      <c r="Q2154" s="47">
        <v>4500</v>
      </c>
      <c r="R2154" s="48" t="s">
        <v>4</v>
      </c>
      <c r="S2154" s="47" t="s">
        <v>4</v>
      </c>
      <c r="T2154" s="46" t="s">
        <v>4</v>
      </c>
    </row>
    <row r="2155" spans="1:20">
      <c r="A2155" s="45">
        <v>135903824609</v>
      </c>
      <c r="B2155" s="43" t="s">
        <v>733</v>
      </c>
      <c r="C2155" s="44">
        <v>45995</v>
      </c>
      <c r="D2155" s="45">
        <v>54261231530</v>
      </c>
      <c r="E2155" s="45">
        <v>2139297648701</v>
      </c>
      <c r="F2155" s="46" t="s">
        <v>734</v>
      </c>
      <c r="G2155" s="46" t="s">
        <v>735</v>
      </c>
      <c r="H2155" s="46" t="s">
        <v>4</v>
      </c>
      <c r="I2155" s="45" t="s">
        <v>4</v>
      </c>
      <c r="J2155" s="47">
        <v>310.39999999999998</v>
      </c>
      <c r="K2155" s="46" t="s">
        <v>736</v>
      </c>
      <c r="L2155" s="46" t="s">
        <v>737</v>
      </c>
      <c r="M2155" s="45" t="s">
        <v>738</v>
      </c>
      <c r="N2155" s="46" t="s">
        <v>739</v>
      </c>
      <c r="O2155" s="43" t="s">
        <v>4</v>
      </c>
      <c r="P2155" s="46" t="s">
        <v>1718</v>
      </c>
      <c r="Q2155" s="47">
        <v>32000</v>
      </c>
      <c r="R2155" s="48" t="s">
        <v>4</v>
      </c>
      <c r="S2155" s="47" t="s">
        <v>4</v>
      </c>
      <c r="T2155" s="46" t="s">
        <v>741</v>
      </c>
    </row>
    <row r="2156" spans="1:20">
      <c r="A2156" s="45">
        <v>135903962267</v>
      </c>
      <c r="B2156" s="43" t="s">
        <v>733</v>
      </c>
      <c r="C2156" s="44">
        <v>45995</v>
      </c>
      <c r="D2156" s="45">
        <v>54261279096</v>
      </c>
      <c r="E2156" s="45">
        <v>2139298590595</v>
      </c>
      <c r="F2156" s="46" t="s">
        <v>734</v>
      </c>
      <c r="G2156" s="46" t="s">
        <v>735</v>
      </c>
      <c r="H2156" s="46" t="s">
        <v>4</v>
      </c>
      <c r="I2156" s="45" t="s">
        <v>4</v>
      </c>
      <c r="J2156" s="47">
        <v>38.799999999999997</v>
      </c>
      <c r="K2156" s="46" t="s">
        <v>736</v>
      </c>
      <c r="L2156" s="46" t="s">
        <v>737</v>
      </c>
      <c r="M2156" s="45" t="s">
        <v>738</v>
      </c>
      <c r="N2156" s="46" t="s">
        <v>739</v>
      </c>
      <c r="O2156" s="43" t="s">
        <v>4</v>
      </c>
      <c r="P2156" s="46" t="s">
        <v>1719</v>
      </c>
      <c r="Q2156" s="47">
        <v>4000</v>
      </c>
      <c r="R2156" s="48" t="s">
        <v>4</v>
      </c>
      <c r="S2156" s="47" t="s">
        <v>4</v>
      </c>
      <c r="T2156" s="46" t="s">
        <v>741</v>
      </c>
    </row>
    <row r="2157" spans="1:20">
      <c r="A2157" s="45">
        <v>135903977575</v>
      </c>
      <c r="B2157" s="43" t="s">
        <v>733</v>
      </c>
      <c r="C2157" s="44">
        <v>45995</v>
      </c>
      <c r="D2157" s="45">
        <v>54261317198</v>
      </c>
      <c r="E2157" s="45">
        <v>2139299370035</v>
      </c>
      <c r="F2157" s="46" t="s">
        <v>734</v>
      </c>
      <c r="G2157" s="46" t="s">
        <v>735</v>
      </c>
      <c r="H2157" s="46" t="s">
        <v>4</v>
      </c>
      <c r="I2157" s="45" t="s">
        <v>4</v>
      </c>
      <c r="J2157" s="47">
        <v>106.7</v>
      </c>
      <c r="K2157" s="46" t="s">
        <v>736</v>
      </c>
      <c r="L2157" s="46" t="s">
        <v>737</v>
      </c>
      <c r="M2157" s="45" t="s">
        <v>738</v>
      </c>
      <c r="N2157" s="46" t="s">
        <v>739</v>
      </c>
      <c r="O2157" s="43" t="s">
        <v>4</v>
      </c>
      <c r="P2157" s="46" t="s">
        <v>1720</v>
      </c>
      <c r="Q2157" s="47">
        <v>11000</v>
      </c>
      <c r="R2157" s="48" t="s">
        <v>4</v>
      </c>
      <c r="S2157" s="47" t="s">
        <v>4</v>
      </c>
      <c r="T2157" s="46" t="s">
        <v>741</v>
      </c>
    </row>
    <row r="2158" spans="1:20">
      <c r="A2158" s="45">
        <v>135904176073</v>
      </c>
      <c r="B2158" s="43" t="s">
        <v>733</v>
      </c>
      <c r="C2158" s="44">
        <v>45995</v>
      </c>
      <c r="D2158" s="45">
        <v>54261429470</v>
      </c>
      <c r="E2158" s="45">
        <v>2139301202283</v>
      </c>
      <c r="F2158" s="46" t="s">
        <v>745</v>
      </c>
      <c r="G2158" s="46" t="s">
        <v>735</v>
      </c>
      <c r="H2158" s="46" t="s">
        <v>4</v>
      </c>
      <c r="I2158" s="45" t="s">
        <v>4</v>
      </c>
      <c r="J2158" s="47">
        <v>78.239999999999995</v>
      </c>
      <c r="K2158" s="46" t="s">
        <v>736</v>
      </c>
      <c r="L2158" s="46" t="s">
        <v>737</v>
      </c>
      <c r="M2158" s="45" t="s">
        <v>738</v>
      </c>
      <c r="N2158" s="46" t="s">
        <v>739</v>
      </c>
      <c r="O2158" s="43" t="s">
        <v>4</v>
      </c>
      <c r="P2158" s="46" t="s">
        <v>754</v>
      </c>
      <c r="Q2158" s="47">
        <v>4800</v>
      </c>
      <c r="R2158" s="48" t="s">
        <v>4</v>
      </c>
      <c r="S2158" s="47" t="s">
        <v>4</v>
      </c>
      <c r="T2158" s="46" t="s">
        <v>741</v>
      </c>
    </row>
    <row r="2159" spans="1:20">
      <c r="A2159" s="45">
        <v>136526927868</v>
      </c>
      <c r="B2159" s="43" t="s">
        <v>733</v>
      </c>
      <c r="C2159" s="44">
        <v>45995</v>
      </c>
      <c r="D2159" s="45">
        <v>54261455892</v>
      </c>
      <c r="E2159" s="45">
        <v>2139433239762</v>
      </c>
      <c r="F2159" s="46" t="s">
        <v>734</v>
      </c>
      <c r="G2159" s="46" t="s">
        <v>735</v>
      </c>
      <c r="H2159" s="46" t="s">
        <v>4</v>
      </c>
      <c r="I2159" s="45" t="s">
        <v>4</v>
      </c>
      <c r="J2159" s="47">
        <v>46.56</v>
      </c>
      <c r="K2159" s="46" t="s">
        <v>736</v>
      </c>
      <c r="L2159" s="46" t="s">
        <v>737</v>
      </c>
      <c r="M2159" s="45" t="s">
        <v>738</v>
      </c>
      <c r="N2159" s="46" t="s">
        <v>739</v>
      </c>
      <c r="O2159" s="43" t="s">
        <v>4</v>
      </c>
      <c r="P2159" s="46" t="s">
        <v>1721</v>
      </c>
      <c r="Q2159" s="47">
        <v>4800</v>
      </c>
      <c r="R2159" s="48" t="s">
        <v>4</v>
      </c>
      <c r="S2159" s="47" t="s">
        <v>4</v>
      </c>
      <c r="T2159" s="46" t="s">
        <v>741</v>
      </c>
    </row>
    <row r="2160" spans="1:20">
      <c r="A2160" s="45">
        <v>136527051650</v>
      </c>
      <c r="B2160" s="43" t="s">
        <v>733</v>
      </c>
      <c r="C2160" s="44">
        <v>45995</v>
      </c>
      <c r="D2160" s="45">
        <v>54261498134</v>
      </c>
      <c r="E2160" s="45">
        <v>2139302658089</v>
      </c>
      <c r="F2160" s="46" t="s">
        <v>758</v>
      </c>
      <c r="G2160" s="46" t="s">
        <v>735</v>
      </c>
      <c r="H2160" s="46" t="s">
        <v>4</v>
      </c>
      <c r="I2160" s="45" t="s">
        <v>4</v>
      </c>
      <c r="J2160" s="47">
        <v>93.12</v>
      </c>
      <c r="K2160" s="46" t="s">
        <v>736</v>
      </c>
      <c r="L2160" s="46" t="s">
        <v>737</v>
      </c>
      <c r="M2160" s="45" t="s">
        <v>738</v>
      </c>
      <c r="N2160" s="46" t="s">
        <v>739</v>
      </c>
      <c r="O2160" s="43" t="s">
        <v>4</v>
      </c>
      <c r="P2160" s="46" t="s">
        <v>759</v>
      </c>
      <c r="Q2160" s="47">
        <v>9600</v>
      </c>
      <c r="R2160" s="48" t="s">
        <v>4</v>
      </c>
      <c r="S2160" s="47" t="s">
        <v>4</v>
      </c>
      <c r="T2160" s="46" t="s">
        <v>4</v>
      </c>
    </row>
    <row r="2161" spans="1:20">
      <c r="A2161" s="45">
        <v>136527375236</v>
      </c>
      <c r="B2161" s="43" t="s">
        <v>733</v>
      </c>
      <c r="C2161" s="44">
        <v>45995</v>
      </c>
      <c r="D2161" s="45">
        <v>54261581815</v>
      </c>
      <c r="E2161" s="45">
        <v>2139436010066</v>
      </c>
      <c r="F2161" s="46" t="s">
        <v>734</v>
      </c>
      <c r="G2161" s="46" t="s">
        <v>735</v>
      </c>
      <c r="H2161" s="46" t="s">
        <v>4</v>
      </c>
      <c r="I2161" s="45" t="s">
        <v>4</v>
      </c>
      <c r="J2161" s="47">
        <v>93.12</v>
      </c>
      <c r="K2161" s="46" t="s">
        <v>736</v>
      </c>
      <c r="L2161" s="46" t="s">
        <v>737</v>
      </c>
      <c r="M2161" s="45" t="s">
        <v>738</v>
      </c>
      <c r="N2161" s="46" t="s">
        <v>739</v>
      </c>
      <c r="O2161" s="43" t="s">
        <v>4</v>
      </c>
      <c r="P2161" s="46" t="s">
        <v>1722</v>
      </c>
      <c r="Q2161" s="47">
        <v>9600</v>
      </c>
      <c r="R2161" s="48" t="s">
        <v>4</v>
      </c>
      <c r="S2161" s="47" t="s">
        <v>4</v>
      </c>
      <c r="T2161" s="46" t="s">
        <v>741</v>
      </c>
    </row>
    <row r="2162" spans="1:20">
      <c r="A2162" s="45">
        <v>135904784987</v>
      </c>
      <c r="B2162" s="43" t="s">
        <v>733</v>
      </c>
      <c r="C2162" s="44">
        <v>45995</v>
      </c>
      <c r="D2162" s="45">
        <v>54261633376</v>
      </c>
      <c r="E2162" s="45">
        <v>2139436914476</v>
      </c>
      <c r="F2162" s="46" t="s">
        <v>745</v>
      </c>
      <c r="G2162" s="46" t="s">
        <v>735</v>
      </c>
      <c r="H2162" s="46" t="s">
        <v>4</v>
      </c>
      <c r="I2162" s="45" t="s">
        <v>4</v>
      </c>
      <c r="J2162" s="47">
        <v>89.65</v>
      </c>
      <c r="K2162" s="46" t="s">
        <v>736</v>
      </c>
      <c r="L2162" s="46" t="s">
        <v>737</v>
      </c>
      <c r="M2162" s="45" t="s">
        <v>738</v>
      </c>
      <c r="N2162" s="46" t="s">
        <v>739</v>
      </c>
      <c r="O2162" s="43" t="s">
        <v>4</v>
      </c>
      <c r="P2162" s="46" t="s">
        <v>754</v>
      </c>
      <c r="Q2162" s="47">
        <v>5500</v>
      </c>
      <c r="R2162" s="48" t="s">
        <v>4</v>
      </c>
      <c r="S2162" s="47" t="s">
        <v>4</v>
      </c>
      <c r="T2162" s="46" t="s">
        <v>741</v>
      </c>
    </row>
    <row r="2163" spans="1:20">
      <c r="A2163" s="45">
        <v>136527796466</v>
      </c>
      <c r="B2163" s="43" t="s">
        <v>733</v>
      </c>
      <c r="C2163" s="44">
        <v>45995</v>
      </c>
      <c r="D2163" s="45">
        <v>54261744086</v>
      </c>
      <c r="E2163" s="45">
        <v>2139438867086</v>
      </c>
      <c r="F2163" s="46" t="s">
        <v>734</v>
      </c>
      <c r="G2163" s="46" t="s">
        <v>735</v>
      </c>
      <c r="H2163" s="46" t="s">
        <v>4</v>
      </c>
      <c r="I2163" s="45" t="s">
        <v>4</v>
      </c>
      <c r="J2163" s="47">
        <v>39.770000000000003</v>
      </c>
      <c r="K2163" s="46" t="s">
        <v>736</v>
      </c>
      <c r="L2163" s="46" t="s">
        <v>737</v>
      </c>
      <c r="M2163" s="45" t="s">
        <v>738</v>
      </c>
      <c r="N2163" s="46" t="s">
        <v>739</v>
      </c>
      <c r="O2163" s="43" t="s">
        <v>4</v>
      </c>
      <c r="P2163" s="46" t="s">
        <v>1723</v>
      </c>
      <c r="Q2163" s="47">
        <v>4100</v>
      </c>
      <c r="R2163" s="48" t="s">
        <v>4</v>
      </c>
      <c r="S2163" s="47" t="s">
        <v>4</v>
      </c>
      <c r="T2163" s="46" t="s">
        <v>741</v>
      </c>
    </row>
    <row r="2164" spans="1:20">
      <c r="A2164" s="45">
        <v>136527826814</v>
      </c>
      <c r="B2164" s="43" t="s">
        <v>733</v>
      </c>
      <c r="C2164" s="44">
        <v>45995</v>
      </c>
      <c r="D2164" s="45">
        <v>54261788251</v>
      </c>
      <c r="E2164" s="45">
        <v>2139439433696</v>
      </c>
      <c r="F2164" s="46" t="s">
        <v>734</v>
      </c>
      <c r="G2164" s="46" t="s">
        <v>735</v>
      </c>
      <c r="H2164" s="46" t="s">
        <v>4</v>
      </c>
      <c r="I2164" s="45" t="s">
        <v>4</v>
      </c>
      <c r="J2164" s="47">
        <v>42.68</v>
      </c>
      <c r="K2164" s="46" t="s">
        <v>736</v>
      </c>
      <c r="L2164" s="46" t="s">
        <v>737</v>
      </c>
      <c r="M2164" s="45" t="s">
        <v>738</v>
      </c>
      <c r="N2164" s="46" t="s">
        <v>739</v>
      </c>
      <c r="O2164" s="43" t="s">
        <v>4</v>
      </c>
      <c r="P2164" s="46" t="s">
        <v>1724</v>
      </c>
      <c r="Q2164" s="47">
        <v>4400</v>
      </c>
      <c r="R2164" s="48" t="s">
        <v>4</v>
      </c>
      <c r="S2164" s="47" t="s">
        <v>4</v>
      </c>
      <c r="T2164" s="46" t="s">
        <v>741</v>
      </c>
    </row>
    <row r="2165" spans="1:20">
      <c r="A2165" s="45">
        <v>136528092580</v>
      </c>
      <c r="B2165" s="43" t="s">
        <v>733</v>
      </c>
      <c r="C2165" s="44">
        <v>45995</v>
      </c>
      <c r="D2165" s="45">
        <v>54261896606</v>
      </c>
      <c r="E2165" s="45">
        <v>2139309593961</v>
      </c>
      <c r="F2165" s="46" t="s">
        <v>734</v>
      </c>
      <c r="G2165" s="46" t="s">
        <v>735</v>
      </c>
      <c r="H2165" s="46" t="s">
        <v>4</v>
      </c>
      <c r="I2165" s="45" t="s">
        <v>4</v>
      </c>
      <c r="J2165" s="47">
        <v>223.1</v>
      </c>
      <c r="K2165" s="46" t="s">
        <v>736</v>
      </c>
      <c r="L2165" s="46" t="s">
        <v>737</v>
      </c>
      <c r="M2165" s="45" t="s">
        <v>738</v>
      </c>
      <c r="N2165" s="46" t="s">
        <v>739</v>
      </c>
      <c r="O2165" s="43" t="s">
        <v>4</v>
      </c>
      <c r="P2165" s="46" t="s">
        <v>1725</v>
      </c>
      <c r="Q2165" s="47">
        <v>23000</v>
      </c>
      <c r="R2165" s="48" t="s">
        <v>4</v>
      </c>
      <c r="S2165" s="47" t="s">
        <v>4</v>
      </c>
      <c r="T2165" s="46" t="s">
        <v>741</v>
      </c>
    </row>
    <row r="2166" spans="1:20">
      <c r="A2166" s="45">
        <v>136528512600</v>
      </c>
      <c r="B2166" s="43" t="s">
        <v>733</v>
      </c>
      <c r="C2166" s="44">
        <v>45995</v>
      </c>
      <c r="D2166" s="45">
        <v>54262072400</v>
      </c>
      <c r="E2166" s="45">
        <v>2139444229490</v>
      </c>
      <c r="F2166" s="46" t="s">
        <v>734</v>
      </c>
      <c r="G2166" s="46" t="s">
        <v>735</v>
      </c>
      <c r="H2166" s="46" t="s">
        <v>4</v>
      </c>
      <c r="I2166" s="45" t="s">
        <v>4</v>
      </c>
      <c r="J2166" s="47">
        <v>53.35</v>
      </c>
      <c r="K2166" s="46" t="s">
        <v>736</v>
      </c>
      <c r="L2166" s="46" t="s">
        <v>737</v>
      </c>
      <c r="M2166" s="45" t="s">
        <v>738</v>
      </c>
      <c r="N2166" s="46" t="s">
        <v>739</v>
      </c>
      <c r="O2166" s="43" t="s">
        <v>4</v>
      </c>
      <c r="P2166" s="46" t="s">
        <v>1726</v>
      </c>
      <c r="Q2166" s="47">
        <v>5500</v>
      </c>
      <c r="R2166" s="48" t="s">
        <v>4</v>
      </c>
      <c r="S2166" s="47" t="s">
        <v>4</v>
      </c>
      <c r="T2166" s="46" t="s">
        <v>741</v>
      </c>
    </row>
    <row r="2167" spans="1:20">
      <c r="A2167" s="45">
        <v>136528753792</v>
      </c>
      <c r="B2167" s="43" t="s">
        <v>733</v>
      </c>
      <c r="C2167" s="44">
        <v>45995</v>
      </c>
      <c r="D2167" s="45">
        <v>54262209481</v>
      </c>
      <c r="E2167" s="45">
        <v>2139315123645</v>
      </c>
      <c r="F2167" s="46" t="s">
        <v>745</v>
      </c>
      <c r="G2167" s="46" t="s">
        <v>735</v>
      </c>
      <c r="H2167" s="46" t="s">
        <v>4</v>
      </c>
      <c r="I2167" s="45" t="s">
        <v>4</v>
      </c>
      <c r="J2167" s="47">
        <v>242.87</v>
      </c>
      <c r="K2167" s="46" t="s">
        <v>736</v>
      </c>
      <c r="L2167" s="46" t="s">
        <v>737</v>
      </c>
      <c r="M2167" s="45" t="s">
        <v>738</v>
      </c>
      <c r="N2167" s="46" t="s">
        <v>739</v>
      </c>
      <c r="O2167" s="43" t="s">
        <v>4</v>
      </c>
      <c r="P2167" s="46" t="s">
        <v>746</v>
      </c>
      <c r="Q2167" s="47">
        <v>14900</v>
      </c>
      <c r="R2167" s="48" t="s">
        <v>4</v>
      </c>
      <c r="S2167" s="47" t="s">
        <v>4</v>
      </c>
      <c r="T2167" s="46" t="s">
        <v>741</v>
      </c>
    </row>
    <row r="2168" spans="1:20">
      <c r="A2168" s="45">
        <v>136528767468</v>
      </c>
      <c r="B2168" s="43" t="s">
        <v>733</v>
      </c>
      <c r="C2168" s="44">
        <v>45995</v>
      </c>
      <c r="D2168" s="45">
        <v>54262243931</v>
      </c>
      <c r="E2168" s="45">
        <v>2139446694054</v>
      </c>
      <c r="F2168" s="46" t="s">
        <v>758</v>
      </c>
      <c r="G2168" s="46" t="s">
        <v>735</v>
      </c>
      <c r="H2168" s="46" t="s">
        <v>4</v>
      </c>
      <c r="I2168" s="45" t="s">
        <v>4</v>
      </c>
      <c r="J2168" s="47">
        <v>42.68</v>
      </c>
      <c r="K2168" s="46" t="s">
        <v>736</v>
      </c>
      <c r="L2168" s="46" t="s">
        <v>737</v>
      </c>
      <c r="M2168" s="45" t="s">
        <v>738</v>
      </c>
      <c r="N2168" s="46" t="s">
        <v>739</v>
      </c>
      <c r="O2168" s="43" t="s">
        <v>4</v>
      </c>
      <c r="P2168" s="46" t="s">
        <v>759</v>
      </c>
      <c r="Q2168" s="47">
        <v>4400</v>
      </c>
      <c r="R2168" s="48" t="s">
        <v>4</v>
      </c>
      <c r="S2168" s="47" t="s">
        <v>4</v>
      </c>
      <c r="T2168" s="46" t="s">
        <v>4</v>
      </c>
    </row>
    <row r="2170" spans="1:20">
      <c r="J2170" s="3">
        <f>SUM(J2076:J2169)</f>
        <v>81658.329999999973</v>
      </c>
    </row>
    <row r="2171" spans="1:20">
      <c r="J2171" s="3">
        <f>+J2170-J2076-J2077</f>
        <v>51078.449999999968</v>
      </c>
    </row>
  </sheetData>
  <autoFilter ref="A8:T8">
    <sortState ref="A9:T2069">
      <sortCondition ref="J8"/>
    </sortState>
  </autoFilter>
  <mergeCells count="6">
    <mergeCell ref="R7:S7"/>
    <mergeCell ref="A1:B1"/>
    <mergeCell ref="C1:D1"/>
    <mergeCell ref="A3:E5"/>
    <mergeCell ref="A7:I7"/>
    <mergeCell ref="J7:Q7"/>
  </mergeCells>
  <hyperlinks>
    <hyperlink ref="T2082" r:id="rId1"/>
    <hyperlink ref="T2083" r:id="rId2"/>
    <hyperlink ref="T2081" r:id="rId3"/>
    <hyperlink ref="T2080" r:id="rId4"/>
    <hyperlink ref="T2084" r:id="rId5"/>
    <hyperlink ref="T1982" r:id="rId6"/>
    <hyperlink ref="T1930" r:id="rId7"/>
    <hyperlink ref="T2009" r:id="rId8"/>
    <hyperlink ref="T1976" r:id="rId9"/>
    <hyperlink ref="T1609" r:id="rId10"/>
    <hyperlink ref="T1885" r:id="rId11"/>
    <hyperlink ref="T1915" r:id="rId12"/>
    <hyperlink ref="T1797" r:id="rId13"/>
    <hyperlink ref="T1678" r:id="rId14"/>
    <hyperlink ref="T975" r:id="rId15"/>
    <hyperlink ref="T2025" r:id="rId16"/>
    <hyperlink ref="T1499" r:id="rId17"/>
    <hyperlink ref="T607" r:id="rId18"/>
    <hyperlink ref="T1383" r:id="rId19"/>
    <hyperlink ref="T2059" r:id="rId20"/>
    <hyperlink ref="T1804" r:id="rId21"/>
    <hyperlink ref="T1458" r:id="rId22"/>
    <hyperlink ref="T1966" r:id="rId23"/>
    <hyperlink ref="T1863" r:id="rId24"/>
    <hyperlink ref="T475" r:id="rId25"/>
    <hyperlink ref="T1884" r:id="rId26"/>
    <hyperlink ref="T1016" r:id="rId27"/>
    <hyperlink ref="T1920" r:id="rId28"/>
    <hyperlink ref="T1639" r:id="rId29"/>
    <hyperlink ref="T74" r:id="rId30"/>
    <hyperlink ref="T1795" r:id="rId31"/>
    <hyperlink ref="T1646" r:id="rId32"/>
    <hyperlink ref="T1872" r:id="rId33"/>
    <hyperlink ref="T1665" r:id="rId34"/>
    <hyperlink ref="T1782" r:id="rId35"/>
    <hyperlink ref="T315" r:id="rId36"/>
    <hyperlink ref="T1141" r:id="rId37"/>
    <hyperlink ref="T1252" r:id="rId38"/>
    <hyperlink ref="T937" r:id="rId39"/>
    <hyperlink ref="T1211" r:id="rId40"/>
    <hyperlink ref="T1224" r:id="rId41"/>
    <hyperlink ref="T316" r:id="rId42"/>
    <hyperlink ref="T1671" r:id="rId43"/>
    <hyperlink ref="T1142" r:id="rId44"/>
    <hyperlink ref="T1572" r:id="rId45"/>
    <hyperlink ref="T63" r:id="rId46"/>
    <hyperlink ref="T342" r:id="rId47"/>
    <hyperlink ref="T545" r:id="rId48"/>
    <hyperlink ref="T1887" r:id="rId49"/>
    <hyperlink ref="T1547" r:id="rId50"/>
    <hyperlink ref="T51" r:id="rId51"/>
    <hyperlink ref="T516" r:id="rId52"/>
    <hyperlink ref="T568" r:id="rId53"/>
    <hyperlink ref="T1395" r:id="rId54"/>
    <hyperlink ref="T494" r:id="rId55"/>
    <hyperlink ref="T1468" r:id="rId56"/>
    <hyperlink ref="T1631" r:id="rId57"/>
    <hyperlink ref="T1304" r:id="rId58"/>
    <hyperlink ref="T1368" r:id="rId59"/>
    <hyperlink ref="T1033" r:id="rId60"/>
    <hyperlink ref="T1143" r:id="rId61"/>
    <hyperlink ref="T1917" r:id="rId62"/>
    <hyperlink ref="T776" r:id="rId63"/>
    <hyperlink ref="T1239" r:id="rId64"/>
    <hyperlink ref="T476" r:id="rId65"/>
    <hyperlink ref="T753" r:id="rId66"/>
    <hyperlink ref="T535" r:id="rId67"/>
    <hyperlink ref="T1673" r:id="rId68"/>
    <hyperlink ref="T1697" r:id="rId69"/>
    <hyperlink ref="T1407" r:id="rId70"/>
    <hyperlink ref="T1381" r:id="rId71"/>
    <hyperlink ref="T525" r:id="rId72"/>
    <hyperlink ref="T1831" r:id="rId73"/>
    <hyperlink ref="T1838" r:id="rId74"/>
    <hyperlink ref="T1170" r:id="rId75"/>
    <hyperlink ref="T943" r:id="rId76"/>
    <hyperlink ref="T1077" r:id="rId77"/>
    <hyperlink ref="T569" r:id="rId78"/>
    <hyperlink ref="T1129" r:id="rId79"/>
    <hyperlink ref="T1598" r:id="rId80"/>
    <hyperlink ref="T833" r:id="rId81"/>
    <hyperlink ref="T1214" r:id="rId82"/>
    <hyperlink ref="T1223" r:id="rId83"/>
    <hyperlink ref="T1724" r:id="rId84"/>
    <hyperlink ref="T1187" r:id="rId85"/>
    <hyperlink ref="T1948" r:id="rId86"/>
    <hyperlink ref="T1119" r:id="rId87"/>
    <hyperlink ref="T1850" r:id="rId88"/>
    <hyperlink ref="T1234" r:id="rId89"/>
    <hyperlink ref="T1118" r:id="rId90"/>
    <hyperlink ref="T1788" r:id="rId91"/>
    <hyperlink ref="T1618" r:id="rId92"/>
    <hyperlink ref="T487" r:id="rId93"/>
    <hyperlink ref="T489" r:id="rId94"/>
    <hyperlink ref="T1529" r:id="rId95"/>
    <hyperlink ref="T1283" r:id="rId96"/>
    <hyperlink ref="T536" r:id="rId97"/>
    <hyperlink ref="T537" r:id="rId98"/>
    <hyperlink ref="T75" r:id="rId99"/>
    <hyperlink ref="T623" r:id="rId100"/>
    <hyperlink ref="T1747" r:id="rId101"/>
    <hyperlink ref="T1287" r:id="rId102"/>
    <hyperlink ref="T1292" r:id="rId103"/>
    <hyperlink ref="T500" r:id="rId104"/>
    <hyperlink ref="T490" r:id="rId105"/>
    <hyperlink ref="T67" r:id="rId106"/>
    <hyperlink ref="T76" r:id="rId107"/>
    <hyperlink ref="T317" r:id="rId108"/>
    <hyperlink ref="T77" r:id="rId109"/>
    <hyperlink ref="T1674" r:id="rId110"/>
    <hyperlink ref="T570" r:id="rId111"/>
    <hyperlink ref="T31" r:id="rId112"/>
    <hyperlink ref="T1135" r:id="rId113"/>
    <hyperlink ref="T71" r:id="rId114"/>
    <hyperlink ref="T1155" r:id="rId115"/>
    <hyperlink ref="T1517" r:id="rId116"/>
    <hyperlink ref="T1330" r:id="rId117"/>
    <hyperlink ref="T1012" r:id="rId118"/>
    <hyperlink ref="T1757" r:id="rId119"/>
    <hyperlink ref="T1034" r:id="rId120"/>
    <hyperlink ref="T1986" r:id="rId121"/>
    <hyperlink ref="T1531" r:id="rId122"/>
    <hyperlink ref="T1311" r:id="rId123"/>
    <hyperlink ref="T1716" r:id="rId124"/>
    <hyperlink ref="T2034" r:id="rId125"/>
    <hyperlink ref="T1434" r:id="rId126"/>
    <hyperlink ref="T1777" r:id="rId127"/>
    <hyperlink ref="T1374" r:id="rId128"/>
    <hyperlink ref="T78" r:id="rId129"/>
    <hyperlink ref="T1778" r:id="rId130"/>
    <hyperlink ref="T1297" r:id="rId131"/>
    <hyperlink ref="T1433" r:id="rId132"/>
    <hyperlink ref="T1780" r:id="rId133"/>
    <hyperlink ref="T2039" r:id="rId134"/>
    <hyperlink ref="T1487" r:id="rId135"/>
    <hyperlink ref="T1900" r:id="rId136"/>
    <hyperlink ref="T1578" r:id="rId137"/>
    <hyperlink ref="T1422" r:id="rId138"/>
    <hyperlink ref="T1629" r:id="rId139"/>
    <hyperlink ref="T1394" r:id="rId140"/>
    <hyperlink ref="T960" r:id="rId141"/>
    <hyperlink ref="T1679" r:id="rId142"/>
    <hyperlink ref="T1518" r:id="rId143"/>
    <hyperlink ref="T2044" r:id="rId144"/>
    <hyperlink ref="T2054" r:id="rId145"/>
    <hyperlink ref="T1551" r:id="rId146"/>
    <hyperlink ref="T1546" r:id="rId147"/>
    <hyperlink ref="T1935" r:id="rId148"/>
    <hyperlink ref="T1540" r:id="rId149"/>
    <hyperlink ref="T1898" r:id="rId150"/>
    <hyperlink ref="T1990" r:id="rId151"/>
    <hyperlink ref="T1991" r:id="rId152"/>
    <hyperlink ref="T1347" r:id="rId153"/>
    <hyperlink ref="T557" r:id="rId154"/>
    <hyperlink ref="T1432" r:id="rId155"/>
    <hyperlink ref="T1698" r:id="rId156"/>
    <hyperlink ref="T609" r:id="rId157"/>
    <hyperlink ref="T1108" r:id="rId158"/>
    <hyperlink ref="T1448" r:id="rId159"/>
    <hyperlink ref="T1904" r:id="rId160"/>
    <hyperlink ref="T1459" r:id="rId161"/>
    <hyperlink ref="T1367" r:id="rId162"/>
    <hyperlink ref="T1634" r:id="rId163"/>
    <hyperlink ref="T1886" r:id="rId164"/>
    <hyperlink ref="T1435" r:id="rId165"/>
    <hyperlink ref="T944" r:id="rId166"/>
    <hyperlink ref="T1488" r:id="rId167"/>
    <hyperlink ref="T526" r:id="rId168"/>
    <hyperlink ref="T2016" r:id="rId169"/>
    <hyperlink ref="T1934" r:id="rId170"/>
    <hyperlink ref="T1389" r:id="rId171"/>
    <hyperlink ref="T948" r:id="rId172"/>
    <hyperlink ref="T1017" r:id="rId173"/>
    <hyperlink ref="T1460" r:id="rId174"/>
    <hyperlink ref="T1286" r:id="rId175"/>
    <hyperlink ref="T1866" r:id="rId176"/>
    <hyperlink ref="T35" r:id="rId177"/>
    <hyperlink ref="T1821" r:id="rId178"/>
    <hyperlink ref="T2015" r:id="rId179"/>
    <hyperlink ref="T1316" r:id="rId180"/>
    <hyperlink ref="T2050" r:id="rId181"/>
    <hyperlink ref="T1768" r:id="rId182"/>
    <hyperlink ref="T501" r:id="rId183"/>
    <hyperlink ref="T1676" r:id="rId184"/>
    <hyperlink ref="T1522" r:id="rId185"/>
    <hyperlink ref="T502" r:id="rId186"/>
    <hyperlink ref="T1833" r:id="rId187"/>
    <hyperlink ref="T1637" r:id="rId188"/>
    <hyperlink ref="T1873" r:id="rId189"/>
    <hyperlink ref="T580" r:id="rId190"/>
    <hyperlink ref="T1635" r:id="rId191"/>
    <hyperlink ref="T778" r:id="rId192"/>
    <hyperlink ref="T538" r:id="rId193"/>
    <hyperlink ref="T1615" r:id="rId194"/>
    <hyperlink ref="T1916" r:id="rId195"/>
    <hyperlink ref="T1891" r:id="rId196"/>
    <hyperlink ref="T1710" r:id="rId197"/>
    <hyperlink ref="T1969" r:id="rId198"/>
    <hyperlink ref="T1617" r:id="rId199"/>
    <hyperlink ref="T1509" r:id="rId200"/>
    <hyperlink ref="T1200" r:id="rId201"/>
    <hyperlink ref="T1882" r:id="rId202"/>
    <hyperlink ref="T114" r:id="rId203"/>
    <hyperlink ref="T1423" r:id="rId204"/>
    <hyperlink ref="T1481" r:id="rId205"/>
    <hyperlink ref="T1686" r:id="rId206"/>
    <hyperlink ref="T581" r:id="rId207"/>
    <hyperlink ref="T2012" r:id="rId208"/>
    <hyperlink ref="T1783" r:id="rId209"/>
    <hyperlink ref="T1353" r:id="rId210"/>
    <hyperlink ref="T1301" r:id="rId211"/>
    <hyperlink ref="T533" r:id="rId212"/>
    <hyperlink ref="T930" r:id="rId213"/>
    <hyperlink ref="T1520" r:id="rId214"/>
    <hyperlink ref="T1461" r:id="rId215"/>
    <hyperlink ref="T1626" r:id="rId216"/>
    <hyperlink ref="T1621" r:id="rId217"/>
    <hyperlink ref="T757" r:id="rId218"/>
    <hyperlink ref="T79" r:id="rId219"/>
    <hyperlink ref="T1306" r:id="rId220"/>
    <hyperlink ref="T758" r:id="rId221"/>
    <hyperlink ref="T1921" r:id="rId222"/>
    <hyperlink ref="T2010" r:id="rId223"/>
    <hyperlink ref="T582" r:id="rId224"/>
    <hyperlink ref="T780" r:id="rId225"/>
    <hyperlink ref="T1611" r:id="rId226"/>
    <hyperlink ref="T781" r:id="rId227"/>
    <hyperlink ref="T1502" r:id="rId228"/>
    <hyperlink ref="T1656" r:id="rId229"/>
    <hyperlink ref="T1357" r:id="rId230"/>
    <hyperlink ref="T1828" r:id="rId231"/>
    <hyperlink ref="T1659" r:id="rId232"/>
    <hyperlink ref="T574" r:id="rId233"/>
    <hyperlink ref="T1877" r:id="rId234"/>
    <hyperlink ref="T1765" r:id="rId235"/>
    <hyperlink ref="T115" r:id="rId236"/>
    <hyperlink ref="T1548" r:id="rId237"/>
    <hyperlink ref="T1079" r:id="rId238"/>
    <hyperlink ref="T1430" r:id="rId239"/>
    <hyperlink ref="T1405" r:id="rId240"/>
    <hyperlink ref="T1085" r:id="rId241"/>
    <hyperlink ref="T1993" r:id="rId242"/>
    <hyperlink ref="T1610" r:id="rId243"/>
    <hyperlink ref="T1332" r:id="rId244"/>
    <hyperlink ref="T1269" r:id="rId245"/>
    <hyperlink ref="T534" r:id="rId246"/>
    <hyperlink ref="T1390" r:id="rId247"/>
    <hyperlink ref="T1620" r:id="rId248"/>
    <hyperlink ref="T80" r:id="rId249"/>
    <hyperlink ref="T583" r:id="rId250"/>
    <hyperlink ref="T1501" r:id="rId251"/>
    <hyperlink ref="T1130" r:id="rId252"/>
    <hyperlink ref="T1265" r:id="rId253"/>
    <hyperlink ref="T1505" r:id="rId254"/>
    <hyperlink ref="T1835" r:id="rId255"/>
    <hyperlink ref="T1928" r:id="rId256"/>
    <hyperlink ref="T1302" r:id="rId257"/>
    <hyperlink ref="T1533" r:id="rId258"/>
    <hyperlink ref="T1880" r:id="rId259"/>
    <hyperlink ref="T1942" r:id="rId260"/>
    <hyperlink ref="T1876" r:id="rId261"/>
    <hyperlink ref="T1047" r:id="rId262"/>
    <hyperlink ref="T1159" r:id="rId263"/>
    <hyperlink ref="T1171" r:id="rId264"/>
    <hyperlink ref="T1253" r:id="rId265"/>
    <hyperlink ref="T1731" r:id="rId266"/>
    <hyperlink ref="T1365" r:id="rId267"/>
    <hyperlink ref="T2037" r:id="rId268"/>
    <hyperlink ref="T1988" r:id="rId269"/>
    <hyperlink ref="T1131" r:id="rId270"/>
    <hyperlink ref="T1078" r:id="rId271"/>
    <hyperlink ref="T1936" r:id="rId272"/>
    <hyperlink ref="T1258" r:id="rId273"/>
    <hyperlink ref="T1940" r:id="rId274"/>
    <hyperlink ref="T1320" r:id="rId275"/>
    <hyperlink ref="T1152" r:id="rId276"/>
    <hyperlink ref="T1532" r:id="rId277"/>
    <hyperlink ref="T1069" r:id="rId278"/>
    <hyperlink ref="T1334" r:id="rId279"/>
    <hyperlink ref="T1290" r:id="rId280"/>
    <hyperlink ref="T1861" r:id="rId281"/>
    <hyperlink ref="T1715" r:id="rId282"/>
    <hyperlink ref="T1871" r:id="rId283"/>
    <hyperlink ref="T1360" r:id="rId284"/>
    <hyperlink ref="T1420" r:id="rId285"/>
    <hyperlink ref="T2047" r:id="rId286"/>
    <hyperlink ref="T1889" r:id="rId287"/>
    <hyperlink ref="T2040" r:id="rId288"/>
    <hyperlink ref="T1144" r:id="rId289"/>
    <hyperlink ref="T1440" r:id="rId290"/>
    <hyperlink ref="T1668" r:id="rId291"/>
    <hyperlink ref="T2055" r:id="rId292"/>
    <hyperlink ref="T1754" r:id="rId293"/>
    <hyperlink ref="T782" r:id="rId294"/>
    <hyperlink ref="T1294" r:id="rId295"/>
    <hyperlink ref="T1386" r:id="rId296"/>
    <hyperlink ref="T1530" r:id="rId297"/>
    <hyperlink ref="T1469" r:id="rId298"/>
    <hyperlink ref="T1613" r:id="rId299"/>
    <hyperlink ref="T1728" r:id="rId300"/>
    <hyperlink ref="T584" r:id="rId301"/>
    <hyperlink ref="T53" r:id="rId302"/>
    <hyperlink ref="T1299" r:id="rId303"/>
    <hyperlink ref="T517" r:id="rId304"/>
    <hyperlink ref="T1384" r:id="rId305"/>
    <hyperlink ref="T117" r:id="rId306"/>
    <hyperlink ref="T1312" r:id="rId307"/>
    <hyperlink ref="T54" r:id="rId308"/>
    <hyperlink ref="T504" r:id="rId309"/>
    <hyperlink ref="T55" r:id="rId310"/>
    <hyperlink ref="T913" r:id="rId311"/>
    <hyperlink ref="T784" r:id="rId312"/>
    <hyperlink ref="T1507" r:id="rId313"/>
    <hyperlink ref="T1447" r:id="rId314"/>
    <hyperlink ref="T477" r:id="rId315"/>
    <hyperlink ref="T1760" r:id="rId316"/>
    <hyperlink ref="T64" r:id="rId317"/>
    <hyperlink ref="T118" r:id="rId318"/>
    <hyperlink ref="T1354" r:id="rId319"/>
    <hyperlink ref="T1688" r:id="rId320"/>
    <hyperlink ref="T1691" r:id="rId321"/>
    <hyperlink ref="T1442" r:id="rId322"/>
    <hyperlink ref="T1462" r:id="rId323"/>
    <hyperlink ref="T785" r:id="rId324"/>
    <hyperlink ref="T919" r:id="rId325"/>
    <hyperlink ref="T1680" r:id="rId326"/>
    <hyperlink ref="T961" r:id="rId327"/>
    <hyperlink ref="T56" r:id="rId328"/>
    <hyperlink ref="T518" r:id="rId329"/>
    <hyperlink ref="T1032" r:id="rId330"/>
    <hyperlink ref="T786" r:id="rId331"/>
    <hyperlink ref="T915" r:id="rId332"/>
    <hyperlink ref="T503" r:id="rId333"/>
    <hyperlink ref="T1215" r:id="rId334"/>
    <hyperlink ref="T1463" r:id="rId335"/>
    <hyperlink ref="T1482" r:id="rId336"/>
    <hyperlink ref="T505" r:id="rId337"/>
    <hyperlink ref="T1980" r:id="rId338"/>
    <hyperlink ref="T1267" r:id="rId339"/>
    <hyperlink ref="T1692" r:id="rId340"/>
    <hyperlink ref="T1956" r:id="rId341"/>
    <hyperlink ref="T1962" r:id="rId342"/>
    <hyperlink ref="T1764" r:id="rId343"/>
    <hyperlink ref="T1560" r:id="rId344"/>
    <hyperlink ref="T768" r:id="rId345"/>
    <hyperlink ref="T1250" r:id="rId346"/>
    <hyperlink ref="T1431" r:id="rId347"/>
    <hyperlink ref="T1771" r:id="rId348"/>
    <hyperlink ref="T1995" r:id="rId349"/>
    <hyperlink ref="T82" r:id="rId350"/>
    <hyperlink ref="T1399" r:id="rId351"/>
    <hyperlink ref="T1132" r:id="rId352"/>
    <hyperlink ref="T1300" r:id="rId353"/>
    <hyperlink ref="T962" r:id="rId354"/>
    <hyperlink ref="T57" r:id="rId355"/>
    <hyperlink ref="T1597" r:id="rId356"/>
    <hyperlink ref="T586" r:id="rId357"/>
    <hyperlink ref="T1216" r:id="rId358"/>
    <hyperlink ref="T946" r:id="rId359"/>
    <hyperlink ref="T626" r:id="rId360"/>
    <hyperlink ref="T1905" r:id="rId361"/>
    <hyperlink ref="T1051" r:id="rId362"/>
    <hyperlink ref="T1963" r:id="rId363"/>
    <hyperlink ref="T955" r:id="rId364"/>
    <hyperlink ref="T318" r:id="rId365"/>
    <hyperlink ref="T319" r:id="rId366"/>
    <hyperlink ref="T36" r:id="rId367"/>
    <hyperlink ref="T1418" r:id="rId368"/>
    <hyperlink ref="T1653" r:id="rId369"/>
    <hyperlink ref="T83" r:id="rId370"/>
    <hyperlink ref="T320" r:id="rId371"/>
    <hyperlink ref="T37" r:id="rId372"/>
    <hyperlink ref="T1024" r:id="rId373"/>
    <hyperlink ref="T1445" r:id="rId374"/>
    <hyperlink ref="T587" r:id="rId375"/>
    <hyperlink ref="T472" r:id="rId376"/>
    <hyperlink ref="T1552" r:id="rId377"/>
    <hyperlink ref="T947" r:id="rId378"/>
    <hyperlink ref="T84" r:id="rId379"/>
    <hyperlink ref="T546" r:id="rId380"/>
    <hyperlink ref="T1717" r:id="rId381"/>
    <hyperlink ref="T519" r:id="rId382"/>
    <hyperlink ref="T85" r:id="rId383"/>
    <hyperlink ref="T1829" r:id="rId384"/>
    <hyperlink ref="T469" r:id="rId385"/>
    <hyperlink ref="T1553" r:id="rId386"/>
    <hyperlink ref="T1994" r:id="rId387"/>
    <hyperlink ref="T86" r:id="rId388"/>
    <hyperlink ref="T1247" r:id="rId389"/>
    <hyperlink ref="T506" r:id="rId390"/>
    <hyperlink ref="T1178" r:id="rId391"/>
    <hyperlink ref="T321" r:id="rId392"/>
    <hyperlink ref="T1070" r:id="rId393"/>
    <hyperlink ref="T1822" r:id="rId394"/>
    <hyperlink ref="T507" r:id="rId395"/>
    <hyperlink ref="T1860" r:id="rId396"/>
    <hyperlink ref="T1026" r:id="rId397"/>
    <hyperlink ref="T1183" r:id="rId398"/>
    <hyperlink ref="T1043" r:id="rId399"/>
    <hyperlink ref="T322" r:id="rId400"/>
    <hyperlink ref="T88" r:id="rId401"/>
    <hyperlink ref="T1243" r:id="rId402"/>
    <hyperlink ref="T1703" r:id="rId403"/>
    <hyperlink ref="T1628" r:id="rId404"/>
    <hyperlink ref="T58" r:id="rId405"/>
    <hyperlink ref="T1063" r:id="rId406"/>
    <hyperlink ref="T323" r:id="rId407"/>
    <hyperlink ref="T324" r:id="rId408"/>
    <hyperlink ref="T1145" r:id="rId409"/>
    <hyperlink ref="T1076" r:id="rId410"/>
    <hyperlink ref="T1825" r:id="rId411"/>
    <hyperlink ref="T2036" r:id="rId412"/>
    <hyperlink ref="T1513" r:id="rId413"/>
    <hyperlink ref="T1722" r:id="rId414"/>
    <hyperlink ref="T1279" r:id="rId415"/>
    <hyperlink ref="T1229" r:id="rId416"/>
    <hyperlink ref="T1805" r:id="rId417"/>
    <hyperlink ref="T1162" r:id="rId418"/>
    <hyperlink ref="T1217" r:id="rId419"/>
    <hyperlink ref="T1594" r:id="rId420"/>
    <hyperlink ref="T1785" r:id="rId421"/>
    <hyperlink ref="T1199" r:id="rId422"/>
    <hyperlink ref="T1146" r:id="rId423"/>
    <hyperlink ref="T119" r:id="rId424"/>
    <hyperlink ref="T1322" r:id="rId425"/>
    <hyperlink ref="T1663" r:id="rId426"/>
    <hyperlink ref="T563" r:id="rId427"/>
    <hyperlink ref="T1824" r:id="rId428"/>
    <hyperlink ref="T1736" r:id="rId429"/>
    <hyperlink ref="T588" r:id="rId430"/>
    <hyperlink ref="T1664" r:id="rId431"/>
    <hyperlink ref="T1644" r:id="rId432"/>
    <hyperlink ref="T1832" r:id="rId433"/>
    <hyperlink ref="T1870" r:id="rId434"/>
    <hyperlink ref="T1667" r:id="rId435"/>
    <hyperlink ref="T478" r:id="rId436"/>
    <hyperlink ref="T1816" r:id="rId437"/>
    <hyperlink ref="T1975" r:id="rId438"/>
    <hyperlink ref="T1896" r:id="rId439"/>
    <hyperlink ref="T508" r:id="rId440"/>
    <hyperlink ref="T2045" r:id="rId441"/>
    <hyperlink ref="T2027" r:id="rId442"/>
    <hyperlink ref="T1699" r:id="rId443"/>
    <hyperlink ref="T2063" r:id="rId444"/>
    <hyperlink ref="T1074" r:id="rId445"/>
    <hyperlink ref="T1582" r:id="rId446"/>
    <hyperlink ref="T1262" r:id="rId447"/>
    <hyperlink ref="T759" r:id="rId448"/>
    <hyperlink ref="T539" r:id="rId449"/>
    <hyperlink ref="T1843" r:id="rId450"/>
    <hyperlink ref="T1554" r:id="rId451"/>
    <hyperlink ref="T1619" r:id="rId452"/>
    <hyperlink ref="T346" r:id="rId453"/>
    <hyperlink ref="T1508" r:id="rId454"/>
    <hyperlink ref="T789" r:id="rId455"/>
    <hyperlink ref="T1270" r:id="rId456"/>
    <hyperlink ref="T2049" r:id="rId457"/>
    <hyperlink ref="T38" r:id="rId458"/>
    <hyperlink ref="T1134" r:id="rId459"/>
    <hyperlink ref="T1600" r:id="rId460"/>
    <hyperlink ref="T770" r:id="rId461"/>
    <hyperlink ref="T760" r:id="rId462"/>
    <hyperlink ref="T589" r:id="rId463"/>
    <hyperlink ref="T771" r:id="rId464"/>
    <hyperlink ref="T1632" r:id="rId465"/>
    <hyperlink ref="T1814" r:id="rId466"/>
    <hyperlink ref="T1240" r:id="rId467"/>
    <hyperlink ref="T1719" r:id="rId468"/>
    <hyperlink ref="T32" r:id="rId469"/>
    <hyperlink ref="T120" r:id="rId470"/>
    <hyperlink ref="T28" r:id="rId471"/>
    <hyperlink ref="T527" r:id="rId472"/>
    <hyperlink ref="T121" r:id="rId473"/>
    <hyperlink ref="T1746" r:id="rId474"/>
    <hyperlink ref="T528" r:id="rId475"/>
    <hyperlink ref="T1709" r:id="rId476"/>
    <hyperlink ref="T553" r:id="rId477"/>
    <hyperlink ref="T968" r:id="rId478"/>
    <hyperlink ref="T1638" r:id="rId479"/>
    <hyperlink ref="T1268" r:id="rId480"/>
    <hyperlink ref="T1919" r:id="rId481"/>
    <hyperlink ref="T590" r:id="rId482"/>
    <hyperlink ref="T2011" r:id="rId483"/>
    <hyperlink ref="T1729" r:id="rId484"/>
    <hyperlink ref="T1022" r:id="rId485"/>
    <hyperlink ref="T1563" r:id="rId486"/>
    <hyperlink ref="T1612" r:id="rId487"/>
    <hyperlink ref="T1752" r:id="rId488"/>
    <hyperlink ref="T89" r:id="rId489"/>
    <hyperlink ref="T2041" r:id="rId490"/>
    <hyperlink ref="T1845" r:id="rId491"/>
    <hyperlink ref="T1489" r:id="rId492"/>
    <hyperlink ref="T1321" r:id="rId493"/>
    <hyperlink ref="T1712" r:id="rId494"/>
    <hyperlink ref="T1633" r:id="rId495"/>
    <hyperlink ref="T1470" r:id="rId496"/>
    <hyperlink ref="T1116" r:id="rId497"/>
    <hyperlink ref="T90" r:id="rId498"/>
    <hyperlink ref="T326" r:id="rId499"/>
    <hyperlink ref="T1938" r:id="rId500"/>
    <hyperlink ref="T1869" r:id="rId501"/>
    <hyperlink ref="T1701" r:id="rId502"/>
    <hyperlink ref="T949" r:id="rId503"/>
    <hyperlink ref="T1276" r:id="rId504"/>
    <hyperlink ref="T1878" r:id="rId505"/>
    <hyperlink ref="T1806" r:id="rId506"/>
    <hyperlink ref="T1282" r:id="rId507"/>
    <hyperlink ref="T1755" r:id="rId508"/>
    <hyperlink ref="T1524" r:id="rId509"/>
    <hyperlink ref="T1799" r:id="rId510"/>
    <hyperlink ref="T2046" r:id="rId511"/>
    <hyperlink ref="T761" r:id="rId512"/>
    <hyperlink ref="T1577" r:id="rId513"/>
    <hyperlink ref="T1218" r:id="rId514"/>
    <hyperlink ref="T2013" r:id="rId515"/>
    <hyperlink ref="T1528" r:id="rId516"/>
    <hyperlink ref="T1924" r:id="rId517"/>
    <hyperlink ref="T1339" r:id="rId518"/>
    <hyperlink ref="T91" r:id="rId519"/>
    <hyperlink ref="T59" r:id="rId520"/>
    <hyperlink ref="T1028" r:id="rId521"/>
    <hyperlink ref="T790" r:id="rId522"/>
    <hyperlink ref="T1080" r:id="rId523"/>
    <hyperlink ref="T1846" r:id="rId524"/>
    <hyperlink ref="T327" r:id="rId525"/>
    <hyperlink ref="T1363" r:id="rId526"/>
    <hyperlink ref="T1235" r:id="rId527"/>
    <hyperlink ref="T1695" r:id="rId528"/>
    <hyperlink ref="T1485" r:id="rId529"/>
    <hyperlink ref="T1737" r:id="rId530"/>
    <hyperlink ref="T509" r:id="rId531"/>
    <hyperlink ref="T1436" r:id="rId532"/>
    <hyperlink ref="T1987" r:id="rId533"/>
    <hyperlink ref="T2004" r:id="rId534"/>
    <hyperlink ref="T1015" r:id="rId535"/>
    <hyperlink ref="T1725" r:id="rId536"/>
    <hyperlink ref="T825" r:id="rId537"/>
    <hyperlink ref="T1195" r:id="rId538"/>
    <hyperlink ref="T791" r:id="rId539"/>
    <hyperlink ref="T1798" r:id="rId540"/>
    <hyperlink ref="T950" r:id="rId541"/>
    <hyperlink ref="T1313" r:id="rId542"/>
    <hyperlink ref="T1683" r:id="rId543"/>
    <hyperlink ref="T1160" r:id="rId544"/>
    <hyperlink ref="T1541" r:id="rId545"/>
    <hyperlink ref="T1875" r:id="rId546"/>
    <hyperlink ref="T1687" r:id="rId547"/>
    <hyperlink ref="T1732" r:id="rId548"/>
    <hyperlink ref="T591" r:id="rId549"/>
    <hyperlink ref="T1949" r:id="rId550"/>
    <hyperlink ref="T1922" r:id="rId551"/>
    <hyperlink ref="T1599" r:id="rId552"/>
    <hyperlink ref="T554" r:id="rId553"/>
    <hyperlink ref="T1801" r:id="rId554"/>
    <hyperlink ref="T1941" r:id="rId555"/>
    <hyperlink ref="T1255" r:id="rId556"/>
    <hyperlink ref="T1622" r:id="rId557"/>
    <hyperlink ref="T1826" r:id="rId558"/>
    <hyperlink ref="T92" r:id="rId559"/>
    <hyperlink ref="T1335" r:id="rId560"/>
    <hyperlink ref="T1413" r:id="rId561"/>
    <hyperlink ref="T1740" r:id="rId562"/>
    <hyperlink ref="T1807" r:id="rId563"/>
    <hyperlink ref="T1790" r:id="rId564"/>
    <hyperlink ref="T1523" r:id="rId565"/>
    <hyperlink ref="T1242" r:id="rId566"/>
    <hyperlink ref="T1707" r:id="rId567"/>
    <hyperlink ref="T592" r:id="rId568"/>
    <hyperlink ref="T1937" r:id="rId569"/>
    <hyperlink ref="T2026" r:id="rId570"/>
    <hyperlink ref="T2005" r:id="rId571"/>
    <hyperlink ref="T93" r:id="rId572"/>
    <hyperlink ref="T1426" r:id="rId573"/>
    <hyperlink ref="T832" r:id="rId574"/>
    <hyperlink ref="T1933" r:id="rId575"/>
    <hyperlink ref="T1647" r:id="rId576"/>
    <hyperlink ref="T94" r:id="rId577"/>
    <hyperlink ref="T1758" r:id="rId578"/>
    <hyperlink ref="T1371" r:id="rId579"/>
    <hyperlink ref="T95" r:id="rId580"/>
    <hyperlink ref="T617" r:id="rId581"/>
    <hyperlink ref="T1918" r:id="rId582"/>
    <hyperlink ref="T1231" r:id="rId583"/>
    <hyperlink ref="T916" r:id="rId584"/>
    <hyperlink ref="T951" r:id="rId585"/>
    <hyperlink ref="T1874" r:id="rId586"/>
    <hyperlink ref="T593" r:id="rId587"/>
    <hyperlink ref="T1984" r:id="rId588"/>
    <hyperlink ref="T1751" r:id="rId589"/>
    <hyperlink ref="T1443" r:id="rId590"/>
    <hyperlink ref="T2051" r:id="rId591"/>
    <hyperlink ref="T491" r:id="rId592"/>
    <hyperlink ref="T1972" r:id="rId593"/>
    <hyperlink ref="T2048" r:id="rId594"/>
    <hyperlink ref="T1910" r:id="rId595"/>
    <hyperlink ref="T492" r:id="rId596"/>
    <hyperlink ref="T328" r:id="rId597"/>
    <hyperlink ref="T595" r:id="rId598"/>
    <hyperlink ref="T493" r:id="rId599"/>
    <hyperlink ref="T963" r:id="rId600"/>
    <hyperlink ref="T964" r:id="rId601"/>
    <hyperlink ref="T1702" r:id="rId602"/>
    <hyperlink ref="T1342" r:id="rId603"/>
    <hyperlink ref="T565" r:id="rId604"/>
    <hyperlink ref="T1996" r:id="rId605"/>
    <hyperlink ref="T1245" r:id="rId606"/>
    <hyperlink ref="T329" r:id="rId607"/>
    <hyperlink ref="T310" r:id="rId608"/>
    <hyperlink ref="T1906" r:id="rId609"/>
    <hyperlink ref="T24" r:id="rId610"/>
    <hyperlink ref="T39" r:id="rId611"/>
    <hyperlink ref="T558" r:id="rId612"/>
    <hyperlink ref="T1150" r:id="rId613"/>
    <hyperlink ref="T41" r:id="rId614"/>
    <hyperlink ref="T66" r:id="rId615"/>
    <hyperlink ref="T1328" r:id="rId616"/>
    <hyperlink ref="T122" r:id="rId617"/>
    <hyperlink ref="T597" r:id="rId618"/>
    <hyperlink ref="T60" r:id="rId619"/>
    <hyperlink ref="T330" r:id="rId620"/>
    <hyperlink ref="T65" r:id="rId621"/>
    <hyperlink ref="T42" r:id="rId622"/>
    <hyperlink ref="T1642" r:id="rId623"/>
    <hyperlink ref="T1018" r:id="rId624"/>
    <hyperlink ref="T96" r:id="rId625"/>
    <hyperlink ref="T1515" r:id="rId626"/>
    <hyperlink ref="T2056" r:id="rId627"/>
    <hyperlink ref="T1947" r:id="rId628"/>
    <hyperlink ref="T559" r:id="rId629"/>
    <hyperlink ref="T97" r:id="rId630"/>
    <hyperlink ref="T1865" r:id="rId631"/>
    <hyperlink ref="T1055" r:id="rId632"/>
    <hyperlink ref="T331" r:id="rId633"/>
    <hyperlink ref="T43" r:id="rId634"/>
    <hyperlink ref="T44" r:id="rId635"/>
    <hyperlink ref="T1061" r:id="rId636"/>
    <hyperlink ref="T25" r:id="rId637"/>
    <hyperlink ref="T1471" r:id="rId638"/>
    <hyperlink ref="T1219" r:id="rId639"/>
    <hyperlink ref="T1655" r:id="rId640"/>
    <hyperlink ref="T1237" r:id="rId641"/>
    <hyperlink ref="T2018" r:id="rId642"/>
    <hyperlink ref="T792" r:id="rId643"/>
    <hyperlink ref="T332" r:id="rId644"/>
    <hyperlink ref="T45" r:id="rId645"/>
    <hyperlink ref="T1660" r:id="rId646"/>
    <hyperlink ref="T1277" r:id="rId647"/>
    <hyperlink ref="T611" r:id="rId648"/>
    <hyperlink ref="T1817" r:id="rId649"/>
    <hyperlink ref="T52" r:id="rId650"/>
    <hyperlink ref="T1473" r:id="rId651"/>
    <hyperlink ref="T793" r:id="rId652"/>
    <hyperlink ref="T598" r:id="rId653"/>
    <hyperlink ref="T965" r:id="rId654"/>
    <hyperlink ref="T1393" r:id="rId655"/>
    <hyperlink ref="T914" r:id="rId656"/>
    <hyperlink ref="T920" r:id="rId657"/>
    <hyperlink ref="T828" r:id="rId658"/>
    <hyperlink ref="T98" r:id="rId659"/>
    <hyperlink ref="T99" r:id="rId660"/>
    <hyperlink ref="T343" r:id="rId661"/>
    <hyperlink ref="T1711" r:id="rId662"/>
    <hyperlink ref="T1452" r:id="rId663"/>
    <hyperlink ref="T1967" r:id="rId664"/>
    <hyperlink ref="T614" r:id="rId665"/>
    <hyperlink ref="T934" r:id="rId666"/>
    <hyperlink ref="T564" r:id="rId667"/>
    <hyperlink ref="T619" r:id="rId668"/>
    <hyperlink ref="T2052" r:id="rId669"/>
    <hyperlink ref="T1946" r:id="rId670"/>
    <hyperlink ref="T2000" r:id="rId671"/>
    <hyperlink ref="T1623" r:id="rId672"/>
    <hyperlink ref="T1907" r:id="rId673"/>
    <hyperlink ref="T1298" r:id="rId674"/>
    <hyperlink ref="T1503" r:id="rId675"/>
    <hyperlink ref="T1437" r:id="rId676"/>
    <hyperlink ref="T956" r:id="rId677"/>
    <hyperlink ref="T1377" r:id="rId678"/>
    <hyperlink ref="T1670" r:id="rId679"/>
    <hyperlink ref="T1853" r:id="rId680"/>
    <hyperlink ref="T1992" r:id="rId681"/>
    <hyperlink ref="T2035" r:id="rId682"/>
    <hyperlink ref="T1931" r:id="rId683"/>
    <hyperlink ref="T1428" r:id="rId684"/>
    <hyperlink ref="T1480" r:id="rId685"/>
    <hyperlink ref="T1890" r:id="rId686"/>
    <hyperlink ref="T1500" r:id="rId687"/>
    <hyperlink ref="T1681" r:id="rId688"/>
    <hyperlink ref="T754" r:id="rId689"/>
    <hyperlink ref="T2065" r:id="rId690"/>
    <hyperlink ref="T1685" r:id="rId691"/>
    <hyperlink ref="T1789" r:id="rId692"/>
    <hyperlink ref="T2053" r:id="rId693"/>
    <hyperlink ref="T1542" r:id="rId694"/>
    <hyperlink ref="T967" r:id="rId695"/>
    <hyperlink ref="T333" r:id="rId696"/>
    <hyperlink ref="T1952" r:id="rId697"/>
    <hyperlink ref="T1998" r:id="rId698"/>
    <hyperlink ref="T1815" r:id="rId699"/>
    <hyperlink ref="T1855" r:id="rId700"/>
    <hyperlink ref="T1939" r:id="rId701"/>
    <hyperlink ref="T1645" r:id="rId702"/>
    <hyperlink ref="T511" r:id="rId703"/>
    <hyperlink ref="T1961" r:id="rId704"/>
    <hyperlink ref="T1661" r:id="rId705"/>
    <hyperlink ref="T1849" r:id="rId706"/>
    <hyperlink ref="T1534" r:id="rId707"/>
    <hyperlink ref="T1727" r:id="rId708"/>
    <hyperlink ref="T1997" r:id="rId709"/>
    <hyperlink ref="T935" r:id="rId710"/>
    <hyperlink ref="T1122" r:id="rId711"/>
    <hyperlink ref="T1163" r:id="rId712"/>
    <hyperlink ref="T1636" r:id="rId713"/>
    <hyperlink ref="T1123" r:id="rId714"/>
    <hyperlink ref="T1714" r:id="rId715"/>
    <hyperlink ref="T2060" r:id="rId716"/>
    <hyperlink ref="T794" r:id="rId717"/>
    <hyperlink ref="T1429" r:id="rId718"/>
    <hyperlink ref="T1303" r:id="rId719"/>
    <hyperlink ref="T2014" r:id="rId720"/>
    <hyperlink ref="T1810" r:id="rId721"/>
    <hyperlink ref="T1164" r:id="rId722"/>
    <hyperlink ref="T2057" r:id="rId723"/>
    <hyperlink ref="T1490" r:id="rId724"/>
    <hyperlink ref="T1784" r:id="rId725"/>
    <hyperlink ref="T1713" r:id="rId726"/>
    <hyperlink ref="T765" r:id="rId727"/>
    <hyperlink ref="T1355" r:id="rId728"/>
    <hyperlink ref="T512" r:id="rId729"/>
    <hyperlink ref="T938" r:id="rId730"/>
    <hyperlink ref="T1689" r:id="rId731"/>
    <hyperlink ref="T347" r:id="rId732"/>
    <hyperlink ref="T344" r:id="rId733"/>
    <hyperlink ref="T1421" r:id="rId734"/>
    <hyperlink ref="T599" r:id="rId735"/>
    <hyperlink ref="T1852" r:id="rId736"/>
    <hyperlink ref="T748" r:id="rId737"/>
    <hyperlink ref="T749" r:id="rId738"/>
    <hyperlink ref="T1086" r:id="rId739"/>
    <hyperlink ref="T1359" r:id="rId740"/>
    <hyperlink ref="T1087" r:id="rId741"/>
    <hyperlink ref="T348" r:id="rId742"/>
    <hyperlink ref="T1627" r:id="rId743"/>
    <hyperlink ref="T349" r:id="rId744"/>
    <hyperlink ref="T128" r:id="rId745"/>
    <hyperlink ref="T1263" r:id="rId746"/>
    <hyperlink ref="T835" r:id="rId747"/>
    <hyperlink ref="T836" r:id="rId748"/>
    <hyperlink ref="T350" r:id="rId749"/>
    <hyperlink ref="T351" r:id="rId750"/>
    <hyperlink ref="T837" r:id="rId751"/>
    <hyperlink ref="T1892" r:id="rId752"/>
    <hyperlink ref="T1791" r:id="rId753"/>
    <hyperlink ref="T1583" r:id="rId754"/>
    <hyperlink ref="T353" r:id="rId755"/>
    <hyperlink ref="T628" r:id="rId756"/>
    <hyperlink ref="T953" r:id="rId757"/>
    <hyperlink ref="T629" r:id="rId758"/>
    <hyperlink ref="T354" r:id="rId759"/>
    <hyperlink ref="T355" r:id="rId760"/>
    <hyperlink ref="T839" r:id="rId761"/>
    <hyperlink ref="T356" r:id="rId762"/>
    <hyperlink ref="T357" r:id="rId763"/>
    <hyperlink ref="T358" r:id="rId764"/>
    <hyperlink ref="T840" r:id="rId765"/>
    <hyperlink ref="T15" r:id="rId766"/>
    <hyperlink ref="T359" r:id="rId767"/>
    <hyperlink ref="T841" r:id="rId768"/>
    <hyperlink ref="T1584" r:id="rId769"/>
    <hyperlink ref="T795" r:id="rId770"/>
    <hyperlink ref="T630" r:id="rId771"/>
    <hyperlink ref="T361" r:id="rId772"/>
    <hyperlink ref="T362" r:id="rId773"/>
    <hyperlink ref="T796" r:id="rId774"/>
    <hyperlink ref="T842" r:id="rId775"/>
    <hyperlink ref="T1127" r:id="rId776"/>
    <hyperlink ref="T364" r:id="rId777"/>
    <hyperlink ref="T2024" r:id="rId778"/>
    <hyperlink ref="T366" r:id="rId779"/>
    <hyperlink ref="T631" r:id="rId780"/>
    <hyperlink ref="T1350" r:id="rId781"/>
    <hyperlink ref="T750" r:id="rId782"/>
    <hyperlink ref="T922" r:id="rId783"/>
    <hyperlink ref="T367" r:id="rId784"/>
    <hyperlink ref="T797" r:id="rId785"/>
    <hyperlink ref="T129" r:id="rId786"/>
    <hyperlink ref="T751" r:id="rId787"/>
    <hyperlink ref="T1585" r:id="rId788"/>
    <hyperlink ref="T1474" r:id="rId789"/>
    <hyperlink ref="T369" r:id="rId790"/>
    <hyperlink ref="T633" r:id="rId791"/>
    <hyperlink ref="T130" r:id="rId792"/>
    <hyperlink ref="T68" r:id="rId793"/>
    <hyperlink ref="T798" r:id="rId794"/>
    <hyperlink ref="T844" r:id="rId795"/>
    <hyperlink ref="T845" r:id="rId796"/>
    <hyperlink ref="T634" r:id="rId797"/>
    <hyperlink ref="T21" r:id="rId798"/>
    <hyperlink ref="T1414" r:id="rId799"/>
    <hyperlink ref="T479" r:id="rId800"/>
    <hyperlink ref="T480" r:id="rId801"/>
    <hyperlink ref="T1909" r:id="rId802"/>
    <hyperlink ref="T1246" r:id="rId803"/>
    <hyperlink ref="T923" r:id="rId804"/>
    <hyperlink ref="T131" r:id="rId805"/>
    <hyperlink ref="T1124" r:id="rId806"/>
    <hyperlink ref="T16" r:id="rId807"/>
    <hyperlink ref="T132" r:id="rId808"/>
    <hyperlink ref="T1516" r:id="rId809"/>
    <hyperlink ref="T846" r:id="rId810"/>
    <hyperlink ref="T847" r:id="rId811"/>
    <hyperlink ref="T924" r:id="rId812"/>
    <hyperlink ref="T1862" r:id="rId813"/>
    <hyperlink ref="T848" r:id="rId814"/>
    <hyperlink ref="T371" r:id="rId815"/>
    <hyperlink ref="T372" r:id="rId816"/>
    <hyperlink ref="T799" r:id="rId817"/>
    <hyperlink ref="T1064" r:id="rId818"/>
    <hyperlink ref="T849" r:id="rId819"/>
    <hyperlink ref="T133" r:id="rId820"/>
    <hyperlink ref="T134" r:id="rId821"/>
    <hyperlink ref="T135" r:id="rId822"/>
    <hyperlink ref="T17" r:id="rId823"/>
    <hyperlink ref="T1188" r:id="rId824"/>
    <hyperlink ref="T373" r:id="rId825"/>
    <hyperlink ref="T374" r:id="rId826"/>
    <hyperlink ref="T375" r:id="rId827"/>
    <hyperlink ref="T1464" r:id="rId828"/>
    <hyperlink ref="T636" r:id="rId829"/>
    <hyperlink ref="T376" r:id="rId830"/>
    <hyperlink ref="T377" r:id="rId831"/>
    <hyperlink ref="T850" r:id="rId832"/>
    <hyperlink ref="T481" r:id="rId833"/>
    <hyperlink ref="T379" r:id="rId834"/>
    <hyperlink ref="T852" r:id="rId835"/>
    <hyperlink ref="T1586" r:id="rId836"/>
    <hyperlink ref="T853" r:id="rId837"/>
    <hyperlink ref="T1867" r:id="rId838"/>
    <hyperlink ref="T136" r:id="rId839"/>
    <hyperlink ref="T381" r:id="rId840"/>
    <hyperlink ref="T1881" r:id="rId841"/>
    <hyperlink ref="T382" r:id="rId842"/>
    <hyperlink ref="T854" r:id="rId843"/>
    <hyperlink ref="T1792" r:id="rId844"/>
    <hyperlink ref="T1630" r:id="rId845"/>
    <hyperlink ref="T1088" r:id="rId846"/>
    <hyperlink ref="T137" r:id="rId847"/>
    <hyperlink ref="T1475" r:id="rId848"/>
    <hyperlink ref="T1527" r:id="rId849"/>
    <hyperlink ref="T482" r:id="rId850"/>
    <hyperlink ref="T138" r:id="rId851"/>
    <hyperlink ref="T383" r:id="rId852"/>
    <hyperlink ref="T384" r:id="rId853"/>
    <hyperlink ref="T1035" r:id="rId854"/>
    <hyperlink ref="T1391" r:id="rId855"/>
    <hyperlink ref="T855" r:id="rId856"/>
    <hyperlink ref="T856" r:id="rId857"/>
    <hyperlink ref="T385" r:id="rId858"/>
    <hyperlink ref="T386" r:id="rId859"/>
    <hyperlink ref="T1089" r:id="rId860"/>
    <hyperlink ref="T1506" r:id="rId861"/>
    <hyperlink ref="T857" r:id="rId862"/>
    <hyperlink ref="T387" r:id="rId863"/>
    <hyperlink ref="T1151" r:id="rId864"/>
    <hyperlink ref="T2003" r:id="rId865"/>
    <hyperlink ref="T976" r:id="rId866"/>
    <hyperlink ref="T1959" r:id="rId867"/>
    <hyperlink ref="T1379" r:id="rId868"/>
    <hyperlink ref="T858" r:id="rId869"/>
    <hyperlink ref="T139" r:id="rId870"/>
    <hyperlink ref="T638" r:id="rId871"/>
    <hyperlink ref="T1580" r:id="rId872"/>
    <hyperlink ref="T800" r:id="rId873"/>
    <hyperlink ref="T140" r:id="rId874"/>
    <hyperlink ref="T18" r:id="rId875"/>
    <hyperlink ref="T1189" r:id="rId876"/>
    <hyperlink ref="T926" r:id="rId877"/>
    <hyperlink ref="T1579" r:id="rId878"/>
    <hyperlink ref="T141" r:id="rId879"/>
    <hyperlink ref="T1153" r:id="rId880"/>
    <hyperlink ref="T142" r:id="rId881"/>
    <hyperlink ref="T973" r:id="rId882"/>
    <hyperlink ref="T1927" r:id="rId883"/>
    <hyperlink ref="T143" r:id="rId884"/>
    <hyperlink ref="T144" r:id="rId885"/>
    <hyperlink ref="T389" r:id="rId886"/>
    <hyperlink ref="T859" r:id="rId887"/>
    <hyperlink ref="T145" r:id="rId888"/>
    <hyperlink ref="T1090" r:id="rId889"/>
    <hyperlink ref="T1172" r:id="rId890"/>
    <hyperlink ref="T146" r:id="rId891"/>
    <hyperlink ref="T390" r:id="rId892"/>
    <hyperlink ref="T861" r:id="rId893"/>
    <hyperlink ref="T1091" r:id="rId894"/>
    <hyperlink ref="T148" r:id="rId895"/>
    <hyperlink ref="T1092" r:id="rId896"/>
    <hyperlink ref="T1879" r:id="rId897"/>
    <hyperlink ref="T391" r:id="rId898"/>
    <hyperlink ref="T801" r:id="rId899"/>
    <hyperlink ref="T977" r:id="rId900"/>
    <hyperlink ref="T802" r:id="rId901"/>
    <hyperlink ref="T864" r:id="rId902"/>
    <hyperlink ref="T865" r:id="rId903"/>
    <hyperlink ref="T866" r:id="rId904"/>
    <hyperlink ref="T867" r:id="rId905"/>
    <hyperlink ref="T149" r:id="rId906"/>
    <hyperlink ref="T639" r:id="rId907"/>
    <hyperlink ref="T640" r:id="rId908"/>
    <hyperlink ref="T1093" r:id="rId909"/>
    <hyperlink ref="T641" r:id="rId910"/>
    <hyperlink ref="T803" r:id="rId911"/>
    <hyperlink ref="T978" r:id="rId912"/>
    <hyperlink ref="T642" r:id="rId913"/>
    <hyperlink ref="T1358" r:id="rId914"/>
    <hyperlink ref="T1974" r:id="rId915"/>
    <hyperlink ref="T979" r:id="rId916"/>
    <hyperlink ref="T150" r:id="rId917"/>
    <hyperlink ref="T1094" r:id="rId918"/>
    <hyperlink ref="T1095" r:id="rId919"/>
    <hyperlink ref="T151" r:id="rId920"/>
    <hyperlink ref="T644" r:id="rId921"/>
    <hyperlink ref="T868" r:id="rId922"/>
    <hyperlink ref="T1779" r:id="rId923"/>
    <hyperlink ref="T393" r:id="rId924"/>
    <hyperlink ref="T645" r:id="rId925"/>
    <hyperlink ref="T2022" r:id="rId926"/>
    <hyperlink ref="T646" r:id="rId927"/>
    <hyperlink ref="T647" r:id="rId928"/>
    <hyperlink ref="T869" r:id="rId929"/>
    <hyperlink ref="T648" r:id="rId930"/>
    <hyperlink ref="T394" r:id="rId931"/>
    <hyperlink ref="T650" r:id="rId932"/>
    <hyperlink ref="T395" r:id="rId933"/>
    <hyperlink ref="T980" r:id="rId934"/>
    <hyperlink ref="T1763" r:id="rId935"/>
    <hyperlink ref="T981" r:id="rId936"/>
    <hyperlink ref="T1857" r:id="rId937"/>
    <hyperlink ref="T651" r:id="rId938"/>
    <hyperlink ref="T396" r:id="rId939"/>
    <hyperlink ref="T397" r:id="rId940"/>
    <hyperlink ref="T652" r:id="rId941"/>
    <hyperlink ref="T1902" r:id="rId942"/>
    <hyperlink ref="T653" r:id="rId943"/>
    <hyperlink ref="T870" r:id="rId944"/>
    <hyperlink ref="T154" r:id="rId945"/>
    <hyperlink ref="T155" r:id="rId946"/>
    <hyperlink ref="T871" r:id="rId947"/>
    <hyperlink ref="T1366" r:id="rId948"/>
    <hyperlink ref="T398" r:id="rId949"/>
    <hyperlink ref="T399" r:id="rId950"/>
    <hyperlink ref="T156" r:id="rId951"/>
    <hyperlink ref="T927" r:id="rId952"/>
    <hyperlink ref="T655" r:id="rId953"/>
    <hyperlink ref="T158" r:id="rId954"/>
    <hyperlink ref="T656" r:id="rId955"/>
    <hyperlink ref="T1356" r:id="rId956"/>
    <hyperlink ref="T1036" r:id="rId957"/>
    <hyperlink ref="T657" r:id="rId958"/>
    <hyperlink ref="T873" r:id="rId959"/>
    <hyperlink ref="T1741" r:id="rId960"/>
    <hyperlink ref="T1897" r:id="rId961"/>
    <hyperlink ref="T658" r:id="rId962"/>
    <hyperlink ref="T161" r:id="rId963"/>
    <hyperlink ref="T804" r:id="rId964"/>
    <hyperlink ref="T874" r:id="rId965"/>
    <hyperlink ref="T400" r:id="rId966"/>
    <hyperlink ref="T659" r:id="rId967"/>
    <hyperlink ref="T876" r:id="rId968"/>
    <hyperlink ref="T1261" r:id="rId969"/>
    <hyperlink ref="T163" r:id="rId970"/>
    <hyperlink ref="T401" r:id="rId971"/>
    <hyperlink ref="T1957" r:id="rId972"/>
    <hyperlink ref="T877" r:id="rId973"/>
    <hyperlink ref="T1096" r:id="rId974"/>
    <hyperlink ref="T1191" r:id="rId975"/>
    <hyperlink ref="T165" r:id="rId976"/>
    <hyperlink ref="T2028" r:id="rId977"/>
    <hyperlink ref="T166" r:id="rId978"/>
    <hyperlink ref="T982" r:id="rId979"/>
    <hyperlink ref="T168" r:id="rId980"/>
    <hyperlink ref="T983" r:id="rId981"/>
    <hyperlink ref="T169" r:id="rId982"/>
    <hyperlink ref="T402" r:id="rId983"/>
    <hyperlink ref="T660" r:id="rId984"/>
    <hyperlink ref="T878" r:id="rId985"/>
    <hyperlink ref="T170" r:id="rId986"/>
    <hyperlink ref="T985" r:id="rId987"/>
    <hyperlink ref="T805" r:id="rId988"/>
    <hyperlink ref="T1097" r:id="rId989"/>
    <hyperlink ref="T986" r:id="rId990"/>
    <hyperlink ref="T987" r:id="rId991"/>
    <hyperlink ref="T1205" r:id="rId992"/>
    <hyperlink ref="T988" r:id="rId993"/>
    <hyperlink ref="T1098" r:id="rId994"/>
    <hyperlink ref="T879" r:id="rId995"/>
    <hyperlink ref="T171" r:id="rId996"/>
    <hyperlink ref="T1099" r:id="rId997"/>
    <hyperlink ref="T662" r:id="rId998"/>
    <hyperlink ref="T989" r:id="rId999"/>
    <hyperlink ref="T403" r:id="rId1000"/>
    <hyperlink ref="T663" r:id="rId1001"/>
    <hyperlink ref="T173" r:id="rId1002"/>
    <hyperlink ref="T1465" r:id="rId1003"/>
    <hyperlink ref="T404" r:id="rId1004"/>
    <hyperlink ref="T174" r:id="rId1005"/>
    <hyperlink ref="T175" r:id="rId1006"/>
    <hyperlink ref="T664" r:id="rId1007"/>
    <hyperlink ref="T176" r:id="rId1008"/>
    <hyperlink ref="T665" r:id="rId1009"/>
    <hyperlink ref="T177" r:id="rId1010"/>
    <hyperlink ref="T880" r:id="rId1011"/>
    <hyperlink ref="T666" r:id="rId1012"/>
    <hyperlink ref="T405" r:id="rId1013"/>
    <hyperlink ref="T178" r:id="rId1014"/>
    <hyperlink ref="T1288" r:id="rId1015"/>
    <hyperlink ref="T990" r:id="rId1016"/>
    <hyperlink ref="T179" r:id="rId1017"/>
    <hyperlink ref="T1899" r:id="rId1018"/>
    <hyperlink ref="T667" r:id="rId1019"/>
    <hyperlink ref="T1793" r:id="rId1020"/>
    <hyperlink ref="T1953" r:id="rId1021"/>
    <hyperlink ref="T10" r:id="rId1022"/>
    <hyperlink ref="T1794" r:id="rId1023"/>
    <hyperlink ref="T1643" r:id="rId1024"/>
    <hyperlink ref="T180" r:id="rId1025"/>
    <hyperlink ref="T991" r:id="rId1026"/>
    <hyperlink ref="T668" r:id="rId1027"/>
    <hyperlink ref="T1179" r:id="rId1028"/>
    <hyperlink ref="T1811" r:id="rId1029"/>
    <hyperlink ref="T670" r:id="rId1030"/>
    <hyperlink ref="T881" r:id="rId1031"/>
    <hyperlink ref="T181" r:id="rId1032"/>
    <hyperlink ref="T992" r:id="rId1033"/>
    <hyperlink ref="T673" r:id="rId1034"/>
    <hyperlink ref="T882" r:id="rId1035"/>
    <hyperlink ref="T1375" r:id="rId1036"/>
    <hyperlink ref="T183" r:id="rId1037"/>
    <hyperlink ref="T1472" r:id="rId1038"/>
    <hyperlink ref="T674" r:id="rId1039"/>
    <hyperlink ref="T675" r:id="rId1040"/>
    <hyperlink ref="T184" r:id="rId1041"/>
    <hyperlink ref="T677" r:id="rId1042"/>
    <hyperlink ref="T185" r:id="rId1043"/>
    <hyperlink ref="T407" r:id="rId1044"/>
    <hyperlink ref="T993" r:id="rId1045"/>
    <hyperlink ref="T186" r:id="rId1046"/>
    <hyperlink ref="T678" r:id="rId1047"/>
    <hyperlink ref="T408" r:id="rId1048"/>
    <hyperlink ref="T409" r:id="rId1049"/>
    <hyperlink ref="T884" r:id="rId1050"/>
    <hyperlink ref="T1408" r:id="rId1051"/>
    <hyperlink ref="T885" r:id="rId1052"/>
    <hyperlink ref="T1065" r:id="rId1053"/>
    <hyperlink ref="T680" r:id="rId1054"/>
    <hyperlink ref="T995" r:id="rId1055"/>
    <hyperlink ref="T681" r:id="rId1056"/>
    <hyperlink ref="T682" r:id="rId1057"/>
    <hyperlink ref="T188" r:id="rId1058"/>
    <hyperlink ref="T683" r:id="rId1059"/>
    <hyperlink ref="T684" r:id="rId1060"/>
    <hyperlink ref="T886" r:id="rId1061"/>
    <hyperlink ref="T190" r:id="rId1062"/>
    <hyperlink ref="T191" r:id="rId1063"/>
    <hyperlink ref="T685" r:id="rId1064"/>
    <hyperlink ref="T192" r:id="rId1065"/>
    <hyperlink ref="T1072" r:id="rId1066"/>
    <hyperlink ref="T1075" r:id="rId1067"/>
    <hyperlink ref="T194" r:id="rId1068"/>
    <hyperlink ref="T195" r:id="rId1069"/>
    <hyperlink ref="T686" r:id="rId1070"/>
    <hyperlink ref="T196" r:id="rId1071"/>
    <hyperlink ref="T410" r:id="rId1072"/>
    <hyperlink ref="T687" r:id="rId1073"/>
    <hyperlink ref="T1847" r:id="rId1074"/>
    <hyperlink ref="T197" r:id="rId1075"/>
    <hyperlink ref="T198" r:id="rId1076"/>
    <hyperlink ref="T411" r:id="rId1077"/>
    <hyperlink ref="T199" r:id="rId1078"/>
    <hyperlink ref="T1100" r:id="rId1079"/>
    <hyperlink ref="T1767" r:id="rId1080"/>
    <hyperlink ref="T200" r:id="rId1081"/>
    <hyperlink ref="T201" r:id="rId1082"/>
    <hyperlink ref="T996" r:id="rId1083"/>
    <hyperlink ref="T202" r:id="rId1084"/>
    <hyperlink ref="T1908" r:id="rId1085"/>
    <hyperlink ref="T203" r:id="rId1086"/>
    <hyperlink ref="T204" r:id="rId1087"/>
    <hyperlink ref="T412" r:id="rId1088"/>
    <hyperlink ref="T205" r:id="rId1089"/>
    <hyperlink ref="T688" r:id="rId1090"/>
    <hyperlink ref="T689" r:id="rId1091"/>
    <hyperlink ref="T808" r:id="rId1092"/>
    <hyperlink ref="T690" r:id="rId1093"/>
    <hyperlink ref="T206" r:id="rId1094"/>
    <hyperlink ref="T1066" r:id="rId1095"/>
    <hyperlink ref="T1544" r:id="rId1096"/>
    <hyperlink ref="T691" r:id="rId1097"/>
    <hyperlink ref="T997" r:id="rId1098"/>
    <hyperlink ref="T692" r:id="rId1099"/>
    <hyperlink ref="T1706" r:id="rId1100"/>
    <hyperlink ref="T999" r:id="rId1101"/>
    <hyperlink ref="T752" r:id="rId1102"/>
    <hyperlink ref="T207" r:id="rId1103"/>
    <hyperlink ref="T208" r:id="rId1104"/>
    <hyperlink ref="T809" r:id="rId1105"/>
    <hyperlink ref="T888" r:id="rId1106"/>
    <hyperlink ref="T693" r:id="rId1107"/>
    <hyperlink ref="T210" r:id="rId1108"/>
    <hyperlink ref="T694" r:id="rId1109"/>
    <hyperlink ref="T695" r:id="rId1110"/>
    <hyperlink ref="T1476" r:id="rId1111"/>
    <hyperlink ref="T696" r:id="rId1112"/>
    <hyperlink ref="T211" r:id="rId1113"/>
    <hyperlink ref="T212" r:id="rId1114"/>
    <hyperlink ref="T213" r:id="rId1115"/>
    <hyperlink ref="T600" r:id="rId1116"/>
    <hyperlink ref="T697" r:id="rId1117"/>
    <hyperlink ref="T698" r:id="rId1118"/>
    <hyperlink ref="T413" r:id="rId1119"/>
    <hyperlink ref="T1295" r:id="rId1120"/>
    <hyperlink ref="T214" r:id="rId1121"/>
    <hyperlink ref="T215" r:id="rId1122"/>
    <hyperlink ref="T1081" r:id="rId1123"/>
    <hyperlink ref="T1138" r:id="rId1124"/>
    <hyperlink ref="T560" r:id="rId1125"/>
    <hyperlink ref="T217" r:id="rId1126"/>
    <hyperlink ref="T13" r:id="rId1127"/>
    <hyperlink ref="T414" r:id="rId1128"/>
    <hyperlink ref="T415" r:id="rId1129"/>
    <hyperlink ref="T219" r:id="rId1130"/>
    <hyperlink ref="T1376" r:id="rId1131"/>
    <hyperlink ref="T889" r:id="rId1132"/>
    <hyperlink ref="T699" r:id="rId1133"/>
    <hyperlink ref="T220" r:id="rId1134"/>
    <hyperlink ref="T221" r:id="rId1135"/>
    <hyperlink ref="T416" r:id="rId1136"/>
    <hyperlink ref="T810" r:id="rId1137"/>
    <hyperlink ref="T700" r:id="rId1138"/>
    <hyperlink ref="T1787" r:id="rId1139"/>
    <hyperlink ref="T223" r:id="rId1140"/>
    <hyperlink ref="T224" r:id="rId1141"/>
    <hyperlink ref="T225" r:id="rId1142"/>
    <hyperlink ref="T226" r:id="rId1143"/>
    <hyperlink ref="T702" r:id="rId1144"/>
    <hyperlink ref="T341" r:id="rId1145"/>
    <hyperlink ref="T417" r:id="rId1146"/>
    <hyperlink ref="T227" r:id="rId1147"/>
    <hyperlink ref="T418" r:id="rId1148"/>
    <hyperlink ref="T228" r:id="rId1149"/>
    <hyperlink ref="T1415" r:id="rId1150"/>
    <hyperlink ref="T1466" r:id="rId1151"/>
    <hyperlink ref="T703" r:id="rId1152"/>
    <hyperlink ref="T29" r:id="rId1153"/>
    <hyperlink ref="T1180" r:id="rId1154"/>
    <hyperlink ref="T101" r:id="rId1155"/>
    <hyperlink ref="T419" r:id="rId1156"/>
    <hyperlink ref="T520" r:id="rId1157"/>
    <hyperlink ref="T420" r:id="rId1158"/>
    <hyperlink ref="T1271" r:id="rId1159"/>
    <hyperlink ref="T2017" r:id="rId1160"/>
    <hyperlink ref="T1774" r:id="rId1161"/>
    <hyperlink ref="T890" r:id="rId1162"/>
    <hyperlink ref="T1259" r:id="rId1163"/>
    <hyperlink ref="T891" r:id="rId1164"/>
    <hyperlink ref="T421" r:id="rId1165"/>
    <hyperlink ref="T422" r:id="rId1166"/>
    <hyperlink ref="T423" r:id="rId1167"/>
    <hyperlink ref="T704" r:id="rId1168"/>
    <hyperlink ref="T483" r:id="rId1169"/>
    <hyperlink ref="T425" r:id="rId1170"/>
    <hyperlink ref="T928" r:id="rId1171"/>
    <hyperlink ref="T1220" r:id="rId1172"/>
    <hyperlink ref="T426" r:id="rId1173"/>
    <hyperlink ref="T1587" r:id="rId1174"/>
    <hyperlink ref="T427" r:id="rId1175"/>
    <hyperlink ref="T428" r:id="rId1176"/>
    <hyperlink ref="T229" r:id="rId1177"/>
    <hyperlink ref="T1753" r:id="rId1178"/>
    <hyperlink ref="T705" r:id="rId1179"/>
    <hyperlink ref="T484" r:id="rId1180"/>
    <hyperlink ref="T430" r:id="rId1181"/>
    <hyperlink ref="T431" r:id="rId1182"/>
    <hyperlink ref="T706" r:id="rId1183"/>
    <hyperlink ref="T22" r:id="rId1184"/>
    <hyperlink ref="T555" r:id="rId1185"/>
    <hyperlink ref="T231" r:id="rId1186"/>
    <hyperlink ref="T232" r:id="rId1187"/>
    <hyperlink ref="T708" r:id="rId1188"/>
    <hyperlink ref="T811" r:id="rId1189"/>
    <hyperlink ref="T812" r:id="rId1190"/>
    <hyperlink ref="T1221" r:id="rId1191"/>
    <hyperlink ref="T433" r:id="rId1192"/>
    <hyperlink ref="T710" r:id="rId1193"/>
    <hyperlink ref="T233" r:id="rId1194"/>
    <hyperlink ref="T234" r:id="rId1195"/>
    <hyperlink ref="T434" r:id="rId1196"/>
    <hyperlink ref="T893" r:id="rId1197"/>
    <hyperlink ref="T1101" r:id="rId1198"/>
    <hyperlink ref="T235" r:id="rId1199"/>
    <hyperlink ref="T1177" r:id="rId1200"/>
    <hyperlink ref="T30" r:id="rId1201"/>
    <hyperlink ref="T1038" r:id="rId1202"/>
    <hyperlink ref="T711" r:id="rId1203"/>
    <hyperlink ref="T435" r:id="rId1204"/>
    <hyperlink ref="T1477" r:id="rId1205"/>
    <hyperlink ref="T436" r:id="rId1206"/>
    <hyperlink ref="T712" r:id="rId1207"/>
    <hyperlink ref="T813" r:id="rId1208"/>
    <hyperlink ref="T1864" r:id="rId1209"/>
    <hyperlink ref="T236" r:id="rId1210"/>
    <hyperlink ref="T713" r:id="rId1211"/>
    <hyperlink ref="T1125" r:id="rId1212"/>
    <hyperlink ref="T1955" r:id="rId1213"/>
    <hyperlink ref="T894" r:id="rId1214"/>
    <hyperlink ref="T237" r:id="rId1215"/>
    <hyperlink ref="T437" r:id="rId1216"/>
    <hyperlink ref="T438" r:id="rId1217"/>
    <hyperlink ref="T238" r:id="rId1218"/>
    <hyperlink ref="T895" r:id="rId1219"/>
    <hyperlink ref="T440" r:id="rId1220"/>
    <hyperlink ref="T239" r:id="rId1221"/>
    <hyperlink ref="T896" r:id="rId1222"/>
    <hyperlink ref="T715" r:id="rId1223"/>
    <hyperlink ref="T241" r:id="rId1224"/>
    <hyperlink ref="T243" r:id="rId1225"/>
    <hyperlink ref="T716" r:id="rId1226"/>
    <hyperlink ref="T897" r:id="rId1227"/>
    <hyperlink ref="T20" r:id="rId1228"/>
    <hyperlink ref="T899" r:id="rId1229"/>
    <hyperlink ref="T717" r:id="rId1230"/>
    <hyperlink ref="T485" r:id="rId1231"/>
    <hyperlink ref="T900" r:id="rId1232"/>
    <hyperlink ref="T442" r:id="rId1233"/>
    <hyperlink ref="T443" r:id="rId1234"/>
    <hyperlink ref="T244" r:id="rId1235"/>
    <hyperlink ref="T444" r:id="rId1236"/>
    <hyperlink ref="T445" r:id="rId1237"/>
    <hyperlink ref="T446" r:id="rId1238"/>
    <hyperlink ref="T718" r:id="rId1239"/>
    <hyperlink ref="T1067" r:id="rId1240"/>
    <hyperlink ref="T1113" r:id="rId1241"/>
    <hyperlink ref="T901" r:id="rId1242"/>
    <hyperlink ref="T1002" r:id="rId1243"/>
    <hyperlink ref="T719" r:id="rId1244"/>
    <hyperlink ref="T2043" r:id="rId1245"/>
    <hyperlink ref="T447" r:id="rId1246"/>
    <hyperlink ref="T448" r:id="rId1247"/>
    <hyperlink ref="T245" r:id="rId1248"/>
    <hyperlink ref="T1742" r:id="rId1249"/>
    <hyperlink ref="T246" r:id="rId1250"/>
    <hyperlink ref="T2042" r:id="rId1251"/>
    <hyperlink ref="T449" r:id="rId1252"/>
    <hyperlink ref="T1003" r:id="rId1253"/>
    <hyperlink ref="T11" r:id="rId1254"/>
    <hyperlink ref="T1576" r:id="rId1255"/>
    <hyperlink ref="T247" r:id="rId1256"/>
    <hyperlink ref="T1039" r:id="rId1257"/>
    <hyperlink ref="T1762" r:id="rId1258"/>
    <hyperlink ref="T450" r:id="rId1259"/>
    <hyperlink ref="T248" r:id="rId1260"/>
    <hyperlink ref="T249" r:id="rId1261"/>
    <hyperlink ref="T250" r:id="rId1262"/>
    <hyperlink ref="T251" r:id="rId1263"/>
    <hyperlink ref="T1588" r:id="rId1264"/>
    <hyperlink ref="T252" r:id="rId1265"/>
    <hyperlink ref="T721" r:id="rId1266"/>
    <hyperlink ref="T1567" r:id="rId1267"/>
    <hyperlink ref="T904" r:id="rId1268"/>
    <hyperlink ref="T254" r:id="rId1269"/>
    <hyperlink ref="T722" r:id="rId1270"/>
    <hyperlink ref="T255" r:id="rId1271"/>
    <hyperlink ref="T1174" r:id="rId1272"/>
    <hyperlink ref="T12" r:id="rId1273"/>
    <hyperlink ref="T1786" r:id="rId1274"/>
    <hyperlink ref="T723" r:id="rId1275"/>
    <hyperlink ref="T453" r:id="rId1276"/>
    <hyperlink ref="T256" r:id="rId1277"/>
    <hyperlink ref="T1720" r:id="rId1278"/>
    <hyperlink ref="T815" r:id="rId1279"/>
    <hyperlink ref="T257" r:id="rId1280"/>
    <hyperlink ref="T1397" r:id="rId1281"/>
    <hyperlink ref="T258" r:id="rId1282"/>
    <hyperlink ref="T530" r:id="rId1283"/>
    <hyperlink ref="T260" r:id="rId1284"/>
    <hyperlink ref="T905" r:id="rId1285"/>
    <hyperlink ref="T906" r:id="rId1286"/>
    <hyperlink ref="T454" r:id="rId1287"/>
    <hyperlink ref="T724" r:id="rId1288"/>
    <hyperlink ref="T1105" r:id="rId1289"/>
    <hyperlink ref="T1748" r:id="rId1290"/>
    <hyperlink ref="T725" r:id="rId1291"/>
    <hyperlink ref="T907" r:id="rId1292"/>
    <hyperlink ref="T486" r:id="rId1293"/>
    <hyperlink ref="T1761" r:id="rId1294"/>
    <hyperlink ref="T309" r:id="rId1295"/>
    <hyperlink ref="T455" r:id="rId1296"/>
    <hyperlink ref="T1773" r:id="rId1297"/>
    <hyperlink ref="T1929" r:id="rId1298"/>
    <hyperlink ref="T262" r:id="rId1299"/>
    <hyperlink ref="T1402" r:id="rId1300"/>
    <hyperlink ref="T1361" r:id="rId1301"/>
    <hyperlink ref="T1596" r:id="rId1302"/>
    <hyperlink ref="T263" r:id="rId1303"/>
    <hyperlink ref="T2008" r:id="rId1304"/>
    <hyperlink ref="T727" r:id="rId1305"/>
    <hyperlink ref="T457" r:id="rId1306"/>
    <hyperlink ref="T954" r:id="rId1307"/>
    <hyperlink ref="T1175" r:id="rId1308"/>
    <hyperlink ref="T1041" r:id="rId1309"/>
    <hyperlink ref="T1289" r:id="rId1310"/>
    <hyperlink ref="T458" r:id="rId1311"/>
    <hyperlink ref="T1137" r:id="rId1312"/>
    <hyperlink ref="T728" r:id="rId1313"/>
    <hyperlink ref="T265" r:id="rId1314"/>
    <hyperlink ref="T1403" r:id="rId1315"/>
    <hyperlink ref="T816" r:id="rId1316"/>
    <hyperlink ref="T1749" r:id="rId1317"/>
    <hyperlink ref="T908" r:id="rId1318"/>
    <hyperlink ref="T266" r:id="rId1319"/>
    <hyperlink ref="T730" r:id="rId1320"/>
    <hyperlink ref="T1883" r:id="rId1321"/>
    <hyperlink ref="T267" r:id="rId1322"/>
    <hyperlink ref="T731" r:id="rId1323"/>
    <hyperlink ref="T732" r:id="rId1324"/>
    <hyperlink ref="T817" r:id="rId1325"/>
    <hyperlink ref="T733" r:id="rId1326"/>
    <hyperlink ref="T1590" r:id="rId1327"/>
    <hyperlink ref="T1478" r:id="rId1328"/>
    <hyperlink ref="T1549" r:id="rId1329"/>
    <hyperlink ref="T459" r:id="rId1330"/>
    <hyperlink ref="T734" r:id="rId1331"/>
    <hyperlink ref="T268" r:id="rId1332"/>
    <hyperlink ref="T269" r:id="rId1333"/>
    <hyperlink ref="T1733" r:id="rId1334"/>
    <hyperlink ref="T974" r:id="rId1335"/>
    <hyperlink ref="T1944" r:id="rId1336"/>
    <hyperlink ref="T1820" r:id="rId1337"/>
    <hyperlink ref="T270" r:id="rId1338"/>
    <hyperlink ref="T1640" r:id="rId1339"/>
    <hyperlink ref="T271" r:id="rId1340"/>
    <hyperlink ref="T460" r:id="rId1341"/>
    <hyperlink ref="T272" r:id="rId1342"/>
    <hyperlink ref="T763" r:id="rId1343"/>
    <hyperlink ref="T273" r:id="rId1344"/>
    <hyperlink ref="T274" r:id="rId1345"/>
    <hyperlink ref="T1176" r:id="rId1346"/>
    <hyperlink ref="T1895" r:id="rId1347"/>
    <hyperlink ref="T14" r:id="rId1348"/>
    <hyperlink ref="T909" r:id="rId1349"/>
    <hyperlink ref="T736" r:id="rId1350"/>
    <hyperlink ref="T275" r:id="rId1351"/>
    <hyperlink ref="T276" r:id="rId1352"/>
    <hyperlink ref="T278" r:id="rId1353"/>
    <hyperlink ref="T1068" r:id="rId1354"/>
    <hyperlink ref="T279" r:id="rId1355"/>
    <hyperlink ref="T280" r:id="rId1356"/>
    <hyperlink ref="T281" r:id="rId1357"/>
    <hyperlink ref="T282" r:id="rId1358"/>
    <hyperlink ref="T601" r:id="rId1359"/>
    <hyperlink ref="T461" r:id="rId1360"/>
    <hyperlink ref="T283" r:id="rId1361"/>
    <hyperlink ref="T23" r:id="rId1362"/>
    <hyperlink ref="T1226" r:id="rId1363"/>
    <hyperlink ref="T738" r:id="rId1364"/>
    <hyperlink ref="T284" r:id="rId1365"/>
    <hyperlink ref="T1677" r:id="rId1366"/>
    <hyperlink ref="T1264" r:id="rId1367"/>
    <hyperlink ref="T1479" r:id="rId1368"/>
    <hyperlink ref="T1564" r:id="rId1369"/>
    <hyperlink ref="T285" r:id="rId1370"/>
    <hyperlink ref="T739" r:id="rId1371"/>
    <hyperlink ref="T286" r:id="rId1372"/>
    <hyperlink ref="T1056" r:id="rId1373"/>
    <hyperlink ref="T1005" r:id="rId1374"/>
    <hyperlink ref="T740" r:id="rId1375"/>
    <hyperlink ref="T1042" r:id="rId1376"/>
    <hyperlink ref="T287" r:id="rId1377"/>
    <hyperlink ref="T1106" r:id="rId1378"/>
    <hyperlink ref="T462" r:id="rId1379"/>
    <hyperlink ref="T1007" r:id="rId1380"/>
    <hyperlink ref="T1257" r:id="rId1381"/>
    <hyperlink ref="T910" r:id="rId1382"/>
    <hyperlink ref="T463" r:id="rId1383"/>
    <hyperlink ref="T288" r:id="rId1384"/>
    <hyperlink ref="T464" r:id="rId1385"/>
    <hyperlink ref="T465" r:id="rId1386"/>
    <hyperlink ref="T466" r:id="rId1387"/>
    <hyperlink ref="T741" r:id="rId1388"/>
    <hyperlink ref="T289" r:id="rId1389"/>
    <hyperlink ref="T1008" r:id="rId1390"/>
    <hyperlink ref="T1181" r:id="rId1391"/>
    <hyperlink ref="T467" r:id="rId1392"/>
    <hyperlink ref="T293" r:id="rId1393"/>
    <hyperlink ref="T744" r:id="rId1394"/>
    <hyperlink ref="T1743" r:id="rId1395"/>
    <hyperlink ref="T911" r:id="rId1396"/>
    <hyperlink ref="T294" r:id="rId1397"/>
    <hyperlink ref="T1589" r:id="rId1398"/>
    <hyperlink ref="T296" r:id="rId1399"/>
    <hyperlink ref="T297" r:id="rId1400"/>
    <hyperlink ref="T1009" r:id="rId1401"/>
    <hyperlink ref="T47" r:id="rId1402"/>
    <hyperlink ref="T298" r:id="rId1403"/>
    <hyperlink ref="T299" r:id="rId1404"/>
    <hyperlink ref="T300" r:id="rId1405"/>
    <hyperlink ref="T745" r:id="rId1406"/>
    <hyperlink ref="T301" r:id="rId1407"/>
    <hyperlink ref="T303" r:id="rId1408"/>
    <hyperlink ref="T304" r:id="rId1409"/>
    <hyperlink ref="T305" r:id="rId1410"/>
    <hyperlink ref="T306" r:id="rId1411"/>
    <hyperlink ref="T1010" r:id="rId1412"/>
    <hyperlink ref="T1654" r:id="rId1413"/>
    <hyperlink ref="T1227" r:id="rId1414"/>
    <hyperlink ref="T2032" r:id="rId1415"/>
    <hyperlink ref="T1351" r:id="rId1416"/>
    <hyperlink ref="T541" r:id="rId1417"/>
    <hyperlink ref="T532" r:id="rId1418"/>
    <hyperlink ref="T1650" r:id="rId1419"/>
    <hyperlink ref="T1776" r:id="rId1420"/>
    <hyperlink ref="T1512" r:id="rId1421"/>
    <hyperlink ref="T1400" r:id="rId1422"/>
    <hyperlink ref="T1161" r:id="rId1423"/>
    <hyperlink ref="T1981" r:id="rId1424"/>
    <hyperlink ref="T2029" r:id="rId1425"/>
    <hyperlink ref="T602" r:id="rId1426"/>
    <hyperlink ref="T1893" r:id="rId1427"/>
    <hyperlink ref="T1808" r:id="rId1428"/>
    <hyperlink ref="T1341" r:id="rId1429"/>
    <hyperlink ref="T1844" r:id="rId1430"/>
    <hyperlink ref="T1945" r:id="rId1431"/>
    <hyperlink ref="T1073" r:id="rId1432"/>
    <hyperlink ref="T1202" r:id="rId1433"/>
    <hyperlink ref="T1514" r:id="rId1434"/>
    <hyperlink ref="T548" r:id="rId1435"/>
    <hyperlink ref="T1839" r:id="rId1436"/>
    <hyperlink ref="T1950" r:id="rId1437"/>
    <hyperlink ref="T1809" r:id="rId1438"/>
    <hyperlink ref="T1951" r:id="rId1439"/>
    <hyperlink ref="T124" r:id="rId1440"/>
    <hyperlink ref="T1109" r:id="rId1441"/>
    <hyperlink ref="T1624" r:id="rId1442"/>
    <hyperlink ref="T826" r:id="rId1443"/>
    <hyperlink ref="T1147" r:id="rId1444"/>
    <hyperlink ref="T827" r:id="rId1445"/>
    <hyperlink ref="T1438" r:id="rId1446"/>
    <hyperlink ref="T612" r:id="rId1447"/>
    <hyperlink ref="T769" r:id="rId1448"/>
    <hyperlink ref="T1139" r:id="rId1449"/>
    <hyperlink ref="T1046" r:id="rId1450"/>
    <hyperlink ref="T125" r:id="rId1451"/>
    <hyperlink ref="T102" r:id="rId1452"/>
    <hyperlink ref="T1568" r:id="rId1453"/>
    <hyperlink ref="T1483" r:id="rId1454"/>
    <hyperlink ref="T1571" r:id="rId1455"/>
    <hyperlink ref="T1115" r:id="rId1456"/>
    <hyperlink ref="T1705" r:id="rId1457"/>
    <hyperlink ref="T1352" r:id="rId1458"/>
    <hyperlink ref="T603" r:id="rId1459"/>
    <hyperlink ref="T26" r:id="rId1460"/>
    <hyperlink ref="T572" r:id="rId1461"/>
    <hyperlink ref="T1652" r:id="rId1462"/>
    <hyperlink ref="T1110" r:id="rId1463"/>
    <hyperlink ref="T952" r:id="rId1464"/>
    <hyperlink ref="T1602" r:id="rId1465"/>
    <hyperlink ref="T542" r:id="rId1466"/>
    <hyperlink ref="T1014" r:id="rId1467"/>
    <hyperlink ref="T1770" r:id="rId1468"/>
    <hyperlink ref="T1903" r:id="rId1469"/>
    <hyperlink ref="T1049" r:id="rId1470"/>
    <hyperlink ref="T1914" r:id="rId1471"/>
    <hyperlink ref="T1744" r:id="rId1472"/>
    <hyperlink ref="T1999" r:id="rId1473"/>
    <hyperlink ref="T549" r:id="rId1474"/>
    <hyperlink ref="T1682" r:id="rId1475"/>
    <hyperlink ref="T1044" r:id="rId1476"/>
    <hyperlink ref="T566" r:id="rId1477"/>
    <hyperlink ref="T488" r:id="rId1478"/>
    <hyperlink ref="T1385" r:id="rId1479"/>
    <hyperlink ref="T912" r:id="rId1480"/>
    <hyperlink ref="T103" r:id="rId1481"/>
    <hyperlink ref="T1591" r:id="rId1482"/>
    <hyperlink ref="T1029" r:id="rId1483"/>
    <hyperlink ref="T1196" r:id="rId1484"/>
    <hyperlink ref="T2006" r:id="rId1485"/>
    <hyperlink ref="T1536" r:id="rId1486"/>
    <hyperlink ref="T1425" r:id="rId1487"/>
    <hyperlink ref="T818" r:id="rId1488"/>
    <hyperlink ref="T1601" r:id="rId1489"/>
    <hyperlink ref="T1251" r:id="rId1490"/>
    <hyperlink ref="T1718" r:id="rId1491"/>
    <hyperlink ref="T1241" r:id="rId1492"/>
    <hyperlink ref="T1236" r:id="rId1493"/>
    <hyperlink ref="T931" r:id="rId1494"/>
    <hyperlink ref="T1802" r:id="rId1495"/>
    <hyperlink ref="T1837" r:id="rId1496"/>
    <hyperlink ref="T822" r:id="rId1497"/>
    <hyperlink ref="T1555" r:id="rId1498"/>
    <hyperlink ref="T514" r:id="rId1499"/>
    <hyperlink ref="T48" r:id="rId1500"/>
    <hyperlink ref="T336" r:id="rId1501"/>
    <hyperlink ref="T104" r:id="rId1502"/>
    <hyperlink ref="T1030" r:id="rId1503"/>
    <hyperlink ref="T1607" r:id="rId1504"/>
    <hyperlink ref="T311" r:id="rId1505"/>
    <hyperlink ref="T337" r:id="rId1506"/>
    <hyperlink ref="T942" r:id="rId1507"/>
    <hyperlink ref="T561" r:id="rId1508"/>
    <hyperlink ref="T524" r:id="rId1509"/>
    <hyperlink ref="T1169" r:id="rId1510"/>
    <hyperlink ref="T1439" r:id="rId1511"/>
    <hyperlink ref="T762" r:id="rId1512"/>
    <hyperlink ref="T2031" r:id="rId1513"/>
    <hyperlink ref="T1556" r:id="rId1514"/>
    <hyperlink ref="T921" r:id="rId1515"/>
    <hyperlink ref="T1781" r:id="rId1516"/>
    <hyperlink ref="T33" r:id="rId1517"/>
    <hyperlink ref="T1206" r:id="rId1518"/>
    <hyperlink ref="T473" r:id="rId1519"/>
    <hyperlink ref="T1346" r:id="rId1520"/>
    <hyperlink ref="T49" r:id="rId1521"/>
    <hyperlink ref="T339" r:id="rId1522"/>
    <hyperlink ref="T1370" r:id="rId1523"/>
    <hyperlink ref="T1011" r:id="rId1524"/>
    <hyperlink ref="T1207" r:id="rId1525"/>
    <hyperlink ref="T50" r:id="rId1526"/>
    <hyperlink ref="T773" r:id="rId1527"/>
    <hyperlink ref="T70" r:id="rId1528"/>
    <hyperlink ref="T1222" r:id="rId1529"/>
    <hyperlink ref="T819" r:id="rId1530"/>
    <hyperlink ref="T27" r:id="rId1531"/>
    <hyperlink ref="T1812" r:id="rId1532"/>
    <hyperlink ref="T1019" r:id="rId1533"/>
    <hyperlink ref="T1759" r:id="rId1534"/>
    <hyperlink ref="T496" r:id="rId1535"/>
    <hyperlink ref="T106" r:id="rId1536"/>
    <hyperlink ref="T1557" r:id="rId1537"/>
    <hyperlink ref="T1978" r:id="rId1538"/>
    <hyperlink ref="T576" r:id="rId1539"/>
    <hyperlink ref="T1954" r:id="rId1540"/>
    <hyperlink ref="T107" r:id="rId1541"/>
    <hyperlink ref="T1165" r:id="rId1542"/>
    <hyperlink ref="T933" r:id="rId1543"/>
    <hyperlink ref="T1156" r:id="rId1544"/>
    <hyperlink ref="T1148" r:id="rId1545"/>
    <hyperlink ref="T1266" r:id="rId1546"/>
    <hyperlink ref="T1970" r:id="rId1547"/>
    <hyperlink ref="T766" r:id="rId1548"/>
    <hyperlink ref="T1923" r:id="rId1549"/>
    <hyperlink ref="T1943" r:id="rId1550"/>
    <hyperlink ref="T2033" r:id="rId1551"/>
    <hyperlink ref="T1616" r:id="rId1552"/>
    <hyperlink ref="T1558" r:id="rId1553"/>
    <hyperlink ref="T1926" r:id="rId1554"/>
    <hyperlink ref="T550" r:id="rId1555"/>
    <hyperlink ref="T1968" r:id="rId1556"/>
    <hyperlink ref="T604" r:id="rId1557"/>
    <hyperlink ref="T1730" r:id="rId1558"/>
    <hyperlink ref="T1704" r:id="rId1559"/>
    <hyperlink ref="T1772" r:id="rId1560"/>
    <hyperlink ref="T1666" r:id="rId1561"/>
    <hyperlink ref="T1409" r:id="rId1562"/>
    <hyperlink ref="T1925" r:id="rId1563"/>
    <hyperlink ref="T605" r:id="rId1564"/>
    <hyperlink ref="T1672" r:id="rId1565"/>
    <hyperlink ref="T2001" r:id="rId1566"/>
    <hyperlink ref="T1641" r:id="rId1567"/>
    <hyperlink ref="T747" r:id="rId1568"/>
    <hyperlink ref="T1756" r:id="rId1569"/>
    <hyperlink ref="T109" r:id="rId1570"/>
    <hyperlink ref="T1721" r:id="rId1571"/>
    <hyperlink ref="T1827" r:id="rId1572"/>
    <hyperlink ref="T1453" r:id="rId1573"/>
    <hyperlink ref="T1232" r:id="rId1574"/>
    <hyperlink ref="T820" r:id="rId1575"/>
    <hyperlink ref="T1185" r:id="rId1576"/>
    <hyperlink ref="T917" r:id="rId1577"/>
    <hyperlink ref="T1344" r:id="rId1578"/>
    <hyperlink ref="T1233" r:id="rId1579"/>
    <hyperlink ref="T1278" r:id="rId1580"/>
    <hyperlink ref="T1803" r:id="rId1581"/>
    <hyperlink ref="T1648" r:id="rId1582"/>
    <hyperlink ref="T573" r:id="rId1583"/>
    <hyperlink ref="T1157" r:id="rId1584"/>
    <hyperlink ref="T1441" r:id="rId1585"/>
    <hyperlink ref="T1454" r:id="rId1586"/>
    <hyperlink ref="T1058" r:id="rId1587"/>
    <hyperlink ref="T620" r:id="rId1588"/>
    <hyperlink ref="T1491" r:id="rId1589"/>
    <hyperlink ref="T1569" r:id="rId1590"/>
    <hyperlink ref="T345" r:id="rId1591"/>
    <hyperlink ref="T1989" r:id="rId1592"/>
    <hyperlink ref="T918" r:id="rId1593"/>
    <hyperlink ref="T1559" r:id="rId1594"/>
    <hyperlink ref="T127" r:id="rId1595"/>
    <hyperlink ref="T1416" r:id="rId1596"/>
    <hyperlink ref="T1392" r:id="rId1597"/>
    <hyperlink ref="T1149" r:id="rId1598"/>
    <hyperlink ref="T1467" r:id="rId1599"/>
    <hyperlink ref="T1020" r:id="rId1600"/>
    <hyperlink ref="T1570" r:id="rId1601"/>
    <hyperlink ref="T1977" r:id="rId1602"/>
    <hyperlink ref="T1543" r:id="rId1603"/>
    <hyperlink ref="T111" r:id="rId1604"/>
    <hyperlink ref="T1450" r:id="rId1605"/>
    <hyperlink ref="T2019" r:id="rId1606"/>
    <hyperlink ref="T1769" r:id="rId1607"/>
    <hyperlink ref="T1614" r:id="rId1608"/>
    <hyperlink ref="T1198" r:id="rId1609"/>
    <hyperlink ref="T1550" r:id="rId1610"/>
    <hyperlink ref="T1973" r:id="rId1611"/>
    <hyperlink ref="T1608" r:id="rId1612"/>
    <hyperlink ref="T1210" r:id="rId1613"/>
    <hyperlink ref="T312" r:id="rId1614"/>
    <hyperlink ref="T2064" r:id="rId1615"/>
    <hyperlink ref="T1197" r:id="rId1616"/>
    <hyperlink ref="T1856" r:id="rId1617"/>
    <hyperlink ref="T1964" r:id="rId1618"/>
    <hyperlink ref="T1114" r:id="rId1619"/>
    <hyperlink ref="T1404" r:id="rId1620"/>
    <hyperlink ref="T1735" r:id="rId1621"/>
    <hyperlink ref="T1059" r:id="rId1622"/>
    <hyperlink ref="T1060" r:id="rId1623"/>
    <hyperlink ref="T1249" r:id="rId1624"/>
    <hyperlink ref="T606" r:id="rId1625"/>
    <hyperlink ref="T1690" r:id="rId1626"/>
    <hyperlink ref="T613" r:id="rId1627"/>
    <hyperlink ref="T755" r:id="rId1628"/>
    <hyperlink ref="T1280" r:id="rId1629"/>
    <hyperlink ref="T1333" r:id="rId1630"/>
    <hyperlink ref="T1604" r:id="rId1631"/>
    <hyperlink ref="T939" r:id="rId1632"/>
    <hyperlink ref="T1696" r:id="rId1633"/>
    <hyperlink ref="T1209" r:id="rId1634"/>
    <hyperlink ref="T1166" r:id="rId1635"/>
    <hyperlink ref="T1492" r:id="rId1636"/>
    <hyperlink ref="T1309" r:id="rId1637"/>
    <hyperlink ref="T529" r:id="rId1638"/>
    <hyperlink ref="T1050" r:id="rId1639"/>
    <hyperlink ref="T1700" r:id="rId1640"/>
    <hyperlink ref="T1254" r:id="rId1641"/>
    <hyperlink ref="T1364" r:id="rId1642"/>
    <hyperlink ref="T1193" r:id="rId1643"/>
    <hyperlink ref="T1494" r:id="rId1644"/>
    <hyperlink ref="T1841" r:id="rId1645"/>
    <hyperlink ref="T1128" r:id="rId1646"/>
    <hyperlink ref="T1349" r:id="rId1647"/>
    <hyperlink ref="T1894" r:id="rId1648"/>
    <hyperlink ref="T1323" r:id="rId1649"/>
    <hyperlink ref="T1836" r:id="rId1650"/>
    <hyperlink ref="T515" r:id="rId1651"/>
    <hyperlink ref="T1912" r:id="rId1652"/>
    <hyperlink ref="T1766" r:id="rId1653"/>
    <hyperlink ref="T1203" r:id="rId1654"/>
    <hyperlink ref="T2030" r:id="rId1655"/>
    <hyperlink ref="T1238" r:id="rId1656"/>
    <hyperlink ref="T2061" r:id="rId1657"/>
    <hyperlink ref="T1083" r:id="rId1658"/>
    <hyperlink ref="T1324" r:id="rId1659"/>
    <hyperlink ref="T1675" r:id="rId1660"/>
    <hyperlink ref="T1112" r:id="rId1661"/>
    <hyperlink ref="T2098" r:id="rId1662"/>
    <hyperlink ref="T2086" r:id="rId1663"/>
    <hyperlink ref="T2100" r:id="rId1664"/>
    <hyperlink ref="T2088" r:id="rId1665"/>
    <hyperlink ref="T2102" r:id="rId1666"/>
    <hyperlink ref="T2090" r:id="rId1667"/>
    <hyperlink ref="T2092" r:id="rId1668"/>
    <hyperlink ref="T2106" r:id="rId1669"/>
    <hyperlink ref="T2094" r:id="rId1670"/>
    <hyperlink ref="T2095" r:id="rId1671"/>
    <hyperlink ref="T2096" r:id="rId1672"/>
    <hyperlink ref="T2097" r:id="rId1673"/>
    <hyperlink ref="T2111" r:id="rId1674"/>
    <hyperlink ref="T2112" r:id="rId1675"/>
    <hyperlink ref="T2113" r:id="rId1676"/>
    <hyperlink ref="T2114" r:id="rId1677"/>
    <hyperlink ref="T2115" r:id="rId1678"/>
    <hyperlink ref="T2116" r:id="rId1679"/>
    <hyperlink ref="T2117" r:id="rId1680"/>
    <hyperlink ref="T2118" r:id="rId1681"/>
    <hyperlink ref="T2119" r:id="rId1682"/>
    <hyperlink ref="T2121" r:id="rId1683"/>
    <hyperlink ref="T2122" r:id="rId1684"/>
    <hyperlink ref="T2123" r:id="rId1685"/>
    <hyperlink ref="T2124" r:id="rId1686"/>
    <hyperlink ref="T2125" r:id="rId1687"/>
    <hyperlink ref="T2126" r:id="rId1688"/>
    <hyperlink ref="T2127" r:id="rId1689"/>
    <hyperlink ref="T2128" r:id="rId1690"/>
    <hyperlink ref="T2129" r:id="rId1691"/>
    <hyperlink ref="T2131" r:id="rId1692"/>
    <hyperlink ref="T2132" r:id="rId1693"/>
    <hyperlink ref="T2133" r:id="rId1694"/>
    <hyperlink ref="T2134" r:id="rId1695"/>
    <hyperlink ref="T2135" r:id="rId1696"/>
    <hyperlink ref="T2136" r:id="rId1697"/>
    <hyperlink ref="T2138" r:id="rId1698"/>
    <hyperlink ref="T2139" r:id="rId1699"/>
    <hyperlink ref="T2141" r:id="rId1700"/>
    <hyperlink ref="T2142" r:id="rId1701"/>
    <hyperlink ref="T2143" r:id="rId1702"/>
    <hyperlink ref="T2144" r:id="rId1703"/>
    <hyperlink ref="T2145" r:id="rId1704"/>
    <hyperlink ref="T2146" r:id="rId1705"/>
    <hyperlink ref="T2147" r:id="rId1706"/>
    <hyperlink ref="T2148" r:id="rId1707"/>
    <hyperlink ref="T2149" r:id="rId1708"/>
    <hyperlink ref="T2150" r:id="rId1709"/>
    <hyperlink ref="T2151" r:id="rId1710"/>
    <hyperlink ref="T2152" r:id="rId1711"/>
    <hyperlink ref="T2153" r:id="rId1712"/>
    <hyperlink ref="T2155" r:id="rId1713"/>
    <hyperlink ref="T2156" r:id="rId1714"/>
    <hyperlink ref="T2157" r:id="rId1715"/>
    <hyperlink ref="T2158" r:id="rId1716"/>
    <hyperlink ref="T2159" r:id="rId1717"/>
    <hyperlink ref="T2161" r:id="rId1718"/>
    <hyperlink ref="T2162" r:id="rId1719"/>
    <hyperlink ref="T2163" r:id="rId1720"/>
    <hyperlink ref="T2164" r:id="rId1721"/>
    <hyperlink ref="T2165" r:id="rId1722"/>
    <hyperlink ref="T2166" r:id="rId1723"/>
    <hyperlink ref="T2167" r:id="rId1724"/>
    <hyperlink ref="T2091" r:id="rId1725"/>
    <hyperlink ref="T1913" r:id="rId1726"/>
    <hyperlink ref="T1284" r:id="rId1727"/>
    <hyperlink ref="T1498" r:id="rId1728"/>
    <hyperlink ref="T774" r:id="rId1729"/>
    <hyperlink ref="T1201" r:id="rId1730"/>
    <hyperlink ref="T1120" r:id="rId1731"/>
    <hyperlink ref="T969" r:id="rId1732"/>
    <hyperlink ref="T1958" r:id="rId1733"/>
    <hyperlink ref="T2058" r:id="rId1734"/>
    <hyperlink ref="T1726" r:id="rId1735"/>
    <hyperlink ref="T1398" r:id="rId1736"/>
    <hyperlink ref="T1511" r:id="rId1737"/>
    <hyperlink ref="T1285" r:id="rId1738"/>
    <hyperlink ref="T313" r:id="rId1739"/>
    <hyperlink ref="T1658" r:id="rId1740"/>
    <hyperlink ref="T1446" r:id="rId1741"/>
    <hyperlink ref="T1167" r:id="rId1742"/>
    <hyperlink ref="T1314" r:id="rId1743"/>
    <hyperlink ref="T1378" r:id="rId1744"/>
    <hyperlink ref="T1184" r:id="rId1745"/>
    <hyperlink ref="T775" r:id="rId1746"/>
    <hyperlink ref="T1455" r:id="rId1747"/>
    <hyperlink ref="T1796" r:id="rId1748"/>
    <hyperlink ref="T1581" r:id="rId1749"/>
    <hyperlink ref="T1657" r:id="rId1750"/>
    <hyperlink ref="T1315" r:id="rId1751"/>
    <hyperlink ref="T1486" r:id="rId1752"/>
    <hyperlink ref="T1194" r:id="rId1753"/>
    <hyperlink ref="T824" r:id="rId1754"/>
    <hyperlink ref="T34" r:id="rId1755"/>
    <hyperlink ref="T1708" r:id="rId1756"/>
    <hyperlink ref="T1859" r:id="rId1757"/>
    <hyperlink ref="T1411" r:id="rId1758"/>
    <hyperlink ref="T1985" r:id="rId1759"/>
    <hyperlink ref="T1830" r:id="rId1760"/>
    <hyperlink ref="T1823" r:id="rId1761"/>
    <hyperlink ref="T1456" r:id="rId1762"/>
    <hyperlink ref="T2007" r:id="rId1763"/>
    <hyperlink ref="T1331" r:id="rId1764"/>
    <hyperlink ref="T1296" r:id="rId1765"/>
    <hyperlink ref="T1325" r:id="rId1766"/>
    <hyperlink ref="T2062" r:id="rId1767"/>
    <hyperlink ref="T1539" r:id="rId1768"/>
    <hyperlink ref="T1979" r:id="rId1769"/>
    <hyperlink ref="T972" r:id="rId1770"/>
    <hyperlink ref="T1960" r:id="rId1771"/>
    <hyperlink ref="T2020" r:id="rId1772"/>
    <hyperlink ref="T1451" r:id="rId1773"/>
    <hyperlink ref="T1493" r:id="rId1774"/>
    <hyperlink ref="T1457" r:id="rId1775"/>
    <hyperlink ref="T1186" r:id="rId1776"/>
    <hyperlink ref="T521" r:id="rId1777"/>
    <hyperlink ref="T1521" r:id="rId1778"/>
    <hyperlink ref="T1326" r:id="rId1779"/>
    <hyperlink ref="T1971" r:id="rId1780"/>
    <hyperlink ref="T1603" r:id="rId1781"/>
    <hyperlink ref="T1888" r:id="rId1782"/>
    <hyperlink ref="T1495" r:id="rId1783"/>
    <hyperlink ref="T1140" r:id="rId1784"/>
    <hyperlink ref="T1684" r:id="rId1785"/>
    <hyperlink ref="T936" r:id="rId1786"/>
    <hyperlink ref="T940" r:id="rId1787"/>
    <hyperlink ref="T1225" r:id="rId1788"/>
    <hyperlink ref="T1738" r:id="rId1789"/>
    <hyperlink ref="T2038" r:id="rId1790"/>
    <hyperlink ref="T556" r:id="rId1791"/>
    <hyperlink ref="T1694" r:id="rId1792"/>
    <hyperlink ref="T1965" r:id="rId1793"/>
    <hyperlink ref="T1126" r:id="rId1794"/>
    <hyperlink ref="T1031" r:id="rId1795"/>
    <hyperlink ref="T1317" r:id="rId1796"/>
    <hyperlink ref="T1272" r:id="rId1797"/>
    <hyperlink ref="T471" r:id="rId1798"/>
    <hyperlink ref="T932" r:id="rId1799"/>
    <hyperlink ref="T73" r:id="rId1800"/>
    <hyperlink ref="T756" r:id="rId1801"/>
    <hyperlink ref="T971" r:id="rId1802"/>
    <hyperlink ref="T1204" r:id="rId1803"/>
    <hyperlink ref="T1168" r:id="rId1804"/>
    <hyperlink ref="T958" r:id="rId1805"/>
    <hyperlink ref="T1842" r:id="rId1806"/>
    <hyperlink ref="T970" r:id="rId1807"/>
    <hyperlink ref="T1840" r:id="rId1808"/>
    <hyperlink ref="T1739" r:id="rId1809"/>
    <hyperlink ref="T577" r:id="rId1810"/>
    <hyperlink ref="T1537" r:id="rId1811"/>
    <hyperlink ref="T1525" r:id="rId1812"/>
    <hyperlink ref="T1932" r:id="rId1813"/>
    <hyperlink ref="T1496" r:id="rId1814"/>
    <hyperlink ref="T1858" r:id="rId1815"/>
    <hyperlink ref="T314" r:id="rId1816"/>
    <hyperlink ref="T562" r:id="rId1817"/>
    <hyperlink ref="T1606" r:id="rId1818"/>
    <hyperlink ref="T1117" r:id="rId1819"/>
    <hyperlink ref="T1111" r:id="rId1820"/>
    <hyperlink ref="T1274" r:id="rId1821"/>
    <hyperlink ref="T1561" r:id="rId1822"/>
    <hyperlink ref="T340" r:id="rId1823"/>
    <hyperlink ref="T72" r:id="rId1824"/>
    <hyperlink ref="T1382" r:id="rId1825"/>
    <hyperlink ref="T1406" r:id="rId1826"/>
    <hyperlink ref="T1192" r:id="rId1827"/>
    <hyperlink ref="T1318" r:id="rId1828"/>
    <hyperlink ref="T767" r:id="rId1829"/>
    <hyperlink ref="T1107" r:id="rId1830"/>
    <hyperlink ref="T1911" r:id="rId1831"/>
    <hyperlink ref="T1343" r:id="rId1832"/>
    <hyperlink ref="T1504" r:id="rId1833"/>
    <hyperlink ref="T2021" r:id="rId1834"/>
    <hyperlink ref="T1248" r:id="rId1835"/>
    <hyperlink ref="T1775" r:id="rId1836"/>
    <hyperlink ref="T2023" r:id="rId1837"/>
    <hyperlink ref="T1745" r:id="rId1838"/>
    <hyperlink ref="T1307" r:id="rId1839"/>
    <hyperlink ref="T1574" r:id="rId1840"/>
    <hyperlink ref="T1848" r:id="rId1841"/>
    <hyperlink ref="T2002" r:id="rId1842"/>
    <hyperlink ref="T1983" r:id="rId1843"/>
    <hyperlink ref="T1565" r:id="rId1844"/>
    <hyperlink ref="T1901" r:id="rId1845"/>
    <hyperlink ref="T1310" r:id="rId1846"/>
    <hyperlink ref="T1649" r:id="rId1847"/>
    <hyperlink ref="T1651" r:id="rId1848"/>
    <hyperlink ref="T1281" r:id="rId184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2403"/>
  <sheetViews>
    <sheetView zoomScale="85" zoomScaleNormal="85" workbookViewId="0">
      <pane xSplit="3" ySplit="19" topLeftCell="D2059" activePane="bottomRight" state="frozen"/>
      <selection activeCell="L2433" sqref="L2433"/>
      <selection pane="topRight" activeCell="L2433" sqref="L2433"/>
      <selection pane="bottomLeft" activeCell="L2433" sqref="L2433"/>
      <selection pane="bottomRight" activeCell="B2074" sqref="B2074"/>
    </sheetView>
  </sheetViews>
  <sheetFormatPr baseColWidth="10" defaultColWidth="9.140625" defaultRowHeight="15"/>
  <cols>
    <col min="1" max="1" width="31.7109375" style="1" customWidth="1"/>
    <col min="2" max="2" width="23" style="1" customWidth="1"/>
    <col min="3" max="3" width="12.42578125" style="1" bestFit="1" customWidth="1"/>
    <col min="4" max="4" width="30" style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96" t="s">
        <v>336</v>
      </c>
      <c r="B1" s="97"/>
      <c r="C1" s="97"/>
      <c r="D1" s="97"/>
      <c r="E1" s="97"/>
      <c r="F1" s="97"/>
      <c r="G1" s="97"/>
      <c r="H1" s="97"/>
    </row>
    <row r="2" spans="1:8">
      <c r="A2" s="27"/>
      <c r="B2" s="28"/>
    </row>
    <row r="3" spans="1:8">
      <c r="A3" s="27" t="s">
        <v>337</v>
      </c>
      <c r="B3" s="28" t="s">
        <v>338</v>
      </c>
    </row>
    <row r="4" spans="1:8">
      <c r="A4" s="27" t="s">
        <v>339</v>
      </c>
      <c r="B4" s="28" t="s">
        <v>340</v>
      </c>
    </row>
    <row r="5" spans="1:8">
      <c r="A5" s="27" t="s">
        <v>341</v>
      </c>
      <c r="B5" s="28" t="s">
        <v>342</v>
      </c>
    </row>
    <row r="6" spans="1:8">
      <c r="A6" s="27" t="s">
        <v>343</v>
      </c>
      <c r="B6" s="28" t="s">
        <v>344</v>
      </c>
    </row>
    <row r="8" spans="1:8">
      <c r="A8" s="29" t="s">
        <v>345</v>
      </c>
      <c r="B8" s="30" t="s">
        <v>346</v>
      </c>
    </row>
    <row r="9" spans="1:8">
      <c r="A9" s="1" t="s">
        <v>347</v>
      </c>
      <c r="B9" s="28" t="s">
        <v>348</v>
      </c>
    </row>
    <row r="10" spans="1:8">
      <c r="A10" s="1" t="s">
        <v>349</v>
      </c>
      <c r="B10" s="28" t="s">
        <v>350</v>
      </c>
    </row>
    <row r="11" spans="1:8">
      <c r="A11" s="1" t="s">
        <v>351</v>
      </c>
      <c r="B11" s="28" t="s">
        <v>352</v>
      </c>
    </row>
    <row r="13" spans="1:8">
      <c r="A13" s="106" t="s">
        <v>353</v>
      </c>
      <c r="B13" s="106"/>
      <c r="C13" s="106"/>
      <c r="D13" s="106"/>
    </row>
    <row r="15" spans="1:8">
      <c r="A15" s="98" t="s">
        <v>354</v>
      </c>
      <c r="B15" s="98"/>
      <c r="C15" s="98"/>
      <c r="D15" s="98"/>
    </row>
    <row r="16" spans="1:8">
      <c r="A16" s="32" t="s">
        <v>363</v>
      </c>
      <c r="B16" s="32"/>
      <c r="C16" s="32"/>
      <c r="D16" s="32" t="s">
        <v>364</v>
      </c>
      <c r="E16" s="33"/>
      <c r="F16" s="33"/>
      <c r="G16" s="33"/>
      <c r="H16" s="33"/>
    </row>
    <row r="18" spans="1:8">
      <c r="A18" s="99" t="s">
        <v>355</v>
      </c>
      <c r="B18" s="99"/>
      <c r="C18" s="99"/>
      <c r="D18" s="99"/>
      <c r="E18" s="100" t="s">
        <v>356</v>
      </c>
      <c r="F18" s="100"/>
      <c r="G18" s="100"/>
      <c r="H18" s="100"/>
    </row>
    <row r="19" spans="1:8">
      <c r="A19" s="51" t="s">
        <v>360</v>
      </c>
      <c r="B19" s="31" t="s">
        <v>357</v>
      </c>
      <c r="C19" s="31" t="s">
        <v>358</v>
      </c>
      <c r="D19" s="31" t="s">
        <v>359</v>
      </c>
      <c r="E19" s="31" t="s">
        <v>361</v>
      </c>
      <c r="F19" s="31" t="s">
        <v>362</v>
      </c>
      <c r="G19" s="31" t="s">
        <v>347</v>
      </c>
      <c r="H19" s="31" t="s">
        <v>349</v>
      </c>
    </row>
    <row r="20" spans="1:8">
      <c r="A20" s="52" t="s">
        <v>640</v>
      </c>
      <c r="B20" s="1" t="s">
        <v>4</v>
      </c>
      <c r="C20" s="34" t="s">
        <v>637</v>
      </c>
      <c r="D20" s="1" t="s">
        <v>367</v>
      </c>
      <c r="E20" s="34" t="s">
        <v>637</v>
      </c>
      <c r="F20" s="28" t="s">
        <v>369</v>
      </c>
      <c r="G20" s="35">
        <v>208510</v>
      </c>
      <c r="H20" s="35">
        <v>1251.06</v>
      </c>
    </row>
    <row r="21" spans="1:8">
      <c r="A21" s="52" t="s">
        <v>630</v>
      </c>
      <c r="B21" s="1" t="s">
        <v>4</v>
      </c>
      <c r="C21" s="34" t="s">
        <v>613</v>
      </c>
      <c r="D21" s="1" t="s">
        <v>367</v>
      </c>
      <c r="E21" s="34" t="s">
        <v>613</v>
      </c>
      <c r="F21" s="28" t="s">
        <v>369</v>
      </c>
      <c r="G21" s="35">
        <v>6000</v>
      </c>
      <c r="H21" s="35">
        <v>36</v>
      </c>
    </row>
    <row r="22" spans="1:8">
      <c r="A22" s="52" t="s">
        <v>622</v>
      </c>
      <c r="B22" s="1" t="s">
        <v>4</v>
      </c>
      <c r="C22" s="34" t="s">
        <v>613</v>
      </c>
      <c r="D22" s="1" t="s">
        <v>367</v>
      </c>
      <c r="E22" s="34" t="s">
        <v>613</v>
      </c>
      <c r="F22" s="28" t="s">
        <v>369</v>
      </c>
      <c r="G22" s="35">
        <v>15000</v>
      </c>
      <c r="H22" s="35">
        <v>90</v>
      </c>
    </row>
    <row r="23" spans="1:8">
      <c r="A23" s="52" t="s">
        <v>628</v>
      </c>
      <c r="B23" s="1" t="s">
        <v>4</v>
      </c>
      <c r="C23" s="34" t="s">
        <v>613</v>
      </c>
      <c r="D23" s="1" t="s">
        <v>367</v>
      </c>
      <c r="E23" s="34" t="s">
        <v>613</v>
      </c>
      <c r="F23" s="28" t="s">
        <v>369</v>
      </c>
      <c r="G23" s="35">
        <v>6000</v>
      </c>
      <c r="H23" s="35">
        <v>36</v>
      </c>
    </row>
    <row r="24" spans="1:8">
      <c r="A24" s="52" t="s">
        <v>615</v>
      </c>
      <c r="B24" s="1" t="s">
        <v>4</v>
      </c>
      <c r="C24" s="34" t="s">
        <v>534</v>
      </c>
      <c r="D24" s="1" t="s">
        <v>367</v>
      </c>
      <c r="E24" s="34" t="s">
        <v>613</v>
      </c>
      <c r="F24" s="28" t="s">
        <v>369</v>
      </c>
      <c r="G24" s="35">
        <v>10000</v>
      </c>
      <c r="H24" s="35">
        <v>60</v>
      </c>
    </row>
    <row r="25" spans="1:8">
      <c r="A25" s="52" t="s">
        <v>614</v>
      </c>
      <c r="B25" s="1" t="s">
        <v>4</v>
      </c>
      <c r="C25" s="34" t="s">
        <v>534</v>
      </c>
      <c r="D25" s="1" t="s">
        <v>367</v>
      </c>
      <c r="E25" s="34" t="s">
        <v>613</v>
      </c>
      <c r="F25" s="28" t="s">
        <v>369</v>
      </c>
      <c r="G25" s="35">
        <v>10000</v>
      </c>
      <c r="H25" s="35">
        <v>60</v>
      </c>
    </row>
    <row r="26" spans="1:8">
      <c r="A26" s="52" t="s">
        <v>603</v>
      </c>
      <c r="B26" s="1" t="s">
        <v>4</v>
      </c>
      <c r="C26" s="34" t="s">
        <v>534</v>
      </c>
      <c r="D26" s="1" t="s">
        <v>367</v>
      </c>
      <c r="E26" s="34" t="s">
        <v>534</v>
      </c>
      <c r="F26" s="28" t="s">
        <v>369</v>
      </c>
      <c r="G26" s="35">
        <v>10000</v>
      </c>
      <c r="H26" s="35">
        <v>60</v>
      </c>
    </row>
    <row r="27" spans="1:8">
      <c r="A27" s="52" t="s">
        <v>600</v>
      </c>
      <c r="B27" s="1" t="s">
        <v>4</v>
      </c>
      <c r="C27" s="34" t="s">
        <v>534</v>
      </c>
      <c r="D27" s="1" t="s">
        <v>367</v>
      </c>
      <c r="E27" s="34" t="s">
        <v>534</v>
      </c>
      <c r="F27" s="28" t="s">
        <v>369</v>
      </c>
      <c r="G27" s="35">
        <v>5000</v>
      </c>
      <c r="H27" s="35">
        <v>30</v>
      </c>
    </row>
    <row r="28" spans="1:8">
      <c r="A28" s="52" t="s">
        <v>554</v>
      </c>
      <c r="B28" s="1" t="s">
        <v>4</v>
      </c>
      <c r="C28" s="34" t="s">
        <v>534</v>
      </c>
      <c r="D28" s="1" t="s">
        <v>367</v>
      </c>
      <c r="E28" s="34" t="s">
        <v>534</v>
      </c>
      <c r="F28" s="28" t="s">
        <v>369</v>
      </c>
      <c r="G28" s="35">
        <v>5000</v>
      </c>
      <c r="H28" s="35">
        <v>30</v>
      </c>
    </row>
    <row r="29" spans="1:8">
      <c r="A29" s="52" t="s">
        <v>597</v>
      </c>
      <c r="B29" s="1" t="s">
        <v>4</v>
      </c>
      <c r="C29" s="34" t="s">
        <v>534</v>
      </c>
      <c r="D29" s="1" t="s">
        <v>367</v>
      </c>
      <c r="E29" s="34" t="s">
        <v>534</v>
      </c>
      <c r="F29" s="28" t="s">
        <v>369</v>
      </c>
      <c r="G29" s="35">
        <v>5000</v>
      </c>
      <c r="H29" s="35">
        <v>30</v>
      </c>
    </row>
    <row r="30" spans="1:8">
      <c r="A30" s="52" t="s">
        <v>596</v>
      </c>
      <c r="B30" s="1" t="s">
        <v>4</v>
      </c>
      <c r="C30" s="34" t="s">
        <v>534</v>
      </c>
      <c r="D30" s="1" t="s">
        <v>367</v>
      </c>
      <c r="E30" s="34" t="s">
        <v>534</v>
      </c>
      <c r="F30" s="28" t="s">
        <v>369</v>
      </c>
      <c r="G30" s="35">
        <v>10000</v>
      </c>
      <c r="H30" s="35">
        <v>60</v>
      </c>
    </row>
    <row r="31" spans="1:8">
      <c r="A31" s="52" t="s">
        <v>594</v>
      </c>
      <c r="B31" s="1" t="s">
        <v>4</v>
      </c>
      <c r="C31" s="34" t="s">
        <v>534</v>
      </c>
      <c r="D31" s="1" t="s">
        <v>367</v>
      </c>
      <c r="E31" s="34" t="s">
        <v>534</v>
      </c>
      <c r="F31" s="28" t="s">
        <v>369</v>
      </c>
      <c r="G31" s="35">
        <v>15000</v>
      </c>
      <c r="H31" s="35">
        <v>90</v>
      </c>
    </row>
    <row r="32" spans="1:8">
      <c r="A32" s="52" t="s">
        <v>551</v>
      </c>
      <c r="B32" s="1" t="s">
        <v>4</v>
      </c>
      <c r="C32" s="34" t="s">
        <v>534</v>
      </c>
      <c r="D32" s="1" t="s">
        <v>367</v>
      </c>
      <c r="E32" s="34" t="s">
        <v>534</v>
      </c>
      <c r="F32" s="28" t="s">
        <v>369</v>
      </c>
      <c r="G32" s="35">
        <v>10000</v>
      </c>
      <c r="H32" s="35">
        <v>60</v>
      </c>
    </row>
    <row r="33" spans="1:8">
      <c r="A33" s="52" t="s">
        <v>589</v>
      </c>
      <c r="B33" s="1" t="s">
        <v>4</v>
      </c>
      <c r="C33" s="34" t="s">
        <v>534</v>
      </c>
      <c r="D33" s="1" t="s">
        <v>367</v>
      </c>
      <c r="E33" s="34" t="s">
        <v>534</v>
      </c>
      <c r="F33" s="28" t="s">
        <v>369</v>
      </c>
      <c r="G33" s="35">
        <v>5000</v>
      </c>
      <c r="H33" s="35">
        <v>30</v>
      </c>
    </row>
    <row r="34" spans="1:8">
      <c r="A34" s="52" t="s">
        <v>586</v>
      </c>
      <c r="B34" s="1" t="s">
        <v>4</v>
      </c>
      <c r="C34" s="34" t="s">
        <v>534</v>
      </c>
      <c r="D34" s="1" t="s">
        <v>367</v>
      </c>
      <c r="E34" s="34" t="s">
        <v>534</v>
      </c>
      <c r="F34" s="28" t="s">
        <v>369</v>
      </c>
      <c r="G34" s="35">
        <v>5000</v>
      </c>
      <c r="H34" s="35">
        <v>30</v>
      </c>
    </row>
    <row r="35" spans="1:8">
      <c r="A35" s="52" t="s">
        <v>582</v>
      </c>
      <c r="B35" s="1" t="s">
        <v>4</v>
      </c>
      <c r="C35" s="34" t="s">
        <v>534</v>
      </c>
      <c r="D35" s="1" t="s">
        <v>367</v>
      </c>
      <c r="E35" s="34" t="s">
        <v>534</v>
      </c>
      <c r="F35" s="28" t="s">
        <v>369</v>
      </c>
      <c r="G35" s="35">
        <v>11000</v>
      </c>
      <c r="H35" s="35">
        <v>66</v>
      </c>
    </row>
    <row r="36" spans="1:8">
      <c r="A36" s="52" t="s">
        <v>581</v>
      </c>
      <c r="B36" s="1" t="s">
        <v>4</v>
      </c>
      <c r="C36" s="34" t="s">
        <v>534</v>
      </c>
      <c r="D36" s="1" t="s">
        <v>367</v>
      </c>
      <c r="E36" s="34" t="s">
        <v>534</v>
      </c>
      <c r="F36" s="28" t="s">
        <v>369</v>
      </c>
      <c r="G36" s="35">
        <v>5000</v>
      </c>
      <c r="H36" s="35">
        <v>30</v>
      </c>
    </row>
    <row r="37" spans="1:8">
      <c r="A37" s="52" t="s">
        <v>576</v>
      </c>
      <c r="B37" s="1" t="s">
        <v>4</v>
      </c>
      <c r="C37" s="34" t="s">
        <v>515</v>
      </c>
      <c r="D37" s="1" t="s">
        <v>367</v>
      </c>
      <c r="E37" s="34" t="s">
        <v>534</v>
      </c>
      <c r="F37" s="28" t="s">
        <v>369</v>
      </c>
      <c r="G37" s="35">
        <v>10000</v>
      </c>
      <c r="H37" s="35">
        <v>60</v>
      </c>
    </row>
    <row r="38" spans="1:8">
      <c r="A38" s="52" t="s">
        <v>538</v>
      </c>
      <c r="B38" s="1" t="s">
        <v>4</v>
      </c>
      <c r="C38" s="34" t="s">
        <v>515</v>
      </c>
      <c r="D38" s="1" t="s">
        <v>367</v>
      </c>
      <c r="E38" s="34" t="s">
        <v>534</v>
      </c>
      <c r="F38" s="28" t="s">
        <v>369</v>
      </c>
      <c r="G38" s="35">
        <v>15000</v>
      </c>
      <c r="H38" s="35">
        <v>90</v>
      </c>
    </row>
    <row r="39" spans="1:8">
      <c r="A39" s="52" t="s">
        <v>571</v>
      </c>
      <c r="B39" s="1" t="s">
        <v>4</v>
      </c>
      <c r="C39" s="34" t="s">
        <v>515</v>
      </c>
      <c r="D39" s="1" t="s">
        <v>367</v>
      </c>
      <c r="E39" s="34" t="s">
        <v>534</v>
      </c>
      <c r="F39" s="28" t="s">
        <v>369</v>
      </c>
      <c r="G39" s="35">
        <v>6000</v>
      </c>
      <c r="H39" s="35">
        <v>36</v>
      </c>
    </row>
    <row r="40" spans="1:8">
      <c r="A40" s="52" t="s">
        <v>569</v>
      </c>
      <c r="B40" s="1" t="s">
        <v>4</v>
      </c>
      <c r="C40" s="34" t="s">
        <v>515</v>
      </c>
      <c r="D40" s="1" t="s">
        <v>367</v>
      </c>
      <c r="E40" s="34" t="s">
        <v>515</v>
      </c>
      <c r="F40" s="28" t="s">
        <v>369</v>
      </c>
      <c r="G40" s="35">
        <v>10000</v>
      </c>
      <c r="H40" s="35">
        <v>60</v>
      </c>
    </row>
    <row r="41" spans="1:8">
      <c r="A41" s="52" t="s">
        <v>533</v>
      </c>
      <c r="B41" s="1" t="s">
        <v>4</v>
      </c>
      <c r="C41" s="34" t="s">
        <v>515</v>
      </c>
      <c r="D41" s="1" t="s">
        <v>367</v>
      </c>
      <c r="E41" s="34" t="s">
        <v>515</v>
      </c>
      <c r="F41" s="28" t="s">
        <v>369</v>
      </c>
      <c r="G41" s="35">
        <v>12000</v>
      </c>
      <c r="H41" s="35">
        <v>72</v>
      </c>
    </row>
    <row r="42" spans="1:8">
      <c r="A42" s="52" t="s">
        <v>532</v>
      </c>
      <c r="B42" s="1" t="s">
        <v>4</v>
      </c>
      <c r="C42" s="34" t="s">
        <v>515</v>
      </c>
      <c r="D42" s="1" t="s">
        <v>367</v>
      </c>
      <c r="E42" s="34" t="s">
        <v>515</v>
      </c>
      <c r="F42" s="28" t="s">
        <v>369</v>
      </c>
      <c r="G42" s="35">
        <v>10000</v>
      </c>
      <c r="H42" s="35">
        <v>60</v>
      </c>
    </row>
    <row r="43" spans="1:8">
      <c r="A43" s="52" t="s">
        <v>560</v>
      </c>
      <c r="B43" s="1" t="s">
        <v>4</v>
      </c>
      <c r="C43" s="34" t="s">
        <v>534</v>
      </c>
      <c r="D43" s="1" t="s">
        <v>367</v>
      </c>
      <c r="E43" s="34" t="s">
        <v>534</v>
      </c>
      <c r="F43" s="28" t="s">
        <v>369</v>
      </c>
      <c r="G43" s="35">
        <v>5000</v>
      </c>
      <c r="H43" s="35">
        <v>30</v>
      </c>
    </row>
    <row r="44" spans="1:8">
      <c r="A44" s="52" t="s">
        <v>606</v>
      </c>
      <c r="B44" s="1" t="s">
        <v>4</v>
      </c>
      <c r="C44" s="34" t="s">
        <v>534</v>
      </c>
      <c r="D44" s="1" t="s">
        <v>367</v>
      </c>
      <c r="E44" s="34" t="s">
        <v>534</v>
      </c>
      <c r="F44" s="28" t="s">
        <v>369</v>
      </c>
      <c r="G44" s="35">
        <v>10000</v>
      </c>
      <c r="H44" s="35">
        <v>60</v>
      </c>
    </row>
    <row r="45" spans="1:8">
      <c r="A45" s="52" t="s">
        <v>559</v>
      </c>
      <c r="B45" s="1" t="s">
        <v>4</v>
      </c>
      <c r="C45" s="34" t="s">
        <v>534</v>
      </c>
      <c r="D45" s="1" t="s">
        <v>367</v>
      </c>
      <c r="E45" s="34" t="s">
        <v>534</v>
      </c>
      <c r="F45" s="28" t="s">
        <v>369</v>
      </c>
      <c r="G45" s="35">
        <v>15000</v>
      </c>
      <c r="H45" s="35">
        <v>90</v>
      </c>
    </row>
    <row r="46" spans="1:8">
      <c r="A46" s="52" t="s">
        <v>557</v>
      </c>
      <c r="B46" s="1" t="s">
        <v>4</v>
      </c>
      <c r="C46" s="34" t="s">
        <v>534</v>
      </c>
      <c r="D46" s="1" t="s">
        <v>367</v>
      </c>
      <c r="E46" s="34" t="s">
        <v>534</v>
      </c>
      <c r="F46" s="28" t="s">
        <v>369</v>
      </c>
      <c r="G46" s="35">
        <v>15000</v>
      </c>
      <c r="H46" s="35">
        <v>90</v>
      </c>
    </row>
    <row r="47" spans="1:8">
      <c r="A47" s="52" t="s">
        <v>602</v>
      </c>
      <c r="B47" s="1" t="s">
        <v>4</v>
      </c>
      <c r="C47" s="34" t="s">
        <v>534</v>
      </c>
      <c r="D47" s="1" t="s">
        <v>367</v>
      </c>
      <c r="E47" s="34" t="s">
        <v>534</v>
      </c>
      <c r="F47" s="28" t="s">
        <v>369</v>
      </c>
      <c r="G47" s="35">
        <v>5000</v>
      </c>
      <c r="H47" s="35">
        <v>30</v>
      </c>
    </row>
    <row r="48" spans="1:8">
      <c r="A48" s="52" t="s">
        <v>556</v>
      </c>
      <c r="B48" s="1" t="s">
        <v>4</v>
      </c>
      <c r="C48" s="34" t="s">
        <v>534</v>
      </c>
      <c r="D48" s="1" t="s">
        <v>367</v>
      </c>
      <c r="E48" s="34" t="s">
        <v>534</v>
      </c>
      <c r="F48" s="28" t="s">
        <v>369</v>
      </c>
      <c r="G48" s="35">
        <v>10000</v>
      </c>
      <c r="H48" s="35">
        <v>60</v>
      </c>
    </row>
    <row r="49" spans="1:8">
      <c r="A49" s="52" t="s">
        <v>601</v>
      </c>
      <c r="B49" s="1" t="s">
        <v>4</v>
      </c>
      <c r="C49" s="34" t="s">
        <v>534</v>
      </c>
      <c r="D49" s="1" t="s">
        <v>367</v>
      </c>
      <c r="E49" s="34" t="s">
        <v>534</v>
      </c>
      <c r="F49" s="28" t="s">
        <v>369</v>
      </c>
      <c r="G49" s="35">
        <v>5000</v>
      </c>
      <c r="H49" s="35">
        <v>30</v>
      </c>
    </row>
    <row r="50" spans="1:8">
      <c r="A50" s="52" t="s">
        <v>555</v>
      </c>
      <c r="B50" s="1" t="s">
        <v>4</v>
      </c>
      <c r="C50" s="34" t="s">
        <v>534</v>
      </c>
      <c r="D50" s="1" t="s">
        <v>367</v>
      </c>
      <c r="E50" s="34" t="s">
        <v>534</v>
      </c>
      <c r="F50" s="28" t="s">
        <v>369</v>
      </c>
      <c r="G50" s="35">
        <v>20000</v>
      </c>
      <c r="H50" s="35">
        <v>120</v>
      </c>
    </row>
    <row r="51" spans="1:8">
      <c r="A51" s="52" t="s">
        <v>599</v>
      </c>
      <c r="B51" s="1" t="s">
        <v>4</v>
      </c>
      <c r="C51" s="34" t="s">
        <v>534</v>
      </c>
      <c r="D51" s="1" t="s">
        <v>367</v>
      </c>
      <c r="E51" s="34" t="s">
        <v>534</v>
      </c>
      <c r="F51" s="28" t="s">
        <v>369</v>
      </c>
      <c r="G51" s="35">
        <v>12000</v>
      </c>
      <c r="H51" s="35">
        <v>72</v>
      </c>
    </row>
    <row r="52" spans="1:8">
      <c r="A52" s="52" t="s">
        <v>553</v>
      </c>
      <c r="B52" s="1" t="s">
        <v>4</v>
      </c>
      <c r="C52" s="34" t="s">
        <v>534</v>
      </c>
      <c r="D52" s="1" t="s">
        <v>367</v>
      </c>
      <c r="E52" s="34" t="s">
        <v>534</v>
      </c>
      <c r="F52" s="28" t="s">
        <v>369</v>
      </c>
      <c r="G52" s="35">
        <v>10000</v>
      </c>
      <c r="H52" s="35">
        <v>60</v>
      </c>
    </row>
    <row r="53" spans="1:8">
      <c r="A53" s="52" t="s">
        <v>552</v>
      </c>
      <c r="B53" s="1" t="s">
        <v>4</v>
      </c>
      <c r="C53" s="34" t="s">
        <v>534</v>
      </c>
      <c r="D53" s="1" t="s">
        <v>367</v>
      </c>
      <c r="E53" s="34" t="s">
        <v>534</v>
      </c>
      <c r="F53" s="28" t="s">
        <v>369</v>
      </c>
      <c r="G53" s="35">
        <v>10000</v>
      </c>
      <c r="H53" s="35">
        <v>60</v>
      </c>
    </row>
    <row r="54" spans="1:8">
      <c r="A54" s="52" t="s">
        <v>593</v>
      </c>
      <c r="B54" s="1" t="s">
        <v>4</v>
      </c>
      <c r="C54" s="34" t="s">
        <v>534</v>
      </c>
      <c r="D54" s="1" t="s">
        <v>367</v>
      </c>
      <c r="E54" s="34" t="s">
        <v>534</v>
      </c>
      <c r="F54" s="28" t="s">
        <v>369</v>
      </c>
      <c r="G54" s="35">
        <v>5000</v>
      </c>
      <c r="H54" s="35">
        <v>30</v>
      </c>
    </row>
    <row r="55" spans="1:8">
      <c r="A55" s="52" t="s">
        <v>592</v>
      </c>
      <c r="B55" s="1" t="s">
        <v>4</v>
      </c>
      <c r="C55" s="34" t="s">
        <v>534</v>
      </c>
      <c r="D55" s="1" t="s">
        <v>367</v>
      </c>
      <c r="E55" s="34" t="s">
        <v>534</v>
      </c>
      <c r="F55" s="28" t="s">
        <v>369</v>
      </c>
      <c r="G55" s="35">
        <v>10000</v>
      </c>
      <c r="H55" s="35">
        <v>60</v>
      </c>
    </row>
    <row r="56" spans="1:8">
      <c r="A56" s="52" t="s">
        <v>590</v>
      </c>
      <c r="B56" s="1" t="s">
        <v>4</v>
      </c>
      <c r="C56" s="34" t="s">
        <v>534</v>
      </c>
      <c r="D56" s="1" t="s">
        <v>367</v>
      </c>
      <c r="E56" s="34" t="s">
        <v>534</v>
      </c>
      <c r="F56" s="28" t="s">
        <v>369</v>
      </c>
      <c r="G56" s="35">
        <v>6000</v>
      </c>
      <c r="H56" s="35">
        <v>36</v>
      </c>
    </row>
    <row r="57" spans="1:8">
      <c r="A57" s="52" t="s">
        <v>550</v>
      </c>
      <c r="B57" s="1" t="s">
        <v>4</v>
      </c>
      <c r="C57" s="34" t="s">
        <v>534</v>
      </c>
      <c r="D57" s="1" t="s">
        <v>367</v>
      </c>
      <c r="E57" s="34" t="s">
        <v>534</v>
      </c>
      <c r="F57" s="28" t="s">
        <v>369</v>
      </c>
      <c r="G57" s="35">
        <v>5000</v>
      </c>
      <c r="H57" s="35">
        <v>30</v>
      </c>
    </row>
    <row r="58" spans="1:8">
      <c r="A58" s="52" t="s">
        <v>588</v>
      </c>
      <c r="B58" s="1" t="s">
        <v>4</v>
      </c>
      <c r="C58" s="34" t="s">
        <v>534</v>
      </c>
      <c r="D58" s="1" t="s">
        <v>367</v>
      </c>
      <c r="E58" s="34" t="s">
        <v>534</v>
      </c>
      <c r="F58" s="28" t="s">
        <v>369</v>
      </c>
      <c r="G58" s="35">
        <v>5000</v>
      </c>
      <c r="H58" s="35">
        <v>30</v>
      </c>
    </row>
    <row r="59" spans="1:8">
      <c r="A59" s="52" t="s">
        <v>587</v>
      </c>
      <c r="B59" s="1" t="s">
        <v>4</v>
      </c>
      <c r="C59" s="34" t="s">
        <v>534</v>
      </c>
      <c r="D59" s="1" t="s">
        <v>367</v>
      </c>
      <c r="E59" s="34" t="s">
        <v>534</v>
      </c>
      <c r="F59" s="28" t="s">
        <v>369</v>
      </c>
      <c r="G59" s="35">
        <v>10000</v>
      </c>
      <c r="H59" s="35">
        <v>60</v>
      </c>
    </row>
    <row r="60" spans="1:8">
      <c r="A60" s="52" t="s">
        <v>547</v>
      </c>
      <c r="B60" s="1" t="s">
        <v>4</v>
      </c>
      <c r="C60" s="34" t="s">
        <v>534</v>
      </c>
      <c r="D60" s="1" t="s">
        <v>367</v>
      </c>
      <c r="E60" s="34" t="s">
        <v>534</v>
      </c>
      <c r="F60" s="28" t="s">
        <v>369</v>
      </c>
      <c r="G60" s="35">
        <v>5000</v>
      </c>
      <c r="H60" s="35">
        <v>30</v>
      </c>
    </row>
    <row r="61" spans="1:8">
      <c r="A61" s="52" t="s">
        <v>585</v>
      </c>
      <c r="B61" s="1" t="s">
        <v>4</v>
      </c>
      <c r="C61" s="34" t="s">
        <v>534</v>
      </c>
      <c r="D61" s="1" t="s">
        <v>367</v>
      </c>
      <c r="E61" s="34" t="s">
        <v>534</v>
      </c>
      <c r="F61" s="28" t="s">
        <v>369</v>
      </c>
      <c r="G61" s="35">
        <v>5000</v>
      </c>
      <c r="H61" s="35">
        <v>30</v>
      </c>
    </row>
    <row r="62" spans="1:8">
      <c r="A62" s="52" t="s">
        <v>583</v>
      </c>
      <c r="B62" s="1" t="s">
        <v>4</v>
      </c>
      <c r="C62" s="34" t="s">
        <v>534</v>
      </c>
      <c r="D62" s="1" t="s">
        <v>367</v>
      </c>
      <c r="E62" s="34" t="s">
        <v>534</v>
      </c>
      <c r="F62" s="28" t="s">
        <v>369</v>
      </c>
      <c r="G62" s="35">
        <v>6000</v>
      </c>
      <c r="H62" s="35">
        <v>36</v>
      </c>
    </row>
    <row r="63" spans="1:8">
      <c r="A63" s="52" t="s">
        <v>546</v>
      </c>
      <c r="B63" s="1" t="s">
        <v>4</v>
      </c>
      <c r="C63" s="34" t="s">
        <v>534</v>
      </c>
      <c r="D63" s="1" t="s">
        <v>367</v>
      </c>
      <c r="E63" s="34" t="s">
        <v>534</v>
      </c>
      <c r="F63" s="28" t="s">
        <v>369</v>
      </c>
      <c r="G63" s="35">
        <v>15000</v>
      </c>
      <c r="H63" s="35">
        <v>90</v>
      </c>
    </row>
    <row r="64" spans="1:8">
      <c r="A64" s="52" t="s">
        <v>580</v>
      </c>
      <c r="B64" s="1" t="s">
        <v>4</v>
      </c>
      <c r="C64" s="34" t="s">
        <v>534</v>
      </c>
      <c r="D64" s="1" t="s">
        <v>367</v>
      </c>
      <c r="E64" s="34" t="s">
        <v>534</v>
      </c>
      <c r="F64" s="28" t="s">
        <v>369</v>
      </c>
      <c r="G64" s="35">
        <v>17000</v>
      </c>
      <c r="H64" s="35">
        <v>102</v>
      </c>
    </row>
    <row r="65" spans="1:8">
      <c r="A65" s="52" t="s">
        <v>579</v>
      </c>
      <c r="B65" s="1" t="s">
        <v>4</v>
      </c>
      <c r="C65" s="34" t="s">
        <v>515</v>
      </c>
      <c r="D65" s="1" t="s">
        <v>367</v>
      </c>
      <c r="E65" s="34" t="s">
        <v>534</v>
      </c>
      <c r="F65" s="28" t="s">
        <v>369</v>
      </c>
      <c r="G65" s="35">
        <v>5000</v>
      </c>
      <c r="H65" s="35">
        <v>30</v>
      </c>
    </row>
    <row r="66" spans="1:8">
      <c r="A66" s="52" t="s">
        <v>577</v>
      </c>
      <c r="B66" s="1" t="s">
        <v>4</v>
      </c>
      <c r="C66" s="34" t="s">
        <v>515</v>
      </c>
      <c r="D66" s="1" t="s">
        <v>367</v>
      </c>
      <c r="E66" s="34" t="s">
        <v>534</v>
      </c>
      <c r="F66" s="28" t="s">
        <v>369</v>
      </c>
      <c r="G66" s="35">
        <v>5000</v>
      </c>
      <c r="H66" s="35">
        <v>30</v>
      </c>
    </row>
    <row r="67" spans="1:8">
      <c r="A67" s="52" t="s">
        <v>575</v>
      </c>
      <c r="B67" s="1" t="s">
        <v>4</v>
      </c>
      <c r="C67" s="34" t="s">
        <v>515</v>
      </c>
      <c r="D67" s="1" t="s">
        <v>367</v>
      </c>
      <c r="E67" s="34" t="s">
        <v>534</v>
      </c>
      <c r="F67" s="28" t="s">
        <v>369</v>
      </c>
      <c r="G67" s="35">
        <v>5000</v>
      </c>
      <c r="H67" s="35">
        <v>30</v>
      </c>
    </row>
    <row r="68" spans="1:8">
      <c r="A68" s="52" t="s">
        <v>543</v>
      </c>
      <c r="B68" s="1" t="s">
        <v>4</v>
      </c>
      <c r="C68" s="34" t="s">
        <v>515</v>
      </c>
      <c r="D68" s="1" t="s">
        <v>367</v>
      </c>
      <c r="E68" s="34" t="s">
        <v>534</v>
      </c>
      <c r="F68" s="28" t="s">
        <v>369</v>
      </c>
      <c r="G68" s="35">
        <v>15000</v>
      </c>
      <c r="H68" s="35">
        <v>90</v>
      </c>
    </row>
    <row r="69" spans="1:8">
      <c r="A69" s="52" t="s">
        <v>573</v>
      </c>
      <c r="B69" s="1" t="s">
        <v>4</v>
      </c>
      <c r="C69" s="34" t="s">
        <v>515</v>
      </c>
      <c r="D69" s="1" t="s">
        <v>367</v>
      </c>
      <c r="E69" s="34" t="s">
        <v>534</v>
      </c>
      <c r="F69" s="28" t="s">
        <v>369</v>
      </c>
      <c r="G69" s="35">
        <v>5000</v>
      </c>
      <c r="H69" s="35">
        <v>30</v>
      </c>
    </row>
    <row r="70" spans="1:8">
      <c r="A70" s="52" t="s">
        <v>541</v>
      </c>
      <c r="B70" s="1" t="s">
        <v>4</v>
      </c>
      <c r="C70" s="34" t="s">
        <v>515</v>
      </c>
      <c r="D70" s="1" t="s">
        <v>367</v>
      </c>
      <c r="E70" s="34" t="s">
        <v>534</v>
      </c>
      <c r="F70" s="28" t="s">
        <v>369</v>
      </c>
      <c r="G70" s="35">
        <v>10000</v>
      </c>
      <c r="H70" s="35">
        <v>60</v>
      </c>
    </row>
    <row r="71" spans="1:8">
      <c r="A71" s="52" t="s">
        <v>539</v>
      </c>
      <c r="B71" s="1" t="s">
        <v>4</v>
      </c>
      <c r="C71" s="34" t="s">
        <v>515</v>
      </c>
      <c r="D71" s="1" t="s">
        <v>367</v>
      </c>
      <c r="E71" s="34" t="s">
        <v>534</v>
      </c>
      <c r="F71" s="28" t="s">
        <v>369</v>
      </c>
      <c r="G71" s="35">
        <v>15000</v>
      </c>
      <c r="H71" s="35">
        <v>90</v>
      </c>
    </row>
    <row r="72" spans="1:8">
      <c r="A72" s="52" t="s">
        <v>572</v>
      </c>
      <c r="B72" s="1" t="s">
        <v>4</v>
      </c>
      <c r="C72" s="34" t="s">
        <v>515</v>
      </c>
      <c r="D72" s="1" t="s">
        <v>367</v>
      </c>
      <c r="E72" s="34" t="s">
        <v>534</v>
      </c>
      <c r="F72" s="28" t="s">
        <v>369</v>
      </c>
      <c r="G72" s="35">
        <v>10000</v>
      </c>
      <c r="H72" s="35">
        <v>60</v>
      </c>
    </row>
    <row r="73" spans="1:8">
      <c r="A73" s="52" t="s">
        <v>537</v>
      </c>
      <c r="B73" s="1" t="s">
        <v>4</v>
      </c>
      <c r="C73" s="34" t="s">
        <v>515</v>
      </c>
      <c r="D73" s="1" t="s">
        <v>367</v>
      </c>
      <c r="E73" s="34" t="s">
        <v>534</v>
      </c>
      <c r="F73" s="28" t="s">
        <v>369</v>
      </c>
      <c r="G73" s="35">
        <v>20000</v>
      </c>
      <c r="H73" s="35">
        <v>120</v>
      </c>
    </row>
    <row r="74" spans="1:8">
      <c r="A74" s="52" t="s">
        <v>509</v>
      </c>
      <c r="B74" s="1" t="s">
        <v>4</v>
      </c>
      <c r="C74" s="34" t="s">
        <v>503</v>
      </c>
      <c r="D74" s="1" t="s">
        <v>367</v>
      </c>
      <c r="E74" s="34" t="s">
        <v>503</v>
      </c>
      <c r="F74" s="28" t="s">
        <v>369</v>
      </c>
      <c r="G74" s="35">
        <v>524300.11</v>
      </c>
      <c r="H74" s="35">
        <v>3145.8</v>
      </c>
    </row>
    <row r="75" spans="1:8">
      <c r="A75" s="52" t="s">
        <v>469</v>
      </c>
      <c r="B75" s="1" t="s">
        <v>4</v>
      </c>
      <c r="C75" s="34" t="s">
        <v>462</v>
      </c>
      <c r="D75" s="1" t="s">
        <v>367</v>
      </c>
      <c r="E75" s="34" t="s">
        <v>462</v>
      </c>
      <c r="F75" s="28" t="s">
        <v>369</v>
      </c>
      <c r="G75" s="35">
        <v>50760.01</v>
      </c>
      <c r="H75" s="35">
        <v>304.56</v>
      </c>
    </row>
    <row r="76" spans="1:8">
      <c r="A76" s="52" t="s">
        <v>456</v>
      </c>
      <c r="B76" s="1" t="s">
        <v>4</v>
      </c>
      <c r="C76" s="34" t="s">
        <v>454</v>
      </c>
      <c r="D76" s="1" t="s">
        <v>367</v>
      </c>
      <c r="E76" s="34" t="s">
        <v>454</v>
      </c>
      <c r="F76" s="28" t="s">
        <v>369</v>
      </c>
      <c r="G76" s="35">
        <v>598000</v>
      </c>
      <c r="H76" s="35">
        <v>3588</v>
      </c>
    </row>
    <row r="77" spans="1:8">
      <c r="A77" s="52" t="s">
        <v>455</v>
      </c>
      <c r="B77" s="1" t="s">
        <v>453</v>
      </c>
      <c r="C77" s="34" t="s">
        <v>454</v>
      </c>
      <c r="D77" s="1" t="s">
        <v>367</v>
      </c>
      <c r="E77" s="34" t="s">
        <v>454</v>
      </c>
      <c r="F77" s="28" t="s">
        <v>369</v>
      </c>
      <c r="G77" s="35">
        <v>29235.360000000001</v>
      </c>
      <c r="H77" s="35">
        <v>175.41</v>
      </c>
    </row>
    <row r="78" spans="1:8">
      <c r="A78" s="52" t="s">
        <v>439</v>
      </c>
      <c r="B78" s="1" t="s">
        <v>4</v>
      </c>
      <c r="C78" s="34" t="s">
        <v>436</v>
      </c>
      <c r="D78" s="1" t="s">
        <v>367</v>
      </c>
      <c r="E78" s="34" t="s">
        <v>436</v>
      </c>
      <c r="F78" s="28" t="s">
        <v>369</v>
      </c>
      <c r="G78" s="35">
        <v>2278811.79</v>
      </c>
      <c r="H78" s="35">
        <v>13672.87</v>
      </c>
    </row>
    <row r="79" spans="1:8">
      <c r="A79" s="52" t="s">
        <v>411</v>
      </c>
      <c r="B79" s="1" t="s">
        <v>4</v>
      </c>
      <c r="C79" s="34" t="s">
        <v>410</v>
      </c>
      <c r="D79" s="1" t="s">
        <v>367</v>
      </c>
      <c r="E79" s="34" t="s">
        <v>410</v>
      </c>
      <c r="F79" s="28" t="s">
        <v>369</v>
      </c>
      <c r="G79" s="35">
        <v>117222.02</v>
      </c>
      <c r="H79" s="35">
        <v>703.33</v>
      </c>
    </row>
    <row r="80" spans="1:8">
      <c r="A80" s="52" t="s">
        <v>406</v>
      </c>
      <c r="B80" s="1" t="s">
        <v>4</v>
      </c>
      <c r="C80" s="34" t="s">
        <v>397</v>
      </c>
      <c r="D80" s="1" t="s">
        <v>367</v>
      </c>
      <c r="E80" s="34" t="s">
        <v>397</v>
      </c>
      <c r="F80" s="28" t="s">
        <v>369</v>
      </c>
      <c r="G80" s="35">
        <v>21700.01</v>
      </c>
      <c r="H80" s="35">
        <v>130.19999999999999</v>
      </c>
    </row>
    <row r="81" spans="1:8">
      <c r="A81" s="52" t="s">
        <v>405</v>
      </c>
      <c r="B81" s="1" t="s">
        <v>4</v>
      </c>
      <c r="C81" s="34" t="s">
        <v>397</v>
      </c>
      <c r="D81" s="1" t="s">
        <v>367</v>
      </c>
      <c r="E81" s="34" t="s">
        <v>397</v>
      </c>
      <c r="F81" s="28" t="s">
        <v>369</v>
      </c>
      <c r="G81" s="35">
        <v>33750</v>
      </c>
      <c r="H81" s="35">
        <v>202.5</v>
      </c>
    </row>
    <row r="82" spans="1:8">
      <c r="A82" s="52" t="s">
        <v>399</v>
      </c>
      <c r="B82" s="1" t="s">
        <v>4</v>
      </c>
      <c r="C82" s="34" t="s">
        <v>397</v>
      </c>
      <c r="D82" s="1" t="s">
        <v>367</v>
      </c>
      <c r="E82" s="34" t="s">
        <v>397</v>
      </c>
      <c r="F82" s="28" t="s">
        <v>369</v>
      </c>
      <c r="G82" s="35">
        <v>150057</v>
      </c>
      <c r="H82" s="35">
        <v>900.34</v>
      </c>
    </row>
    <row r="83" spans="1:8">
      <c r="A83" s="52" t="s">
        <v>404</v>
      </c>
      <c r="B83" s="1" t="s">
        <v>4</v>
      </c>
      <c r="C83" s="34" t="s">
        <v>397</v>
      </c>
      <c r="D83" s="1" t="s">
        <v>367</v>
      </c>
      <c r="E83" s="34" t="s">
        <v>397</v>
      </c>
      <c r="F83" s="28" t="s">
        <v>369</v>
      </c>
      <c r="G83" s="35">
        <v>272824</v>
      </c>
      <c r="H83" s="35">
        <v>1636.94</v>
      </c>
    </row>
    <row r="84" spans="1:8">
      <c r="A84" s="52" t="s">
        <v>402</v>
      </c>
      <c r="B84" s="1" t="s">
        <v>4</v>
      </c>
      <c r="C84" s="34" t="s">
        <v>397</v>
      </c>
      <c r="D84" s="1" t="s">
        <v>367</v>
      </c>
      <c r="E84" s="34" t="s">
        <v>397</v>
      </c>
      <c r="F84" s="28" t="s">
        <v>369</v>
      </c>
      <c r="G84" s="35">
        <v>35099.99</v>
      </c>
      <c r="H84" s="35">
        <v>210.6</v>
      </c>
    </row>
    <row r="85" spans="1:8">
      <c r="A85" s="52" t="s">
        <v>401</v>
      </c>
      <c r="B85" s="1" t="s">
        <v>4</v>
      </c>
      <c r="C85" s="34" t="s">
        <v>397</v>
      </c>
      <c r="D85" s="1" t="s">
        <v>367</v>
      </c>
      <c r="E85" s="34" t="s">
        <v>397</v>
      </c>
      <c r="F85" s="28" t="s">
        <v>369</v>
      </c>
      <c r="G85" s="35">
        <v>1320780</v>
      </c>
      <c r="H85" s="35">
        <v>7924.68</v>
      </c>
    </row>
    <row r="86" spans="1:8">
      <c r="A86" s="52" t="s">
        <v>400</v>
      </c>
      <c r="B86" s="1" t="s">
        <v>4</v>
      </c>
      <c r="C86" s="34" t="s">
        <v>397</v>
      </c>
      <c r="D86" s="1" t="s">
        <v>367</v>
      </c>
      <c r="E86" s="34" t="s">
        <v>397</v>
      </c>
      <c r="F86" s="28" t="s">
        <v>369</v>
      </c>
      <c r="G86" s="35">
        <v>136470</v>
      </c>
      <c r="H86" s="35">
        <v>818.82</v>
      </c>
    </row>
    <row r="87" spans="1:8">
      <c r="A87" s="52" t="s">
        <v>403</v>
      </c>
      <c r="B87" s="1" t="s">
        <v>4</v>
      </c>
      <c r="C87" s="34" t="s">
        <v>397</v>
      </c>
      <c r="D87" s="1" t="s">
        <v>367</v>
      </c>
      <c r="E87" s="34" t="s">
        <v>397</v>
      </c>
      <c r="F87" s="28" t="s">
        <v>369</v>
      </c>
      <c r="G87" s="35">
        <v>188294</v>
      </c>
      <c r="H87" s="35">
        <v>1129.76</v>
      </c>
    </row>
    <row r="88" spans="1:8">
      <c r="A88" s="52" t="s">
        <v>398</v>
      </c>
      <c r="B88" s="1" t="s">
        <v>4</v>
      </c>
      <c r="C88" s="34" t="s">
        <v>397</v>
      </c>
      <c r="D88" s="1" t="s">
        <v>367</v>
      </c>
      <c r="E88" s="34" t="s">
        <v>397</v>
      </c>
      <c r="F88" s="28" t="s">
        <v>369</v>
      </c>
      <c r="G88" s="35">
        <v>124181</v>
      </c>
      <c r="H88" s="35">
        <v>745.09</v>
      </c>
    </row>
    <row r="89" spans="1:8">
      <c r="A89" s="52" t="s">
        <v>374</v>
      </c>
      <c r="B89" s="1" t="s">
        <v>4</v>
      </c>
      <c r="C89" s="34" t="s">
        <v>368</v>
      </c>
      <c r="D89" s="1" t="s">
        <v>367</v>
      </c>
      <c r="E89" s="34" t="s">
        <v>368</v>
      </c>
      <c r="F89" s="28" t="s">
        <v>369</v>
      </c>
      <c r="G89" s="35">
        <v>116000</v>
      </c>
      <c r="H89" s="35">
        <v>696</v>
      </c>
    </row>
    <row r="90" spans="1:8">
      <c r="A90" s="52">
        <v>135944921672</v>
      </c>
      <c r="B90" s="1" t="s">
        <v>4</v>
      </c>
      <c r="C90" s="34" t="s">
        <v>672</v>
      </c>
      <c r="D90" s="1" t="s">
        <v>367</v>
      </c>
      <c r="E90" s="34" t="s">
        <v>672</v>
      </c>
      <c r="F90" s="28" t="s">
        <v>369</v>
      </c>
      <c r="G90" s="35">
        <v>60900</v>
      </c>
      <c r="H90" s="35">
        <v>365.4</v>
      </c>
    </row>
    <row r="91" spans="1:8">
      <c r="A91" s="52">
        <v>135944746702</v>
      </c>
      <c r="B91" s="1" t="s">
        <v>682</v>
      </c>
      <c r="C91" s="34" t="s">
        <v>672</v>
      </c>
      <c r="D91" s="1" t="s">
        <v>367</v>
      </c>
      <c r="E91" s="34" t="s">
        <v>672</v>
      </c>
      <c r="F91" s="28" t="s">
        <v>369</v>
      </c>
      <c r="G91" s="35">
        <v>1840</v>
      </c>
      <c r="H91" s="35">
        <v>11.04</v>
      </c>
    </row>
    <row r="92" spans="1:8">
      <c r="A92" s="52">
        <v>135943070818</v>
      </c>
      <c r="B92" s="1" t="s">
        <v>4</v>
      </c>
      <c r="C92" s="34" t="s">
        <v>672</v>
      </c>
      <c r="D92" s="1" t="s">
        <v>367</v>
      </c>
      <c r="E92" s="34" t="s">
        <v>672</v>
      </c>
      <c r="F92" s="28" t="s">
        <v>369</v>
      </c>
      <c r="G92" s="35">
        <v>29800</v>
      </c>
      <c r="H92" s="35">
        <v>178.8</v>
      </c>
    </row>
    <row r="93" spans="1:8">
      <c r="A93" s="52">
        <v>135942234542</v>
      </c>
      <c r="B93" s="1" t="s">
        <v>4</v>
      </c>
      <c r="C93" s="34" t="s">
        <v>672</v>
      </c>
      <c r="D93" s="1" t="s">
        <v>367</v>
      </c>
      <c r="E93" s="34" t="s">
        <v>672</v>
      </c>
      <c r="F93" s="28" t="s">
        <v>369</v>
      </c>
      <c r="G93" s="35">
        <v>33900</v>
      </c>
      <c r="H93" s="35">
        <v>203.4</v>
      </c>
    </row>
    <row r="94" spans="1:8">
      <c r="A94" s="52">
        <v>135941093414</v>
      </c>
      <c r="B94" s="1" t="s">
        <v>4</v>
      </c>
      <c r="C94" s="34" t="s">
        <v>672</v>
      </c>
      <c r="D94" s="1" t="s">
        <v>367</v>
      </c>
      <c r="E94" s="34" t="s">
        <v>672</v>
      </c>
      <c r="F94" s="28" t="s">
        <v>369</v>
      </c>
      <c r="G94" s="35">
        <v>33300</v>
      </c>
      <c r="H94" s="35">
        <v>199.8</v>
      </c>
    </row>
    <row r="95" spans="1:8">
      <c r="A95" s="52">
        <v>135940566342</v>
      </c>
      <c r="B95" s="1" t="s">
        <v>4</v>
      </c>
      <c r="C95" s="34" t="s">
        <v>672</v>
      </c>
      <c r="D95" s="1" t="s">
        <v>367</v>
      </c>
      <c r="E95" s="34" t="s">
        <v>672</v>
      </c>
      <c r="F95" s="28" t="s">
        <v>369</v>
      </c>
      <c r="G95" s="35">
        <v>23800</v>
      </c>
      <c r="H95" s="35">
        <v>142.80000000000001</v>
      </c>
    </row>
    <row r="96" spans="1:8">
      <c r="A96" s="52">
        <v>135939437774</v>
      </c>
      <c r="B96" s="1" t="s">
        <v>365</v>
      </c>
      <c r="C96" s="34" t="s">
        <v>672</v>
      </c>
      <c r="D96" s="1" t="s">
        <v>367</v>
      </c>
      <c r="E96" s="34" t="s">
        <v>672</v>
      </c>
      <c r="F96" s="28" t="s">
        <v>369</v>
      </c>
      <c r="G96" s="35">
        <v>46000</v>
      </c>
      <c r="H96" s="35">
        <v>276</v>
      </c>
    </row>
    <row r="97" spans="1:8">
      <c r="A97" s="52">
        <v>135939329734</v>
      </c>
      <c r="B97" s="1" t="s">
        <v>4</v>
      </c>
      <c r="C97" s="34" t="s">
        <v>672</v>
      </c>
      <c r="D97" s="1" t="s">
        <v>367</v>
      </c>
      <c r="E97" s="34" t="s">
        <v>672</v>
      </c>
      <c r="F97" s="28" t="s">
        <v>369</v>
      </c>
      <c r="G97" s="35">
        <v>21900</v>
      </c>
      <c r="H97" s="35">
        <v>131.4</v>
      </c>
    </row>
    <row r="98" spans="1:8">
      <c r="A98" s="52">
        <v>135939172708</v>
      </c>
      <c r="B98" s="1" t="s">
        <v>4</v>
      </c>
      <c r="C98" s="34" t="s">
        <v>672</v>
      </c>
      <c r="D98" s="1" t="s">
        <v>367</v>
      </c>
      <c r="E98" s="34" t="s">
        <v>672</v>
      </c>
      <c r="F98" s="28" t="s">
        <v>369</v>
      </c>
      <c r="G98" s="35">
        <v>27900</v>
      </c>
      <c r="H98" s="35">
        <v>167.4</v>
      </c>
    </row>
    <row r="99" spans="1:8">
      <c r="A99" s="52">
        <v>135938762800</v>
      </c>
      <c r="B99" s="1" t="s">
        <v>365</v>
      </c>
      <c r="C99" s="34" t="s">
        <v>672</v>
      </c>
      <c r="D99" s="1" t="s">
        <v>367</v>
      </c>
      <c r="E99" s="34" t="s">
        <v>672</v>
      </c>
      <c r="F99" s="28" t="s">
        <v>369</v>
      </c>
      <c r="G99" s="35">
        <v>21300</v>
      </c>
      <c r="H99" s="35">
        <v>127.8</v>
      </c>
    </row>
    <row r="100" spans="1:8">
      <c r="A100" s="52">
        <v>135938000902</v>
      </c>
      <c r="B100" s="1" t="s">
        <v>365</v>
      </c>
      <c r="C100" s="34" t="s">
        <v>672</v>
      </c>
      <c r="D100" s="1" t="s">
        <v>367</v>
      </c>
      <c r="E100" s="34" t="s">
        <v>672</v>
      </c>
      <c r="F100" s="28" t="s">
        <v>369</v>
      </c>
      <c r="G100" s="35">
        <v>39400</v>
      </c>
      <c r="H100" s="35">
        <v>236.4</v>
      </c>
    </row>
    <row r="101" spans="1:8">
      <c r="A101" s="52">
        <v>135937007864</v>
      </c>
      <c r="B101" s="1" t="s">
        <v>4</v>
      </c>
      <c r="C101" s="34" t="s">
        <v>672</v>
      </c>
      <c r="D101" s="1" t="s">
        <v>367</v>
      </c>
      <c r="E101" s="34" t="s">
        <v>672</v>
      </c>
      <c r="F101" s="28" t="s">
        <v>369</v>
      </c>
      <c r="G101" s="35">
        <v>8000</v>
      </c>
      <c r="H101" s="35">
        <v>48</v>
      </c>
    </row>
    <row r="102" spans="1:8">
      <c r="A102" s="52">
        <v>135935632516</v>
      </c>
      <c r="B102" s="1" t="s">
        <v>365</v>
      </c>
      <c r="C102" s="34" t="s">
        <v>672</v>
      </c>
      <c r="D102" s="1" t="s">
        <v>367</v>
      </c>
      <c r="E102" s="34" t="s">
        <v>672</v>
      </c>
      <c r="F102" s="28" t="s">
        <v>369</v>
      </c>
      <c r="G102" s="35">
        <v>27400</v>
      </c>
      <c r="H102" s="35">
        <v>164.4</v>
      </c>
    </row>
    <row r="103" spans="1:8">
      <c r="A103" s="52">
        <v>135935450296</v>
      </c>
      <c r="B103" s="1" t="s">
        <v>4</v>
      </c>
      <c r="C103" s="34" t="s">
        <v>672</v>
      </c>
      <c r="D103" s="1" t="s">
        <v>367</v>
      </c>
      <c r="E103" s="34" t="s">
        <v>672</v>
      </c>
      <c r="F103" s="28" t="s">
        <v>369</v>
      </c>
      <c r="G103" s="35">
        <v>29800</v>
      </c>
      <c r="H103" s="35">
        <v>178.8</v>
      </c>
    </row>
    <row r="104" spans="1:8">
      <c r="A104" s="52">
        <v>135934861598</v>
      </c>
      <c r="B104" s="1" t="s">
        <v>365</v>
      </c>
      <c r="C104" s="34" t="s">
        <v>672</v>
      </c>
      <c r="D104" s="1" t="s">
        <v>367</v>
      </c>
      <c r="E104" s="34" t="s">
        <v>672</v>
      </c>
      <c r="F104" s="28" t="s">
        <v>369</v>
      </c>
      <c r="G104" s="35">
        <v>32100</v>
      </c>
      <c r="H104" s="35">
        <v>192.6</v>
      </c>
    </row>
    <row r="105" spans="1:8">
      <c r="A105" s="52">
        <v>135934814272</v>
      </c>
      <c r="B105" s="1" t="s">
        <v>4</v>
      </c>
      <c r="C105" s="34" t="s">
        <v>672</v>
      </c>
      <c r="D105" s="1" t="s">
        <v>367</v>
      </c>
      <c r="E105" s="34" t="s">
        <v>672</v>
      </c>
      <c r="F105" s="28" t="s">
        <v>369</v>
      </c>
      <c r="G105" s="35">
        <v>31700</v>
      </c>
      <c r="H105" s="35">
        <v>190.2</v>
      </c>
    </row>
    <row r="106" spans="1:8">
      <c r="A106" s="52">
        <v>135932193190</v>
      </c>
      <c r="B106" s="1" t="s">
        <v>686</v>
      </c>
      <c r="C106" s="34" t="s">
        <v>672</v>
      </c>
      <c r="D106" s="1" t="s">
        <v>367</v>
      </c>
      <c r="E106" s="34" t="s">
        <v>672</v>
      </c>
      <c r="F106" s="28" t="s">
        <v>369</v>
      </c>
      <c r="G106" s="35">
        <v>3980</v>
      </c>
      <c r="H106" s="35">
        <v>23.88</v>
      </c>
    </row>
    <row r="107" spans="1:8">
      <c r="A107" s="52">
        <v>135930993778</v>
      </c>
      <c r="B107" s="1" t="s">
        <v>4</v>
      </c>
      <c r="C107" s="34" t="s">
        <v>672</v>
      </c>
      <c r="D107" s="1" t="s">
        <v>367</v>
      </c>
      <c r="E107" s="34" t="s">
        <v>672</v>
      </c>
      <c r="F107" s="28" t="s">
        <v>369</v>
      </c>
      <c r="G107" s="35">
        <v>24800</v>
      </c>
      <c r="H107" s="35">
        <v>148.80000000000001</v>
      </c>
    </row>
    <row r="108" spans="1:8">
      <c r="A108" s="52">
        <v>135930672462</v>
      </c>
      <c r="B108" s="1" t="s">
        <v>685</v>
      </c>
      <c r="C108" s="34" t="s">
        <v>672</v>
      </c>
      <c r="D108" s="1" t="s">
        <v>367</v>
      </c>
      <c r="E108" s="34" t="s">
        <v>672</v>
      </c>
      <c r="F108" s="28" t="s">
        <v>369</v>
      </c>
      <c r="G108" s="35">
        <v>820</v>
      </c>
      <c r="H108" s="35">
        <v>4.92</v>
      </c>
    </row>
    <row r="109" spans="1:8">
      <c r="A109" s="52">
        <v>135930584980</v>
      </c>
      <c r="B109" s="1" t="s">
        <v>4</v>
      </c>
      <c r="C109" s="34" t="s">
        <v>672</v>
      </c>
      <c r="D109" s="1" t="s">
        <v>367</v>
      </c>
      <c r="E109" s="34" t="s">
        <v>672</v>
      </c>
      <c r="F109" s="28" t="s">
        <v>369</v>
      </c>
      <c r="G109" s="35">
        <v>16400</v>
      </c>
      <c r="H109" s="35">
        <v>98.4</v>
      </c>
    </row>
    <row r="110" spans="1:8">
      <c r="A110" s="52">
        <v>135930158102</v>
      </c>
      <c r="B110" s="1" t="s">
        <v>684</v>
      </c>
      <c r="C110" s="34" t="s">
        <v>672</v>
      </c>
      <c r="D110" s="1" t="s">
        <v>367</v>
      </c>
      <c r="E110" s="34" t="s">
        <v>672</v>
      </c>
      <c r="F110" s="28" t="s">
        <v>369</v>
      </c>
      <c r="G110" s="35">
        <v>840</v>
      </c>
      <c r="H110" s="35">
        <v>5.04</v>
      </c>
    </row>
    <row r="111" spans="1:8">
      <c r="A111" s="52">
        <v>135929957250</v>
      </c>
      <c r="B111" s="1" t="s">
        <v>4</v>
      </c>
      <c r="C111" s="34" t="s">
        <v>672</v>
      </c>
      <c r="D111" s="1" t="s">
        <v>367</v>
      </c>
      <c r="E111" s="34" t="s">
        <v>672</v>
      </c>
      <c r="F111" s="28" t="s">
        <v>369</v>
      </c>
      <c r="G111" s="35">
        <v>8400</v>
      </c>
      <c r="H111" s="35">
        <v>50.4</v>
      </c>
    </row>
    <row r="112" spans="1:8">
      <c r="A112" s="52">
        <v>135929279262</v>
      </c>
      <c r="B112" s="1" t="s">
        <v>683</v>
      </c>
      <c r="C112" s="34" t="s">
        <v>672</v>
      </c>
      <c r="D112" s="1" t="s">
        <v>367</v>
      </c>
      <c r="E112" s="34" t="s">
        <v>672</v>
      </c>
      <c r="F112" s="28" t="s">
        <v>369</v>
      </c>
      <c r="G112" s="35">
        <v>1452</v>
      </c>
      <c r="H112" s="35">
        <v>8.7100000000000009</v>
      </c>
    </row>
    <row r="113" spans="1:8">
      <c r="A113" s="52">
        <v>135929233448</v>
      </c>
      <c r="B113" s="1" t="s">
        <v>4</v>
      </c>
      <c r="C113" s="34" t="s">
        <v>672</v>
      </c>
      <c r="D113" s="1" t="s">
        <v>367</v>
      </c>
      <c r="E113" s="34" t="s">
        <v>672</v>
      </c>
      <c r="F113" s="28" t="s">
        <v>369</v>
      </c>
      <c r="G113" s="35">
        <v>29050</v>
      </c>
      <c r="H113" s="35">
        <v>174.3</v>
      </c>
    </row>
    <row r="114" spans="1:8">
      <c r="A114" s="52">
        <v>135925457670</v>
      </c>
      <c r="B114" s="1" t="s">
        <v>365</v>
      </c>
      <c r="C114" s="34" t="s">
        <v>672</v>
      </c>
      <c r="D114" s="1" t="s">
        <v>367</v>
      </c>
      <c r="E114" s="34" t="s">
        <v>672</v>
      </c>
      <c r="F114" s="28" t="s">
        <v>369</v>
      </c>
      <c r="G114" s="35">
        <v>9800</v>
      </c>
      <c r="H114" s="35">
        <v>58.8</v>
      </c>
    </row>
    <row r="115" spans="1:8">
      <c r="A115" s="52">
        <v>135924260328</v>
      </c>
      <c r="B115" s="1" t="s">
        <v>365</v>
      </c>
      <c r="C115" s="34" t="s">
        <v>672</v>
      </c>
      <c r="D115" s="1" t="s">
        <v>367</v>
      </c>
      <c r="E115" s="34" t="s">
        <v>672</v>
      </c>
      <c r="F115" s="28" t="s">
        <v>369</v>
      </c>
      <c r="G115" s="35">
        <v>4900</v>
      </c>
      <c r="H115" s="35">
        <v>29.4</v>
      </c>
    </row>
    <row r="116" spans="1:8">
      <c r="A116" s="52">
        <v>135850028136</v>
      </c>
      <c r="B116" s="1" t="s">
        <v>4</v>
      </c>
      <c r="C116" s="34" t="s">
        <v>672</v>
      </c>
      <c r="D116" s="1" t="s">
        <v>367</v>
      </c>
      <c r="E116" s="34" t="s">
        <v>672</v>
      </c>
      <c r="F116" s="28" t="s">
        <v>369</v>
      </c>
      <c r="G116" s="35">
        <v>30600</v>
      </c>
      <c r="H116" s="35">
        <v>183.6</v>
      </c>
    </row>
    <row r="117" spans="1:8">
      <c r="A117" s="52">
        <v>135849987232</v>
      </c>
      <c r="B117" s="1" t="s">
        <v>4</v>
      </c>
      <c r="C117" s="34" t="s">
        <v>672</v>
      </c>
      <c r="D117" s="1" t="s">
        <v>367</v>
      </c>
      <c r="E117" s="34" t="s">
        <v>672</v>
      </c>
      <c r="F117" s="28" t="s">
        <v>369</v>
      </c>
      <c r="G117" s="35">
        <v>48400</v>
      </c>
      <c r="H117" s="35">
        <v>290.39999999999998</v>
      </c>
    </row>
    <row r="118" spans="1:8">
      <c r="A118" s="52">
        <v>135849912440</v>
      </c>
      <c r="B118" s="1" t="s">
        <v>4</v>
      </c>
      <c r="C118" s="34" t="s">
        <v>672</v>
      </c>
      <c r="D118" s="1" t="s">
        <v>367</v>
      </c>
      <c r="E118" s="34" t="s">
        <v>672</v>
      </c>
      <c r="F118" s="28" t="s">
        <v>369</v>
      </c>
      <c r="G118" s="35">
        <v>64200</v>
      </c>
      <c r="H118" s="35">
        <v>385.2</v>
      </c>
    </row>
    <row r="119" spans="1:8">
      <c r="A119" s="52">
        <v>135849875202</v>
      </c>
      <c r="B119" s="1" t="s">
        <v>4</v>
      </c>
      <c r="C119" s="34" t="s">
        <v>672</v>
      </c>
      <c r="D119" s="1" t="s">
        <v>367</v>
      </c>
      <c r="E119" s="34" t="s">
        <v>672</v>
      </c>
      <c r="F119" s="28" t="s">
        <v>369</v>
      </c>
      <c r="G119" s="35">
        <v>10100</v>
      </c>
      <c r="H119" s="35">
        <v>60.6</v>
      </c>
    </row>
    <row r="120" spans="1:8">
      <c r="A120" s="52">
        <v>135849280792</v>
      </c>
      <c r="B120" s="1" t="s">
        <v>679</v>
      </c>
      <c r="C120" s="34" t="s">
        <v>672</v>
      </c>
      <c r="D120" s="1" t="s">
        <v>367</v>
      </c>
      <c r="E120" s="34" t="s">
        <v>672</v>
      </c>
      <c r="F120" s="28" t="s">
        <v>369</v>
      </c>
      <c r="G120" s="35">
        <v>480</v>
      </c>
      <c r="H120" s="35">
        <v>2.88</v>
      </c>
    </row>
    <row r="121" spans="1:8">
      <c r="A121" s="52">
        <v>135849189542</v>
      </c>
      <c r="B121" s="1" t="s">
        <v>4</v>
      </c>
      <c r="C121" s="34" t="s">
        <v>672</v>
      </c>
      <c r="D121" s="1" t="s">
        <v>367</v>
      </c>
      <c r="E121" s="34" t="s">
        <v>672</v>
      </c>
      <c r="F121" s="28" t="s">
        <v>369</v>
      </c>
      <c r="G121" s="35">
        <v>9600</v>
      </c>
      <c r="H121" s="35">
        <v>57.6</v>
      </c>
    </row>
    <row r="122" spans="1:8">
      <c r="A122" s="52">
        <v>135848973616</v>
      </c>
      <c r="B122" s="1" t="s">
        <v>4</v>
      </c>
      <c r="C122" s="34" t="s">
        <v>672</v>
      </c>
      <c r="D122" s="1" t="s">
        <v>367</v>
      </c>
      <c r="E122" s="34" t="s">
        <v>672</v>
      </c>
      <c r="F122" s="28" t="s">
        <v>369</v>
      </c>
      <c r="G122" s="35">
        <v>24500</v>
      </c>
      <c r="H122" s="35">
        <v>147</v>
      </c>
    </row>
    <row r="123" spans="1:8">
      <c r="A123" s="52">
        <v>135848599550</v>
      </c>
      <c r="B123" s="1" t="s">
        <v>673</v>
      </c>
      <c r="C123" s="34" t="s">
        <v>672</v>
      </c>
      <c r="D123" s="1" t="s">
        <v>367</v>
      </c>
      <c r="E123" s="34" t="s">
        <v>672</v>
      </c>
      <c r="F123" s="28" t="s">
        <v>369</v>
      </c>
      <c r="G123" s="35">
        <v>2475</v>
      </c>
      <c r="H123" s="35">
        <v>14.85</v>
      </c>
    </row>
    <row r="124" spans="1:8">
      <c r="A124" s="52">
        <v>135848579882</v>
      </c>
      <c r="B124" s="1" t="s">
        <v>4</v>
      </c>
      <c r="C124" s="34" t="s">
        <v>672</v>
      </c>
      <c r="D124" s="1" t="s">
        <v>367</v>
      </c>
      <c r="E124" s="34" t="s">
        <v>672</v>
      </c>
      <c r="F124" s="28" t="s">
        <v>369</v>
      </c>
      <c r="G124" s="35">
        <v>16500</v>
      </c>
      <c r="H124" s="35">
        <v>99</v>
      </c>
    </row>
    <row r="125" spans="1:8">
      <c r="A125" s="52">
        <v>135848579690</v>
      </c>
      <c r="B125" s="1" t="s">
        <v>4</v>
      </c>
      <c r="C125" s="34" t="s">
        <v>672</v>
      </c>
      <c r="D125" s="1" t="s">
        <v>367</v>
      </c>
      <c r="E125" s="34" t="s">
        <v>672</v>
      </c>
      <c r="F125" s="28" t="s">
        <v>369</v>
      </c>
      <c r="G125" s="35">
        <v>16500</v>
      </c>
      <c r="H125" s="35">
        <v>99</v>
      </c>
    </row>
    <row r="126" spans="1:8">
      <c r="A126" s="52">
        <v>135848575872</v>
      </c>
      <c r="B126" s="1" t="s">
        <v>674</v>
      </c>
      <c r="C126" s="34" t="s">
        <v>672</v>
      </c>
      <c r="D126" s="1" t="s">
        <v>367</v>
      </c>
      <c r="E126" s="34" t="s">
        <v>672</v>
      </c>
      <c r="F126" s="28" t="s">
        <v>369</v>
      </c>
      <c r="G126" s="35">
        <v>825</v>
      </c>
      <c r="H126" s="35">
        <v>4.95</v>
      </c>
    </row>
    <row r="127" spans="1:8">
      <c r="A127" s="52">
        <v>135848564258</v>
      </c>
      <c r="B127" s="1" t="s">
        <v>4</v>
      </c>
      <c r="C127" s="34" t="s">
        <v>672</v>
      </c>
      <c r="D127" s="1" t="s">
        <v>367</v>
      </c>
      <c r="E127" s="34" t="s">
        <v>672</v>
      </c>
      <c r="F127" s="28" t="s">
        <v>369</v>
      </c>
      <c r="G127" s="35">
        <v>46400</v>
      </c>
      <c r="H127" s="35">
        <v>278.39999999999998</v>
      </c>
    </row>
    <row r="128" spans="1:8">
      <c r="A128" s="52">
        <v>135847547580</v>
      </c>
      <c r="B128" s="1" t="s">
        <v>4</v>
      </c>
      <c r="C128" s="34" t="s">
        <v>672</v>
      </c>
      <c r="D128" s="1" t="s">
        <v>367</v>
      </c>
      <c r="E128" s="34" t="s">
        <v>672</v>
      </c>
      <c r="F128" s="28" t="s">
        <v>369</v>
      </c>
      <c r="G128" s="35">
        <v>45500</v>
      </c>
      <c r="H128" s="35">
        <v>273</v>
      </c>
    </row>
    <row r="129" spans="1:8">
      <c r="A129" s="52">
        <v>135846565348</v>
      </c>
      <c r="B129" s="1" t="s">
        <v>4</v>
      </c>
      <c r="C129" s="34" t="s">
        <v>672</v>
      </c>
      <c r="D129" s="1" t="s">
        <v>367</v>
      </c>
      <c r="E129" s="34" t="s">
        <v>672</v>
      </c>
      <c r="F129" s="28" t="s">
        <v>369</v>
      </c>
      <c r="G129" s="35">
        <v>11000</v>
      </c>
      <c r="H129" s="35">
        <v>66</v>
      </c>
    </row>
    <row r="130" spans="1:8">
      <c r="A130" s="52">
        <v>135846050946</v>
      </c>
      <c r="B130" s="1" t="s">
        <v>365</v>
      </c>
      <c r="C130" s="34" t="s">
        <v>672</v>
      </c>
      <c r="D130" s="1" t="s">
        <v>367</v>
      </c>
      <c r="E130" s="34" t="s">
        <v>672</v>
      </c>
      <c r="F130" s="28" t="s">
        <v>369</v>
      </c>
      <c r="G130" s="35">
        <v>51100</v>
      </c>
      <c r="H130" s="35">
        <v>306.60000000000002</v>
      </c>
    </row>
    <row r="131" spans="1:8">
      <c r="A131" s="52">
        <v>135844406772</v>
      </c>
      <c r="B131" s="1" t="s">
        <v>677</v>
      </c>
      <c r="C131" s="34" t="s">
        <v>659</v>
      </c>
      <c r="D131" s="1" t="s">
        <v>367</v>
      </c>
      <c r="E131" s="34" t="s">
        <v>672</v>
      </c>
      <c r="F131" s="28" t="s">
        <v>369</v>
      </c>
      <c r="G131" s="35">
        <v>1065</v>
      </c>
      <c r="H131" s="35">
        <v>6.39</v>
      </c>
    </row>
    <row r="132" spans="1:8">
      <c r="A132" s="52">
        <v>135844253222</v>
      </c>
      <c r="B132" s="1" t="s">
        <v>365</v>
      </c>
      <c r="C132" s="34" t="s">
        <v>659</v>
      </c>
      <c r="D132" s="1" t="s">
        <v>367</v>
      </c>
      <c r="E132" s="34" t="s">
        <v>672</v>
      </c>
      <c r="F132" s="28" t="s">
        <v>369</v>
      </c>
      <c r="G132" s="35">
        <v>29700</v>
      </c>
      <c r="H132" s="35">
        <v>178.2</v>
      </c>
    </row>
    <row r="133" spans="1:8">
      <c r="A133" s="52">
        <v>135844214656</v>
      </c>
      <c r="B133" s="1" t="s">
        <v>4</v>
      </c>
      <c r="C133" s="34" t="s">
        <v>659</v>
      </c>
      <c r="D133" s="1" t="s">
        <v>367</v>
      </c>
      <c r="E133" s="34" t="s">
        <v>672</v>
      </c>
      <c r="F133" s="28" t="s">
        <v>369</v>
      </c>
      <c r="G133" s="35">
        <v>9000</v>
      </c>
      <c r="H133" s="35">
        <v>54</v>
      </c>
    </row>
    <row r="134" spans="1:8">
      <c r="A134" s="52">
        <v>135842753022</v>
      </c>
      <c r="B134" s="1" t="s">
        <v>365</v>
      </c>
      <c r="C134" s="34" t="s">
        <v>659</v>
      </c>
      <c r="D134" s="1" t="s">
        <v>367</v>
      </c>
      <c r="E134" s="34" t="s">
        <v>672</v>
      </c>
      <c r="F134" s="28" t="s">
        <v>369</v>
      </c>
      <c r="G134" s="35">
        <v>209500</v>
      </c>
      <c r="H134" s="35">
        <v>1257</v>
      </c>
    </row>
    <row r="135" spans="1:8">
      <c r="A135" s="52">
        <v>135842306594</v>
      </c>
      <c r="B135" s="1" t="s">
        <v>4</v>
      </c>
      <c r="C135" s="34" t="s">
        <v>659</v>
      </c>
      <c r="D135" s="1" t="s">
        <v>367</v>
      </c>
      <c r="E135" s="34" t="s">
        <v>672</v>
      </c>
      <c r="F135" s="28" t="s">
        <v>369</v>
      </c>
      <c r="G135" s="35">
        <v>9800</v>
      </c>
      <c r="H135" s="35">
        <v>58.8</v>
      </c>
    </row>
    <row r="136" spans="1:8">
      <c r="A136" s="52">
        <v>135842036548</v>
      </c>
      <c r="B136" s="1" t="s">
        <v>4</v>
      </c>
      <c r="C136" s="34" t="s">
        <v>659</v>
      </c>
      <c r="D136" s="1" t="s">
        <v>367</v>
      </c>
      <c r="E136" s="34" t="s">
        <v>672</v>
      </c>
      <c r="F136" s="28" t="s">
        <v>369</v>
      </c>
      <c r="G136" s="35">
        <v>5300</v>
      </c>
      <c r="H136" s="35">
        <v>31.8</v>
      </c>
    </row>
    <row r="137" spans="1:8">
      <c r="A137" s="52">
        <v>135840314684</v>
      </c>
      <c r="B137" s="1" t="s">
        <v>4</v>
      </c>
      <c r="C137" s="34" t="s">
        <v>659</v>
      </c>
      <c r="D137" s="1" t="s">
        <v>367</v>
      </c>
      <c r="E137" s="34" t="s">
        <v>659</v>
      </c>
      <c r="F137" s="28" t="s">
        <v>369</v>
      </c>
      <c r="G137" s="35">
        <v>21400</v>
      </c>
      <c r="H137" s="35">
        <v>128.4</v>
      </c>
    </row>
    <row r="138" spans="1:8">
      <c r="A138" s="52">
        <v>135839764636</v>
      </c>
      <c r="B138" s="1" t="s">
        <v>676</v>
      </c>
      <c r="C138" s="34" t="s">
        <v>659</v>
      </c>
      <c r="D138" s="1" t="s">
        <v>367</v>
      </c>
      <c r="E138" s="34" t="s">
        <v>659</v>
      </c>
      <c r="F138" s="28" t="s">
        <v>369</v>
      </c>
      <c r="G138" s="35">
        <v>2595</v>
      </c>
      <c r="H138" s="35">
        <v>15.57</v>
      </c>
    </row>
    <row r="139" spans="1:8">
      <c r="A139" s="52">
        <v>135839746818</v>
      </c>
      <c r="B139" s="1" t="s">
        <v>4</v>
      </c>
      <c r="C139" s="34" t="s">
        <v>659</v>
      </c>
      <c r="D139" s="1" t="s">
        <v>367</v>
      </c>
      <c r="E139" s="34" t="s">
        <v>659</v>
      </c>
      <c r="F139" s="28" t="s">
        <v>369</v>
      </c>
      <c r="G139" s="35">
        <v>51900</v>
      </c>
      <c r="H139" s="35">
        <v>311.39999999999998</v>
      </c>
    </row>
    <row r="140" spans="1:8">
      <c r="A140" s="52">
        <v>135837965834</v>
      </c>
      <c r="B140" s="1" t="s">
        <v>4</v>
      </c>
      <c r="C140" s="34" t="s">
        <v>659</v>
      </c>
      <c r="D140" s="1" t="s">
        <v>367</v>
      </c>
      <c r="E140" s="34" t="s">
        <v>659</v>
      </c>
      <c r="F140" s="28" t="s">
        <v>369</v>
      </c>
      <c r="G140" s="35">
        <v>4800</v>
      </c>
      <c r="H140" s="35">
        <v>28.8</v>
      </c>
    </row>
    <row r="141" spans="1:8">
      <c r="A141" s="52">
        <v>135836249112</v>
      </c>
      <c r="B141" s="1" t="s">
        <v>4</v>
      </c>
      <c r="C141" s="34" t="s">
        <v>659</v>
      </c>
      <c r="D141" s="1" t="s">
        <v>367</v>
      </c>
      <c r="E141" s="34" t="s">
        <v>659</v>
      </c>
      <c r="F141" s="28" t="s">
        <v>369</v>
      </c>
      <c r="G141" s="35">
        <v>44100</v>
      </c>
      <c r="H141" s="35">
        <v>264.60000000000002</v>
      </c>
    </row>
    <row r="142" spans="1:8">
      <c r="A142" s="52">
        <v>135835120438</v>
      </c>
      <c r="B142" s="1" t="s">
        <v>365</v>
      </c>
      <c r="C142" s="34" t="s">
        <v>659</v>
      </c>
      <c r="D142" s="1" t="s">
        <v>367</v>
      </c>
      <c r="E142" s="34" t="s">
        <v>659</v>
      </c>
      <c r="F142" s="28" t="s">
        <v>369</v>
      </c>
      <c r="G142" s="35">
        <v>47300</v>
      </c>
      <c r="H142" s="35">
        <v>283.8</v>
      </c>
    </row>
    <row r="143" spans="1:8">
      <c r="A143" s="52">
        <v>135831963930</v>
      </c>
      <c r="B143" s="1" t="s">
        <v>4</v>
      </c>
      <c r="C143" s="34" t="s">
        <v>659</v>
      </c>
      <c r="D143" s="1" t="s">
        <v>367</v>
      </c>
      <c r="E143" s="34" t="s">
        <v>659</v>
      </c>
      <c r="F143" s="28" t="s">
        <v>369</v>
      </c>
      <c r="G143" s="35">
        <v>15400</v>
      </c>
      <c r="H143" s="35">
        <v>92.4</v>
      </c>
    </row>
    <row r="144" spans="1:8">
      <c r="A144" s="52">
        <v>135829030854</v>
      </c>
      <c r="B144" s="1" t="s">
        <v>4</v>
      </c>
      <c r="C144" s="34" t="s">
        <v>659</v>
      </c>
      <c r="D144" s="1" t="s">
        <v>367</v>
      </c>
      <c r="E144" s="34" t="s">
        <v>659</v>
      </c>
      <c r="F144" s="28" t="s">
        <v>369</v>
      </c>
      <c r="G144" s="35">
        <v>34500</v>
      </c>
      <c r="H144" s="35">
        <v>207</v>
      </c>
    </row>
    <row r="145" spans="1:8">
      <c r="A145" s="52">
        <v>135826499470</v>
      </c>
      <c r="B145" s="1" t="s">
        <v>365</v>
      </c>
      <c r="C145" s="34" t="s">
        <v>659</v>
      </c>
      <c r="D145" s="1" t="s">
        <v>367</v>
      </c>
      <c r="E145" s="34" t="s">
        <v>659</v>
      </c>
      <c r="F145" s="28" t="s">
        <v>369</v>
      </c>
      <c r="G145" s="35">
        <v>9600</v>
      </c>
      <c r="H145" s="35">
        <v>57.6</v>
      </c>
    </row>
    <row r="146" spans="1:8">
      <c r="A146" s="52">
        <v>135826289986</v>
      </c>
      <c r="B146" s="1" t="s">
        <v>4</v>
      </c>
      <c r="C146" s="34" t="s">
        <v>659</v>
      </c>
      <c r="D146" s="1" t="s">
        <v>367</v>
      </c>
      <c r="E146" s="34" t="s">
        <v>659</v>
      </c>
      <c r="F146" s="28" t="s">
        <v>369</v>
      </c>
      <c r="G146" s="35">
        <v>12700</v>
      </c>
      <c r="H146" s="35">
        <v>76.2</v>
      </c>
    </row>
    <row r="147" spans="1:8">
      <c r="A147" s="52">
        <v>135818197928</v>
      </c>
      <c r="B147" s="1" t="s">
        <v>4</v>
      </c>
      <c r="C147" s="34" t="s">
        <v>659</v>
      </c>
      <c r="D147" s="1" t="s">
        <v>367</v>
      </c>
      <c r="E147" s="34" t="s">
        <v>659</v>
      </c>
      <c r="F147" s="28" t="s">
        <v>369</v>
      </c>
      <c r="G147" s="35">
        <v>20300</v>
      </c>
      <c r="H147" s="35">
        <v>121.8</v>
      </c>
    </row>
    <row r="148" spans="1:8">
      <c r="A148" s="52">
        <v>135817909476</v>
      </c>
      <c r="B148" s="1" t="s">
        <v>365</v>
      </c>
      <c r="C148" s="34" t="s">
        <v>659</v>
      </c>
      <c r="D148" s="1" t="s">
        <v>367</v>
      </c>
      <c r="E148" s="34" t="s">
        <v>659</v>
      </c>
      <c r="F148" s="28" t="s">
        <v>369</v>
      </c>
      <c r="G148" s="35">
        <v>9800</v>
      </c>
      <c r="H148" s="35">
        <v>58.8</v>
      </c>
    </row>
    <row r="149" spans="1:8">
      <c r="A149" s="52">
        <v>135816135810</v>
      </c>
      <c r="B149" s="1" t="s">
        <v>4</v>
      </c>
      <c r="C149" s="34" t="s">
        <v>659</v>
      </c>
      <c r="D149" s="1" t="s">
        <v>367</v>
      </c>
      <c r="E149" s="34" t="s">
        <v>659</v>
      </c>
      <c r="F149" s="28" t="s">
        <v>369</v>
      </c>
      <c r="G149" s="35">
        <v>9800</v>
      </c>
      <c r="H149" s="35">
        <v>58.8</v>
      </c>
    </row>
    <row r="150" spans="1:8">
      <c r="A150" s="52">
        <v>135812563396</v>
      </c>
      <c r="B150" s="1" t="s">
        <v>4</v>
      </c>
      <c r="C150" s="34" t="s">
        <v>659</v>
      </c>
      <c r="D150" s="1" t="s">
        <v>367</v>
      </c>
      <c r="E150" s="34" t="s">
        <v>659</v>
      </c>
      <c r="F150" s="28" t="s">
        <v>369</v>
      </c>
      <c r="G150" s="35">
        <v>16500</v>
      </c>
      <c r="H150" s="35">
        <v>99</v>
      </c>
    </row>
    <row r="151" spans="1:8">
      <c r="A151" s="52">
        <v>135812555478</v>
      </c>
      <c r="B151" s="1" t="s">
        <v>670</v>
      </c>
      <c r="C151" s="34" t="s">
        <v>659</v>
      </c>
      <c r="D151" s="1" t="s">
        <v>367</v>
      </c>
      <c r="E151" s="34" t="s">
        <v>659</v>
      </c>
      <c r="F151" s="28" t="s">
        <v>369</v>
      </c>
      <c r="G151" s="35">
        <v>2475</v>
      </c>
      <c r="H151" s="35">
        <v>14.85</v>
      </c>
    </row>
    <row r="152" spans="1:8">
      <c r="A152" s="52">
        <v>135717295880</v>
      </c>
      <c r="B152" s="1" t="s">
        <v>4</v>
      </c>
      <c r="C152" s="34" t="s">
        <v>659</v>
      </c>
      <c r="D152" s="1" t="s">
        <v>367</v>
      </c>
      <c r="E152" s="34" t="s">
        <v>659</v>
      </c>
      <c r="F152" s="28" t="s">
        <v>369</v>
      </c>
      <c r="G152" s="35">
        <v>38800</v>
      </c>
      <c r="H152" s="35">
        <v>232.8</v>
      </c>
    </row>
    <row r="153" spans="1:8">
      <c r="A153" s="52">
        <v>135717120408</v>
      </c>
      <c r="B153" s="1" t="s">
        <v>4</v>
      </c>
      <c r="C153" s="34" t="s">
        <v>659</v>
      </c>
      <c r="D153" s="1" t="s">
        <v>367</v>
      </c>
      <c r="E153" s="34" t="s">
        <v>659</v>
      </c>
      <c r="F153" s="28" t="s">
        <v>369</v>
      </c>
      <c r="G153" s="35">
        <v>9400</v>
      </c>
      <c r="H153" s="35">
        <v>56.4</v>
      </c>
    </row>
    <row r="154" spans="1:8">
      <c r="A154" s="52">
        <v>135717043128</v>
      </c>
      <c r="B154" s="1" t="s">
        <v>365</v>
      </c>
      <c r="C154" s="34" t="s">
        <v>659</v>
      </c>
      <c r="D154" s="1" t="s">
        <v>367</v>
      </c>
      <c r="E154" s="34" t="s">
        <v>659</v>
      </c>
      <c r="F154" s="28" t="s">
        <v>369</v>
      </c>
      <c r="G154" s="35">
        <v>4200</v>
      </c>
      <c r="H154" s="35">
        <v>25.2</v>
      </c>
    </row>
    <row r="155" spans="1:8">
      <c r="A155" s="52">
        <v>135716501216</v>
      </c>
      <c r="B155" s="1" t="s">
        <v>365</v>
      </c>
      <c r="C155" s="34" t="s">
        <v>659</v>
      </c>
      <c r="D155" s="1" t="s">
        <v>367</v>
      </c>
      <c r="E155" s="34" t="s">
        <v>659</v>
      </c>
      <c r="F155" s="28" t="s">
        <v>369</v>
      </c>
      <c r="G155" s="35">
        <v>20600</v>
      </c>
      <c r="H155" s="35">
        <v>123.6</v>
      </c>
    </row>
    <row r="156" spans="1:8">
      <c r="A156" s="52">
        <v>135716433742</v>
      </c>
      <c r="B156" s="1" t="s">
        <v>365</v>
      </c>
      <c r="C156" s="34" t="s">
        <v>659</v>
      </c>
      <c r="D156" s="1" t="s">
        <v>367</v>
      </c>
      <c r="E156" s="34" t="s">
        <v>659</v>
      </c>
      <c r="F156" s="28" t="s">
        <v>369</v>
      </c>
      <c r="G156" s="35">
        <v>12200</v>
      </c>
      <c r="H156" s="35">
        <v>73.2</v>
      </c>
    </row>
    <row r="157" spans="1:8">
      <c r="A157" s="52">
        <v>135715574512</v>
      </c>
      <c r="B157" s="1" t="s">
        <v>4</v>
      </c>
      <c r="C157" s="34" t="s">
        <v>659</v>
      </c>
      <c r="D157" s="1" t="s">
        <v>367</v>
      </c>
      <c r="E157" s="34" t="s">
        <v>659</v>
      </c>
      <c r="F157" s="28" t="s">
        <v>369</v>
      </c>
      <c r="G157" s="35">
        <v>22000</v>
      </c>
      <c r="H157" s="35">
        <v>132</v>
      </c>
    </row>
    <row r="158" spans="1:8">
      <c r="A158" s="52">
        <v>135715462256</v>
      </c>
      <c r="B158" s="1" t="s">
        <v>4</v>
      </c>
      <c r="C158" s="34" t="s">
        <v>659</v>
      </c>
      <c r="D158" s="1" t="s">
        <v>367</v>
      </c>
      <c r="E158" s="34" t="s">
        <v>659</v>
      </c>
      <c r="F158" s="28" t="s">
        <v>369</v>
      </c>
      <c r="G158" s="35">
        <v>23500</v>
      </c>
      <c r="H158" s="35">
        <v>141</v>
      </c>
    </row>
    <row r="159" spans="1:8">
      <c r="A159" s="52">
        <v>135715297264</v>
      </c>
      <c r="B159" s="1" t="s">
        <v>668</v>
      </c>
      <c r="C159" s="34" t="s">
        <v>659</v>
      </c>
      <c r="D159" s="1" t="s">
        <v>367</v>
      </c>
      <c r="E159" s="34" t="s">
        <v>659</v>
      </c>
      <c r="F159" s="28" t="s">
        <v>369</v>
      </c>
      <c r="G159" s="35">
        <v>1175</v>
      </c>
      <c r="H159" s="35">
        <v>7.05</v>
      </c>
    </row>
    <row r="160" spans="1:8">
      <c r="A160" s="52">
        <v>135714664382</v>
      </c>
      <c r="B160" s="1" t="s">
        <v>4</v>
      </c>
      <c r="C160" s="34" t="s">
        <v>659</v>
      </c>
      <c r="D160" s="1" t="s">
        <v>367</v>
      </c>
      <c r="E160" s="34" t="s">
        <v>659</v>
      </c>
      <c r="F160" s="28" t="s">
        <v>369</v>
      </c>
      <c r="G160" s="35">
        <v>20800</v>
      </c>
      <c r="H160" s="35">
        <v>124.8</v>
      </c>
    </row>
    <row r="161" spans="1:8">
      <c r="A161" s="52">
        <v>135713842474</v>
      </c>
      <c r="B161" s="1" t="s">
        <v>667</v>
      </c>
      <c r="C161" s="34" t="s">
        <v>659</v>
      </c>
      <c r="D161" s="1" t="s">
        <v>367</v>
      </c>
      <c r="E161" s="34" t="s">
        <v>659</v>
      </c>
      <c r="F161" s="28" t="s">
        <v>369</v>
      </c>
      <c r="G161" s="35">
        <v>1175</v>
      </c>
      <c r="H161" s="35">
        <v>7.05</v>
      </c>
    </row>
    <row r="162" spans="1:8">
      <c r="A162" s="52">
        <v>135713806686</v>
      </c>
      <c r="B162" s="1" t="s">
        <v>4</v>
      </c>
      <c r="C162" s="34" t="s">
        <v>659</v>
      </c>
      <c r="D162" s="1" t="s">
        <v>367</v>
      </c>
      <c r="E162" s="34" t="s">
        <v>659</v>
      </c>
      <c r="F162" s="28" t="s">
        <v>369</v>
      </c>
      <c r="G162" s="35">
        <v>23500</v>
      </c>
      <c r="H162" s="35">
        <v>141</v>
      </c>
    </row>
    <row r="163" spans="1:8">
      <c r="A163" s="52">
        <v>135712540574</v>
      </c>
      <c r="B163" s="1" t="s">
        <v>4</v>
      </c>
      <c r="C163" s="34" t="s">
        <v>644</v>
      </c>
      <c r="D163" s="1" t="s">
        <v>367</v>
      </c>
      <c r="E163" s="34" t="s">
        <v>659</v>
      </c>
      <c r="F163" s="28" t="s">
        <v>369</v>
      </c>
      <c r="G163" s="35">
        <v>83000</v>
      </c>
      <c r="H163" s="35">
        <v>498</v>
      </c>
    </row>
    <row r="164" spans="1:8">
      <c r="A164" s="52">
        <v>135712327526</v>
      </c>
      <c r="B164" s="1" t="s">
        <v>666</v>
      </c>
      <c r="C164" s="34" t="s">
        <v>644</v>
      </c>
      <c r="D164" s="1" t="s">
        <v>367</v>
      </c>
      <c r="E164" s="34" t="s">
        <v>659</v>
      </c>
      <c r="F164" s="28" t="s">
        <v>369</v>
      </c>
      <c r="G164" s="35">
        <v>500</v>
      </c>
      <c r="H164" s="35">
        <v>3</v>
      </c>
    </row>
    <row r="165" spans="1:8">
      <c r="A165" s="52">
        <v>135710785218</v>
      </c>
      <c r="B165" s="1" t="s">
        <v>365</v>
      </c>
      <c r="C165" s="34" t="s">
        <v>644</v>
      </c>
      <c r="D165" s="1" t="s">
        <v>367</v>
      </c>
      <c r="E165" s="34" t="s">
        <v>659</v>
      </c>
      <c r="F165" s="28" t="s">
        <v>369</v>
      </c>
      <c r="G165" s="35">
        <v>13600</v>
      </c>
      <c r="H165" s="35">
        <v>81.599999999999994</v>
      </c>
    </row>
    <row r="166" spans="1:8">
      <c r="A166" s="52">
        <v>135709622012</v>
      </c>
      <c r="B166" s="1" t="s">
        <v>365</v>
      </c>
      <c r="C166" s="34" t="s">
        <v>644</v>
      </c>
      <c r="D166" s="1" t="s">
        <v>367</v>
      </c>
      <c r="E166" s="34" t="s">
        <v>659</v>
      </c>
      <c r="F166" s="28" t="s">
        <v>369</v>
      </c>
      <c r="G166" s="35">
        <v>21700</v>
      </c>
      <c r="H166" s="35">
        <v>130.19999999999999</v>
      </c>
    </row>
    <row r="167" spans="1:8">
      <c r="A167" s="52">
        <v>135709429572</v>
      </c>
      <c r="B167" s="1" t="s">
        <v>660</v>
      </c>
      <c r="C167" s="34" t="s">
        <v>644</v>
      </c>
      <c r="D167" s="1" t="s">
        <v>367</v>
      </c>
      <c r="E167" s="34" t="s">
        <v>659</v>
      </c>
      <c r="F167" s="28" t="s">
        <v>369</v>
      </c>
      <c r="G167" s="35">
        <v>3580</v>
      </c>
      <c r="H167" s="35">
        <v>21.48</v>
      </c>
    </row>
    <row r="168" spans="1:8">
      <c r="A168" s="52">
        <v>135709355872</v>
      </c>
      <c r="B168" s="1" t="s">
        <v>4</v>
      </c>
      <c r="C168" s="34" t="s">
        <v>644</v>
      </c>
      <c r="D168" s="1" t="s">
        <v>367</v>
      </c>
      <c r="E168" s="34" t="s">
        <v>659</v>
      </c>
      <c r="F168" s="28" t="s">
        <v>369</v>
      </c>
      <c r="G168" s="35">
        <v>35800</v>
      </c>
      <c r="H168" s="35">
        <v>214.8</v>
      </c>
    </row>
    <row r="169" spans="1:8">
      <c r="A169" s="52">
        <v>135707754366</v>
      </c>
      <c r="B169" s="1" t="s">
        <v>665</v>
      </c>
      <c r="C169" s="34" t="s">
        <v>644</v>
      </c>
      <c r="D169" s="1" t="s">
        <v>367</v>
      </c>
      <c r="E169" s="34" t="s">
        <v>644</v>
      </c>
      <c r="F169" s="28" t="s">
        <v>369</v>
      </c>
      <c r="G169" s="35">
        <v>3025</v>
      </c>
      <c r="H169" s="35">
        <v>18.149999999999999</v>
      </c>
    </row>
    <row r="170" spans="1:8">
      <c r="A170" s="52">
        <v>135707511796</v>
      </c>
      <c r="B170" s="1" t="s">
        <v>4</v>
      </c>
      <c r="C170" s="34" t="s">
        <v>644</v>
      </c>
      <c r="D170" s="1" t="s">
        <v>367</v>
      </c>
      <c r="E170" s="34" t="s">
        <v>644</v>
      </c>
      <c r="F170" s="28" t="s">
        <v>369</v>
      </c>
      <c r="G170" s="35">
        <v>60500</v>
      </c>
      <c r="H170" s="35">
        <v>363</v>
      </c>
    </row>
    <row r="171" spans="1:8">
      <c r="A171" s="52">
        <v>135707337416</v>
      </c>
      <c r="B171" s="1" t="s">
        <v>658</v>
      </c>
      <c r="C171" s="34" t="s">
        <v>644</v>
      </c>
      <c r="D171" s="1" t="s">
        <v>367</v>
      </c>
      <c r="E171" s="34" t="s">
        <v>644</v>
      </c>
      <c r="F171" s="28" t="s">
        <v>369</v>
      </c>
      <c r="G171" s="35">
        <v>4380</v>
      </c>
      <c r="H171" s="35">
        <v>26.28</v>
      </c>
    </row>
    <row r="172" spans="1:8">
      <c r="A172" s="52">
        <v>135706925912</v>
      </c>
      <c r="B172" s="1" t="s">
        <v>365</v>
      </c>
      <c r="C172" s="34" t="s">
        <v>644</v>
      </c>
      <c r="D172" s="1" t="s">
        <v>367</v>
      </c>
      <c r="E172" s="34" t="s">
        <v>644</v>
      </c>
      <c r="F172" s="28" t="s">
        <v>369</v>
      </c>
      <c r="G172" s="35">
        <v>14400</v>
      </c>
      <c r="H172" s="35">
        <v>86.4</v>
      </c>
    </row>
    <row r="173" spans="1:8">
      <c r="A173" s="52">
        <v>135706066554</v>
      </c>
      <c r="B173" s="1" t="s">
        <v>4</v>
      </c>
      <c r="C173" s="34" t="s">
        <v>644</v>
      </c>
      <c r="D173" s="1" t="s">
        <v>367</v>
      </c>
      <c r="E173" s="34" t="s">
        <v>644</v>
      </c>
      <c r="F173" s="28" t="s">
        <v>369</v>
      </c>
      <c r="G173" s="35">
        <v>44100</v>
      </c>
      <c r="H173" s="35">
        <v>264.60000000000002</v>
      </c>
    </row>
    <row r="174" spans="1:8">
      <c r="A174" s="52">
        <v>135705512058</v>
      </c>
      <c r="B174" s="1" t="s">
        <v>4</v>
      </c>
      <c r="C174" s="34" t="s">
        <v>644</v>
      </c>
      <c r="D174" s="1" t="s">
        <v>367</v>
      </c>
      <c r="E174" s="34" t="s">
        <v>644</v>
      </c>
      <c r="F174" s="28" t="s">
        <v>369</v>
      </c>
      <c r="G174" s="35">
        <v>4200</v>
      </c>
      <c r="H174" s="35">
        <v>25.2</v>
      </c>
    </row>
    <row r="175" spans="1:8">
      <c r="A175" s="52">
        <v>135703590862</v>
      </c>
      <c r="B175" s="1" t="s">
        <v>4</v>
      </c>
      <c r="C175" s="34" t="s">
        <v>644</v>
      </c>
      <c r="D175" s="1" t="s">
        <v>367</v>
      </c>
      <c r="E175" s="34" t="s">
        <v>644</v>
      </c>
      <c r="F175" s="28" t="s">
        <v>369</v>
      </c>
      <c r="G175" s="35">
        <v>44800</v>
      </c>
      <c r="H175" s="35">
        <v>268.8</v>
      </c>
    </row>
    <row r="176" spans="1:8">
      <c r="A176" s="52">
        <v>135701464102</v>
      </c>
      <c r="B176" s="1" t="s">
        <v>663</v>
      </c>
      <c r="C176" s="34" t="s">
        <v>644</v>
      </c>
      <c r="D176" s="1" t="s">
        <v>367</v>
      </c>
      <c r="E176" s="34" t="s">
        <v>644</v>
      </c>
      <c r="F176" s="28" t="s">
        <v>369</v>
      </c>
      <c r="G176" s="35">
        <v>2505</v>
      </c>
      <c r="H176" s="35">
        <v>15.03</v>
      </c>
    </row>
    <row r="177" spans="1:8">
      <c r="A177" s="52">
        <v>135701396516</v>
      </c>
      <c r="B177" s="1" t="s">
        <v>4</v>
      </c>
      <c r="C177" s="34" t="s">
        <v>644</v>
      </c>
      <c r="D177" s="1" t="s">
        <v>367</v>
      </c>
      <c r="E177" s="34" t="s">
        <v>644</v>
      </c>
      <c r="F177" s="28" t="s">
        <v>369</v>
      </c>
      <c r="G177" s="35">
        <v>50100</v>
      </c>
      <c r="H177" s="35">
        <v>300.60000000000002</v>
      </c>
    </row>
    <row r="178" spans="1:8">
      <c r="A178" s="52">
        <v>135701173228</v>
      </c>
      <c r="B178" s="1" t="s">
        <v>365</v>
      </c>
      <c r="C178" s="34" t="s">
        <v>644</v>
      </c>
      <c r="D178" s="1" t="s">
        <v>367</v>
      </c>
      <c r="E178" s="34" t="s">
        <v>644</v>
      </c>
      <c r="F178" s="28" t="s">
        <v>369</v>
      </c>
      <c r="G178" s="35">
        <v>46400</v>
      </c>
      <c r="H178" s="35">
        <v>278.39999999999998</v>
      </c>
    </row>
    <row r="179" spans="1:8">
      <c r="A179" s="52">
        <v>135697688236</v>
      </c>
      <c r="B179" s="1" t="s">
        <v>365</v>
      </c>
      <c r="C179" s="34" t="s">
        <v>644</v>
      </c>
      <c r="D179" s="1" t="s">
        <v>367</v>
      </c>
      <c r="E179" s="34" t="s">
        <v>644</v>
      </c>
      <c r="F179" s="28" t="s">
        <v>369</v>
      </c>
      <c r="G179" s="35">
        <v>41100</v>
      </c>
      <c r="H179" s="35">
        <v>246.6</v>
      </c>
    </row>
    <row r="180" spans="1:8">
      <c r="A180" s="52">
        <v>135697356894</v>
      </c>
      <c r="B180" s="1" t="s">
        <v>4</v>
      </c>
      <c r="C180" s="34" t="s">
        <v>644</v>
      </c>
      <c r="D180" s="1" t="s">
        <v>367</v>
      </c>
      <c r="E180" s="34" t="s">
        <v>644</v>
      </c>
      <c r="F180" s="28" t="s">
        <v>369</v>
      </c>
      <c r="G180" s="35">
        <v>4800</v>
      </c>
      <c r="H180" s="35">
        <v>28.8</v>
      </c>
    </row>
    <row r="181" spans="1:8">
      <c r="A181" s="52">
        <v>135696385042</v>
      </c>
      <c r="B181" s="1" t="s">
        <v>4</v>
      </c>
      <c r="C181" s="34" t="s">
        <v>644</v>
      </c>
      <c r="D181" s="1" t="s">
        <v>367</v>
      </c>
      <c r="E181" s="34" t="s">
        <v>644</v>
      </c>
      <c r="F181" s="28" t="s">
        <v>369</v>
      </c>
      <c r="G181" s="35">
        <v>33200</v>
      </c>
      <c r="H181" s="35">
        <v>199.2</v>
      </c>
    </row>
    <row r="182" spans="1:8">
      <c r="A182" s="52">
        <v>135695489494</v>
      </c>
      <c r="B182" s="1" t="s">
        <v>365</v>
      </c>
      <c r="C182" s="34" t="s">
        <v>644</v>
      </c>
      <c r="D182" s="1" t="s">
        <v>367</v>
      </c>
      <c r="E182" s="34" t="s">
        <v>644</v>
      </c>
      <c r="F182" s="28" t="s">
        <v>369</v>
      </c>
      <c r="G182" s="35">
        <v>27000</v>
      </c>
      <c r="H182" s="35">
        <v>162</v>
      </c>
    </row>
    <row r="183" spans="1:8">
      <c r="A183" s="52">
        <v>135694287552</v>
      </c>
      <c r="B183" s="1" t="s">
        <v>365</v>
      </c>
      <c r="C183" s="34" t="s">
        <v>644</v>
      </c>
      <c r="D183" s="1" t="s">
        <v>367</v>
      </c>
      <c r="E183" s="34" t="s">
        <v>644</v>
      </c>
      <c r="F183" s="28" t="s">
        <v>369</v>
      </c>
      <c r="G183" s="35">
        <v>4800</v>
      </c>
      <c r="H183" s="35">
        <v>28.8</v>
      </c>
    </row>
    <row r="184" spans="1:8">
      <c r="A184" s="52">
        <v>135692906790</v>
      </c>
      <c r="B184" s="1" t="s">
        <v>365</v>
      </c>
      <c r="C184" s="34" t="s">
        <v>644</v>
      </c>
      <c r="D184" s="1" t="s">
        <v>367</v>
      </c>
      <c r="E184" s="34" t="s">
        <v>644</v>
      </c>
      <c r="F184" s="28" t="s">
        <v>369</v>
      </c>
      <c r="G184" s="35">
        <v>4200</v>
      </c>
      <c r="H184" s="35">
        <v>25.2</v>
      </c>
    </row>
    <row r="185" spans="1:8">
      <c r="A185" s="52">
        <v>135692455994</v>
      </c>
      <c r="B185" s="1" t="s">
        <v>4</v>
      </c>
      <c r="C185" s="34" t="s">
        <v>644</v>
      </c>
      <c r="D185" s="1" t="s">
        <v>367</v>
      </c>
      <c r="E185" s="34" t="s">
        <v>644</v>
      </c>
      <c r="F185" s="28" t="s">
        <v>369</v>
      </c>
      <c r="G185" s="35">
        <v>13200</v>
      </c>
      <c r="H185" s="35">
        <v>79.2</v>
      </c>
    </row>
    <row r="186" spans="1:8">
      <c r="A186" s="52">
        <v>135692288398</v>
      </c>
      <c r="B186" s="1" t="s">
        <v>365</v>
      </c>
      <c r="C186" s="34" t="s">
        <v>644</v>
      </c>
      <c r="D186" s="1" t="s">
        <v>367</v>
      </c>
      <c r="E186" s="34" t="s">
        <v>644</v>
      </c>
      <c r="F186" s="28" t="s">
        <v>369</v>
      </c>
      <c r="G186" s="35">
        <v>4900</v>
      </c>
      <c r="H186" s="35">
        <v>29.4</v>
      </c>
    </row>
    <row r="187" spans="1:8">
      <c r="A187" s="52">
        <v>135690265504</v>
      </c>
      <c r="B187" s="1" t="s">
        <v>4</v>
      </c>
      <c r="C187" s="34" t="s">
        <v>644</v>
      </c>
      <c r="D187" s="1" t="s">
        <v>367</v>
      </c>
      <c r="E187" s="34" t="s">
        <v>644</v>
      </c>
      <c r="F187" s="28" t="s">
        <v>369</v>
      </c>
      <c r="G187" s="35">
        <v>4800</v>
      </c>
      <c r="H187" s="35">
        <v>28.8</v>
      </c>
    </row>
    <row r="188" spans="1:8">
      <c r="A188" s="52">
        <v>135690260370</v>
      </c>
      <c r="B188" s="1" t="s">
        <v>365</v>
      </c>
      <c r="C188" s="34" t="s">
        <v>644</v>
      </c>
      <c r="D188" s="1" t="s">
        <v>367</v>
      </c>
      <c r="E188" s="34" t="s">
        <v>644</v>
      </c>
      <c r="F188" s="28" t="s">
        <v>369</v>
      </c>
      <c r="G188" s="35">
        <v>24800</v>
      </c>
      <c r="H188" s="35">
        <v>148.80000000000001</v>
      </c>
    </row>
    <row r="189" spans="1:8">
      <c r="A189" s="52">
        <v>135685138828</v>
      </c>
      <c r="B189" s="1" t="s">
        <v>655</v>
      </c>
      <c r="C189" s="34" t="s">
        <v>644</v>
      </c>
      <c r="D189" s="1" t="s">
        <v>367</v>
      </c>
      <c r="E189" s="34" t="s">
        <v>644</v>
      </c>
      <c r="F189" s="28" t="s">
        <v>369</v>
      </c>
      <c r="G189" s="35">
        <v>475</v>
      </c>
      <c r="H189" s="35">
        <v>2.85</v>
      </c>
    </row>
    <row r="190" spans="1:8">
      <c r="A190" s="52">
        <v>135683122180</v>
      </c>
      <c r="B190" s="1" t="s">
        <v>4</v>
      </c>
      <c r="C190" s="34" t="s">
        <v>644</v>
      </c>
      <c r="D190" s="1" t="s">
        <v>367</v>
      </c>
      <c r="E190" s="34" t="s">
        <v>644</v>
      </c>
      <c r="F190" s="28" t="s">
        <v>369</v>
      </c>
      <c r="G190" s="35">
        <v>4800</v>
      </c>
      <c r="H190" s="35">
        <v>28.8</v>
      </c>
    </row>
    <row r="191" spans="1:8">
      <c r="A191" s="52">
        <v>135551143480</v>
      </c>
      <c r="B191" s="1" t="s">
        <v>4</v>
      </c>
      <c r="C191" s="34" t="s">
        <v>644</v>
      </c>
      <c r="D191" s="1" t="s">
        <v>367</v>
      </c>
      <c r="E191" s="34" t="s">
        <v>644</v>
      </c>
      <c r="F191" s="28" t="s">
        <v>369</v>
      </c>
      <c r="G191" s="35">
        <v>7500</v>
      </c>
      <c r="H191" s="35">
        <v>45</v>
      </c>
    </row>
    <row r="192" spans="1:8">
      <c r="A192" s="52">
        <v>135551057530</v>
      </c>
      <c r="B192" s="1" t="s">
        <v>365</v>
      </c>
      <c r="C192" s="34" t="s">
        <v>644</v>
      </c>
      <c r="D192" s="1" t="s">
        <v>367</v>
      </c>
      <c r="E192" s="34" t="s">
        <v>644</v>
      </c>
      <c r="F192" s="28" t="s">
        <v>369</v>
      </c>
      <c r="G192" s="35">
        <v>18000</v>
      </c>
      <c r="H192" s="35">
        <v>108</v>
      </c>
    </row>
    <row r="193" spans="1:8">
      <c r="A193" s="52">
        <v>135550951512</v>
      </c>
      <c r="B193" s="1" t="s">
        <v>4</v>
      </c>
      <c r="C193" s="34" t="s">
        <v>644</v>
      </c>
      <c r="D193" s="1" t="s">
        <v>367</v>
      </c>
      <c r="E193" s="34" t="s">
        <v>644</v>
      </c>
      <c r="F193" s="28" t="s">
        <v>369</v>
      </c>
      <c r="G193" s="35">
        <v>15400</v>
      </c>
      <c r="H193" s="35">
        <v>92.4</v>
      </c>
    </row>
    <row r="194" spans="1:8">
      <c r="A194" s="52">
        <v>135550892346</v>
      </c>
      <c r="B194" s="1" t="s">
        <v>365</v>
      </c>
      <c r="C194" s="34" t="s">
        <v>644</v>
      </c>
      <c r="D194" s="1" t="s">
        <v>367</v>
      </c>
      <c r="E194" s="34" t="s">
        <v>644</v>
      </c>
      <c r="F194" s="28" t="s">
        <v>369</v>
      </c>
      <c r="G194" s="35">
        <v>4800</v>
      </c>
      <c r="H194" s="35">
        <v>28.8</v>
      </c>
    </row>
    <row r="195" spans="1:8">
      <c r="A195" s="52">
        <v>135550446442</v>
      </c>
      <c r="B195" s="1" t="s">
        <v>4</v>
      </c>
      <c r="C195" s="34" t="s">
        <v>644</v>
      </c>
      <c r="D195" s="1" t="s">
        <v>367</v>
      </c>
      <c r="E195" s="34" t="s">
        <v>644</v>
      </c>
      <c r="F195" s="28" t="s">
        <v>369</v>
      </c>
      <c r="G195" s="35">
        <v>10900</v>
      </c>
      <c r="H195" s="35">
        <v>65.400000000000006</v>
      </c>
    </row>
    <row r="196" spans="1:8">
      <c r="A196" s="52">
        <v>135550302140</v>
      </c>
      <c r="B196" s="1" t="s">
        <v>653</v>
      </c>
      <c r="C196" s="34" t="s">
        <v>644</v>
      </c>
      <c r="D196" s="1" t="s">
        <v>367</v>
      </c>
      <c r="E196" s="34" t="s">
        <v>644</v>
      </c>
      <c r="F196" s="28" t="s">
        <v>369</v>
      </c>
      <c r="G196" s="35">
        <v>400</v>
      </c>
      <c r="H196" s="35">
        <v>2.4</v>
      </c>
    </row>
    <row r="197" spans="1:8">
      <c r="A197" s="52">
        <v>135550244192</v>
      </c>
      <c r="B197" s="1" t="s">
        <v>4</v>
      </c>
      <c r="C197" s="34" t="s">
        <v>644</v>
      </c>
      <c r="D197" s="1" t="s">
        <v>367</v>
      </c>
      <c r="E197" s="34" t="s">
        <v>644</v>
      </c>
      <c r="F197" s="28" t="s">
        <v>369</v>
      </c>
      <c r="G197" s="35">
        <v>22000</v>
      </c>
      <c r="H197" s="35">
        <v>132</v>
      </c>
    </row>
    <row r="198" spans="1:8">
      <c r="A198" s="52">
        <v>135550114230</v>
      </c>
      <c r="B198" s="1" t="s">
        <v>4</v>
      </c>
      <c r="C198" s="34" t="s">
        <v>644</v>
      </c>
      <c r="D198" s="1" t="s">
        <v>367</v>
      </c>
      <c r="E198" s="34" t="s">
        <v>644</v>
      </c>
      <c r="F198" s="28" t="s">
        <v>369</v>
      </c>
      <c r="G198" s="35">
        <v>5500</v>
      </c>
      <c r="H198" s="35">
        <v>33</v>
      </c>
    </row>
    <row r="199" spans="1:8">
      <c r="A199" s="52">
        <v>135549628504</v>
      </c>
      <c r="B199" s="1" t="s">
        <v>4</v>
      </c>
      <c r="C199" s="34" t="s">
        <v>644</v>
      </c>
      <c r="D199" s="1" t="s">
        <v>367</v>
      </c>
      <c r="E199" s="34" t="s">
        <v>644</v>
      </c>
      <c r="F199" s="28" t="s">
        <v>369</v>
      </c>
      <c r="G199" s="35">
        <v>6600</v>
      </c>
      <c r="H199" s="35">
        <v>39.6</v>
      </c>
    </row>
    <row r="200" spans="1:8">
      <c r="A200" s="52">
        <v>135549200574</v>
      </c>
      <c r="B200" s="1" t="s">
        <v>4</v>
      </c>
      <c r="C200" s="34" t="s">
        <v>644</v>
      </c>
      <c r="D200" s="1" t="s">
        <v>367</v>
      </c>
      <c r="E200" s="34" t="s">
        <v>644</v>
      </c>
      <c r="F200" s="28" t="s">
        <v>369</v>
      </c>
      <c r="G200" s="35">
        <v>3800</v>
      </c>
      <c r="H200" s="35">
        <v>22.8</v>
      </c>
    </row>
    <row r="201" spans="1:8">
      <c r="A201" s="52">
        <v>135549080048</v>
      </c>
      <c r="B201" s="1" t="s">
        <v>4</v>
      </c>
      <c r="C201" s="34" t="s">
        <v>644</v>
      </c>
      <c r="D201" s="1" t="s">
        <v>367</v>
      </c>
      <c r="E201" s="34" t="s">
        <v>644</v>
      </c>
      <c r="F201" s="28" t="s">
        <v>369</v>
      </c>
      <c r="G201" s="35">
        <v>22000</v>
      </c>
      <c r="H201" s="35">
        <v>132</v>
      </c>
    </row>
    <row r="202" spans="1:8">
      <c r="A202" s="52">
        <v>135549017212</v>
      </c>
      <c r="B202" s="1" t="s">
        <v>645</v>
      </c>
      <c r="C202" s="34" t="s">
        <v>644</v>
      </c>
      <c r="D202" s="1" t="s">
        <v>367</v>
      </c>
      <c r="E202" s="34" t="s">
        <v>644</v>
      </c>
      <c r="F202" s="28" t="s">
        <v>369</v>
      </c>
      <c r="G202" s="35">
        <v>190</v>
      </c>
      <c r="H202" s="35">
        <v>1.1399999999999999</v>
      </c>
    </row>
    <row r="203" spans="1:8">
      <c r="A203" s="52">
        <v>135548504898</v>
      </c>
      <c r="B203" s="1" t="s">
        <v>4</v>
      </c>
      <c r="C203" s="34" t="s">
        <v>644</v>
      </c>
      <c r="D203" s="1" t="s">
        <v>367</v>
      </c>
      <c r="E203" s="34" t="s">
        <v>644</v>
      </c>
      <c r="F203" s="28" t="s">
        <v>369</v>
      </c>
      <c r="G203" s="35">
        <v>16500</v>
      </c>
      <c r="H203" s="35">
        <v>99</v>
      </c>
    </row>
    <row r="204" spans="1:8">
      <c r="A204" s="52">
        <v>135547270964</v>
      </c>
      <c r="B204" s="1" t="s">
        <v>4</v>
      </c>
      <c r="C204" s="34" t="s">
        <v>644</v>
      </c>
      <c r="D204" s="1" t="s">
        <v>367</v>
      </c>
      <c r="E204" s="34" t="s">
        <v>644</v>
      </c>
      <c r="F204" s="28" t="s">
        <v>369</v>
      </c>
      <c r="G204" s="35">
        <v>5500</v>
      </c>
      <c r="H204" s="35">
        <v>33</v>
      </c>
    </row>
    <row r="205" spans="1:8">
      <c r="A205" s="52">
        <v>135547212378</v>
      </c>
      <c r="B205" s="1" t="s">
        <v>4</v>
      </c>
      <c r="C205" s="34" t="s">
        <v>644</v>
      </c>
      <c r="D205" s="1" t="s">
        <v>367</v>
      </c>
      <c r="E205" s="34" t="s">
        <v>644</v>
      </c>
      <c r="F205" s="28" t="s">
        <v>369</v>
      </c>
      <c r="G205" s="35">
        <v>5500</v>
      </c>
      <c r="H205" s="35">
        <v>33</v>
      </c>
    </row>
    <row r="206" spans="1:8">
      <c r="A206" s="52">
        <v>135546877420</v>
      </c>
      <c r="B206" s="1" t="s">
        <v>4</v>
      </c>
      <c r="C206" s="34" t="s">
        <v>644</v>
      </c>
      <c r="D206" s="1" t="s">
        <v>367</v>
      </c>
      <c r="E206" s="34" t="s">
        <v>644</v>
      </c>
      <c r="F206" s="28" t="s">
        <v>369</v>
      </c>
      <c r="G206" s="35">
        <v>5300</v>
      </c>
      <c r="H206" s="35">
        <v>31.8</v>
      </c>
    </row>
    <row r="207" spans="1:8">
      <c r="A207" s="52">
        <v>135546715630</v>
      </c>
      <c r="B207" s="1" t="s">
        <v>4</v>
      </c>
      <c r="C207" s="34" t="s">
        <v>644</v>
      </c>
      <c r="D207" s="1" t="s">
        <v>367</v>
      </c>
      <c r="E207" s="34" t="s">
        <v>644</v>
      </c>
      <c r="F207" s="28" t="s">
        <v>369</v>
      </c>
      <c r="G207" s="35">
        <v>15800</v>
      </c>
      <c r="H207" s="35">
        <v>94.8</v>
      </c>
    </row>
    <row r="208" spans="1:8">
      <c r="A208" s="52">
        <v>135546579042</v>
      </c>
      <c r="B208" s="1" t="s">
        <v>4</v>
      </c>
      <c r="C208" s="34" t="s">
        <v>644</v>
      </c>
      <c r="D208" s="1" t="s">
        <v>367</v>
      </c>
      <c r="E208" s="34" t="s">
        <v>644</v>
      </c>
      <c r="F208" s="28" t="s">
        <v>369</v>
      </c>
      <c r="G208" s="35">
        <v>5500</v>
      </c>
      <c r="H208" s="35">
        <v>33</v>
      </c>
    </row>
    <row r="209" spans="1:8">
      <c r="A209" s="52">
        <v>135546391550</v>
      </c>
      <c r="B209" s="1" t="s">
        <v>4</v>
      </c>
      <c r="C209" s="34" t="s">
        <v>644</v>
      </c>
      <c r="D209" s="1" t="s">
        <v>367</v>
      </c>
      <c r="E209" s="34" t="s">
        <v>644</v>
      </c>
      <c r="F209" s="28" t="s">
        <v>369</v>
      </c>
      <c r="G209" s="35">
        <v>4000</v>
      </c>
      <c r="H209" s="35">
        <v>24</v>
      </c>
    </row>
    <row r="210" spans="1:8">
      <c r="A210" s="52">
        <v>135546306146</v>
      </c>
      <c r="B210" s="1" t="s">
        <v>4</v>
      </c>
      <c r="C210" s="34" t="s">
        <v>644</v>
      </c>
      <c r="D210" s="1" t="s">
        <v>367</v>
      </c>
      <c r="E210" s="34" t="s">
        <v>644</v>
      </c>
      <c r="F210" s="28" t="s">
        <v>369</v>
      </c>
      <c r="G210" s="35">
        <v>11200</v>
      </c>
      <c r="H210" s="35">
        <v>67.2</v>
      </c>
    </row>
    <row r="211" spans="1:8">
      <c r="A211" s="52">
        <v>135546251160</v>
      </c>
      <c r="B211" s="1" t="s">
        <v>652</v>
      </c>
      <c r="C211" s="34" t="s">
        <v>644</v>
      </c>
      <c r="D211" s="1" t="s">
        <v>367</v>
      </c>
      <c r="E211" s="34" t="s">
        <v>644</v>
      </c>
      <c r="F211" s="28" t="s">
        <v>369</v>
      </c>
      <c r="G211" s="35">
        <v>400</v>
      </c>
      <c r="H211" s="35">
        <v>2.4</v>
      </c>
    </row>
    <row r="212" spans="1:8">
      <c r="A212" s="52">
        <v>135546142376</v>
      </c>
      <c r="B212" s="1" t="s">
        <v>365</v>
      </c>
      <c r="C212" s="34" t="s">
        <v>637</v>
      </c>
      <c r="D212" s="1" t="s">
        <v>367</v>
      </c>
      <c r="E212" s="34" t="s">
        <v>644</v>
      </c>
      <c r="F212" s="28" t="s">
        <v>369</v>
      </c>
      <c r="G212" s="35">
        <v>9600</v>
      </c>
      <c r="H212" s="35">
        <v>57.6</v>
      </c>
    </row>
    <row r="213" spans="1:8">
      <c r="A213" s="52">
        <v>135545800436</v>
      </c>
      <c r="B213" s="1" t="s">
        <v>365</v>
      </c>
      <c r="C213" s="34" t="s">
        <v>637</v>
      </c>
      <c r="D213" s="1" t="s">
        <v>367</v>
      </c>
      <c r="E213" s="34" t="s">
        <v>644</v>
      </c>
      <c r="F213" s="28" t="s">
        <v>369</v>
      </c>
      <c r="G213" s="35">
        <v>20600</v>
      </c>
      <c r="H213" s="35">
        <v>123.6</v>
      </c>
    </row>
    <row r="214" spans="1:8">
      <c r="A214" s="52">
        <v>135545497110</v>
      </c>
      <c r="B214" s="1" t="s">
        <v>4</v>
      </c>
      <c r="C214" s="34" t="s">
        <v>637</v>
      </c>
      <c r="D214" s="1" t="s">
        <v>367</v>
      </c>
      <c r="E214" s="34" t="s">
        <v>644</v>
      </c>
      <c r="F214" s="28" t="s">
        <v>369</v>
      </c>
      <c r="G214" s="35">
        <v>13100</v>
      </c>
      <c r="H214" s="35">
        <v>78.599999999999994</v>
      </c>
    </row>
    <row r="215" spans="1:8">
      <c r="A215" s="52">
        <v>135545457432</v>
      </c>
      <c r="B215" s="1" t="s">
        <v>651</v>
      </c>
      <c r="C215" s="34" t="s">
        <v>637</v>
      </c>
      <c r="D215" s="1" t="s">
        <v>367</v>
      </c>
      <c r="E215" s="34" t="s">
        <v>644</v>
      </c>
      <c r="F215" s="28" t="s">
        <v>369</v>
      </c>
      <c r="G215" s="35">
        <v>1310</v>
      </c>
      <c r="H215" s="35">
        <v>7.86</v>
      </c>
    </row>
    <row r="216" spans="1:8">
      <c r="A216" s="52">
        <v>135544579126</v>
      </c>
      <c r="B216" s="1" t="s">
        <v>365</v>
      </c>
      <c r="C216" s="34" t="s">
        <v>637</v>
      </c>
      <c r="D216" s="1" t="s">
        <v>367</v>
      </c>
      <c r="E216" s="34" t="s">
        <v>644</v>
      </c>
      <c r="F216" s="28" t="s">
        <v>369</v>
      </c>
      <c r="G216" s="35">
        <v>17300</v>
      </c>
      <c r="H216" s="35">
        <v>103.8</v>
      </c>
    </row>
    <row r="217" spans="1:8">
      <c r="A217" s="52">
        <v>135544555644</v>
      </c>
      <c r="B217" s="1" t="s">
        <v>4</v>
      </c>
      <c r="C217" s="34" t="s">
        <v>637</v>
      </c>
      <c r="D217" s="1" t="s">
        <v>367</v>
      </c>
      <c r="E217" s="34" t="s">
        <v>644</v>
      </c>
      <c r="F217" s="28" t="s">
        <v>369</v>
      </c>
      <c r="G217" s="35">
        <v>23900</v>
      </c>
      <c r="H217" s="35">
        <v>143.4</v>
      </c>
    </row>
    <row r="218" spans="1:8">
      <c r="A218" s="52">
        <v>135543906422</v>
      </c>
      <c r="B218" s="1" t="s">
        <v>4</v>
      </c>
      <c r="C218" s="34" t="s">
        <v>637</v>
      </c>
      <c r="D218" s="1" t="s">
        <v>367</v>
      </c>
      <c r="E218" s="34" t="s">
        <v>644</v>
      </c>
      <c r="F218" s="28" t="s">
        <v>369</v>
      </c>
      <c r="G218" s="35">
        <v>37000</v>
      </c>
      <c r="H218" s="35">
        <v>222</v>
      </c>
    </row>
    <row r="219" spans="1:8">
      <c r="A219" s="52">
        <v>135543715956</v>
      </c>
      <c r="B219" s="1" t="s">
        <v>4</v>
      </c>
      <c r="C219" s="34" t="s">
        <v>637</v>
      </c>
      <c r="D219" s="1" t="s">
        <v>367</v>
      </c>
      <c r="E219" s="34" t="s">
        <v>644</v>
      </c>
      <c r="F219" s="28" t="s">
        <v>369</v>
      </c>
      <c r="G219" s="35">
        <v>4600</v>
      </c>
      <c r="H219" s="35">
        <v>27.6</v>
      </c>
    </row>
    <row r="220" spans="1:8">
      <c r="A220" s="52">
        <v>135543560436</v>
      </c>
      <c r="B220" s="1" t="s">
        <v>4</v>
      </c>
      <c r="C220" s="34" t="s">
        <v>637</v>
      </c>
      <c r="D220" s="1" t="s">
        <v>367</v>
      </c>
      <c r="E220" s="34" t="s">
        <v>644</v>
      </c>
      <c r="F220" s="28" t="s">
        <v>369</v>
      </c>
      <c r="G220" s="35">
        <v>15800</v>
      </c>
      <c r="H220" s="35">
        <v>94.8</v>
      </c>
    </row>
    <row r="221" spans="1:8">
      <c r="A221" s="52">
        <v>135543541764</v>
      </c>
      <c r="B221" s="1" t="s">
        <v>365</v>
      </c>
      <c r="C221" s="34" t="s">
        <v>637</v>
      </c>
      <c r="D221" s="1" t="s">
        <v>367</v>
      </c>
      <c r="E221" s="34" t="s">
        <v>644</v>
      </c>
      <c r="F221" s="28" t="s">
        <v>369</v>
      </c>
      <c r="G221" s="35">
        <v>9200</v>
      </c>
      <c r="H221" s="35">
        <v>55.2</v>
      </c>
    </row>
    <row r="222" spans="1:8">
      <c r="A222" s="52">
        <v>135543125902</v>
      </c>
      <c r="B222" s="1" t="s">
        <v>4</v>
      </c>
      <c r="C222" s="34" t="s">
        <v>637</v>
      </c>
      <c r="D222" s="1" t="s">
        <v>367</v>
      </c>
      <c r="E222" s="34" t="s">
        <v>644</v>
      </c>
      <c r="F222" s="28" t="s">
        <v>369</v>
      </c>
      <c r="G222" s="35">
        <v>4800</v>
      </c>
      <c r="H222" s="35">
        <v>28.8</v>
      </c>
    </row>
    <row r="223" spans="1:8">
      <c r="A223" s="52">
        <v>135542595034</v>
      </c>
      <c r="B223" s="1" t="s">
        <v>4</v>
      </c>
      <c r="C223" s="34" t="s">
        <v>637</v>
      </c>
      <c r="D223" s="1" t="s">
        <v>367</v>
      </c>
      <c r="E223" s="34" t="s">
        <v>644</v>
      </c>
      <c r="F223" s="28" t="s">
        <v>369</v>
      </c>
      <c r="G223" s="35">
        <v>9600</v>
      </c>
      <c r="H223" s="35">
        <v>57.6</v>
      </c>
    </row>
    <row r="224" spans="1:8">
      <c r="A224" s="52">
        <v>135542560742</v>
      </c>
      <c r="B224" s="1" t="s">
        <v>4</v>
      </c>
      <c r="C224" s="34" t="s">
        <v>637</v>
      </c>
      <c r="D224" s="1" t="s">
        <v>367</v>
      </c>
      <c r="E224" s="34" t="s">
        <v>644</v>
      </c>
      <c r="F224" s="28" t="s">
        <v>369</v>
      </c>
      <c r="G224" s="35">
        <v>63000</v>
      </c>
      <c r="H224" s="35">
        <v>378</v>
      </c>
    </row>
    <row r="225" spans="1:8">
      <c r="A225" s="52">
        <v>135542183310</v>
      </c>
      <c r="B225" s="1" t="s">
        <v>365</v>
      </c>
      <c r="C225" s="34" t="s">
        <v>637</v>
      </c>
      <c r="D225" s="1" t="s">
        <v>367</v>
      </c>
      <c r="E225" s="34" t="s">
        <v>644</v>
      </c>
      <c r="F225" s="28" t="s">
        <v>369</v>
      </c>
      <c r="G225" s="35">
        <v>19500</v>
      </c>
      <c r="H225" s="35">
        <v>117</v>
      </c>
    </row>
    <row r="226" spans="1:8">
      <c r="A226" s="52">
        <v>135542071756</v>
      </c>
      <c r="B226" s="1" t="s">
        <v>365</v>
      </c>
      <c r="C226" s="34" t="s">
        <v>637</v>
      </c>
      <c r="D226" s="1" t="s">
        <v>367</v>
      </c>
      <c r="E226" s="34" t="s">
        <v>644</v>
      </c>
      <c r="F226" s="28" t="s">
        <v>369</v>
      </c>
      <c r="G226" s="35">
        <v>39600</v>
      </c>
      <c r="H226" s="35">
        <v>237.6</v>
      </c>
    </row>
    <row r="227" spans="1:8">
      <c r="A227" s="52">
        <v>135541641092</v>
      </c>
      <c r="B227" s="1" t="s">
        <v>365</v>
      </c>
      <c r="C227" s="34" t="s">
        <v>637</v>
      </c>
      <c r="D227" s="1" t="s">
        <v>367</v>
      </c>
      <c r="E227" s="34" t="s">
        <v>637</v>
      </c>
      <c r="F227" s="28" t="s">
        <v>369</v>
      </c>
      <c r="G227" s="35">
        <v>38200</v>
      </c>
      <c r="H227" s="35">
        <v>229.2</v>
      </c>
    </row>
    <row r="228" spans="1:8">
      <c r="A228" s="52">
        <v>135541158626</v>
      </c>
      <c r="B228" s="1" t="s">
        <v>4</v>
      </c>
      <c r="C228" s="34" t="s">
        <v>637</v>
      </c>
      <c r="D228" s="1" t="s">
        <v>367</v>
      </c>
      <c r="E228" s="34" t="s">
        <v>637</v>
      </c>
      <c r="F228" s="28" t="s">
        <v>369</v>
      </c>
      <c r="G228" s="35">
        <v>15100</v>
      </c>
      <c r="H228" s="35">
        <v>90.6</v>
      </c>
    </row>
    <row r="229" spans="1:8">
      <c r="A229" s="52">
        <v>135541048646</v>
      </c>
      <c r="B229" s="1" t="s">
        <v>643</v>
      </c>
      <c r="C229" s="34" t="s">
        <v>637</v>
      </c>
      <c r="D229" s="1" t="s">
        <v>367</v>
      </c>
      <c r="E229" s="34" t="s">
        <v>637</v>
      </c>
      <c r="F229" s="28" t="s">
        <v>369</v>
      </c>
      <c r="G229" s="35">
        <v>440</v>
      </c>
      <c r="H229" s="35">
        <v>2.64</v>
      </c>
    </row>
    <row r="230" spans="1:8">
      <c r="A230" s="52">
        <v>135540915474</v>
      </c>
      <c r="B230" s="1" t="s">
        <v>4</v>
      </c>
      <c r="C230" s="34" t="s">
        <v>637</v>
      </c>
      <c r="D230" s="1" t="s">
        <v>367</v>
      </c>
      <c r="E230" s="34" t="s">
        <v>637</v>
      </c>
      <c r="F230" s="28" t="s">
        <v>369</v>
      </c>
      <c r="G230" s="35">
        <v>8800</v>
      </c>
      <c r="H230" s="35">
        <v>52.8</v>
      </c>
    </row>
    <row r="231" spans="1:8">
      <c r="A231" s="52">
        <v>135540816948</v>
      </c>
      <c r="B231" s="1" t="s">
        <v>4</v>
      </c>
      <c r="C231" s="34" t="s">
        <v>637</v>
      </c>
      <c r="D231" s="1" t="s">
        <v>367</v>
      </c>
      <c r="E231" s="34" t="s">
        <v>637</v>
      </c>
      <c r="F231" s="28" t="s">
        <v>369</v>
      </c>
      <c r="G231" s="35">
        <v>28800</v>
      </c>
      <c r="H231" s="35">
        <v>172.8</v>
      </c>
    </row>
    <row r="232" spans="1:8">
      <c r="A232" s="52">
        <v>135540609822</v>
      </c>
      <c r="B232" s="1" t="s">
        <v>4</v>
      </c>
      <c r="C232" s="34" t="s">
        <v>637</v>
      </c>
      <c r="D232" s="1" t="s">
        <v>367</v>
      </c>
      <c r="E232" s="34" t="s">
        <v>637</v>
      </c>
      <c r="F232" s="28" t="s">
        <v>369</v>
      </c>
      <c r="G232" s="35">
        <v>15100</v>
      </c>
      <c r="H232" s="35">
        <v>90.6</v>
      </c>
    </row>
    <row r="233" spans="1:8">
      <c r="A233" s="52">
        <v>135540573386</v>
      </c>
      <c r="B233" s="1" t="s">
        <v>4</v>
      </c>
      <c r="C233" s="34" t="s">
        <v>637</v>
      </c>
      <c r="D233" s="1" t="s">
        <v>367</v>
      </c>
      <c r="E233" s="34" t="s">
        <v>637</v>
      </c>
      <c r="F233" s="28" t="s">
        <v>369</v>
      </c>
      <c r="G233" s="35">
        <v>5500</v>
      </c>
      <c r="H233" s="35">
        <v>33</v>
      </c>
    </row>
    <row r="234" spans="1:8">
      <c r="A234" s="52">
        <v>135540475554</v>
      </c>
      <c r="B234" s="1" t="s">
        <v>4</v>
      </c>
      <c r="C234" s="34" t="s">
        <v>637</v>
      </c>
      <c r="D234" s="1" t="s">
        <v>367</v>
      </c>
      <c r="E234" s="34" t="s">
        <v>637</v>
      </c>
      <c r="F234" s="28" t="s">
        <v>369</v>
      </c>
      <c r="G234" s="35">
        <v>13800</v>
      </c>
      <c r="H234" s="35">
        <v>82.8</v>
      </c>
    </row>
    <row r="235" spans="1:8">
      <c r="A235" s="52">
        <v>135539759054</v>
      </c>
      <c r="B235" s="1" t="s">
        <v>4</v>
      </c>
      <c r="C235" s="34" t="s">
        <v>637</v>
      </c>
      <c r="D235" s="1" t="s">
        <v>367</v>
      </c>
      <c r="E235" s="34" t="s">
        <v>637</v>
      </c>
      <c r="F235" s="28" t="s">
        <v>369</v>
      </c>
      <c r="G235" s="35">
        <v>18300</v>
      </c>
      <c r="H235" s="35">
        <v>109.8</v>
      </c>
    </row>
    <row r="236" spans="1:8">
      <c r="A236" s="52">
        <v>135539119944</v>
      </c>
      <c r="B236" s="1" t="s">
        <v>4</v>
      </c>
      <c r="C236" s="34" t="s">
        <v>637</v>
      </c>
      <c r="D236" s="1" t="s">
        <v>367</v>
      </c>
      <c r="E236" s="34" t="s">
        <v>637</v>
      </c>
      <c r="F236" s="28" t="s">
        <v>369</v>
      </c>
      <c r="G236" s="35">
        <v>34400</v>
      </c>
      <c r="H236" s="35">
        <v>206.4</v>
      </c>
    </row>
    <row r="237" spans="1:8">
      <c r="A237" s="52">
        <v>135538891740</v>
      </c>
      <c r="B237" s="1" t="s">
        <v>4</v>
      </c>
      <c r="C237" s="34" t="s">
        <v>637</v>
      </c>
      <c r="D237" s="1" t="s">
        <v>367</v>
      </c>
      <c r="E237" s="34" t="s">
        <v>637</v>
      </c>
      <c r="F237" s="28" t="s">
        <v>369</v>
      </c>
      <c r="G237" s="35">
        <v>2400</v>
      </c>
      <c r="H237" s="35">
        <v>14.4</v>
      </c>
    </row>
    <row r="238" spans="1:8">
      <c r="A238" s="52">
        <v>135537835716</v>
      </c>
      <c r="B238" s="1" t="s">
        <v>4</v>
      </c>
      <c r="C238" s="34" t="s">
        <v>637</v>
      </c>
      <c r="D238" s="1" t="s">
        <v>367</v>
      </c>
      <c r="E238" s="34" t="s">
        <v>637</v>
      </c>
      <c r="F238" s="28" t="s">
        <v>369</v>
      </c>
      <c r="G238" s="35">
        <v>9600</v>
      </c>
      <c r="H238" s="35">
        <v>57.6</v>
      </c>
    </row>
    <row r="239" spans="1:8">
      <c r="A239" s="52">
        <v>135537175610</v>
      </c>
      <c r="B239" s="1" t="s">
        <v>4</v>
      </c>
      <c r="C239" s="34" t="s">
        <v>637</v>
      </c>
      <c r="D239" s="1" t="s">
        <v>367</v>
      </c>
      <c r="E239" s="34" t="s">
        <v>637</v>
      </c>
      <c r="F239" s="28" t="s">
        <v>369</v>
      </c>
      <c r="G239" s="35">
        <v>31800</v>
      </c>
      <c r="H239" s="35">
        <v>190.8</v>
      </c>
    </row>
    <row r="240" spans="1:8">
      <c r="A240" s="52">
        <v>135536502296</v>
      </c>
      <c r="B240" s="1" t="s">
        <v>365</v>
      </c>
      <c r="C240" s="34" t="s">
        <v>637</v>
      </c>
      <c r="D240" s="1" t="s">
        <v>367</v>
      </c>
      <c r="E240" s="34" t="s">
        <v>637</v>
      </c>
      <c r="F240" s="28" t="s">
        <v>369</v>
      </c>
      <c r="G240" s="35">
        <v>4600</v>
      </c>
      <c r="H240" s="35">
        <v>27.6</v>
      </c>
    </row>
    <row r="241" spans="1:8">
      <c r="A241" s="52">
        <v>135536433164</v>
      </c>
      <c r="B241" s="1" t="s">
        <v>4</v>
      </c>
      <c r="C241" s="34" t="s">
        <v>637</v>
      </c>
      <c r="D241" s="1" t="s">
        <v>367</v>
      </c>
      <c r="E241" s="34" t="s">
        <v>637</v>
      </c>
      <c r="F241" s="28" t="s">
        <v>369</v>
      </c>
      <c r="G241" s="35">
        <v>40300</v>
      </c>
      <c r="H241" s="35">
        <v>241.8</v>
      </c>
    </row>
    <row r="242" spans="1:8">
      <c r="A242" s="52">
        <v>135535699456</v>
      </c>
      <c r="B242" s="1" t="s">
        <v>4</v>
      </c>
      <c r="C242" s="34" t="s">
        <v>637</v>
      </c>
      <c r="D242" s="1" t="s">
        <v>367</v>
      </c>
      <c r="E242" s="34" t="s">
        <v>637</v>
      </c>
      <c r="F242" s="28" t="s">
        <v>369</v>
      </c>
      <c r="G242" s="35">
        <v>45950</v>
      </c>
      <c r="H242" s="35">
        <v>275.7</v>
      </c>
    </row>
    <row r="243" spans="1:8">
      <c r="A243" s="52">
        <v>135535683158</v>
      </c>
      <c r="B243" s="1" t="s">
        <v>365</v>
      </c>
      <c r="C243" s="34" t="s">
        <v>637</v>
      </c>
      <c r="D243" s="1" t="s">
        <v>367</v>
      </c>
      <c r="E243" s="34" t="s">
        <v>637</v>
      </c>
      <c r="F243" s="28" t="s">
        <v>369</v>
      </c>
      <c r="G243" s="35">
        <v>8400</v>
      </c>
      <c r="H243" s="35">
        <v>50.4</v>
      </c>
    </row>
    <row r="244" spans="1:8">
      <c r="A244" s="52">
        <v>135535677822</v>
      </c>
      <c r="B244" s="1" t="s">
        <v>4</v>
      </c>
      <c r="C244" s="34" t="s">
        <v>637</v>
      </c>
      <c r="D244" s="1" t="s">
        <v>367</v>
      </c>
      <c r="E244" s="34" t="s">
        <v>637</v>
      </c>
      <c r="F244" s="28" t="s">
        <v>369</v>
      </c>
      <c r="G244" s="35">
        <v>25400</v>
      </c>
      <c r="H244" s="35">
        <v>152.4</v>
      </c>
    </row>
    <row r="245" spans="1:8">
      <c r="A245" s="52">
        <v>135534884148</v>
      </c>
      <c r="B245" s="1" t="s">
        <v>4</v>
      </c>
      <c r="C245" s="34" t="s">
        <v>637</v>
      </c>
      <c r="D245" s="1" t="s">
        <v>367</v>
      </c>
      <c r="E245" s="34" t="s">
        <v>637</v>
      </c>
      <c r="F245" s="28" t="s">
        <v>369</v>
      </c>
      <c r="G245" s="35">
        <v>4800</v>
      </c>
      <c r="H245" s="35">
        <v>28.8</v>
      </c>
    </row>
    <row r="246" spans="1:8">
      <c r="A246" s="52">
        <v>135534798796</v>
      </c>
      <c r="B246" s="1" t="s">
        <v>646</v>
      </c>
      <c r="C246" s="34" t="s">
        <v>637</v>
      </c>
      <c r="D246" s="1" t="s">
        <v>367</v>
      </c>
      <c r="E246" s="34" t="s">
        <v>637</v>
      </c>
      <c r="F246" s="28" t="s">
        <v>369</v>
      </c>
      <c r="G246" s="35">
        <v>240</v>
      </c>
      <c r="H246" s="35">
        <v>1.44</v>
      </c>
    </row>
    <row r="247" spans="1:8">
      <c r="A247" s="52">
        <v>135533767638</v>
      </c>
      <c r="B247" s="1" t="s">
        <v>4</v>
      </c>
      <c r="C247" s="34" t="s">
        <v>637</v>
      </c>
      <c r="D247" s="1" t="s">
        <v>367</v>
      </c>
      <c r="E247" s="34" t="s">
        <v>637</v>
      </c>
      <c r="F247" s="28" t="s">
        <v>369</v>
      </c>
      <c r="G247" s="35">
        <v>4900</v>
      </c>
      <c r="H247" s="35">
        <v>29.4</v>
      </c>
    </row>
    <row r="248" spans="1:8">
      <c r="A248" s="52">
        <v>135533542278</v>
      </c>
      <c r="B248" s="1" t="s">
        <v>4</v>
      </c>
      <c r="C248" s="34" t="s">
        <v>637</v>
      </c>
      <c r="D248" s="1" t="s">
        <v>367</v>
      </c>
      <c r="E248" s="34" t="s">
        <v>637</v>
      </c>
      <c r="F248" s="28" t="s">
        <v>369</v>
      </c>
      <c r="G248" s="35">
        <v>16200</v>
      </c>
      <c r="H248" s="35">
        <v>97.2</v>
      </c>
    </row>
    <row r="249" spans="1:8">
      <c r="A249" s="52">
        <v>135526422822</v>
      </c>
      <c r="B249" s="1" t="s">
        <v>4</v>
      </c>
      <c r="C249" s="34" t="s">
        <v>637</v>
      </c>
      <c r="D249" s="1" t="s">
        <v>367</v>
      </c>
      <c r="E249" s="34" t="s">
        <v>637</v>
      </c>
      <c r="F249" s="28" t="s">
        <v>369</v>
      </c>
      <c r="G249" s="35">
        <v>9700</v>
      </c>
      <c r="H249" s="35">
        <v>58.2</v>
      </c>
    </row>
    <row r="250" spans="1:8">
      <c r="A250" s="52">
        <v>135521877256</v>
      </c>
      <c r="B250" s="1" t="s">
        <v>642</v>
      </c>
      <c r="C250" s="34" t="s">
        <v>637</v>
      </c>
      <c r="D250" s="1" t="s">
        <v>367</v>
      </c>
      <c r="E250" s="34" t="s">
        <v>637</v>
      </c>
      <c r="F250" s="28" t="s">
        <v>369</v>
      </c>
      <c r="G250" s="35">
        <v>240</v>
      </c>
      <c r="H250" s="35">
        <v>1.44</v>
      </c>
    </row>
    <row r="251" spans="1:8">
      <c r="A251" s="52">
        <v>135521809558</v>
      </c>
      <c r="B251" s="1" t="s">
        <v>4</v>
      </c>
      <c r="C251" s="34" t="s">
        <v>637</v>
      </c>
      <c r="D251" s="1" t="s">
        <v>367</v>
      </c>
      <c r="E251" s="34" t="s">
        <v>637</v>
      </c>
      <c r="F251" s="28" t="s">
        <v>369</v>
      </c>
      <c r="G251" s="35">
        <v>4800</v>
      </c>
      <c r="H251" s="35">
        <v>28.8</v>
      </c>
    </row>
    <row r="252" spans="1:8">
      <c r="A252" s="52">
        <v>135517382694</v>
      </c>
      <c r="B252" s="1" t="s">
        <v>641</v>
      </c>
      <c r="C252" s="34" t="s">
        <v>637</v>
      </c>
      <c r="D252" s="1" t="s">
        <v>367</v>
      </c>
      <c r="E252" s="34" t="s">
        <v>637</v>
      </c>
      <c r="F252" s="28" t="s">
        <v>369</v>
      </c>
      <c r="G252" s="35">
        <v>580</v>
      </c>
      <c r="H252" s="35">
        <v>3.48</v>
      </c>
    </row>
    <row r="253" spans="1:8">
      <c r="A253" s="52">
        <v>135409124652</v>
      </c>
      <c r="B253" s="1" t="s">
        <v>4</v>
      </c>
      <c r="C253" s="34" t="s">
        <v>637</v>
      </c>
      <c r="D253" s="1" t="s">
        <v>367</v>
      </c>
      <c r="E253" s="34" t="s">
        <v>637</v>
      </c>
      <c r="F253" s="28" t="s">
        <v>369</v>
      </c>
      <c r="G253" s="35">
        <v>18300</v>
      </c>
      <c r="H253" s="35">
        <v>109.8</v>
      </c>
    </row>
    <row r="254" spans="1:8">
      <c r="A254" s="52">
        <v>135408026264</v>
      </c>
      <c r="B254" s="1" t="s">
        <v>365</v>
      </c>
      <c r="C254" s="34" t="s">
        <v>633</v>
      </c>
      <c r="D254" s="1" t="s">
        <v>367</v>
      </c>
      <c r="E254" s="34" t="s">
        <v>637</v>
      </c>
      <c r="F254" s="28" t="s">
        <v>369</v>
      </c>
      <c r="G254" s="35">
        <v>16600</v>
      </c>
      <c r="H254" s="35">
        <v>99.6</v>
      </c>
    </row>
    <row r="255" spans="1:8">
      <c r="A255" s="52">
        <v>135406502722</v>
      </c>
      <c r="B255" s="1" t="s">
        <v>365</v>
      </c>
      <c r="C255" s="34" t="s">
        <v>633</v>
      </c>
      <c r="D255" s="1" t="s">
        <v>367</v>
      </c>
      <c r="E255" s="34" t="s">
        <v>637</v>
      </c>
      <c r="F255" s="28" t="s">
        <v>369</v>
      </c>
      <c r="G255" s="35">
        <v>23998</v>
      </c>
      <c r="H255" s="35">
        <v>143.99</v>
      </c>
    </row>
    <row r="256" spans="1:8">
      <c r="A256" s="52">
        <v>135402907668</v>
      </c>
      <c r="B256" s="1" t="s">
        <v>365</v>
      </c>
      <c r="C256" s="34" t="s">
        <v>633</v>
      </c>
      <c r="D256" s="1" t="s">
        <v>367</v>
      </c>
      <c r="E256" s="34" t="s">
        <v>633</v>
      </c>
      <c r="F256" s="28" t="s">
        <v>369</v>
      </c>
      <c r="G256" s="35">
        <v>23998</v>
      </c>
      <c r="H256" s="35">
        <v>143.99</v>
      </c>
    </row>
    <row r="257" spans="1:8">
      <c r="A257" s="52">
        <v>135402733774</v>
      </c>
      <c r="B257" s="1" t="s">
        <v>4</v>
      </c>
      <c r="C257" s="34" t="s">
        <v>633</v>
      </c>
      <c r="D257" s="1" t="s">
        <v>367</v>
      </c>
      <c r="E257" s="34" t="s">
        <v>633</v>
      </c>
      <c r="F257" s="28" t="s">
        <v>369</v>
      </c>
      <c r="G257" s="35">
        <v>9000</v>
      </c>
      <c r="H257" s="35">
        <v>54</v>
      </c>
    </row>
    <row r="258" spans="1:8">
      <c r="A258" s="52">
        <v>135402617984</v>
      </c>
      <c r="B258" s="1" t="s">
        <v>365</v>
      </c>
      <c r="C258" s="34" t="s">
        <v>633</v>
      </c>
      <c r="D258" s="1" t="s">
        <v>367</v>
      </c>
      <c r="E258" s="34" t="s">
        <v>633</v>
      </c>
      <c r="F258" s="28" t="s">
        <v>369</v>
      </c>
      <c r="G258" s="35">
        <v>10119</v>
      </c>
      <c r="H258" s="35">
        <v>60.71</v>
      </c>
    </row>
    <row r="259" spans="1:8">
      <c r="A259" s="52">
        <v>135401818842</v>
      </c>
      <c r="B259" s="1" t="s">
        <v>636</v>
      </c>
      <c r="C259" s="34" t="s">
        <v>633</v>
      </c>
      <c r="D259" s="1" t="s">
        <v>367</v>
      </c>
      <c r="E259" s="34" t="s">
        <v>633</v>
      </c>
      <c r="F259" s="28" t="s">
        <v>369</v>
      </c>
      <c r="G259" s="35">
        <v>2565</v>
      </c>
      <c r="H259" s="35">
        <v>15.39</v>
      </c>
    </row>
    <row r="260" spans="1:8">
      <c r="A260" s="52">
        <v>135401336758</v>
      </c>
      <c r="B260" s="1" t="s">
        <v>365</v>
      </c>
      <c r="C260" s="34" t="s">
        <v>633</v>
      </c>
      <c r="D260" s="1" t="s">
        <v>367</v>
      </c>
      <c r="E260" s="34" t="s">
        <v>633</v>
      </c>
      <c r="F260" s="28" t="s">
        <v>369</v>
      </c>
      <c r="G260" s="35">
        <v>39499</v>
      </c>
      <c r="H260" s="35">
        <v>236.99</v>
      </c>
    </row>
    <row r="261" spans="1:8">
      <c r="A261" s="52">
        <v>135400835396</v>
      </c>
      <c r="B261" s="1" t="s">
        <v>4</v>
      </c>
      <c r="C261" s="34" t="s">
        <v>633</v>
      </c>
      <c r="D261" s="1" t="s">
        <v>367</v>
      </c>
      <c r="E261" s="34" t="s">
        <v>633</v>
      </c>
      <c r="F261" s="28" t="s">
        <v>369</v>
      </c>
      <c r="G261" s="35">
        <v>104299</v>
      </c>
      <c r="H261" s="35">
        <v>625.79</v>
      </c>
    </row>
    <row r="262" spans="1:8">
      <c r="A262" s="52">
        <v>135400244704</v>
      </c>
      <c r="B262" s="1" t="s">
        <v>4</v>
      </c>
      <c r="C262" s="34" t="s">
        <v>633</v>
      </c>
      <c r="D262" s="1" t="s">
        <v>367</v>
      </c>
      <c r="E262" s="34" t="s">
        <v>633</v>
      </c>
      <c r="F262" s="28" t="s">
        <v>369</v>
      </c>
      <c r="G262" s="35">
        <v>31299</v>
      </c>
      <c r="H262" s="35">
        <v>187.79</v>
      </c>
    </row>
    <row r="263" spans="1:8">
      <c r="A263" s="52">
        <v>135398916658</v>
      </c>
      <c r="B263" s="1" t="s">
        <v>365</v>
      </c>
      <c r="C263" s="34" t="s">
        <v>633</v>
      </c>
      <c r="D263" s="1" t="s">
        <v>367</v>
      </c>
      <c r="E263" s="34" t="s">
        <v>633</v>
      </c>
      <c r="F263" s="28" t="s">
        <v>369</v>
      </c>
      <c r="G263" s="35">
        <v>32100</v>
      </c>
      <c r="H263" s="35">
        <v>192.6</v>
      </c>
    </row>
    <row r="264" spans="1:8">
      <c r="A264" s="52">
        <v>135398198034</v>
      </c>
      <c r="B264" s="1" t="s">
        <v>4</v>
      </c>
      <c r="C264" s="34" t="s">
        <v>633</v>
      </c>
      <c r="D264" s="1" t="s">
        <v>367</v>
      </c>
      <c r="E264" s="34" t="s">
        <v>633</v>
      </c>
      <c r="F264" s="28" t="s">
        <v>369</v>
      </c>
      <c r="G264" s="35">
        <v>9600</v>
      </c>
      <c r="H264" s="35">
        <v>57.6</v>
      </c>
    </row>
    <row r="265" spans="1:8">
      <c r="A265" s="52">
        <v>135395972782</v>
      </c>
      <c r="B265" s="1" t="s">
        <v>635</v>
      </c>
      <c r="C265" s="34" t="s">
        <v>633</v>
      </c>
      <c r="D265" s="1" t="s">
        <v>367</v>
      </c>
      <c r="E265" s="34" t="s">
        <v>633</v>
      </c>
      <c r="F265" s="28" t="s">
        <v>369</v>
      </c>
      <c r="G265" s="35">
        <v>1985</v>
      </c>
      <c r="H265" s="35">
        <v>11.91</v>
      </c>
    </row>
    <row r="266" spans="1:8">
      <c r="A266" s="52">
        <v>135395835508</v>
      </c>
      <c r="B266" s="1" t="s">
        <v>4</v>
      </c>
      <c r="C266" s="34" t="s">
        <v>633</v>
      </c>
      <c r="D266" s="1" t="s">
        <v>367</v>
      </c>
      <c r="E266" s="34" t="s">
        <v>633</v>
      </c>
      <c r="F266" s="28" t="s">
        <v>369</v>
      </c>
      <c r="G266" s="35">
        <v>19850</v>
      </c>
      <c r="H266" s="35">
        <v>119.1</v>
      </c>
    </row>
    <row r="267" spans="1:8">
      <c r="A267" s="52">
        <v>135395208566</v>
      </c>
      <c r="B267" s="1" t="s">
        <v>4</v>
      </c>
      <c r="C267" s="34" t="s">
        <v>633</v>
      </c>
      <c r="D267" s="1" t="s">
        <v>367</v>
      </c>
      <c r="E267" s="34" t="s">
        <v>633</v>
      </c>
      <c r="F267" s="28" t="s">
        <v>369</v>
      </c>
      <c r="G267" s="35">
        <v>19600</v>
      </c>
      <c r="H267" s="35">
        <v>117.6</v>
      </c>
    </row>
    <row r="268" spans="1:8">
      <c r="A268" s="52">
        <v>135328594423</v>
      </c>
      <c r="B268" s="1" t="s">
        <v>4</v>
      </c>
      <c r="C268" s="34" t="s">
        <v>672</v>
      </c>
      <c r="D268" s="1" t="s">
        <v>367</v>
      </c>
      <c r="E268" s="34" t="s">
        <v>672</v>
      </c>
      <c r="F268" s="28" t="s">
        <v>369</v>
      </c>
      <c r="G268" s="35">
        <v>18400</v>
      </c>
      <c r="H268" s="35">
        <v>110.4</v>
      </c>
    </row>
    <row r="269" spans="1:8">
      <c r="A269" s="52">
        <v>135327652905</v>
      </c>
      <c r="B269" s="1" t="s">
        <v>4</v>
      </c>
      <c r="C269" s="34" t="s">
        <v>672</v>
      </c>
      <c r="D269" s="1" t="s">
        <v>367</v>
      </c>
      <c r="E269" s="34" t="s">
        <v>672</v>
      </c>
      <c r="F269" s="28" t="s">
        <v>369</v>
      </c>
      <c r="G269" s="35">
        <v>61800</v>
      </c>
      <c r="H269" s="35">
        <v>370.8</v>
      </c>
    </row>
    <row r="270" spans="1:8">
      <c r="A270" s="52">
        <v>135326591743</v>
      </c>
      <c r="B270" s="1" t="s">
        <v>4</v>
      </c>
      <c r="C270" s="34" t="s">
        <v>672</v>
      </c>
      <c r="D270" s="1" t="s">
        <v>367</v>
      </c>
      <c r="E270" s="34" t="s">
        <v>672</v>
      </c>
      <c r="F270" s="28" t="s">
        <v>369</v>
      </c>
      <c r="G270" s="35">
        <v>17900</v>
      </c>
      <c r="H270" s="35">
        <v>107.4</v>
      </c>
    </row>
    <row r="271" spans="1:8">
      <c r="A271" s="52">
        <v>135324608697</v>
      </c>
      <c r="B271" s="1" t="s">
        <v>365</v>
      </c>
      <c r="C271" s="34" t="s">
        <v>672</v>
      </c>
      <c r="D271" s="1" t="s">
        <v>367</v>
      </c>
      <c r="E271" s="34" t="s">
        <v>672</v>
      </c>
      <c r="F271" s="28" t="s">
        <v>369</v>
      </c>
      <c r="G271" s="35">
        <v>67300</v>
      </c>
      <c r="H271" s="35">
        <v>403.8</v>
      </c>
    </row>
    <row r="272" spans="1:8">
      <c r="A272" s="52">
        <v>135320947115</v>
      </c>
      <c r="B272" s="1" t="s">
        <v>681</v>
      </c>
      <c r="C272" s="34" t="s">
        <v>672</v>
      </c>
      <c r="D272" s="1" t="s">
        <v>367</v>
      </c>
      <c r="E272" s="34" t="s">
        <v>672</v>
      </c>
      <c r="F272" s="28" t="s">
        <v>369</v>
      </c>
      <c r="G272" s="35">
        <v>400</v>
      </c>
      <c r="H272" s="35">
        <v>2.4</v>
      </c>
    </row>
    <row r="273" spans="1:8">
      <c r="A273" s="52">
        <v>135319282425</v>
      </c>
      <c r="B273" s="1" t="s">
        <v>4</v>
      </c>
      <c r="C273" s="34" t="s">
        <v>672</v>
      </c>
      <c r="D273" s="1" t="s">
        <v>367</v>
      </c>
      <c r="E273" s="34" t="s">
        <v>672</v>
      </c>
      <c r="F273" s="28" t="s">
        <v>369</v>
      </c>
      <c r="G273" s="35">
        <v>9800</v>
      </c>
      <c r="H273" s="35">
        <v>58.8</v>
      </c>
    </row>
    <row r="274" spans="1:8">
      <c r="A274" s="52">
        <v>135318959423</v>
      </c>
      <c r="B274" s="1" t="s">
        <v>4</v>
      </c>
      <c r="C274" s="34" t="s">
        <v>672</v>
      </c>
      <c r="D274" s="1" t="s">
        <v>367</v>
      </c>
      <c r="E274" s="34" t="s">
        <v>672</v>
      </c>
      <c r="F274" s="28" t="s">
        <v>369</v>
      </c>
      <c r="G274" s="35">
        <v>51900</v>
      </c>
      <c r="H274" s="35">
        <v>311.39999999999998</v>
      </c>
    </row>
    <row r="275" spans="1:8">
      <c r="A275" s="52">
        <v>135318540241</v>
      </c>
      <c r="B275" s="1" t="s">
        <v>4</v>
      </c>
      <c r="C275" s="34" t="s">
        <v>672</v>
      </c>
      <c r="D275" s="1" t="s">
        <v>367</v>
      </c>
      <c r="E275" s="34" t="s">
        <v>672</v>
      </c>
      <c r="F275" s="28" t="s">
        <v>369</v>
      </c>
      <c r="G275" s="35">
        <v>19100</v>
      </c>
      <c r="H275" s="35">
        <v>114.6</v>
      </c>
    </row>
    <row r="276" spans="1:8">
      <c r="A276" s="52">
        <v>135317354965</v>
      </c>
      <c r="B276" s="1" t="s">
        <v>365</v>
      </c>
      <c r="C276" s="34" t="s">
        <v>672</v>
      </c>
      <c r="D276" s="1" t="s">
        <v>367</v>
      </c>
      <c r="E276" s="34" t="s">
        <v>672</v>
      </c>
      <c r="F276" s="28" t="s">
        <v>369</v>
      </c>
      <c r="G276" s="35">
        <v>28000</v>
      </c>
      <c r="H276" s="35">
        <v>168</v>
      </c>
    </row>
    <row r="277" spans="1:8">
      <c r="A277" s="52">
        <v>135316062999</v>
      </c>
      <c r="B277" s="1" t="s">
        <v>4</v>
      </c>
      <c r="C277" s="34" t="s">
        <v>672</v>
      </c>
      <c r="D277" s="1" t="s">
        <v>367</v>
      </c>
      <c r="E277" s="34" t="s">
        <v>672</v>
      </c>
      <c r="F277" s="28" t="s">
        <v>369</v>
      </c>
      <c r="G277" s="35">
        <v>39800</v>
      </c>
      <c r="H277" s="35">
        <v>238.8</v>
      </c>
    </row>
    <row r="278" spans="1:8">
      <c r="A278" s="52">
        <v>135315524839</v>
      </c>
      <c r="B278" s="1" t="s">
        <v>365</v>
      </c>
      <c r="C278" s="34" t="s">
        <v>672</v>
      </c>
      <c r="D278" s="1" t="s">
        <v>367</v>
      </c>
      <c r="E278" s="34" t="s">
        <v>672</v>
      </c>
      <c r="F278" s="28" t="s">
        <v>369</v>
      </c>
      <c r="G278" s="35">
        <v>5200</v>
      </c>
      <c r="H278" s="35">
        <v>31.2</v>
      </c>
    </row>
    <row r="279" spans="1:8">
      <c r="A279" s="52">
        <v>135314981189</v>
      </c>
      <c r="B279" s="1" t="s">
        <v>4</v>
      </c>
      <c r="C279" s="34" t="s">
        <v>672</v>
      </c>
      <c r="D279" s="1" t="s">
        <v>367</v>
      </c>
      <c r="E279" s="34" t="s">
        <v>672</v>
      </c>
      <c r="F279" s="28" t="s">
        <v>369</v>
      </c>
      <c r="G279" s="35">
        <v>32500</v>
      </c>
      <c r="H279" s="35">
        <v>195</v>
      </c>
    </row>
    <row r="280" spans="1:8">
      <c r="A280" s="52">
        <v>135314818479</v>
      </c>
      <c r="B280" s="1" t="s">
        <v>4</v>
      </c>
      <c r="C280" s="34" t="s">
        <v>672</v>
      </c>
      <c r="D280" s="1" t="s">
        <v>367</v>
      </c>
      <c r="E280" s="34" t="s">
        <v>672</v>
      </c>
      <c r="F280" s="28" t="s">
        <v>369</v>
      </c>
      <c r="G280" s="35">
        <v>39300</v>
      </c>
      <c r="H280" s="35">
        <v>235.8</v>
      </c>
    </row>
    <row r="281" spans="1:8">
      <c r="A281" s="52">
        <v>135233998955</v>
      </c>
      <c r="B281" s="1" t="s">
        <v>4</v>
      </c>
      <c r="C281" s="34" t="s">
        <v>672</v>
      </c>
      <c r="D281" s="1" t="s">
        <v>367</v>
      </c>
      <c r="E281" s="34" t="s">
        <v>672</v>
      </c>
      <c r="F281" s="28" t="s">
        <v>369</v>
      </c>
      <c r="G281" s="35">
        <v>22000</v>
      </c>
      <c r="H281" s="35">
        <v>132</v>
      </c>
    </row>
    <row r="282" spans="1:8">
      <c r="A282" s="52">
        <v>135233926675</v>
      </c>
      <c r="B282" s="1" t="s">
        <v>4</v>
      </c>
      <c r="C282" s="34" t="s">
        <v>672</v>
      </c>
      <c r="D282" s="1" t="s">
        <v>367</v>
      </c>
      <c r="E282" s="34" t="s">
        <v>672</v>
      </c>
      <c r="F282" s="28" t="s">
        <v>369</v>
      </c>
      <c r="G282" s="35">
        <v>13400</v>
      </c>
      <c r="H282" s="35">
        <v>80.400000000000006</v>
      </c>
    </row>
    <row r="283" spans="1:8">
      <c r="A283" s="52">
        <v>135233905445</v>
      </c>
      <c r="B283" s="1" t="s">
        <v>4</v>
      </c>
      <c r="C283" s="34" t="s">
        <v>672</v>
      </c>
      <c r="D283" s="1" t="s">
        <v>367</v>
      </c>
      <c r="E283" s="34" t="s">
        <v>672</v>
      </c>
      <c r="F283" s="28" t="s">
        <v>369</v>
      </c>
      <c r="G283" s="35">
        <v>65000</v>
      </c>
      <c r="H283" s="35">
        <v>390</v>
      </c>
    </row>
    <row r="284" spans="1:8">
      <c r="A284" s="52">
        <v>135233842775</v>
      </c>
      <c r="B284" s="1" t="s">
        <v>4</v>
      </c>
      <c r="C284" s="34" t="s">
        <v>672</v>
      </c>
      <c r="D284" s="1" t="s">
        <v>367</v>
      </c>
      <c r="E284" s="34" t="s">
        <v>672</v>
      </c>
      <c r="F284" s="28" t="s">
        <v>369</v>
      </c>
      <c r="G284" s="35">
        <v>27300</v>
      </c>
      <c r="H284" s="35">
        <v>163.80000000000001</v>
      </c>
    </row>
    <row r="285" spans="1:8">
      <c r="A285" s="52">
        <v>135233621445</v>
      </c>
      <c r="B285" s="1" t="s">
        <v>680</v>
      </c>
      <c r="C285" s="34" t="s">
        <v>672</v>
      </c>
      <c r="D285" s="1" t="s">
        <v>367</v>
      </c>
      <c r="E285" s="34" t="s">
        <v>672</v>
      </c>
      <c r="F285" s="28" t="s">
        <v>369</v>
      </c>
      <c r="G285" s="35">
        <v>485</v>
      </c>
      <c r="H285" s="35">
        <v>2.91</v>
      </c>
    </row>
    <row r="286" spans="1:8">
      <c r="A286" s="52">
        <v>135233599687</v>
      </c>
      <c r="B286" s="1" t="s">
        <v>4</v>
      </c>
      <c r="C286" s="34" t="s">
        <v>672</v>
      </c>
      <c r="D286" s="1" t="s">
        <v>367</v>
      </c>
      <c r="E286" s="34" t="s">
        <v>672</v>
      </c>
      <c r="F286" s="28" t="s">
        <v>369</v>
      </c>
      <c r="G286" s="35">
        <v>9700</v>
      </c>
      <c r="H286" s="35">
        <v>58.2</v>
      </c>
    </row>
    <row r="287" spans="1:8">
      <c r="A287" s="52">
        <v>135233416739</v>
      </c>
      <c r="B287" s="1" t="s">
        <v>4</v>
      </c>
      <c r="C287" s="34" t="s">
        <v>672</v>
      </c>
      <c r="D287" s="1" t="s">
        <v>367</v>
      </c>
      <c r="E287" s="34" t="s">
        <v>672</v>
      </c>
      <c r="F287" s="28" t="s">
        <v>369</v>
      </c>
      <c r="G287" s="35">
        <v>9300</v>
      </c>
      <c r="H287" s="35">
        <v>55.8</v>
      </c>
    </row>
    <row r="288" spans="1:8">
      <c r="A288" s="52">
        <v>135232988321</v>
      </c>
      <c r="B288" s="1" t="s">
        <v>678</v>
      </c>
      <c r="C288" s="34" t="s">
        <v>672</v>
      </c>
      <c r="D288" s="1" t="s">
        <v>367</v>
      </c>
      <c r="E288" s="34" t="s">
        <v>672</v>
      </c>
      <c r="F288" s="28" t="s">
        <v>369</v>
      </c>
      <c r="G288" s="35">
        <v>1225</v>
      </c>
      <c r="H288" s="35">
        <v>7.35</v>
      </c>
    </row>
    <row r="289" spans="1:8">
      <c r="A289" s="52">
        <v>135232703211</v>
      </c>
      <c r="B289" s="1" t="s">
        <v>4</v>
      </c>
      <c r="C289" s="34" t="s">
        <v>672</v>
      </c>
      <c r="D289" s="1" t="s">
        <v>367</v>
      </c>
      <c r="E289" s="34" t="s">
        <v>672</v>
      </c>
      <c r="F289" s="28" t="s">
        <v>369</v>
      </c>
      <c r="G289" s="35">
        <v>43300</v>
      </c>
      <c r="H289" s="35">
        <v>259.8</v>
      </c>
    </row>
    <row r="290" spans="1:8">
      <c r="A290" s="52">
        <v>135230646557</v>
      </c>
      <c r="B290" s="1" t="s">
        <v>4</v>
      </c>
      <c r="C290" s="34" t="s">
        <v>672</v>
      </c>
      <c r="D290" s="1" t="s">
        <v>367</v>
      </c>
      <c r="E290" s="34" t="s">
        <v>672</v>
      </c>
      <c r="F290" s="28" t="s">
        <v>369</v>
      </c>
      <c r="G290" s="35">
        <v>35200</v>
      </c>
      <c r="H290" s="35">
        <v>211.2</v>
      </c>
    </row>
    <row r="291" spans="1:8">
      <c r="A291" s="52">
        <v>135228286279</v>
      </c>
      <c r="B291" s="1" t="s">
        <v>4</v>
      </c>
      <c r="C291" s="34" t="s">
        <v>659</v>
      </c>
      <c r="D291" s="1" t="s">
        <v>367</v>
      </c>
      <c r="E291" s="34" t="s">
        <v>672</v>
      </c>
      <c r="F291" s="28" t="s">
        <v>369</v>
      </c>
      <c r="G291" s="35">
        <v>21300</v>
      </c>
      <c r="H291" s="35">
        <v>127.8</v>
      </c>
    </row>
    <row r="292" spans="1:8">
      <c r="A292" s="52">
        <v>135225595915</v>
      </c>
      <c r="B292" s="1" t="s">
        <v>4</v>
      </c>
      <c r="C292" s="34" t="s">
        <v>659</v>
      </c>
      <c r="D292" s="1" t="s">
        <v>367</v>
      </c>
      <c r="E292" s="34" t="s">
        <v>672</v>
      </c>
      <c r="F292" s="28" t="s">
        <v>369</v>
      </c>
      <c r="G292" s="35">
        <v>13150</v>
      </c>
      <c r="H292" s="35">
        <v>78.900000000000006</v>
      </c>
    </row>
    <row r="293" spans="1:8">
      <c r="A293" s="52">
        <v>135225524371</v>
      </c>
      <c r="B293" s="1" t="s">
        <v>671</v>
      </c>
      <c r="C293" s="34" t="s">
        <v>659</v>
      </c>
      <c r="D293" s="1" t="s">
        <v>367</v>
      </c>
      <c r="E293" s="34" t="s">
        <v>659</v>
      </c>
      <c r="F293" s="28" t="s">
        <v>369</v>
      </c>
      <c r="G293" s="35">
        <v>2425</v>
      </c>
      <c r="H293" s="35">
        <v>14.55</v>
      </c>
    </row>
    <row r="294" spans="1:8">
      <c r="A294" s="52">
        <v>135225460679</v>
      </c>
      <c r="B294" s="1" t="s">
        <v>4</v>
      </c>
      <c r="C294" s="34" t="s">
        <v>659</v>
      </c>
      <c r="D294" s="1" t="s">
        <v>367</v>
      </c>
      <c r="E294" s="34" t="s">
        <v>659</v>
      </c>
      <c r="F294" s="28" t="s">
        <v>369</v>
      </c>
      <c r="G294" s="35">
        <v>48500</v>
      </c>
      <c r="H294" s="35">
        <v>291</v>
      </c>
    </row>
    <row r="295" spans="1:8">
      <c r="A295" s="52">
        <v>135225287169</v>
      </c>
      <c r="B295" s="1" t="s">
        <v>365</v>
      </c>
      <c r="C295" s="34" t="s">
        <v>659</v>
      </c>
      <c r="D295" s="1" t="s">
        <v>367</v>
      </c>
      <c r="E295" s="34" t="s">
        <v>659</v>
      </c>
      <c r="F295" s="28" t="s">
        <v>369</v>
      </c>
      <c r="G295" s="35">
        <v>53400</v>
      </c>
      <c r="H295" s="35">
        <v>320.39999999999998</v>
      </c>
    </row>
    <row r="296" spans="1:8">
      <c r="A296" s="52">
        <v>135225144987</v>
      </c>
      <c r="B296" s="1" t="s">
        <v>4</v>
      </c>
      <c r="C296" s="34" t="s">
        <v>659</v>
      </c>
      <c r="D296" s="1" t="s">
        <v>367</v>
      </c>
      <c r="E296" s="34" t="s">
        <v>659</v>
      </c>
      <c r="F296" s="28" t="s">
        <v>369</v>
      </c>
      <c r="G296" s="35">
        <v>44700</v>
      </c>
      <c r="H296" s="35">
        <v>268.2</v>
      </c>
    </row>
    <row r="297" spans="1:8">
      <c r="A297" s="52">
        <v>135224103495</v>
      </c>
      <c r="B297" s="1" t="s">
        <v>4</v>
      </c>
      <c r="C297" s="34" t="s">
        <v>659</v>
      </c>
      <c r="D297" s="1" t="s">
        <v>367</v>
      </c>
      <c r="E297" s="34" t="s">
        <v>659</v>
      </c>
      <c r="F297" s="28" t="s">
        <v>369</v>
      </c>
      <c r="G297" s="35">
        <v>47500</v>
      </c>
      <c r="H297" s="35">
        <v>285</v>
      </c>
    </row>
    <row r="298" spans="1:8">
      <c r="A298" s="52">
        <v>135223697619</v>
      </c>
      <c r="B298" s="1" t="s">
        <v>4</v>
      </c>
      <c r="C298" s="34" t="s">
        <v>659</v>
      </c>
      <c r="D298" s="1" t="s">
        <v>367</v>
      </c>
      <c r="E298" s="34" t="s">
        <v>659</v>
      </c>
      <c r="F298" s="28" t="s">
        <v>369</v>
      </c>
      <c r="G298" s="35">
        <v>49700</v>
      </c>
      <c r="H298" s="35">
        <v>298.2</v>
      </c>
    </row>
    <row r="299" spans="1:8">
      <c r="A299" s="52">
        <v>135222924981</v>
      </c>
      <c r="B299" s="1" t="s">
        <v>365</v>
      </c>
      <c r="C299" s="34" t="s">
        <v>659</v>
      </c>
      <c r="D299" s="1" t="s">
        <v>367</v>
      </c>
      <c r="E299" s="34" t="s">
        <v>659</v>
      </c>
      <c r="F299" s="28" t="s">
        <v>369</v>
      </c>
      <c r="G299" s="35">
        <v>39700</v>
      </c>
      <c r="H299" s="35">
        <v>238.2</v>
      </c>
    </row>
    <row r="300" spans="1:8">
      <c r="A300" s="52">
        <v>135222548609</v>
      </c>
      <c r="B300" s="1" t="s">
        <v>675</v>
      </c>
      <c r="C300" s="34" t="s">
        <v>659</v>
      </c>
      <c r="D300" s="1" t="s">
        <v>367</v>
      </c>
      <c r="E300" s="34" t="s">
        <v>659</v>
      </c>
      <c r="F300" s="28" t="s">
        <v>369</v>
      </c>
      <c r="G300" s="35">
        <v>1930</v>
      </c>
      <c r="H300" s="35">
        <v>11.58</v>
      </c>
    </row>
    <row r="301" spans="1:8">
      <c r="A301" s="52">
        <v>135222477153</v>
      </c>
      <c r="B301" s="1" t="s">
        <v>4</v>
      </c>
      <c r="C301" s="34" t="s">
        <v>659</v>
      </c>
      <c r="D301" s="1" t="s">
        <v>367</v>
      </c>
      <c r="E301" s="34" t="s">
        <v>659</v>
      </c>
      <c r="F301" s="28" t="s">
        <v>369</v>
      </c>
      <c r="G301" s="35">
        <v>38600</v>
      </c>
      <c r="H301" s="35">
        <v>231.6</v>
      </c>
    </row>
    <row r="302" spans="1:8">
      <c r="A302" s="52">
        <v>135217527787</v>
      </c>
      <c r="B302" s="1" t="s">
        <v>365</v>
      </c>
      <c r="C302" s="34" t="s">
        <v>659</v>
      </c>
      <c r="D302" s="1" t="s">
        <v>367</v>
      </c>
      <c r="E302" s="34" t="s">
        <v>659</v>
      </c>
      <c r="F302" s="28" t="s">
        <v>369</v>
      </c>
      <c r="G302" s="35">
        <v>9800</v>
      </c>
      <c r="H302" s="35">
        <v>58.8</v>
      </c>
    </row>
    <row r="303" spans="1:8">
      <c r="A303" s="52">
        <v>135215731313</v>
      </c>
      <c r="B303" s="1" t="s">
        <v>365</v>
      </c>
      <c r="C303" s="34" t="s">
        <v>659</v>
      </c>
      <c r="D303" s="1" t="s">
        <v>367</v>
      </c>
      <c r="E303" s="34" t="s">
        <v>659</v>
      </c>
      <c r="F303" s="28" t="s">
        <v>369</v>
      </c>
      <c r="G303" s="35">
        <v>9600</v>
      </c>
      <c r="H303" s="35">
        <v>57.6</v>
      </c>
    </row>
    <row r="304" spans="1:8">
      <c r="A304" s="52">
        <v>135213876509</v>
      </c>
      <c r="B304" s="1" t="s">
        <v>365</v>
      </c>
      <c r="C304" s="34" t="s">
        <v>659</v>
      </c>
      <c r="D304" s="1" t="s">
        <v>367</v>
      </c>
      <c r="E304" s="34" t="s">
        <v>659</v>
      </c>
      <c r="F304" s="28" t="s">
        <v>369</v>
      </c>
      <c r="G304" s="35">
        <v>4800</v>
      </c>
      <c r="H304" s="35">
        <v>28.8</v>
      </c>
    </row>
    <row r="305" spans="1:8">
      <c r="A305" s="52">
        <v>135212685147</v>
      </c>
      <c r="B305" s="1" t="s">
        <v>4</v>
      </c>
      <c r="C305" s="34" t="s">
        <v>659</v>
      </c>
      <c r="D305" s="1" t="s">
        <v>367</v>
      </c>
      <c r="E305" s="34" t="s">
        <v>659</v>
      </c>
      <c r="F305" s="28" t="s">
        <v>369</v>
      </c>
      <c r="G305" s="35">
        <v>21600</v>
      </c>
      <c r="H305" s="35">
        <v>129.6</v>
      </c>
    </row>
    <row r="306" spans="1:8">
      <c r="A306" s="52">
        <v>135211710106</v>
      </c>
      <c r="B306" s="1" t="s">
        <v>4</v>
      </c>
      <c r="C306" s="34" t="s">
        <v>632</v>
      </c>
      <c r="D306" s="1" t="s">
        <v>367</v>
      </c>
      <c r="E306" s="34" t="s">
        <v>632</v>
      </c>
      <c r="F306" s="28" t="s">
        <v>369</v>
      </c>
      <c r="G306" s="35">
        <v>700000</v>
      </c>
      <c r="H306" s="35">
        <v>4200</v>
      </c>
    </row>
    <row r="307" spans="1:8">
      <c r="A307" s="52">
        <v>135211160849</v>
      </c>
      <c r="B307" s="1" t="s">
        <v>4</v>
      </c>
      <c r="C307" s="34" t="s">
        <v>659</v>
      </c>
      <c r="D307" s="1" t="s">
        <v>367</v>
      </c>
      <c r="E307" s="34" t="s">
        <v>659</v>
      </c>
      <c r="F307" s="28" t="s">
        <v>369</v>
      </c>
      <c r="G307" s="35">
        <v>4900</v>
      </c>
      <c r="H307" s="35">
        <v>29.4</v>
      </c>
    </row>
    <row r="308" spans="1:8">
      <c r="A308" s="52">
        <v>135208916083</v>
      </c>
      <c r="B308" s="1" t="s">
        <v>365</v>
      </c>
      <c r="C308" s="34" t="s">
        <v>659</v>
      </c>
      <c r="D308" s="1" t="s">
        <v>367</v>
      </c>
      <c r="E308" s="34" t="s">
        <v>659</v>
      </c>
      <c r="F308" s="28" t="s">
        <v>369</v>
      </c>
      <c r="G308" s="35">
        <v>61200</v>
      </c>
      <c r="H308" s="35">
        <v>367.2</v>
      </c>
    </row>
    <row r="309" spans="1:8">
      <c r="A309" s="52">
        <v>135206852155</v>
      </c>
      <c r="B309" s="1" t="s">
        <v>4</v>
      </c>
      <c r="C309" s="34" t="s">
        <v>659</v>
      </c>
      <c r="D309" s="1" t="s">
        <v>367</v>
      </c>
      <c r="E309" s="34" t="s">
        <v>659</v>
      </c>
      <c r="F309" s="28" t="s">
        <v>369</v>
      </c>
      <c r="G309" s="35">
        <v>5900</v>
      </c>
      <c r="H309" s="35">
        <v>35.4</v>
      </c>
    </row>
    <row r="310" spans="1:8">
      <c r="A310" s="52">
        <v>135206826309</v>
      </c>
      <c r="B310" s="1" t="s">
        <v>669</v>
      </c>
      <c r="C310" s="34" t="s">
        <v>659</v>
      </c>
      <c r="D310" s="1" t="s">
        <v>367</v>
      </c>
      <c r="E310" s="34" t="s">
        <v>659</v>
      </c>
      <c r="F310" s="28" t="s">
        <v>369</v>
      </c>
      <c r="G310" s="35">
        <v>295</v>
      </c>
      <c r="H310" s="35">
        <v>1.77</v>
      </c>
    </row>
    <row r="311" spans="1:8">
      <c r="A311" s="52">
        <v>135203675773</v>
      </c>
      <c r="B311" s="1" t="s">
        <v>365</v>
      </c>
      <c r="C311" s="34" t="s">
        <v>659</v>
      </c>
      <c r="D311" s="1" t="s">
        <v>367</v>
      </c>
      <c r="E311" s="34" t="s">
        <v>659</v>
      </c>
      <c r="F311" s="28" t="s">
        <v>369</v>
      </c>
      <c r="G311" s="35">
        <v>9800</v>
      </c>
      <c r="H311" s="35">
        <v>58.8</v>
      </c>
    </row>
    <row r="312" spans="1:8">
      <c r="A312" s="52">
        <v>135143042900</v>
      </c>
      <c r="B312" s="1" t="s">
        <v>4</v>
      </c>
      <c r="C312" s="34" t="s">
        <v>613</v>
      </c>
      <c r="D312" s="1" t="s">
        <v>367</v>
      </c>
      <c r="E312" s="34" t="s">
        <v>632</v>
      </c>
      <c r="F312" s="28" t="s">
        <v>369</v>
      </c>
      <c r="G312" s="35">
        <v>41100</v>
      </c>
      <c r="H312" s="35">
        <v>246.6</v>
      </c>
    </row>
    <row r="313" spans="1:8">
      <c r="A313" s="52">
        <v>135141493288</v>
      </c>
      <c r="B313" s="1" t="s">
        <v>365</v>
      </c>
      <c r="C313" s="34" t="s">
        <v>613</v>
      </c>
      <c r="D313" s="1" t="s">
        <v>367</v>
      </c>
      <c r="E313" s="34" t="s">
        <v>632</v>
      </c>
      <c r="F313" s="28" t="s">
        <v>369</v>
      </c>
      <c r="G313" s="35">
        <v>19100</v>
      </c>
      <c r="H313" s="35">
        <v>114.6</v>
      </c>
    </row>
    <row r="314" spans="1:8">
      <c r="A314" s="52">
        <v>135135411406</v>
      </c>
      <c r="B314" s="1" t="s">
        <v>4</v>
      </c>
      <c r="C314" s="34" t="s">
        <v>613</v>
      </c>
      <c r="D314" s="1" t="s">
        <v>367</v>
      </c>
      <c r="E314" s="34" t="s">
        <v>613</v>
      </c>
      <c r="F314" s="28" t="s">
        <v>369</v>
      </c>
      <c r="G314" s="35">
        <v>8600</v>
      </c>
      <c r="H314" s="35">
        <v>51.6</v>
      </c>
    </row>
    <row r="315" spans="1:8">
      <c r="A315" s="52">
        <v>135134036944</v>
      </c>
      <c r="B315" s="1" t="s">
        <v>4</v>
      </c>
      <c r="C315" s="34" t="s">
        <v>613</v>
      </c>
      <c r="D315" s="1" t="s">
        <v>367</v>
      </c>
      <c r="E315" s="34" t="s">
        <v>613</v>
      </c>
      <c r="F315" s="28" t="s">
        <v>369</v>
      </c>
      <c r="G315" s="35">
        <v>31800</v>
      </c>
      <c r="H315" s="35">
        <v>190.8</v>
      </c>
    </row>
    <row r="316" spans="1:8">
      <c r="A316" s="52">
        <v>135128528844</v>
      </c>
      <c r="B316" s="1" t="s">
        <v>4</v>
      </c>
      <c r="C316" s="34" t="s">
        <v>613</v>
      </c>
      <c r="D316" s="1" t="s">
        <v>367</v>
      </c>
      <c r="E316" s="34" t="s">
        <v>613</v>
      </c>
      <c r="F316" s="28" t="s">
        <v>369</v>
      </c>
      <c r="G316" s="35">
        <v>22800</v>
      </c>
      <c r="H316" s="35">
        <v>136.80000000000001</v>
      </c>
    </row>
    <row r="317" spans="1:8">
      <c r="A317" s="52">
        <v>135128522918</v>
      </c>
      <c r="B317" s="1" t="s">
        <v>631</v>
      </c>
      <c r="C317" s="34" t="s">
        <v>613</v>
      </c>
      <c r="D317" s="1" t="s">
        <v>367</v>
      </c>
      <c r="E317" s="34" t="s">
        <v>613</v>
      </c>
      <c r="F317" s="28" t="s">
        <v>369</v>
      </c>
      <c r="G317" s="35">
        <v>1140</v>
      </c>
      <c r="H317" s="35">
        <v>6.84</v>
      </c>
    </row>
    <row r="318" spans="1:8">
      <c r="A318" s="52">
        <v>135120630268</v>
      </c>
      <c r="B318" s="1" t="s">
        <v>365</v>
      </c>
      <c r="C318" s="34" t="s">
        <v>613</v>
      </c>
      <c r="D318" s="1" t="s">
        <v>367</v>
      </c>
      <c r="E318" s="34" t="s">
        <v>613</v>
      </c>
      <c r="F318" s="28" t="s">
        <v>369</v>
      </c>
      <c r="G318" s="35">
        <v>14300</v>
      </c>
      <c r="H318" s="35">
        <v>85.8</v>
      </c>
    </row>
    <row r="319" spans="1:8">
      <c r="A319" s="52">
        <v>135101097385</v>
      </c>
      <c r="B319" s="1" t="s">
        <v>4</v>
      </c>
      <c r="C319" s="34" t="s">
        <v>659</v>
      </c>
      <c r="D319" s="1" t="s">
        <v>367</v>
      </c>
      <c r="E319" s="34" t="s">
        <v>659</v>
      </c>
      <c r="F319" s="28" t="s">
        <v>369</v>
      </c>
      <c r="G319" s="35">
        <v>37800</v>
      </c>
      <c r="H319" s="35">
        <v>226.8</v>
      </c>
    </row>
    <row r="320" spans="1:8">
      <c r="A320" s="52">
        <v>135100538365</v>
      </c>
      <c r="B320" s="1" t="s">
        <v>4</v>
      </c>
      <c r="C320" s="34" t="s">
        <v>659</v>
      </c>
      <c r="D320" s="1" t="s">
        <v>367</v>
      </c>
      <c r="E320" s="34" t="s">
        <v>659</v>
      </c>
      <c r="F320" s="28" t="s">
        <v>369</v>
      </c>
      <c r="G320" s="35">
        <v>27200</v>
      </c>
      <c r="H320" s="35">
        <v>163.19999999999999</v>
      </c>
    </row>
    <row r="321" spans="1:8">
      <c r="A321" s="52">
        <v>135098773213</v>
      </c>
      <c r="B321" s="1" t="s">
        <v>4</v>
      </c>
      <c r="C321" s="34" t="s">
        <v>659</v>
      </c>
      <c r="D321" s="1" t="s">
        <v>367</v>
      </c>
      <c r="E321" s="34" t="s">
        <v>659</v>
      </c>
      <c r="F321" s="28" t="s">
        <v>369</v>
      </c>
      <c r="G321" s="35">
        <v>18700</v>
      </c>
      <c r="H321" s="35">
        <v>112.2</v>
      </c>
    </row>
    <row r="322" spans="1:8">
      <c r="A322" s="52">
        <v>135098486045</v>
      </c>
      <c r="B322" s="1" t="s">
        <v>4</v>
      </c>
      <c r="C322" s="34" t="s">
        <v>659</v>
      </c>
      <c r="D322" s="1" t="s">
        <v>367</v>
      </c>
      <c r="E322" s="34" t="s">
        <v>659</v>
      </c>
      <c r="F322" s="28" t="s">
        <v>369</v>
      </c>
      <c r="G322" s="35">
        <v>12700</v>
      </c>
      <c r="H322" s="35">
        <v>76.2</v>
      </c>
    </row>
    <row r="323" spans="1:8">
      <c r="A323" s="52">
        <v>135098074817</v>
      </c>
      <c r="B323" s="1" t="s">
        <v>4</v>
      </c>
      <c r="C323" s="34" t="s">
        <v>659</v>
      </c>
      <c r="D323" s="1" t="s">
        <v>367</v>
      </c>
      <c r="E323" s="34" t="s">
        <v>659</v>
      </c>
      <c r="F323" s="28" t="s">
        <v>369</v>
      </c>
      <c r="G323" s="35">
        <v>11000</v>
      </c>
      <c r="H323" s="35">
        <v>66</v>
      </c>
    </row>
    <row r="324" spans="1:8">
      <c r="A324" s="52">
        <v>135097416471</v>
      </c>
      <c r="B324" s="1" t="s">
        <v>4</v>
      </c>
      <c r="C324" s="34" t="s">
        <v>659</v>
      </c>
      <c r="D324" s="1" t="s">
        <v>367</v>
      </c>
      <c r="E324" s="34" t="s">
        <v>659</v>
      </c>
      <c r="F324" s="28" t="s">
        <v>369</v>
      </c>
      <c r="G324" s="35">
        <v>38800</v>
      </c>
      <c r="H324" s="35">
        <v>232.8</v>
      </c>
    </row>
    <row r="325" spans="1:8">
      <c r="A325" s="52">
        <v>135096806561</v>
      </c>
      <c r="B325" s="1" t="s">
        <v>365</v>
      </c>
      <c r="C325" s="34" t="s">
        <v>659</v>
      </c>
      <c r="D325" s="1" t="s">
        <v>367</v>
      </c>
      <c r="E325" s="34" t="s">
        <v>659</v>
      </c>
      <c r="F325" s="28" t="s">
        <v>369</v>
      </c>
      <c r="G325" s="35">
        <v>26400</v>
      </c>
      <c r="H325" s="35">
        <v>158.4</v>
      </c>
    </row>
    <row r="326" spans="1:8">
      <c r="A326" s="52">
        <v>135096563321</v>
      </c>
      <c r="B326" s="1" t="s">
        <v>365</v>
      </c>
      <c r="C326" s="34" t="s">
        <v>659</v>
      </c>
      <c r="D326" s="1" t="s">
        <v>367</v>
      </c>
      <c r="E326" s="34" t="s">
        <v>659</v>
      </c>
      <c r="F326" s="28" t="s">
        <v>369</v>
      </c>
      <c r="G326" s="35">
        <v>15200</v>
      </c>
      <c r="H326" s="35">
        <v>91.2</v>
      </c>
    </row>
    <row r="327" spans="1:8">
      <c r="A327" s="52">
        <v>135096554487</v>
      </c>
      <c r="B327" s="1" t="s">
        <v>662</v>
      </c>
      <c r="C327" s="34" t="s">
        <v>644</v>
      </c>
      <c r="D327" s="1" t="s">
        <v>367</v>
      </c>
      <c r="E327" s="34" t="s">
        <v>659</v>
      </c>
      <c r="F327" s="28" t="s">
        <v>369</v>
      </c>
      <c r="G327" s="35">
        <v>240</v>
      </c>
      <c r="H327" s="35">
        <v>1.44</v>
      </c>
    </row>
    <row r="328" spans="1:8">
      <c r="A328" s="52">
        <v>135096473441</v>
      </c>
      <c r="B328" s="1" t="s">
        <v>4</v>
      </c>
      <c r="C328" s="34" t="s">
        <v>659</v>
      </c>
      <c r="D328" s="1" t="s">
        <v>367</v>
      </c>
      <c r="E328" s="34" t="s">
        <v>659</v>
      </c>
      <c r="F328" s="28" t="s">
        <v>369</v>
      </c>
      <c r="G328" s="35">
        <v>4800</v>
      </c>
      <c r="H328" s="35">
        <v>28.8</v>
      </c>
    </row>
    <row r="329" spans="1:8">
      <c r="A329" s="52">
        <v>135096415437</v>
      </c>
      <c r="B329" s="1" t="s">
        <v>4</v>
      </c>
      <c r="C329" s="34" t="s">
        <v>644</v>
      </c>
      <c r="D329" s="1" t="s">
        <v>367</v>
      </c>
      <c r="E329" s="34" t="s">
        <v>659</v>
      </c>
      <c r="F329" s="28" t="s">
        <v>369</v>
      </c>
      <c r="G329" s="35">
        <v>4800</v>
      </c>
      <c r="H329" s="35">
        <v>28.8</v>
      </c>
    </row>
    <row r="330" spans="1:8">
      <c r="A330" s="52">
        <v>135096329237</v>
      </c>
      <c r="B330" s="1" t="s">
        <v>4</v>
      </c>
      <c r="C330" s="34" t="s">
        <v>644</v>
      </c>
      <c r="D330" s="1" t="s">
        <v>367</v>
      </c>
      <c r="E330" s="34" t="s">
        <v>659</v>
      </c>
      <c r="F330" s="28" t="s">
        <v>369</v>
      </c>
      <c r="G330" s="35">
        <v>10000</v>
      </c>
      <c r="H330" s="35">
        <v>60</v>
      </c>
    </row>
    <row r="331" spans="1:8">
      <c r="A331" s="52">
        <v>135095769979</v>
      </c>
      <c r="B331" s="1" t="s">
        <v>4</v>
      </c>
      <c r="C331" s="34" t="s">
        <v>644</v>
      </c>
      <c r="D331" s="1" t="s">
        <v>367</v>
      </c>
      <c r="E331" s="34" t="s">
        <v>659</v>
      </c>
      <c r="F331" s="28" t="s">
        <v>369</v>
      </c>
      <c r="G331" s="35">
        <v>47300</v>
      </c>
      <c r="H331" s="35">
        <v>283.8</v>
      </c>
    </row>
    <row r="332" spans="1:8">
      <c r="A332" s="52">
        <v>135094487571</v>
      </c>
      <c r="B332" s="1" t="s">
        <v>365</v>
      </c>
      <c r="C332" s="34" t="s">
        <v>644</v>
      </c>
      <c r="D332" s="1" t="s">
        <v>367</v>
      </c>
      <c r="E332" s="34" t="s">
        <v>659</v>
      </c>
      <c r="F332" s="28" t="s">
        <v>369</v>
      </c>
      <c r="G332" s="35">
        <v>65500</v>
      </c>
      <c r="H332" s="35">
        <v>393</v>
      </c>
    </row>
    <row r="333" spans="1:8">
      <c r="A333" s="52">
        <v>135094170695</v>
      </c>
      <c r="B333" s="1" t="s">
        <v>4</v>
      </c>
      <c r="C333" s="34" t="s">
        <v>644</v>
      </c>
      <c r="D333" s="1" t="s">
        <v>367</v>
      </c>
      <c r="E333" s="34" t="s">
        <v>659</v>
      </c>
      <c r="F333" s="28" t="s">
        <v>369</v>
      </c>
      <c r="G333" s="35">
        <v>61600</v>
      </c>
      <c r="H333" s="35">
        <v>369.6</v>
      </c>
    </row>
    <row r="334" spans="1:8">
      <c r="A334" s="52">
        <v>135094070195</v>
      </c>
      <c r="B334" s="1" t="s">
        <v>4</v>
      </c>
      <c r="C334" s="34" t="s">
        <v>644</v>
      </c>
      <c r="D334" s="1" t="s">
        <v>367</v>
      </c>
      <c r="E334" s="34" t="s">
        <v>659</v>
      </c>
      <c r="F334" s="28" t="s">
        <v>369</v>
      </c>
      <c r="G334" s="35">
        <v>9600</v>
      </c>
      <c r="H334" s="35">
        <v>57.6</v>
      </c>
    </row>
    <row r="335" spans="1:8">
      <c r="A335" s="52">
        <v>135091297691</v>
      </c>
      <c r="B335" s="1" t="s">
        <v>4</v>
      </c>
      <c r="C335" s="34" t="s">
        <v>644</v>
      </c>
      <c r="D335" s="1" t="s">
        <v>367</v>
      </c>
      <c r="E335" s="34" t="s">
        <v>644</v>
      </c>
      <c r="F335" s="28" t="s">
        <v>369</v>
      </c>
      <c r="G335" s="35">
        <v>87600</v>
      </c>
      <c r="H335" s="35">
        <v>525.6</v>
      </c>
    </row>
    <row r="336" spans="1:8">
      <c r="A336" s="52">
        <v>135090062171</v>
      </c>
      <c r="B336" s="1" t="s">
        <v>657</v>
      </c>
      <c r="C336" s="34" t="s">
        <v>644</v>
      </c>
      <c r="D336" s="1" t="s">
        <v>367</v>
      </c>
      <c r="E336" s="34" t="s">
        <v>644</v>
      </c>
      <c r="F336" s="28" t="s">
        <v>369</v>
      </c>
      <c r="G336" s="35">
        <v>960</v>
      </c>
      <c r="H336" s="35">
        <v>5.76</v>
      </c>
    </row>
    <row r="337" spans="1:8">
      <c r="A337" s="52">
        <v>135089801895</v>
      </c>
      <c r="B337" s="1" t="s">
        <v>4</v>
      </c>
      <c r="C337" s="34" t="s">
        <v>644</v>
      </c>
      <c r="D337" s="1" t="s">
        <v>367</v>
      </c>
      <c r="E337" s="34" t="s">
        <v>644</v>
      </c>
      <c r="F337" s="28" t="s">
        <v>369</v>
      </c>
      <c r="G337" s="35">
        <v>9600</v>
      </c>
      <c r="H337" s="35">
        <v>57.6</v>
      </c>
    </row>
    <row r="338" spans="1:8">
      <c r="A338" s="52">
        <v>135087486425</v>
      </c>
      <c r="B338" s="1" t="s">
        <v>664</v>
      </c>
      <c r="C338" s="34" t="s">
        <v>644</v>
      </c>
      <c r="D338" s="1" t="s">
        <v>367</v>
      </c>
      <c r="E338" s="34" t="s">
        <v>644</v>
      </c>
      <c r="F338" s="28" t="s">
        <v>369</v>
      </c>
      <c r="G338" s="35">
        <v>450</v>
      </c>
      <c r="H338" s="35">
        <v>2.7</v>
      </c>
    </row>
    <row r="339" spans="1:8">
      <c r="A339" s="52">
        <v>135087323587</v>
      </c>
      <c r="B339" s="1" t="s">
        <v>4</v>
      </c>
      <c r="C339" s="34" t="s">
        <v>644</v>
      </c>
      <c r="D339" s="1" t="s">
        <v>367</v>
      </c>
      <c r="E339" s="34" t="s">
        <v>644</v>
      </c>
      <c r="F339" s="28" t="s">
        <v>369</v>
      </c>
      <c r="G339" s="35">
        <v>9000</v>
      </c>
      <c r="H339" s="35">
        <v>54</v>
      </c>
    </row>
    <row r="340" spans="1:8">
      <c r="A340" s="52">
        <v>135085755997</v>
      </c>
      <c r="B340" s="1" t="s">
        <v>365</v>
      </c>
      <c r="C340" s="34" t="s">
        <v>644</v>
      </c>
      <c r="D340" s="1" t="s">
        <v>367</v>
      </c>
      <c r="E340" s="34" t="s">
        <v>644</v>
      </c>
      <c r="F340" s="28" t="s">
        <v>369</v>
      </c>
      <c r="G340" s="35">
        <v>42100</v>
      </c>
      <c r="H340" s="35">
        <v>252.6</v>
      </c>
    </row>
    <row r="341" spans="1:8">
      <c r="A341" s="52">
        <v>135085352057</v>
      </c>
      <c r="B341" s="1" t="s">
        <v>365</v>
      </c>
      <c r="C341" s="34" t="s">
        <v>644</v>
      </c>
      <c r="D341" s="1" t="s">
        <v>367</v>
      </c>
      <c r="E341" s="34" t="s">
        <v>644</v>
      </c>
      <c r="F341" s="28" t="s">
        <v>369</v>
      </c>
      <c r="G341" s="35">
        <v>9600</v>
      </c>
      <c r="H341" s="35">
        <v>57.6</v>
      </c>
    </row>
    <row r="342" spans="1:8">
      <c r="A342" s="52">
        <v>135083790297</v>
      </c>
      <c r="B342" s="1" t="s">
        <v>4</v>
      </c>
      <c r="C342" s="34" t="s">
        <v>644</v>
      </c>
      <c r="D342" s="1" t="s">
        <v>367</v>
      </c>
      <c r="E342" s="34" t="s">
        <v>644</v>
      </c>
      <c r="F342" s="28" t="s">
        <v>369</v>
      </c>
      <c r="G342" s="35">
        <v>23400</v>
      </c>
      <c r="H342" s="35">
        <v>140.4</v>
      </c>
    </row>
    <row r="343" spans="1:8">
      <c r="A343" s="52">
        <v>135080292643</v>
      </c>
      <c r="B343" s="1" t="s">
        <v>4</v>
      </c>
      <c r="C343" s="34" t="s">
        <v>644</v>
      </c>
      <c r="D343" s="1" t="s">
        <v>367</v>
      </c>
      <c r="E343" s="34" t="s">
        <v>644</v>
      </c>
      <c r="F343" s="28" t="s">
        <v>369</v>
      </c>
      <c r="G343" s="35">
        <v>10700</v>
      </c>
      <c r="H343" s="35">
        <v>64.2</v>
      </c>
    </row>
    <row r="344" spans="1:8">
      <c r="A344" s="52">
        <v>135078914287</v>
      </c>
      <c r="B344" s="1" t="s">
        <v>4</v>
      </c>
      <c r="C344" s="34" t="s">
        <v>644</v>
      </c>
      <c r="D344" s="1" t="s">
        <v>367</v>
      </c>
      <c r="E344" s="34" t="s">
        <v>644</v>
      </c>
      <c r="F344" s="28" t="s">
        <v>369</v>
      </c>
      <c r="G344" s="35">
        <v>26500</v>
      </c>
      <c r="H344" s="35">
        <v>159</v>
      </c>
    </row>
    <row r="345" spans="1:8">
      <c r="A345" s="52">
        <v>135078719671</v>
      </c>
      <c r="B345" s="1" t="s">
        <v>661</v>
      </c>
      <c r="C345" s="34" t="s">
        <v>644</v>
      </c>
      <c r="D345" s="1" t="s">
        <v>367</v>
      </c>
      <c r="E345" s="34" t="s">
        <v>644</v>
      </c>
      <c r="F345" s="28" t="s">
        <v>369</v>
      </c>
      <c r="G345" s="35">
        <v>2650</v>
      </c>
      <c r="H345" s="35">
        <v>15.9</v>
      </c>
    </row>
    <row r="346" spans="1:8">
      <c r="A346" s="52">
        <v>135076760543</v>
      </c>
      <c r="B346" s="1" t="s">
        <v>656</v>
      </c>
      <c r="C346" s="34" t="s">
        <v>644</v>
      </c>
      <c r="D346" s="1" t="s">
        <v>367</v>
      </c>
      <c r="E346" s="34" t="s">
        <v>644</v>
      </c>
      <c r="F346" s="28" t="s">
        <v>369</v>
      </c>
      <c r="G346" s="35">
        <v>660</v>
      </c>
      <c r="H346" s="35">
        <v>3.96</v>
      </c>
    </row>
    <row r="347" spans="1:8">
      <c r="A347" s="52">
        <v>135068979825</v>
      </c>
      <c r="B347" s="1" t="s">
        <v>4</v>
      </c>
      <c r="C347" s="34" t="s">
        <v>644</v>
      </c>
      <c r="D347" s="1" t="s">
        <v>367</v>
      </c>
      <c r="E347" s="34" t="s">
        <v>644</v>
      </c>
      <c r="F347" s="28" t="s">
        <v>369</v>
      </c>
      <c r="G347" s="35">
        <v>9500</v>
      </c>
      <c r="H347" s="35">
        <v>57</v>
      </c>
    </row>
    <row r="348" spans="1:8">
      <c r="A348" s="52">
        <v>135067488281</v>
      </c>
      <c r="B348" s="1" t="s">
        <v>365</v>
      </c>
      <c r="C348" s="34" t="s">
        <v>644</v>
      </c>
      <c r="D348" s="1" t="s">
        <v>367</v>
      </c>
      <c r="E348" s="34" t="s">
        <v>644</v>
      </c>
      <c r="F348" s="28" t="s">
        <v>369</v>
      </c>
      <c r="G348" s="35">
        <v>19200</v>
      </c>
      <c r="H348" s="35">
        <v>115.2</v>
      </c>
    </row>
    <row r="349" spans="1:8">
      <c r="A349" s="52">
        <v>135067097761</v>
      </c>
      <c r="B349" s="1" t="s">
        <v>365</v>
      </c>
      <c r="C349" s="34" t="s">
        <v>644</v>
      </c>
      <c r="D349" s="1" t="s">
        <v>367</v>
      </c>
      <c r="E349" s="34" t="s">
        <v>644</v>
      </c>
      <c r="F349" s="28" t="s">
        <v>369</v>
      </c>
      <c r="G349" s="35">
        <v>9600</v>
      </c>
      <c r="H349" s="35">
        <v>57.6</v>
      </c>
    </row>
    <row r="350" spans="1:8">
      <c r="A350" s="52">
        <v>135033814620</v>
      </c>
      <c r="B350" s="1" t="s">
        <v>522</v>
      </c>
      <c r="C350" s="34" t="s">
        <v>613</v>
      </c>
      <c r="D350" s="1" t="s">
        <v>367</v>
      </c>
      <c r="E350" s="34" t="s">
        <v>613</v>
      </c>
      <c r="F350" s="28" t="s">
        <v>369</v>
      </c>
      <c r="G350" s="35">
        <v>15000</v>
      </c>
      <c r="H350" s="35">
        <v>90</v>
      </c>
    </row>
    <row r="351" spans="1:8">
      <c r="A351" s="52">
        <v>135033752276</v>
      </c>
      <c r="B351" s="1" t="s">
        <v>522</v>
      </c>
      <c r="C351" s="34" t="s">
        <v>613</v>
      </c>
      <c r="D351" s="1" t="s">
        <v>367</v>
      </c>
      <c r="E351" s="34" t="s">
        <v>613</v>
      </c>
      <c r="F351" s="28" t="s">
        <v>369</v>
      </c>
      <c r="G351" s="35">
        <v>5000</v>
      </c>
      <c r="H351" s="35">
        <v>30</v>
      </c>
    </row>
    <row r="352" spans="1:8">
      <c r="A352" s="52">
        <v>135033382258</v>
      </c>
      <c r="B352" s="1" t="s">
        <v>522</v>
      </c>
      <c r="C352" s="34" t="s">
        <v>613</v>
      </c>
      <c r="D352" s="1" t="s">
        <v>367</v>
      </c>
      <c r="E352" s="34" t="s">
        <v>613</v>
      </c>
      <c r="F352" s="28" t="s">
        <v>369</v>
      </c>
      <c r="G352" s="35">
        <v>5000</v>
      </c>
      <c r="H352" s="35">
        <v>30</v>
      </c>
    </row>
    <row r="353" spans="1:8">
      <c r="A353" s="52">
        <v>135033240074</v>
      </c>
      <c r="B353" s="1" t="s">
        <v>522</v>
      </c>
      <c r="C353" s="34" t="s">
        <v>613</v>
      </c>
      <c r="D353" s="1" t="s">
        <v>367</v>
      </c>
      <c r="E353" s="34" t="s">
        <v>613</v>
      </c>
      <c r="F353" s="28" t="s">
        <v>369</v>
      </c>
      <c r="G353" s="35">
        <v>5000</v>
      </c>
      <c r="H353" s="35">
        <v>30</v>
      </c>
    </row>
    <row r="354" spans="1:8">
      <c r="A354" s="52">
        <v>135033160968</v>
      </c>
      <c r="B354" s="1" t="s">
        <v>522</v>
      </c>
      <c r="C354" s="34" t="s">
        <v>613</v>
      </c>
      <c r="D354" s="1" t="s">
        <v>367</v>
      </c>
      <c r="E354" s="34" t="s">
        <v>613</v>
      </c>
      <c r="F354" s="28" t="s">
        <v>369</v>
      </c>
      <c r="G354" s="35">
        <v>15000</v>
      </c>
      <c r="H354" s="35">
        <v>90</v>
      </c>
    </row>
    <row r="355" spans="1:8">
      <c r="A355" s="52">
        <v>135033107774</v>
      </c>
      <c r="B355" s="1" t="s">
        <v>522</v>
      </c>
      <c r="C355" s="34" t="s">
        <v>613</v>
      </c>
      <c r="D355" s="1" t="s">
        <v>367</v>
      </c>
      <c r="E355" s="34" t="s">
        <v>613</v>
      </c>
      <c r="F355" s="28" t="s">
        <v>369</v>
      </c>
      <c r="G355" s="35">
        <v>5000</v>
      </c>
      <c r="H355" s="35">
        <v>30</v>
      </c>
    </row>
    <row r="356" spans="1:8">
      <c r="A356" s="52">
        <v>135033105388</v>
      </c>
      <c r="B356" s="1" t="s">
        <v>522</v>
      </c>
      <c r="C356" s="34" t="s">
        <v>613</v>
      </c>
      <c r="D356" s="1" t="s">
        <v>367</v>
      </c>
      <c r="E356" s="34" t="s">
        <v>613</v>
      </c>
      <c r="F356" s="28" t="s">
        <v>369</v>
      </c>
      <c r="G356" s="35">
        <v>4000</v>
      </c>
      <c r="H356" s="35">
        <v>24</v>
      </c>
    </row>
    <row r="357" spans="1:8">
      <c r="A357" s="52">
        <v>135033098222</v>
      </c>
      <c r="B357" s="1" t="s">
        <v>522</v>
      </c>
      <c r="C357" s="34" t="s">
        <v>613</v>
      </c>
      <c r="D357" s="1" t="s">
        <v>367</v>
      </c>
      <c r="E357" s="34" t="s">
        <v>613</v>
      </c>
      <c r="F357" s="28" t="s">
        <v>369</v>
      </c>
      <c r="G357" s="35">
        <v>10000</v>
      </c>
      <c r="H357" s="35">
        <v>60</v>
      </c>
    </row>
    <row r="358" spans="1:8">
      <c r="A358" s="52">
        <v>135033089434</v>
      </c>
      <c r="B358" s="1" t="s">
        <v>522</v>
      </c>
      <c r="C358" s="34" t="s">
        <v>613</v>
      </c>
      <c r="D358" s="1" t="s">
        <v>367</v>
      </c>
      <c r="E358" s="34" t="s">
        <v>613</v>
      </c>
      <c r="F358" s="28" t="s">
        <v>369</v>
      </c>
      <c r="G358" s="35">
        <v>5000</v>
      </c>
      <c r="H358" s="35">
        <v>30</v>
      </c>
    </row>
    <row r="359" spans="1:8">
      <c r="A359" s="52">
        <v>135032989310</v>
      </c>
      <c r="B359" s="1" t="s">
        <v>522</v>
      </c>
      <c r="C359" s="34" t="s">
        <v>613</v>
      </c>
      <c r="D359" s="1" t="s">
        <v>367</v>
      </c>
      <c r="E359" s="34" t="s">
        <v>613</v>
      </c>
      <c r="F359" s="28" t="s">
        <v>369</v>
      </c>
      <c r="G359" s="35">
        <v>12000</v>
      </c>
      <c r="H359" s="35">
        <v>72</v>
      </c>
    </row>
    <row r="360" spans="1:8">
      <c r="A360" s="52">
        <v>135032862054</v>
      </c>
      <c r="B360" s="1" t="s">
        <v>522</v>
      </c>
      <c r="C360" s="34" t="s">
        <v>613</v>
      </c>
      <c r="D360" s="1" t="s">
        <v>367</v>
      </c>
      <c r="E360" s="34" t="s">
        <v>613</v>
      </c>
      <c r="F360" s="28" t="s">
        <v>369</v>
      </c>
      <c r="G360" s="35">
        <v>5000</v>
      </c>
      <c r="H360" s="35">
        <v>30</v>
      </c>
    </row>
    <row r="361" spans="1:8">
      <c r="A361" s="52">
        <v>135032794414</v>
      </c>
      <c r="B361" s="1" t="s">
        <v>522</v>
      </c>
      <c r="C361" s="34" t="s">
        <v>613</v>
      </c>
      <c r="D361" s="1" t="s">
        <v>367</v>
      </c>
      <c r="E361" s="34" t="s">
        <v>613</v>
      </c>
      <c r="F361" s="28" t="s">
        <v>369</v>
      </c>
      <c r="G361" s="35">
        <v>15000</v>
      </c>
      <c r="H361" s="35">
        <v>90</v>
      </c>
    </row>
    <row r="362" spans="1:8">
      <c r="A362" s="52">
        <v>135032665304</v>
      </c>
      <c r="B362" s="1" t="s">
        <v>522</v>
      </c>
      <c r="C362" s="34" t="s">
        <v>613</v>
      </c>
      <c r="D362" s="1" t="s">
        <v>367</v>
      </c>
      <c r="E362" s="34" t="s">
        <v>613</v>
      </c>
      <c r="F362" s="28" t="s">
        <v>369</v>
      </c>
      <c r="G362" s="35">
        <v>5000</v>
      </c>
      <c r="H362" s="35">
        <v>30</v>
      </c>
    </row>
    <row r="363" spans="1:8">
      <c r="A363" s="52">
        <v>135032655114</v>
      </c>
      <c r="B363" s="1" t="s">
        <v>522</v>
      </c>
      <c r="C363" s="34" t="s">
        <v>613</v>
      </c>
      <c r="D363" s="1" t="s">
        <v>367</v>
      </c>
      <c r="E363" s="34" t="s">
        <v>613</v>
      </c>
      <c r="F363" s="28" t="s">
        <v>369</v>
      </c>
      <c r="G363" s="35">
        <v>10000</v>
      </c>
      <c r="H363" s="35">
        <v>60</v>
      </c>
    </row>
    <row r="364" spans="1:8">
      <c r="A364" s="52">
        <v>135032533122</v>
      </c>
      <c r="B364" s="1" t="s">
        <v>522</v>
      </c>
      <c r="C364" s="34" t="s">
        <v>613</v>
      </c>
      <c r="D364" s="1" t="s">
        <v>367</v>
      </c>
      <c r="E364" s="34" t="s">
        <v>613</v>
      </c>
      <c r="F364" s="28" t="s">
        <v>369</v>
      </c>
      <c r="G364" s="35">
        <v>6000</v>
      </c>
      <c r="H364" s="35">
        <v>36</v>
      </c>
    </row>
    <row r="365" spans="1:8">
      <c r="A365" s="52">
        <v>135032499022</v>
      </c>
      <c r="B365" s="1" t="s">
        <v>522</v>
      </c>
      <c r="C365" s="34" t="s">
        <v>613</v>
      </c>
      <c r="D365" s="1" t="s">
        <v>367</v>
      </c>
      <c r="E365" s="34" t="s">
        <v>613</v>
      </c>
      <c r="F365" s="28" t="s">
        <v>369</v>
      </c>
      <c r="G365" s="35">
        <v>15000</v>
      </c>
      <c r="H365" s="35">
        <v>90</v>
      </c>
    </row>
    <row r="366" spans="1:8">
      <c r="A366" s="52">
        <v>135032431978</v>
      </c>
      <c r="B366" s="1" t="s">
        <v>522</v>
      </c>
      <c r="C366" s="34" t="s">
        <v>613</v>
      </c>
      <c r="D366" s="1" t="s">
        <v>367</v>
      </c>
      <c r="E366" s="34" t="s">
        <v>613</v>
      </c>
      <c r="F366" s="28" t="s">
        <v>369</v>
      </c>
      <c r="G366" s="35">
        <v>12000</v>
      </c>
      <c r="H366" s="35">
        <v>72</v>
      </c>
    </row>
    <row r="367" spans="1:8">
      <c r="A367" s="52">
        <v>135032302376</v>
      </c>
      <c r="B367" s="1" t="s">
        <v>522</v>
      </c>
      <c r="C367" s="34" t="s">
        <v>613</v>
      </c>
      <c r="D367" s="1" t="s">
        <v>367</v>
      </c>
      <c r="E367" s="34" t="s">
        <v>613</v>
      </c>
      <c r="F367" s="28" t="s">
        <v>369</v>
      </c>
      <c r="G367" s="35">
        <v>15000</v>
      </c>
      <c r="H367" s="35">
        <v>90</v>
      </c>
    </row>
    <row r="368" spans="1:8">
      <c r="A368" s="52">
        <v>135032154936</v>
      </c>
      <c r="B368" s="1" t="s">
        <v>522</v>
      </c>
      <c r="C368" s="34" t="s">
        <v>613</v>
      </c>
      <c r="D368" s="1" t="s">
        <v>367</v>
      </c>
      <c r="E368" s="34" t="s">
        <v>613</v>
      </c>
      <c r="F368" s="28" t="s">
        <v>369</v>
      </c>
      <c r="G368" s="35">
        <v>10000</v>
      </c>
      <c r="H368" s="35">
        <v>60</v>
      </c>
    </row>
    <row r="369" spans="1:8">
      <c r="A369" s="52">
        <v>135032112510</v>
      </c>
      <c r="B369" s="1" t="s">
        <v>522</v>
      </c>
      <c r="C369" s="34" t="s">
        <v>613</v>
      </c>
      <c r="D369" s="1" t="s">
        <v>367</v>
      </c>
      <c r="E369" s="34" t="s">
        <v>613</v>
      </c>
      <c r="F369" s="28" t="s">
        <v>369</v>
      </c>
      <c r="G369" s="35">
        <v>2000</v>
      </c>
      <c r="H369" s="35">
        <v>12</v>
      </c>
    </row>
    <row r="370" spans="1:8">
      <c r="A370" s="52">
        <v>135032050240</v>
      </c>
      <c r="B370" s="1" t="s">
        <v>4</v>
      </c>
      <c r="C370" s="34" t="s">
        <v>613</v>
      </c>
      <c r="D370" s="1" t="s">
        <v>367</v>
      </c>
      <c r="E370" s="34" t="s">
        <v>613</v>
      </c>
      <c r="F370" s="28" t="s">
        <v>369</v>
      </c>
      <c r="G370" s="35">
        <v>9600</v>
      </c>
      <c r="H370" s="35">
        <v>57.6</v>
      </c>
    </row>
    <row r="371" spans="1:8">
      <c r="A371" s="52">
        <v>135032037138</v>
      </c>
      <c r="B371" s="1" t="s">
        <v>365</v>
      </c>
      <c r="C371" s="34" t="s">
        <v>613</v>
      </c>
      <c r="D371" s="1" t="s">
        <v>367</v>
      </c>
      <c r="E371" s="34" t="s">
        <v>613</v>
      </c>
      <c r="F371" s="28" t="s">
        <v>369</v>
      </c>
      <c r="G371" s="35">
        <v>9700</v>
      </c>
      <c r="H371" s="35">
        <v>58.2</v>
      </c>
    </row>
    <row r="372" spans="1:8">
      <c r="A372" s="52">
        <v>135031999832</v>
      </c>
      <c r="B372" s="1" t="s">
        <v>522</v>
      </c>
      <c r="C372" s="34" t="s">
        <v>613</v>
      </c>
      <c r="D372" s="1" t="s">
        <v>367</v>
      </c>
      <c r="E372" s="34" t="s">
        <v>613</v>
      </c>
      <c r="F372" s="28" t="s">
        <v>369</v>
      </c>
      <c r="G372" s="35">
        <v>5000</v>
      </c>
      <c r="H372" s="35">
        <v>30</v>
      </c>
    </row>
    <row r="373" spans="1:8">
      <c r="A373" s="52">
        <v>135031959886</v>
      </c>
      <c r="B373" s="1" t="s">
        <v>4</v>
      </c>
      <c r="C373" s="34" t="s">
        <v>613</v>
      </c>
      <c r="D373" s="1" t="s">
        <v>367</v>
      </c>
      <c r="E373" s="34" t="s">
        <v>613</v>
      </c>
      <c r="F373" s="28" t="s">
        <v>369</v>
      </c>
      <c r="G373" s="35">
        <v>26100</v>
      </c>
      <c r="H373" s="35">
        <v>156.6</v>
      </c>
    </row>
    <row r="374" spans="1:8">
      <c r="A374" s="52">
        <v>135031898196</v>
      </c>
      <c r="B374" s="1" t="s">
        <v>522</v>
      </c>
      <c r="C374" s="34" t="s">
        <v>613</v>
      </c>
      <c r="D374" s="1" t="s">
        <v>367</v>
      </c>
      <c r="E374" s="34" t="s">
        <v>613</v>
      </c>
      <c r="F374" s="28" t="s">
        <v>369</v>
      </c>
      <c r="G374" s="35">
        <v>5000</v>
      </c>
      <c r="H374" s="35">
        <v>30</v>
      </c>
    </row>
    <row r="375" spans="1:8">
      <c r="A375" s="52">
        <v>135031893262</v>
      </c>
      <c r="B375" s="1" t="s">
        <v>522</v>
      </c>
      <c r="C375" s="34" t="s">
        <v>613</v>
      </c>
      <c r="D375" s="1" t="s">
        <v>367</v>
      </c>
      <c r="E375" s="34" t="s">
        <v>613</v>
      </c>
      <c r="F375" s="28" t="s">
        <v>369</v>
      </c>
      <c r="G375" s="35">
        <v>6000</v>
      </c>
      <c r="H375" s="35">
        <v>36</v>
      </c>
    </row>
    <row r="376" spans="1:8">
      <c r="A376" s="52">
        <v>135031875846</v>
      </c>
      <c r="B376" s="1" t="s">
        <v>522</v>
      </c>
      <c r="C376" s="34" t="s">
        <v>613</v>
      </c>
      <c r="D376" s="1" t="s">
        <v>367</v>
      </c>
      <c r="E376" s="34" t="s">
        <v>613</v>
      </c>
      <c r="F376" s="28" t="s">
        <v>369</v>
      </c>
      <c r="G376" s="35">
        <v>10000</v>
      </c>
      <c r="H376" s="35">
        <v>60</v>
      </c>
    </row>
    <row r="377" spans="1:8">
      <c r="A377" s="52">
        <v>135031847370</v>
      </c>
      <c r="B377" s="1" t="s">
        <v>522</v>
      </c>
      <c r="C377" s="34" t="s">
        <v>613</v>
      </c>
      <c r="D377" s="1" t="s">
        <v>367</v>
      </c>
      <c r="E377" s="34" t="s">
        <v>613</v>
      </c>
      <c r="F377" s="28" t="s">
        <v>369</v>
      </c>
      <c r="G377" s="35">
        <v>5000</v>
      </c>
      <c r="H377" s="35">
        <v>30</v>
      </c>
    </row>
    <row r="378" spans="1:8">
      <c r="A378" s="52">
        <v>135031816856</v>
      </c>
      <c r="B378" s="1" t="s">
        <v>522</v>
      </c>
      <c r="C378" s="34" t="s">
        <v>613</v>
      </c>
      <c r="D378" s="1" t="s">
        <v>367</v>
      </c>
      <c r="E378" s="34" t="s">
        <v>613</v>
      </c>
      <c r="F378" s="28" t="s">
        <v>369</v>
      </c>
      <c r="G378" s="35">
        <v>10000</v>
      </c>
      <c r="H378" s="35">
        <v>60</v>
      </c>
    </row>
    <row r="379" spans="1:8">
      <c r="A379" s="52">
        <v>135031769488</v>
      </c>
      <c r="B379" s="1" t="s">
        <v>522</v>
      </c>
      <c r="C379" s="34" t="s">
        <v>613</v>
      </c>
      <c r="D379" s="1" t="s">
        <v>367</v>
      </c>
      <c r="E379" s="34" t="s">
        <v>613</v>
      </c>
      <c r="F379" s="28" t="s">
        <v>369</v>
      </c>
      <c r="G379" s="35">
        <v>5000</v>
      </c>
      <c r="H379" s="35">
        <v>30</v>
      </c>
    </row>
    <row r="380" spans="1:8">
      <c r="A380" s="52">
        <v>135031733730</v>
      </c>
      <c r="B380" s="1" t="s">
        <v>522</v>
      </c>
      <c r="C380" s="34" t="s">
        <v>613</v>
      </c>
      <c r="D380" s="1" t="s">
        <v>367</v>
      </c>
      <c r="E380" s="34" t="s">
        <v>613</v>
      </c>
      <c r="F380" s="28" t="s">
        <v>369</v>
      </c>
      <c r="G380" s="35">
        <v>5000</v>
      </c>
      <c r="H380" s="35">
        <v>30</v>
      </c>
    </row>
    <row r="381" spans="1:8">
      <c r="A381" s="52">
        <v>135031727612</v>
      </c>
      <c r="B381" s="1" t="s">
        <v>522</v>
      </c>
      <c r="C381" s="34" t="s">
        <v>613</v>
      </c>
      <c r="D381" s="1" t="s">
        <v>367</v>
      </c>
      <c r="E381" s="34" t="s">
        <v>613</v>
      </c>
      <c r="F381" s="28" t="s">
        <v>369</v>
      </c>
      <c r="G381" s="35">
        <v>10000</v>
      </c>
      <c r="H381" s="35">
        <v>60</v>
      </c>
    </row>
    <row r="382" spans="1:8">
      <c r="A382" s="52">
        <v>135031711536</v>
      </c>
      <c r="B382" s="1" t="s">
        <v>522</v>
      </c>
      <c r="C382" s="34" t="s">
        <v>613</v>
      </c>
      <c r="D382" s="1" t="s">
        <v>367</v>
      </c>
      <c r="E382" s="34" t="s">
        <v>613</v>
      </c>
      <c r="F382" s="28" t="s">
        <v>369</v>
      </c>
      <c r="G382" s="35">
        <v>5000</v>
      </c>
      <c r="H382" s="35">
        <v>30</v>
      </c>
    </row>
    <row r="383" spans="1:8">
      <c r="A383" s="52">
        <v>135031681138</v>
      </c>
      <c r="B383" s="1" t="s">
        <v>619</v>
      </c>
      <c r="C383" s="34" t="s">
        <v>613</v>
      </c>
      <c r="D383" s="1" t="s">
        <v>367</v>
      </c>
      <c r="E383" s="34" t="s">
        <v>613</v>
      </c>
      <c r="F383" s="28" t="s">
        <v>369</v>
      </c>
      <c r="G383" s="35">
        <v>600</v>
      </c>
      <c r="H383" s="35">
        <v>3.6</v>
      </c>
    </row>
    <row r="384" spans="1:8">
      <c r="A384" s="52">
        <v>135031649292</v>
      </c>
      <c r="B384" s="1" t="s">
        <v>522</v>
      </c>
      <c r="C384" s="34" t="s">
        <v>613</v>
      </c>
      <c r="D384" s="1" t="s">
        <v>367</v>
      </c>
      <c r="E384" s="34" t="s">
        <v>613</v>
      </c>
      <c r="F384" s="28" t="s">
        <v>369</v>
      </c>
      <c r="G384" s="35">
        <v>12000</v>
      </c>
      <c r="H384" s="35">
        <v>72</v>
      </c>
    </row>
    <row r="385" spans="1:8">
      <c r="A385" s="52">
        <v>135031455468</v>
      </c>
      <c r="B385" s="1" t="s">
        <v>522</v>
      </c>
      <c r="C385" s="34" t="s">
        <v>613</v>
      </c>
      <c r="D385" s="1" t="s">
        <v>367</v>
      </c>
      <c r="E385" s="34" t="s">
        <v>613</v>
      </c>
      <c r="F385" s="28" t="s">
        <v>369</v>
      </c>
      <c r="G385" s="35">
        <v>815.29</v>
      </c>
      <c r="H385" s="35">
        <v>4.8899999999999997</v>
      </c>
    </row>
    <row r="386" spans="1:8">
      <c r="A386" s="52">
        <v>135031083866</v>
      </c>
      <c r="B386" s="1" t="s">
        <v>522</v>
      </c>
      <c r="C386" s="34" t="s">
        <v>613</v>
      </c>
      <c r="D386" s="1" t="s">
        <v>367</v>
      </c>
      <c r="E386" s="34" t="s">
        <v>613</v>
      </c>
      <c r="F386" s="28" t="s">
        <v>369</v>
      </c>
      <c r="G386" s="35">
        <v>5000</v>
      </c>
      <c r="H386" s="35">
        <v>30</v>
      </c>
    </row>
    <row r="387" spans="1:8">
      <c r="A387" s="52">
        <v>135031038782</v>
      </c>
      <c r="B387" s="1" t="s">
        <v>365</v>
      </c>
      <c r="C387" s="34" t="s">
        <v>613</v>
      </c>
      <c r="D387" s="1" t="s">
        <v>367</v>
      </c>
      <c r="E387" s="34" t="s">
        <v>613</v>
      </c>
      <c r="F387" s="28" t="s">
        <v>369</v>
      </c>
      <c r="G387" s="35">
        <v>13600</v>
      </c>
      <c r="H387" s="35">
        <v>81.599999999999994</v>
      </c>
    </row>
    <row r="388" spans="1:8">
      <c r="A388" s="52">
        <v>135030882672</v>
      </c>
      <c r="B388" s="1" t="s">
        <v>4</v>
      </c>
      <c r="C388" s="34" t="s">
        <v>613</v>
      </c>
      <c r="D388" s="1" t="s">
        <v>367</v>
      </c>
      <c r="E388" s="34" t="s">
        <v>613</v>
      </c>
      <c r="F388" s="28" t="s">
        <v>369</v>
      </c>
      <c r="G388" s="35">
        <v>5000</v>
      </c>
      <c r="H388" s="35">
        <v>30</v>
      </c>
    </row>
    <row r="389" spans="1:8">
      <c r="A389" s="52">
        <v>135030663358</v>
      </c>
      <c r="B389" s="1" t="s">
        <v>4</v>
      </c>
      <c r="C389" s="34" t="s">
        <v>613</v>
      </c>
      <c r="D389" s="1" t="s">
        <v>367</v>
      </c>
      <c r="E389" s="34" t="s">
        <v>613</v>
      </c>
      <c r="F389" s="28" t="s">
        <v>369</v>
      </c>
      <c r="G389" s="35">
        <v>5000</v>
      </c>
      <c r="H389" s="35">
        <v>30</v>
      </c>
    </row>
    <row r="390" spans="1:8">
      <c r="A390" s="52">
        <v>135030659538</v>
      </c>
      <c r="B390" s="1" t="s">
        <v>522</v>
      </c>
      <c r="C390" s="34" t="s">
        <v>613</v>
      </c>
      <c r="D390" s="1" t="s">
        <v>367</v>
      </c>
      <c r="E390" s="34" t="s">
        <v>613</v>
      </c>
      <c r="F390" s="28" t="s">
        <v>369</v>
      </c>
      <c r="G390" s="35">
        <v>10000</v>
      </c>
      <c r="H390" s="35">
        <v>60</v>
      </c>
    </row>
    <row r="391" spans="1:8">
      <c r="A391" s="52">
        <v>135030632824</v>
      </c>
      <c r="B391" s="1" t="s">
        <v>522</v>
      </c>
      <c r="C391" s="34" t="s">
        <v>613</v>
      </c>
      <c r="D391" s="1" t="s">
        <v>367</v>
      </c>
      <c r="E391" s="34" t="s">
        <v>613</v>
      </c>
      <c r="F391" s="28" t="s">
        <v>369</v>
      </c>
      <c r="G391" s="35">
        <v>10000</v>
      </c>
      <c r="H391" s="35">
        <v>60</v>
      </c>
    </row>
    <row r="392" spans="1:8">
      <c r="A392" s="52">
        <v>135030591274</v>
      </c>
      <c r="B392" s="1" t="s">
        <v>4</v>
      </c>
      <c r="C392" s="34" t="s">
        <v>613</v>
      </c>
      <c r="D392" s="1" t="s">
        <v>367</v>
      </c>
      <c r="E392" s="34" t="s">
        <v>613</v>
      </c>
      <c r="F392" s="28" t="s">
        <v>369</v>
      </c>
      <c r="G392" s="35">
        <v>37000</v>
      </c>
      <c r="H392" s="35">
        <v>222</v>
      </c>
    </row>
    <row r="393" spans="1:8">
      <c r="A393" s="52">
        <v>135030420676</v>
      </c>
      <c r="B393" s="1" t="s">
        <v>4</v>
      </c>
      <c r="C393" s="34" t="s">
        <v>534</v>
      </c>
      <c r="D393" s="1" t="s">
        <v>367</v>
      </c>
      <c r="E393" s="34" t="s">
        <v>613</v>
      </c>
      <c r="F393" s="28" t="s">
        <v>369</v>
      </c>
      <c r="G393" s="35">
        <v>47200</v>
      </c>
      <c r="H393" s="35">
        <v>283.2</v>
      </c>
    </row>
    <row r="394" spans="1:8">
      <c r="A394" s="52">
        <v>135030334752</v>
      </c>
      <c r="B394" s="1" t="s">
        <v>522</v>
      </c>
      <c r="C394" s="34" t="s">
        <v>534</v>
      </c>
      <c r="D394" s="1" t="s">
        <v>367</v>
      </c>
      <c r="E394" s="34" t="s">
        <v>613</v>
      </c>
      <c r="F394" s="28" t="s">
        <v>369</v>
      </c>
      <c r="G394" s="35">
        <v>11000</v>
      </c>
      <c r="H394" s="35">
        <v>66</v>
      </c>
    </row>
    <row r="395" spans="1:8">
      <c r="A395" s="52">
        <v>135030322124</v>
      </c>
      <c r="B395" s="1" t="s">
        <v>522</v>
      </c>
      <c r="C395" s="34" t="s">
        <v>534</v>
      </c>
      <c r="D395" s="1" t="s">
        <v>367</v>
      </c>
      <c r="E395" s="34" t="s">
        <v>613</v>
      </c>
      <c r="F395" s="28" t="s">
        <v>369</v>
      </c>
      <c r="G395" s="35">
        <v>5000</v>
      </c>
      <c r="H395" s="35">
        <v>30</v>
      </c>
    </row>
    <row r="396" spans="1:8">
      <c r="A396" s="52">
        <v>135030318932</v>
      </c>
      <c r="B396" s="1" t="s">
        <v>522</v>
      </c>
      <c r="C396" s="34" t="s">
        <v>534</v>
      </c>
      <c r="D396" s="1" t="s">
        <v>367</v>
      </c>
      <c r="E396" s="34" t="s">
        <v>613</v>
      </c>
      <c r="F396" s="28" t="s">
        <v>369</v>
      </c>
      <c r="G396" s="35">
        <v>10000</v>
      </c>
      <c r="H396" s="35">
        <v>60</v>
      </c>
    </row>
    <row r="397" spans="1:8">
      <c r="A397" s="52">
        <v>135030248486</v>
      </c>
      <c r="B397" s="1" t="s">
        <v>522</v>
      </c>
      <c r="C397" s="34" t="s">
        <v>534</v>
      </c>
      <c r="D397" s="1" t="s">
        <v>367</v>
      </c>
      <c r="E397" s="34" t="s">
        <v>613</v>
      </c>
      <c r="F397" s="28" t="s">
        <v>369</v>
      </c>
      <c r="G397" s="35">
        <v>10000</v>
      </c>
      <c r="H397" s="35">
        <v>60</v>
      </c>
    </row>
    <row r="398" spans="1:8">
      <c r="A398" s="52">
        <v>135030238894</v>
      </c>
      <c r="B398" s="1" t="s">
        <v>365</v>
      </c>
      <c r="C398" s="34" t="s">
        <v>534</v>
      </c>
      <c r="D398" s="1" t="s">
        <v>367</v>
      </c>
      <c r="E398" s="34" t="s">
        <v>613</v>
      </c>
      <c r="F398" s="28" t="s">
        <v>369</v>
      </c>
      <c r="G398" s="35">
        <v>35100</v>
      </c>
      <c r="H398" s="35">
        <v>210.6</v>
      </c>
    </row>
    <row r="399" spans="1:8">
      <c r="A399" s="52">
        <v>135030037878</v>
      </c>
      <c r="B399" s="1" t="s">
        <v>522</v>
      </c>
      <c r="C399" s="34" t="s">
        <v>534</v>
      </c>
      <c r="D399" s="1" t="s">
        <v>367</v>
      </c>
      <c r="E399" s="34" t="s">
        <v>613</v>
      </c>
      <c r="F399" s="28" t="s">
        <v>369</v>
      </c>
      <c r="G399" s="35">
        <v>12000</v>
      </c>
      <c r="H399" s="35">
        <v>72</v>
      </c>
    </row>
    <row r="400" spans="1:8">
      <c r="A400" s="52">
        <v>135029993114</v>
      </c>
      <c r="B400" s="1" t="s">
        <v>4</v>
      </c>
      <c r="C400" s="34" t="s">
        <v>534</v>
      </c>
      <c r="D400" s="1" t="s">
        <v>367</v>
      </c>
      <c r="E400" s="34" t="s">
        <v>613</v>
      </c>
      <c r="F400" s="28" t="s">
        <v>369</v>
      </c>
      <c r="G400" s="35">
        <v>11000</v>
      </c>
      <c r="H400" s="35">
        <v>66</v>
      </c>
    </row>
    <row r="401" spans="1:8">
      <c r="A401" s="52">
        <v>135029990444</v>
      </c>
      <c r="B401" s="1" t="s">
        <v>4</v>
      </c>
      <c r="C401" s="34" t="s">
        <v>534</v>
      </c>
      <c r="D401" s="1" t="s">
        <v>367</v>
      </c>
      <c r="E401" s="34" t="s">
        <v>613</v>
      </c>
      <c r="F401" s="28" t="s">
        <v>369</v>
      </c>
      <c r="G401" s="35">
        <v>35200</v>
      </c>
      <c r="H401" s="35">
        <v>211.2</v>
      </c>
    </row>
    <row r="402" spans="1:8">
      <c r="A402" s="52">
        <v>135029978284</v>
      </c>
      <c r="B402" s="1" t="s">
        <v>522</v>
      </c>
      <c r="C402" s="34" t="s">
        <v>534</v>
      </c>
      <c r="D402" s="1" t="s">
        <v>367</v>
      </c>
      <c r="E402" s="34" t="s">
        <v>613</v>
      </c>
      <c r="F402" s="28" t="s">
        <v>369</v>
      </c>
      <c r="G402" s="35">
        <v>5000</v>
      </c>
      <c r="H402" s="35">
        <v>30</v>
      </c>
    </row>
    <row r="403" spans="1:8">
      <c r="A403" s="52">
        <v>135029776614</v>
      </c>
      <c r="B403" s="1" t="s">
        <v>4</v>
      </c>
      <c r="C403" s="34" t="s">
        <v>534</v>
      </c>
      <c r="D403" s="1" t="s">
        <v>367</v>
      </c>
      <c r="E403" s="34" t="s">
        <v>613</v>
      </c>
      <c r="F403" s="28" t="s">
        <v>369</v>
      </c>
      <c r="G403" s="35">
        <v>27800</v>
      </c>
      <c r="H403" s="35">
        <v>166.8</v>
      </c>
    </row>
    <row r="404" spans="1:8">
      <c r="A404" s="52">
        <v>135029721454</v>
      </c>
      <c r="B404" s="1" t="s">
        <v>4</v>
      </c>
      <c r="C404" s="34" t="s">
        <v>534</v>
      </c>
      <c r="D404" s="1" t="s">
        <v>367</v>
      </c>
      <c r="E404" s="34" t="s">
        <v>613</v>
      </c>
      <c r="F404" s="28" t="s">
        <v>369</v>
      </c>
      <c r="G404" s="35">
        <v>19300</v>
      </c>
      <c r="H404" s="35">
        <v>115.8</v>
      </c>
    </row>
    <row r="405" spans="1:8">
      <c r="A405" s="52">
        <v>135029673138</v>
      </c>
      <c r="B405" s="1" t="s">
        <v>626</v>
      </c>
      <c r="C405" s="34" t="s">
        <v>534</v>
      </c>
      <c r="D405" s="1" t="s">
        <v>367</v>
      </c>
      <c r="E405" s="34" t="s">
        <v>613</v>
      </c>
      <c r="F405" s="28" t="s">
        <v>369</v>
      </c>
      <c r="G405" s="35">
        <v>1390</v>
      </c>
      <c r="H405" s="35">
        <v>8.34</v>
      </c>
    </row>
    <row r="406" spans="1:8">
      <c r="A406" s="52">
        <v>135029649126</v>
      </c>
      <c r="B406" s="1" t="s">
        <v>522</v>
      </c>
      <c r="C406" s="34" t="s">
        <v>534</v>
      </c>
      <c r="D406" s="1" t="s">
        <v>367</v>
      </c>
      <c r="E406" s="34" t="s">
        <v>613</v>
      </c>
      <c r="F406" s="28" t="s">
        <v>369</v>
      </c>
      <c r="G406" s="35">
        <v>20000</v>
      </c>
      <c r="H406" s="35">
        <v>120</v>
      </c>
    </row>
    <row r="407" spans="1:8">
      <c r="A407" s="52">
        <v>135029641944</v>
      </c>
      <c r="B407" s="1" t="s">
        <v>627</v>
      </c>
      <c r="C407" s="34" t="s">
        <v>534</v>
      </c>
      <c r="D407" s="1" t="s">
        <v>367</v>
      </c>
      <c r="E407" s="34" t="s">
        <v>613</v>
      </c>
      <c r="F407" s="28" t="s">
        <v>369</v>
      </c>
      <c r="G407" s="35">
        <v>1930</v>
      </c>
      <c r="H407" s="35">
        <v>11.58</v>
      </c>
    </row>
    <row r="408" spans="1:8">
      <c r="A408" s="52">
        <v>135029635916</v>
      </c>
      <c r="B408" s="1" t="s">
        <v>522</v>
      </c>
      <c r="C408" s="34" t="s">
        <v>534</v>
      </c>
      <c r="D408" s="1" t="s">
        <v>367</v>
      </c>
      <c r="E408" s="34" t="s">
        <v>613</v>
      </c>
      <c r="F408" s="28" t="s">
        <v>369</v>
      </c>
      <c r="G408" s="35">
        <v>10000</v>
      </c>
      <c r="H408" s="35">
        <v>60</v>
      </c>
    </row>
    <row r="409" spans="1:8">
      <c r="A409" s="52">
        <v>135029551728</v>
      </c>
      <c r="B409" s="1" t="s">
        <v>616</v>
      </c>
      <c r="C409" s="34" t="s">
        <v>534</v>
      </c>
      <c r="D409" s="1" t="s">
        <v>367</v>
      </c>
      <c r="E409" s="34" t="s">
        <v>613</v>
      </c>
      <c r="F409" s="28" t="s">
        <v>369</v>
      </c>
      <c r="G409" s="35">
        <v>1000</v>
      </c>
      <c r="H409" s="35">
        <v>6</v>
      </c>
    </row>
    <row r="410" spans="1:8">
      <c r="A410" s="52">
        <v>135029505082</v>
      </c>
      <c r="B410" s="1" t="s">
        <v>522</v>
      </c>
      <c r="C410" s="34" t="s">
        <v>534</v>
      </c>
      <c r="D410" s="1" t="s">
        <v>367</v>
      </c>
      <c r="E410" s="34" t="s">
        <v>613</v>
      </c>
      <c r="F410" s="28" t="s">
        <v>369</v>
      </c>
      <c r="G410" s="35">
        <v>14000</v>
      </c>
      <c r="H410" s="35">
        <v>84</v>
      </c>
    </row>
    <row r="411" spans="1:8">
      <c r="A411" s="52">
        <v>135029480440</v>
      </c>
      <c r="B411" s="1" t="s">
        <v>4</v>
      </c>
      <c r="C411" s="34" t="s">
        <v>534</v>
      </c>
      <c r="D411" s="1" t="s">
        <v>367</v>
      </c>
      <c r="E411" s="34" t="s">
        <v>613</v>
      </c>
      <c r="F411" s="28" t="s">
        <v>369</v>
      </c>
      <c r="G411" s="35">
        <v>5500</v>
      </c>
      <c r="H411" s="35">
        <v>33</v>
      </c>
    </row>
    <row r="412" spans="1:8">
      <c r="A412" s="52">
        <v>135029461108</v>
      </c>
      <c r="B412" s="1" t="s">
        <v>522</v>
      </c>
      <c r="C412" s="34" t="s">
        <v>534</v>
      </c>
      <c r="D412" s="1" t="s">
        <v>367</v>
      </c>
      <c r="E412" s="34" t="s">
        <v>613</v>
      </c>
      <c r="F412" s="28" t="s">
        <v>369</v>
      </c>
      <c r="G412" s="35">
        <v>10000</v>
      </c>
      <c r="H412" s="35">
        <v>60</v>
      </c>
    </row>
    <row r="413" spans="1:8">
      <c r="A413" s="52">
        <v>135029328080</v>
      </c>
      <c r="B413" s="1" t="s">
        <v>522</v>
      </c>
      <c r="C413" s="34" t="s">
        <v>534</v>
      </c>
      <c r="D413" s="1" t="s">
        <v>367</v>
      </c>
      <c r="E413" s="34" t="s">
        <v>613</v>
      </c>
      <c r="F413" s="28" t="s">
        <v>369</v>
      </c>
      <c r="G413" s="35">
        <v>6000</v>
      </c>
      <c r="H413" s="35">
        <v>36</v>
      </c>
    </row>
    <row r="414" spans="1:8">
      <c r="A414" s="52">
        <v>135029254856</v>
      </c>
      <c r="B414" s="1" t="s">
        <v>365</v>
      </c>
      <c r="C414" s="34" t="s">
        <v>534</v>
      </c>
      <c r="D414" s="1" t="s">
        <v>367</v>
      </c>
      <c r="E414" s="34" t="s">
        <v>613</v>
      </c>
      <c r="F414" s="28" t="s">
        <v>369</v>
      </c>
      <c r="G414" s="35">
        <v>8000</v>
      </c>
      <c r="H414" s="35">
        <v>48</v>
      </c>
    </row>
    <row r="415" spans="1:8">
      <c r="A415" s="52">
        <v>135029198376</v>
      </c>
      <c r="B415" s="1" t="s">
        <v>522</v>
      </c>
      <c r="C415" s="34" t="s">
        <v>534</v>
      </c>
      <c r="D415" s="1" t="s">
        <v>367</v>
      </c>
      <c r="E415" s="34" t="s">
        <v>613</v>
      </c>
      <c r="F415" s="28" t="s">
        <v>369</v>
      </c>
      <c r="G415" s="35">
        <v>10000</v>
      </c>
      <c r="H415" s="35">
        <v>60</v>
      </c>
    </row>
    <row r="416" spans="1:8">
      <c r="A416" s="52">
        <v>135029190496</v>
      </c>
      <c r="B416" s="1" t="s">
        <v>522</v>
      </c>
      <c r="C416" s="34" t="s">
        <v>534</v>
      </c>
      <c r="D416" s="1" t="s">
        <v>367</v>
      </c>
      <c r="E416" s="34" t="s">
        <v>613</v>
      </c>
      <c r="F416" s="28" t="s">
        <v>369</v>
      </c>
      <c r="G416" s="35">
        <v>5000</v>
      </c>
      <c r="H416" s="35">
        <v>30</v>
      </c>
    </row>
    <row r="417" spans="1:8">
      <c r="A417" s="52">
        <v>135029013238</v>
      </c>
      <c r="B417" s="1" t="s">
        <v>522</v>
      </c>
      <c r="C417" s="34" t="s">
        <v>534</v>
      </c>
      <c r="D417" s="1" t="s">
        <v>367</v>
      </c>
      <c r="E417" s="34" t="s">
        <v>613</v>
      </c>
      <c r="F417" s="28" t="s">
        <v>369</v>
      </c>
      <c r="G417" s="35">
        <v>5000</v>
      </c>
      <c r="H417" s="35">
        <v>30</v>
      </c>
    </row>
    <row r="418" spans="1:8">
      <c r="A418" s="52">
        <v>135028873744</v>
      </c>
      <c r="B418" s="1" t="s">
        <v>522</v>
      </c>
      <c r="C418" s="34" t="s">
        <v>534</v>
      </c>
      <c r="D418" s="1" t="s">
        <v>367</v>
      </c>
      <c r="E418" s="34" t="s">
        <v>613</v>
      </c>
      <c r="F418" s="28" t="s">
        <v>369</v>
      </c>
      <c r="G418" s="35">
        <v>6000</v>
      </c>
      <c r="H418" s="35">
        <v>36</v>
      </c>
    </row>
    <row r="419" spans="1:8">
      <c r="A419" s="52">
        <v>135028848860</v>
      </c>
      <c r="B419" s="1" t="s">
        <v>4</v>
      </c>
      <c r="C419" s="34" t="s">
        <v>534</v>
      </c>
      <c r="D419" s="1" t="s">
        <v>367</v>
      </c>
      <c r="E419" s="34" t="s">
        <v>613</v>
      </c>
      <c r="F419" s="28" t="s">
        <v>369</v>
      </c>
      <c r="G419" s="35">
        <v>85100</v>
      </c>
      <c r="H419" s="35">
        <v>510.6</v>
      </c>
    </row>
    <row r="420" spans="1:8">
      <c r="A420" s="52">
        <v>135028845376</v>
      </c>
      <c r="B420" s="1" t="s">
        <v>625</v>
      </c>
      <c r="C420" s="34" t="s">
        <v>534</v>
      </c>
      <c r="D420" s="1" t="s">
        <v>367</v>
      </c>
      <c r="E420" s="34" t="s">
        <v>613</v>
      </c>
      <c r="F420" s="28" t="s">
        <v>369</v>
      </c>
      <c r="G420" s="35">
        <v>260</v>
      </c>
      <c r="H420" s="35">
        <v>1.56</v>
      </c>
    </row>
    <row r="421" spans="1:8">
      <c r="A421" s="52">
        <v>135028841692</v>
      </c>
      <c r="B421" s="1" t="s">
        <v>365</v>
      </c>
      <c r="C421" s="34" t="s">
        <v>534</v>
      </c>
      <c r="D421" s="1" t="s">
        <v>367</v>
      </c>
      <c r="E421" s="34" t="s">
        <v>613</v>
      </c>
      <c r="F421" s="28" t="s">
        <v>369</v>
      </c>
      <c r="G421" s="35">
        <v>18900</v>
      </c>
      <c r="H421" s="35">
        <v>113.4</v>
      </c>
    </row>
    <row r="422" spans="1:8">
      <c r="A422" s="52">
        <v>135028811036</v>
      </c>
      <c r="B422" s="1" t="s">
        <v>522</v>
      </c>
      <c r="C422" s="34" t="s">
        <v>534</v>
      </c>
      <c r="D422" s="1" t="s">
        <v>367</v>
      </c>
      <c r="E422" s="34" t="s">
        <v>613</v>
      </c>
      <c r="F422" s="28" t="s">
        <v>369</v>
      </c>
      <c r="G422" s="35">
        <v>10000</v>
      </c>
      <c r="H422" s="35">
        <v>60</v>
      </c>
    </row>
    <row r="423" spans="1:8">
      <c r="A423" s="52">
        <v>135028736016</v>
      </c>
      <c r="B423" s="1" t="s">
        <v>522</v>
      </c>
      <c r="C423" s="34" t="s">
        <v>534</v>
      </c>
      <c r="D423" s="1" t="s">
        <v>367</v>
      </c>
      <c r="E423" s="34" t="s">
        <v>613</v>
      </c>
      <c r="F423" s="28" t="s">
        <v>369</v>
      </c>
      <c r="G423" s="35">
        <v>7000</v>
      </c>
      <c r="H423" s="35">
        <v>42</v>
      </c>
    </row>
    <row r="424" spans="1:8">
      <c r="A424" s="52">
        <v>135028549036</v>
      </c>
      <c r="B424" s="1" t="s">
        <v>522</v>
      </c>
      <c r="C424" s="34" t="s">
        <v>534</v>
      </c>
      <c r="D424" s="1" t="s">
        <v>367</v>
      </c>
      <c r="E424" s="34" t="s">
        <v>613</v>
      </c>
      <c r="F424" s="28" t="s">
        <v>369</v>
      </c>
      <c r="G424" s="35">
        <v>12000</v>
      </c>
      <c r="H424" s="35">
        <v>72</v>
      </c>
    </row>
    <row r="425" spans="1:8">
      <c r="A425" s="52">
        <v>135028403526</v>
      </c>
      <c r="B425" s="1" t="s">
        <v>522</v>
      </c>
      <c r="C425" s="34" t="s">
        <v>534</v>
      </c>
      <c r="D425" s="1" t="s">
        <v>367</v>
      </c>
      <c r="E425" s="34" t="s">
        <v>613</v>
      </c>
      <c r="F425" s="28" t="s">
        <v>369</v>
      </c>
      <c r="G425" s="35">
        <v>5000</v>
      </c>
      <c r="H425" s="35">
        <v>30</v>
      </c>
    </row>
    <row r="426" spans="1:8">
      <c r="A426" s="52">
        <v>135028367096</v>
      </c>
      <c r="B426" s="1" t="s">
        <v>522</v>
      </c>
      <c r="C426" s="34" t="s">
        <v>534</v>
      </c>
      <c r="D426" s="1" t="s">
        <v>367</v>
      </c>
      <c r="E426" s="34" t="s">
        <v>613</v>
      </c>
      <c r="F426" s="28" t="s">
        <v>369</v>
      </c>
      <c r="G426" s="35">
        <v>5000</v>
      </c>
      <c r="H426" s="35">
        <v>30</v>
      </c>
    </row>
    <row r="427" spans="1:8">
      <c r="A427" s="52">
        <v>135028362850</v>
      </c>
      <c r="B427" s="1" t="s">
        <v>522</v>
      </c>
      <c r="C427" s="34" t="s">
        <v>534</v>
      </c>
      <c r="D427" s="1" t="s">
        <v>367</v>
      </c>
      <c r="E427" s="34" t="s">
        <v>613</v>
      </c>
      <c r="F427" s="28" t="s">
        <v>369</v>
      </c>
      <c r="G427" s="35">
        <v>5000</v>
      </c>
      <c r="H427" s="35">
        <v>30</v>
      </c>
    </row>
    <row r="428" spans="1:8">
      <c r="A428" s="52">
        <v>135028327074</v>
      </c>
      <c r="B428" s="1" t="s">
        <v>522</v>
      </c>
      <c r="C428" s="34" t="s">
        <v>534</v>
      </c>
      <c r="D428" s="1" t="s">
        <v>367</v>
      </c>
      <c r="E428" s="34" t="s">
        <v>613</v>
      </c>
      <c r="F428" s="28" t="s">
        <v>369</v>
      </c>
      <c r="G428" s="35">
        <v>5000</v>
      </c>
      <c r="H428" s="35">
        <v>30</v>
      </c>
    </row>
    <row r="429" spans="1:8">
      <c r="A429" s="52">
        <v>135028149240</v>
      </c>
      <c r="B429" s="1" t="s">
        <v>522</v>
      </c>
      <c r="C429" s="34" t="s">
        <v>534</v>
      </c>
      <c r="D429" s="1" t="s">
        <v>367</v>
      </c>
      <c r="E429" s="34" t="s">
        <v>613</v>
      </c>
      <c r="F429" s="28" t="s">
        <v>369</v>
      </c>
      <c r="G429" s="35">
        <v>11000</v>
      </c>
      <c r="H429" s="35">
        <v>66</v>
      </c>
    </row>
    <row r="430" spans="1:8">
      <c r="A430" s="52">
        <v>135027812386</v>
      </c>
      <c r="B430" s="1" t="s">
        <v>522</v>
      </c>
      <c r="C430" s="34" t="s">
        <v>534</v>
      </c>
      <c r="D430" s="1" t="s">
        <v>367</v>
      </c>
      <c r="E430" s="34" t="s">
        <v>534</v>
      </c>
      <c r="F430" s="28" t="s">
        <v>369</v>
      </c>
      <c r="G430" s="35">
        <v>10000</v>
      </c>
      <c r="H430" s="35">
        <v>60</v>
      </c>
    </row>
    <row r="431" spans="1:8">
      <c r="A431" s="52">
        <v>135027620526</v>
      </c>
      <c r="B431" s="1" t="s">
        <v>522</v>
      </c>
      <c r="C431" s="34" t="s">
        <v>534</v>
      </c>
      <c r="D431" s="1" t="s">
        <v>367</v>
      </c>
      <c r="E431" s="34" t="s">
        <v>534</v>
      </c>
      <c r="F431" s="28" t="s">
        <v>369</v>
      </c>
      <c r="G431" s="35">
        <v>5000</v>
      </c>
      <c r="H431" s="35">
        <v>30</v>
      </c>
    </row>
    <row r="432" spans="1:8">
      <c r="A432" s="52">
        <v>135027554394</v>
      </c>
      <c r="B432" s="1" t="s">
        <v>522</v>
      </c>
      <c r="C432" s="34" t="s">
        <v>534</v>
      </c>
      <c r="D432" s="1" t="s">
        <v>367</v>
      </c>
      <c r="E432" s="34" t="s">
        <v>534</v>
      </c>
      <c r="F432" s="28" t="s">
        <v>369</v>
      </c>
      <c r="G432" s="35">
        <v>5000</v>
      </c>
      <c r="H432" s="35">
        <v>30</v>
      </c>
    </row>
    <row r="433" spans="1:8">
      <c r="A433" s="52">
        <v>135027327432</v>
      </c>
      <c r="B433" s="1" t="s">
        <v>4</v>
      </c>
      <c r="C433" s="34" t="s">
        <v>534</v>
      </c>
      <c r="D433" s="1" t="s">
        <v>367</v>
      </c>
      <c r="E433" s="34" t="s">
        <v>534</v>
      </c>
      <c r="F433" s="28" t="s">
        <v>369</v>
      </c>
      <c r="G433" s="35">
        <v>45700</v>
      </c>
      <c r="H433" s="35">
        <v>274.2</v>
      </c>
    </row>
    <row r="434" spans="1:8">
      <c r="A434" s="52">
        <v>135027292478</v>
      </c>
      <c r="B434" s="1" t="s">
        <v>522</v>
      </c>
      <c r="C434" s="34" t="s">
        <v>534</v>
      </c>
      <c r="D434" s="1" t="s">
        <v>367</v>
      </c>
      <c r="E434" s="34" t="s">
        <v>534</v>
      </c>
      <c r="F434" s="28" t="s">
        <v>369</v>
      </c>
      <c r="G434" s="35">
        <v>10000</v>
      </c>
      <c r="H434" s="35">
        <v>60</v>
      </c>
    </row>
    <row r="435" spans="1:8">
      <c r="A435" s="52">
        <v>135027102598</v>
      </c>
      <c r="B435" s="1" t="s">
        <v>522</v>
      </c>
      <c r="C435" s="34" t="s">
        <v>534</v>
      </c>
      <c r="D435" s="1" t="s">
        <v>367</v>
      </c>
      <c r="E435" s="34" t="s">
        <v>534</v>
      </c>
      <c r="F435" s="28" t="s">
        <v>369</v>
      </c>
      <c r="G435" s="35">
        <v>5000</v>
      </c>
      <c r="H435" s="35">
        <v>30</v>
      </c>
    </row>
    <row r="436" spans="1:8">
      <c r="A436" s="52">
        <v>135026934938</v>
      </c>
      <c r="B436" s="1" t="s">
        <v>522</v>
      </c>
      <c r="C436" s="34" t="s">
        <v>534</v>
      </c>
      <c r="D436" s="1" t="s">
        <v>367</v>
      </c>
      <c r="E436" s="34" t="s">
        <v>534</v>
      </c>
      <c r="F436" s="28" t="s">
        <v>369</v>
      </c>
      <c r="G436" s="35">
        <v>5000</v>
      </c>
      <c r="H436" s="35">
        <v>30</v>
      </c>
    </row>
    <row r="437" spans="1:8">
      <c r="A437" s="52">
        <v>135026908066</v>
      </c>
      <c r="B437" s="1" t="s">
        <v>522</v>
      </c>
      <c r="C437" s="34" t="s">
        <v>534</v>
      </c>
      <c r="D437" s="1" t="s">
        <v>367</v>
      </c>
      <c r="E437" s="34" t="s">
        <v>534</v>
      </c>
      <c r="F437" s="28" t="s">
        <v>369</v>
      </c>
      <c r="G437" s="35">
        <v>6000</v>
      </c>
      <c r="H437" s="35">
        <v>36</v>
      </c>
    </row>
    <row r="438" spans="1:8">
      <c r="A438" s="52">
        <v>135026897256</v>
      </c>
      <c r="B438" s="1" t="s">
        <v>522</v>
      </c>
      <c r="C438" s="34" t="s">
        <v>534</v>
      </c>
      <c r="D438" s="1" t="s">
        <v>367</v>
      </c>
      <c r="E438" s="34" t="s">
        <v>534</v>
      </c>
      <c r="F438" s="28" t="s">
        <v>369</v>
      </c>
      <c r="G438" s="35">
        <v>5000</v>
      </c>
      <c r="H438" s="35">
        <v>30</v>
      </c>
    </row>
    <row r="439" spans="1:8">
      <c r="A439" s="52">
        <v>135026882350</v>
      </c>
      <c r="B439" s="1" t="s">
        <v>522</v>
      </c>
      <c r="C439" s="34" t="s">
        <v>534</v>
      </c>
      <c r="D439" s="1" t="s">
        <v>367</v>
      </c>
      <c r="E439" s="34" t="s">
        <v>534</v>
      </c>
      <c r="F439" s="28" t="s">
        <v>369</v>
      </c>
      <c r="G439" s="35">
        <v>6000</v>
      </c>
      <c r="H439" s="35">
        <v>36</v>
      </c>
    </row>
    <row r="440" spans="1:8">
      <c r="A440" s="52">
        <v>135026864970</v>
      </c>
      <c r="B440" s="1" t="s">
        <v>522</v>
      </c>
      <c r="C440" s="34" t="s">
        <v>534</v>
      </c>
      <c r="D440" s="1" t="s">
        <v>367</v>
      </c>
      <c r="E440" s="34" t="s">
        <v>534</v>
      </c>
      <c r="F440" s="28" t="s">
        <v>369</v>
      </c>
      <c r="G440" s="35">
        <v>5000</v>
      </c>
      <c r="H440" s="35">
        <v>30</v>
      </c>
    </row>
    <row r="441" spans="1:8">
      <c r="A441" s="52">
        <v>135026673204</v>
      </c>
      <c r="B441" s="1" t="s">
        <v>624</v>
      </c>
      <c r="C441" s="34" t="s">
        <v>534</v>
      </c>
      <c r="D441" s="1" t="s">
        <v>367</v>
      </c>
      <c r="E441" s="34" t="s">
        <v>534</v>
      </c>
      <c r="F441" s="28" t="s">
        <v>369</v>
      </c>
      <c r="G441" s="35">
        <v>4265</v>
      </c>
      <c r="H441" s="35">
        <v>25.59</v>
      </c>
    </row>
    <row r="442" spans="1:8">
      <c r="A442" s="52">
        <v>135026662156</v>
      </c>
      <c r="B442" s="1" t="s">
        <v>522</v>
      </c>
      <c r="C442" s="34" t="s">
        <v>534</v>
      </c>
      <c r="D442" s="1" t="s">
        <v>367</v>
      </c>
      <c r="E442" s="34" t="s">
        <v>534</v>
      </c>
      <c r="F442" s="28" t="s">
        <v>369</v>
      </c>
      <c r="G442" s="35">
        <v>5960.43</v>
      </c>
      <c r="H442" s="35">
        <v>35.76</v>
      </c>
    </row>
    <row r="443" spans="1:8">
      <c r="A443" s="52">
        <v>135026550898</v>
      </c>
      <c r="B443" s="1" t="s">
        <v>522</v>
      </c>
      <c r="C443" s="34" t="s">
        <v>534</v>
      </c>
      <c r="D443" s="1" t="s">
        <v>367</v>
      </c>
      <c r="E443" s="34" t="s">
        <v>534</v>
      </c>
      <c r="F443" s="28" t="s">
        <v>369</v>
      </c>
      <c r="G443" s="35">
        <v>39.57</v>
      </c>
      <c r="H443" s="35">
        <v>0.24</v>
      </c>
    </row>
    <row r="444" spans="1:8">
      <c r="A444" s="52">
        <v>135026510572</v>
      </c>
      <c r="B444" s="1" t="s">
        <v>522</v>
      </c>
      <c r="C444" s="34" t="s">
        <v>534</v>
      </c>
      <c r="D444" s="1" t="s">
        <v>367</v>
      </c>
      <c r="E444" s="34" t="s">
        <v>534</v>
      </c>
      <c r="F444" s="28" t="s">
        <v>369</v>
      </c>
      <c r="G444" s="35">
        <v>15000</v>
      </c>
      <c r="H444" s="35">
        <v>90</v>
      </c>
    </row>
    <row r="445" spans="1:8">
      <c r="A445" s="52">
        <v>135026474346</v>
      </c>
      <c r="B445" s="1" t="s">
        <v>522</v>
      </c>
      <c r="C445" s="34" t="s">
        <v>534</v>
      </c>
      <c r="D445" s="1" t="s">
        <v>367</v>
      </c>
      <c r="E445" s="34" t="s">
        <v>534</v>
      </c>
      <c r="F445" s="28" t="s">
        <v>369</v>
      </c>
      <c r="G445" s="35">
        <v>6000</v>
      </c>
      <c r="H445" s="35">
        <v>36</v>
      </c>
    </row>
    <row r="446" spans="1:8">
      <c r="A446" s="52">
        <v>135026459264</v>
      </c>
      <c r="B446" s="1" t="s">
        <v>522</v>
      </c>
      <c r="C446" s="34" t="s">
        <v>534</v>
      </c>
      <c r="D446" s="1" t="s">
        <v>367</v>
      </c>
      <c r="E446" s="34" t="s">
        <v>534</v>
      </c>
      <c r="F446" s="28" t="s">
        <v>369</v>
      </c>
      <c r="G446" s="35">
        <v>16000</v>
      </c>
      <c r="H446" s="35">
        <v>96</v>
      </c>
    </row>
    <row r="447" spans="1:8">
      <c r="A447" s="52">
        <v>135026428270</v>
      </c>
      <c r="B447" s="1" t="s">
        <v>522</v>
      </c>
      <c r="C447" s="34" t="s">
        <v>534</v>
      </c>
      <c r="D447" s="1" t="s">
        <v>367</v>
      </c>
      <c r="E447" s="34" t="s">
        <v>534</v>
      </c>
      <c r="F447" s="28" t="s">
        <v>369</v>
      </c>
      <c r="G447" s="35">
        <v>10000</v>
      </c>
      <c r="H447" s="35">
        <v>60</v>
      </c>
    </row>
    <row r="448" spans="1:8">
      <c r="A448" s="52">
        <v>135026139102</v>
      </c>
      <c r="B448" s="1" t="s">
        <v>522</v>
      </c>
      <c r="C448" s="34" t="s">
        <v>534</v>
      </c>
      <c r="D448" s="1" t="s">
        <v>367</v>
      </c>
      <c r="E448" s="34" t="s">
        <v>534</v>
      </c>
      <c r="F448" s="28" t="s">
        <v>369</v>
      </c>
      <c r="G448" s="35">
        <v>5000</v>
      </c>
      <c r="H448" s="35">
        <v>30</v>
      </c>
    </row>
    <row r="449" spans="1:8">
      <c r="A449" s="52">
        <v>135026119826</v>
      </c>
      <c r="B449" s="1" t="s">
        <v>4</v>
      </c>
      <c r="C449" s="34" t="s">
        <v>534</v>
      </c>
      <c r="D449" s="1" t="s">
        <v>367</v>
      </c>
      <c r="E449" s="34" t="s">
        <v>534</v>
      </c>
      <c r="F449" s="28" t="s">
        <v>369</v>
      </c>
      <c r="G449" s="35">
        <v>27000</v>
      </c>
      <c r="H449" s="35">
        <v>162</v>
      </c>
    </row>
    <row r="450" spans="1:8">
      <c r="A450" s="52">
        <v>135026105400</v>
      </c>
      <c r="B450" s="1" t="s">
        <v>522</v>
      </c>
      <c r="C450" s="34" t="s">
        <v>534</v>
      </c>
      <c r="D450" s="1" t="s">
        <v>367</v>
      </c>
      <c r="E450" s="34" t="s">
        <v>534</v>
      </c>
      <c r="F450" s="28" t="s">
        <v>369</v>
      </c>
      <c r="G450" s="35">
        <v>11000</v>
      </c>
      <c r="H450" s="35">
        <v>66</v>
      </c>
    </row>
    <row r="451" spans="1:8">
      <c r="A451" s="52">
        <v>135025935282</v>
      </c>
      <c r="B451" s="1" t="s">
        <v>522</v>
      </c>
      <c r="C451" s="34" t="s">
        <v>534</v>
      </c>
      <c r="D451" s="1" t="s">
        <v>367</v>
      </c>
      <c r="E451" s="34" t="s">
        <v>534</v>
      </c>
      <c r="F451" s="28" t="s">
        <v>369</v>
      </c>
      <c r="G451" s="35">
        <v>6000</v>
      </c>
      <c r="H451" s="35">
        <v>36</v>
      </c>
    </row>
    <row r="452" spans="1:8">
      <c r="A452" s="52">
        <v>135025775768</v>
      </c>
      <c r="B452" s="1" t="s">
        <v>365</v>
      </c>
      <c r="C452" s="34" t="s">
        <v>534</v>
      </c>
      <c r="D452" s="1" t="s">
        <v>367</v>
      </c>
      <c r="E452" s="34" t="s">
        <v>534</v>
      </c>
      <c r="F452" s="28" t="s">
        <v>369</v>
      </c>
      <c r="G452" s="35">
        <v>58700</v>
      </c>
      <c r="H452" s="35">
        <v>352.2</v>
      </c>
    </row>
    <row r="453" spans="1:8">
      <c r="A453" s="52">
        <v>135025250814</v>
      </c>
      <c r="B453" s="1" t="s">
        <v>522</v>
      </c>
      <c r="C453" s="34" t="s">
        <v>534</v>
      </c>
      <c r="D453" s="1" t="s">
        <v>367</v>
      </c>
      <c r="E453" s="34" t="s">
        <v>534</v>
      </c>
      <c r="F453" s="28" t="s">
        <v>369</v>
      </c>
      <c r="G453" s="35">
        <v>5000</v>
      </c>
      <c r="H453" s="35">
        <v>30</v>
      </c>
    </row>
    <row r="454" spans="1:8">
      <c r="A454" s="52">
        <v>135025144886</v>
      </c>
      <c r="B454" s="1" t="s">
        <v>522</v>
      </c>
      <c r="C454" s="34" t="s">
        <v>534</v>
      </c>
      <c r="D454" s="1" t="s">
        <v>367</v>
      </c>
      <c r="E454" s="34" t="s">
        <v>534</v>
      </c>
      <c r="F454" s="28" t="s">
        <v>369</v>
      </c>
      <c r="G454" s="35">
        <v>12000</v>
      </c>
      <c r="H454" s="35">
        <v>72</v>
      </c>
    </row>
    <row r="455" spans="1:8">
      <c r="A455" s="52">
        <v>135025101266</v>
      </c>
      <c r="B455" s="1" t="s">
        <v>522</v>
      </c>
      <c r="C455" s="34" t="s">
        <v>534</v>
      </c>
      <c r="D455" s="1" t="s">
        <v>367</v>
      </c>
      <c r="E455" s="34" t="s">
        <v>534</v>
      </c>
      <c r="F455" s="28" t="s">
        <v>369</v>
      </c>
      <c r="G455" s="35">
        <v>7000</v>
      </c>
      <c r="H455" s="35">
        <v>42</v>
      </c>
    </row>
    <row r="456" spans="1:8">
      <c r="A456" s="52">
        <v>135025049896</v>
      </c>
      <c r="B456" s="1" t="s">
        <v>522</v>
      </c>
      <c r="C456" s="34" t="s">
        <v>534</v>
      </c>
      <c r="D456" s="1" t="s">
        <v>367</v>
      </c>
      <c r="E456" s="34" t="s">
        <v>534</v>
      </c>
      <c r="F456" s="28" t="s">
        <v>369</v>
      </c>
      <c r="G456" s="35">
        <v>6000</v>
      </c>
      <c r="H456" s="35">
        <v>36</v>
      </c>
    </row>
    <row r="457" spans="1:8">
      <c r="A457" s="52">
        <v>135024828180</v>
      </c>
      <c r="B457" s="1" t="s">
        <v>522</v>
      </c>
      <c r="C457" s="34" t="s">
        <v>534</v>
      </c>
      <c r="D457" s="1" t="s">
        <v>367</v>
      </c>
      <c r="E457" s="34" t="s">
        <v>534</v>
      </c>
      <c r="F457" s="28" t="s">
        <v>369</v>
      </c>
      <c r="G457" s="35">
        <v>6000</v>
      </c>
      <c r="H457" s="35">
        <v>36</v>
      </c>
    </row>
    <row r="458" spans="1:8">
      <c r="A458" s="52">
        <v>135024632518</v>
      </c>
      <c r="B458" s="1" t="s">
        <v>522</v>
      </c>
      <c r="C458" s="34" t="s">
        <v>534</v>
      </c>
      <c r="D458" s="1" t="s">
        <v>367</v>
      </c>
      <c r="E458" s="34" t="s">
        <v>534</v>
      </c>
      <c r="F458" s="28" t="s">
        <v>369</v>
      </c>
      <c r="G458" s="35">
        <v>1000</v>
      </c>
      <c r="H458" s="35">
        <v>6</v>
      </c>
    </row>
    <row r="459" spans="1:8">
      <c r="A459" s="52">
        <v>135024478996</v>
      </c>
      <c r="B459" s="1" t="s">
        <v>522</v>
      </c>
      <c r="C459" s="34" t="s">
        <v>534</v>
      </c>
      <c r="D459" s="1" t="s">
        <v>367</v>
      </c>
      <c r="E459" s="34" t="s">
        <v>534</v>
      </c>
      <c r="F459" s="28" t="s">
        <v>369</v>
      </c>
      <c r="G459" s="35">
        <v>5000</v>
      </c>
      <c r="H459" s="35">
        <v>30</v>
      </c>
    </row>
    <row r="460" spans="1:8">
      <c r="A460" s="52">
        <v>135024402722</v>
      </c>
      <c r="B460" s="1" t="s">
        <v>522</v>
      </c>
      <c r="C460" s="34" t="s">
        <v>534</v>
      </c>
      <c r="D460" s="1" t="s">
        <v>367</v>
      </c>
      <c r="E460" s="34" t="s">
        <v>534</v>
      </c>
      <c r="F460" s="28" t="s">
        <v>369</v>
      </c>
      <c r="G460" s="35">
        <v>10000</v>
      </c>
      <c r="H460" s="35">
        <v>60</v>
      </c>
    </row>
    <row r="461" spans="1:8">
      <c r="A461" s="52">
        <v>135024392662</v>
      </c>
      <c r="B461" s="1" t="s">
        <v>522</v>
      </c>
      <c r="C461" s="34" t="s">
        <v>534</v>
      </c>
      <c r="D461" s="1" t="s">
        <v>367</v>
      </c>
      <c r="E461" s="34" t="s">
        <v>534</v>
      </c>
      <c r="F461" s="28" t="s">
        <v>369</v>
      </c>
      <c r="G461" s="35">
        <v>10000</v>
      </c>
      <c r="H461" s="35">
        <v>60</v>
      </c>
    </row>
    <row r="462" spans="1:8">
      <c r="A462" s="52">
        <v>135024365838</v>
      </c>
      <c r="B462" s="1" t="s">
        <v>522</v>
      </c>
      <c r="C462" s="34" t="s">
        <v>534</v>
      </c>
      <c r="D462" s="1" t="s">
        <v>367</v>
      </c>
      <c r="E462" s="34" t="s">
        <v>534</v>
      </c>
      <c r="F462" s="28" t="s">
        <v>369</v>
      </c>
      <c r="G462" s="35">
        <v>10000</v>
      </c>
      <c r="H462" s="35">
        <v>60</v>
      </c>
    </row>
    <row r="463" spans="1:8">
      <c r="A463" s="52">
        <v>135024261596</v>
      </c>
      <c r="B463" s="1" t="s">
        <v>522</v>
      </c>
      <c r="C463" s="34" t="s">
        <v>534</v>
      </c>
      <c r="D463" s="1" t="s">
        <v>367</v>
      </c>
      <c r="E463" s="34" t="s">
        <v>534</v>
      </c>
      <c r="F463" s="28" t="s">
        <v>369</v>
      </c>
      <c r="G463" s="35">
        <v>5000</v>
      </c>
      <c r="H463" s="35">
        <v>30</v>
      </c>
    </row>
    <row r="464" spans="1:8">
      <c r="A464" s="52">
        <v>135024255652</v>
      </c>
      <c r="B464" s="1" t="s">
        <v>522</v>
      </c>
      <c r="C464" s="34" t="s">
        <v>534</v>
      </c>
      <c r="D464" s="1" t="s">
        <v>367</v>
      </c>
      <c r="E464" s="34" t="s">
        <v>534</v>
      </c>
      <c r="F464" s="28" t="s">
        <v>369</v>
      </c>
      <c r="G464" s="35">
        <v>5000</v>
      </c>
      <c r="H464" s="35">
        <v>30</v>
      </c>
    </row>
    <row r="465" spans="1:8">
      <c r="A465" s="52">
        <v>135023967998</v>
      </c>
      <c r="B465" s="1" t="s">
        <v>522</v>
      </c>
      <c r="C465" s="34" t="s">
        <v>534</v>
      </c>
      <c r="D465" s="1" t="s">
        <v>367</v>
      </c>
      <c r="E465" s="34" t="s">
        <v>534</v>
      </c>
      <c r="F465" s="28" t="s">
        <v>369</v>
      </c>
      <c r="G465" s="35">
        <v>5000</v>
      </c>
      <c r="H465" s="35">
        <v>30</v>
      </c>
    </row>
    <row r="466" spans="1:8">
      <c r="A466" s="52">
        <v>135023848426</v>
      </c>
      <c r="B466" s="1" t="s">
        <v>522</v>
      </c>
      <c r="C466" s="34" t="s">
        <v>534</v>
      </c>
      <c r="D466" s="1" t="s">
        <v>367</v>
      </c>
      <c r="E466" s="34" t="s">
        <v>534</v>
      </c>
      <c r="F466" s="28" t="s">
        <v>369</v>
      </c>
      <c r="G466" s="35">
        <v>5000</v>
      </c>
      <c r="H466" s="35">
        <v>30</v>
      </c>
    </row>
    <row r="467" spans="1:8">
      <c r="A467" s="52">
        <v>135023822218</v>
      </c>
      <c r="B467" s="1" t="s">
        <v>522</v>
      </c>
      <c r="C467" s="34" t="s">
        <v>534</v>
      </c>
      <c r="D467" s="1" t="s">
        <v>367</v>
      </c>
      <c r="E467" s="34" t="s">
        <v>534</v>
      </c>
      <c r="F467" s="28" t="s">
        <v>369</v>
      </c>
      <c r="G467" s="35">
        <v>6000</v>
      </c>
      <c r="H467" s="35">
        <v>36</v>
      </c>
    </row>
    <row r="468" spans="1:8">
      <c r="A468" s="52">
        <v>135023666382</v>
      </c>
      <c r="B468" s="1" t="s">
        <v>522</v>
      </c>
      <c r="C468" s="34" t="s">
        <v>534</v>
      </c>
      <c r="D468" s="1" t="s">
        <v>367</v>
      </c>
      <c r="E468" s="34" t="s">
        <v>534</v>
      </c>
      <c r="F468" s="28" t="s">
        <v>369</v>
      </c>
      <c r="G468" s="35">
        <v>5000</v>
      </c>
      <c r="H468" s="35">
        <v>30</v>
      </c>
    </row>
    <row r="469" spans="1:8">
      <c r="A469" s="52">
        <v>135023564534</v>
      </c>
      <c r="B469" s="1" t="s">
        <v>522</v>
      </c>
      <c r="C469" s="34" t="s">
        <v>534</v>
      </c>
      <c r="D469" s="1" t="s">
        <v>367</v>
      </c>
      <c r="E469" s="34" t="s">
        <v>534</v>
      </c>
      <c r="F469" s="28" t="s">
        <v>369</v>
      </c>
      <c r="G469" s="35">
        <v>12000</v>
      </c>
      <c r="H469" s="35">
        <v>72</v>
      </c>
    </row>
    <row r="470" spans="1:8">
      <c r="A470" s="52">
        <v>135023045348</v>
      </c>
      <c r="B470" s="1" t="s">
        <v>365</v>
      </c>
      <c r="C470" s="34" t="s">
        <v>534</v>
      </c>
      <c r="D470" s="1" t="s">
        <v>367</v>
      </c>
      <c r="E470" s="34" t="s">
        <v>534</v>
      </c>
      <c r="F470" s="28" t="s">
        <v>369</v>
      </c>
      <c r="G470" s="35">
        <v>48200</v>
      </c>
      <c r="H470" s="35">
        <v>289.2</v>
      </c>
    </row>
    <row r="471" spans="1:8">
      <c r="A471" s="52">
        <v>135022966308</v>
      </c>
      <c r="B471" s="1" t="s">
        <v>522</v>
      </c>
      <c r="C471" s="34" t="s">
        <v>534</v>
      </c>
      <c r="D471" s="1" t="s">
        <v>367</v>
      </c>
      <c r="E471" s="34" t="s">
        <v>534</v>
      </c>
      <c r="F471" s="28" t="s">
        <v>369</v>
      </c>
      <c r="G471" s="35">
        <v>19000</v>
      </c>
      <c r="H471" s="35">
        <v>114</v>
      </c>
    </row>
    <row r="472" spans="1:8">
      <c r="A472" s="52">
        <v>135022858462</v>
      </c>
      <c r="B472" s="1" t="s">
        <v>522</v>
      </c>
      <c r="C472" s="34" t="s">
        <v>534</v>
      </c>
      <c r="D472" s="1" t="s">
        <v>367</v>
      </c>
      <c r="E472" s="34" t="s">
        <v>534</v>
      </c>
      <c r="F472" s="28" t="s">
        <v>369</v>
      </c>
      <c r="G472" s="35">
        <v>5000</v>
      </c>
      <c r="H472" s="35">
        <v>30</v>
      </c>
    </row>
    <row r="473" spans="1:8">
      <c r="A473" s="52">
        <v>135022748144</v>
      </c>
      <c r="B473" s="1" t="s">
        <v>365</v>
      </c>
      <c r="C473" s="34" t="s">
        <v>534</v>
      </c>
      <c r="D473" s="1" t="s">
        <v>367</v>
      </c>
      <c r="E473" s="34" t="s">
        <v>534</v>
      </c>
      <c r="F473" s="28" t="s">
        <v>369</v>
      </c>
      <c r="G473" s="35">
        <v>31500</v>
      </c>
      <c r="H473" s="35">
        <v>189</v>
      </c>
    </row>
    <row r="474" spans="1:8">
      <c r="A474" s="52">
        <v>135022518318</v>
      </c>
      <c r="B474" s="1" t="s">
        <v>522</v>
      </c>
      <c r="C474" s="34" t="s">
        <v>534</v>
      </c>
      <c r="D474" s="1" t="s">
        <v>367</v>
      </c>
      <c r="E474" s="34" t="s">
        <v>534</v>
      </c>
      <c r="F474" s="28" t="s">
        <v>369</v>
      </c>
      <c r="G474" s="35">
        <v>11000</v>
      </c>
      <c r="H474" s="35">
        <v>66</v>
      </c>
    </row>
    <row r="475" spans="1:8">
      <c r="A475" s="52">
        <v>135022326728</v>
      </c>
      <c r="B475" s="1" t="s">
        <v>522</v>
      </c>
      <c r="C475" s="34" t="s">
        <v>534</v>
      </c>
      <c r="D475" s="1" t="s">
        <v>367</v>
      </c>
      <c r="E475" s="34" t="s">
        <v>534</v>
      </c>
      <c r="F475" s="28" t="s">
        <v>369</v>
      </c>
      <c r="G475" s="35">
        <v>6000</v>
      </c>
      <c r="H475" s="35">
        <v>36</v>
      </c>
    </row>
    <row r="476" spans="1:8">
      <c r="A476" s="52">
        <v>135021608134</v>
      </c>
      <c r="B476" s="1" t="s">
        <v>522</v>
      </c>
      <c r="C476" s="34" t="s">
        <v>534</v>
      </c>
      <c r="D476" s="1" t="s">
        <v>367</v>
      </c>
      <c r="E476" s="34" t="s">
        <v>534</v>
      </c>
      <c r="F476" s="28" t="s">
        <v>369</v>
      </c>
      <c r="G476" s="35">
        <v>5000</v>
      </c>
      <c r="H476" s="35">
        <v>30</v>
      </c>
    </row>
    <row r="477" spans="1:8">
      <c r="A477" s="52">
        <v>135021590080</v>
      </c>
      <c r="B477" s="1" t="s">
        <v>522</v>
      </c>
      <c r="C477" s="34" t="s">
        <v>534</v>
      </c>
      <c r="D477" s="1" t="s">
        <v>367</v>
      </c>
      <c r="E477" s="34" t="s">
        <v>534</v>
      </c>
      <c r="F477" s="28" t="s">
        <v>369</v>
      </c>
      <c r="G477" s="35">
        <v>10000</v>
      </c>
      <c r="H477" s="35">
        <v>60</v>
      </c>
    </row>
    <row r="478" spans="1:8">
      <c r="A478" s="52">
        <v>135021547358</v>
      </c>
      <c r="B478" s="1" t="s">
        <v>522</v>
      </c>
      <c r="C478" s="34" t="s">
        <v>534</v>
      </c>
      <c r="D478" s="1" t="s">
        <v>367</v>
      </c>
      <c r="E478" s="34" t="s">
        <v>534</v>
      </c>
      <c r="F478" s="28" t="s">
        <v>369</v>
      </c>
      <c r="G478" s="35">
        <v>2500</v>
      </c>
      <c r="H478" s="35">
        <v>15</v>
      </c>
    </row>
    <row r="479" spans="1:8">
      <c r="A479" s="52">
        <v>135021013036</v>
      </c>
      <c r="B479" s="1" t="s">
        <v>522</v>
      </c>
      <c r="C479" s="34" t="s">
        <v>534</v>
      </c>
      <c r="D479" s="1" t="s">
        <v>367</v>
      </c>
      <c r="E479" s="34" t="s">
        <v>534</v>
      </c>
      <c r="F479" s="28" t="s">
        <v>369</v>
      </c>
      <c r="G479" s="35">
        <v>12000</v>
      </c>
      <c r="H479" s="35">
        <v>72</v>
      </c>
    </row>
    <row r="480" spans="1:8">
      <c r="A480" s="52">
        <v>135020863162</v>
      </c>
      <c r="B480" s="1" t="s">
        <v>522</v>
      </c>
      <c r="C480" s="34" t="s">
        <v>534</v>
      </c>
      <c r="D480" s="1" t="s">
        <v>367</v>
      </c>
      <c r="E480" s="34" t="s">
        <v>534</v>
      </c>
      <c r="F480" s="28" t="s">
        <v>369</v>
      </c>
      <c r="G480" s="35">
        <v>13000</v>
      </c>
      <c r="H480" s="35">
        <v>78</v>
      </c>
    </row>
    <row r="481" spans="1:8">
      <c r="A481" s="52">
        <v>135020846184</v>
      </c>
      <c r="B481" s="1" t="s">
        <v>522</v>
      </c>
      <c r="C481" s="34" t="s">
        <v>534</v>
      </c>
      <c r="D481" s="1" t="s">
        <v>367</v>
      </c>
      <c r="E481" s="34" t="s">
        <v>534</v>
      </c>
      <c r="F481" s="28" t="s">
        <v>369</v>
      </c>
      <c r="G481" s="35">
        <v>6000</v>
      </c>
      <c r="H481" s="35">
        <v>36</v>
      </c>
    </row>
    <row r="482" spans="1:8">
      <c r="A482" s="52">
        <v>135020509634</v>
      </c>
      <c r="B482" s="1" t="s">
        <v>522</v>
      </c>
      <c r="C482" s="34" t="s">
        <v>534</v>
      </c>
      <c r="D482" s="1" t="s">
        <v>367</v>
      </c>
      <c r="E482" s="34" t="s">
        <v>534</v>
      </c>
      <c r="F482" s="28" t="s">
        <v>369</v>
      </c>
      <c r="G482" s="35">
        <v>12000</v>
      </c>
      <c r="H482" s="35">
        <v>72</v>
      </c>
    </row>
    <row r="483" spans="1:8">
      <c r="A483" s="52">
        <v>135020409608</v>
      </c>
      <c r="B483" s="1" t="s">
        <v>522</v>
      </c>
      <c r="C483" s="34" t="s">
        <v>534</v>
      </c>
      <c r="D483" s="1" t="s">
        <v>367</v>
      </c>
      <c r="E483" s="34" t="s">
        <v>534</v>
      </c>
      <c r="F483" s="28" t="s">
        <v>369</v>
      </c>
      <c r="G483" s="35">
        <v>5000</v>
      </c>
      <c r="H483" s="35">
        <v>30</v>
      </c>
    </row>
    <row r="484" spans="1:8">
      <c r="A484" s="52">
        <v>135020334062</v>
      </c>
      <c r="B484" s="1" t="s">
        <v>522</v>
      </c>
      <c r="C484" s="34" t="s">
        <v>534</v>
      </c>
      <c r="D484" s="1" t="s">
        <v>367</v>
      </c>
      <c r="E484" s="34" t="s">
        <v>534</v>
      </c>
      <c r="F484" s="28" t="s">
        <v>369</v>
      </c>
      <c r="G484" s="35">
        <v>5000</v>
      </c>
      <c r="H484" s="35">
        <v>30</v>
      </c>
    </row>
    <row r="485" spans="1:8">
      <c r="A485" s="52">
        <v>135020331548</v>
      </c>
      <c r="B485" s="1" t="s">
        <v>522</v>
      </c>
      <c r="C485" s="34" t="s">
        <v>534</v>
      </c>
      <c r="D485" s="1" t="s">
        <v>367</v>
      </c>
      <c r="E485" s="34" t="s">
        <v>534</v>
      </c>
      <c r="F485" s="28" t="s">
        <v>369</v>
      </c>
      <c r="G485" s="35">
        <v>10000</v>
      </c>
      <c r="H485" s="35">
        <v>60</v>
      </c>
    </row>
    <row r="486" spans="1:8">
      <c r="A486" s="52">
        <v>135020236844</v>
      </c>
      <c r="B486" s="1" t="s">
        <v>365</v>
      </c>
      <c r="C486" s="34" t="s">
        <v>534</v>
      </c>
      <c r="D486" s="1" t="s">
        <v>367</v>
      </c>
      <c r="E486" s="34" t="s">
        <v>534</v>
      </c>
      <c r="F486" s="28" t="s">
        <v>369</v>
      </c>
      <c r="G486" s="35">
        <v>4800</v>
      </c>
      <c r="H486" s="35">
        <v>28.8</v>
      </c>
    </row>
    <row r="487" spans="1:8">
      <c r="A487" s="52">
        <v>135020146844</v>
      </c>
      <c r="B487" s="1" t="s">
        <v>522</v>
      </c>
      <c r="C487" s="34" t="s">
        <v>534</v>
      </c>
      <c r="D487" s="1" t="s">
        <v>367</v>
      </c>
      <c r="E487" s="34" t="s">
        <v>534</v>
      </c>
      <c r="F487" s="28" t="s">
        <v>369</v>
      </c>
      <c r="G487" s="35">
        <v>11000</v>
      </c>
      <c r="H487" s="35">
        <v>66</v>
      </c>
    </row>
    <row r="488" spans="1:8">
      <c r="A488" s="52">
        <v>135020108158</v>
      </c>
      <c r="B488" s="1" t="s">
        <v>522</v>
      </c>
      <c r="C488" s="34" t="s">
        <v>534</v>
      </c>
      <c r="D488" s="1" t="s">
        <v>367</v>
      </c>
      <c r="E488" s="34" t="s">
        <v>534</v>
      </c>
      <c r="F488" s="28" t="s">
        <v>369</v>
      </c>
      <c r="G488" s="35">
        <v>10000</v>
      </c>
      <c r="H488" s="35">
        <v>60</v>
      </c>
    </row>
    <row r="489" spans="1:8">
      <c r="A489" s="52">
        <v>135019946090</v>
      </c>
      <c r="B489" s="1" t="s">
        <v>611</v>
      </c>
      <c r="C489" s="34" t="s">
        <v>534</v>
      </c>
      <c r="D489" s="1" t="s">
        <v>367</v>
      </c>
      <c r="E489" s="34" t="s">
        <v>534</v>
      </c>
      <c r="F489" s="28" t="s">
        <v>369</v>
      </c>
      <c r="G489" s="35">
        <v>1100</v>
      </c>
      <c r="H489" s="35">
        <v>6.6</v>
      </c>
    </row>
    <row r="490" spans="1:8">
      <c r="A490" s="52">
        <v>135019923328</v>
      </c>
      <c r="B490" s="1" t="s">
        <v>522</v>
      </c>
      <c r="C490" s="34" t="s">
        <v>534</v>
      </c>
      <c r="D490" s="1" t="s">
        <v>367</v>
      </c>
      <c r="E490" s="34" t="s">
        <v>534</v>
      </c>
      <c r="F490" s="28" t="s">
        <v>369</v>
      </c>
      <c r="G490" s="35">
        <v>11000</v>
      </c>
      <c r="H490" s="35">
        <v>66</v>
      </c>
    </row>
    <row r="491" spans="1:8">
      <c r="A491" s="52">
        <v>135019772918</v>
      </c>
      <c r="B491" s="1" t="s">
        <v>610</v>
      </c>
      <c r="C491" s="34" t="s">
        <v>534</v>
      </c>
      <c r="D491" s="1" t="s">
        <v>367</v>
      </c>
      <c r="E491" s="34" t="s">
        <v>534</v>
      </c>
      <c r="F491" s="28" t="s">
        <v>369</v>
      </c>
      <c r="G491" s="35">
        <v>250</v>
      </c>
      <c r="H491" s="35">
        <v>1.5</v>
      </c>
    </row>
    <row r="492" spans="1:8">
      <c r="A492" s="52">
        <v>135019721276</v>
      </c>
      <c r="B492" s="1" t="s">
        <v>522</v>
      </c>
      <c r="C492" s="34" t="s">
        <v>534</v>
      </c>
      <c r="D492" s="1" t="s">
        <v>367</v>
      </c>
      <c r="E492" s="34" t="s">
        <v>534</v>
      </c>
      <c r="F492" s="28" t="s">
        <v>369</v>
      </c>
      <c r="G492" s="35">
        <v>5000</v>
      </c>
      <c r="H492" s="35">
        <v>30</v>
      </c>
    </row>
    <row r="493" spans="1:8">
      <c r="A493" s="52">
        <v>135019715612</v>
      </c>
      <c r="B493" s="1" t="s">
        <v>522</v>
      </c>
      <c r="C493" s="34" t="s">
        <v>534</v>
      </c>
      <c r="D493" s="1" t="s">
        <v>367</v>
      </c>
      <c r="E493" s="34" t="s">
        <v>534</v>
      </c>
      <c r="F493" s="28" t="s">
        <v>369</v>
      </c>
      <c r="G493" s="35">
        <v>5000</v>
      </c>
      <c r="H493" s="35">
        <v>30</v>
      </c>
    </row>
    <row r="494" spans="1:8">
      <c r="A494" s="52">
        <v>135019133954</v>
      </c>
      <c r="B494" s="1" t="s">
        <v>522</v>
      </c>
      <c r="C494" s="34" t="s">
        <v>534</v>
      </c>
      <c r="D494" s="1" t="s">
        <v>367</v>
      </c>
      <c r="E494" s="34" t="s">
        <v>534</v>
      </c>
      <c r="F494" s="28" t="s">
        <v>369</v>
      </c>
      <c r="G494" s="35">
        <v>2000</v>
      </c>
      <c r="H494" s="35">
        <v>12</v>
      </c>
    </row>
    <row r="495" spans="1:8">
      <c r="A495" s="52">
        <v>135019010782</v>
      </c>
      <c r="B495" s="1" t="s">
        <v>522</v>
      </c>
      <c r="C495" s="34" t="s">
        <v>534</v>
      </c>
      <c r="D495" s="1" t="s">
        <v>367</v>
      </c>
      <c r="E495" s="34" t="s">
        <v>534</v>
      </c>
      <c r="F495" s="28" t="s">
        <v>369</v>
      </c>
      <c r="G495" s="35">
        <v>6000</v>
      </c>
      <c r="H495" s="35">
        <v>36</v>
      </c>
    </row>
    <row r="496" spans="1:8">
      <c r="A496" s="52">
        <v>135018895844</v>
      </c>
      <c r="B496" s="1" t="s">
        <v>4</v>
      </c>
      <c r="C496" s="34" t="s">
        <v>534</v>
      </c>
      <c r="D496" s="1" t="s">
        <v>367</v>
      </c>
      <c r="E496" s="34" t="s">
        <v>534</v>
      </c>
      <c r="F496" s="28" t="s">
        <v>369</v>
      </c>
      <c r="G496" s="35">
        <v>14350</v>
      </c>
      <c r="H496" s="35">
        <v>86.1</v>
      </c>
    </row>
    <row r="497" spans="1:8">
      <c r="A497" s="52">
        <v>135018788880</v>
      </c>
      <c r="B497" s="1" t="s">
        <v>522</v>
      </c>
      <c r="C497" s="34" t="s">
        <v>534</v>
      </c>
      <c r="D497" s="1" t="s">
        <v>367</v>
      </c>
      <c r="E497" s="34" t="s">
        <v>534</v>
      </c>
      <c r="F497" s="28" t="s">
        <v>369</v>
      </c>
      <c r="G497" s="35">
        <v>6000</v>
      </c>
      <c r="H497" s="35">
        <v>36</v>
      </c>
    </row>
    <row r="498" spans="1:8">
      <c r="A498" s="52">
        <v>135018284444</v>
      </c>
      <c r="B498" s="1" t="s">
        <v>522</v>
      </c>
      <c r="C498" s="34" t="s">
        <v>534</v>
      </c>
      <c r="D498" s="1" t="s">
        <v>367</v>
      </c>
      <c r="E498" s="34" t="s">
        <v>534</v>
      </c>
      <c r="F498" s="28" t="s">
        <v>369</v>
      </c>
      <c r="G498" s="35">
        <v>10000</v>
      </c>
      <c r="H498" s="35">
        <v>60</v>
      </c>
    </row>
    <row r="499" spans="1:8">
      <c r="A499" s="52">
        <v>135017670848</v>
      </c>
      <c r="B499" s="1" t="s">
        <v>522</v>
      </c>
      <c r="C499" s="34" t="s">
        <v>534</v>
      </c>
      <c r="D499" s="1" t="s">
        <v>367</v>
      </c>
      <c r="E499" s="34" t="s">
        <v>534</v>
      </c>
      <c r="F499" s="28" t="s">
        <v>369</v>
      </c>
      <c r="G499" s="35">
        <v>5000</v>
      </c>
      <c r="H499" s="35">
        <v>30</v>
      </c>
    </row>
    <row r="500" spans="1:8">
      <c r="A500" s="52">
        <v>135017579210</v>
      </c>
      <c r="B500" s="1" t="s">
        <v>609</v>
      </c>
      <c r="C500" s="34" t="s">
        <v>534</v>
      </c>
      <c r="D500" s="1" t="s">
        <v>367</v>
      </c>
      <c r="E500" s="34" t="s">
        <v>534</v>
      </c>
      <c r="F500" s="28" t="s">
        <v>369</v>
      </c>
      <c r="G500" s="35">
        <v>300</v>
      </c>
      <c r="H500" s="35">
        <v>1.8</v>
      </c>
    </row>
    <row r="501" spans="1:8">
      <c r="A501" s="52">
        <v>135017478056</v>
      </c>
      <c r="B501" s="1" t="s">
        <v>522</v>
      </c>
      <c r="C501" s="34" t="s">
        <v>534</v>
      </c>
      <c r="D501" s="1" t="s">
        <v>367</v>
      </c>
      <c r="E501" s="34" t="s">
        <v>534</v>
      </c>
      <c r="F501" s="28" t="s">
        <v>369</v>
      </c>
      <c r="G501" s="35">
        <v>6000</v>
      </c>
      <c r="H501" s="35">
        <v>36</v>
      </c>
    </row>
    <row r="502" spans="1:8">
      <c r="A502" s="52">
        <v>135017256534</v>
      </c>
      <c r="B502" s="1" t="s">
        <v>4</v>
      </c>
      <c r="C502" s="34" t="s">
        <v>534</v>
      </c>
      <c r="D502" s="1" t="s">
        <v>367</v>
      </c>
      <c r="E502" s="34" t="s">
        <v>534</v>
      </c>
      <c r="F502" s="28" t="s">
        <v>369</v>
      </c>
      <c r="G502" s="35">
        <v>11000</v>
      </c>
      <c r="H502" s="35">
        <v>66</v>
      </c>
    </row>
    <row r="503" spans="1:8">
      <c r="A503" s="52">
        <v>135016714938</v>
      </c>
      <c r="B503" s="1" t="s">
        <v>522</v>
      </c>
      <c r="C503" s="34" t="s">
        <v>534</v>
      </c>
      <c r="D503" s="1" t="s">
        <v>367</v>
      </c>
      <c r="E503" s="34" t="s">
        <v>534</v>
      </c>
      <c r="F503" s="28" t="s">
        <v>369</v>
      </c>
      <c r="G503" s="35">
        <v>6000</v>
      </c>
      <c r="H503" s="35">
        <v>36</v>
      </c>
    </row>
    <row r="504" spans="1:8">
      <c r="A504" s="52">
        <v>135016599418</v>
      </c>
      <c r="B504" s="1" t="s">
        <v>365</v>
      </c>
      <c r="C504" s="34" t="s">
        <v>534</v>
      </c>
      <c r="D504" s="1" t="s">
        <v>367</v>
      </c>
      <c r="E504" s="34" t="s">
        <v>534</v>
      </c>
      <c r="F504" s="28" t="s">
        <v>369</v>
      </c>
      <c r="G504" s="35">
        <v>4800</v>
      </c>
      <c r="H504" s="35">
        <v>28.8</v>
      </c>
    </row>
    <row r="505" spans="1:8">
      <c r="A505" s="52">
        <v>135015054370</v>
      </c>
      <c r="B505" s="1" t="s">
        <v>522</v>
      </c>
      <c r="C505" s="34" t="s">
        <v>534</v>
      </c>
      <c r="D505" s="1" t="s">
        <v>367</v>
      </c>
      <c r="E505" s="34" t="s">
        <v>534</v>
      </c>
      <c r="F505" s="28" t="s">
        <v>369</v>
      </c>
      <c r="G505" s="35">
        <v>10000</v>
      </c>
      <c r="H505" s="35">
        <v>60</v>
      </c>
    </row>
    <row r="506" spans="1:8">
      <c r="A506" s="52">
        <v>135014664608</v>
      </c>
      <c r="B506" s="1" t="s">
        <v>522</v>
      </c>
      <c r="C506" s="34" t="s">
        <v>534</v>
      </c>
      <c r="D506" s="1" t="s">
        <v>367</v>
      </c>
      <c r="E506" s="34" t="s">
        <v>534</v>
      </c>
      <c r="F506" s="28" t="s">
        <v>369</v>
      </c>
      <c r="G506" s="35">
        <v>6000</v>
      </c>
      <c r="H506" s="35">
        <v>36</v>
      </c>
    </row>
    <row r="507" spans="1:8">
      <c r="A507" s="52">
        <v>135012508764</v>
      </c>
      <c r="B507" s="1" t="s">
        <v>608</v>
      </c>
      <c r="C507" s="34" t="s">
        <v>534</v>
      </c>
      <c r="D507" s="1" t="s">
        <v>367</v>
      </c>
      <c r="E507" s="34" t="s">
        <v>534</v>
      </c>
      <c r="F507" s="28" t="s">
        <v>369</v>
      </c>
      <c r="G507" s="35">
        <v>2540</v>
      </c>
      <c r="H507" s="35">
        <v>15.24</v>
      </c>
    </row>
    <row r="508" spans="1:8">
      <c r="A508" s="52">
        <v>135012498856</v>
      </c>
      <c r="B508" s="1" t="s">
        <v>4</v>
      </c>
      <c r="C508" s="34" t="s">
        <v>534</v>
      </c>
      <c r="D508" s="1" t="s">
        <v>367</v>
      </c>
      <c r="E508" s="34" t="s">
        <v>534</v>
      </c>
      <c r="F508" s="28" t="s">
        <v>369</v>
      </c>
      <c r="G508" s="35">
        <v>25400</v>
      </c>
      <c r="H508" s="35">
        <v>152.4</v>
      </c>
    </row>
    <row r="509" spans="1:8">
      <c r="A509" s="52">
        <v>135010192246</v>
      </c>
      <c r="B509" s="1" t="s">
        <v>607</v>
      </c>
      <c r="C509" s="34" t="s">
        <v>534</v>
      </c>
      <c r="D509" s="1" t="s">
        <v>367</v>
      </c>
      <c r="E509" s="34" t="s">
        <v>534</v>
      </c>
      <c r="F509" s="28" t="s">
        <v>369</v>
      </c>
      <c r="G509" s="35">
        <v>1340</v>
      </c>
      <c r="H509" s="35">
        <v>8.0399999999999991</v>
      </c>
    </row>
    <row r="510" spans="1:8">
      <c r="A510" s="52">
        <v>135008411208</v>
      </c>
      <c r="B510" s="1" t="s">
        <v>4</v>
      </c>
      <c r="C510" s="34" t="s">
        <v>534</v>
      </c>
      <c r="D510" s="1" t="s">
        <v>367</v>
      </c>
      <c r="E510" s="34" t="s">
        <v>534</v>
      </c>
      <c r="F510" s="28" t="s">
        <v>369</v>
      </c>
      <c r="G510" s="35">
        <v>2450</v>
      </c>
      <c r="H510" s="35">
        <v>14.7</v>
      </c>
    </row>
    <row r="511" spans="1:8">
      <c r="A511" s="52">
        <v>135007005560</v>
      </c>
      <c r="B511" s="1" t="s">
        <v>522</v>
      </c>
      <c r="C511" s="34" t="s">
        <v>534</v>
      </c>
      <c r="D511" s="1" t="s">
        <v>367</v>
      </c>
      <c r="E511" s="34" t="s">
        <v>534</v>
      </c>
      <c r="F511" s="28" t="s">
        <v>369</v>
      </c>
      <c r="G511" s="35">
        <v>10000</v>
      </c>
      <c r="H511" s="35">
        <v>60</v>
      </c>
    </row>
    <row r="512" spans="1:8">
      <c r="A512" s="52">
        <v>135006620156</v>
      </c>
      <c r="B512" s="1" t="s">
        <v>365</v>
      </c>
      <c r="C512" s="34" t="s">
        <v>534</v>
      </c>
      <c r="D512" s="1" t="s">
        <v>367</v>
      </c>
      <c r="E512" s="34" t="s">
        <v>534</v>
      </c>
      <c r="F512" s="28" t="s">
        <v>369</v>
      </c>
      <c r="G512" s="35">
        <v>9600</v>
      </c>
      <c r="H512" s="35">
        <v>57.6</v>
      </c>
    </row>
    <row r="513" spans="1:8">
      <c r="A513" s="52">
        <v>135004453864</v>
      </c>
      <c r="B513" s="1" t="s">
        <v>365</v>
      </c>
      <c r="C513" s="34" t="s">
        <v>534</v>
      </c>
      <c r="D513" s="1" t="s">
        <v>367</v>
      </c>
      <c r="E513" s="34" t="s">
        <v>534</v>
      </c>
      <c r="F513" s="28" t="s">
        <v>369</v>
      </c>
      <c r="G513" s="35">
        <v>7750</v>
      </c>
      <c r="H513" s="35">
        <v>46.5</v>
      </c>
    </row>
    <row r="514" spans="1:8">
      <c r="A514" s="52">
        <v>134942112146</v>
      </c>
      <c r="B514" s="1" t="s">
        <v>522</v>
      </c>
      <c r="C514" s="34" t="s">
        <v>534</v>
      </c>
      <c r="D514" s="1" t="s">
        <v>367</v>
      </c>
      <c r="E514" s="34" t="s">
        <v>534</v>
      </c>
      <c r="F514" s="28" t="s">
        <v>369</v>
      </c>
      <c r="G514" s="35">
        <v>10000</v>
      </c>
      <c r="H514" s="35">
        <v>60</v>
      </c>
    </row>
    <row r="515" spans="1:8">
      <c r="A515" s="52">
        <v>134942053258</v>
      </c>
      <c r="B515" s="1" t="s">
        <v>522</v>
      </c>
      <c r="C515" s="34" t="s">
        <v>534</v>
      </c>
      <c r="D515" s="1" t="s">
        <v>367</v>
      </c>
      <c r="E515" s="34" t="s">
        <v>534</v>
      </c>
      <c r="F515" s="28" t="s">
        <v>369</v>
      </c>
      <c r="G515" s="35">
        <v>5000</v>
      </c>
      <c r="H515" s="35">
        <v>30</v>
      </c>
    </row>
    <row r="516" spans="1:8">
      <c r="A516" s="52">
        <v>134942010130</v>
      </c>
      <c r="B516" s="1" t="s">
        <v>4</v>
      </c>
      <c r="C516" s="34" t="s">
        <v>534</v>
      </c>
      <c r="D516" s="1" t="s">
        <v>367</v>
      </c>
      <c r="E516" s="34" t="s">
        <v>534</v>
      </c>
      <c r="F516" s="28" t="s">
        <v>369</v>
      </c>
      <c r="G516" s="35">
        <v>10000</v>
      </c>
      <c r="H516" s="35">
        <v>60</v>
      </c>
    </row>
    <row r="517" spans="1:8">
      <c r="A517" s="52">
        <v>134941912438</v>
      </c>
      <c r="B517" s="1" t="s">
        <v>522</v>
      </c>
      <c r="C517" s="34" t="s">
        <v>534</v>
      </c>
      <c r="D517" s="1" t="s">
        <v>367</v>
      </c>
      <c r="E517" s="34" t="s">
        <v>534</v>
      </c>
      <c r="F517" s="28" t="s">
        <v>369</v>
      </c>
      <c r="G517" s="35">
        <v>10000</v>
      </c>
      <c r="H517" s="35">
        <v>60</v>
      </c>
    </row>
    <row r="518" spans="1:8">
      <c r="A518" s="52">
        <v>134941876830</v>
      </c>
      <c r="B518" s="1" t="s">
        <v>522</v>
      </c>
      <c r="C518" s="34" t="s">
        <v>534</v>
      </c>
      <c r="D518" s="1" t="s">
        <v>367</v>
      </c>
      <c r="E518" s="34" t="s">
        <v>534</v>
      </c>
      <c r="F518" s="28" t="s">
        <v>369</v>
      </c>
      <c r="G518" s="35">
        <v>5000</v>
      </c>
      <c r="H518" s="35">
        <v>30</v>
      </c>
    </row>
    <row r="519" spans="1:8">
      <c r="A519" s="52">
        <v>134941844580</v>
      </c>
      <c r="B519" s="1" t="s">
        <v>605</v>
      </c>
      <c r="C519" s="34" t="s">
        <v>534</v>
      </c>
      <c r="D519" s="1" t="s">
        <v>367</v>
      </c>
      <c r="E519" s="34" t="s">
        <v>534</v>
      </c>
      <c r="F519" s="28" t="s">
        <v>369</v>
      </c>
      <c r="G519" s="35">
        <v>4675</v>
      </c>
      <c r="H519" s="35">
        <v>28.05</v>
      </c>
    </row>
    <row r="520" spans="1:8">
      <c r="A520" s="52">
        <v>134941830608</v>
      </c>
      <c r="B520" s="1" t="s">
        <v>4</v>
      </c>
      <c r="C520" s="34" t="s">
        <v>534</v>
      </c>
      <c r="D520" s="1" t="s">
        <v>367</v>
      </c>
      <c r="E520" s="34" t="s">
        <v>534</v>
      </c>
      <c r="F520" s="28" t="s">
        <v>369</v>
      </c>
      <c r="G520" s="35">
        <v>11000</v>
      </c>
      <c r="H520" s="35">
        <v>66</v>
      </c>
    </row>
    <row r="521" spans="1:8">
      <c r="A521" s="52">
        <v>134941798452</v>
      </c>
      <c r="B521" s="1" t="s">
        <v>522</v>
      </c>
      <c r="C521" s="34" t="s">
        <v>534</v>
      </c>
      <c r="D521" s="1" t="s">
        <v>367</v>
      </c>
      <c r="E521" s="34" t="s">
        <v>534</v>
      </c>
      <c r="F521" s="28" t="s">
        <v>369</v>
      </c>
      <c r="G521" s="35">
        <v>6000</v>
      </c>
      <c r="H521" s="35">
        <v>36</v>
      </c>
    </row>
    <row r="522" spans="1:8">
      <c r="A522" s="52">
        <v>134941700486</v>
      </c>
      <c r="B522" s="1" t="s">
        <v>522</v>
      </c>
      <c r="C522" s="34" t="s">
        <v>534</v>
      </c>
      <c r="D522" s="1" t="s">
        <v>367</v>
      </c>
      <c r="E522" s="34" t="s">
        <v>534</v>
      </c>
      <c r="F522" s="28" t="s">
        <v>369</v>
      </c>
      <c r="G522" s="35">
        <v>5000</v>
      </c>
      <c r="H522" s="35">
        <v>30</v>
      </c>
    </row>
    <row r="523" spans="1:8">
      <c r="A523" s="52">
        <v>134941629926</v>
      </c>
      <c r="B523" s="1" t="s">
        <v>4</v>
      </c>
      <c r="C523" s="34" t="s">
        <v>534</v>
      </c>
      <c r="D523" s="1" t="s">
        <v>367</v>
      </c>
      <c r="E523" s="34" t="s">
        <v>534</v>
      </c>
      <c r="F523" s="28" t="s">
        <v>369</v>
      </c>
      <c r="G523" s="35">
        <v>93500</v>
      </c>
      <c r="H523" s="35">
        <v>561</v>
      </c>
    </row>
    <row r="524" spans="1:8">
      <c r="A524" s="52">
        <v>134941544166</v>
      </c>
      <c r="B524" s="1" t="s">
        <v>522</v>
      </c>
      <c r="C524" s="34" t="s">
        <v>534</v>
      </c>
      <c r="D524" s="1" t="s">
        <v>367</v>
      </c>
      <c r="E524" s="34" t="s">
        <v>534</v>
      </c>
      <c r="F524" s="28" t="s">
        <v>369</v>
      </c>
      <c r="G524" s="35">
        <v>6000</v>
      </c>
      <c r="H524" s="35">
        <v>36</v>
      </c>
    </row>
    <row r="525" spans="1:8">
      <c r="A525" s="52">
        <v>134941534182</v>
      </c>
      <c r="B525" s="1" t="s">
        <v>4</v>
      </c>
      <c r="C525" s="34" t="s">
        <v>534</v>
      </c>
      <c r="D525" s="1" t="s">
        <v>367</v>
      </c>
      <c r="E525" s="34" t="s">
        <v>534</v>
      </c>
      <c r="F525" s="28" t="s">
        <v>369</v>
      </c>
      <c r="G525" s="35">
        <v>5000</v>
      </c>
      <c r="H525" s="35">
        <v>30</v>
      </c>
    </row>
    <row r="526" spans="1:8">
      <c r="A526" s="52">
        <v>134941480544</v>
      </c>
      <c r="B526" s="1" t="s">
        <v>4</v>
      </c>
      <c r="C526" s="34" t="s">
        <v>534</v>
      </c>
      <c r="D526" s="1" t="s">
        <v>367</v>
      </c>
      <c r="E526" s="34" t="s">
        <v>534</v>
      </c>
      <c r="F526" s="28" t="s">
        <v>369</v>
      </c>
      <c r="G526" s="35">
        <v>17800</v>
      </c>
      <c r="H526" s="35">
        <v>106.8</v>
      </c>
    </row>
    <row r="527" spans="1:8">
      <c r="A527" s="52">
        <v>134941477286</v>
      </c>
      <c r="B527" s="1" t="s">
        <v>522</v>
      </c>
      <c r="C527" s="34" t="s">
        <v>534</v>
      </c>
      <c r="D527" s="1" t="s">
        <v>367</v>
      </c>
      <c r="E527" s="34" t="s">
        <v>534</v>
      </c>
      <c r="F527" s="28" t="s">
        <v>369</v>
      </c>
      <c r="G527" s="35">
        <v>20000</v>
      </c>
      <c r="H527" s="35">
        <v>120</v>
      </c>
    </row>
    <row r="528" spans="1:8">
      <c r="A528" s="52">
        <v>134941398542</v>
      </c>
      <c r="B528" s="1" t="s">
        <v>522</v>
      </c>
      <c r="C528" s="34" t="s">
        <v>534</v>
      </c>
      <c r="D528" s="1" t="s">
        <v>367</v>
      </c>
      <c r="E528" s="34" t="s">
        <v>534</v>
      </c>
      <c r="F528" s="28" t="s">
        <v>369</v>
      </c>
      <c r="G528" s="35">
        <v>5000</v>
      </c>
      <c r="H528" s="35">
        <v>30</v>
      </c>
    </row>
    <row r="529" spans="1:8">
      <c r="A529" s="52">
        <v>134941337788</v>
      </c>
      <c r="B529" s="1" t="s">
        <v>522</v>
      </c>
      <c r="C529" s="34" t="s">
        <v>534</v>
      </c>
      <c r="D529" s="1" t="s">
        <v>367</v>
      </c>
      <c r="E529" s="34" t="s">
        <v>534</v>
      </c>
      <c r="F529" s="28" t="s">
        <v>369</v>
      </c>
      <c r="G529" s="35">
        <v>5000</v>
      </c>
      <c r="H529" s="35">
        <v>30</v>
      </c>
    </row>
    <row r="530" spans="1:8">
      <c r="A530" s="52">
        <v>134941325446</v>
      </c>
      <c r="B530" s="1" t="s">
        <v>522</v>
      </c>
      <c r="C530" s="34" t="s">
        <v>534</v>
      </c>
      <c r="D530" s="1" t="s">
        <v>367</v>
      </c>
      <c r="E530" s="34" t="s">
        <v>534</v>
      </c>
      <c r="F530" s="28" t="s">
        <v>369</v>
      </c>
      <c r="G530" s="35">
        <v>5000</v>
      </c>
      <c r="H530" s="35">
        <v>30</v>
      </c>
    </row>
    <row r="531" spans="1:8">
      <c r="A531" s="52">
        <v>134941324506</v>
      </c>
      <c r="B531" s="1" t="s">
        <v>522</v>
      </c>
      <c r="C531" s="34" t="s">
        <v>534</v>
      </c>
      <c r="D531" s="1" t="s">
        <v>367</v>
      </c>
      <c r="E531" s="34" t="s">
        <v>534</v>
      </c>
      <c r="F531" s="28" t="s">
        <v>369</v>
      </c>
      <c r="G531" s="35">
        <v>28000</v>
      </c>
      <c r="H531" s="35">
        <v>168</v>
      </c>
    </row>
    <row r="532" spans="1:8">
      <c r="A532" s="52">
        <v>134941322412</v>
      </c>
      <c r="B532" s="1" t="s">
        <v>598</v>
      </c>
      <c r="C532" s="34" t="s">
        <v>534</v>
      </c>
      <c r="D532" s="1" t="s">
        <v>367</v>
      </c>
      <c r="E532" s="34" t="s">
        <v>534</v>
      </c>
      <c r="F532" s="28" t="s">
        <v>369</v>
      </c>
      <c r="G532" s="35">
        <v>480</v>
      </c>
      <c r="H532" s="35">
        <v>2.88</v>
      </c>
    </row>
    <row r="533" spans="1:8">
      <c r="A533" s="52">
        <v>134941317370</v>
      </c>
      <c r="B533" s="1" t="s">
        <v>522</v>
      </c>
      <c r="C533" s="34" t="s">
        <v>534</v>
      </c>
      <c r="D533" s="1" t="s">
        <v>367</v>
      </c>
      <c r="E533" s="34" t="s">
        <v>534</v>
      </c>
      <c r="F533" s="28" t="s">
        <v>369</v>
      </c>
      <c r="G533" s="35">
        <v>5000</v>
      </c>
      <c r="H533" s="35">
        <v>30</v>
      </c>
    </row>
    <row r="534" spans="1:8">
      <c r="A534" s="52">
        <v>134941296208</v>
      </c>
      <c r="B534" s="1" t="s">
        <v>522</v>
      </c>
      <c r="C534" s="34" t="s">
        <v>534</v>
      </c>
      <c r="D534" s="1" t="s">
        <v>367</v>
      </c>
      <c r="E534" s="34" t="s">
        <v>534</v>
      </c>
      <c r="F534" s="28" t="s">
        <v>369</v>
      </c>
      <c r="G534" s="35">
        <v>5000</v>
      </c>
      <c r="H534" s="35">
        <v>30</v>
      </c>
    </row>
    <row r="535" spans="1:8">
      <c r="A535" s="52">
        <v>134941279940</v>
      </c>
      <c r="B535" s="1" t="s">
        <v>4</v>
      </c>
      <c r="C535" s="34" t="s">
        <v>534</v>
      </c>
      <c r="D535" s="1" t="s">
        <v>367</v>
      </c>
      <c r="E535" s="34" t="s">
        <v>534</v>
      </c>
      <c r="F535" s="28" t="s">
        <v>369</v>
      </c>
      <c r="G535" s="35">
        <v>4000</v>
      </c>
      <c r="H535" s="35">
        <v>24</v>
      </c>
    </row>
    <row r="536" spans="1:8">
      <c r="A536" s="52">
        <v>134941249820</v>
      </c>
      <c r="B536" s="1" t="s">
        <v>4</v>
      </c>
      <c r="C536" s="34" t="s">
        <v>534</v>
      </c>
      <c r="D536" s="1" t="s">
        <v>367</v>
      </c>
      <c r="E536" s="34" t="s">
        <v>534</v>
      </c>
      <c r="F536" s="28" t="s">
        <v>369</v>
      </c>
      <c r="G536" s="35">
        <v>10000</v>
      </c>
      <c r="H536" s="35">
        <v>60</v>
      </c>
    </row>
    <row r="537" spans="1:8">
      <c r="A537" s="52">
        <v>134941178066</v>
      </c>
      <c r="B537" s="1" t="s">
        <v>522</v>
      </c>
      <c r="C537" s="34" t="s">
        <v>534</v>
      </c>
      <c r="D537" s="1" t="s">
        <v>367</v>
      </c>
      <c r="E537" s="34" t="s">
        <v>534</v>
      </c>
      <c r="F537" s="28" t="s">
        <v>369</v>
      </c>
      <c r="G537" s="35">
        <v>5000</v>
      </c>
      <c r="H537" s="35">
        <v>30</v>
      </c>
    </row>
    <row r="538" spans="1:8">
      <c r="A538" s="52">
        <v>134941023412</v>
      </c>
      <c r="B538" s="1" t="s">
        <v>522</v>
      </c>
      <c r="C538" s="34" t="s">
        <v>534</v>
      </c>
      <c r="D538" s="1" t="s">
        <v>367</v>
      </c>
      <c r="E538" s="34" t="s">
        <v>534</v>
      </c>
      <c r="F538" s="28" t="s">
        <v>369</v>
      </c>
      <c r="G538" s="35">
        <v>10000</v>
      </c>
      <c r="H538" s="35">
        <v>60</v>
      </c>
    </row>
    <row r="539" spans="1:8">
      <c r="A539" s="52">
        <v>134940901030</v>
      </c>
      <c r="B539" s="1" t="s">
        <v>522</v>
      </c>
      <c r="C539" s="34" t="s">
        <v>534</v>
      </c>
      <c r="D539" s="1" t="s">
        <v>367</v>
      </c>
      <c r="E539" s="34" t="s">
        <v>534</v>
      </c>
      <c r="F539" s="28" t="s">
        <v>369</v>
      </c>
      <c r="G539" s="35">
        <v>11000</v>
      </c>
      <c r="H539" s="35">
        <v>66</v>
      </c>
    </row>
    <row r="540" spans="1:8">
      <c r="A540" s="52">
        <v>134940826132</v>
      </c>
      <c r="B540" s="1" t="s">
        <v>522</v>
      </c>
      <c r="C540" s="34" t="s">
        <v>534</v>
      </c>
      <c r="D540" s="1" t="s">
        <v>367</v>
      </c>
      <c r="E540" s="34" t="s">
        <v>534</v>
      </c>
      <c r="F540" s="28" t="s">
        <v>369</v>
      </c>
      <c r="G540" s="35">
        <v>6000</v>
      </c>
      <c r="H540" s="35">
        <v>36</v>
      </c>
    </row>
    <row r="541" spans="1:8">
      <c r="A541" s="52">
        <v>134940700792</v>
      </c>
      <c r="B541" s="1" t="s">
        <v>522</v>
      </c>
      <c r="C541" s="34" t="s">
        <v>534</v>
      </c>
      <c r="D541" s="1" t="s">
        <v>367</v>
      </c>
      <c r="E541" s="34" t="s">
        <v>534</v>
      </c>
      <c r="F541" s="28" t="s">
        <v>369</v>
      </c>
      <c r="G541" s="35">
        <v>25000</v>
      </c>
      <c r="H541" s="35">
        <v>150</v>
      </c>
    </row>
    <row r="542" spans="1:8">
      <c r="A542" s="52">
        <v>134940700614</v>
      </c>
      <c r="B542" s="1" t="s">
        <v>522</v>
      </c>
      <c r="C542" s="34" t="s">
        <v>534</v>
      </c>
      <c r="D542" s="1" t="s">
        <v>367</v>
      </c>
      <c r="E542" s="34" t="s">
        <v>534</v>
      </c>
      <c r="F542" s="28" t="s">
        <v>369</v>
      </c>
      <c r="G542" s="35">
        <v>10000</v>
      </c>
      <c r="H542" s="35">
        <v>60</v>
      </c>
    </row>
    <row r="543" spans="1:8">
      <c r="A543" s="52">
        <v>134940656304</v>
      </c>
      <c r="B543" s="1" t="s">
        <v>365</v>
      </c>
      <c r="C543" s="34" t="s">
        <v>534</v>
      </c>
      <c r="D543" s="1" t="s">
        <v>367</v>
      </c>
      <c r="E543" s="34" t="s">
        <v>534</v>
      </c>
      <c r="F543" s="28" t="s">
        <v>369</v>
      </c>
      <c r="G543" s="35">
        <v>10900</v>
      </c>
      <c r="H543" s="35">
        <v>65.400000000000006</v>
      </c>
    </row>
    <row r="544" spans="1:8">
      <c r="A544" s="52">
        <v>134940644932</v>
      </c>
      <c r="B544" s="1" t="s">
        <v>365</v>
      </c>
      <c r="C544" s="34" t="s">
        <v>534</v>
      </c>
      <c r="D544" s="1" t="s">
        <v>367</v>
      </c>
      <c r="E544" s="34" t="s">
        <v>534</v>
      </c>
      <c r="F544" s="28" t="s">
        <v>369</v>
      </c>
      <c r="G544" s="35">
        <v>14500</v>
      </c>
      <c r="H544" s="35">
        <v>87</v>
      </c>
    </row>
    <row r="545" spans="1:8">
      <c r="A545" s="52">
        <v>134940639298</v>
      </c>
      <c r="B545" s="1" t="s">
        <v>522</v>
      </c>
      <c r="C545" s="34" t="s">
        <v>534</v>
      </c>
      <c r="D545" s="1" t="s">
        <v>367</v>
      </c>
      <c r="E545" s="34" t="s">
        <v>534</v>
      </c>
      <c r="F545" s="28" t="s">
        <v>369</v>
      </c>
      <c r="G545" s="35">
        <v>15000</v>
      </c>
      <c r="H545" s="35">
        <v>90</v>
      </c>
    </row>
    <row r="546" spans="1:8">
      <c r="A546" s="52">
        <v>134940625220</v>
      </c>
      <c r="B546" s="1" t="s">
        <v>4</v>
      </c>
      <c r="C546" s="34" t="s">
        <v>534</v>
      </c>
      <c r="D546" s="1" t="s">
        <v>367</v>
      </c>
      <c r="E546" s="34" t="s">
        <v>534</v>
      </c>
      <c r="F546" s="28" t="s">
        <v>369</v>
      </c>
      <c r="G546" s="35">
        <v>5000</v>
      </c>
      <c r="H546" s="35">
        <v>30</v>
      </c>
    </row>
    <row r="547" spans="1:8">
      <c r="A547" s="52">
        <v>134940612870</v>
      </c>
      <c r="B547" s="1" t="s">
        <v>522</v>
      </c>
      <c r="C547" s="34" t="s">
        <v>534</v>
      </c>
      <c r="D547" s="1" t="s">
        <v>367</v>
      </c>
      <c r="E547" s="34" t="s">
        <v>534</v>
      </c>
      <c r="F547" s="28" t="s">
        <v>369</v>
      </c>
      <c r="G547" s="35">
        <v>15000</v>
      </c>
      <c r="H547" s="35">
        <v>90</v>
      </c>
    </row>
    <row r="548" spans="1:8">
      <c r="A548" s="52">
        <v>134940485980</v>
      </c>
      <c r="B548" s="1" t="s">
        <v>4</v>
      </c>
      <c r="C548" s="34" t="s">
        <v>534</v>
      </c>
      <c r="D548" s="1" t="s">
        <v>367</v>
      </c>
      <c r="E548" s="34" t="s">
        <v>534</v>
      </c>
      <c r="F548" s="28" t="s">
        <v>369</v>
      </c>
      <c r="G548" s="35">
        <v>23000</v>
      </c>
      <c r="H548" s="35">
        <v>138</v>
      </c>
    </row>
    <row r="549" spans="1:8">
      <c r="A549" s="52">
        <v>134940467354</v>
      </c>
      <c r="B549" s="1" t="s">
        <v>522</v>
      </c>
      <c r="C549" s="34" t="s">
        <v>534</v>
      </c>
      <c r="D549" s="1" t="s">
        <v>367</v>
      </c>
      <c r="E549" s="34" t="s">
        <v>534</v>
      </c>
      <c r="F549" s="28" t="s">
        <v>369</v>
      </c>
      <c r="G549" s="35">
        <v>10000</v>
      </c>
      <c r="H549" s="35">
        <v>60</v>
      </c>
    </row>
    <row r="550" spans="1:8">
      <c r="A550" s="52">
        <v>134940431484</v>
      </c>
      <c r="B550" s="1" t="s">
        <v>595</v>
      </c>
      <c r="C550" s="34" t="s">
        <v>534</v>
      </c>
      <c r="D550" s="1" t="s">
        <v>367</v>
      </c>
      <c r="E550" s="34" t="s">
        <v>534</v>
      </c>
      <c r="F550" s="28" t="s">
        <v>369</v>
      </c>
      <c r="G550" s="35">
        <v>500</v>
      </c>
      <c r="H550" s="35">
        <v>3</v>
      </c>
    </row>
    <row r="551" spans="1:8">
      <c r="A551" s="52">
        <v>134940292772</v>
      </c>
      <c r="B551" s="1" t="s">
        <v>522</v>
      </c>
      <c r="C551" s="34" t="s">
        <v>534</v>
      </c>
      <c r="D551" s="1" t="s">
        <v>367</v>
      </c>
      <c r="E551" s="34" t="s">
        <v>534</v>
      </c>
      <c r="F551" s="28" t="s">
        <v>369</v>
      </c>
      <c r="G551" s="35">
        <v>5000</v>
      </c>
      <c r="H551" s="35">
        <v>30</v>
      </c>
    </row>
    <row r="552" spans="1:8">
      <c r="A552" s="52">
        <v>134940272104</v>
      </c>
      <c r="B552" s="1" t="s">
        <v>522</v>
      </c>
      <c r="C552" s="34" t="s">
        <v>534</v>
      </c>
      <c r="D552" s="1" t="s">
        <v>367</v>
      </c>
      <c r="E552" s="34" t="s">
        <v>534</v>
      </c>
      <c r="F552" s="28" t="s">
        <v>369</v>
      </c>
      <c r="G552" s="35">
        <v>15000</v>
      </c>
      <c r="H552" s="35">
        <v>90</v>
      </c>
    </row>
    <row r="553" spans="1:8">
      <c r="A553" s="52">
        <v>134940200992</v>
      </c>
      <c r="B553" s="1" t="s">
        <v>522</v>
      </c>
      <c r="C553" s="34" t="s">
        <v>534</v>
      </c>
      <c r="D553" s="1" t="s">
        <v>367</v>
      </c>
      <c r="E553" s="34" t="s">
        <v>534</v>
      </c>
      <c r="F553" s="28" t="s">
        <v>369</v>
      </c>
      <c r="G553" s="35">
        <v>5000</v>
      </c>
      <c r="H553" s="35">
        <v>30</v>
      </c>
    </row>
    <row r="554" spans="1:8">
      <c r="A554" s="52">
        <v>134940178004</v>
      </c>
      <c r="B554" s="1" t="s">
        <v>522</v>
      </c>
      <c r="C554" s="34" t="s">
        <v>534</v>
      </c>
      <c r="D554" s="1" t="s">
        <v>367</v>
      </c>
      <c r="E554" s="34" t="s">
        <v>534</v>
      </c>
      <c r="F554" s="28" t="s">
        <v>369</v>
      </c>
      <c r="G554" s="35">
        <v>10000</v>
      </c>
      <c r="H554" s="35">
        <v>60</v>
      </c>
    </row>
    <row r="555" spans="1:8">
      <c r="A555" s="52">
        <v>134940173012</v>
      </c>
      <c r="B555" s="1" t="s">
        <v>522</v>
      </c>
      <c r="C555" s="34" t="s">
        <v>534</v>
      </c>
      <c r="D555" s="1" t="s">
        <v>367</v>
      </c>
      <c r="E555" s="34" t="s">
        <v>534</v>
      </c>
      <c r="F555" s="28" t="s">
        <v>369</v>
      </c>
      <c r="G555" s="35">
        <v>5000</v>
      </c>
      <c r="H555" s="35">
        <v>30</v>
      </c>
    </row>
    <row r="556" spans="1:8">
      <c r="A556" s="52">
        <v>134940171858</v>
      </c>
      <c r="B556" s="1" t="s">
        <v>522</v>
      </c>
      <c r="C556" s="34" t="s">
        <v>534</v>
      </c>
      <c r="D556" s="1" t="s">
        <v>367</v>
      </c>
      <c r="E556" s="34" t="s">
        <v>534</v>
      </c>
      <c r="F556" s="28" t="s">
        <v>369</v>
      </c>
      <c r="G556" s="35">
        <v>6000</v>
      </c>
      <c r="H556" s="35">
        <v>36</v>
      </c>
    </row>
    <row r="557" spans="1:8">
      <c r="A557" s="52">
        <v>134940138092</v>
      </c>
      <c r="B557" s="1" t="s">
        <v>522</v>
      </c>
      <c r="C557" s="34" t="s">
        <v>534</v>
      </c>
      <c r="D557" s="1" t="s">
        <v>367</v>
      </c>
      <c r="E557" s="34" t="s">
        <v>534</v>
      </c>
      <c r="F557" s="28" t="s">
        <v>369</v>
      </c>
      <c r="G557" s="35">
        <v>5000</v>
      </c>
      <c r="H557" s="35">
        <v>30</v>
      </c>
    </row>
    <row r="558" spans="1:8">
      <c r="A558" s="52">
        <v>134940063446</v>
      </c>
      <c r="B558" s="1" t="s">
        <v>522</v>
      </c>
      <c r="C558" s="34" t="s">
        <v>534</v>
      </c>
      <c r="D558" s="1" t="s">
        <v>367</v>
      </c>
      <c r="E558" s="34" t="s">
        <v>534</v>
      </c>
      <c r="F558" s="28" t="s">
        <v>369</v>
      </c>
      <c r="G558" s="35">
        <v>18000</v>
      </c>
      <c r="H558" s="35">
        <v>108</v>
      </c>
    </row>
    <row r="559" spans="1:8">
      <c r="A559" s="52">
        <v>134939993002</v>
      </c>
      <c r="B559" s="1" t="s">
        <v>522</v>
      </c>
      <c r="C559" s="34" t="s">
        <v>534</v>
      </c>
      <c r="D559" s="1" t="s">
        <v>367</v>
      </c>
      <c r="E559" s="34" t="s">
        <v>534</v>
      </c>
      <c r="F559" s="28" t="s">
        <v>369</v>
      </c>
      <c r="G559" s="35">
        <v>6000</v>
      </c>
      <c r="H559" s="35">
        <v>36</v>
      </c>
    </row>
    <row r="560" spans="1:8">
      <c r="A560" s="52">
        <v>134939905182</v>
      </c>
      <c r="B560" s="1" t="s">
        <v>591</v>
      </c>
      <c r="C560" s="34" t="s">
        <v>534</v>
      </c>
      <c r="D560" s="1" t="s">
        <v>367</v>
      </c>
      <c r="E560" s="34" t="s">
        <v>534</v>
      </c>
      <c r="F560" s="28" t="s">
        <v>369</v>
      </c>
      <c r="G560" s="35">
        <v>250</v>
      </c>
      <c r="H560" s="35">
        <v>1.5</v>
      </c>
    </row>
    <row r="561" spans="1:8">
      <c r="A561" s="52">
        <v>134939845098</v>
      </c>
      <c r="B561" s="1" t="s">
        <v>522</v>
      </c>
      <c r="C561" s="34" t="s">
        <v>534</v>
      </c>
      <c r="D561" s="1" t="s">
        <v>367</v>
      </c>
      <c r="E561" s="34" t="s">
        <v>534</v>
      </c>
      <c r="F561" s="28" t="s">
        <v>369</v>
      </c>
      <c r="G561" s="35">
        <v>10000</v>
      </c>
      <c r="H561" s="35">
        <v>60</v>
      </c>
    </row>
    <row r="562" spans="1:8">
      <c r="A562" s="52">
        <v>134939806716</v>
      </c>
      <c r="B562" s="1" t="s">
        <v>522</v>
      </c>
      <c r="C562" s="34" t="s">
        <v>534</v>
      </c>
      <c r="D562" s="1" t="s">
        <v>367</v>
      </c>
      <c r="E562" s="34" t="s">
        <v>534</v>
      </c>
      <c r="F562" s="28" t="s">
        <v>369</v>
      </c>
      <c r="G562" s="35">
        <v>5000</v>
      </c>
      <c r="H562" s="35">
        <v>30</v>
      </c>
    </row>
    <row r="563" spans="1:8">
      <c r="A563" s="52">
        <v>134939708918</v>
      </c>
      <c r="B563" s="1" t="s">
        <v>549</v>
      </c>
      <c r="C563" s="34" t="s">
        <v>534</v>
      </c>
      <c r="D563" s="1" t="s">
        <v>367</v>
      </c>
      <c r="E563" s="34" t="s">
        <v>534</v>
      </c>
      <c r="F563" s="28" t="s">
        <v>369</v>
      </c>
      <c r="G563" s="35">
        <v>500</v>
      </c>
      <c r="H563" s="35">
        <v>3</v>
      </c>
    </row>
    <row r="564" spans="1:8">
      <c r="A564" s="52">
        <v>134939690154</v>
      </c>
      <c r="B564" s="1" t="s">
        <v>522</v>
      </c>
      <c r="C564" s="34" t="s">
        <v>534</v>
      </c>
      <c r="D564" s="1" t="s">
        <v>367</v>
      </c>
      <c r="E564" s="34" t="s">
        <v>534</v>
      </c>
      <c r="F564" s="28" t="s">
        <v>369</v>
      </c>
      <c r="G564" s="35">
        <v>10000</v>
      </c>
      <c r="H564" s="35">
        <v>60</v>
      </c>
    </row>
    <row r="565" spans="1:8">
      <c r="A565" s="52">
        <v>134939655172</v>
      </c>
      <c r="B565" s="1" t="s">
        <v>522</v>
      </c>
      <c r="C565" s="34" t="s">
        <v>534</v>
      </c>
      <c r="D565" s="1" t="s">
        <v>367</v>
      </c>
      <c r="E565" s="34" t="s">
        <v>534</v>
      </c>
      <c r="F565" s="28" t="s">
        <v>369</v>
      </c>
      <c r="G565" s="35">
        <v>5000</v>
      </c>
      <c r="H565" s="35">
        <v>30</v>
      </c>
    </row>
    <row r="566" spans="1:8">
      <c r="A566" s="52">
        <v>134939624788</v>
      </c>
      <c r="B566" s="1" t="s">
        <v>522</v>
      </c>
      <c r="C566" s="34" t="s">
        <v>534</v>
      </c>
      <c r="D566" s="1" t="s">
        <v>367</v>
      </c>
      <c r="E566" s="34" t="s">
        <v>534</v>
      </c>
      <c r="F566" s="28" t="s">
        <v>369</v>
      </c>
      <c r="G566" s="35">
        <v>17000</v>
      </c>
      <c r="H566" s="35">
        <v>102</v>
      </c>
    </row>
    <row r="567" spans="1:8">
      <c r="A567" s="52">
        <v>134939603606</v>
      </c>
      <c r="B567" s="1" t="s">
        <v>4</v>
      </c>
      <c r="C567" s="34" t="s">
        <v>534</v>
      </c>
      <c r="D567" s="1" t="s">
        <v>367</v>
      </c>
      <c r="E567" s="34" t="s">
        <v>534</v>
      </c>
      <c r="F567" s="28" t="s">
        <v>369</v>
      </c>
      <c r="G567" s="35">
        <v>10300</v>
      </c>
      <c r="H567" s="35">
        <v>61.8</v>
      </c>
    </row>
    <row r="568" spans="1:8">
      <c r="A568" s="52">
        <v>134939447734</v>
      </c>
      <c r="B568" s="1" t="s">
        <v>522</v>
      </c>
      <c r="C568" s="34" t="s">
        <v>534</v>
      </c>
      <c r="D568" s="1" t="s">
        <v>367</v>
      </c>
      <c r="E568" s="34" t="s">
        <v>534</v>
      </c>
      <c r="F568" s="28" t="s">
        <v>369</v>
      </c>
      <c r="G568" s="35">
        <v>12000</v>
      </c>
      <c r="H568" s="35">
        <v>72</v>
      </c>
    </row>
    <row r="569" spans="1:8">
      <c r="A569" s="52">
        <v>134939390406</v>
      </c>
      <c r="B569" s="1" t="s">
        <v>522</v>
      </c>
      <c r="C569" s="34" t="s">
        <v>534</v>
      </c>
      <c r="D569" s="1" t="s">
        <v>367</v>
      </c>
      <c r="E569" s="34" t="s">
        <v>534</v>
      </c>
      <c r="F569" s="28" t="s">
        <v>369</v>
      </c>
      <c r="G569" s="35">
        <v>10000</v>
      </c>
      <c r="H569" s="35">
        <v>60</v>
      </c>
    </row>
    <row r="570" spans="1:8">
      <c r="A570" s="52">
        <v>134939381432</v>
      </c>
      <c r="B570" s="1" t="s">
        <v>522</v>
      </c>
      <c r="C570" s="34" t="s">
        <v>534</v>
      </c>
      <c r="D570" s="1" t="s">
        <v>367</v>
      </c>
      <c r="E570" s="34" t="s">
        <v>534</v>
      </c>
      <c r="F570" s="28" t="s">
        <v>369</v>
      </c>
      <c r="G570" s="35">
        <v>5000</v>
      </c>
      <c r="H570" s="35">
        <v>30</v>
      </c>
    </row>
    <row r="571" spans="1:8">
      <c r="A571" s="52">
        <v>134939334944</v>
      </c>
      <c r="B571" s="1" t="s">
        <v>522</v>
      </c>
      <c r="C571" s="34" t="s">
        <v>534</v>
      </c>
      <c r="D571" s="1" t="s">
        <v>367</v>
      </c>
      <c r="E571" s="34" t="s">
        <v>534</v>
      </c>
      <c r="F571" s="28" t="s">
        <v>369</v>
      </c>
      <c r="G571" s="35">
        <v>10000</v>
      </c>
      <c r="H571" s="35">
        <v>60</v>
      </c>
    </row>
    <row r="572" spans="1:8">
      <c r="A572" s="52">
        <v>134939301104</v>
      </c>
      <c r="B572" s="1" t="s">
        <v>4</v>
      </c>
      <c r="C572" s="34" t="s">
        <v>534</v>
      </c>
      <c r="D572" s="1" t="s">
        <v>367</v>
      </c>
      <c r="E572" s="34" t="s">
        <v>534</v>
      </c>
      <c r="F572" s="28" t="s">
        <v>369</v>
      </c>
      <c r="G572" s="35">
        <v>10000</v>
      </c>
      <c r="H572" s="35">
        <v>60</v>
      </c>
    </row>
    <row r="573" spans="1:8">
      <c r="A573" s="52">
        <v>134939178834</v>
      </c>
      <c r="B573" s="1" t="s">
        <v>584</v>
      </c>
      <c r="C573" s="34" t="s">
        <v>534</v>
      </c>
      <c r="D573" s="1" t="s">
        <v>367</v>
      </c>
      <c r="E573" s="34" t="s">
        <v>534</v>
      </c>
      <c r="F573" s="28" t="s">
        <v>369</v>
      </c>
      <c r="G573" s="35">
        <v>600</v>
      </c>
      <c r="H573" s="35">
        <v>3.6</v>
      </c>
    </row>
    <row r="574" spans="1:8">
      <c r="A574" s="52">
        <v>134939073750</v>
      </c>
      <c r="B574" s="1" t="s">
        <v>522</v>
      </c>
      <c r="C574" s="34" t="s">
        <v>534</v>
      </c>
      <c r="D574" s="1" t="s">
        <v>367</v>
      </c>
      <c r="E574" s="34" t="s">
        <v>534</v>
      </c>
      <c r="F574" s="28" t="s">
        <v>369</v>
      </c>
      <c r="G574" s="35">
        <v>10000</v>
      </c>
      <c r="H574" s="35">
        <v>60</v>
      </c>
    </row>
    <row r="575" spans="1:8">
      <c r="A575" s="52">
        <v>134939036410</v>
      </c>
      <c r="B575" s="1" t="s">
        <v>522</v>
      </c>
      <c r="C575" s="34" t="s">
        <v>534</v>
      </c>
      <c r="D575" s="1" t="s">
        <v>367</v>
      </c>
      <c r="E575" s="34" t="s">
        <v>534</v>
      </c>
      <c r="F575" s="28" t="s">
        <v>369</v>
      </c>
      <c r="G575" s="35">
        <v>12000</v>
      </c>
      <c r="H575" s="35">
        <v>72</v>
      </c>
    </row>
    <row r="576" spans="1:8">
      <c r="A576" s="52">
        <v>134938944328</v>
      </c>
      <c r="B576" s="1" t="s">
        <v>522</v>
      </c>
      <c r="C576" s="34" t="s">
        <v>534</v>
      </c>
      <c r="D576" s="1" t="s">
        <v>367</v>
      </c>
      <c r="E576" s="34" t="s">
        <v>534</v>
      </c>
      <c r="F576" s="28" t="s">
        <v>369</v>
      </c>
      <c r="G576" s="35">
        <v>10000</v>
      </c>
      <c r="H576" s="35">
        <v>60</v>
      </c>
    </row>
    <row r="577" spans="1:8">
      <c r="A577" s="52">
        <v>134938942768</v>
      </c>
      <c r="B577" s="1" t="s">
        <v>522</v>
      </c>
      <c r="C577" s="34" t="s">
        <v>534</v>
      </c>
      <c r="D577" s="1" t="s">
        <v>367</v>
      </c>
      <c r="E577" s="34" t="s">
        <v>534</v>
      </c>
      <c r="F577" s="28" t="s">
        <v>369</v>
      </c>
      <c r="G577" s="35">
        <v>6000</v>
      </c>
      <c r="H577" s="35">
        <v>36</v>
      </c>
    </row>
    <row r="578" spans="1:8">
      <c r="A578" s="52">
        <v>134938871452</v>
      </c>
      <c r="B578" s="1" t="s">
        <v>522</v>
      </c>
      <c r="C578" s="34" t="s">
        <v>534</v>
      </c>
      <c r="D578" s="1" t="s">
        <v>367</v>
      </c>
      <c r="E578" s="34" t="s">
        <v>534</v>
      </c>
      <c r="F578" s="28" t="s">
        <v>369</v>
      </c>
      <c r="G578" s="35">
        <v>6000</v>
      </c>
      <c r="H578" s="35">
        <v>36</v>
      </c>
    </row>
    <row r="579" spans="1:8">
      <c r="A579" s="52">
        <v>134938774984</v>
      </c>
      <c r="B579" s="1" t="s">
        <v>522</v>
      </c>
      <c r="C579" s="34" t="s">
        <v>534</v>
      </c>
      <c r="D579" s="1" t="s">
        <v>367</v>
      </c>
      <c r="E579" s="34" t="s">
        <v>534</v>
      </c>
      <c r="F579" s="28" t="s">
        <v>369</v>
      </c>
      <c r="G579" s="35">
        <v>5000</v>
      </c>
      <c r="H579" s="35">
        <v>30</v>
      </c>
    </row>
    <row r="580" spans="1:8">
      <c r="A580" s="52">
        <v>134938670164</v>
      </c>
      <c r="B580" s="1" t="s">
        <v>522</v>
      </c>
      <c r="C580" s="34" t="s">
        <v>534</v>
      </c>
      <c r="D580" s="1" t="s">
        <v>367</v>
      </c>
      <c r="E580" s="34" t="s">
        <v>534</v>
      </c>
      <c r="F580" s="28" t="s">
        <v>369</v>
      </c>
      <c r="G580" s="35">
        <v>10000</v>
      </c>
      <c r="H580" s="35">
        <v>60</v>
      </c>
    </row>
    <row r="581" spans="1:8">
      <c r="A581" s="52">
        <v>134938633762</v>
      </c>
      <c r="B581" s="1" t="s">
        <v>522</v>
      </c>
      <c r="C581" s="34" t="s">
        <v>534</v>
      </c>
      <c r="D581" s="1" t="s">
        <v>367</v>
      </c>
      <c r="E581" s="34" t="s">
        <v>534</v>
      </c>
      <c r="F581" s="28" t="s">
        <v>369</v>
      </c>
      <c r="G581" s="35">
        <v>12000</v>
      </c>
      <c r="H581" s="35">
        <v>72</v>
      </c>
    </row>
    <row r="582" spans="1:8">
      <c r="A582" s="52">
        <v>134938475250</v>
      </c>
      <c r="B582" s="1" t="s">
        <v>522</v>
      </c>
      <c r="C582" s="34" t="s">
        <v>534</v>
      </c>
      <c r="D582" s="1" t="s">
        <v>367</v>
      </c>
      <c r="E582" s="34" t="s">
        <v>534</v>
      </c>
      <c r="F582" s="28" t="s">
        <v>369</v>
      </c>
      <c r="G582" s="35">
        <v>10000</v>
      </c>
      <c r="H582" s="35">
        <v>60</v>
      </c>
    </row>
    <row r="583" spans="1:8">
      <c r="A583" s="52">
        <v>134938455574</v>
      </c>
      <c r="B583" s="1" t="s">
        <v>522</v>
      </c>
      <c r="C583" s="34" t="s">
        <v>534</v>
      </c>
      <c r="D583" s="1" t="s">
        <v>367</v>
      </c>
      <c r="E583" s="34" t="s">
        <v>534</v>
      </c>
      <c r="F583" s="28" t="s">
        <v>369</v>
      </c>
      <c r="G583" s="35">
        <v>6000</v>
      </c>
      <c r="H583" s="35">
        <v>36</v>
      </c>
    </row>
    <row r="584" spans="1:8">
      <c r="A584" s="52">
        <v>134938451868</v>
      </c>
      <c r="B584" s="1" t="s">
        <v>522</v>
      </c>
      <c r="C584" s="34" t="s">
        <v>534</v>
      </c>
      <c r="D584" s="1" t="s">
        <v>367</v>
      </c>
      <c r="E584" s="34" t="s">
        <v>534</v>
      </c>
      <c r="F584" s="28" t="s">
        <v>369</v>
      </c>
      <c r="G584" s="35">
        <v>10000</v>
      </c>
      <c r="H584" s="35">
        <v>60</v>
      </c>
    </row>
    <row r="585" spans="1:8">
      <c r="A585" s="52">
        <v>134938438022</v>
      </c>
      <c r="B585" s="1" t="s">
        <v>522</v>
      </c>
      <c r="C585" s="34" t="s">
        <v>534</v>
      </c>
      <c r="D585" s="1" t="s">
        <v>367</v>
      </c>
      <c r="E585" s="34" t="s">
        <v>534</v>
      </c>
      <c r="F585" s="28" t="s">
        <v>369</v>
      </c>
      <c r="G585" s="35">
        <v>15000</v>
      </c>
      <c r="H585" s="35">
        <v>90</v>
      </c>
    </row>
    <row r="586" spans="1:8">
      <c r="A586" s="52">
        <v>134938286796</v>
      </c>
      <c r="B586" s="1" t="s">
        <v>4</v>
      </c>
      <c r="C586" s="34" t="s">
        <v>534</v>
      </c>
      <c r="D586" s="1" t="s">
        <v>367</v>
      </c>
      <c r="E586" s="34" t="s">
        <v>534</v>
      </c>
      <c r="F586" s="28" t="s">
        <v>369</v>
      </c>
      <c r="G586" s="35">
        <v>39000</v>
      </c>
      <c r="H586" s="35">
        <v>234</v>
      </c>
    </row>
    <row r="587" spans="1:8">
      <c r="A587" s="52">
        <v>134938284266</v>
      </c>
      <c r="B587" s="1" t="s">
        <v>522</v>
      </c>
      <c r="C587" s="34" t="s">
        <v>534</v>
      </c>
      <c r="D587" s="1" t="s">
        <v>367</v>
      </c>
      <c r="E587" s="34" t="s">
        <v>534</v>
      </c>
      <c r="F587" s="28" t="s">
        <v>369</v>
      </c>
      <c r="G587" s="35">
        <v>5000</v>
      </c>
      <c r="H587" s="35">
        <v>30</v>
      </c>
    </row>
    <row r="588" spans="1:8">
      <c r="A588" s="52">
        <v>134938130250</v>
      </c>
      <c r="B588" s="1" t="s">
        <v>522</v>
      </c>
      <c r="C588" s="34" t="s">
        <v>534</v>
      </c>
      <c r="D588" s="1" t="s">
        <v>367</v>
      </c>
      <c r="E588" s="34" t="s">
        <v>534</v>
      </c>
      <c r="F588" s="28" t="s">
        <v>369</v>
      </c>
      <c r="G588" s="35">
        <v>5000</v>
      </c>
      <c r="H588" s="35">
        <v>30</v>
      </c>
    </row>
    <row r="589" spans="1:8">
      <c r="A589" s="52">
        <v>134938051474</v>
      </c>
      <c r="B589" s="1" t="s">
        <v>522</v>
      </c>
      <c r="C589" s="34" t="s">
        <v>534</v>
      </c>
      <c r="D589" s="1" t="s">
        <v>367</v>
      </c>
      <c r="E589" s="34" t="s">
        <v>534</v>
      </c>
      <c r="F589" s="28" t="s">
        <v>369</v>
      </c>
      <c r="G589" s="35">
        <v>10000</v>
      </c>
      <c r="H589" s="35">
        <v>60</v>
      </c>
    </row>
    <row r="590" spans="1:8">
      <c r="A590" s="52">
        <v>134938038108</v>
      </c>
      <c r="B590" s="1" t="s">
        <v>365</v>
      </c>
      <c r="C590" s="34" t="s">
        <v>515</v>
      </c>
      <c r="D590" s="1" t="s">
        <v>367</v>
      </c>
      <c r="E590" s="34" t="s">
        <v>534</v>
      </c>
      <c r="F590" s="28" t="s">
        <v>369</v>
      </c>
      <c r="G590" s="35">
        <v>24400</v>
      </c>
      <c r="H590" s="35">
        <v>146.4</v>
      </c>
    </row>
    <row r="591" spans="1:8">
      <c r="A591" s="52">
        <v>134937988748</v>
      </c>
      <c r="B591" s="1" t="s">
        <v>522</v>
      </c>
      <c r="C591" s="34" t="s">
        <v>534</v>
      </c>
      <c r="D591" s="1" t="s">
        <v>367</v>
      </c>
      <c r="E591" s="34" t="s">
        <v>534</v>
      </c>
      <c r="F591" s="28" t="s">
        <v>369</v>
      </c>
      <c r="G591" s="35">
        <v>10000</v>
      </c>
      <c r="H591" s="35">
        <v>60</v>
      </c>
    </row>
    <row r="592" spans="1:8">
      <c r="A592" s="52">
        <v>134937951686</v>
      </c>
      <c r="B592" s="1" t="s">
        <v>522</v>
      </c>
      <c r="C592" s="34" t="s">
        <v>534</v>
      </c>
      <c r="D592" s="1" t="s">
        <v>367</v>
      </c>
      <c r="E592" s="34" t="s">
        <v>534</v>
      </c>
      <c r="F592" s="28" t="s">
        <v>369</v>
      </c>
      <c r="G592" s="35">
        <v>10000</v>
      </c>
      <c r="H592" s="35">
        <v>60</v>
      </c>
    </row>
    <row r="593" spans="1:8">
      <c r="A593" s="52">
        <v>134937838436</v>
      </c>
      <c r="B593" s="1" t="s">
        <v>522</v>
      </c>
      <c r="C593" s="34" t="s">
        <v>515</v>
      </c>
      <c r="D593" s="1" t="s">
        <v>367</v>
      </c>
      <c r="E593" s="34" t="s">
        <v>534</v>
      </c>
      <c r="F593" s="28" t="s">
        <v>369</v>
      </c>
      <c r="G593" s="35">
        <v>10000</v>
      </c>
      <c r="H593" s="35">
        <v>60</v>
      </c>
    </row>
    <row r="594" spans="1:8">
      <c r="A594" s="52">
        <v>134937723394</v>
      </c>
      <c r="B594" s="1" t="s">
        <v>4</v>
      </c>
      <c r="C594" s="34" t="s">
        <v>515</v>
      </c>
      <c r="D594" s="1" t="s">
        <v>367</v>
      </c>
      <c r="E594" s="34" t="s">
        <v>534</v>
      </c>
      <c r="F594" s="28" t="s">
        <v>369</v>
      </c>
      <c r="G594" s="35">
        <v>5000</v>
      </c>
      <c r="H594" s="35">
        <v>30</v>
      </c>
    </row>
    <row r="595" spans="1:8">
      <c r="A595" s="52">
        <v>134937612572</v>
      </c>
      <c r="B595" s="1" t="s">
        <v>4</v>
      </c>
      <c r="C595" s="34" t="s">
        <v>515</v>
      </c>
      <c r="D595" s="1" t="s">
        <v>367</v>
      </c>
      <c r="E595" s="34" t="s">
        <v>534</v>
      </c>
      <c r="F595" s="28" t="s">
        <v>369</v>
      </c>
      <c r="G595" s="35">
        <v>45600</v>
      </c>
      <c r="H595" s="35">
        <v>273.60000000000002</v>
      </c>
    </row>
    <row r="596" spans="1:8">
      <c r="A596" s="52">
        <v>134937582998</v>
      </c>
      <c r="B596" s="1" t="s">
        <v>522</v>
      </c>
      <c r="C596" s="34" t="s">
        <v>515</v>
      </c>
      <c r="D596" s="1" t="s">
        <v>367</v>
      </c>
      <c r="E596" s="34" t="s">
        <v>534</v>
      </c>
      <c r="F596" s="28" t="s">
        <v>369</v>
      </c>
      <c r="G596" s="35">
        <v>12000</v>
      </c>
      <c r="H596" s="35">
        <v>72</v>
      </c>
    </row>
    <row r="597" spans="1:8">
      <c r="A597" s="52">
        <v>134937563814</v>
      </c>
      <c r="B597" s="1" t="s">
        <v>4</v>
      </c>
      <c r="C597" s="34" t="s">
        <v>515</v>
      </c>
      <c r="D597" s="1" t="s">
        <v>367</v>
      </c>
      <c r="E597" s="34" t="s">
        <v>534</v>
      </c>
      <c r="F597" s="28" t="s">
        <v>369</v>
      </c>
      <c r="G597" s="35">
        <v>55800</v>
      </c>
      <c r="H597" s="35">
        <v>334.8</v>
      </c>
    </row>
    <row r="598" spans="1:8">
      <c r="A598" s="52">
        <v>134937527224</v>
      </c>
      <c r="B598" s="1" t="s">
        <v>544</v>
      </c>
      <c r="C598" s="34" t="s">
        <v>515</v>
      </c>
      <c r="D598" s="1" t="s">
        <v>367</v>
      </c>
      <c r="E598" s="34" t="s">
        <v>534</v>
      </c>
      <c r="F598" s="28" t="s">
        <v>369</v>
      </c>
      <c r="G598" s="35">
        <v>1</v>
      </c>
      <c r="H598" s="35">
        <v>0.01</v>
      </c>
    </row>
    <row r="599" spans="1:8">
      <c r="A599" s="52">
        <v>134937485214</v>
      </c>
      <c r="B599" s="1" t="s">
        <v>522</v>
      </c>
      <c r="C599" s="34" t="s">
        <v>515</v>
      </c>
      <c r="D599" s="1" t="s">
        <v>367</v>
      </c>
      <c r="E599" s="34" t="s">
        <v>534</v>
      </c>
      <c r="F599" s="28" t="s">
        <v>369</v>
      </c>
      <c r="G599" s="35">
        <v>10000</v>
      </c>
      <c r="H599" s="35">
        <v>60</v>
      </c>
    </row>
    <row r="600" spans="1:8">
      <c r="A600" s="52">
        <v>134937433044</v>
      </c>
      <c r="B600" s="1" t="s">
        <v>4</v>
      </c>
      <c r="C600" s="34" t="s">
        <v>515</v>
      </c>
      <c r="D600" s="1" t="s">
        <v>367</v>
      </c>
      <c r="E600" s="34" t="s">
        <v>534</v>
      </c>
      <c r="F600" s="28" t="s">
        <v>369</v>
      </c>
      <c r="G600" s="35">
        <v>10000</v>
      </c>
      <c r="H600" s="35">
        <v>60</v>
      </c>
    </row>
    <row r="601" spans="1:8">
      <c r="A601" s="52">
        <v>134937339442</v>
      </c>
      <c r="B601" s="1" t="s">
        <v>365</v>
      </c>
      <c r="C601" s="34" t="s">
        <v>515</v>
      </c>
      <c r="D601" s="1" t="s">
        <v>367</v>
      </c>
      <c r="E601" s="34" t="s">
        <v>534</v>
      </c>
      <c r="F601" s="28" t="s">
        <v>369</v>
      </c>
      <c r="G601" s="35">
        <v>32800</v>
      </c>
      <c r="H601" s="35">
        <v>196.8</v>
      </c>
    </row>
    <row r="602" spans="1:8">
      <c r="A602" s="52">
        <v>134937290518</v>
      </c>
      <c r="B602" s="1" t="s">
        <v>522</v>
      </c>
      <c r="C602" s="34" t="s">
        <v>515</v>
      </c>
      <c r="D602" s="1" t="s">
        <v>367</v>
      </c>
      <c r="E602" s="34" t="s">
        <v>534</v>
      </c>
      <c r="F602" s="28" t="s">
        <v>369</v>
      </c>
      <c r="G602" s="35">
        <v>6000</v>
      </c>
      <c r="H602" s="35">
        <v>36</v>
      </c>
    </row>
    <row r="603" spans="1:8">
      <c r="A603" s="52">
        <v>134937225656</v>
      </c>
      <c r="B603" s="1" t="s">
        <v>522</v>
      </c>
      <c r="C603" s="34" t="s">
        <v>515</v>
      </c>
      <c r="D603" s="1" t="s">
        <v>367</v>
      </c>
      <c r="E603" s="34" t="s">
        <v>534</v>
      </c>
      <c r="F603" s="28" t="s">
        <v>369</v>
      </c>
      <c r="G603" s="35">
        <v>5000</v>
      </c>
      <c r="H603" s="35">
        <v>30</v>
      </c>
    </row>
    <row r="604" spans="1:8">
      <c r="A604" s="52">
        <v>134937187196</v>
      </c>
      <c r="B604" s="1" t="s">
        <v>522</v>
      </c>
      <c r="C604" s="34" t="s">
        <v>515</v>
      </c>
      <c r="D604" s="1" t="s">
        <v>367</v>
      </c>
      <c r="E604" s="34" t="s">
        <v>534</v>
      </c>
      <c r="F604" s="28" t="s">
        <v>369</v>
      </c>
      <c r="G604" s="35">
        <v>5000</v>
      </c>
      <c r="H604" s="35">
        <v>30</v>
      </c>
    </row>
    <row r="605" spans="1:8">
      <c r="A605" s="52">
        <v>134937141798</v>
      </c>
      <c r="B605" s="1" t="s">
        <v>4</v>
      </c>
      <c r="C605" s="34" t="s">
        <v>515</v>
      </c>
      <c r="D605" s="1" t="s">
        <v>367</v>
      </c>
      <c r="E605" s="34" t="s">
        <v>534</v>
      </c>
      <c r="F605" s="28" t="s">
        <v>369</v>
      </c>
      <c r="G605" s="35">
        <v>27800</v>
      </c>
      <c r="H605" s="35">
        <v>166.8</v>
      </c>
    </row>
    <row r="606" spans="1:8">
      <c r="A606" s="52">
        <v>134937126588</v>
      </c>
      <c r="B606" s="1" t="s">
        <v>522</v>
      </c>
      <c r="C606" s="34" t="s">
        <v>515</v>
      </c>
      <c r="D606" s="1" t="s">
        <v>367</v>
      </c>
      <c r="E606" s="34" t="s">
        <v>534</v>
      </c>
      <c r="F606" s="28" t="s">
        <v>369</v>
      </c>
      <c r="G606" s="35">
        <v>5000</v>
      </c>
      <c r="H606" s="35">
        <v>30</v>
      </c>
    </row>
    <row r="607" spans="1:8">
      <c r="A607" s="52">
        <v>134937124088</v>
      </c>
      <c r="B607" s="1" t="s">
        <v>4</v>
      </c>
      <c r="C607" s="34" t="s">
        <v>515</v>
      </c>
      <c r="D607" s="1" t="s">
        <v>367</v>
      </c>
      <c r="E607" s="34" t="s">
        <v>534</v>
      </c>
      <c r="F607" s="28" t="s">
        <v>369</v>
      </c>
      <c r="G607" s="35">
        <v>16000</v>
      </c>
      <c r="H607" s="35">
        <v>96</v>
      </c>
    </row>
    <row r="608" spans="1:8">
      <c r="A608" s="52">
        <v>134937058104</v>
      </c>
      <c r="B608" s="1" t="s">
        <v>522</v>
      </c>
      <c r="C608" s="34" t="s">
        <v>515</v>
      </c>
      <c r="D608" s="1" t="s">
        <v>367</v>
      </c>
      <c r="E608" s="34" t="s">
        <v>534</v>
      </c>
      <c r="F608" s="28" t="s">
        <v>369</v>
      </c>
      <c r="G608" s="35">
        <v>5000</v>
      </c>
      <c r="H608" s="35">
        <v>30</v>
      </c>
    </row>
    <row r="609" spans="1:8">
      <c r="A609" s="52">
        <v>134937040734</v>
      </c>
      <c r="B609" s="1" t="s">
        <v>522</v>
      </c>
      <c r="C609" s="34" t="s">
        <v>515</v>
      </c>
      <c r="D609" s="1" t="s">
        <v>367</v>
      </c>
      <c r="E609" s="34" t="s">
        <v>534</v>
      </c>
      <c r="F609" s="28" t="s">
        <v>369</v>
      </c>
      <c r="G609" s="35">
        <v>6000</v>
      </c>
      <c r="H609" s="35">
        <v>36</v>
      </c>
    </row>
    <row r="610" spans="1:8">
      <c r="A610" s="52">
        <v>134936908030</v>
      </c>
      <c r="B610" s="1" t="s">
        <v>522</v>
      </c>
      <c r="C610" s="34" t="s">
        <v>515</v>
      </c>
      <c r="D610" s="1" t="s">
        <v>367</v>
      </c>
      <c r="E610" s="34" t="s">
        <v>534</v>
      </c>
      <c r="F610" s="28" t="s">
        <v>369</v>
      </c>
      <c r="G610" s="35">
        <v>5000</v>
      </c>
      <c r="H610" s="35">
        <v>30</v>
      </c>
    </row>
    <row r="611" spans="1:8">
      <c r="A611" s="52">
        <v>134936862040</v>
      </c>
      <c r="B611" s="1" t="s">
        <v>522</v>
      </c>
      <c r="C611" s="34" t="s">
        <v>515</v>
      </c>
      <c r="D611" s="1" t="s">
        <v>367</v>
      </c>
      <c r="E611" s="34" t="s">
        <v>534</v>
      </c>
      <c r="F611" s="28" t="s">
        <v>369</v>
      </c>
      <c r="G611" s="35">
        <v>10000</v>
      </c>
      <c r="H611" s="35">
        <v>60</v>
      </c>
    </row>
    <row r="612" spans="1:8">
      <c r="A612" s="52">
        <v>134936835960</v>
      </c>
      <c r="B612" s="1" t="s">
        <v>522</v>
      </c>
      <c r="C612" s="34" t="s">
        <v>515</v>
      </c>
      <c r="D612" s="1" t="s">
        <v>367</v>
      </c>
      <c r="E612" s="34" t="s">
        <v>534</v>
      </c>
      <c r="F612" s="28" t="s">
        <v>369</v>
      </c>
      <c r="G612" s="35">
        <v>5000</v>
      </c>
      <c r="H612" s="35">
        <v>30</v>
      </c>
    </row>
    <row r="613" spans="1:8">
      <c r="A613" s="52">
        <v>134936778948</v>
      </c>
      <c r="B613" s="1" t="s">
        <v>522</v>
      </c>
      <c r="C613" s="34" t="s">
        <v>515</v>
      </c>
      <c r="D613" s="1" t="s">
        <v>367</v>
      </c>
      <c r="E613" s="34" t="s">
        <v>534</v>
      </c>
      <c r="F613" s="28" t="s">
        <v>369</v>
      </c>
      <c r="G613" s="35">
        <v>10000</v>
      </c>
      <c r="H613" s="35">
        <v>60</v>
      </c>
    </row>
    <row r="614" spans="1:8">
      <c r="A614" s="52">
        <v>134936727426</v>
      </c>
      <c r="B614" s="1" t="s">
        <v>522</v>
      </c>
      <c r="C614" s="34" t="s">
        <v>515</v>
      </c>
      <c r="D614" s="1" t="s">
        <v>367</v>
      </c>
      <c r="E614" s="34" t="s">
        <v>534</v>
      </c>
      <c r="F614" s="28" t="s">
        <v>369</v>
      </c>
      <c r="G614" s="35">
        <v>5000</v>
      </c>
      <c r="H614" s="35">
        <v>30</v>
      </c>
    </row>
    <row r="615" spans="1:8">
      <c r="A615" s="52">
        <v>134936641446</v>
      </c>
      <c r="B615" s="1" t="s">
        <v>522</v>
      </c>
      <c r="C615" s="34" t="s">
        <v>515</v>
      </c>
      <c r="D615" s="1" t="s">
        <v>367</v>
      </c>
      <c r="E615" s="34" t="s">
        <v>534</v>
      </c>
      <c r="F615" s="28" t="s">
        <v>369</v>
      </c>
      <c r="G615" s="35">
        <v>6000</v>
      </c>
      <c r="H615" s="35">
        <v>36</v>
      </c>
    </row>
    <row r="616" spans="1:8">
      <c r="A616" s="52">
        <v>134936606084</v>
      </c>
      <c r="B616" s="1" t="s">
        <v>542</v>
      </c>
      <c r="C616" s="34" t="s">
        <v>515</v>
      </c>
      <c r="D616" s="1" t="s">
        <v>367</v>
      </c>
      <c r="E616" s="34" t="s">
        <v>534</v>
      </c>
      <c r="F616" s="28" t="s">
        <v>369</v>
      </c>
      <c r="G616" s="35">
        <v>250</v>
      </c>
      <c r="H616" s="35">
        <v>1.5</v>
      </c>
    </row>
    <row r="617" spans="1:8">
      <c r="A617" s="52">
        <v>134936535102</v>
      </c>
      <c r="B617" s="1" t="s">
        <v>522</v>
      </c>
      <c r="C617" s="34" t="s">
        <v>515</v>
      </c>
      <c r="D617" s="1" t="s">
        <v>367</v>
      </c>
      <c r="E617" s="34" t="s">
        <v>534</v>
      </c>
      <c r="F617" s="28" t="s">
        <v>369</v>
      </c>
      <c r="G617" s="35">
        <v>10000</v>
      </c>
      <c r="H617" s="35">
        <v>60</v>
      </c>
    </row>
    <row r="618" spans="1:8">
      <c r="A618" s="52">
        <v>134936267182</v>
      </c>
      <c r="B618" s="1" t="s">
        <v>522</v>
      </c>
      <c r="C618" s="34" t="s">
        <v>515</v>
      </c>
      <c r="D618" s="1" t="s">
        <v>367</v>
      </c>
      <c r="E618" s="34" t="s">
        <v>534</v>
      </c>
      <c r="F618" s="28" t="s">
        <v>369</v>
      </c>
      <c r="G618" s="35">
        <v>15000</v>
      </c>
      <c r="H618" s="35">
        <v>90</v>
      </c>
    </row>
    <row r="619" spans="1:8">
      <c r="A619" s="52">
        <v>134936252106</v>
      </c>
      <c r="B619" s="1" t="s">
        <v>522</v>
      </c>
      <c r="C619" s="34" t="s">
        <v>515</v>
      </c>
      <c r="D619" s="1" t="s">
        <v>367</v>
      </c>
      <c r="E619" s="34" t="s">
        <v>534</v>
      </c>
      <c r="F619" s="28" t="s">
        <v>369</v>
      </c>
      <c r="G619" s="35">
        <v>15000</v>
      </c>
      <c r="H619" s="35">
        <v>90</v>
      </c>
    </row>
    <row r="620" spans="1:8">
      <c r="A620" s="52">
        <v>134936062690</v>
      </c>
      <c r="B620" s="1" t="s">
        <v>522</v>
      </c>
      <c r="C620" s="34" t="s">
        <v>515</v>
      </c>
      <c r="D620" s="1" t="s">
        <v>367</v>
      </c>
      <c r="E620" s="34" t="s">
        <v>534</v>
      </c>
      <c r="F620" s="28" t="s">
        <v>369</v>
      </c>
      <c r="G620" s="35">
        <v>5000</v>
      </c>
      <c r="H620" s="35">
        <v>30</v>
      </c>
    </row>
    <row r="621" spans="1:8">
      <c r="A621" s="52">
        <v>134935836158</v>
      </c>
      <c r="B621" s="1" t="s">
        <v>522</v>
      </c>
      <c r="C621" s="34" t="s">
        <v>515</v>
      </c>
      <c r="D621" s="1" t="s">
        <v>367</v>
      </c>
      <c r="E621" s="34" t="s">
        <v>534</v>
      </c>
      <c r="F621" s="28" t="s">
        <v>369</v>
      </c>
      <c r="G621" s="35">
        <v>5000</v>
      </c>
      <c r="H621" s="35">
        <v>30</v>
      </c>
    </row>
    <row r="622" spans="1:8">
      <c r="A622" s="52">
        <v>134935828120</v>
      </c>
      <c r="B622" s="1" t="s">
        <v>365</v>
      </c>
      <c r="C622" s="34" t="s">
        <v>515</v>
      </c>
      <c r="D622" s="1" t="s">
        <v>367</v>
      </c>
      <c r="E622" s="34" t="s">
        <v>534</v>
      </c>
      <c r="F622" s="28" t="s">
        <v>369</v>
      </c>
      <c r="G622" s="35">
        <v>85800</v>
      </c>
      <c r="H622" s="35">
        <v>514.79999999999995</v>
      </c>
    </row>
    <row r="623" spans="1:8">
      <c r="A623" s="52">
        <v>134935684444</v>
      </c>
      <c r="B623" s="1" t="s">
        <v>4</v>
      </c>
      <c r="C623" s="34" t="s">
        <v>515</v>
      </c>
      <c r="D623" s="1" t="s">
        <v>367</v>
      </c>
      <c r="E623" s="34" t="s">
        <v>534</v>
      </c>
      <c r="F623" s="28" t="s">
        <v>369</v>
      </c>
      <c r="G623" s="35">
        <v>10000</v>
      </c>
      <c r="H623" s="35">
        <v>60</v>
      </c>
    </row>
    <row r="624" spans="1:8">
      <c r="A624" s="52">
        <v>134935628287</v>
      </c>
      <c r="B624" s="1" t="s">
        <v>654</v>
      </c>
      <c r="C624" s="34" t="s">
        <v>644</v>
      </c>
      <c r="D624" s="1" t="s">
        <v>367</v>
      </c>
      <c r="E624" s="34" t="s">
        <v>644</v>
      </c>
      <c r="F624" s="28" t="s">
        <v>369</v>
      </c>
      <c r="G624" s="35">
        <v>240</v>
      </c>
      <c r="H624" s="35">
        <v>1.44</v>
      </c>
    </row>
    <row r="625" spans="1:8">
      <c r="A625" s="52">
        <v>134935603434</v>
      </c>
      <c r="B625" s="1" t="s">
        <v>522</v>
      </c>
      <c r="C625" s="34" t="s">
        <v>515</v>
      </c>
      <c r="D625" s="1" t="s">
        <v>367</v>
      </c>
      <c r="E625" s="34" t="s">
        <v>534</v>
      </c>
      <c r="F625" s="28" t="s">
        <v>369</v>
      </c>
      <c r="G625" s="35">
        <v>21000</v>
      </c>
      <c r="H625" s="35">
        <v>126</v>
      </c>
    </row>
    <row r="626" spans="1:8">
      <c r="A626" s="52">
        <v>134935568493</v>
      </c>
      <c r="B626" s="1" t="s">
        <v>4</v>
      </c>
      <c r="C626" s="34" t="s">
        <v>644</v>
      </c>
      <c r="D626" s="1" t="s">
        <v>367</v>
      </c>
      <c r="E626" s="34" t="s">
        <v>644</v>
      </c>
      <c r="F626" s="28" t="s">
        <v>369</v>
      </c>
      <c r="G626" s="35">
        <v>2400</v>
      </c>
      <c r="H626" s="35">
        <v>14.4</v>
      </c>
    </row>
    <row r="627" spans="1:8">
      <c r="A627" s="52">
        <v>134935381143</v>
      </c>
      <c r="B627" s="1" t="s">
        <v>4</v>
      </c>
      <c r="C627" s="34" t="s">
        <v>644</v>
      </c>
      <c r="D627" s="1" t="s">
        <v>367</v>
      </c>
      <c r="E627" s="34" t="s">
        <v>644</v>
      </c>
      <c r="F627" s="28" t="s">
        <v>369</v>
      </c>
      <c r="G627" s="35">
        <v>99300</v>
      </c>
      <c r="H627" s="35">
        <v>595.79999999999995</v>
      </c>
    </row>
    <row r="628" spans="1:8">
      <c r="A628" s="52">
        <v>134935360506</v>
      </c>
      <c r="B628" s="1" t="s">
        <v>522</v>
      </c>
      <c r="C628" s="34" t="s">
        <v>515</v>
      </c>
      <c r="D628" s="1" t="s">
        <v>367</v>
      </c>
      <c r="E628" s="34" t="s">
        <v>534</v>
      </c>
      <c r="F628" s="28" t="s">
        <v>369</v>
      </c>
      <c r="G628" s="35">
        <v>5000</v>
      </c>
      <c r="H628" s="35">
        <v>30</v>
      </c>
    </row>
    <row r="629" spans="1:8">
      <c r="A629" s="52">
        <v>134935350406</v>
      </c>
      <c r="B629" s="1" t="s">
        <v>522</v>
      </c>
      <c r="C629" s="34" t="s">
        <v>515</v>
      </c>
      <c r="D629" s="1" t="s">
        <v>367</v>
      </c>
      <c r="E629" s="34" t="s">
        <v>534</v>
      </c>
      <c r="F629" s="28" t="s">
        <v>369</v>
      </c>
      <c r="G629" s="35">
        <v>5000</v>
      </c>
      <c r="H629" s="35">
        <v>30</v>
      </c>
    </row>
    <row r="630" spans="1:8">
      <c r="A630" s="52">
        <v>134935342512</v>
      </c>
      <c r="B630" s="1" t="s">
        <v>522</v>
      </c>
      <c r="C630" s="34" t="s">
        <v>515</v>
      </c>
      <c r="D630" s="1" t="s">
        <v>367</v>
      </c>
      <c r="E630" s="34" t="s">
        <v>534</v>
      </c>
      <c r="F630" s="28" t="s">
        <v>369</v>
      </c>
      <c r="G630" s="35">
        <v>6000</v>
      </c>
      <c r="H630" s="35">
        <v>36</v>
      </c>
    </row>
    <row r="631" spans="1:8">
      <c r="A631" s="52">
        <v>134935320273</v>
      </c>
      <c r="B631" s="1" t="s">
        <v>4</v>
      </c>
      <c r="C631" s="34" t="s">
        <v>644</v>
      </c>
      <c r="D631" s="1" t="s">
        <v>367</v>
      </c>
      <c r="E631" s="34" t="s">
        <v>644</v>
      </c>
      <c r="F631" s="28" t="s">
        <v>369</v>
      </c>
      <c r="G631" s="35">
        <v>11000</v>
      </c>
      <c r="H631" s="35">
        <v>66</v>
      </c>
    </row>
    <row r="632" spans="1:8">
      <c r="A632" s="52">
        <v>134935193438</v>
      </c>
      <c r="B632" s="1" t="s">
        <v>536</v>
      </c>
      <c r="C632" s="34" t="s">
        <v>515</v>
      </c>
      <c r="D632" s="1" t="s">
        <v>367</v>
      </c>
      <c r="E632" s="34" t="s">
        <v>534</v>
      </c>
      <c r="F632" s="28" t="s">
        <v>369</v>
      </c>
      <c r="G632" s="35">
        <v>1290</v>
      </c>
      <c r="H632" s="35">
        <v>7.74</v>
      </c>
    </row>
    <row r="633" spans="1:8">
      <c r="A633" s="52">
        <v>134935121183</v>
      </c>
      <c r="B633" s="1" t="s">
        <v>648</v>
      </c>
      <c r="C633" s="34" t="s">
        <v>644</v>
      </c>
      <c r="D633" s="1" t="s">
        <v>367</v>
      </c>
      <c r="E633" s="34" t="s">
        <v>644</v>
      </c>
      <c r="F633" s="28" t="s">
        <v>369</v>
      </c>
      <c r="G633" s="35">
        <v>550</v>
      </c>
      <c r="H633" s="35">
        <v>3.3</v>
      </c>
    </row>
    <row r="634" spans="1:8">
      <c r="A634" s="52">
        <v>134935105560</v>
      </c>
      <c r="B634" s="1" t="s">
        <v>535</v>
      </c>
      <c r="C634" s="34" t="s">
        <v>515</v>
      </c>
      <c r="D634" s="1" t="s">
        <v>367</v>
      </c>
      <c r="E634" s="34" t="s">
        <v>534</v>
      </c>
      <c r="F634" s="28" t="s">
        <v>369</v>
      </c>
      <c r="G634" s="35">
        <v>550</v>
      </c>
      <c r="H634" s="35">
        <v>3.3</v>
      </c>
    </row>
    <row r="635" spans="1:8">
      <c r="A635" s="52">
        <v>134935073494</v>
      </c>
      <c r="B635" s="1" t="s">
        <v>522</v>
      </c>
      <c r="C635" s="34" t="s">
        <v>515</v>
      </c>
      <c r="D635" s="1" t="s">
        <v>367</v>
      </c>
      <c r="E635" s="34" t="s">
        <v>534</v>
      </c>
      <c r="F635" s="28" t="s">
        <v>369</v>
      </c>
      <c r="G635" s="35">
        <v>12000</v>
      </c>
      <c r="H635" s="35">
        <v>72</v>
      </c>
    </row>
    <row r="636" spans="1:8">
      <c r="A636" s="52">
        <v>134935069192</v>
      </c>
      <c r="B636" s="1" t="s">
        <v>522</v>
      </c>
      <c r="C636" s="34" t="s">
        <v>515</v>
      </c>
      <c r="D636" s="1" t="s">
        <v>367</v>
      </c>
      <c r="E636" s="34" t="s">
        <v>534</v>
      </c>
      <c r="F636" s="28" t="s">
        <v>369</v>
      </c>
      <c r="G636" s="35">
        <v>5000</v>
      </c>
      <c r="H636" s="35">
        <v>30</v>
      </c>
    </row>
    <row r="637" spans="1:8">
      <c r="A637" s="52">
        <v>134934981357</v>
      </c>
      <c r="B637" s="1" t="s">
        <v>4</v>
      </c>
      <c r="C637" s="34" t="s">
        <v>644</v>
      </c>
      <c r="D637" s="1" t="s">
        <v>367</v>
      </c>
      <c r="E637" s="34" t="s">
        <v>644</v>
      </c>
      <c r="F637" s="28" t="s">
        <v>369</v>
      </c>
      <c r="G637" s="35">
        <v>4600</v>
      </c>
      <c r="H637" s="35">
        <v>27.6</v>
      </c>
    </row>
    <row r="638" spans="1:8">
      <c r="A638" s="52">
        <v>134934807006</v>
      </c>
      <c r="B638" s="1" t="s">
        <v>4</v>
      </c>
      <c r="C638" s="34" t="s">
        <v>515</v>
      </c>
      <c r="D638" s="1" t="s">
        <v>367</v>
      </c>
      <c r="E638" s="34" t="s">
        <v>534</v>
      </c>
      <c r="F638" s="28" t="s">
        <v>369</v>
      </c>
      <c r="G638" s="35">
        <v>78200</v>
      </c>
      <c r="H638" s="35">
        <v>469.2</v>
      </c>
    </row>
    <row r="639" spans="1:8">
      <c r="A639" s="52">
        <v>134934752903</v>
      </c>
      <c r="B639" s="1" t="s">
        <v>4</v>
      </c>
      <c r="C639" s="34" t="s">
        <v>644</v>
      </c>
      <c r="D639" s="1" t="s">
        <v>367</v>
      </c>
      <c r="E639" s="34" t="s">
        <v>644</v>
      </c>
      <c r="F639" s="28" t="s">
        <v>369</v>
      </c>
      <c r="G639" s="35">
        <v>4800</v>
      </c>
      <c r="H639" s="35">
        <v>28.8</v>
      </c>
    </row>
    <row r="640" spans="1:8">
      <c r="A640" s="52">
        <v>134934705798</v>
      </c>
      <c r="B640" s="1" t="s">
        <v>522</v>
      </c>
      <c r="C640" s="34" t="s">
        <v>515</v>
      </c>
      <c r="D640" s="1" t="s">
        <v>367</v>
      </c>
      <c r="E640" s="34" t="s">
        <v>534</v>
      </c>
      <c r="F640" s="28" t="s">
        <v>369</v>
      </c>
      <c r="G640" s="35">
        <v>5000</v>
      </c>
      <c r="H640" s="35">
        <v>30</v>
      </c>
    </row>
    <row r="641" spans="1:8">
      <c r="A641" s="52">
        <v>134934612344</v>
      </c>
      <c r="B641" s="1" t="s">
        <v>522</v>
      </c>
      <c r="C641" s="34" t="s">
        <v>515</v>
      </c>
      <c r="D641" s="1" t="s">
        <v>367</v>
      </c>
      <c r="E641" s="34" t="s">
        <v>515</v>
      </c>
      <c r="F641" s="28" t="s">
        <v>369</v>
      </c>
      <c r="G641" s="35">
        <v>5000</v>
      </c>
      <c r="H641" s="35">
        <v>30</v>
      </c>
    </row>
    <row r="642" spans="1:8">
      <c r="A642" s="52">
        <v>134934600128</v>
      </c>
      <c r="B642" s="1" t="s">
        <v>522</v>
      </c>
      <c r="C642" s="34" t="s">
        <v>515</v>
      </c>
      <c r="D642" s="1" t="s">
        <v>367</v>
      </c>
      <c r="E642" s="34" t="s">
        <v>515</v>
      </c>
      <c r="F642" s="28" t="s">
        <v>369</v>
      </c>
      <c r="G642" s="35">
        <v>13000</v>
      </c>
      <c r="H642" s="35">
        <v>78</v>
      </c>
    </row>
    <row r="643" spans="1:8">
      <c r="A643" s="52">
        <v>134934585178</v>
      </c>
      <c r="B643" s="1" t="s">
        <v>522</v>
      </c>
      <c r="C643" s="34" t="s">
        <v>515</v>
      </c>
      <c r="D643" s="1" t="s">
        <v>367</v>
      </c>
      <c r="E643" s="34" t="s">
        <v>534</v>
      </c>
      <c r="F643" s="28" t="s">
        <v>369</v>
      </c>
      <c r="G643" s="35">
        <v>32000</v>
      </c>
      <c r="H643" s="35">
        <v>192</v>
      </c>
    </row>
    <row r="644" spans="1:8">
      <c r="A644" s="52">
        <v>134934577860</v>
      </c>
      <c r="B644" s="1" t="s">
        <v>522</v>
      </c>
      <c r="C644" s="34" t="s">
        <v>515</v>
      </c>
      <c r="D644" s="1" t="s">
        <v>367</v>
      </c>
      <c r="E644" s="34" t="s">
        <v>534</v>
      </c>
      <c r="F644" s="28" t="s">
        <v>369</v>
      </c>
      <c r="G644" s="35">
        <v>5000</v>
      </c>
      <c r="H644" s="35">
        <v>30</v>
      </c>
    </row>
    <row r="645" spans="1:8">
      <c r="A645" s="52">
        <v>134934575018</v>
      </c>
      <c r="B645" s="1" t="s">
        <v>4</v>
      </c>
      <c r="C645" s="34" t="s">
        <v>515</v>
      </c>
      <c r="D645" s="1" t="s">
        <v>367</v>
      </c>
      <c r="E645" s="34" t="s">
        <v>534</v>
      </c>
      <c r="F645" s="28" t="s">
        <v>369</v>
      </c>
      <c r="G645" s="35">
        <v>8800</v>
      </c>
      <c r="H645" s="35">
        <v>52.8</v>
      </c>
    </row>
    <row r="646" spans="1:8">
      <c r="A646" s="52">
        <v>134934546441</v>
      </c>
      <c r="B646" s="1" t="s">
        <v>4</v>
      </c>
      <c r="C646" s="34" t="s">
        <v>644</v>
      </c>
      <c r="D646" s="1" t="s">
        <v>367</v>
      </c>
      <c r="E646" s="34" t="s">
        <v>644</v>
      </c>
      <c r="F646" s="28" t="s">
        <v>369</v>
      </c>
      <c r="G646" s="35">
        <v>15000</v>
      </c>
      <c r="H646" s="35">
        <v>90</v>
      </c>
    </row>
    <row r="647" spans="1:8">
      <c r="A647" s="52">
        <v>134934515298</v>
      </c>
      <c r="B647" s="1" t="s">
        <v>522</v>
      </c>
      <c r="C647" s="34" t="s">
        <v>515</v>
      </c>
      <c r="D647" s="1" t="s">
        <v>367</v>
      </c>
      <c r="E647" s="34" t="s">
        <v>534</v>
      </c>
      <c r="F647" s="28" t="s">
        <v>369</v>
      </c>
      <c r="G647" s="35">
        <v>10000</v>
      </c>
      <c r="H647" s="35">
        <v>60</v>
      </c>
    </row>
    <row r="648" spans="1:8">
      <c r="A648" s="52">
        <v>134934514858</v>
      </c>
      <c r="B648" s="1" t="s">
        <v>522</v>
      </c>
      <c r="C648" s="34" t="s">
        <v>515</v>
      </c>
      <c r="D648" s="1" t="s">
        <v>367</v>
      </c>
      <c r="E648" s="34" t="s">
        <v>515</v>
      </c>
      <c r="F648" s="28" t="s">
        <v>369</v>
      </c>
      <c r="G648" s="35">
        <v>12000</v>
      </c>
      <c r="H648" s="35">
        <v>72</v>
      </c>
    </row>
    <row r="649" spans="1:8">
      <c r="A649" s="52">
        <v>134934512253</v>
      </c>
      <c r="B649" s="1" t="s">
        <v>4</v>
      </c>
      <c r="C649" s="34" t="s">
        <v>644</v>
      </c>
      <c r="D649" s="1" t="s">
        <v>367</v>
      </c>
      <c r="E649" s="34" t="s">
        <v>644</v>
      </c>
      <c r="F649" s="28" t="s">
        <v>369</v>
      </c>
      <c r="G649" s="35">
        <v>33000</v>
      </c>
      <c r="H649" s="35">
        <v>198</v>
      </c>
    </row>
    <row r="650" spans="1:8">
      <c r="A650" s="52">
        <v>134934470129</v>
      </c>
      <c r="B650" s="1" t="s">
        <v>4</v>
      </c>
      <c r="C650" s="34" t="s">
        <v>644</v>
      </c>
      <c r="D650" s="1" t="s">
        <v>367</v>
      </c>
      <c r="E650" s="34" t="s">
        <v>644</v>
      </c>
      <c r="F650" s="28" t="s">
        <v>369</v>
      </c>
      <c r="G650" s="35">
        <v>4000</v>
      </c>
      <c r="H650" s="35">
        <v>24</v>
      </c>
    </row>
    <row r="651" spans="1:8">
      <c r="A651" s="52">
        <v>134934426318</v>
      </c>
      <c r="B651" s="1" t="s">
        <v>522</v>
      </c>
      <c r="C651" s="34" t="s">
        <v>515</v>
      </c>
      <c r="D651" s="1" t="s">
        <v>367</v>
      </c>
      <c r="E651" s="34" t="s">
        <v>515</v>
      </c>
      <c r="F651" s="28" t="s">
        <v>369</v>
      </c>
      <c r="G651" s="35">
        <v>6000</v>
      </c>
      <c r="H651" s="35">
        <v>36</v>
      </c>
    </row>
    <row r="652" spans="1:8">
      <c r="A652" s="52">
        <v>134934374101</v>
      </c>
      <c r="B652" s="1" t="s">
        <v>4</v>
      </c>
      <c r="C652" s="34" t="s">
        <v>644</v>
      </c>
      <c r="D652" s="1" t="s">
        <v>367</v>
      </c>
      <c r="E652" s="34" t="s">
        <v>644</v>
      </c>
      <c r="F652" s="28" t="s">
        <v>369</v>
      </c>
      <c r="G652" s="35">
        <v>31600</v>
      </c>
      <c r="H652" s="35">
        <v>189.6</v>
      </c>
    </row>
    <row r="653" spans="1:8">
      <c r="A653" s="52">
        <v>134934343573</v>
      </c>
      <c r="B653" s="1" t="s">
        <v>4</v>
      </c>
      <c r="C653" s="34" t="s">
        <v>644</v>
      </c>
      <c r="D653" s="1" t="s">
        <v>367</v>
      </c>
      <c r="E653" s="34" t="s">
        <v>644</v>
      </c>
      <c r="F653" s="28" t="s">
        <v>369</v>
      </c>
      <c r="G653" s="35">
        <v>4000</v>
      </c>
      <c r="H653" s="35">
        <v>24</v>
      </c>
    </row>
    <row r="654" spans="1:8">
      <c r="A654" s="52">
        <v>134934177498</v>
      </c>
      <c r="B654" s="1" t="s">
        <v>4</v>
      </c>
      <c r="C654" s="34" t="s">
        <v>515</v>
      </c>
      <c r="D654" s="1" t="s">
        <v>367</v>
      </c>
      <c r="E654" s="34" t="s">
        <v>515</v>
      </c>
      <c r="F654" s="28" t="s">
        <v>369</v>
      </c>
      <c r="G654" s="35">
        <v>32800</v>
      </c>
      <c r="H654" s="35">
        <v>196.8</v>
      </c>
    </row>
    <row r="655" spans="1:8">
      <c r="A655" s="52">
        <v>134933971892</v>
      </c>
      <c r="B655" s="1" t="s">
        <v>522</v>
      </c>
      <c r="C655" s="34" t="s">
        <v>515</v>
      </c>
      <c r="D655" s="1" t="s">
        <v>367</v>
      </c>
      <c r="E655" s="34" t="s">
        <v>515</v>
      </c>
      <c r="F655" s="28" t="s">
        <v>369</v>
      </c>
      <c r="G655" s="35">
        <v>5000</v>
      </c>
      <c r="H655" s="35">
        <v>30</v>
      </c>
    </row>
    <row r="656" spans="1:8">
      <c r="A656" s="52">
        <v>134933796844</v>
      </c>
      <c r="B656" s="1" t="s">
        <v>522</v>
      </c>
      <c r="C656" s="34" t="s">
        <v>515</v>
      </c>
      <c r="D656" s="1" t="s">
        <v>367</v>
      </c>
      <c r="E656" s="34" t="s">
        <v>515</v>
      </c>
      <c r="F656" s="28" t="s">
        <v>369</v>
      </c>
      <c r="G656" s="35">
        <v>10000</v>
      </c>
      <c r="H656" s="35">
        <v>60</v>
      </c>
    </row>
    <row r="657" spans="1:8">
      <c r="A657" s="52">
        <v>134933784182</v>
      </c>
      <c r="B657" s="1" t="s">
        <v>522</v>
      </c>
      <c r="C657" s="34" t="s">
        <v>515</v>
      </c>
      <c r="D657" s="1" t="s">
        <v>367</v>
      </c>
      <c r="E657" s="34" t="s">
        <v>515</v>
      </c>
      <c r="F657" s="28" t="s">
        <v>369</v>
      </c>
      <c r="G657" s="35">
        <v>6000</v>
      </c>
      <c r="H657" s="35">
        <v>36</v>
      </c>
    </row>
    <row r="658" spans="1:8">
      <c r="A658" s="52">
        <v>134933775830</v>
      </c>
      <c r="B658" s="1" t="s">
        <v>522</v>
      </c>
      <c r="C658" s="34" t="s">
        <v>515</v>
      </c>
      <c r="D658" s="1" t="s">
        <v>367</v>
      </c>
      <c r="E658" s="34" t="s">
        <v>515</v>
      </c>
      <c r="F658" s="28" t="s">
        <v>369</v>
      </c>
      <c r="G658" s="35">
        <v>12000</v>
      </c>
      <c r="H658" s="35">
        <v>72</v>
      </c>
    </row>
    <row r="659" spans="1:8">
      <c r="A659" s="52">
        <v>134933723178</v>
      </c>
      <c r="B659" s="1" t="s">
        <v>522</v>
      </c>
      <c r="C659" s="34" t="s">
        <v>515</v>
      </c>
      <c r="D659" s="1" t="s">
        <v>367</v>
      </c>
      <c r="E659" s="34" t="s">
        <v>515</v>
      </c>
      <c r="F659" s="28" t="s">
        <v>369</v>
      </c>
      <c r="G659" s="35">
        <v>5000</v>
      </c>
      <c r="H659" s="35">
        <v>30</v>
      </c>
    </row>
    <row r="660" spans="1:8">
      <c r="A660" s="52">
        <v>134933703999</v>
      </c>
      <c r="B660" s="1" t="s">
        <v>4</v>
      </c>
      <c r="C660" s="34" t="s">
        <v>644</v>
      </c>
      <c r="D660" s="1" t="s">
        <v>367</v>
      </c>
      <c r="E660" s="34" t="s">
        <v>644</v>
      </c>
      <c r="F660" s="28" t="s">
        <v>369</v>
      </c>
      <c r="G660" s="35">
        <v>7500</v>
      </c>
      <c r="H660" s="35">
        <v>45</v>
      </c>
    </row>
    <row r="661" spans="1:8">
      <c r="A661" s="52">
        <v>134933606344</v>
      </c>
      <c r="B661" s="1" t="s">
        <v>365</v>
      </c>
      <c r="C661" s="34" t="s">
        <v>515</v>
      </c>
      <c r="D661" s="1" t="s">
        <v>367</v>
      </c>
      <c r="E661" s="34" t="s">
        <v>515</v>
      </c>
      <c r="F661" s="28" t="s">
        <v>369</v>
      </c>
      <c r="G661" s="35">
        <v>29800</v>
      </c>
      <c r="H661" s="35">
        <v>178.8</v>
      </c>
    </row>
    <row r="662" spans="1:8">
      <c r="A662" s="52">
        <v>134933517928</v>
      </c>
      <c r="B662" s="1" t="s">
        <v>522</v>
      </c>
      <c r="C662" s="34" t="s">
        <v>515</v>
      </c>
      <c r="D662" s="1" t="s">
        <v>367</v>
      </c>
      <c r="E662" s="34" t="s">
        <v>515</v>
      </c>
      <c r="F662" s="28" t="s">
        <v>369</v>
      </c>
      <c r="G662" s="35">
        <v>10000</v>
      </c>
      <c r="H662" s="35">
        <v>60</v>
      </c>
    </row>
    <row r="663" spans="1:8">
      <c r="A663" s="52">
        <v>134933485500</v>
      </c>
      <c r="B663" s="1" t="s">
        <v>522</v>
      </c>
      <c r="C663" s="34" t="s">
        <v>515</v>
      </c>
      <c r="D663" s="1" t="s">
        <v>367</v>
      </c>
      <c r="E663" s="34" t="s">
        <v>515</v>
      </c>
      <c r="F663" s="28" t="s">
        <v>369</v>
      </c>
      <c r="G663" s="35">
        <v>6000</v>
      </c>
      <c r="H663" s="35">
        <v>36</v>
      </c>
    </row>
    <row r="664" spans="1:8">
      <c r="A664" s="52">
        <v>134933364305</v>
      </c>
      <c r="B664" s="1" t="s">
        <v>4</v>
      </c>
      <c r="C664" s="34" t="s">
        <v>644</v>
      </c>
      <c r="D664" s="1" t="s">
        <v>367</v>
      </c>
      <c r="E664" s="34" t="s">
        <v>644</v>
      </c>
      <c r="F664" s="28" t="s">
        <v>369</v>
      </c>
      <c r="G664" s="35">
        <v>39400</v>
      </c>
      <c r="H664" s="35">
        <v>236.4</v>
      </c>
    </row>
    <row r="665" spans="1:8">
      <c r="A665" s="52">
        <v>134933327806</v>
      </c>
      <c r="B665" s="1" t="s">
        <v>522</v>
      </c>
      <c r="C665" s="34" t="s">
        <v>515</v>
      </c>
      <c r="D665" s="1" t="s">
        <v>367</v>
      </c>
      <c r="E665" s="34" t="s">
        <v>515</v>
      </c>
      <c r="F665" s="28" t="s">
        <v>369</v>
      </c>
      <c r="G665" s="35">
        <v>5000</v>
      </c>
      <c r="H665" s="35">
        <v>30</v>
      </c>
    </row>
    <row r="666" spans="1:8">
      <c r="A666" s="52">
        <v>134933290908</v>
      </c>
      <c r="B666" s="1" t="s">
        <v>522</v>
      </c>
      <c r="C666" s="34" t="s">
        <v>515</v>
      </c>
      <c r="D666" s="1" t="s">
        <v>367</v>
      </c>
      <c r="E666" s="34" t="s">
        <v>515</v>
      </c>
      <c r="F666" s="28" t="s">
        <v>369</v>
      </c>
      <c r="G666" s="35">
        <v>10000</v>
      </c>
      <c r="H666" s="35">
        <v>60</v>
      </c>
    </row>
    <row r="667" spans="1:8">
      <c r="A667" s="52">
        <v>134933239952</v>
      </c>
      <c r="B667" s="1" t="s">
        <v>522</v>
      </c>
      <c r="C667" s="34" t="s">
        <v>515</v>
      </c>
      <c r="D667" s="1" t="s">
        <v>367</v>
      </c>
      <c r="E667" s="34" t="s">
        <v>515</v>
      </c>
      <c r="F667" s="28" t="s">
        <v>369</v>
      </c>
      <c r="G667" s="35">
        <v>15000</v>
      </c>
      <c r="H667" s="35">
        <v>90</v>
      </c>
    </row>
    <row r="668" spans="1:8">
      <c r="A668" s="52">
        <v>134933176691</v>
      </c>
      <c r="B668" s="1" t="s">
        <v>365</v>
      </c>
      <c r="C668" s="34" t="s">
        <v>644</v>
      </c>
      <c r="D668" s="1" t="s">
        <v>367</v>
      </c>
      <c r="E668" s="34" t="s">
        <v>644</v>
      </c>
      <c r="F668" s="28" t="s">
        <v>369</v>
      </c>
      <c r="G668" s="35">
        <v>9600</v>
      </c>
      <c r="H668" s="35">
        <v>57.6</v>
      </c>
    </row>
    <row r="669" spans="1:8">
      <c r="A669" s="52">
        <v>134933157831</v>
      </c>
      <c r="B669" s="1" t="s">
        <v>365</v>
      </c>
      <c r="C669" s="34" t="s">
        <v>644</v>
      </c>
      <c r="D669" s="1" t="s">
        <v>367</v>
      </c>
      <c r="E669" s="34" t="s">
        <v>644</v>
      </c>
      <c r="F669" s="28" t="s">
        <v>369</v>
      </c>
      <c r="G669" s="35">
        <v>22400</v>
      </c>
      <c r="H669" s="35">
        <v>134.4</v>
      </c>
    </row>
    <row r="670" spans="1:8">
      <c r="A670" s="52">
        <v>134933117396</v>
      </c>
      <c r="B670" s="1" t="s">
        <v>4</v>
      </c>
      <c r="C670" s="34" t="s">
        <v>515</v>
      </c>
      <c r="D670" s="1" t="s">
        <v>367</v>
      </c>
      <c r="E670" s="34" t="s">
        <v>515</v>
      </c>
      <c r="F670" s="28" t="s">
        <v>369</v>
      </c>
      <c r="G670" s="35">
        <v>41000</v>
      </c>
      <c r="H670" s="35">
        <v>246</v>
      </c>
    </row>
    <row r="671" spans="1:8">
      <c r="A671" s="52">
        <v>134932963817</v>
      </c>
      <c r="B671" s="1" t="s">
        <v>4</v>
      </c>
      <c r="C671" s="34" t="s">
        <v>644</v>
      </c>
      <c r="D671" s="1" t="s">
        <v>367</v>
      </c>
      <c r="E671" s="34" t="s">
        <v>644</v>
      </c>
      <c r="F671" s="28" t="s">
        <v>369</v>
      </c>
      <c r="G671" s="35">
        <v>30900</v>
      </c>
      <c r="H671" s="35">
        <v>185.4</v>
      </c>
    </row>
    <row r="672" spans="1:8">
      <c r="A672" s="52">
        <v>134932852906</v>
      </c>
      <c r="B672" s="1" t="s">
        <v>365</v>
      </c>
      <c r="C672" s="34" t="s">
        <v>515</v>
      </c>
      <c r="D672" s="1" t="s">
        <v>367</v>
      </c>
      <c r="E672" s="34" t="s">
        <v>515</v>
      </c>
      <c r="F672" s="28" t="s">
        <v>369</v>
      </c>
      <c r="G672" s="35">
        <v>41500</v>
      </c>
      <c r="H672" s="35">
        <v>249</v>
      </c>
    </row>
    <row r="673" spans="1:8">
      <c r="A673" s="52">
        <v>134932798374</v>
      </c>
      <c r="B673" s="1" t="s">
        <v>4</v>
      </c>
      <c r="C673" s="34" t="s">
        <v>515</v>
      </c>
      <c r="D673" s="1" t="s">
        <v>367</v>
      </c>
      <c r="E673" s="34" t="s">
        <v>515</v>
      </c>
      <c r="F673" s="28" t="s">
        <v>369</v>
      </c>
      <c r="G673" s="35">
        <v>90300</v>
      </c>
      <c r="H673" s="35">
        <v>541.79999999999995</v>
      </c>
    </row>
    <row r="674" spans="1:8">
      <c r="A674" s="52">
        <v>134932782047</v>
      </c>
      <c r="B674" s="1" t="s">
        <v>4</v>
      </c>
      <c r="C674" s="34" t="s">
        <v>644</v>
      </c>
      <c r="D674" s="1" t="s">
        <v>367</v>
      </c>
      <c r="E674" s="34" t="s">
        <v>644</v>
      </c>
      <c r="F674" s="28" t="s">
        <v>369</v>
      </c>
      <c r="G674" s="35">
        <v>12900</v>
      </c>
      <c r="H674" s="35">
        <v>77.400000000000006</v>
      </c>
    </row>
    <row r="675" spans="1:8">
      <c r="A675" s="52">
        <v>134932729620</v>
      </c>
      <c r="B675" s="1" t="s">
        <v>522</v>
      </c>
      <c r="C675" s="34" t="s">
        <v>515</v>
      </c>
      <c r="D675" s="1" t="s">
        <v>367</v>
      </c>
      <c r="E675" s="34" t="s">
        <v>515</v>
      </c>
      <c r="F675" s="28" t="s">
        <v>369</v>
      </c>
      <c r="G675" s="35">
        <v>10000</v>
      </c>
      <c r="H675" s="35">
        <v>60</v>
      </c>
    </row>
    <row r="676" spans="1:8">
      <c r="A676" s="52">
        <v>134932692569</v>
      </c>
      <c r="B676" s="1" t="s">
        <v>4</v>
      </c>
      <c r="C676" s="34" t="s">
        <v>644</v>
      </c>
      <c r="D676" s="1" t="s">
        <v>367</v>
      </c>
      <c r="E676" s="34" t="s">
        <v>644</v>
      </c>
      <c r="F676" s="28" t="s">
        <v>369</v>
      </c>
      <c r="G676" s="35">
        <v>4800</v>
      </c>
      <c r="H676" s="35">
        <v>28.8</v>
      </c>
    </row>
    <row r="677" spans="1:8">
      <c r="A677" s="52">
        <v>134932585113</v>
      </c>
      <c r="B677" s="1" t="s">
        <v>4</v>
      </c>
      <c r="C677" s="34" t="s">
        <v>644</v>
      </c>
      <c r="D677" s="1" t="s">
        <v>367</v>
      </c>
      <c r="E677" s="34" t="s">
        <v>644</v>
      </c>
      <c r="F677" s="28" t="s">
        <v>369</v>
      </c>
      <c r="G677" s="35">
        <v>10300</v>
      </c>
      <c r="H677" s="35">
        <v>61.8</v>
      </c>
    </row>
    <row r="678" spans="1:8">
      <c r="A678" s="52">
        <v>134932552328</v>
      </c>
      <c r="B678" s="1" t="s">
        <v>522</v>
      </c>
      <c r="C678" s="34" t="s">
        <v>515</v>
      </c>
      <c r="D678" s="1" t="s">
        <v>367</v>
      </c>
      <c r="E678" s="34" t="s">
        <v>515</v>
      </c>
      <c r="F678" s="28" t="s">
        <v>369</v>
      </c>
      <c r="G678" s="35">
        <v>10000</v>
      </c>
      <c r="H678" s="35">
        <v>60</v>
      </c>
    </row>
    <row r="679" spans="1:8">
      <c r="A679" s="52">
        <v>134932519767</v>
      </c>
      <c r="B679" s="1" t="s">
        <v>4</v>
      </c>
      <c r="C679" s="34" t="s">
        <v>644</v>
      </c>
      <c r="D679" s="1" t="s">
        <v>367</v>
      </c>
      <c r="E679" s="34" t="s">
        <v>644</v>
      </c>
      <c r="F679" s="28" t="s">
        <v>369</v>
      </c>
      <c r="G679" s="35">
        <v>46200</v>
      </c>
      <c r="H679" s="35">
        <v>277.2</v>
      </c>
    </row>
    <row r="680" spans="1:8">
      <c r="A680" s="52">
        <v>134932499428</v>
      </c>
      <c r="B680" s="1" t="s">
        <v>522</v>
      </c>
      <c r="C680" s="34" t="s">
        <v>515</v>
      </c>
      <c r="D680" s="1" t="s">
        <v>367</v>
      </c>
      <c r="E680" s="34" t="s">
        <v>515</v>
      </c>
      <c r="F680" s="28" t="s">
        <v>369</v>
      </c>
      <c r="G680" s="35">
        <v>10000</v>
      </c>
      <c r="H680" s="35">
        <v>60</v>
      </c>
    </row>
    <row r="681" spans="1:8">
      <c r="A681" s="52">
        <v>134932355605</v>
      </c>
      <c r="B681" s="1" t="s">
        <v>4</v>
      </c>
      <c r="C681" s="34" t="s">
        <v>644</v>
      </c>
      <c r="D681" s="1" t="s">
        <v>367</v>
      </c>
      <c r="E681" s="34" t="s">
        <v>644</v>
      </c>
      <c r="F681" s="28" t="s">
        <v>369</v>
      </c>
      <c r="G681" s="35">
        <v>30000</v>
      </c>
      <c r="H681" s="35">
        <v>180</v>
      </c>
    </row>
    <row r="682" spans="1:8">
      <c r="A682" s="52">
        <v>134932276384</v>
      </c>
      <c r="B682" s="1" t="s">
        <v>365</v>
      </c>
      <c r="C682" s="34" t="s">
        <v>515</v>
      </c>
      <c r="D682" s="1" t="s">
        <v>367</v>
      </c>
      <c r="E682" s="34" t="s">
        <v>515</v>
      </c>
      <c r="F682" s="28" t="s">
        <v>369</v>
      </c>
      <c r="G682" s="35">
        <v>53500</v>
      </c>
      <c r="H682" s="35">
        <v>321</v>
      </c>
    </row>
    <row r="683" spans="1:8">
      <c r="A683" s="52">
        <v>134932184733</v>
      </c>
      <c r="B683" s="1" t="s">
        <v>4</v>
      </c>
      <c r="C683" s="34" t="s">
        <v>644</v>
      </c>
      <c r="D683" s="1" t="s">
        <v>367</v>
      </c>
      <c r="E683" s="34" t="s">
        <v>644</v>
      </c>
      <c r="F683" s="28" t="s">
        <v>369</v>
      </c>
      <c r="G683" s="35">
        <v>19900</v>
      </c>
      <c r="H683" s="35">
        <v>119.4</v>
      </c>
    </row>
    <row r="684" spans="1:8">
      <c r="A684" s="52">
        <v>134932068496</v>
      </c>
      <c r="B684" s="1" t="s">
        <v>522</v>
      </c>
      <c r="C684" s="34" t="s">
        <v>515</v>
      </c>
      <c r="D684" s="1" t="s">
        <v>367</v>
      </c>
      <c r="E684" s="34" t="s">
        <v>515</v>
      </c>
      <c r="F684" s="28" t="s">
        <v>369</v>
      </c>
      <c r="G684" s="35">
        <v>11000</v>
      </c>
      <c r="H684" s="35">
        <v>66</v>
      </c>
    </row>
    <row r="685" spans="1:8">
      <c r="A685" s="52">
        <v>134932068373</v>
      </c>
      <c r="B685" s="1" t="s">
        <v>4</v>
      </c>
      <c r="C685" s="34" t="s">
        <v>644</v>
      </c>
      <c r="D685" s="1" t="s">
        <v>367</v>
      </c>
      <c r="E685" s="34" t="s">
        <v>644</v>
      </c>
      <c r="F685" s="28" t="s">
        <v>369</v>
      </c>
      <c r="G685" s="35">
        <v>8200</v>
      </c>
      <c r="H685" s="35">
        <v>49.2</v>
      </c>
    </row>
    <row r="686" spans="1:8">
      <c r="A686" s="52">
        <v>134932020326</v>
      </c>
      <c r="B686" s="1" t="s">
        <v>522</v>
      </c>
      <c r="C686" s="34" t="s">
        <v>515</v>
      </c>
      <c r="D686" s="1" t="s">
        <v>367</v>
      </c>
      <c r="E686" s="34" t="s">
        <v>515</v>
      </c>
      <c r="F686" s="28" t="s">
        <v>369</v>
      </c>
      <c r="G686" s="35">
        <v>15000</v>
      </c>
      <c r="H686" s="35">
        <v>90</v>
      </c>
    </row>
    <row r="687" spans="1:8">
      <c r="A687" s="52">
        <v>134931927620</v>
      </c>
      <c r="B687" s="1" t="s">
        <v>522</v>
      </c>
      <c r="C687" s="34" t="s">
        <v>515</v>
      </c>
      <c r="D687" s="1" t="s">
        <v>367</v>
      </c>
      <c r="E687" s="34" t="s">
        <v>515</v>
      </c>
      <c r="F687" s="28" t="s">
        <v>369</v>
      </c>
      <c r="G687" s="35">
        <v>10000</v>
      </c>
      <c r="H687" s="35">
        <v>60</v>
      </c>
    </row>
    <row r="688" spans="1:8">
      <c r="A688" s="52">
        <v>134931861689</v>
      </c>
      <c r="B688" s="1" t="s">
        <v>4</v>
      </c>
      <c r="C688" s="34" t="s">
        <v>644</v>
      </c>
      <c r="D688" s="1" t="s">
        <v>367</v>
      </c>
      <c r="E688" s="34" t="s">
        <v>644</v>
      </c>
      <c r="F688" s="28" t="s">
        <v>369</v>
      </c>
      <c r="G688" s="35">
        <v>11200</v>
      </c>
      <c r="H688" s="35">
        <v>67.2</v>
      </c>
    </row>
    <row r="689" spans="1:8">
      <c r="A689" s="52">
        <v>134931813734</v>
      </c>
      <c r="B689" s="1" t="s">
        <v>522</v>
      </c>
      <c r="C689" s="34" t="s">
        <v>515</v>
      </c>
      <c r="D689" s="1" t="s">
        <v>367</v>
      </c>
      <c r="E689" s="34" t="s">
        <v>515</v>
      </c>
      <c r="F689" s="28" t="s">
        <v>369</v>
      </c>
      <c r="G689" s="35">
        <v>18000</v>
      </c>
      <c r="H689" s="35">
        <v>108</v>
      </c>
    </row>
    <row r="690" spans="1:8">
      <c r="A690" s="52">
        <v>134931793221</v>
      </c>
      <c r="B690" s="1" t="s">
        <v>4</v>
      </c>
      <c r="C690" s="34" t="s">
        <v>644</v>
      </c>
      <c r="D690" s="1" t="s">
        <v>367</v>
      </c>
      <c r="E690" s="34" t="s">
        <v>644</v>
      </c>
      <c r="F690" s="28" t="s">
        <v>369</v>
      </c>
      <c r="G690" s="35">
        <v>9200</v>
      </c>
      <c r="H690" s="35">
        <v>55.2</v>
      </c>
    </row>
    <row r="691" spans="1:8">
      <c r="A691" s="52">
        <v>134931724612</v>
      </c>
      <c r="B691" s="1" t="s">
        <v>522</v>
      </c>
      <c r="C691" s="34" t="s">
        <v>515</v>
      </c>
      <c r="D691" s="1" t="s">
        <v>367</v>
      </c>
      <c r="E691" s="34" t="s">
        <v>515</v>
      </c>
      <c r="F691" s="28" t="s">
        <v>369</v>
      </c>
      <c r="G691" s="35">
        <v>12000</v>
      </c>
      <c r="H691" s="35">
        <v>72</v>
      </c>
    </row>
    <row r="692" spans="1:8">
      <c r="A692" s="52">
        <v>134931723746</v>
      </c>
      <c r="B692" s="1" t="s">
        <v>522</v>
      </c>
      <c r="C692" s="34" t="s">
        <v>515</v>
      </c>
      <c r="D692" s="1" t="s">
        <v>367</v>
      </c>
      <c r="E692" s="34" t="s">
        <v>515</v>
      </c>
      <c r="F692" s="28" t="s">
        <v>369</v>
      </c>
      <c r="G692" s="35">
        <v>10000</v>
      </c>
      <c r="H692" s="35">
        <v>60</v>
      </c>
    </row>
    <row r="693" spans="1:8">
      <c r="A693" s="52">
        <v>134931670805</v>
      </c>
      <c r="B693" s="1" t="s">
        <v>4</v>
      </c>
      <c r="C693" s="34" t="s">
        <v>644</v>
      </c>
      <c r="D693" s="1" t="s">
        <v>367</v>
      </c>
      <c r="E693" s="34" t="s">
        <v>644</v>
      </c>
      <c r="F693" s="28" t="s">
        <v>369</v>
      </c>
      <c r="G693" s="35">
        <v>13500</v>
      </c>
      <c r="H693" s="35">
        <v>81</v>
      </c>
    </row>
    <row r="694" spans="1:8">
      <c r="A694" s="52">
        <v>134931666436</v>
      </c>
      <c r="B694" s="1" t="s">
        <v>522</v>
      </c>
      <c r="C694" s="34" t="s">
        <v>515</v>
      </c>
      <c r="D694" s="1" t="s">
        <v>367</v>
      </c>
      <c r="E694" s="34" t="s">
        <v>515</v>
      </c>
      <c r="F694" s="28" t="s">
        <v>369</v>
      </c>
      <c r="G694" s="35">
        <v>11000</v>
      </c>
      <c r="H694" s="35">
        <v>66</v>
      </c>
    </row>
    <row r="695" spans="1:8">
      <c r="A695" s="52">
        <v>134931653336</v>
      </c>
      <c r="B695" s="1" t="s">
        <v>566</v>
      </c>
      <c r="C695" s="34" t="s">
        <v>515</v>
      </c>
      <c r="D695" s="1" t="s">
        <v>367</v>
      </c>
      <c r="E695" s="34" t="s">
        <v>515</v>
      </c>
      <c r="F695" s="28" t="s">
        <v>369</v>
      </c>
      <c r="G695" s="35">
        <v>600</v>
      </c>
      <c r="H695" s="35">
        <v>3.6</v>
      </c>
    </row>
    <row r="696" spans="1:8">
      <c r="A696" s="52">
        <v>134931585532</v>
      </c>
      <c r="B696" s="1" t="s">
        <v>522</v>
      </c>
      <c r="C696" s="34" t="s">
        <v>515</v>
      </c>
      <c r="D696" s="1" t="s">
        <v>367</v>
      </c>
      <c r="E696" s="34" t="s">
        <v>515</v>
      </c>
      <c r="F696" s="28" t="s">
        <v>369</v>
      </c>
      <c r="G696" s="35">
        <v>12000</v>
      </c>
      <c r="H696" s="35">
        <v>72</v>
      </c>
    </row>
    <row r="697" spans="1:8">
      <c r="A697" s="52">
        <v>134931515814</v>
      </c>
      <c r="B697" s="1" t="s">
        <v>522</v>
      </c>
      <c r="C697" s="34" t="s">
        <v>515</v>
      </c>
      <c r="D697" s="1" t="s">
        <v>367</v>
      </c>
      <c r="E697" s="34" t="s">
        <v>515</v>
      </c>
      <c r="F697" s="28" t="s">
        <v>369</v>
      </c>
      <c r="G697" s="35">
        <v>21000</v>
      </c>
      <c r="H697" s="35">
        <v>126</v>
      </c>
    </row>
    <row r="698" spans="1:8">
      <c r="A698" s="52">
        <v>134931485866</v>
      </c>
      <c r="B698" s="1" t="s">
        <v>522</v>
      </c>
      <c r="C698" s="34" t="s">
        <v>515</v>
      </c>
      <c r="D698" s="1" t="s">
        <v>367</v>
      </c>
      <c r="E698" s="34" t="s">
        <v>515</v>
      </c>
      <c r="F698" s="28" t="s">
        <v>369</v>
      </c>
      <c r="G698" s="35">
        <v>12000</v>
      </c>
      <c r="H698" s="35">
        <v>72</v>
      </c>
    </row>
    <row r="699" spans="1:8">
      <c r="A699" s="52">
        <v>134931430800</v>
      </c>
      <c r="B699" s="1" t="s">
        <v>564</v>
      </c>
      <c r="C699" s="34" t="s">
        <v>515</v>
      </c>
      <c r="D699" s="1" t="s">
        <v>367</v>
      </c>
      <c r="E699" s="34" t="s">
        <v>515</v>
      </c>
      <c r="F699" s="28" t="s">
        <v>369</v>
      </c>
      <c r="G699" s="35">
        <v>550</v>
      </c>
      <c r="H699" s="35">
        <v>3.3</v>
      </c>
    </row>
    <row r="700" spans="1:8">
      <c r="A700" s="52">
        <v>134931413370</v>
      </c>
      <c r="B700" s="1" t="s">
        <v>565</v>
      </c>
      <c r="C700" s="34" t="s">
        <v>515</v>
      </c>
      <c r="D700" s="1" t="s">
        <v>367</v>
      </c>
      <c r="E700" s="34" t="s">
        <v>515</v>
      </c>
      <c r="F700" s="28" t="s">
        <v>369</v>
      </c>
      <c r="G700" s="35">
        <v>750</v>
      </c>
      <c r="H700" s="35">
        <v>4.5</v>
      </c>
    </row>
    <row r="701" spans="1:8">
      <c r="A701" s="52">
        <v>134931339904</v>
      </c>
      <c r="B701" s="1" t="s">
        <v>522</v>
      </c>
      <c r="C701" s="34" t="s">
        <v>515</v>
      </c>
      <c r="D701" s="1" t="s">
        <v>367</v>
      </c>
      <c r="E701" s="34" t="s">
        <v>515</v>
      </c>
      <c r="F701" s="28" t="s">
        <v>369</v>
      </c>
      <c r="G701" s="35">
        <v>12000</v>
      </c>
      <c r="H701" s="35">
        <v>72</v>
      </c>
    </row>
    <row r="702" spans="1:8">
      <c r="A702" s="52">
        <v>134931329826</v>
      </c>
      <c r="B702" s="1" t="s">
        <v>522</v>
      </c>
      <c r="C702" s="34" t="s">
        <v>515</v>
      </c>
      <c r="D702" s="1" t="s">
        <v>367</v>
      </c>
      <c r="E702" s="34" t="s">
        <v>515</v>
      </c>
      <c r="F702" s="28" t="s">
        <v>369</v>
      </c>
      <c r="G702" s="35">
        <v>15000</v>
      </c>
      <c r="H702" s="35">
        <v>90</v>
      </c>
    </row>
    <row r="703" spans="1:8">
      <c r="A703" s="52">
        <v>134931327978</v>
      </c>
      <c r="B703" s="1" t="s">
        <v>522</v>
      </c>
      <c r="C703" s="34" t="s">
        <v>515</v>
      </c>
      <c r="D703" s="1" t="s">
        <v>367</v>
      </c>
      <c r="E703" s="34" t="s">
        <v>515</v>
      </c>
      <c r="F703" s="28" t="s">
        <v>369</v>
      </c>
      <c r="G703" s="35">
        <v>6000</v>
      </c>
      <c r="H703" s="35">
        <v>36</v>
      </c>
    </row>
    <row r="704" spans="1:8">
      <c r="A704" s="52">
        <v>134931233715</v>
      </c>
      <c r="B704" s="1" t="s">
        <v>4</v>
      </c>
      <c r="C704" s="34" t="s">
        <v>644</v>
      </c>
      <c r="D704" s="1" t="s">
        <v>367</v>
      </c>
      <c r="E704" s="34" t="s">
        <v>644</v>
      </c>
      <c r="F704" s="28" t="s">
        <v>369</v>
      </c>
      <c r="G704" s="35">
        <v>48500</v>
      </c>
      <c r="H704" s="35">
        <v>291</v>
      </c>
    </row>
    <row r="705" spans="1:8">
      <c r="A705" s="52">
        <v>134931217750</v>
      </c>
      <c r="B705" s="1" t="s">
        <v>522</v>
      </c>
      <c r="C705" s="34" t="s">
        <v>515</v>
      </c>
      <c r="D705" s="1" t="s">
        <v>367</v>
      </c>
      <c r="E705" s="34" t="s">
        <v>515</v>
      </c>
      <c r="F705" s="28" t="s">
        <v>369</v>
      </c>
      <c r="G705" s="35">
        <v>6000</v>
      </c>
      <c r="H705" s="35">
        <v>36</v>
      </c>
    </row>
    <row r="706" spans="1:8">
      <c r="A706" s="52">
        <v>134931207185</v>
      </c>
      <c r="B706" s="1" t="s">
        <v>4</v>
      </c>
      <c r="C706" s="34" t="s">
        <v>644</v>
      </c>
      <c r="D706" s="1" t="s">
        <v>367</v>
      </c>
      <c r="E706" s="34" t="s">
        <v>644</v>
      </c>
      <c r="F706" s="28" t="s">
        <v>369</v>
      </c>
      <c r="G706" s="35">
        <v>4800</v>
      </c>
      <c r="H706" s="35">
        <v>28.8</v>
      </c>
    </row>
    <row r="707" spans="1:8">
      <c r="A707" s="52">
        <v>134931171856</v>
      </c>
      <c r="B707" s="1" t="s">
        <v>365</v>
      </c>
      <c r="C707" s="34" t="s">
        <v>515</v>
      </c>
      <c r="D707" s="1" t="s">
        <v>367</v>
      </c>
      <c r="E707" s="34" t="s">
        <v>515</v>
      </c>
      <c r="F707" s="28" t="s">
        <v>369</v>
      </c>
      <c r="G707" s="35">
        <v>34800</v>
      </c>
      <c r="H707" s="35">
        <v>208.8</v>
      </c>
    </row>
    <row r="708" spans="1:8">
      <c r="A708" s="52">
        <v>134930965822</v>
      </c>
      <c r="B708" s="1" t="s">
        <v>522</v>
      </c>
      <c r="C708" s="34" t="s">
        <v>515</v>
      </c>
      <c r="D708" s="1" t="s">
        <v>367</v>
      </c>
      <c r="E708" s="34" t="s">
        <v>515</v>
      </c>
      <c r="F708" s="28" t="s">
        <v>369</v>
      </c>
      <c r="G708" s="35">
        <v>18000</v>
      </c>
      <c r="H708" s="35">
        <v>108</v>
      </c>
    </row>
    <row r="709" spans="1:8">
      <c r="A709" s="52">
        <v>134930952572</v>
      </c>
      <c r="B709" s="1" t="s">
        <v>522</v>
      </c>
      <c r="C709" s="34" t="s">
        <v>515</v>
      </c>
      <c r="D709" s="1" t="s">
        <v>367</v>
      </c>
      <c r="E709" s="34" t="s">
        <v>515</v>
      </c>
      <c r="F709" s="28" t="s">
        <v>369</v>
      </c>
      <c r="G709" s="35">
        <v>6000</v>
      </c>
      <c r="H709" s="35">
        <v>36</v>
      </c>
    </row>
    <row r="710" spans="1:8">
      <c r="A710" s="52">
        <v>134930881256</v>
      </c>
      <c r="B710" s="1" t="s">
        <v>522</v>
      </c>
      <c r="C710" s="34" t="s">
        <v>515</v>
      </c>
      <c r="D710" s="1" t="s">
        <v>367</v>
      </c>
      <c r="E710" s="34" t="s">
        <v>515</v>
      </c>
      <c r="F710" s="28" t="s">
        <v>369</v>
      </c>
      <c r="G710" s="35">
        <v>18000</v>
      </c>
      <c r="H710" s="35">
        <v>108</v>
      </c>
    </row>
    <row r="711" spans="1:8">
      <c r="A711" s="52">
        <v>134930798660</v>
      </c>
      <c r="B711" s="1" t="s">
        <v>522</v>
      </c>
      <c r="C711" s="34" t="s">
        <v>515</v>
      </c>
      <c r="D711" s="1" t="s">
        <v>367</v>
      </c>
      <c r="E711" s="34" t="s">
        <v>515</v>
      </c>
      <c r="F711" s="28" t="s">
        <v>369</v>
      </c>
      <c r="G711" s="35">
        <v>20000</v>
      </c>
      <c r="H711" s="35">
        <v>120</v>
      </c>
    </row>
    <row r="712" spans="1:8">
      <c r="A712" s="52">
        <v>134930760647</v>
      </c>
      <c r="B712" s="1" t="s">
        <v>4</v>
      </c>
      <c r="C712" s="34" t="s">
        <v>644</v>
      </c>
      <c r="D712" s="1" t="s">
        <v>367</v>
      </c>
      <c r="E712" s="34" t="s">
        <v>644</v>
      </c>
      <c r="F712" s="28" t="s">
        <v>369</v>
      </c>
      <c r="G712" s="35">
        <v>8000</v>
      </c>
      <c r="H712" s="35">
        <v>48</v>
      </c>
    </row>
    <row r="713" spans="1:8">
      <c r="A713" s="52">
        <v>134930741146</v>
      </c>
      <c r="B713" s="1" t="s">
        <v>522</v>
      </c>
      <c r="C713" s="34" t="s">
        <v>515</v>
      </c>
      <c r="D713" s="1" t="s">
        <v>367</v>
      </c>
      <c r="E713" s="34" t="s">
        <v>515</v>
      </c>
      <c r="F713" s="28" t="s">
        <v>369</v>
      </c>
      <c r="G713" s="35">
        <v>5000</v>
      </c>
      <c r="H713" s="35">
        <v>30</v>
      </c>
    </row>
    <row r="714" spans="1:8">
      <c r="A714" s="52">
        <v>134930704745</v>
      </c>
      <c r="B714" s="1" t="s">
        <v>365</v>
      </c>
      <c r="C714" s="34" t="s">
        <v>644</v>
      </c>
      <c r="D714" s="1" t="s">
        <v>367</v>
      </c>
      <c r="E714" s="34" t="s">
        <v>644</v>
      </c>
      <c r="F714" s="28" t="s">
        <v>369</v>
      </c>
      <c r="G714" s="35">
        <v>9600</v>
      </c>
      <c r="H714" s="35">
        <v>57.6</v>
      </c>
    </row>
    <row r="715" spans="1:8">
      <c r="A715" s="52">
        <v>134930621604</v>
      </c>
      <c r="B715" s="1" t="s">
        <v>522</v>
      </c>
      <c r="C715" s="34" t="s">
        <v>515</v>
      </c>
      <c r="D715" s="1" t="s">
        <v>367</v>
      </c>
      <c r="E715" s="34" t="s">
        <v>515</v>
      </c>
      <c r="F715" s="28" t="s">
        <v>369</v>
      </c>
      <c r="G715" s="35">
        <v>18000</v>
      </c>
      <c r="H715" s="35">
        <v>108</v>
      </c>
    </row>
    <row r="716" spans="1:8">
      <c r="A716" s="52">
        <v>134930494750</v>
      </c>
      <c r="B716" s="1" t="s">
        <v>522</v>
      </c>
      <c r="C716" s="34" t="s">
        <v>515</v>
      </c>
      <c r="D716" s="1" t="s">
        <v>367</v>
      </c>
      <c r="E716" s="34" t="s">
        <v>515</v>
      </c>
      <c r="F716" s="28" t="s">
        <v>369</v>
      </c>
      <c r="G716" s="35">
        <v>6000</v>
      </c>
      <c r="H716" s="35">
        <v>36</v>
      </c>
    </row>
    <row r="717" spans="1:8">
      <c r="A717" s="52">
        <v>134930452354</v>
      </c>
      <c r="B717" s="1" t="s">
        <v>4</v>
      </c>
      <c r="C717" s="34" t="s">
        <v>515</v>
      </c>
      <c r="D717" s="1" t="s">
        <v>367</v>
      </c>
      <c r="E717" s="34" t="s">
        <v>515</v>
      </c>
      <c r="F717" s="28" t="s">
        <v>369</v>
      </c>
      <c r="G717" s="35">
        <v>14800</v>
      </c>
      <c r="H717" s="35">
        <v>88.8</v>
      </c>
    </row>
    <row r="718" spans="1:8">
      <c r="A718" s="52">
        <v>134930418916</v>
      </c>
      <c r="B718" s="1" t="s">
        <v>522</v>
      </c>
      <c r="C718" s="34" t="s">
        <v>515</v>
      </c>
      <c r="D718" s="1" t="s">
        <v>367</v>
      </c>
      <c r="E718" s="34" t="s">
        <v>515</v>
      </c>
      <c r="F718" s="28" t="s">
        <v>369</v>
      </c>
      <c r="G718" s="35">
        <v>5000</v>
      </c>
      <c r="H718" s="35">
        <v>30</v>
      </c>
    </row>
    <row r="719" spans="1:8">
      <c r="A719" s="52">
        <v>134930319968</v>
      </c>
      <c r="B719" s="1" t="s">
        <v>522</v>
      </c>
      <c r="C719" s="34" t="s">
        <v>515</v>
      </c>
      <c r="D719" s="1" t="s">
        <v>367</v>
      </c>
      <c r="E719" s="34" t="s">
        <v>515</v>
      </c>
      <c r="F719" s="28" t="s">
        <v>369</v>
      </c>
      <c r="G719" s="35">
        <v>5000</v>
      </c>
      <c r="H719" s="35">
        <v>30</v>
      </c>
    </row>
    <row r="720" spans="1:8">
      <c r="A720" s="52">
        <v>134930292336</v>
      </c>
      <c r="B720" s="1" t="s">
        <v>531</v>
      </c>
      <c r="C720" s="34" t="s">
        <v>515</v>
      </c>
      <c r="D720" s="1" t="s">
        <v>367</v>
      </c>
      <c r="E720" s="34" t="s">
        <v>515</v>
      </c>
      <c r="F720" s="28" t="s">
        <v>369</v>
      </c>
      <c r="G720" s="35">
        <v>2940</v>
      </c>
      <c r="H720" s="35">
        <v>17.64</v>
      </c>
    </row>
    <row r="721" spans="1:8">
      <c r="A721" s="52">
        <v>134930285564</v>
      </c>
      <c r="B721" s="1" t="s">
        <v>365</v>
      </c>
      <c r="C721" s="34" t="s">
        <v>515</v>
      </c>
      <c r="D721" s="1" t="s">
        <v>367</v>
      </c>
      <c r="E721" s="34" t="s">
        <v>515</v>
      </c>
      <c r="F721" s="28" t="s">
        <v>369</v>
      </c>
      <c r="G721" s="35">
        <v>42200</v>
      </c>
      <c r="H721" s="35">
        <v>253.2</v>
      </c>
    </row>
    <row r="722" spans="1:8">
      <c r="A722" s="52">
        <v>134930220888</v>
      </c>
      <c r="B722" s="1" t="s">
        <v>522</v>
      </c>
      <c r="C722" s="34" t="s">
        <v>515</v>
      </c>
      <c r="D722" s="1" t="s">
        <v>367</v>
      </c>
      <c r="E722" s="34" t="s">
        <v>515</v>
      </c>
      <c r="F722" s="28" t="s">
        <v>369</v>
      </c>
      <c r="G722" s="35">
        <v>5000</v>
      </c>
      <c r="H722" s="35">
        <v>30</v>
      </c>
    </row>
    <row r="723" spans="1:8">
      <c r="A723" s="52">
        <v>134930200892</v>
      </c>
      <c r="B723" s="1" t="s">
        <v>4</v>
      </c>
      <c r="C723" s="34" t="s">
        <v>515</v>
      </c>
      <c r="D723" s="1" t="s">
        <v>367</v>
      </c>
      <c r="E723" s="34" t="s">
        <v>515</v>
      </c>
      <c r="F723" s="28" t="s">
        <v>369</v>
      </c>
      <c r="G723" s="35">
        <v>19600</v>
      </c>
      <c r="H723" s="35">
        <v>117.6</v>
      </c>
    </row>
    <row r="724" spans="1:8">
      <c r="A724" s="52">
        <v>134930200098</v>
      </c>
      <c r="B724" s="1" t="s">
        <v>522</v>
      </c>
      <c r="C724" s="34" t="s">
        <v>515</v>
      </c>
      <c r="D724" s="1" t="s">
        <v>367</v>
      </c>
      <c r="E724" s="34" t="s">
        <v>515</v>
      </c>
      <c r="F724" s="28" t="s">
        <v>369</v>
      </c>
      <c r="G724" s="35">
        <v>6000</v>
      </c>
      <c r="H724" s="35">
        <v>36</v>
      </c>
    </row>
    <row r="725" spans="1:8">
      <c r="A725" s="52">
        <v>134930037474</v>
      </c>
      <c r="B725" s="1" t="s">
        <v>522</v>
      </c>
      <c r="C725" s="34" t="s">
        <v>515</v>
      </c>
      <c r="D725" s="1" t="s">
        <v>367</v>
      </c>
      <c r="E725" s="34" t="s">
        <v>515</v>
      </c>
      <c r="F725" s="28" t="s">
        <v>369</v>
      </c>
      <c r="G725" s="35">
        <v>10000</v>
      </c>
      <c r="H725" s="35">
        <v>60</v>
      </c>
    </row>
    <row r="726" spans="1:8">
      <c r="A726" s="52">
        <v>134930034366</v>
      </c>
      <c r="B726" s="1" t="s">
        <v>522</v>
      </c>
      <c r="C726" s="34" t="s">
        <v>515</v>
      </c>
      <c r="D726" s="1" t="s">
        <v>367</v>
      </c>
      <c r="E726" s="34" t="s">
        <v>515</v>
      </c>
      <c r="F726" s="28" t="s">
        <v>369</v>
      </c>
      <c r="G726" s="35">
        <v>11000</v>
      </c>
      <c r="H726" s="35">
        <v>66</v>
      </c>
    </row>
    <row r="727" spans="1:8">
      <c r="A727" s="52">
        <v>134929994358</v>
      </c>
      <c r="B727" s="1" t="s">
        <v>522</v>
      </c>
      <c r="C727" s="34" t="s">
        <v>515</v>
      </c>
      <c r="D727" s="1" t="s">
        <v>367</v>
      </c>
      <c r="E727" s="34" t="s">
        <v>515</v>
      </c>
      <c r="F727" s="28" t="s">
        <v>369</v>
      </c>
      <c r="G727" s="35">
        <v>10000</v>
      </c>
      <c r="H727" s="35">
        <v>60</v>
      </c>
    </row>
    <row r="728" spans="1:8">
      <c r="A728" s="52">
        <v>134929916054</v>
      </c>
      <c r="B728" s="1" t="s">
        <v>563</v>
      </c>
      <c r="C728" s="34" t="s">
        <v>515</v>
      </c>
      <c r="D728" s="1" t="s">
        <v>367</v>
      </c>
      <c r="E728" s="34" t="s">
        <v>515</v>
      </c>
      <c r="F728" s="28" t="s">
        <v>369</v>
      </c>
      <c r="G728" s="35">
        <v>1050</v>
      </c>
      <c r="H728" s="35">
        <v>6.3</v>
      </c>
    </row>
    <row r="729" spans="1:8">
      <c r="A729" s="52">
        <v>134929828956</v>
      </c>
      <c r="B729" s="1" t="s">
        <v>522</v>
      </c>
      <c r="C729" s="34" t="s">
        <v>515</v>
      </c>
      <c r="D729" s="1" t="s">
        <v>367</v>
      </c>
      <c r="E729" s="34" t="s">
        <v>515</v>
      </c>
      <c r="F729" s="28" t="s">
        <v>369</v>
      </c>
      <c r="G729" s="35">
        <v>5000</v>
      </c>
      <c r="H729" s="35">
        <v>30</v>
      </c>
    </row>
    <row r="730" spans="1:8">
      <c r="A730" s="52">
        <v>134929766190</v>
      </c>
      <c r="B730" s="1" t="s">
        <v>365</v>
      </c>
      <c r="C730" s="34" t="s">
        <v>515</v>
      </c>
      <c r="D730" s="1" t="s">
        <v>367</v>
      </c>
      <c r="E730" s="34" t="s">
        <v>515</v>
      </c>
      <c r="F730" s="28" t="s">
        <v>369</v>
      </c>
      <c r="G730" s="35">
        <v>48900</v>
      </c>
      <c r="H730" s="35">
        <v>293.39999999999998</v>
      </c>
    </row>
    <row r="731" spans="1:8">
      <c r="A731" s="52">
        <v>134929619562</v>
      </c>
      <c r="B731" s="1" t="s">
        <v>4</v>
      </c>
      <c r="C731" s="34" t="s">
        <v>515</v>
      </c>
      <c r="D731" s="1" t="s">
        <v>367</v>
      </c>
      <c r="E731" s="34" t="s">
        <v>515</v>
      </c>
      <c r="F731" s="28" t="s">
        <v>369</v>
      </c>
      <c r="G731" s="35">
        <v>33900</v>
      </c>
      <c r="H731" s="35">
        <v>203.4</v>
      </c>
    </row>
    <row r="732" spans="1:8">
      <c r="A732" s="52">
        <v>134929611381</v>
      </c>
      <c r="B732" s="1" t="s">
        <v>4</v>
      </c>
      <c r="C732" s="34" t="s">
        <v>637</v>
      </c>
      <c r="D732" s="1" t="s">
        <v>367</v>
      </c>
      <c r="E732" s="34" t="s">
        <v>644</v>
      </c>
      <c r="F732" s="28" t="s">
        <v>369</v>
      </c>
      <c r="G732" s="35">
        <v>23600</v>
      </c>
      <c r="H732" s="35">
        <v>141.6</v>
      </c>
    </row>
    <row r="733" spans="1:8">
      <c r="A733" s="52">
        <v>134929410670</v>
      </c>
      <c r="B733" s="1" t="s">
        <v>530</v>
      </c>
      <c r="C733" s="34" t="s">
        <v>515</v>
      </c>
      <c r="D733" s="1" t="s">
        <v>367</v>
      </c>
      <c r="E733" s="34" t="s">
        <v>515</v>
      </c>
      <c r="F733" s="28" t="s">
        <v>369</v>
      </c>
      <c r="G733" s="35">
        <v>975</v>
      </c>
      <c r="H733" s="35">
        <v>5.85</v>
      </c>
    </row>
    <row r="734" spans="1:8">
      <c r="A734" s="52">
        <v>134929127040</v>
      </c>
      <c r="B734" s="1" t="s">
        <v>4</v>
      </c>
      <c r="C734" s="34" t="s">
        <v>515</v>
      </c>
      <c r="D734" s="1" t="s">
        <v>367</v>
      </c>
      <c r="E734" s="34" t="s">
        <v>515</v>
      </c>
      <c r="F734" s="28" t="s">
        <v>369</v>
      </c>
      <c r="G734" s="35">
        <v>40900</v>
      </c>
      <c r="H734" s="35">
        <v>245.4</v>
      </c>
    </row>
    <row r="735" spans="1:8">
      <c r="A735" s="52">
        <v>134929093318</v>
      </c>
      <c r="B735" s="1" t="s">
        <v>529</v>
      </c>
      <c r="C735" s="34" t="s">
        <v>515</v>
      </c>
      <c r="D735" s="1" t="s">
        <v>367</v>
      </c>
      <c r="E735" s="34" t="s">
        <v>515</v>
      </c>
      <c r="F735" s="28" t="s">
        <v>369</v>
      </c>
      <c r="G735" s="35">
        <v>2045</v>
      </c>
      <c r="H735" s="35">
        <v>12.27</v>
      </c>
    </row>
    <row r="736" spans="1:8">
      <c r="A736" s="52">
        <v>134928994455</v>
      </c>
      <c r="B736" s="1" t="s">
        <v>4</v>
      </c>
      <c r="C736" s="34" t="s">
        <v>637</v>
      </c>
      <c r="D736" s="1" t="s">
        <v>367</v>
      </c>
      <c r="E736" s="34" t="s">
        <v>644</v>
      </c>
      <c r="F736" s="28" t="s">
        <v>369</v>
      </c>
      <c r="G736" s="35">
        <v>24700</v>
      </c>
      <c r="H736" s="35">
        <v>148.19999999999999</v>
      </c>
    </row>
    <row r="737" spans="1:8">
      <c r="A737" s="52">
        <v>134928988412</v>
      </c>
      <c r="B737" s="1" t="s">
        <v>522</v>
      </c>
      <c r="C737" s="34" t="s">
        <v>515</v>
      </c>
      <c r="D737" s="1" t="s">
        <v>367</v>
      </c>
      <c r="E737" s="34" t="s">
        <v>515</v>
      </c>
      <c r="F737" s="28" t="s">
        <v>369</v>
      </c>
      <c r="G737" s="35">
        <v>12000</v>
      </c>
      <c r="H737" s="35">
        <v>72</v>
      </c>
    </row>
    <row r="738" spans="1:8">
      <c r="A738" s="52">
        <v>134928952280</v>
      </c>
      <c r="B738" s="1" t="s">
        <v>522</v>
      </c>
      <c r="C738" s="34" t="s">
        <v>515</v>
      </c>
      <c r="D738" s="1" t="s">
        <v>367</v>
      </c>
      <c r="E738" s="34" t="s">
        <v>515</v>
      </c>
      <c r="F738" s="28" t="s">
        <v>369</v>
      </c>
      <c r="G738" s="35">
        <v>16000</v>
      </c>
      <c r="H738" s="35">
        <v>96</v>
      </c>
    </row>
    <row r="739" spans="1:8">
      <c r="A739" s="52">
        <v>134928784582</v>
      </c>
      <c r="B739" s="1" t="s">
        <v>562</v>
      </c>
      <c r="C739" s="34" t="s">
        <v>515</v>
      </c>
      <c r="D739" s="1" t="s">
        <v>367</v>
      </c>
      <c r="E739" s="34" t="s">
        <v>515</v>
      </c>
      <c r="F739" s="28" t="s">
        <v>369</v>
      </c>
      <c r="G739" s="35">
        <v>300</v>
      </c>
      <c r="H739" s="35">
        <v>1.8</v>
      </c>
    </row>
    <row r="740" spans="1:8">
      <c r="A740" s="52">
        <v>134928776668</v>
      </c>
      <c r="B740" s="1" t="s">
        <v>522</v>
      </c>
      <c r="C740" s="34" t="s">
        <v>515</v>
      </c>
      <c r="D740" s="1" t="s">
        <v>367</v>
      </c>
      <c r="E740" s="34" t="s">
        <v>515</v>
      </c>
      <c r="F740" s="28" t="s">
        <v>369</v>
      </c>
      <c r="G740" s="35">
        <v>6000</v>
      </c>
      <c r="H740" s="35">
        <v>36</v>
      </c>
    </row>
    <row r="741" spans="1:8">
      <c r="A741" s="52">
        <v>134928773768</v>
      </c>
      <c r="B741" s="1" t="s">
        <v>522</v>
      </c>
      <c r="C741" s="34" t="s">
        <v>515</v>
      </c>
      <c r="D741" s="1" t="s">
        <v>367</v>
      </c>
      <c r="E741" s="34" t="s">
        <v>515</v>
      </c>
      <c r="F741" s="28" t="s">
        <v>369</v>
      </c>
      <c r="G741" s="35">
        <v>6000</v>
      </c>
      <c r="H741" s="35">
        <v>36</v>
      </c>
    </row>
    <row r="742" spans="1:8">
      <c r="A742" s="52">
        <v>134928766784</v>
      </c>
      <c r="B742" s="1" t="s">
        <v>522</v>
      </c>
      <c r="C742" s="34" t="s">
        <v>515</v>
      </c>
      <c r="D742" s="1" t="s">
        <v>367</v>
      </c>
      <c r="E742" s="34" t="s">
        <v>515</v>
      </c>
      <c r="F742" s="28" t="s">
        <v>369</v>
      </c>
      <c r="G742" s="35">
        <v>6000</v>
      </c>
      <c r="H742" s="35">
        <v>36</v>
      </c>
    </row>
    <row r="743" spans="1:8">
      <c r="A743" s="52">
        <v>134928737922</v>
      </c>
      <c r="B743" s="1" t="s">
        <v>522</v>
      </c>
      <c r="C743" s="34" t="s">
        <v>515</v>
      </c>
      <c r="D743" s="1" t="s">
        <v>367</v>
      </c>
      <c r="E743" s="34" t="s">
        <v>515</v>
      </c>
      <c r="F743" s="28" t="s">
        <v>369</v>
      </c>
      <c r="G743" s="35">
        <v>12000</v>
      </c>
      <c r="H743" s="35">
        <v>72</v>
      </c>
    </row>
    <row r="744" spans="1:8">
      <c r="A744" s="52">
        <v>134928736664</v>
      </c>
      <c r="B744" s="1" t="s">
        <v>522</v>
      </c>
      <c r="C744" s="34" t="s">
        <v>515</v>
      </c>
      <c r="D744" s="1" t="s">
        <v>367</v>
      </c>
      <c r="E744" s="34" t="s">
        <v>515</v>
      </c>
      <c r="F744" s="28" t="s">
        <v>369</v>
      </c>
      <c r="G744" s="35">
        <v>7000</v>
      </c>
      <c r="H744" s="35">
        <v>42</v>
      </c>
    </row>
    <row r="745" spans="1:8">
      <c r="A745" s="52">
        <v>134928693924</v>
      </c>
      <c r="B745" s="1" t="s">
        <v>4</v>
      </c>
      <c r="C745" s="34" t="s">
        <v>515</v>
      </c>
      <c r="D745" s="1" t="s">
        <v>367</v>
      </c>
      <c r="E745" s="34" t="s">
        <v>515</v>
      </c>
      <c r="F745" s="28" t="s">
        <v>369</v>
      </c>
      <c r="G745" s="35">
        <v>34200</v>
      </c>
      <c r="H745" s="35">
        <v>205.2</v>
      </c>
    </row>
    <row r="746" spans="1:8">
      <c r="A746" s="52">
        <v>134928686646</v>
      </c>
      <c r="B746" s="1" t="s">
        <v>522</v>
      </c>
      <c r="C746" s="34" t="s">
        <v>515</v>
      </c>
      <c r="D746" s="1" t="s">
        <v>367</v>
      </c>
      <c r="E746" s="34" t="s">
        <v>515</v>
      </c>
      <c r="F746" s="28" t="s">
        <v>369</v>
      </c>
      <c r="G746" s="35">
        <v>13000</v>
      </c>
      <c r="H746" s="35">
        <v>78</v>
      </c>
    </row>
    <row r="747" spans="1:8">
      <c r="A747" s="52">
        <v>134928662195</v>
      </c>
      <c r="B747" s="1" t="s">
        <v>4</v>
      </c>
      <c r="C747" s="34" t="s">
        <v>637</v>
      </c>
      <c r="D747" s="1" t="s">
        <v>367</v>
      </c>
      <c r="E747" s="34" t="s">
        <v>644</v>
      </c>
      <c r="F747" s="28" t="s">
        <v>369</v>
      </c>
      <c r="G747" s="35">
        <v>11000</v>
      </c>
      <c r="H747" s="35">
        <v>66</v>
      </c>
    </row>
    <row r="748" spans="1:8">
      <c r="A748" s="52">
        <v>134928579571</v>
      </c>
      <c r="B748" s="1" t="s">
        <v>365</v>
      </c>
      <c r="C748" s="34" t="s">
        <v>637</v>
      </c>
      <c r="D748" s="1" t="s">
        <v>367</v>
      </c>
      <c r="E748" s="34" t="s">
        <v>644</v>
      </c>
      <c r="F748" s="28" t="s">
        <v>369</v>
      </c>
      <c r="G748" s="35">
        <v>10300</v>
      </c>
      <c r="H748" s="35">
        <v>61.8</v>
      </c>
    </row>
    <row r="749" spans="1:8">
      <c r="A749" s="52">
        <v>134928576820</v>
      </c>
      <c r="B749" s="1" t="s">
        <v>522</v>
      </c>
      <c r="C749" s="34" t="s">
        <v>515</v>
      </c>
      <c r="D749" s="1" t="s">
        <v>367</v>
      </c>
      <c r="E749" s="34" t="s">
        <v>515</v>
      </c>
      <c r="F749" s="28" t="s">
        <v>369</v>
      </c>
      <c r="G749" s="35">
        <v>5000</v>
      </c>
      <c r="H749" s="35">
        <v>30</v>
      </c>
    </row>
    <row r="750" spans="1:8">
      <c r="A750" s="52">
        <v>134928553930</v>
      </c>
      <c r="B750" s="1" t="s">
        <v>527</v>
      </c>
      <c r="C750" s="34" t="s">
        <v>515</v>
      </c>
      <c r="D750" s="1" t="s">
        <v>367</v>
      </c>
      <c r="E750" s="34" t="s">
        <v>515</v>
      </c>
      <c r="F750" s="28" t="s">
        <v>369</v>
      </c>
      <c r="G750" s="35">
        <v>300</v>
      </c>
      <c r="H750" s="35">
        <v>1.8</v>
      </c>
    </row>
    <row r="751" spans="1:8">
      <c r="A751" s="52">
        <v>134928547080</v>
      </c>
      <c r="B751" s="1" t="s">
        <v>522</v>
      </c>
      <c r="C751" s="34" t="s">
        <v>515</v>
      </c>
      <c r="D751" s="1" t="s">
        <v>367</v>
      </c>
      <c r="E751" s="34" t="s">
        <v>515</v>
      </c>
      <c r="F751" s="28" t="s">
        <v>369</v>
      </c>
      <c r="G751" s="35">
        <v>5000</v>
      </c>
      <c r="H751" s="35">
        <v>30</v>
      </c>
    </row>
    <row r="752" spans="1:8">
      <c r="A752" s="52">
        <v>134928487790</v>
      </c>
      <c r="B752" s="1" t="s">
        <v>4</v>
      </c>
      <c r="C752" s="34" t="s">
        <v>515</v>
      </c>
      <c r="D752" s="1" t="s">
        <v>367</v>
      </c>
      <c r="E752" s="34" t="s">
        <v>515</v>
      </c>
      <c r="F752" s="28" t="s">
        <v>369</v>
      </c>
      <c r="G752" s="35">
        <v>41900</v>
      </c>
      <c r="H752" s="35">
        <v>251.4</v>
      </c>
    </row>
    <row r="753" spans="1:8">
      <c r="A753" s="52">
        <v>134928339972</v>
      </c>
      <c r="B753" s="1" t="s">
        <v>4</v>
      </c>
      <c r="C753" s="34" t="s">
        <v>515</v>
      </c>
      <c r="D753" s="1" t="s">
        <v>367</v>
      </c>
      <c r="E753" s="34" t="s">
        <v>515</v>
      </c>
      <c r="F753" s="28" t="s">
        <v>369</v>
      </c>
      <c r="G753" s="35">
        <v>53800</v>
      </c>
      <c r="H753" s="35">
        <v>322.8</v>
      </c>
    </row>
    <row r="754" spans="1:8">
      <c r="A754" s="52">
        <v>134928076925</v>
      </c>
      <c r="B754" s="1" t="s">
        <v>365</v>
      </c>
      <c r="C754" s="34" t="s">
        <v>637</v>
      </c>
      <c r="D754" s="1" t="s">
        <v>367</v>
      </c>
      <c r="E754" s="34" t="s">
        <v>644</v>
      </c>
      <c r="F754" s="28" t="s">
        <v>369</v>
      </c>
      <c r="G754" s="35">
        <v>68300</v>
      </c>
      <c r="H754" s="35">
        <v>409.8</v>
      </c>
    </row>
    <row r="755" spans="1:8">
      <c r="A755" s="52">
        <v>134927985190</v>
      </c>
      <c r="B755" s="1" t="s">
        <v>522</v>
      </c>
      <c r="C755" s="34" t="s">
        <v>515</v>
      </c>
      <c r="D755" s="1" t="s">
        <v>367</v>
      </c>
      <c r="E755" s="34" t="s">
        <v>515</v>
      </c>
      <c r="F755" s="28" t="s">
        <v>369</v>
      </c>
      <c r="G755" s="35">
        <v>18000</v>
      </c>
      <c r="H755" s="35">
        <v>108</v>
      </c>
    </row>
    <row r="756" spans="1:8">
      <c r="A756" s="52">
        <v>134927905331</v>
      </c>
      <c r="B756" s="1" t="s">
        <v>4</v>
      </c>
      <c r="C756" s="34" t="s">
        <v>637</v>
      </c>
      <c r="D756" s="1" t="s">
        <v>367</v>
      </c>
      <c r="E756" s="34" t="s">
        <v>644</v>
      </c>
      <c r="F756" s="28" t="s">
        <v>369</v>
      </c>
      <c r="G756" s="35">
        <v>21200</v>
      </c>
      <c r="H756" s="35">
        <v>127.2</v>
      </c>
    </row>
    <row r="757" spans="1:8">
      <c r="A757" s="52">
        <v>134927898240</v>
      </c>
      <c r="B757" s="1" t="s">
        <v>522</v>
      </c>
      <c r="C757" s="34" t="s">
        <v>515</v>
      </c>
      <c r="D757" s="1" t="s">
        <v>367</v>
      </c>
      <c r="E757" s="34" t="s">
        <v>515</v>
      </c>
      <c r="F757" s="28" t="s">
        <v>369</v>
      </c>
      <c r="G757" s="35">
        <v>12000</v>
      </c>
      <c r="H757" s="35">
        <v>72</v>
      </c>
    </row>
    <row r="758" spans="1:8">
      <c r="A758" s="52">
        <v>134927764933</v>
      </c>
      <c r="B758" s="1" t="s">
        <v>365</v>
      </c>
      <c r="C758" s="34" t="s">
        <v>637</v>
      </c>
      <c r="D758" s="1" t="s">
        <v>367</v>
      </c>
      <c r="E758" s="34" t="s">
        <v>644</v>
      </c>
      <c r="F758" s="28" t="s">
        <v>369</v>
      </c>
      <c r="G758" s="35">
        <v>10100</v>
      </c>
      <c r="H758" s="35">
        <v>60.6</v>
      </c>
    </row>
    <row r="759" spans="1:8">
      <c r="A759" s="52">
        <v>134927656697</v>
      </c>
      <c r="B759" s="1" t="s">
        <v>4</v>
      </c>
      <c r="C759" s="34" t="s">
        <v>637</v>
      </c>
      <c r="D759" s="1" t="s">
        <v>367</v>
      </c>
      <c r="E759" s="34" t="s">
        <v>644</v>
      </c>
      <c r="F759" s="28" t="s">
        <v>369</v>
      </c>
      <c r="G759" s="35">
        <v>12000</v>
      </c>
      <c r="H759" s="35">
        <v>72</v>
      </c>
    </row>
    <row r="760" spans="1:8">
      <c r="A760" s="52">
        <v>134927631930</v>
      </c>
      <c r="B760" s="1" t="s">
        <v>522</v>
      </c>
      <c r="C760" s="34" t="s">
        <v>515</v>
      </c>
      <c r="D760" s="1" t="s">
        <v>367</v>
      </c>
      <c r="E760" s="34" t="s">
        <v>515</v>
      </c>
      <c r="F760" s="28" t="s">
        <v>369</v>
      </c>
      <c r="G760" s="35">
        <v>12000</v>
      </c>
      <c r="H760" s="35">
        <v>72</v>
      </c>
    </row>
    <row r="761" spans="1:8">
      <c r="A761" s="52">
        <v>134927621208</v>
      </c>
      <c r="B761" s="1" t="s">
        <v>522</v>
      </c>
      <c r="C761" s="34" t="s">
        <v>515</v>
      </c>
      <c r="D761" s="1" t="s">
        <v>367</v>
      </c>
      <c r="E761" s="34" t="s">
        <v>515</v>
      </c>
      <c r="F761" s="28" t="s">
        <v>369</v>
      </c>
      <c r="G761" s="35">
        <v>12000</v>
      </c>
      <c r="H761" s="35">
        <v>72</v>
      </c>
    </row>
    <row r="762" spans="1:8">
      <c r="A762" s="52">
        <v>134927464309</v>
      </c>
      <c r="B762" s="1" t="s">
        <v>4</v>
      </c>
      <c r="C762" s="34" t="s">
        <v>637</v>
      </c>
      <c r="D762" s="1" t="s">
        <v>367</v>
      </c>
      <c r="E762" s="34" t="s">
        <v>644</v>
      </c>
      <c r="F762" s="28" t="s">
        <v>369</v>
      </c>
      <c r="G762" s="35">
        <v>7100</v>
      </c>
      <c r="H762" s="35">
        <v>42.6</v>
      </c>
    </row>
    <row r="763" spans="1:8">
      <c r="A763" s="52">
        <v>134927364388</v>
      </c>
      <c r="B763" s="1" t="s">
        <v>522</v>
      </c>
      <c r="C763" s="34" t="s">
        <v>515</v>
      </c>
      <c r="D763" s="1" t="s">
        <v>367</v>
      </c>
      <c r="E763" s="34" t="s">
        <v>515</v>
      </c>
      <c r="F763" s="28" t="s">
        <v>369</v>
      </c>
      <c r="G763" s="35">
        <v>6000</v>
      </c>
      <c r="H763" s="35">
        <v>36</v>
      </c>
    </row>
    <row r="764" spans="1:8">
      <c r="A764" s="52">
        <v>134927353889</v>
      </c>
      <c r="B764" s="1" t="s">
        <v>365</v>
      </c>
      <c r="C764" s="34" t="s">
        <v>637</v>
      </c>
      <c r="D764" s="1" t="s">
        <v>367</v>
      </c>
      <c r="E764" s="34" t="s">
        <v>644</v>
      </c>
      <c r="F764" s="28" t="s">
        <v>369</v>
      </c>
      <c r="G764" s="35">
        <v>8400</v>
      </c>
      <c r="H764" s="35">
        <v>50.4</v>
      </c>
    </row>
    <row r="765" spans="1:8">
      <c r="A765" s="52">
        <v>134927197848</v>
      </c>
      <c r="B765" s="1" t="s">
        <v>522</v>
      </c>
      <c r="C765" s="34" t="s">
        <v>515</v>
      </c>
      <c r="D765" s="1" t="s">
        <v>367</v>
      </c>
      <c r="E765" s="34" t="s">
        <v>515</v>
      </c>
      <c r="F765" s="28" t="s">
        <v>369</v>
      </c>
      <c r="G765" s="35">
        <v>6000</v>
      </c>
      <c r="H765" s="35">
        <v>36</v>
      </c>
    </row>
    <row r="766" spans="1:8">
      <c r="A766" s="52">
        <v>134927196441</v>
      </c>
      <c r="B766" s="1" t="s">
        <v>4</v>
      </c>
      <c r="C766" s="34" t="s">
        <v>637</v>
      </c>
      <c r="D766" s="1" t="s">
        <v>367</v>
      </c>
      <c r="E766" s="34" t="s">
        <v>644</v>
      </c>
      <c r="F766" s="28" t="s">
        <v>369</v>
      </c>
      <c r="G766" s="35">
        <v>9300</v>
      </c>
      <c r="H766" s="35">
        <v>55.8</v>
      </c>
    </row>
    <row r="767" spans="1:8">
      <c r="A767" s="52">
        <v>134927185708</v>
      </c>
      <c r="B767" s="1" t="s">
        <v>522</v>
      </c>
      <c r="C767" s="34" t="s">
        <v>515</v>
      </c>
      <c r="D767" s="1" t="s">
        <v>367</v>
      </c>
      <c r="E767" s="34" t="s">
        <v>515</v>
      </c>
      <c r="F767" s="28" t="s">
        <v>369</v>
      </c>
      <c r="G767" s="35">
        <v>6000</v>
      </c>
      <c r="H767" s="35">
        <v>36</v>
      </c>
    </row>
    <row r="768" spans="1:8">
      <c r="A768" s="52">
        <v>134927111656</v>
      </c>
      <c r="B768" s="1" t="s">
        <v>522</v>
      </c>
      <c r="C768" s="34" t="s">
        <v>515</v>
      </c>
      <c r="D768" s="1" t="s">
        <v>367</v>
      </c>
      <c r="E768" s="34" t="s">
        <v>515</v>
      </c>
      <c r="F768" s="28" t="s">
        <v>369</v>
      </c>
      <c r="G768" s="35">
        <v>10000</v>
      </c>
      <c r="H768" s="35">
        <v>60</v>
      </c>
    </row>
    <row r="769" spans="1:8">
      <c r="A769" s="52">
        <v>134927105462</v>
      </c>
      <c r="B769" s="1" t="s">
        <v>365</v>
      </c>
      <c r="C769" s="34" t="s">
        <v>515</v>
      </c>
      <c r="D769" s="1" t="s">
        <v>367</v>
      </c>
      <c r="E769" s="34" t="s">
        <v>515</v>
      </c>
      <c r="F769" s="28" t="s">
        <v>369</v>
      </c>
      <c r="G769" s="35">
        <v>9600</v>
      </c>
      <c r="H769" s="35">
        <v>57.6</v>
      </c>
    </row>
    <row r="770" spans="1:8">
      <c r="A770" s="52">
        <v>134927002451</v>
      </c>
      <c r="B770" s="1" t="s">
        <v>650</v>
      </c>
      <c r="C770" s="34" t="s">
        <v>637</v>
      </c>
      <c r="D770" s="1" t="s">
        <v>367</v>
      </c>
      <c r="E770" s="34" t="s">
        <v>644</v>
      </c>
      <c r="F770" s="28" t="s">
        <v>369</v>
      </c>
      <c r="G770" s="35">
        <v>3150</v>
      </c>
      <c r="H770" s="35">
        <v>18.899999999999999</v>
      </c>
    </row>
    <row r="771" spans="1:8">
      <c r="A771" s="52">
        <v>134926899986</v>
      </c>
      <c r="B771" s="1" t="s">
        <v>522</v>
      </c>
      <c r="C771" s="34" t="s">
        <v>515</v>
      </c>
      <c r="D771" s="1" t="s">
        <v>367</v>
      </c>
      <c r="E771" s="34" t="s">
        <v>515</v>
      </c>
      <c r="F771" s="28" t="s">
        <v>369</v>
      </c>
      <c r="G771" s="35">
        <v>6000</v>
      </c>
      <c r="H771" s="35">
        <v>36</v>
      </c>
    </row>
    <row r="772" spans="1:8">
      <c r="A772" s="52">
        <v>134926892580</v>
      </c>
      <c r="B772" s="1" t="s">
        <v>522</v>
      </c>
      <c r="C772" s="34" t="s">
        <v>515</v>
      </c>
      <c r="D772" s="1" t="s">
        <v>367</v>
      </c>
      <c r="E772" s="34" t="s">
        <v>515</v>
      </c>
      <c r="F772" s="28" t="s">
        <v>369</v>
      </c>
      <c r="G772" s="35">
        <v>5000</v>
      </c>
      <c r="H772" s="35">
        <v>30</v>
      </c>
    </row>
    <row r="773" spans="1:8">
      <c r="A773" s="52">
        <v>134926861181</v>
      </c>
      <c r="B773" s="1" t="s">
        <v>4</v>
      </c>
      <c r="C773" s="34" t="s">
        <v>637</v>
      </c>
      <c r="D773" s="1" t="s">
        <v>367</v>
      </c>
      <c r="E773" s="34" t="s">
        <v>644</v>
      </c>
      <c r="F773" s="28" t="s">
        <v>369</v>
      </c>
      <c r="G773" s="35">
        <v>9000</v>
      </c>
      <c r="H773" s="35">
        <v>54</v>
      </c>
    </row>
    <row r="774" spans="1:8">
      <c r="A774" s="52">
        <v>134926848415</v>
      </c>
      <c r="B774" s="1" t="s">
        <v>365</v>
      </c>
      <c r="C774" s="34" t="s">
        <v>637</v>
      </c>
      <c r="D774" s="1" t="s">
        <v>367</v>
      </c>
      <c r="E774" s="34" t="s">
        <v>644</v>
      </c>
      <c r="F774" s="28" t="s">
        <v>369</v>
      </c>
      <c r="G774" s="35">
        <v>55500</v>
      </c>
      <c r="H774" s="35">
        <v>333</v>
      </c>
    </row>
    <row r="775" spans="1:8">
      <c r="A775" s="52">
        <v>134926761384</v>
      </c>
      <c r="B775" s="1" t="s">
        <v>522</v>
      </c>
      <c r="C775" s="34" t="s">
        <v>515</v>
      </c>
      <c r="D775" s="1" t="s">
        <v>367</v>
      </c>
      <c r="E775" s="34" t="s">
        <v>515</v>
      </c>
      <c r="F775" s="28" t="s">
        <v>369</v>
      </c>
      <c r="G775" s="35">
        <v>5000</v>
      </c>
      <c r="H775" s="35">
        <v>30</v>
      </c>
    </row>
    <row r="776" spans="1:8">
      <c r="A776" s="52">
        <v>134926744956</v>
      </c>
      <c r="B776" s="1" t="s">
        <v>522</v>
      </c>
      <c r="C776" s="34" t="s">
        <v>515</v>
      </c>
      <c r="D776" s="1" t="s">
        <v>367</v>
      </c>
      <c r="E776" s="34" t="s">
        <v>515</v>
      </c>
      <c r="F776" s="28" t="s">
        <v>369</v>
      </c>
      <c r="G776" s="35">
        <v>11000</v>
      </c>
      <c r="H776" s="35">
        <v>66</v>
      </c>
    </row>
    <row r="777" spans="1:8">
      <c r="A777" s="52">
        <v>134926671890</v>
      </c>
      <c r="B777" s="1" t="s">
        <v>522</v>
      </c>
      <c r="C777" s="34" t="s">
        <v>515</v>
      </c>
      <c r="D777" s="1" t="s">
        <v>367</v>
      </c>
      <c r="E777" s="34" t="s">
        <v>515</v>
      </c>
      <c r="F777" s="28" t="s">
        <v>369</v>
      </c>
      <c r="G777" s="35">
        <v>10000</v>
      </c>
      <c r="H777" s="35">
        <v>60</v>
      </c>
    </row>
    <row r="778" spans="1:8">
      <c r="A778" s="52">
        <v>134926582578</v>
      </c>
      <c r="B778" s="1" t="s">
        <v>522</v>
      </c>
      <c r="C778" s="34" t="s">
        <v>515</v>
      </c>
      <c r="D778" s="1" t="s">
        <v>367</v>
      </c>
      <c r="E778" s="34" t="s">
        <v>515</v>
      </c>
      <c r="F778" s="28" t="s">
        <v>369</v>
      </c>
      <c r="G778" s="35">
        <v>12000</v>
      </c>
      <c r="H778" s="35">
        <v>72</v>
      </c>
    </row>
    <row r="779" spans="1:8">
      <c r="A779" s="52">
        <v>134926515818</v>
      </c>
      <c r="B779" s="1" t="s">
        <v>522</v>
      </c>
      <c r="C779" s="34" t="s">
        <v>515</v>
      </c>
      <c r="D779" s="1" t="s">
        <v>367</v>
      </c>
      <c r="E779" s="34" t="s">
        <v>515</v>
      </c>
      <c r="F779" s="28" t="s">
        <v>369</v>
      </c>
      <c r="G779" s="35">
        <v>6000</v>
      </c>
      <c r="H779" s="35">
        <v>36</v>
      </c>
    </row>
    <row r="780" spans="1:8">
      <c r="A780" s="52">
        <v>134926488151</v>
      </c>
      <c r="B780" s="1" t="s">
        <v>4</v>
      </c>
      <c r="C780" s="34" t="s">
        <v>637</v>
      </c>
      <c r="D780" s="1" t="s">
        <v>367</v>
      </c>
      <c r="E780" s="34" t="s">
        <v>637</v>
      </c>
      <c r="F780" s="28" t="s">
        <v>369</v>
      </c>
      <c r="G780" s="35">
        <v>16400</v>
      </c>
      <c r="H780" s="35">
        <v>98.4</v>
      </c>
    </row>
    <row r="781" spans="1:8">
      <c r="A781" s="52">
        <v>134926461696</v>
      </c>
      <c r="B781" s="1" t="s">
        <v>522</v>
      </c>
      <c r="C781" s="34" t="s">
        <v>515</v>
      </c>
      <c r="D781" s="1" t="s">
        <v>367</v>
      </c>
      <c r="E781" s="34" t="s">
        <v>515</v>
      </c>
      <c r="F781" s="28" t="s">
        <v>369</v>
      </c>
      <c r="G781" s="35">
        <v>10000</v>
      </c>
      <c r="H781" s="35">
        <v>60</v>
      </c>
    </row>
    <row r="782" spans="1:8">
      <c r="A782" s="52">
        <v>134926376678</v>
      </c>
      <c r="B782" s="1" t="s">
        <v>522</v>
      </c>
      <c r="C782" s="34" t="s">
        <v>515</v>
      </c>
      <c r="D782" s="1" t="s">
        <v>367</v>
      </c>
      <c r="E782" s="34" t="s">
        <v>515</v>
      </c>
      <c r="F782" s="28" t="s">
        <v>369</v>
      </c>
      <c r="G782" s="35">
        <v>12000</v>
      </c>
      <c r="H782" s="35">
        <v>72</v>
      </c>
    </row>
    <row r="783" spans="1:8">
      <c r="A783" s="52">
        <v>134926309684</v>
      </c>
      <c r="B783" s="1" t="s">
        <v>365</v>
      </c>
      <c r="C783" s="34" t="s">
        <v>515</v>
      </c>
      <c r="D783" s="1" t="s">
        <v>367</v>
      </c>
      <c r="E783" s="34" t="s">
        <v>515</v>
      </c>
      <c r="F783" s="28" t="s">
        <v>369</v>
      </c>
      <c r="G783" s="35">
        <v>31000</v>
      </c>
      <c r="H783" s="35">
        <v>186</v>
      </c>
    </row>
    <row r="784" spans="1:8">
      <c r="A784" s="52">
        <v>134925989483</v>
      </c>
      <c r="B784" s="1" t="s">
        <v>649</v>
      </c>
      <c r="C784" s="34" t="s">
        <v>637</v>
      </c>
      <c r="D784" s="1" t="s">
        <v>367</v>
      </c>
      <c r="E784" s="34" t="s">
        <v>637</v>
      </c>
      <c r="F784" s="28" t="s">
        <v>369</v>
      </c>
      <c r="G784" s="35">
        <v>4375</v>
      </c>
      <c r="H784" s="35">
        <v>26.25</v>
      </c>
    </row>
    <row r="785" spans="1:8">
      <c r="A785" s="52">
        <v>134925983722</v>
      </c>
      <c r="B785" s="1" t="s">
        <v>522</v>
      </c>
      <c r="C785" s="34" t="s">
        <v>515</v>
      </c>
      <c r="D785" s="1" t="s">
        <v>367</v>
      </c>
      <c r="E785" s="34" t="s">
        <v>515</v>
      </c>
      <c r="F785" s="28" t="s">
        <v>369</v>
      </c>
      <c r="G785" s="35">
        <v>5000</v>
      </c>
      <c r="H785" s="35">
        <v>30</v>
      </c>
    </row>
    <row r="786" spans="1:8">
      <c r="A786" s="52">
        <v>134925953623</v>
      </c>
      <c r="B786" s="1" t="s">
        <v>4</v>
      </c>
      <c r="C786" s="34" t="s">
        <v>637</v>
      </c>
      <c r="D786" s="1" t="s">
        <v>367</v>
      </c>
      <c r="E786" s="34" t="s">
        <v>637</v>
      </c>
      <c r="F786" s="28" t="s">
        <v>369</v>
      </c>
      <c r="G786" s="35">
        <v>87500</v>
      </c>
      <c r="H786" s="35">
        <v>525</v>
      </c>
    </row>
    <row r="787" spans="1:8">
      <c r="A787" s="52">
        <v>134925890886</v>
      </c>
      <c r="B787" s="1" t="s">
        <v>522</v>
      </c>
      <c r="C787" s="34" t="s">
        <v>515</v>
      </c>
      <c r="D787" s="1" t="s">
        <v>367</v>
      </c>
      <c r="E787" s="34" t="s">
        <v>515</v>
      </c>
      <c r="F787" s="28" t="s">
        <v>369</v>
      </c>
      <c r="G787" s="35">
        <v>6000</v>
      </c>
      <c r="H787" s="35">
        <v>36</v>
      </c>
    </row>
    <row r="788" spans="1:8">
      <c r="A788" s="52">
        <v>134925660324</v>
      </c>
      <c r="B788" s="1" t="s">
        <v>522</v>
      </c>
      <c r="C788" s="34" t="s">
        <v>515</v>
      </c>
      <c r="D788" s="1" t="s">
        <v>367</v>
      </c>
      <c r="E788" s="34" t="s">
        <v>515</v>
      </c>
      <c r="F788" s="28" t="s">
        <v>369</v>
      </c>
      <c r="G788" s="35">
        <v>10000</v>
      </c>
      <c r="H788" s="35">
        <v>60</v>
      </c>
    </row>
    <row r="789" spans="1:8">
      <c r="A789" s="52">
        <v>134925561830</v>
      </c>
      <c r="B789" s="1" t="s">
        <v>522</v>
      </c>
      <c r="C789" s="34" t="s">
        <v>515</v>
      </c>
      <c r="D789" s="1" t="s">
        <v>367</v>
      </c>
      <c r="E789" s="34" t="s">
        <v>515</v>
      </c>
      <c r="F789" s="28" t="s">
        <v>369</v>
      </c>
      <c r="G789" s="35">
        <v>7000</v>
      </c>
      <c r="H789" s="35">
        <v>42</v>
      </c>
    </row>
    <row r="790" spans="1:8">
      <c r="A790" s="52">
        <v>134925501820</v>
      </c>
      <c r="B790" s="1" t="s">
        <v>522</v>
      </c>
      <c r="C790" s="34" t="s">
        <v>515</v>
      </c>
      <c r="D790" s="1" t="s">
        <v>367</v>
      </c>
      <c r="E790" s="34" t="s">
        <v>515</v>
      </c>
      <c r="F790" s="28" t="s">
        <v>369</v>
      </c>
      <c r="G790" s="35">
        <v>2000</v>
      </c>
      <c r="H790" s="35">
        <v>12</v>
      </c>
    </row>
    <row r="791" spans="1:8">
      <c r="A791" s="52">
        <v>134925462682</v>
      </c>
      <c r="B791" s="1" t="s">
        <v>522</v>
      </c>
      <c r="C791" s="34" t="s">
        <v>515</v>
      </c>
      <c r="D791" s="1" t="s">
        <v>367</v>
      </c>
      <c r="E791" s="34" t="s">
        <v>515</v>
      </c>
      <c r="F791" s="28" t="s">
        <v>369</v>
      </c>
      <c r="G791" s="35">
        <v>12000</v>
      </c>
      <c r="H791" s="35">
        <v>72</v>
      </c>
    </row>
    <row r="792" spans="1:8">
      <c r="A792" s="52">
        <v>134925388232</v>
      </c>
      <c r="B792" s="1" t="s">
        <v>4</v>
      </c>
      <c r="C792" s="34" t="s">
        <v>515</v>
      </c>
      <c r="D792" s="1" t="s">
        <v>367</v>
      </c>
      <c r="E792" s="34" t="s">
        <v>515</v>
      </c>
      <c r="F792" s="28" t="s">
        <v>369</v>
      </c>
      <c r="G792" s="35">
        <v>4600</v>
      </c>
      <c r="H792" s="35">
        <v>27.6</v>
      </c>
    </row>
    <row r="793" spans="1:8">
      <c r="A793" s="52">
        <v>134925287794</v>
      </c>
      <c r="B793" s="1" t="s">
        <v>4</v>
      </c>
      <c r="C793" s="34" t="s">
        <v>515</v>
      </c>
      <c r="D793" s="1" t="s">
        <v>367</v>
      </c>
      <c r="E793" s="34" t="s">
        <v>515</v>
      </c>
      <c r="F793" s="28" t="s">
        <v>369</v>
      </c>
      <c r="G793" s="35">
        <v>4900</v>
      </c>
      <c r="H793" s="35">
        <v>29.4</v>
      </c>
    </row>
    <row r="794" spans="1:8">
      <c r="A794" s="52">
        <v>134925240648</v>
      </c>
      <c r="B794" s="1" t="s">
        <v>522</v>
      </c>
      <c r="C794" s="34" t="s">
        <v>515</v>
      </c>
      <c r="D794" s="1" t="s">
        <v>367</v>
      </c>
      <c r="E794" s="34" t="s">
        <v>515</v>
      </c>
      <c r="F794" s="28" t="s">
        <v>369</v>
      </c>
      <c r="G794" s="35">
        <v>5000</v>
      </c>
      <c r="H794" s="35">
        <v>30</v>
      </c>
    </row>
    <row r="795" spans="1:8">
      <c r="A795" s="52">
        <v>134925122080</v>
      </c>
      <c r="B795" s="1" t="s">
        <v>522</v>
      </c>
      <c r="C795" s="34" t="s">
        <v>515</v>
      </c>
      <c r="D795" s="1" t="s">
        <v>367</v>
      </c>
      <c r="E795" s="34" t="s">
        <v>515</v>
      </c>
      <c r="F795" s="28" t="s">
        <v>369</v>
      </c>
      <c r="G795" s="35">
        <v>11000</v>
      </c>
      <c r="H795" s="35">
        <v>66</v>
      </c>
    </row>
    <row r="796" spans="1:8">
      <c r="A796" s="52">
        <v>134925023994</v>
      </c>
      <c r="B796" s="1" t="s">
        <v>522</v>
      </c>
      <c r="C796" s="34" t="s">
        <v>515</v>
      </c>
      <c r="D796" s="1" t="s">
        <v>367</v>
      </c>
      <c r="E796" s="34" t="s">
        <v>515</v>
      </c>
      <c r="F796" s="28" t="s">
        <v>369</v>
      </c>
      <c r="G796" s="35">
        <v>10000</v>
      </c>
      <c r="H796" s="35">
        <v>60</v>
      </c>
    </row>
    <row r="797" spans="1:8">
      <c r="A797" s="52">
        <v>134924921270</v>
      </c>
      <c r="B797" s="1" t="s">
        <v>522</v>
      </c>
      <c r="C797" s="34" t="s">
        <v>515</v>
      </c>
      <c r="D797" s="1" t="s">
        <v>367</v>
      </c>
      <c r="E797" s="34" t="s">
        <v>515</v>
      </c>
      <c r="F797" s="28" t="s">
        <v>369</v>
      </c>
      <c r="G797" s="35">
        <v>5000</v>
      </c>
      <c r="H797" s="35">
        <v>30</v>
      </c>
    </row>
    <row r="798" spans="1:8">
      <c r="A798" s="52">
        <v>134924841722</v>
      </c>
      <c r="B798" s="1" t="s">
        <v>522</v>
      </c>
      <c r="C798" s="34" t="s">
        <v>515</v>
      </c>
      <c r="D798" s="1" t="s">
        <v>367</v>
      </c>
      <c r="E798" s="34" t="s">
        <v>515</v>
      </c>
      <c r="F798" s="28" t="s">
        <v>369</v>
      </c>
      <c r="G798" s="35">
        <v>10000</v>
      </c>
      <c r="H798" s="35">
        <v>60</v>
      </c>
    </row>
    <row r="799" spans="1:8">
      <c r="A799" s="52">
        <v>134924536868</v>
      </c>
      <c r="B799" s="1" t="s">
        <v>522</v>
      </c>
      <c r="C799" s="34" t="s">
        <v>515</v>
      </c>
      <c r="D799" s="1" t="s">
        <v>367</v>
      </c>
      <c r="E799" s="34" t="s">
        <v>515</v>
      </c>
      <c r="F799" s="28" t="s">
        <v>369</v>
      </c>
      <c r="G799" s="35">
        <v>11000</v>
      </c>
      <c r="H799" s="35">
        <v>66</v>
      </c>
    </row>
    <row r="800" spans="1:8">
      <c r="A800" s="52">
        <v>134924518224</v>
      </c>
      <c r="B800" s="1" t="s">
        <v>4</v>
      </c>
      <c r="C800" s="34" t="s">
        <v>515</v>
      </c>
      <c r="D800" s="1" t="s">
        <v>367</v>
      </c>
      <c r="E800" s="34" t="s">
        <v>515</v>
      </c>
      <c r="F800" s="28" t="s">
        <v>369</v>
      </c>
      <c r="G800" s="35">
        <v>18900</v>
      </c>
      <c r="H800" s="35">
        <v>113.4</v>
      </c>
    </row>
    <row r="801" spans="1:8">
      <c r="A801" s="52">
        <v>134924293500</v>
      </c>
      <c r="B801" s="1" t="s">
        <v>522</v>
      </c>
      <c r="C801" s="34" t="s">
        <v>515</v>
      </c>
      <c r="D801" s="1" t="s">
        <v>367</v>
      </c>
      <c r="E801" s="34" t="s">
        <v>515</v>
      </c>
      <c r="F801" s="28" t="s">
        <v>369</v>
      </c>
      <c r="G801" s="35">
        <v>6000</v>
      </c>
      <c r="H801" s="35">
        <v>36</v>
      </c>
    </row>
    <row r="802" spans="1:8">
      <c r="A802" s="52">
        <v>134924201764</v>
      </c>
      <c r="B802" s="1" t="s">
        <v>522</v>
      </c>
      <c r="C802" s="34" t="s">
        <v>515</v>
      </c>
      <c r="D802" s="1" t="s">
        <v>367</v>
      </c>
      <c r="E802" s="34" t="s">
        <v>515</v>
      </c>
      <c r="F802" s="28" t="s">
        <v>369</v>
      </c>
      <c r="G802" s="35">
        <v>6000</v>
      </c>
      <c r="H802" s="35">
        <v>36</v>
      </c>
    </row>
    <row r="803" spans="1:8">
      <c r="A803" s="52">
        <v>134924082082</v>
      </c>
      <c r="B803" s="1" t="s">
        <v>522</v>
      </c>
      <c r="C803" s="34" t="s">
        <v>515</v>
      </c>
      <c r="D803" s="1" t="s">
        <v>367</v>
      </c>
      <c r="E803" s="34" t="s">
        <v>515</v>
      </c>
      <c r="F803" s="28" t="s">
        <v>369</v>
      </c>
      <c r="G803" s="35">
        <v>10000</v>
      </c>
      <c r="H803" s="35">
        <v>60</v>
      </c>
    </row>
    <row r="804" spans="1:8">
      <c r="A804" s="52">
        <v>134923985116</v>
      </c>
      <c r="B804" s="1" t="s">
        <v>522</v>
      </c>
      <c r="C804" s="34" t="s">
        <v>515</v>
      </c>
      <c r="D804" s="1" t="s">
        <v>367</v>
      </c>
      <c r="E804" s="34" t="s">
        <v>515</v>
      </c>
      <c r="F804" s="28" t="s">
        <v>369</v>
      </c>
      <c r="G804" s="35">
        <v>6000</v>
      </c>
      <c r="H804" s="35">
        <v>36</v>
      </c>
    </row>
    <row r="805" spans="1:8">
      <c r="A805" s="52">
        <v>134923637044</v>
      </c>
      <c r="B805" s="1" t="s">
        <v>522</v>
      </c>
      <c r="C805" s="34" t="s">
        <v>515</v>
      </c>
      <c r="D805" s="1" t="s">
        <v>367</v>
      </c>
      <c r="E805" s="34" t="s">
        <v>515</v>
      </c>
      <c r="F805" s="28" t="s">
        <v>369</v>
      </c>
      <c r="G805" s="35">
        <v>6000</v>
      </c>
      <c r="H805" s="35">
        <v>36</v>
      </c>
    </row>
    <row r="806" spans="1:8">
      <c r="A806" s="52">
        <v>134923603323</v>
      </c>
      <c r="B806" s="1" t="s">
        <v>4</v>
      </c>
      <c r="C806" s="34" t="s">
        <v>637</v>
      </c>
      <c r="D806" s="1" t="s">
        <v>367</v>
      </c>
      <c r="E806" s="34" t="s">
        <v>637</v>
      </c>
      <c r="F806" s="28" t="s">
        <v>369</v>
      </c>
      <c r="G806" s="35">
        <v>9400</v>
      </c>
      <c r="H806" s="35">
        <v>56.4</v>
      </c>
    </row>
    <row r="807" spans="1:8">
      <c r="A807" s="52">
        <v>134923368904</v>
      </c>
      <c r="B807" s="1" t="s">
        <v>522</v>
      </c>
      <c r="C807" s="34" t="s">
        <v>515</v>
      </c>
      <c r="D807" s="1" t="s">
        <v>367</v>
      </c>
      <c r="E807" s="34" t="s">
        <v>515</v>
      </c>
      <c r="F807" s="28" t="s">
        <v>369</v>
      </c>
      <c r="G807" s="35">
        <v>6000</v>
      </c>
      <c r="H807" s="35">
        <v>36</v>
      </c>
    </row>
    <row r="808" spans="1:8">
      <c r="A808" s="52">
        <v>134923342264</v>
      </c>
      <c r="B808" s="1" t="s">
        <v>522</v>
      </c>
      <c r="C808" s="34" t="s">
        <v>515</v>
      </c>
      <c r="D808" s="1" t="s">
        <v>367</v>
      </c>
      <c r="E808" s="34" t="s">
        <v>515</v>
      </c>
      <c r="F808" s="28" t="s">
        <v>369</v>
      </c>
      <c r="G808" s="35">
        <v>6000</v>
      </c>
      <c r="H808" s="35">
        <v>36</v>
      </c>
    </row>
    <row r="809" spans="1:8">
      <c r="A809" s="52">
        <v>134923330660</v>
      </c>
      <c r="B809" s="1" t="s">
        <v>522</v>
      </c>
      <c r="C809" s="34" t="s">
        <v>515</v>
      </c>
      <c r="D809" s="1" t="s">
        <v>367</v>
      </c>
      <c r="E809" s="34" t="s">
        <v>515</v>
      </c>
      <c r="F809" s="28" t="s">
        <v>369</v>
      </c>
      <c r="G809" s="35">
        <v>12000</v>
      </c>
      <c r="H809" s="35">
        <v>72</v>
      </c>
    </row>
    <row r="810" spans="1:8">
      <c r="A810" s="52">
        <v>134923287010</v>
      </c>
      <c r="B810" s="1" t="s">
        <v>4</v>
      </c>
      <c r="C810" s="34" t="s">
        <v>515</v>
      </c>
      <c r="D810" s="1" t="s">
        <v>367</v>
      </c>
      <c r="E810" s="34" t="s">
        <v>515</v>
      </c>
      <c r="F810" s="28" t="s">
        <v>369</v>
      </c>
      <c r="G810" s="35">
        <v>19100</v>
      </c>
      <c r="H810" s="35">
        <v>114.6</v>
      </c>
    </row>
    <row r="811" spans="1:8">
      <c r="A811" s="52">
        <v>134923256693</v>
      </c>
      <c r="B811" s="1" t="s">
        <v>4</v>
      </c>
      <c r="C811" s="34" t="s">
        <v>637</v>
      </c>
      <c r="D811" s="1" t="s">
        <v>367</v>
      </c>
      <c r="E811" s="34" t="s">
        <v>637</v>
      </c>
      <c r="F811" s="28" t="s">
        <v>369</v>
      </c>
      <c r="G811" s="35">
        <v>22300</v>
      </c>
      <c r="H811" s="35">
        <v>133.80000000000001</v>
      </c>
    </row>
    <row r="812" spans="1:8">
      <c r="A812" s="52">
        <v>134923192218</v>
      </c>
      <c r="B812" s="1" t="s">
        <v>522</v>
      </c>
      <c r="C812" s="34" t="s">
        <v>515</v>
      </c>
      <c r="D812" s="1" t="s">
        <v>367</v>
      </c>
      <c r="E812" s="34" t="s">
        <v>515</v>
      </c>
      <c r="F812" s="28" t="s">
        <v>369</v>
      </c>
      <c r="G812" s="35">
        <v>6000</v>
      </c>
      <c r="H812" s="35">
        <v>36</v>
      </c>
    </row>
    <row r="813" spans="1:8">
      <c r="A813" s="52">
        <v>134923163722</v>
      </c>
      <c r="B813" s="1" t="s">
        <v>522</v>
      </c>
      <c r="C813" s="34" t="s">
        <v>515</v>
      </c>
      <c r="D813" s="1" t="s">
        <v>367</v>
      </c>
      <c r="E813" s="34" t="s">
        <v>515</v>
      </c>
      <c r="F813" s="28" t="s">
        <v>369</v>
      </c>
      <c r="G813" s="35">
        <v>11000</v>
      </c>
      <c r="H813" s="35">
        <v>66</v>
      </c>
    </row>
    <row r="814" spans="1:8">
      <c r="A814" s="52">
        <v>134923090162</v>
      </c>
      <c r="B814" s="1" t="s">
        <v>522</v>
      </c>
      <c r="C814" s="34" t="s">
        <v>515</v>
      </c>
      <c r="D814" s="1" t="s">
        <v>367</v>
      </c>
      <c r="E814" s="34" t="s">
        <v>515</v>
      </c>
      <c r="F814" s="28" t="s">
        <v>369</v>
      </c>
      <c r="G814" s="35">
        <v>6000</v>
      </c>
      <c r="H814" s="35">
        <v>36</v>
      </c>
    </row>
    <row r="815" spans="1:8">
      <c r="A815" s="52">
        <v>134923024436</v>
      </c>
      <c r="B815" s="1" t="s">
        <v>4</v>
      </c>
      <c r="C815" s="34" t="s">
        <v>515</v>
      </c>
      <c r="D815" s="1" t="s">
        <v>367</v>
      </c>
      <c r="E815" s="34" t="s">
        <v>515</v>
      </c>
      <c r="F815" s="28" t="s">
        <v>369</v>
      </c>
      <c r="G815" s="35">
        <v>14400</v>
      </c>
      <c r="H815" s="35">
        <v>86.4</v>
      </c>
    </row>
    <row r="816" spans="1:8">
      <c r="A816" s="52">
        <v>134922948608</v>
      </c>
      <c r="B816" s="1" t="s">
        <v>522</v>
      </c>
      <c r="C816" s="34" t="s">
        <v>515</v>
      </c>
      <c r="D816" s="1" t="s">
        <v>367</v>
      </c>
      <c r="E816" s="34" t="s">
        <v>515</v>
      </c>
      <c r="F816" s="28" t="s">
        <v>369</v>
      </c>
      <c r="G816" s="35">
        <v>11000</v>
      </c>
      <c r="H816" s="35">
        <v>66</v>
      </c>
    </row>
    <row r="817" spans="1:8">
      <c r="A817" s="52">
        <v>134922237627</v>
      </c>
      <c r="B817" s="1" t="s">
        <v>4</v>
      </c>
      <c r="C817" s="34" t="s">
        <v>637</v>
      </c>
      <c r="D817" s="1" t="s">
        <v>367</v>
      </c>
      <c r="E817" s="34" t="s">
        <v>637</v>
      </c>
      <c r="F817" s="28" t="s">
        <v>369</v>
      </c>
      <c r="G817" s="35">
        <v>35150</v>
      </c>
      <c r="H817" s="35">
        <v>210.9</v>
      </c>
    </row>
    <row r="818" spans="1:8">
      <c r="A818" s="52">
        <v>134921307376</v>
      </c>
      <c r="B818" s="1" t="s">
        <v>522</v>
      </c>
      <c r="C818" s="34" t="s">
        <v>515</v>
      </c>
      <c r="D818" s="1" t="s">
        <v>367</v>
      </c>
      <c r="E818" s="34" t="s">
        <v>515</v>
      </c>
      <c r="F818" s="28" t="s">
        <v>369</v>
      </c>
      <c r="G818" s="35">
        <v>12000</v>
      </c>
      <c r="H818" s="35">
        <v>72</v>
      </c>
    </row>
    <row r="819" spans="1:8">
      <c r="A819" s="52">
        <v>134921095165</v>
      </c>
      <c r="B819" s="1" t="s">
        <v>4</v>
      </c>
      <c r="C819" s="34" t="s">
        <v>637</v>
      </c>
      <c r="D819" s="1" t="s">
        <v>367</v>
      </c>
      <c r="E819" s="34" t="s">
        <v>637</v>
      </c>
      <c r="F819" s="28" t="s">
        <v>369</v>
      </c>
      <c r="G819" s="35">
        <v>13600</v>
      </c>
      <c r="H819" s="35">
        <v>81.599999999999994</v>
      </c>
    </row>
    <row r="820" spans="1:8">
      <c r="A820" s="52">
        <v>134920992084</v>
      </c>
      <c r="B820" s="1" t="s">
        <v>522</v>
      </c>
      <c r="C820" s="34" t="s">
        <v>515</v>
      </c>
      <c r="D820" s="1" t="s">
        <v>367</v>
      </c>
      <c r="E820" s="34" t="s">
        <v>515</v>
      </c>
      <c r="F820" s="28" t="s">
        <v>369</v>
      </c>
      <c r="G820" s="35">
        <v>12000</v>
      </c>
      <c r="H820" s="35">
        <v>72</v>
      </c>
    </row>
    <row r="821" spans="1:8">
      <c r="A821" s="52">
        <v>134920566068</v>
      </c>
      <c r="B821" s="1" t="s">
        <v>522</v>
      </c>
      <c r="C821" s="34" t="s">
        <v>515</v>
      </c>
      <c r="D821" s="1" t="s">
        <v>367</v>
      </c>
      <c r="E821" s="34" t="s">
        <v>515</v>
      </c>
      <c r="F821" s="28" t="s">
        <v>369</v>
      </c>
      <c r="G821" s="35">
        <v>6000</v>
      </c>
      <c r="H821" s="35">
        <v>36</v>
      </c>
    </row>
    <row r="822" spans="1:8">
      <c r="A822" s="52">
        <v>134920422036</v>
      </c>
      <c r="B822" s="1" t="s">
        <v>522</v>
      </c>
      <c r="C822" s="34" t="s">
        <v>515</v>
      </c>
      <c r="D822" s="1" t="s">
        <v>367</v>
      </c>
      <c r="E822" s="34" t="s">
        <v>515</v>
      </c>
      <c r="F822" s="28" t="s">
        <v>369</v>
      </c>
      <c r="G822" s="35">
        <v>6000</v>
      </c>
      <c r="H822" s="35">
        <v>36</v>
      </c>
    </row>
    <row r="823" spans="1:8">
      <c r="A823" s="52">
        <v>134920370782</v>
      </c>
      <c r="B823" s="1" t="s">
        <v>522</v>
      </c>
      <c r="C823" s="34" t="s">
        <v>515</v>
      </c>
      <c r="D823" s="1" t="s">
        <v>367</v>
      </c>
      <c r="E823" s="34" t="s">
        <v>515</v>
      </c>
      <c r="F823" s="28" t="s">
        <v>369</v>
      </c>
      <c r="G823" s="35">
        <v>6000</v>
      </c>
      <c r="H823" s="35">
        <v>36</v>
      </c>
    </row>
    <row r="824" spans="1:8">
      <c r="A824" s="52">
        <v>134920323115</v>
      </c>
      <c r="B824" s="1" t="s">
        <v>647</v>
      </c>
      <c r="C824" s="34" t="s">
        <v>637</v>
      </c>
      <c r="D824" s="1" t="s">
        <v>367</v>
      </c>
      <c r="E824" s="34" t="s">
        <v>637</v>
      </c>
      <c r="F824" s="28" t="s">
        <v>369</v>
      </c>
      <c r="G824" s="35">
        <v>2297</v>
      </c>
      <c r="H824" s="35">
        <v>13.78</v>
      </c>
    </row>
    <row r="825" spans="1:8">
      <c r="A825" s="52">
        <v>134920309728</v>
      </c>
      <c r="B825" s="1" t="s">
        <v>522</v>
      </c>
      <c r="C825" s="34" t="s">
        <v>515</v>
      </c>
      <c r="D825" s="1" t="s">
        <v>367</v>
      </c>
      <c r="E825" s="34" t="s">
        <v>515</v>
      </c>
      <c r="F825" s="28" t="s">
        <v>369</v>
      </c>
      <c r="G825" s="35">
        <v>6000</v>
      </c>
      <c r="H825" s="35">
        <v>36</v>
      </c>
    </row>
    <row r="826" spans="1:8">
      <c r="A826" s="52">
        <v>134920019006</v>
      </c>
      <c r="B826" s="1" t="s">
        <v>522</v>
      </c>
      <c r="C826" s="34" t="s">
        <v>515</v>
      </c>
      <c r="D826" s="1" t="s">
        <v>367</v>
      </c>
      <c r="E826" s="34" t="s">
        <v>515</v>
      </c>
      <c r="F826" s="28" t="s">
        <v>369</v>
      </c>
      <c r="G826" s="35">
        <v>10000</v>
      </c>
      <c r="H826" s="35">
        <v>60</v>
      </c>
    </row>
    <row r="827" spans="1:8">
      <c r="A827" s="52">
        <v>134919533234</v>
      </c>
      <c r="B827" s="1" t="s">
        <v>522</v>
      </c>
      <c r="C827" s="34" t="s">
        <v>515</v>
      </c>
      <c r="D827" s="1" t="s">
        <v>367</v>
      </c>
      <c r="E827" s="34" t="s">
        <v>515</v>
      </c>
      <c r="F827" s="28" t="s">
        <v>369</v>
      </c>
      <c r="G827" s="35">
        <v>12000</v>
      </c>
      <c r="H827" s="35">
        <v>72</v>
      </c>
    </row>
    <row r="828" spans="1:8">
      <c r="A828" s="52">
        <v>134919151937</v>
      </c>
      <c r="B828" s="1" t="s">
        <v>365</v>
      </c>
      <c r="C828" s="34" t="s">
        <v>637</v>
      </c>
      <c r="D828" s="1" t="s">
        <v>367</v>
      </c>
      <c r="E828" s="34" t="s">
        <v>637</v>
      </c>
      <c r="F828" s="28" t="s">
        <v>369</v>
      </c>
      <c r="G828" s="35">
        <v>9800</v>
      </c>
      <c r="H828" s="35">
        <v>58.8</v>
      </c>
    </row>
    <row r="829" spans="1:8">
      <c r="A829" s="52">
        <v>134919137862</v>
      </c>
      <c r="B829" s="1" t="s">
        <v>522</v>
      </c>
      <c r="C829" s="34" t="s">
        <v>515</v>
      </c>
      <c r="D829" s="1" t="s">
        <v>367</v>
      </c>
      <c r="E829" s="34" t="s">
        <v>515</v>
      </c>
      <c r="F829" s="28" t="s">
        <v>369</v>
      </c>
      <c r="G829" s="35">
        <v>12000</v>
      </c>
      <c r="H829" s="35">
        <v>72</v>
      </c>
    </row>
    <row r="830" spans="1:8">
      <c r="A830" s="52">
        <v>134917836378</v>
      </c>
      <c r="B830" s="1" t="s">
        <v>522</v>
      </c>
      <c r="C830" s="34" t="s">
        <v>515</v>
      </c>
      <c r="D830" s="1" t="s">
        <v>367</v>
      </c>
      <c r="E830" s="34" t="s">
        <v>515</v>
      </c>
      <c r="F830" s="28" t="s">
        <v>369</v>
      </c>
      <c r="G830" s="35">
        <v>6000</v>
      </c>
      <c r="H830" s="35">
        <v>36</v>
      </c>
    </row>
    <row r="831" spans="1:8">
      <c r="A831" s="52">
        <v>134917754061</v>
      </c>
      <c r="B831" s="1" t="s">
        <v>4</v>
      </c>
      <c r="C831" s="34" t="s">
        <v>637</v>
      </c>
      <c r="D831" s="1" t="s">
        <v>367</v>
      </c>
      <c r="E831" s="34" t="s">
        <v>637</v>
      </c>
      <c r="F831" s="28" t="s">
        <v>369</v>
      </c>
      <c r="G831" s="35">
        <v>4900</v>
      </c>
      <c r="H831" s="35">
        <v>29.4</v>
      </c>
    </row>
    <row r="832" spans="1:8">
      <c r="A832" s="52">
        <v>134917322528</v>
      </c>
      <c r="B832" s="1" t="s">
        <v>522</v>
      </c>
      <c r="C832" s="34" t="s">
        <v>515</v>
      </c>
      <c r="D832" s="1" t="s">
        <v>367</v>
      </c>
      <c r="E832" s="34" t="s">
        <v>515</v>
      </c>
      <c r="F832" s="28" t="s">
        <v>369</v>
      </c>
      <c r="G832" s="35">
        <v>5000</v>
      </c>
      <c r="H832" s="35">
        <v>30</v>
      </c>
    </row>
    <row r="833" spans="1:8">
      <c r="A833" s="52">
        <v>134917085374</v>
      </c>
      <c r="B833" s="1" t="s">
        <v>522</v>
      </c>
      <c r="C833" s="34" t="s">
        <v>515</v>
      </c>
      <c r="D833" s="1" t="s">
        <v>367</v>
      </c>
      <c r="E833" s="34" t="s">
        <v>515</v>
      </c>
      <c r="F833" s="28" t="s">
        <v>369</v>
      </c>
      <c r="G833" s="35">
        <v>6000</v>
      </c>
      <c r="H833" s="35">
        <v>36</v>
      </c>
    </row>
    <row r="834" spans="1:8">
      <c r="A834" s="52">
        <v>134916977716</v>
      </c>
      <c r="B834" s="1" t="s">
        <v>365</v>
      </c>
      <c r="C834" s="34" t="s">
        <v>515</v>
      </c>
      <c r="D834" s="1" t="s">
        <v>367</v>
      </c>
      <c r="E834" s="34" t="s">
        <v>515</v>
      </c>
      <c r="F834" s="28" t="s">
        <v>369</v>
      </c>
      <c r="G834" s="35">
        <v>12900</v>
      </c>
      <c r="H834" s="35">
        <v>77.400000000000006</v>
      </c>
    </row>
    <row r="835" spans="1:8">
      <c r="A835" s="52">
        <v>134915810075</v>
      </c>
      <c r="B835" s="1" t="s">
        <v>4</v>
      </c>
      <c r="C835" s="34" t="s">
        <v>637</v>
      </c>
      <c r="D835" s="1" t="s">
        <v>367</v>
      </c>
      <c r="E835" s="34" t="s">
        <v>637</v>
      </c>
      <c r="F835" s="28" t="s">
        <v>369</v>
      </c>
      <c r="G835" s="35">
        <v>19400</v>
      </c>
      <c r="H835" s="35">
        <v>116.4</v>
      </c>
    </row>
    <row r="836" spans="1:8">
      <c r="A836" s="52">
        <v>134915664330</v>
      </c>
      <c r="B836" s="1" t="s">
        <v>522</v>
      </c>
      <c r="C836" s="34" t="s">
        <v>515</v>
      </c>
      <c r="D836" s="1" t="s">
        <v>367</v>
      </c>
      <c r="E836" s="34" t="s">
        <v>515</v>
      </c>
      <c r="F836" s="28" t="s">
        <v>369</v>
      </c>
      <c r="G836" s="35">
        <v>18000</v>
      </c>
      <c r="H836" s="35">
        <v>108</v>
      </c>
    </row>
    <row r="837" spans="1:8">
      <c r="A837" s="52">
        <v>134914193485</v>
      </c>
      <c r="B837" s="1" t="s">
        <v>4</v>
      </c>
      <c r="C837" s="34" t="s">
        <v>637</v>
      </c>
      <c r="D837" s="1" t="s">
        <v>367</v>
      </c>
      <c r="E837" s="34" t="s">
        <v>637</v>
      </c>
      <c r="F837" s="28" t="s">
        <v>369</v>
      </c>
      <c r="G837" s="35">
        <v>10800</v>
      </c>
      <c r="H837" s="35">
        <v>64.8</v>
      </c>
    </row>
    <row r="838" spans="1:8">
      <c r="A838" s="52">
        <v>134913249100</v>
      </c>
      <c r="B838" s="1" t="s">
        <v>522</v>
      </c>
      <c r="C838" s="34" t="s">
        <v>515</v>
      </c>
      <c r="D838" s="1" t="s">
        <v>367</v>
      </c>
      <c r="E838" s="34" t="s">
        <v>515</v>
      </c>
      <c r="F838" s="28" t="s">
        <v>369</v>
      </c>
      <c r="G838" s="35">
        <v>6000</v>
      </c>
      <c r="H838" s="35">
        <v>36</v>
      </c>
    </row>
    <row r="839" spans="1:8">
      <c r="A839" s="52">
        <v>134912392536</v>
      </c>
      <c r="B839" s="1" t="s">
        <v>4</v>
      </c>
      <c r="C839" s="34" t="s">
        <v>515</v>
      </c>
      <c r="D839" s="1" t="s">
        <v>367</v>
      </c>
      <c r="E839" s="34" t="s">
        <v>515</v>
      </c>
      <c r="F839" s="28" t="s">
        <v>369</v>
      </c>
      <c r="G839" s="35">
        <v>15100</v>
      </c>
      <c r="H839" s="35">
        <v>90.6</v>
      </c>
    </row>
    <row r="840" spans="1:8">
      <c r="A840" s="52">
        <v>134911961062</v>
      </c>
      <c r="B840" s="1" t="s">
        <v>365</v>
      </c>
      <c r="C840" s="34" t="s">
        <v>515</v>
      </c>
      <c r="D840" s="1" t="s">
        <v>367</v>
      </c>
      <c r="E840" s="34" t="s">
        <v>515</v>
      </c>
      <c r="F840" s="28" t="s">
        <v>369</v>
      </c>
      <c r="G840" s="35">
        <v>4700</v>
      </c>
      <c r="H840" s="35">
        <v>28.2</v>
      </c>
    </row>
    <row r="841" spans="1:8">
      <c r="A841" s="52">
        <v>134908058378</v>
      </c>
      <c r="B841" s="1" t="s">
        <v>522</v>
      </c>
      <c r="C841" s="34" t="s">
        <v>515</v>
      </c>
      <c r="D841" s="1" t="s">
        <v>367</v>
      </c>
      <c r="E841" s="34" t="s">
        <v>515</v>
      </c>
      <c r="F841" s="28" t="s">
        <v>369</v>
      </c>
      <c r="G841" s="35">
        <v>6000</v>
      </c>
      <c r="H841" s="35">
        <v>36</v>
      </c>
    </row>
    <row r="842" spans="1:8">
      <c r="A842" s="52">
        <v>134901829423</v>
      </c>
      <c r="B842" s="1" t="s">
        <v>4</v>
      </c>
      <c r="C842" s="34" t="s">
        <v>637</v>
      </c>
      <c r="D842" s="1" t="s">
        <v>367</v>
      </c>
      <c r="E842" s="34" t="s">
        <v>637</v>
      </c>
      <c r="F842" s="28" t="s">
        <v>369</v>
      </c>
      <c r="G842" s="35">
        <v>11600</v>
      </c>
      <c r="H842" s="35">
        <v>69.599999999999994</v>
      </c>
    </row>
    <row r="843" spans="1:8">
      <c r="A843" s="52">
        <v>134901429195</v>
      </c>
      <c r="B843" s="1" t="s">
        <v>365</v>
      </c>
      <c r="C843" s="34" t="s">
        <v>637</v>
      </c>
      <c r="D843" s="1" t="s">
        <v>367</v>
      </c>
      <c r="E843" s="34" t="s">
        <v>637</v>
      </c>
      <c r="F843" s="28" t="s">
        <v>369</v>
      </c>
      <c r="G843" s="35">
        <v>4800</v>
      </c>
      <c r="H843" s="35">
        <v>28.8</v>
      </c>
    </row>
    <row r="844" spans="1:8">
      <c r="A844" s="52">
        <v>134823577160</v>
      </c>
      <c r="B844" s="1" t="s">
        <v>4</v>
      </c>
      <c r="C844" s="34" t="s">
        <v>515</v>
      </c>
      <c r="D844" s="1" t="s">
        <v>367</v>
      </c>
      <c r="E844" s="34" t="s">
        <v>515</v>
      </c>
      <c r="F844" s="28" t="s">
        <v>369</v>
      </c>
      <c r="G844" s="35">
        <v>38100</v>
      </c>
      <c r="H844" s="35">
        <v>228.6</v>
      </c>
    </row>
    <row r="845" spans="1:8">
      <c r="A845" s="52">
        <v>134823546978</v>
      </c>
      <c r="B845" s="1" t="s">
        <v>4</v>
      </c>
      <c r="C845" s="34" t="s">
        <v>515</v>
      </c>
      <c r="D845" s="1" t="s">
        <v>367</v>
      </c>
      <c r="E845" s="34" t="s">
        <v>515</v>
      </c>
      <c r="F845" s="28" t="s">
        <v>369</v>
      </c>
      <c r="G845" s="35">
        <v>13400</v>
      </c>
      <c r="H845" s="35">
        <v>80.400000000000006</v>
      </c>
    </row>
    <row r="846" spans="1:8">
      <c r="A846" s="52">
        <v>134823156250</v>
      </c>
      <c r="B846" s="1" t="s">
        <v>4</v>
      </c>
      <c r="C846" s="34" t="s">
        <v>515</v>
      </c>
      <c r="D846" s="1" t="s">
        <v>367</v>
      </c>
      <c r="E846" s="34" t="s">
        <v>515</v>
      </c>
      <c r="F846" s="28" t="s">
        <v>369</v>
      </c>
      <c r="G846" s="35">
        <v>10600</v>
      </c>
      <c r="H846" s="35">
        <v>63.6</v>
      </c>
    </row>
    <row r="847" spans="1:8">
      <c r="A847" s="52">
        <v>134823032742</v>
      </c>
      <c r="B847" s="1" t="s">
        <v>365</v>
      </c>
      <c r="C847" s="34" t="s">
        <v>515</v>
      </c>
      <c r="D847" s="1" t="s">
        <v>367</v>
      </c>
      <c r="E847" s="34" t="s">
        <v>515</v>
      </c>
      <c r="F847" s="28" t="s">
        <v>369</v>
      </c>
      <c r="G847" s="35">
        <v>17000</v>
      </c>
      <c r="H847" s="35">
        <v>102</v>
      </c>
    </row>
    <row r="848" spans="1:8">
      <c r="A848" s="52">
        <v>134822781928</v>
      </c>
      <c r="B848" s="1" t="s">
        <v>520</v>
      </c>
      <c r="C848" s="34" t="s">
        <v>515</v>
      </c>
      <c r="D848" s="1" t="s">
        <v>367</v>
      </c>
      <c r="E848" s="34" t="s">
        <v>515</v>
      </c>
      <c r="F848" s="28" t="s">
        <v>369</v>
      </c>
      <c r="G848" s="35">
        <v>1600</v>
      </c>
      <c r="H848" s="35">
        <v>9.6</v>
      </c>
    </row>
    <row r="849" spans="1:8">
      <c r="A849" s="52">
        <v>134822337728</v>
      </c>
      <c r="B849" s="1" t="s">
        <v>365</v>
      </c>
      <c r="C849" s="34" t="s">
        <v>515</v>
      </c>
      <c r="D849" s="1" t="s">
        <v>367</v>
      </c>
      <c r="E849" s="34" t="s">
        <v>515</v>
      </c>
      <c r="F849" s="28" t="s">
        <v>369</v>
      </c>
      <c r="G849" s="35">
        <v>5390</v>
      </c>
      <c r="H849" s="35">
        <v>32.340000000000003</v>
      </c>
    </row>
    <row r="850" spans="1:8">
      <c r="A850" s="52">
        <v>134822285672</v>
      </c>
      <c r="B850" s="1" t="s">
        <v>365</v>
      </c>
      <c r="C850" s="34" t="s">
        <v>515</v>
      </c>
      <c r="D850" s="1" t="s">
        <v>367</v>
      </c>
      <c r="E850" s="34" t="s">
        <v>515</v>
      </c>
      <c r="F850" s="28" t="s">
        <v>369</v>
      </c>
      <c r="G850" s="35">
        <v>63300</v>
      </c>
      <c r="H850" s="35">
        <v>379.8</v>
      </c>
    </row>
    <row r="851" spans="1:8">
      <c r="A851" s="52">
        <v>134822240726</v>
      </c>
      <c r="B851" s="1" t="s">
        <v>4</v>
      </c>
      <c r="C851" s="34" t="s">
        <v>515</v>
      </c>
      <c r="D851" s="1" t="s">
        <v>367</v>
      </c>
      <c r="E851" s="34" t="s">
        <v>515</v>
      </c>
      <c r="F851" s="28" t="s">
        <v>369</v>
      </c>
      <c r="G851" s="35">
        <v>28400</v>
      </c>
      <c r="H851" s="35">
        <v>170.4</v>
      </c>
    </row>
    <row r="852" spans="1:8">
      <c r="A852" s="52">
        <v>134822169806</v>
      </c>
      <c r="B852" s="1" t="s">
        <v>365</v>
      </c>
      <c r="C852" s="34" t="s">
        <v>515</v>
      </c>
      <c r="D852" s="1" t="s">
        <v>367</v>
      </c>
      <c r="E852" s="34" t="s">
        <v>515</v>
      </c>
      <c r="F852" s="28" t="s">
        <v>369</v>
      </c>
      <c r="G852" s="35">
        <v>24000</v>
      </c>
      <c r="H852" s="35">
        <v>144</v>
      </c>
    </row>
    <row r="853" spans="1:8">
      <c r="A853" s="52">
        <v>134821928088</v>
      </c>
      <c r="B853" s="1" t="s">
        <v>4</v>
      </c>
      <c r="C853" s="34" t="s">
        <v>515</v>
      </c>
      <c r="D853" s="1" t="s">
        <v>367</v>
      </c>
      <c r="E853" s="34" t="s">
        <v>515</v>
      </c>
      <c r="F853" s="28" t="s">
        <v>369</v>
      </c>
      <c r="G853" s="35">
        <v>37400</v>
      </c>
      <c r="H853" s="35">
        <v>224.4</v>
      </c>
    </row>
    <row r="854" spans="1:8">
      <c r="A854" s="52">
        <v>134821907128</v>
      </c>
      <c r="B854" s="1" t="s">
        <v>4</v>
      </c>
      <c r="C854" s="34" t="s">
        <v>515</v>
      </c>
      <c r="D854" s="1" t="s">
        <v>367</v>
      </c>
      <c r="E854" s="34" t="s">
        <v>515</v>
      </c>
      <c r="F854" s="28" t="s">
        <v>369</v>
      </c>
      <c r="G854" s="35">
        <v>8600</v>
      </c>
      <c r="H854" s="35">
        <v>51.6</v>
      </c>
    </row>
    <row r="855" spans="1:8">
      <c r="A855" s="52">
        <v>134821855786</v>
      </c>
      <c r="B855" s="1" t="s">
        <v>365</v>
      </c>
      <c r="C855" s="34" t="s">
        <v>515</v>
      </c>
      <c r="D855" s="1" t="s">
        <v>367</v>
      </c>
      <c r="E855" s="34" t="s">
        <v>515</v>
      </c>
      <c r="F855" s="28" t="s">
        <v>369</v>
      </c>
      <c r="G855" s="35">
        <v>95900</v>
      </c>
      <c r="H855" s="35">
        <v>575.4</v>
      </c>
    </row>
    <row r="856" spans="1:8">
      <c r="A856" s="52">
        <v>134821377484</v>
      </c>
      <c r="B856" s="1" t="s">
        <v>519</v>
      </c>
      <c r="C856" s="34" t="s">
        <v>515</v>
      </c>
      <c r="D856" s="1" t="s">
        <v>367</v>
      </c>
      <c r="E856" s="34" t="s">
        <v>515</v>
      </c>
      <c r="F856" s="28" t="s">
        <v>369</v>
      </c>
      <c r="G856" s="35">
        <v>5800</v>
      </c>
      <c r="H856" s="35">
        <v>34.799999999999997</v>
      </c>
    </row>
    <row r="857" spans="1:8">
      <c r="A857" s="52">
        <v>134821249054</v>
      </c>
      <c r="B857" s="1" t="s">
        <v>4</v>
      </c>
      <c r="C857" s="34" t="s">
        <v>515</v>
      </c>
      <c r="D857" s="1" t="s">
        <v>367</v>
      </c>
      <c r="E857" s="34" t="s">
        <v>515</v>
      </c>
      <c r="F857" s="28" t="s">
        <v>369</v>
      </c>
      <c r="G857" s="35">
        <v>19000</v>
      </c>
      <c r="H857" s="35">
        <v>114</v>
      </c>
    </row>
    <row r="858" spans="1:8">
      <c r="A858" s="52">
        <v>134821231666</v>
      </c>
      <c r="B858" s="1" t="s">
        <v>365</v>
      </c>
      <c r="C858" s="34" t="s">
        <v>515</v>
      </c>
      <c r="D858" s="1" t="s">
        <v>367</v>
      </c>
      <c r="E858" s="34" t="s">
        <v>515</v>
      </c>
      <c r="F858" s="28" t="s">
        <v>369</v>
      </c>
      <c r="G858" s="35">
        <v>4900</v>
      </c>
      <c r="H858" s="35">
        <v>29.4</v>
      </c>
    </row>
    <row r="859" spans="1:8">
      <c r="A859" s="52">
        <v>134821033406</v>
      </c>
      <c r="B859" s="1" t="s">
        <v>4</v>
      </c>
      <c r="C859" s="34" t="s">
        <v>515</v>
      </c>
      <c r="D859" s="1" t="s">
        <v>367</v>
      </c>
      <c r="E859" s="34" t="s">
        <v>515</v>
      </c>
      <c r="F859" s="28" t="s">
        <v>369</v>
      </c>
      <c r="G859" s="35">
        <v>13300</v>
      </c>
      <c r="H859" s="35">
        <v>79.8</v>
      </c>
    </row>
    <row r="860" spans="1:8">
      <c r="A860" s="52">
        <v>134821028886</v>
      </c>
      <c r="B860" s="1" t="s">
        <v>365</v>
      </c>
      <c r="C860" s="34" t="s">
        <v>515</v>
      </c>
      <c r="D860" s="1" t="s">
        <v>367</v>
      </c>
      <c r="E860" s="34" t="s">
        <v>515</v>
      </c>
      <c r="F860" s="28" t="s">
        <v>369</v>
      </c>
      <c r="G860" s="35">
        <v>33000</v>
      </c>
      <c r="H860" s="35">
        <v>198</v>
      </c>
    </row>
    <row r="861" spans="1:8">
      <c r="A861" s="52">
        <v>134820999726</v>
      </c>
      <c r="B861" s="1" t="s">
        <v>4</v>
      </c>
      <c r="C861" s="34" t="s">
        <v>515</v>
      </c>
      <c r="D861" s="1" t="s">
        <v>367</v>
      </c>
      <c r="E861" s="34" t="s">
        <v>515</v>
      </c>
      <c r="F861" s="28" t="s">
        <v>369</v>
      </c>
      <c r="G861" s="35">
        <v>59500</v>
      </c>
      <c r="H861" s="35">
        <v>357</v>
      </c>
    </row>
    <row r="862" spans="1:8">
      <c r="A862" s="52">
        <v>134820903938</v>
      </c>
      <c r="B862" s="1" t="s">
        <v>517</v>
      </c>
      <c r="C862" s="34" t="s">
        <v>515</v>
      </c>
      <c r="D862" s="1" t="s">
        <v>367</v>
      </c>
      <c r="E862" s="34" t="s">
        <v>515</v>
      </c>
      <c r="F862" s="28" t="s">
        <v>369</v>
      </c>
      <c r="G862" s="35">
        <v>1330</v>
      </c>
      <c r="H862" s="35">
        <v>7.98</v>
      </c>
    </row>
    <row r="863" spans="1:8">
      <c r="A863" s="52">
        <v>134820218532</v>
      </c>
      <c r="B863" s="1" t="s">
        <v>4</v>
      </c>
      <c r="C863" s="34" t="s">
        <v>515</v>
      </c>
      <c r="D863" s="1" t="s">
        <v>367</v>
      </c>
      <c r="E863" s="34" t="s">
        <v>515</v>
      </c>
      <c r="F863" s="28" t="s">
        <v>369</v>
      </c>
      <c r="G863" s="35">
        <v>42900</v>
      </c>
      <c r="H863" s="35">
        <v>257.39999999999998</v>
      </c>
    </row>
    <row r="864" spans="1:8">
      <c r="A864" s="52">
        <v>134820060952</v>
      </c>
      <c r="B864" s="1" t="s">
        <v>516</v>
      </c>
      <c r="C864" s="34" t="s">
        <v>515</v>
      </c>
      <c r="D864" s="1" t="s">
        <v>367</v>
      </c>
      <c r="E864" s="34" t="s">
        <v>515</v>
      </c>
      <c r="F864" s="28" t="s">
        <v>369</v>
      </c>
      <c r="G864" s="35">
        <v>5880</v>
      </c>
      <c r="H864" s="35">
        <v>35.28</v>
      </c>
    </row>
    <row r="865" spans="1:8">
      <c r="A865" s="52">
        <v>134820041014</v>
      </c>
      <c r="B865" s="1" t="s">
        <v>4</v>
      </c>
      <c r="C865" s="34" t="s">
        <v>515</v>
      </c>
      <c r="D865" s="1" t="s">
        <v>367</v>
      </c>
      <c r="E865" s="34" t="s">
        <v>515</v>
      </c>
      <c r="F865" s="28" t="s">
        <v>369</v>
      </c>
      <c r="G865" s="35">
        <v>58800</v>
      </c>
      <c r="H865" s="35">
        <v>352.8</v>
      </c>
    </row>
    <row r="866" spans="1:8">
      <c r="A866" s="52">
        <v>134819963572</v>
      </c>
      <c r="B866" s="1" t="s">
        <v>365</v>
      </c>
      <c r="C866" s="34" t="s">
        <v>515</v>
      </c>
      <c r="D866" s="1" t="s">
        <v>367</v>
      </c>
      <c r="E866" s="34" t="s">
        <v>515</v>
      </c>
      <c r="F866" s="28" t="s">
        <v>369</v>
      </c>
      <c r="G866" s="35">
        <v>29100</v>
      </c>
      <c r="H866" s="35">
        <v>174.6</v>
      </c>
    </row>
    <row r="867" spans="1:8">
      <c r="A867" s="52">
        <v>134819503880</v>
      </c>
      <c r="B867" s="1" t="s">
        <v>365</v>
      </c>
      <c r="C867" s="34" t="s">
        <v>503</v>
      </c>
      <c r="D867" s="1" t="s">
        <v>367</v>
      </c>
      <c r="E867" s="34" t="s">
        <v>515</v>
      </c>
      <c r="F867" s="28" t="s">
        <v>369</v>
      </c>
      <c r="G867" s="35">
        <v>23200</v>
      </c>
      <c r="H867" s="35">
        <v>139.19999999999999</v>
      </c>
    </row>
    <row r="868" spans="1:8">
      <c r="A868" s="52">
        <v>134819254992</v>
      </c>
      <c r="B868" s="1" t="s">
        <v>4</v>
      </c>
      <c r="C868" s="34" t="s">
        <v>503</v>
      </c>
      <c r="D868" s="1" t="s">
        <v>367</v>
      </c>
      <c r="E868" s="34" t="s">
        <v>515</v>
      </c>
      <c r="F868" s="28" t="s">
        <v>369</v>
      </c>
      <c r="G868" s="35">
        <v>102200</v>
      </c>
      <c r="H868" s="35">
        <v>613.20000000000005</v>
      </c>
    </row>
    <row r="869" spans="1:8">
      <c r="A869" s="52">
        <v>134818150686</v>
      </c>
      <c r="B869" s="1" t="s">
        <v>4</v>
      </c>
      <c r="C869" s="34" t="s">
        <v>503</v>
      </c>
      <c r="D869" s="1" t="s">
        <v>367</v>
      </c>
      <c r="E869" s="34" t="s">
        <v>515</v>
      </c>
      <c r="F869" s="28" t="s">
        <v>369</v>
      </c>
      <c r="G869" s="35">
        <v>44000</v>
      </c>
      <c r="H869" s="35">
        <v>264</v>
      </c>
    </row>
    <row r="870" spans="1:8">
      <c r="A870" s="52">
        <v>134817212354</v>
      </c>
      <c r="B870" s="1" t="s">
        <v>365</v>
      </c>
      <c r="C870" s="34" t="s">
        <v>503</v>
      </c>
      <c r="D870" s="1" t="s">
        <v>367</v>
      </c>
      <c r="E870" s="34" t="s">
        <v>515</v>
      </c>
      <c r="F870" s="28" t="s">
        <v>369</v>
      </c>
      <c r="G870" s="35">
        <v>5500</v>
      </c>
      <c r="H870" s="35">
        <v>33</v>
      </c>
    </row>
    <row r="871" spans="1:8">
      <c r="A871" s="52">
        <v>134817080440</v>
      </c>
      <c r="B871" s="1" t="s">
        <v>4</v>
      </c>
      <c r="C871" s="34" t="s">
        <v>503</v>
      </c>
      <c r="D871" s="1" t="s">
        <v>367</v>
      </c>
      <c r="E871" s="34" t="s">
        <v>515</v>
      </c>
      <c r="F871" s="28" t="s">
        <v>369</v>
      </c>
      <c r="G871" s="35">
        <v>10100</v>
      </c>
      <c r="H871" s="35">
        <v>60.6</v>
      </c>
    </row>
    <row r="872" spans="1:8">
      <c r="A872" s="52">
        <v>134816984650</v>
      </c>
      <c r="B872" s="1" t="s">
        <v>4</v>
      </c>
      <c r="C872" s="34" t="s">
        <v>503</v>
      </c>
      <c r="D872" s="1" t="s">
        <v>367</v>
      </c>
      <c r="E872" s="34" t="s">
        <v>515</v>
      </c>
      <c r="F872" s="28" t="s">
        <v>369</v>
      </c>
      <c r="G872" s="35">
        <v>62800</v>
      </c>
      <c r="H872" s="35">
        <v>376.8</v>
      </c>
    </row>
    <row r="873" spans="1:8">
      <c r="A873" s="52">
        <v>134816794356</v>
      </c>
      <c r="B873" s="1" t="s">
        <v>365</v>
      </c>
      <c r="C873" s="34" t="s">
        <v>503</v>
      </c>
      <c r="D873" s="1" t="s">
        <v>367</v>
      </c>
      <c r="E873" s="34" t="s">
        <v>515</v>
      </c>
      <c r="F873" s="28" t="s">
        <v>369</v>
      </c>
      <c r="G873" s="35">
        <v>36600</v>
      </c>
      <c r="H873" s="35">
        <v>219.6</v>
      </c>
    </row>
    <row r="874" spans="1:8">
      <c r="A874" s="52">
        <v>134816663858</v>
      </c>
      <c r="B874" s="1" t="s">
        <v>365</v>
      </c>
      <c r="C874" s="34" t="s">
        <v>503</v>
      </c>
      <c r="D874" s="1" t="s">
        <v>367</v>
      </c>
      <c r="E874" s="34" t="s">
        <v>515</v>
      </c>
      <c r="F874" s="28" t="s">
        <v>369</v>
      </c>
      <c r="G874" s="35">
        <v>9900</v>
      </c>
      <c r="H874" s="35">
        <v>59.4</v>
      </c>
    </row>
    <row r="875" spans="1:8">
      <c r="A875" s="52">
        <v>134815006514</v>
      </c>
      <c r="B875" s="1" t="s">
        <v>4</v>
      </c>
      <c r="C875" s="34" t="s">
        <v>503</v>
      </c>
      <c r="D875" s="1" t="s">
        <v>367</v>
      </c>
      <c r="E875" s="34" t="s">
        <v>503</v>
      </c>
      <c r="F875" s="28" t="s">
        <v>369</v>
      </c>
      <c r="G875" s="35">
        <v>22100</v>
      </c>
      <c r="H875" s="35">
        <v>132.6</v>
      </c>
    </row>
    <row r="876" spans="1:8">
      <c r="A876" s="52">
        <v>134814470326</v>
      </c>
      <c r="B876" s="1" t="s">
        <v>365</v>
      </c>
      <c r="C876" s="34" t="s">
        <v>503</v>
      </c>
      <c r="D876" s="1" t="s">
        <v>367</v>
      </c>
      <c r="E876" s="34" t="s">
        <v>503</v>
      </c>
      <c r="F876" s="28" t="s">
        <v>369</v>
      </c>
      <c r="G876" s="35">
        <v>95800</v>
      </c>
      <c r="H876" s="35">
        <v>574.79999999999995</v>
      </c>
    </row>
    <row r="877" spans="1:8">
      <c r="A877" s="52">
        <v>134813757104</v>
      </c>
      <c r="B877" s="1" t="s">
        <v>514</v>
      </c>
      <c r="C877" s="34" t="s">
        <v>503</v>
      </c>
      <c r="D877" s="1" t="s">
        <v>367</v>
      </c>
      <c r="E877" s="34" t="s">
        <v>503</v>
      </c>
      <c r="F877" s="28" t="s">
        <v>369</v>
      </c>
      <c r="G877" s="35">
        <v>3180</v>
      </c>
      <c r="H877" s="35">
        <v>19.079999999999998</v>
      </c>
    </row>
    <row r="878" spans="1:8">
      <c r="A878" s="52">
        <v>134813641490</v>
      </c>
      <c r="B878" s="1" t="s">
        <v>4</v>
      </c>
      <c r="C878" s="34" t="s">
        <v>503</v>
      </c>
      <c r="D878" s="1" t="s">
        <v>367</v>
      </c>
      <c r="E878" s="34" t="s">
        <v>503</v>
      </c>
      <c r="F878" s="28" t="s">
        <v>369</v>
      </c>
      <c r="G878" s="35">
        <v>31800</v>
      </c>
      <c r="H878" s="35">
        <v>190.8</v>
      </c>
    </row>
    <row r="879" spans="1:8">
      <c r="A879" s="52">
        <v>134813227706</v>
      </c>
      <c r="B879" s="1" t="s">
        <v>513</v>
      </c>
      <c r="C879" s="34" t="s">
        <v>503</v>
      </c>
      <c r="D879" s="1" t="s">
        <v>367</v>
      </c>
      <c r="E879" s="34" t="s">
        <v>503</v>
      </c>
      <c r="F879" s="28" t="s">
        <v>369</v>
      </c>
      <c r="G879" s="35">
        <v>3050</v>
      </c>
      <c r="H879" s="35">
        <v>18.3</v>
      </c>
    </row>
    <row r="880" spans="1:8">
      <c r="A880" s="52">
        <v>134813179902</v>
      </c>
      <c r="B880" s="1" t="s">
        <v>4</v>
      </c>
      <c r="C880" s="34" t="s">
        <v>503</v>
      </c>
      <c r="D880" s="1" t="s">
        <v>367</v>
      </c>
      <c r="E880" s="34" t="s">
        <v>503</v>
      </c>
      <c r="F880" s="28" t="s">
        <v>369</v>
      </c>
      <c r="G880" s="35">
        <v>61000</v>
      </c>
      <c r="H880" s="35">
        <v>366</v>
      </c>
    </row>
    <row r="881" spans="1:8">
      <c r="A881" s="52">
        <v>134811090964</v>
      </c>
      <c r="B881" s="1" t="s">
        <v>365</v>
      </c>
      <c r="C881" s="34" t="s">
        <v>503</v>
      </c>
      <c r="D881" s="1" t="s">
        <v>367</v>
      </c>
      <c r="E881" s="34" t="s">
        <v>503</v>
      </c>
      <c r="F881" s="28" t="s">
        <v>369</v>
      </c>
      <c r="G881" s="35">
        <v>4800</v>
      </c>
      <c r="H881" s="35">
        <v>28.8</v>
      </c>
    </row>
    <row r="882" spans="1:8">
      <c r="A882" s="52">
        <v>134810770392</v>
      </c>
      <c r="B882" s="1" t="s">
        <v>512</v>
      </c>
      <c r="C882" s="34" t="s">
        <v>503</v>
      </c>
      <c r="D882" s="1" t="s">
        <v>367</v>
      </c>
      <c r="E882" s="34" t="s">
        <v>503</v>
      </c>
      <c r="F882" s="28" t="s">
        <v>369</v>
      </c>
      <c r="G882" s="35">
        <v>2030</v>
      </c>
      <c r="H882" s="35">
        <v>12.18</v>
      </c>
    </row>
    <row r="883" spans="1:8">
      <c r="A883" s="52">
        <v>134810716546</v>
      </c>
      <c r="B883" s="1" t="s">
        <v>4</v>
      </c>
      <c r="C883" s="34" t="s">
        <v>503</v>
      </c>
      <c r="D883" s="1" t="s">
        <v>367</v>
      </c>
      <c r="E883" s="34" t="s">
        <v>503</v>
      </c>
      <c r="F883" s="28" t="s">
        <v>369</v>
      </c>
      <c r="G883" s="35">
        <v>40600</v>
      </c>
      <c r="H883" s="35">
        <v>243.6</v>
      </c>
    </row>
    <row r="884" spans="1:8">
      <c r="A884" s="52">
        <v>134808035642</v>
      </c>
      <c r="B884" s="1" t="s">
        <v>365</v>
      </c>
      <c r="C884" s="34" t="s">
        <v>503</v>
      </c>
      <c r="D884" s="1" t="s">
        <v>367</v>
      </c>
      <c r="E884" s="34" t="s">
        <v>503</v>
      </c>
      <c r="F884" s="28" t="s">
        <v>369</v>
      </c>
      <c r="G884" s="35">
        <v>38600</v>
      </c>
      <c r="H884" s="35">
        <v>231.6</v>
      </c>
    </row>
    <row r="885" spans="1:8">
      <c r="A885" s="52">
        <v>134807200980</v>
      </c>
      <c r="B885" s="1" t="s">
        <v>365</v>
      </c>
      <c r="C885" s="34" t="s">
        <v>503</v>
      </c>
      <c r="D885" s="1" t="s">
        <v>367</v>
      </c>
      <c r="E885" s="34" t="s">
        <v>503</v>
      </c>
      <c r="F885" s="28" t="s">
        <v>369</v>
      </c>
      <c r="G885" s="35">
        <v>64200</v>
      </c>
      <c r="H885" s="35">
        <v>385.2</v>
      </c>
    </row>
    <row r="886" spans="1:8">
      <c r="A886" s="52">
        <v>134806390816</v>
      </c>
      <c r="B886" s="1" t="s">
        <v>365</v>
      </c>
      <c r="C886" s="34" t="s">
        <v>503</v>
      </c>
      <c r="D886" s="1" t="s">
        <v>367</v>
      </c>
      <c r="E886" s="34" t="s">
        <v>503</v>
      </c>
      <c r="F886" s="28" t="s">
        <v>369</v>
      </c>
      <c r="G886" s="35">
        <v>16000</v>
      </c>
      <c r="H886" s="35">
        <v>96</v>
      </c>
    </row>
    <row r="887" spans="1:8">
      <c r="A887" s="52">
        <v>134805287934</v>
      </c>
      <c r="B887" s="1" t="s">
        <v>4</v>
      </c>
      <c r="C887" s="34" t="s">
        <v>503</v>
      </c>
      <c r="D887" s="1" t="s">
        <v>367</v>
      </c>
      <c r="E887" s="34" t="s">
        <v>503</v>
      </c>
      <c r="F887" s="28" t="s">
        <v>369</v>
      </c>
      <c r="G887" s="35">
        <v>9800</v>
      </c>
      <c r="H887" s="35">
        <v>58.8</v>
      </c>
    </row>
    <row r="888" spans="1:8">
      <c r="A888" s="52">
        <v>134800928586</v>
      </c>
      <c r="B888" s="1" t="s">
        <v>4</v>
      </c>
      <c r="C888" s="34" t="s">
        <v>503</v>
      </c>
      <c r="D888" s="1" t="s">
        <v>367</v>
      </c>
      <c r="E888" s="34" t="s">
        <v>503</v>
      </c>
      <c r="F888" s="28" t="s">
        <v>369</v>
      </c>
      <c r="G888" s="35">
        <v>5500</v>
      </c>
      <c r="H888" s="35">
        <v>33</v>
      </c>
    </row>
    <row r="889" spans="1:8">
      <c r="A889" s="52">
        <v>134800264620</v>
      </c>
      <c r="B889" s="1" t="s">
        <v>4</v>
      </c>
      <c r="C889" s="34" t="s">
        <v>503</v>
      </c>
      <c r="D889" s="1" t="s">
        <v>367</v>
      </c>
      <c r="E889" s="34" t="s">
        <v>503</v>
      </c>
      <c r="F889" s="28" t="s">
        <v>369</v>
      </c>
      <c r="G889" s="35">
        <v>5800</v>
      </c>
      <c r="H889" s="35">
        <v>34.799999999999997</v>
      </c>
    </row>
    <row r="890" spans="1:8">
      <c r="A890" s="52">
        <v>134798261468</v>
      </c>
      <c r="B890" s="1" t="s">
        <v>365</v>
      </c>
      <c r="C890" s="34" t="s">
        <v>503</v>
      </c>
      <c r="D890" s="1" t="s">
        <v>367</v>
      </c>
      <c r="E890" s="34" t="s">
        <v>503</v>
      </c>
      <c r="F890" s="28" t="s">
        <v>369</v>
      </c>
      <c r="G890" s="35">
        <v>18000</v>
      </c>
      <c r="H890" s="35">
        <v>108</v>
      </c>
    </row>
    <row r="891" spans="1:8">
      <c r="A891" s="52">
        <v>134795002339</v>
      </c>
      <c r="B891" s="1" t="s">
        <v>4</v>
      </c>
      <c r="C891" s="34" t="s">
        <v>637</v>
      </c>
      <c r="D891" s="1" t="s">
        <v>367</v>
      </c>
      <c r="E891" s="34" t="s">
        <v>637</v>
      </c>
      <c r="F891" s="28" t="s">
        <v>369</v>
      </c>
      <c r="G891" s="35">
        <v>8000</v>
      </c>
      <c r="H891" s="35">
        <v>48</v>
      </c>
    </row>
    <row r="892" spans="1:8">
      <c r="A892" s="52">
        <v>134794910427</v>
      </c>
      <c r="B892" s="1" t="s">
        <v>4</v>
      </c>
      <c r="C892" s="34" t="s">
        <v>637</v>
      </c>
      <c r="D892" s="1" t="s">
        <v>367</v>
      </c>
      <c r="E892" s="34" t="s">
        <v>637</v>
      </c>
      <c r="F892" s="28" t="s">
        <v>369</v>
      </c>
      <c r="G892" s="35">
        <v>11600</v>
      </c>
      <c r="H892" s="35">
        <v>69.599999999999994</v>
      </c>
    </row>
    <row r="893" spans="1:8">
      <c r="A893" s="52">
        <v>134794338457</v>
      </c>
      <c r="B893" s="1" t="s">
        <v>638</v>
      </c>
      <c r="C893" s="34" t="s">
        <v>637</v>
      </c>
      <c r="D893" s="1" t="s">
        <v>367</v>
      </c>
      <c r="E893" s="34" t="s">
        <v>637</v>
      </c>
      <c r="F893" s="28" t="s">
        <v>369</v>
      </c>
      <c r="G893" s="35">
        <v>2594</v>
      </c>
      <c r="H893" s="35">
        <v>15.56</v>
      </c>
    </row>
    <row r="894" spans="1:8">
      <c r="A894" s="52">
        <v>134794015967</v>
      </c>
      <c r="B894" s="1" t="s">
        <v>4</v>
      </c>
      <c r="C894" s="34" t="s">
        <v>637</v>
      </c>
      <c r="D894" s="1" t="s">
        <v>367</v>
      </c>
      <c r="E894" s="34" t="s">
        <v>637</v>
      </c>
      <c r="F894" s="28" t="s">
        <v>369</v>
      </c>
      <c r="G894" s="35">
        <v>51898</v>
      </c>
      <c r="H894" s="35">
        <v>311.39</v>
      </c>
    </row>
    <row r="895" spans="1:8">
      <c r="A895" s="52">
        <v>134792939509</v>
      </c>
      <c r="B895" s="1" t="s">
        <v>4</v>
      </c>
      <c r="C895" s="34" t="s">
        <v>633</v>
      </c>
      <c r="D895" s="1" t="s">
        <v>367</v>
      </c>
      <c r="E895" s="34" t="s">
        <v>637</v>
      </c>
      <c r="F895" s="28" t="s">
        <v>369</v>
      </c>
      <c r="G895" s="35">
        <v>4900</v>
      </c>
      <c r="H895" s="35">
        <v>29.4</v>
      </c>
    </row>
    <row r="896" spans="1:8">
      <c r="A896" s="52">
        <v>134788276809</v>
      </c>
      <c r="B896" s="1" t="s">
        <v>365</v>
      </c>
      <c r="C896" s="34" t="s">
        <v>633</v>
      </c>
      <c r="D896" s="1" t="s">
        <v>367</v>
      </c>
      <c r="E896" s="34" t="s">
        <v>633</v>
      </c>
      <c r="F896" s="28" t="s">
        <v>369</v>
      </c>
      <c r="G896" s="35">
        <v>47000</v>
      </c>
      <c r="H896" s="35">
        <v>282</v>
      </c>
    </row>
    <row r="897" spans="1:8">
      <c r="A897" s="52">
        <v>134786668823</v>
      </c>
      <c r="B897" s="1" t="s">
        <v>4</v>
      </c>
      <c r="C897" s="34" t="s">
        <v>633</v>
      </c>
      <c r="D897" s="1" t="s">
        <v>367</v>
      </c>
      <c r="E897" s="34" t="s">
        <v>633</v>
      </c>
      <c r="F897" s="28" t="s">
        <v>369</v>
      </c>
      <c r="G897" s="35">
        <v>21799</v>
      </c>
      <c r="H897" s="35">
        <v>130.79</v>
      </c>
    </row>
    <row r="898" spans="1:8">
      <c r="A898" s="52">
        <v>134786489745</v>
      </c>
      <c r="B898" s="1" t="s">
        <v>4</v>
      </c>
      <c r="C898" s="34" t="s">
        <v>633</v>
      </c>
      <c r="D898" s="1" t="s">
        <v>367</v>
      </c>
      <c r="E898" s="34" t="s">
        <v>633</v>
      </c>
      <c r="F898" s="28" t="s">
        <v>369</v>
      </c>
      <c r="G898" s="35">
        <v>17100</v>
      </c>
      <c r="H898" s="35">
        <v>102.6</v>
      </c>
    </row>
    <row r="899" spans="1:8">
      <c r="A899" s="52">
        <v>134785915645</v>
      </c>
      <c r="B899" s="1" t="s">
        <v>365</v>
      </c>
      <c r="C899" s="34" t="s">
        <v>633</v>
      </c>
      <c r="D899" s="1" t="s">
        <v>367</v>
      </c>
      <c r="E899" s="34" t="s">
        <v>633</v>
      </c>
      <c r="F899" s="28" t="s">
        <v>369</v>
      </c>
      <c r="G899" s="35">
        <v>28800</v>
      </c>
      <c r="H899" s="35">
        <v>172.8</v>
      </c>
    </row>
    <row r="900" spans="1:8">
      <c r="A900" s="52">
        <v>134784142473</v>
      </c>
      <c r="B900" s="1" t="s">
        <v>365</v>
      </c>
      <c r="C900" s="34" t="s">
        <v>633</v>
      </c>
      <c r="D900" s="1" t="s">
        <v>367</v>
      </c>
      <c r="E900" s="34" t="s">
        <v>633</v>
      </c>
      <c r="F900" s="28" t="s">
        <v>369</v>
      </c>
      <c r="G900" s="35">
        <v>23998</v>
      </c>
      <c r="H900" s="35">
        <v>143.99</v>
      </c>
    </row>
    <row r="901" spans="1:8">
      <c r="A901" s="52">
        <v>134783212489</v>
      </c>
      <c r="B901" s="1" t="s">
        <v>639</v>
      </c>
      <c r="C901" s="34" t="s">
        <v>633</v>
      </c>
      <c r="D901" s="1" t="s">
        <v>367</v>
      </c>
      <c r="E901" s="34" t="s">
        <v>633</v>
      </c>
      <c r="F901" s="28" t="s">
        <v>369</v>
      </c>
      <c r="G901" s="35">
        <v>480</v>
      </c>
      <c r="H901" s="35">
        <v>2.88</v>
      </c>
    </row>
    <row r="902" spans="1:8">
      <c r="A902" s="52">
        <v>134782220617</v>
      </c>
      <c r="B902" s="1" t="s">
        <v>365</v>
      </c>
      <c r="C902" s="34" t="s">
        <v>633</v>
      </c>
      <c r="D902" s="1" t="s">
        <v>367</v>
      </c>
      <c r="E902" s="34" t="s">
        <v>633</v>
      </c>
      <c r="F902" s="28" t="s">
        <v>369</v>
      </c>
      <c r="G902" s="35">
        <v>75800</v>
      </c>
      <c r="H902" s="35">
        <v>454.8</v>
      </c>
    </row>
    <row r="903" spans="1:8">
      <c r="A903" s="52">
        <v>134780771533</v>
      </c>
      <c r="B903" s="1" t="s">
        <v>365</v>
      </c>
      <c r="C903" s="34" t="s">
        <v>633</v>
      </c>
      <c r="D903" s="1" t="s">
        <v>367</v>
      </c>
      <c r="E903" s="34" t="s">
        <v>633</v>
      </c>
      <c r="F903" s="28" t="s">
        <v>369</v>
      </c>
      <c r="G903" s="35">
        <v>19850</v>
      </c>
      <c r="H903" s="35">
        <v>119.1</v>
      </c>
    </row>
    <row r="904" spans="1:8">
      <c r="A904" s="52">
        <v>134777982169</v>
      </c>
      <c r="B904" s="1" t="s">
        <v>4</v>
      </c>
      <c r="C904" s="34" t="s">
        <v>633</v>
      </c>
      <c r="D904" s="1" t="s">
        <v>367</v>
      </c>
      <c r="E904" s="34" t="s">
        <v>633</v>
      </c>
      <c r="F904" s="28" t="s">
        <v>369</v>
      </c>
      <c r="G904" s="35">
        <v>35100</v>
      </c>
      <c r="H904" s="35">
        <v>210.6</v>
      </c>
    </row>
    <row r="905" spans="1:8">
      <c r="A905" s="52">
        <v>134777855059</v>
      </c>
      <c r="B905" s="1" t="s">
        <v>634</v>
      </c>
      <c r="C905" s="34" t="s">
        <v>633</v>
      </c>
      <c r="D905" s="1" t="s">
        <v>367</v>
      </c>
      <c r="E905" s="34" t="s">
        <v>633</v>
      </c>
      <c r="F905" s="28" t="s">
        <v>369</v>
      </c>
      <c r="G905" s="35">
        <v>3510</v>
      </c>
      <c r="H905" s="35">
        <v>21.06</v>
      </c>
    </row>
    <row r="906" spans="1:8">
      <c r="A906" s="52">
        <v>134688993316</v>
      </c>
      <c r="B906" s="1" t="s">
        <v>4</v>
      </c>
      <c r="C906" s="34" t="s">
        <v>503</v>
      </c>
      <c r="D906" s="1" t="s">
        <v>367</v>
      </c>
      <c r="E906" s="34" t="s">
        <v>503</v>
      </c>
      <c r="F906" s="28" t="s">
        <v>369</v>
      </c>
      <c r="G906" s="35">
        <v>4800</v>
      </c>
      <c r="H906" s="35">
        <v>28.8</v>
      </c>
    </row>
    <row r="907" spans="1:8">
      <c r="A907" s="52">
        <v>134688560856</v>
      </c>
      <c r="B907" s="1" t="s">
        <v>4</v>
      </c>
      <c r="C907" s="34" t="s">
        <v>503</v>
      </c>
      <c r="D907" s="1" t="s">
        <v>367</v>
      </c>
      <c r="E907" s="34" t="s">
        <v>503</v>
      </c>
      <c r="F907" s="28" t="s">
        <v>369</v>
      </c>
      <c r="G907" s="35">
        <v>11700</v>
      </c>
      <c r="H907" s="35">
        <v>70.2</v>
      </c>
    </row>
    <row r="908" spans="1:8">
      <c r="A908" s="52">
        <v>134688338430</v>
      </c>
      <c r="B908" s="1" t="s">
        <v>505</v>
      </c>
      <c r="C908" s="34" t="s">
        <v>503</v>
      </c>
      <c r="D908" s="1" t="s">
        <v>367</v>
      </c>
      <c r="E908" s="34" t="s">
        <v>503</v>
      </c>
      <c r="F908" s="28" t="s">
        <v>369</v>
      </c>
      <c r="G908" s="35">
        <v>550</v>
      </c>
      <c r="H908" s="35">
        <v>3.3</v>
      </c>
    </row>
    <row r="909" spans="1:8">
      <c r="A909" s="52">
        <v>134688248144</v>
      </c>
      <c r="B909" s="1" t="s">
        <v>365</v>
      </c>
      <c r="C909" s="34" t="s">
        <v>503</v>
      </c>
      <c r="D909" s="1" t="s">
        <v>367</v>
      </c>
      <c r="E909" s="34" t="s">
        <v>503</v>
      </c>
      <c r="F909" s="28" t="s">
        <v>369</v>
      </c>
      <c r="G909" s="35">
        <v>25400</v>
      </c>
      <c r="H909" s="35">
        <v>152.4</v>
      </c>
    </row>
    <row r="910" spans="1:8">
      <c r="A910" s="52">
        <v>134688244612</v>
      </c>
      <c r="B910" s="1" t="s">
        <v>4</v>
      </c>
      <c r="C910" s="34" t="s">
        <v>503</v>
      </c>
      <c r="D910" s="1" t="s">
        <v>367</v>
      </c>
      <c r="E910" s="34" t="s">
        <v>503</v>
      </c>
      <c r="F910" s="28" t="s">
        <v>369</v>
      </c>
      <c r="G910" s="35">
        <v>11000</v>
      </c>
      <c r="H910" s="35">
        <v>66</v>
      </c>
    </row>
    <row r="911" spans="1:8">
      <c r="A911" s="52">
        <v>134688228416</v>
      </c>
      <c r="B911" s="1" t="s">
        <v>4</v>
      </c>
      <c r="C911" s="34" t="s">
        <v>503</v>
      </c>
      <c r="D911" s="1" t="s">
        <v>367</v>
      </c>
      <c r="E911" s="34" t="s">
        <v>503</v>
      </c>
      <c r="F911" s="28" t="s">
        <v>369</v>
      </c>
      <c r="G911" s="35">
        <v>39100</v>
      </c>
      <c r="H911" s="35">
        <v>234.6</v>
      </c>
    </row>
    <row r="912" spans="1:8">
      <c r="A912" s="52">
        <v>134688207272</v>
      </c>
      <c r="B912" s="1" t="s">
        <v>4</v>
      </c>
      <c r="C912" s="34" t="s">
        <v>503</v>
      </c>
      <c r="D912" s="1" t="s">
        <v>367</v>
      </c>
      <c r="E912" s="34" t="s">
        <v>503</v>
      </c>
      <c r="F912" s="28" t="s">
        <v>369</v>
      </c>
      <c r="G912" s="35">
        <v>9600</v>
      </c>
      <c r="H912" s="35">
        <v>57.6</v>
      </c>
    </row>
    <row r="913" spans="1:8">
      <c r="A913" s="52">
        <v>134688146388</v>
      </c>
      <c r="B913" s="1" t="s">
        <v>4</v>
      </c>
      <c r="C913" s="34" t="s">
        <v>503</v>
      </c>
      <c r="D913" s="1" t="s">
        <v>367</v>
      </c>
      <c r="E913" s="34" t="s">
        <v>503</v>
      </c>
      <c r="F913" s="28" t="s">
        <v>369</v>
      </c>
      <c r="G913" s="35">
        <v>9700</v>
      </c>
      <c r="H913" s="35">
        <v>58.2</v>
      </c>
    </row>
    <row r="914" spans="1:8">
      <c r="A914" s="52">
        <v>134688044850</v>
      </c>
      <c r="B914" s="1" t="s">
        <v>4</v>
      </c>
      <c r="C914" s="34" t="s">
        <v>503</v>
      </c>
      <c r="D914" s="1" t="s">
        <v>367</v>
      </c>
      <c r="E914" s="34" t="s">
        <v>503</v>
      </c>
      <c r="F914" s="28" t="s">
        <v>369</v>
      </c>
      <c r="G914" s="35">
        <v>4100</v>
      </c>
      <c r="H914" s="35">
        <v>24.6</v>
      </c>
    </row>
    <row r="915" spans="1:8">
      <c r="A915" s="52">
        <v>134687642308</v>
      </c>
      <c r="B915" s="1" t="s">
        <v>365</v>
      </c>
      <c r="C915" s="34" t="s">
        <v>503</v>
      </c>
      <c r="D915" s="1" t="s">
        <v>367</v>
      </c>
      <c r="E915" s="34" t="s">
        <v>503</v>
      </c>
      <c r="F915" s="28" t="s">
        <v>369</v>
      </c>
      <c r="G915" s="35">
        <v>75800</v>
      </c>
      <c r="H915" s="35">
        <v>454.8</v>
      </c>
    </row>
    <row r="916" spans="1:8">
      <c r="A916" s="52">
        <v>134687520098</v>
      </c>
      <c r="B916" s="1" t="s">
        <v>4</v>
      </c>
      <c r="C916" s="34" t="s">
        <v>503</v>
      </c>
      <c r="D916" s="1" t="s">
        <v>367</v>
      </c>
      <c r="E916" s="34" t="s">
        <v>503</v>
      </c>
      <c r="F916" s="28" t="s">
        <v>369</v>
      </c>
      <c r="G916" s="35">
        <v>11000</v>
      </c>
      <c r="H916" s="35">
        <v>66</v>
      </c>
    </row>
    <row r="917" spans="1:8">
      <c r="A917" s="52">
        <v>134687353156</v>
      </c>
      <c r="B917" s="1" t="s">
        <v>4</v>
      </c>
      <c r="C917" s="34" t="s">
        <v>503</v>
      </c>
      <c r="D917" s="1" t="s">
        <v>367</v>
      </c>
      <c r="E917" s="34" t="s">
        <v>503</v>
      </c>
      <c r="F917" s="28" t="s">
        <v>369</v>
      </c>
      <c r="G917" s="35">
        <v>23800</v>
      </c>
      <c r="H917" s="35">
        <v>142.80000000000001</v>
      </c>
    </row>
    <row r="918" spans="1:8">
      <c r="A918" s="52">
        <v>134687264178</v>
      </c>
      <c r="B918" s="1" t="s">
        <v>4</v>
      </c>
      <c r="C918" s="34" t="s">
        <v>503</v>
      </c>
      <c r="D918" s="1" t="s">
        <v>367</v>
      </c>
      <c r="E918" s="34" t="s">
        <v>503</v>
      </c>
      <c r="F918" s="28" t="s">
        <v>369</v>
      </c>
      <c r="G918" s="35">
        <v>39000</v>
      </c>
      <c r="H918" s="35">
        <v>234</v>
      </c>
    </row>
    <row r="919" spans="1:8">
      <c r="A919" s="52">
        <v>134687033448</v>
      </c>
      <c r="B919" s="1" t="s">
        <v>365</v>
      </c>
      <c r="C919" s="34" t="s">
        <v>503</v>
      </c>
      <c r="D919" s="1" t="s">
        <v>367</v>
      </c>
      <c r="E919" s="34" t="s">
        <v>503</v>
      </c>
      <c r="F919" s="28" t="s">
        <v>369</v>
      </c>
      <c r="G919" s="35">
        <v>4800</v>
      </c>
      <c r="H919" s="35">
        <v>28.8</v>
      </c>
    </row>
    <row r="920" spans="1:8">
      <c r="A920" s="52">
        <v>134686681060</v>
      </c>
      <c r="B920" s="1" t="s">
        <v>4</v>
      </c>
      <c r="C920" s="34" t="s">
        <v>503</v>
      </c>
      <c r="D920" s="1" t="s">
        <v>367</v>
      </c>
      <c r="E920" s="34" t="s">
        <v>503</v>
      </c>
      <c r="F920" s="28" t="s">
        <v>369</v>
      </c>
      <c r="G920" s="35">
        <v>4000</v>
      </c>
      <c r="H920" s="35">
        <v>24</v>
      </c>
    </row>
    <row r="921" spans="1:8">
      <c r="A921" s="52">
        <v>134686653156</v>
      </c>
      <c r="B921" s="1" t="s">
        <v>504</v>
      </c>
      <c r="C921" s="34" t="s">
        <v>503</v>
      </c>
      <c r="D921" s="1" t="s">
        <v>367</v>
      </c>
      <c r="E921" s="34" t="s">
        <v>503</v>
      </c>
      <c r="F921" s="28" t="s">
        <v>369</v>
      </c>
      <c r="G921" s="35">
        <v>600</v>
      </c>
      <c r="H921" s="35">
        <v>3.6</v>
      </c>
    </row>
    <row r="922" spans="1:8">
      <c r="A922" s="52">
        <v>134686419216</v>
      </c>
      <c r="B922" s="1" t="s">
        <v>4</v>
      </c>
      <c r="C922" s="34" t="s">
        <v>499</v>
      </c>
      <c r="D922" s="1" t="s">
        <v>367</v>
      </c>
      <c r="E922" s="34" t="s">
        <v>503</v>
      </c>
      <c r="F922" s="28" t="s">
        <v>369</v>
      </c>
      <c r="G922" s="35">
        <v>4000</v>
      </c>
      <c r="H922" s="35">
        <v>24</v>
      </c>
    </row>
    <row r="923" spans="1:8">
      <c r="A923" s="52">
        <v>134686305412</v>
      </c>
      <c r="B923" s="1" t="s">
        <v>4</v>
      </c>
      <c r="C923" s="34" t="s">
        <v>499</v>
      </c>
      <c r="D923" s="1" t="s">
        <v>367</v>
      </c>
      <c r="E923" s="34" t="s">
        <v>503</v>
      </c>
      <c r="F923" s="28" t="s">
        <v>369</v>
      </c>
      <c r="G923" s="35">
        <v>128000</v>
      </c>
      <c r="H923" s="35">
        <v>768</v>
      </c>
    </row>
    <row r="924" spans="1:8">
      <c r="A924" s="52">
        <v>134686008386</v>
      </c>
      <c r="B924" s="1" t="s">
        <v>365</v>
      </c>
      <c r="C924" s="34" t="s">
        <v>499</v>
      </c>
      <c r="D924" s="1" t="s">
        <v>367</v>
      </c>
      <c r="E924" s="34" t="s">
        <v>503</v>
      </c>
      <c r="F924" s="28" t="s">
        <v>369</v>
      </c>
      <c r="G924" s="35">
        <v>45800</v>
      </c>
      <c r="H924" s="35">
        <v>274.8</v>
      </c>
    </row>
    <row r="925" spans="1:8">
      <c r="A925" s="52">
        <v>134685423332</v>
      </c>
      <c r="B925" s="1" t="s">
        <v>4</v>
      </c>
      <c r="C925" s="34" t="s">
        <v>499</v>
      </c>
      <c r="D925" s="1" t="s">
        <v>367</v>
      </c>
      <c r="E925" s="34" t="s">
        <v>503</v>
      </c>
      <c r="F925" s="28" t="s">
        <v>369</v>
      </c>
      <c r="G925" s="35">
        <v>4800</v>
      </c>
      <c r="H925" s="35">
        <v>28.8</v>
      </c>
    </row>
    <row r="926" spans="1:8">
      <c r="A926" s="52">
        <v>134685292550</v>
      </c>
      <c r="B926" s="1" t="s">
        <v>4</v>
      </c>
      <c r="C926" s="34" t="s">
        <v>499</v>
      </c>
      <c r="D926" s="1" t="s">
        <v>367</v>
      </c>
      <c r="E926" s="34" t="s">
        <v>503</v>
      </c>
      <c r="F926" s="28" t="s">
        <v>369</v>
      </c>
      <c r="G926" s="35">
        <v>19700</v>
      </c>
      <c r="H926" s="35">
        <v>118.2</v>
      </c>
    </row>
    <row r="927" spans="1:8">
      <c r="A927" s="52">
        <v>134685284922</v>
      </c>
      <c r="B927" s="1" t="s">
        <v>365</v>
      </c>
      <c r="C927" s="34" t="s">
        <v>499</v>
      </c>
      <c r="D927" s="1" t="s">
        <v>367</v>
      </c>
      <c r="E927" s="34" t="s">
        <v>503</v>
      </c>
      <c r="F927" s="28" t="s">
        <v>369</v>
      </c>
      <c r="G927" s="35">
        <v>3800</v>
      </c>
      <c r="H927" s="35">
        <v>22.8</v>
      </c>
    </row>
    <row r="928" spans="1:8">
      <c r="A928" s="52">
        <v>134684098038</v>
      </c>
      <c r="B928" s="1" t="s">
        <v>4</v>
      </c>
      <c r="C928" s="34" t="s">
        <v>499</v>
      </c>
      <c r="D928" s="1" t="s">
        <v>367</v>
      </c>
      <c r="E928" s="34" t="s">
        <v>503</v>
      </c>
      <c r="F928" s="28" t="s">
        <v>369</v>
      </c>
      <c r="G928" s="35">
        <v>55400</v>
      </c>
      <c r="H928" s="35">
        <v>332.4</v>
      </c>
    </row>
    <row r="929" spans="1:8">
      <c r="A929" s="52">
        <v>134683532560</v>
      </c>
      <c r="B929" s="1" t="s">
        <v>4</v>
      </c>
      <c r="C929" s="34" t="s">
        <v>499</v>
      </c>
      <c r="D929" s="1" t="s">
        <v>367</v>
      </c>
      <c r="E929" s="34" t="s">
        <v>499</v>
      </c>
      <c r="F929" s="28" t="s">
        <v>369</v>
      </c>
      <c r="G929" s="35">
        <v>4200</v>
      </c>
      <c r="H929" s="35">
        <v>25.2</v>
      </c>
    </row>
    <row r="930" spans="1:8">
      <c r="A930" s="52">
        <v>134683518074</v>
      </c>
      <c r="B930" s="1" t="s">
        <v>4</v>
      </c>
      <c r="C930" s="34" t="s">
        <v>499</v>
      </c>
      <c r="D930" s="1" t="s">
        <v>367</v>
      </c>
      <c r="E930" s="34" t="s">
        <v>503</v>
      </c>
      <c r="F930" s="28" t="s">
        <v>369</v>
      </c>
      <c r="G930" s="35">
        <v>5500</v>
      </c>
      <c r="H930" s="35">
        <v>33</v>
      </c>
    </row>
    <row r="931" spans="1:8">
      <c r="A931" s="52">
        <v>134683422366</v>
      </c>
      <c r="B931" s="1" t="s">
        <v>4</v>
      </c>
      <c r="C931" s="34" t="s">
        <v>499</v>
      </c>
      <c r="D931" s="1" t="s">
        <v>367</v>
      </c>
      <c r="E931" s="34" t="s">
        <v>499</v>
      </c>
      <c r="F931" s="28" t="s">
        <v>369</v>
      </c>
      <c r="G931" s="35">
        <v>9600</v>
      </c>
      <c r="H931" s="35">
        <v>57.6</v>
      </c>
    </row>
    <row r="932" spans="1:8">
      <c r="A932" s="52">
        <v>134682816522</v>
      </c>
      <c r="B932" s="1" t="s">
        <v>4</v>
      </c>
      <c r="C932" s="34" t="s">
        <v>499</v>
      </c>
      <c r="D932" s="1" t="s">
        <v>367</v>
      </c>
      <c r="E932" s="34" t="s">
        <v>499</v>
      </c>
      <c r="F932" s="28" t="s">
        <v>369</v>
      </c>
      <c r="G932" s="35">
        <v>30100</v>
      </c>
      <c r="H932" s="35">
        <v>180.6</v>
      </c>
    </row>
    <row r="933" spans="1:8">
      <c r="A933" s="52">
        <v>134682549174</v>
      </c>
      <c r="B933" s="1" t="s">
        <v>4</v>
      </c>
      <c r="C933" s="34" t="s">
        <v>499</v>
      </c>
      <c r="D933" s="1" t="s">
        <v>367</v>
      </c>
      <c r="E933" s="34" t="s">
        <v>499</v>
      </c>
      <c r="F933" s="28" t="s">
        <v>369</v>
      </c>
      <c r="G933" s="35">
        <v>19500</v>
      </c>
      <c r="H933" s="35">
        <v>117</v>
      </c>
    </row>
    <row r="934" spans="1:8">
      <c r="A934" s="52">
        <v>134682443026</v>
      </c>
      <c r="B934" s="1" t="s">
        <v>4</v>
      </c>
      <c r="C934" s="34" t="s">
        <v>499</v>
      </c>
      <c r="D934" s="1" t="s">
        <v>367</v>
      </c>
      <c r="E934" s="34" t="s">
        <v>499</v>
      </c>
      <c r="F934" s="28" t="s">
        <v>369</v>
      </c>
      <c r="G934" s="35">
        <v>4000</v>
      </c>
      <c r="H934" s="35">
        <v>24</v>
      </c>
    </row>
    <row r="935" spans="1:8">
      <c r="A935" s="52">
        <v>134682097502</v>
      </c>
      <c r="B935" s="1" t="s">
        <v>4</v>
      </c>
      <c r="C935" s="34" t="s">
        <v>499</v>
      </c>
      <c r="D935" s="1" t="s">
        <v>367</v>
      </c>
      <c r="E935" s="34" t="s">
        <v>499</v>
      </c>
      <c r="F935" s="28" t="s">
        <v>369</v>
      </c>
      <c r="G935" s="35">
        <v>22200</v>
      </c>
      <c r="H935" s="35">
        <v>133.19999999999999</v>
      </c>
    </row>
    <row r="936" spans="1:8">
      <c r="A936" s="52">
        <v>134681163546</v>
      </c>
      <c r="B936" s="1" t="s">
        <v>365</v>
      </c>
      <c r="C936" s="34" t="s">
        <v>499</v>
      </c>
      <c r="D936" s="1" t="s">
        <v>367</v>
      </c>
      <c r="E936" s="34" t="s">
        <v>499</v>
      </c>
      <c r="F936" s="28" t="s">
        <v>369</v>
      </c>
      <c r="G936" s="35">
        <v>19900</v>
      </c>
      <c r="H936" s="35">
        <v>119.4</v>
      </c>
    </row>
    <row r="937" spans="1:8">
      <c r="A937" s="52">
        <v>134681106402</v>
      </c>
      <c r="B937" s="1" t="s">
        <v>4</v>
      </c>
      <c r="C937" s="34" t="s">
        <v>499</v>
      </c>
      <c r="D937" s="1" t="s">
        <v>367</v>
      </c>
      <c r="E937" s="34" t="s">
        <v>499</v>
      </c>
      <c r="F937" s="28" t="s">
        <v>369</v>
      </c>
      <c r="G937" s="35">
        <v>5300</v>
      </c>
      <c r="H937" s="35">
        <v>31.8</v>
      </c>
    </row>
    <row r="938" spans="1:8">
      <c r="A938" s="52">
        <v>134680871294</v>
      </c>
      <c r="B938" s="1" t="s">
        <v>4</v>
      </c>
      <c r="C938" s="34" t="s">
        <v>499</v>
      </c>
      <c r="D938" s="1" t="s">
        <v>367</v>
      </c>
      <c r="E938" s="34" t="s">
        <v>499</v>
      </c>
      <c r="F938" s="28" t="s">
        <v>369</v>
      </c>
      <c r="G938" s="35">
        <v>24000</v>
      </c>
      <c r="H938" s="35">
        <v>144</v>
      </c>
    </row>
    <row r="939" spans="1:8">
      <c r="A939" s="52">
        <v>134680685404</v>
      </c>
      <c r="B939" s="1" t="s">
        <v>365</v>
      </c>
      <c r="C939" s="34" t="s">
        <v>499</v>
      </c>
      <c r="D939" s="1" t="s">
        <v>367</v>
      </c>
      <c r="E939" s="34" t="s">
        <v>499</v>
      </c>
      <c r="F939" s="28" t="s">
        <v>369</v>
      </c>
      <c r="G939" s="35">
        <v>70000</v>
      </c>
      <c r="H939" s="35">
        <v>420</v>
      </c>
    </row>
    <row r="940" spans="1:8">
      <c r="A940" s="52">
        <v>134680031954</v>
      </c>
      <c r="B940" s="1" t="s">
        <v>4</v>
      </c>
      <c r="C940" s="34" t="s">
        <v>499</v>
      </c>
      <c r="D940" s="1" t="s">
        <v>367</v>
      </c>
      <c r="E940" s="34" t="s">
        <v>499</v>
      </c>
      <c r="F940" s="28" t="s">
        <v>369</v>
      </c>
      <c r="G940" s="35">
        <v>9300</v>
      </c>
      <c r="H940" s="35">
        <v>55.8</v>
      </c>
    </row>
    <row r="941" spans="1:8">
      <c r="A941" s="52">
        <v>134679767688</v>
      </c>
      <c r="B941" s="1" t="s">
        <v>4</v>
      </c>
      <c r="C941" s="34" t="s">
        <v>499</v>
      </c>
      <c r="D941" s="1" t="s">
        <v>367</v>
      </c>
      <c r="E941" s="34" t="s">
        <v>499</v>
      </c>
      <c r="F941" s="28" t="s">
        <v>369</v>
      </c>
      <c r="G941" s="35">
        <v>4000</v>
      </c>
      <c r="H941" s="35">
        <v>24</v>
      </c>
    </row>
    <row r="942" spans="1:8">
      <c r="A942" s="52">
        <v>134679564012</v>
      </c>
      <c r="B942" s="1" t="s">
        <v>365</v>
      </c>
      <c r="C942" s="34" t="s">
        <v>499</v>
      </c>
      <c r="D942" s="1" t="s">
        <v>367</v>
      </c>
      <c r="E942" s="34" t="s">
        <v>499</v>
      </c>
      <c r="F942" s="28" t="s">
        <v>369</v>
      </c>
      <c r="G942" s="35">
        <v>16500</v>
      </c>
      <c r="H942" s="35">
        <v>99</v>
      </c>
    </row>
    <row r="943" spans="1:8">
      <c r="A943" s="52">
        <v>134678836350</v>
      </c>
      <c r="B943" s="1" t="s">
        <v>4</v>
      </c>
      <c r="C943" s="34" t="s">
        <v>499</v>
      </c>
      <c r="D943" s="1" t="s">
        <v>367</v>
      </c>
      <c r="E943" s="34" t="s">
        <v>499</v>
      </c>
      <c r="F943" s="28" t="s">
        <v>369</v>
      </c>
      <c r="G943" s="35">
        <v>14400</v>
      </c>
      <c r="H943" s="35">
        <v>86.4</v>
      </c>
    </row>
    <row r="944" spans="1:8">
      <c r="A944" s="52">
        <v>134678682296</v>
      </c>
      <c r="B944" s="1" t="s">
        <v>4</v>
      </c>
      <c r="C944" s="34" t="s">
        <v>499</v>
      </c>
      <c r="D944" s="1" t="s">
        <v>367</v>
      </c>
      <c r="E944" s="34" t="s">
        <v>499</v>
      </c>
      <c r="F944" s="28" t="s">
        <v>369</v>
      </c>
      <c r="G944" s="35">
        <v>14400</v>
      </c>
      <c r="H944" s="35">
        <v>86.4</v>
      </c>
    </row>
    <row r="945" spans="1:8">
      <c r="A945" s="52">
        <v>134678171200</v>
      </c>
      <c r="B945" s="1" t="s">
        <v>4</v>
      </c>
      <c r="C945" s="34" t="s">
        <v>499</v>
      </c>
      <c r="D945" s="1" t="s">
        <v>367</v>
      </c>
      <c r="E945" s="34" t="s">
        <v>499</v>
      </c>
      <c r="F945" s="28" t="s">
        <v>369</v>
      </c>
      <c r="G945" s="35">
        <v>9600</v>
      </c>
      <c r="H945" s="35">
        <v>57.6</v>
      </c>
    </row>
    <row r="946" spans="1:8">
      <c r="A946" s="52">
        <v>134677926700</v>
      </c>
      <c r="B946" s="1" t="s">
        <v>4</v>
      </c>
      <c r="C946" s="34" t="s">
        <v>499</v>
      </c>
      <c r="D946" s="1" t="s">
        <v>367</v>
      </c>
      <c r="E946" s="34" t="s">
        <v>499</v>
      </c>
      <c r="F946" s="28" t="s">
        <v>369</v>
      </c>
      <c r="G946" s="35">
        <v>11200</v>
      </c>
      <c r="H946" s="35">
        <v>67.2</v>
      </c>
    </row>
    <row r="947" spans="1:8">
      <c r="A947" s="52">
        <v>134676745722</v>
      </c>
      <c r="B947" s="1" t="s">
        <v>365</v>
      </c>
      <c r="C947" s="34" t="s">
        <v>499</v>
      </c>
      <c r="D947" s="1" t="s">
        <v>367</v>
      </c>
      <c r="E947" s="34" t="s">
        <v>499</v>
      </c>
      <c r="F947" s="28" t="s">
        <v>369</v>
      </c>
      <c r="G947" s="35">
        <v>39000</v>
      </c>
      <c r="H947" s="35">
        <v>234</v>
      </c>
    </row>
    <row r="948" spans="1:8">
      <c r="A948" s="52">
        <v>134676343888</v>
      </c>
      <c r="B948" s="1" t="s">
        <v>4</v>
      </c>
      <c r="C948" s="34" t="s">
        <v>499</v>
      </c>
      <c r="D948" s="1" t="s">
        <v>367</v>
      </c>
      <c r="E948" s="34" t="s">
        <v>499</v>
      </c>
      <c r="F948" s="28" t="s">
        <v>369</v>
      </c>
      <c r="G948" s="35">
        <v>9600</v>
      </c>
      <c r="H948" s="35">
        <v>57.6</v>
      </c>
    </row>
    <row r="949" spans="1:8">
      <c r="A949" s="52">
        <v>134676084202</v>
      </c>
      <c r="B949" s="1" t="s">
        <v>4</v>
      </c>
      <c r="C949" s="34" t="s">
        <v>499</v>
      </c>
      <c r="D949" s="1" t="s">
        <v>367</v>
      </c>
      <c r="E949" s="34" t="s">
        <v>499</v>
      </c>
      <c r="F949" s="28" t="s">
        <v>369</v>
      </c>
      <c r="G949" s="35">
        <v>9000</v>
      </c>
      <c r="H949" s="35">
        <v>54</v>
      </c>
    </row>
    <row r="950" spans="1:8">
      <c r="A950" s="52">
        <v>134674740328</v>
      </c>
      <c r="B950" s="1" t="s">
        <v>4</v>
      </c>
      <c r="C950" s="34" t="s">
        <v>499</v>
      </c>
      <c r="D950" s="1" t="s">
        <v>367</v>
      </c>
      <c r="E950" s="34" t="s">
        <v>499</v>
      </c>
      <c r="F950" s="28" t="s">
        <v>369</v>
      </c>
      <c r="G950" s="35">
        <v>9800</v>
      </c>
      <c r="H950" s="35">
        <v>58.8</v>
      </c>
    </row>
    <row r="951" spans="1:8">
      <c r="A951" s="52">
        <v>134674378486</v>
      </c>
      <c r="B951" s="1" t="s">
        <v>4</v>
      </c>
      <c r="C951" s="34" t="s">
        <v>499</v>
      </c>
      <c r="D951" s="1" t="s">
        <v>367</v>
      </c>
      <c r="E951" s="34" t="s">
        <v>499</v>
      </c>
      <c r="F951" s="28" t="s">
        <v>369</v>
      </c>
      <c r="G951" s="35">
        <v>7200</v>
      </c>
      <c r="H951" s="35">
        <v>43.2</v>
      </c>
    </row>
    <row r="952" spans="1:8">
      <c r="A952" s="52">
        <v>134672188956</v>
      </c>
      <c r="B952" s="1" t="s">
        <v>365</v>
      </c>
      <c r="C952" s="34" t="s">
        <v>499</v>
      </c>
      <c r="D952" s="1" t="s">
        <v>367</v>
      </c>
      <c r="E952" s="34" t="s">
        <v>499</v>
      </c>
      <c r="F952" s="28" t="s">
        <v>369</v>
      </c>
      <c r="G952" s="35">
        <v>49850</v>
      </c>
      <c r="H952" s="35">
        <v>299.10000000000002</v>
      </c>
    </row>
    <row r="953" spans="1:8">
      <c r="A953" s="52">
        <v>134671072114</v>
      </c>
      <c r="B953" s="1" t="s">
        <v>4</v>
      </c>
      <c r="C953" s="34" t="s">
        <v>499</v>
      </c>
      <c r="D953" s="1" t="s">
        <v>367</v>
      </c>
      <c r="E953" s="34" t="s">
        <v>499</v>
      </c>
      <c r="F953" s="28" t="s">
        <v>369</v>
      </c>
      <c r="G953" s="35">
        <v>9600</v>
      </c>
      <c r="H953" s="35">
        <v>57.6</v>
      </c>
    </row>
    <row r="954" spans="1:8">
      <c r="A954" s="52">
        <v>134670976468</v>
      </c>
      <c r="B954" s="1" t="s">
        <v>365</v>
      </c>
      <c r="C954" s="34" t="s">
        <v>499</v>
      </c>
      <c r="D954" s="1" t="s">
        <v>367</v>
      </c>
      <c r="E954" s="34" t="s">
        <v>499</v>
      </c>
      <c r="F954" s="28" t="s">
        <v>369</v>
      </c>
      <c r="G954" s="35">
        <v>33400</v>
      </c>
      <c r="H954" s="35">
        <v>200.4</v>
      </c>
    </row>
    <row r="955" spans="1:8">
      <c r="A955" s="52">
        <v>134666904488</v>
      </c>
      <c r="B955" s="1" t="s">
        <v>502</v>
      </c>
      <c r="C955" s="34" t="s">
        <v>499</v>
      </c>
      <c r="D955" s="1" t="s">
        <v>367</v>
      </c>
      <c r="E955" s="34" t="s">
        <v>499</v>
      </c>
      <c r="F955" s="28" t="s">
        <v>369</v>
      </c>
      <c r="G955" s="35">
        <v>690</v>
      </c>
      <c r="H955" s="35">
        <v>4.1399999999999997</v>
      </c>
    </row>
    <row r="956" spans="1:8">
      <c r="A956" s="52">
        <v>134666799624</v>
      </c>
      <c r="B956" s="1" t="s">
        <v>4</v>
      </c>
      <c r="C956" s="34" t="s">
        <v>499</v>
      </c>
      <c r="D956" s="1" t="s">
        <v>367</v>
      </c>
      <c r="E956" s="34" t="s">
        <v>499</v>
      </c>
      <c r="F956" s="28" t="s">
        <v>369</v>
      </c>
      <c r="G956" s="35">
        <v>13800</v>
      </c>
      <c r="H956" s="35">
        <v>82.8</v>
      </c>
    </row>
    <row r="957" spans="1:8">
      <c r="A957" s="52">
        <v>134658557630</v>
      </c>
      <c r="B957" s="1" t="s">
        <v>365</v>
      </c>
      <c r="C957" s="34" t="s">
        <v>499</v>
      </c>
      <c r="D957" s="1" t="s">
        <v>367</v>
      </c>
      <c r="E957" s="34" t="s">
        <v>499</v>
      </c>
      <c r="F957" s="28" t="s">
        <v>369</v>
      </c>
      <c r="G957" s="35">
        <v>40200</v>
      </c>
      <c r="H957" s="35">
        <v>241.2</v>
      </c>
    </row>
    <row r="958" spans="1:8">
      <c r="A958" s="52">
        <v>134621390428</v>
      </c>
      <c r="B958" s="1" t="s">
        <v>4</v>
      </c>
      <c r="C958" s="34" t="s">
        <v>499</v>
      </c>
      <c r="D958" s="1" t="s">
        <v>367</v>
      </c>
      <c r="E958" s="34" t="s">
        <v>499</v>
      </c>
      <c r="F958" s="28" t="s">
        <v>369</v>
      </c>
      <c r="G958" s="35">
        <v>537500</v>
      </c>
      <c r="H958" s="35">
        <v>3225</v>
      </c>
    </row>
    <row r="959" spans="1:8">
      <c r="A959" s="52">
        <v>134606861452</v>
      </c>
      <c r="B959" s="1" t="s">
        <v>4</v>
      </c>
      <c r="C959" s="34" t="s">
        <v>499</v>
      </c>
      <c r="D959" s="1" t="s">
        <v>367</v>
      </c>
      <c r="E959" s="34" t="s">
        <v>499</v>
      </c>
      <c r="F959" s="28" t="s">
        <v>369</v>
      </c>
      <c r="G959" s="35">
        <v>1201400</v>
      </c>
      <c r="H959" s="35">
        <v>7208.4</v>
      </c>
    </row>
    <row r="960" spans="1:8">
      <c r="A960" s="52">
        <v>134554700444</v>
      </c>
      <c r="B960" s="1" t="s">
        <v>4</v>
      </c>
      <c r="C960" s="34" t="s">
        <v>499</v>
      </c>
      <c r="D960" s="1" t="s">
        <v>367</v>
      </c>
      <c r="E960" s="34" t="s">
        <v>499</v>
      </c>
      <c r="F960" s="28" t="s">
        <v>369</v>
      </c>
      <c r="G960" s="35">
        <v>4800</v>
      </c>
      <c r="H960" s="35">
        <v>28.8</v>
      </c>
    </row>
    <row r="961" spans="1:8">
      <c r="A961" s="52">
        <v>134552830052</v>
      </c>
      <c r="B961" s="1" t="s">
        <v>501</v>
      </c>
      <c r="C961" s="34" t="s">
        <v>497</v>
      </c>
      <c r="D961" s="1" t="s">
        <v>367</v>
      </c>
      <c r="E961" s="34" t="s">
        <v>499</v>
      </c>
      <c r="F961" s="28" t="s">
        <v>369</v>
      </c>
      <c r="G961" s="35">
        <v>1690</v>
      </c>
      <c r="H961" s="35">
        <v>10.14</v>
      </c>
    </row>
    <row r="962" spans="1:8">
      <c r="A962" s="52">
        <v>134552251236</v>
      </c>
      <c r="B962" s="1" t="s">
        <v>4</v>
      </c>
      <c r="C962" s="34" t="s">
        <v>497</v>
      </c>
      <c r="D962" s="1" t="s">
        <v>367</v>
      </c>
      <c r="E962" s="34" t="s">
        <v>499</v>
      </c>
      <c r="F962" s="28" t="s">
        <v>369</v>
      </c>
      <c r="G962" s="35">
        <v>4800</v>
      </c>
      <c r="H962" s="35">
        <v>28.8</v>
      </c>
    </row>
    <row r="963" spans="1:8">
      <c r="A963" s="52">
        <v>134551402866</v>
      </c>
      <c r="B963" s="1" t="s">
        <v>4</v>
      </c>
      <c r="C963" s="34" t="s">
        <v>497</v>
      </c>
      <c r="D963" s="1" t="s">
        <v>367</v>
      </c>
      <c r="E963" s="34" t="s">
        <v>499</v>
      </c>
      <c r="F963" s="28" t="s">
        <v>369</v>
      </c>
      <c r="G963" s="35">
        <v>11999</v>
      </c>
      <c r="H963" s="35">
        <v>71.989999999999995</v>
      </c>
    </row>
    <row r="964" spans="1:8">
      <c r="A964" s="52">
        <v>134551390348</v>
      </c>
      <c r="B964" s="1" t="s">
        <v>365</v>
      </c>
      <c r="C964" s="34" t="s">
        <v>497</v>
      </c>
      <c r="D964" s="1" t="s">
        <v>367</v>
      </c>
      <c r="E964" s="34" t="s">
        <v>499</v>
      </c>
      <c r="F964" s="28" t="s">
        <v>369</v>
      </c>
      <c r="G964" s="35">
        <v>9200</v>
      </c>
      <c r="H964" s="35">
        <v>55.2</v>
      </c>
    </row>
    <row r="965" spans="1:8">
      <c r="A965" s="52">
        <v>134550806112</v>
      </c>
      <c r="B965" s="1" t="s">
        <v>4</v>
      </c>
      <c r="C965" s="34" t="s">
        <v>497</v>
      </c>
      <c r="D965" s="1" t="s">
        <v>367</v>
      </c>
      <c r="E965" s="34" t="s">
        <v>499</v>
      </c>
      <c r="F965" s="28" t="s">
        <v>369</v>
      </c>
      <c r="G965" s="35">
        <v>4800</v>
      </c>
      <c r="H965" s="35">
        <v>28.8</v>
      </c>
    </row>
    <row r="966" spans="1:8">
      <c r="A966" s="52">
        <v>134550394596</v>
      </c>
      <c r="B966" s="1" t="s">
        <v>365</v>
      </c>
      <c r="C966" s="34" t="s">
        <v>497</v>
      </c>
      <c r="D966" s="1" t="s">
        <v>367</v>
      </c>
      <c r="E966" s="34" t="s">
        <v>497</v>
      </c>
      <c r="F966" s="28" t="s">
        <v>369</v>
      </c>
      <c r="G966" s="35">
        <v>43198</v>
      </c>
      <c r="H966" s="35">
        <v>259.19</v>
      </c>
    </row>
    <row r="967" spans="1:8">
      <c r="A967" s="52">
        <v>134547452880</v>
      </c>
      <c r="B967" s="1" t="s">
        <v>4</v>
      </c>
      <c r="C967" s="34" t="s">
        <v>497</v>
      </c>
      <c r="D967" s="1" t="s">
        <v>367</v>
      </c>
      <c r="E967" s="34" t="s">
        <v>497</v>
      </c>
      <c r="F967" s="28" t="s">
        <v>369</v>
      </c>
      <c r="G967" s="35">
        <v>9600</v>
      </c>
      <c r="H967" s="35">
        <v>57.6</v>
      </c>
    </row>
    <row r="968" spans="1:8">
      <c r="A968" s="52">
        <v>134546792082</v>
      </c>
      <c r="B968" s="1" t="s">
        <v>4</v>
      </c>
      <c r="C968" s="34" t="s">
        <v>497</v>
      </c>
      <c r="D968" s="1" t="s">
        <v>367</v>
      </c>
      <c r="E968" s="34" t="s">
        <v>497</v>
      </c>
      <c r="F968" s="28" t="s">
        <v>369</v>
      </c>
      <c r="G968" s="35">
        <v>68100</v>
      </c>
      <c r="H968" s="35">
        <v>408.6</v>
      </c>
    </row>
    <row r="969" spans="1:8">
      <c r="A969" s="52">
        <v>134545811006</v>
      </c>
      <c r="B969" s="1" t="s">
        <v>4</v>
      </c>
      <c r="C969" s="34" t="s">
        <v>497</v>
      </c>
      <c r="D969" s="1" t="s">
        <v>367</v>
      </c>
      <c r="E969" s="34" t="s">
        <v>497</v>
      </c>
      <c r="F969" s="28" t="s">
        <v>369</v>
      </c>
      <c r="G969" s="35">
        <v>23998</v>
      </c>
      <c r="H969" s="35">
        <v>143.99</v>
      </c>
    </row>
    <row r="970" spans="1:8">
      <c r="A970" s="52">
        <v>134544838610</v>
      </c>
      <c r="B970" s="1" t="s">
        <v>4</v>
      </c>
      <c r="C970" s="34" t="s">
        <v>497</v>
      </c>
      <c r="D970" s="1" t="s">
        <v>367</v>
      </c>
      <c r="E970" s="34" t="s">
        <v>497</v>
      </c>
      <c r="F970" s="28" t="s">
        <v>369</v>
      </c>
      <c r="G970" s="35">
        <v>41799</v>
      </c>
      <c r="H970" s="35">
        <v>250.79</v>
      </c>
    </row>
    <row r="971" spans="1:8">
      <c r="A971" s="52">
        <v>134544751966</v>
      </c>
      <c r="B971" s="1" t="s">
        <v>500</v>
      </c>
      <c r="C971" s="34" t="s">
        <v>497</v>
      </c>
      <c r="D971" s="1" t="s">
        <v>367</v>
      </c>
      <c r="E971" s="34" t="s">
        <v>497</v>
      </c>
      <c r="F971" s="28" t="s">
        <v>369</v>
      </c>
      <c r="G971" s="35">
        <v>4179</v>
      </c>
      <c r="H971" s="35">
        <v>25.07</v>
      </c>
    </row>
    <row r="972" spans="1:8">
      <c r="A972" s="52">
        <v>134544503806</v>
      </c>
      <c r="B972" s="1" t="s">
        <v>4</v>
      </c>
      <c r="C972" s="34" t="s">
        <v>497</v>
      </c>
      <c r="D972" s="1" t="s">
        <v>367</v>
      </c>
      <c r="E972" s="34" t="s">
        <v>497</v>
      </c>
      <c r="F972" s="28" t="s">
        <v>369</v>
      </c>
      <c r="G972" s="35">
        <v>11999</v>
      </c>
      <c r="H972" s="35">
        <v>71.989999999999995</v>
      </c>
    </row>
    <row r="973" spans="1:8">
      <c r="A973" s="52">
        <v>134542763198</v>
      </c>
      <c r="B973" s="1" t="s">
        <v>365</v>
      </c>
      <c r="C973" s="34" t="s">
        <v>497</v>
      </c>
      <c r="D973" s="1" t="s">
        <v>367</v>
      </c>
      <c r="E973" s="34" t="s">
        <v>497</v>
      </c>
      <c r="F973" s="28" t="s">
        <v>369</v>
      </c>
      <c r="G973" s="35">
        <v>23998</v>
      </c>
      <c r="H973" s="35">
        <v>143.99</v>
      </c>
    </row>
    <row r="974" spans="1:8">
      <c r="A974" s="52">
        <v>134540672940</v>
      </c>
      <c r="B974" s="1" t="s">
        <v>4</v>
      </c>
      <c r="C974" s="34" t="s">
        <v>497</v>
      </c>
      <c r="D974" s="1" t="s">
        <v>367</v>
      </c>
      <c r="E974" s="34" t="s">
        <v>497</v>
      </c>
      <c r="F974" s="28" t="s">
        <v>369</v>
      </c>
      <c r="G974" s="35">
        <v>33000</v>
      </c>
      <c r="H974" s="35">
        <v>198</v>
      </c>
    </row>
    <row r="975" spans="1:8">
      <c r="A975" s="52">
        <v>134540327316</v>
      </c>
      <c r="B975" s="1" t="s">
        <v>365</v>
      </c>
      <c r="C975" s="34" t="s">
        <v>497</v>
      </c>
      <c r="D975" s="1" t="s">
        <v>367</v>
      </c>
      <c r="E975" s="34" t="s">
        <v>497</v>
      </c>
      <c r="F975" s="28" t="s">
        <v>369</v>
      </c>
      <c r="G975" s="35">
        <v>19200</v>
      </c>
      <c r="H975" s="35">
        <v>115.2</v>
      </c>
    </row>
    <row r="976" spans="1:8">
      <c r="A976" s="52">
        <v>134539930412</v>
      </c>
      <c r="B976" s="1" t="s">
        <v>4</v>
      </c>
      <c r="C976" s="34" t="s">
        <v>497</v>
      </c>
      <c r="D976" s="1" t="s">
        <v>367</v>
      </c>
      <c r="E976" s="34" t="s">
        <v>497</v>
      </c>
      <c r="F976" s="28" t="s">
        <v>369</v>
      </c>
      <c r="G976" s="35">
        <v>36200</v>
      </c>
      <c r="H976" s="35">
        <v>217.2</v>
      </c>
    </row>
    <row r="977" spans="1:8">
      <c r="A977" s="52">
        <v>134539535664</v>
      </c>
      <c r="B977" s="1" t="s">
        <v>4</v>
      </c>
      <c r="C977" s="34" t="s">
        <v>497</v>
      </c>
      <c r="D977" s="1" t="s">
        <v>367</v>
      </c>
      <c r="E977" s="34" t="s">
        <v>497</v>
      </c>
      <c r="F977" s="28" t="s">
        <v>369</v>
      </c>
      <c r="G977" s="35">
        <v>8900</v>
      </c>
      <c r="H977" s="35">
        <v>53.4</v>
      </c>
    </row>
    <row r="978" spans="1:8">
      <c r="A978" s="52">
        <v>134539194308</v>
      </c>
      <c r="B978" s="1" t="s">
        <v>4</v>
      </c>
      <c r="C978" s="34" t="s">
        <v>497</v>
      </c>
      <c r="D978" s="1" t="s">
        <v>367</v>
      </c>
      <c r="E978" s="34" t="s">
        <v>497</v>
      </c>
      <c r="F978" s="28" t="s">
        <v>369</v>
      </c>
      <c r="G978" s="35">
        <v>30900</v>
      </c>
      <c r="H978" s="35">
        <v>185.4</v>
      </c>
    </row>
    <row r="979" spans="1:8">
      <c r="A979" s="52">
        <v>134533479704</v>
      </c>
      <c r="B979" s="1" t="s">
        <v>4</v>
      </c>
      <c r="C979" s="34" t="s">
        <v>497</v>
      </c>
      <c r="D979" s="1" t="s">
        <v>367</v>
      </c>
      <c r="E979" s="34" t="s">
        <v>497</v>
      </c>
      <c r="F979" s="28" t="s">
        <v>369</v>
      </c>
      <c r="G979" s="35">
        <v>4800</v>
      </c>
      <c r="H979" s="35">
        <v>28.8</v>
      </c>
    </row>
    <row r="980" spans="1:8">
      <c r="A980" s="52">
        <v>134531167480</v>
      </c>
      <c r="B980" s="1" t="s">
        <v>4</v>
      </c>
      <c r="C980" s="34" t="s">
        <v>497</v>
      </c>
      <c r="D980" s="1" t="s">
        <v>367</v>
      </c>
      <c r="E980" s="34" t="s">
        <v>497</v>
      </c>
      <c r="F980" s="28" t="s">
        <v>369</v>
      </c>
      <c r="G980" s="35">
        <v>13600</v>
      </c>
      <c r="H980" s="35">
        <v>81.599999999999994</v>
      </c>
    </row>
    <row r="981" spans="1:8">
      <c r="A981" s="52">
        <v>134526726035</v>
      </c>
      <c r="B981" s="1" t="s">
        <v>4</v>
      </c>
      <c r="C981" s="34" t="s">
        <v>613</v>
      </c>
      <c r="D981" s="1" t="s">
        <v>367</v>
      </c>
      <c r="E981" s="34" t="s">
        <v>632</v>
      </c>
      <c r="F981" s="28" t="s">
        <v>369</v>
      </c>
      <c r="G981" s="35">
        <v>57500</v>
      </c>
      <c r="H981" s="35">
        <v>345</v>
      </c>
    </row>
    <row r="982" spans="1:8">
      <c r="A982" s="52">
        <v>134520534441</v>
      </c>
      <c r="B982" s="1" t="s">
        <v>4</v>
      </c>
      <c r="C982" s="34" t="s">
        <v>613</v>
      </c>
      <c r="D982" s="1" t="s">
        <v>367</v>
      </c>
      <c r="E982" s="34" t="s">
        <v>613</v>
      </c>
      <c r="F982" s="28" t="s">
        <v>369</v>
      </c>
      <c r="G982" s="35">
        <v>8800</v>
      </c>
      <c r="H982" s="35">
        <v>52.8</v>
      </c>
    </row>
    <row r="983" spans="1:8">
      <c r="A983" s="52">
        <v>134514650339</v>
      </c>
      <c r="B983" s="1" t="s">
        <v>365</v>
      </c>
      <c r="C983" s="34" t="s">
        <v>613</v>
      </c>
      <c r="D983" s="1" t="s">
        <v>367</v>
      </c>
      <c r="E983" s="34" t="s">
        <v>613</v>
      </c>
      <c r="F983" s="28" t="s">
        <v>369</v>
      </c>
      <c r="G983" s="35">
        <v>46300</v>
      </c>
      <c r="H983" s="35">
        <v>277.8</v>
      </c>
    </row>
    <row r="984" spans="1:8">
      <c r="A984" s="52">
        <v>134419630439</v>
      </c>
      <c r="B984" s="1" t="s">
        <v>522</v>
      </c>
      <c r="C984" s="34" t="s">
        <v>613</v>
      </c>
      <c r="D984" s="1" t="s">
        <v>367</v>
      </c>
      <c r="E984" s="34" t="s">
        <v>613</v>
      </c>
      <c r="F984" s="28" t="s">
        <v>369</v>
      </c>
      <c r="G984" s="35">
        <v>5000</v>
      </c>
      <c r="H984" s="35">
        <v>30</v>
      </c>
    </row>
    <row r="985" spans="1:8">
      <c r="A985" s="52">
        <v>134419562973</v>
      </c>
      <c r="B985" s="1" t="s">
        <v>522</v>
      </c>
      <c r="C985" s="34" t="s">
        <v>613</v>
      </c>
      <c r="D985" s="1" t="s">
        <v>367</v>
      </c>
      <c r="E985" s="34" t="s">
        <v>613</v>
      </c>
      <c r="F985" s="28" t="s">
        <v>369</v>
      </c>
      <c r="G985" s="35">
        <v>5000</v>
      </c>
      <c r="H985" s="35">
        <v>30</v>
      </c>
    </row>
    <row r="986" spans="1:8">
      <c r="A986" s="52">
        <v>134419526783</v>
      </c>
      <c r="B986" s="1" t="s">
        <v>522</v>
      </c>
      <c r="C986" s="34" t="s">
        <v>613</v>
      </c>
      <c r="D986" s="1" t="s">
        <v>367</v>
      </c>
      <c r="E986" s="34" t="s">
        <v>613</v>
      </c>
      <c r="F986" s="28" t="s">
        <v>369</v>
      </c>
      <c r="G986" s="35">
        <v>5000</v>
      </c>
      <c r="H986" s="35">
        <v>30</v>
      </c>
    </row>
    <row r="987" spans="1:8">
      <c r="A987" s="52">
        <v>134419404645</v>
      </c>
      <c r="B987" s="1" t="s">
        <v>522</v>
      </c>
      <c r="C987" s="34" t="s">
        <v>613</v>
      </c>
      <c r="D987" s="1" t="s">
        <v>367</v>
      </c>
      <c r="E987" s="34" t="s">
        <v>613</v>
      </c>
      <c r="F987" s="28" t="s">
        <v>369</v>
      </c>
      <c r="G987" s="35">
        <v>5000</v>
      </c>
      <c r="H987" s="35">
        <v>30</v>
      </c>
    </row>
    <row r="988" spans="1:8">
      <c r="A988" s="52">
        <v>134419328357</v>
      </c>
      <c r="B988" s="1" t="s">
        <v>522</v>
      </c>
      <c r="C988" s="34" t="s">
        <v>613</v>
      </c>
      <c r="D988" s="1" t="s">
        <v>367</v>
      </c>
      <c r="E988" s="34" t="s">
        <v>613</v>
      </c>
      <c r="F988" s="28" t="s">
        <v>369</v>
      </c>
      <c r="G988" s="35">
        <v>10000</v>
      </c>
      <c r="H988" s="35">
        <v>60</v>
      </c>
    </row>
    <row r="989" spans="1:8">
      <c r="A989" s="52">
        <v>134419287899</v>
      </c>
      <c r="B989" s="1" t="s">
        <v>522</v>
      </c>
      <c r="C989" s="34" t="s">
        <v>613</v>
      </c>
      <c r="D989" s="1" t="s">
        <v>367</v>
      </c>
      <c r="E989" s="34" t="s">
        <v>613</v>
      </c>
      <c r="F989" s="28" t="s">
        <v>369</v>
      </c>
      <c r="G989" s="35">
        <v>5000</v>
      </c>
      <c r="H989" s="35">
        <v>30</v>
      </c>
    </row>
    <row r="990" spans="1:8">
      <c r="A990" s="52">
        <v>134419110435</v>
      </c>
      <c r="B990" s="1" t="s">
        <v>522</v>
      </c>
      <c r="C990" s="34" t="s">
        <v>613</v>
      </c>
      <c r="D990" s="1" t="s">
        <v>367</v>
      </c>
      <c r="E990" s="34" t="s">
        <v>613</v>
      </c>
      <c r="F990" s="28" t="s">
        <v>369</v>
      </c>
      <c r="G990" s="35">
        <v>5000</v>
      </c>
      <c r="H990" s="35">
        <v>30</v>
      </c>
    </row>
    <row r="991" spans="1:8">
      <c r="A991" s="52">
        <v>134419101681</v>
      </c>
      <c r="B991" s="1" t="s">
        <v>522</v>
      </c>
      <c r="C991" s="34" t="s">
        <v>613</v>
      </c>
      <c r="D991" s="1" t="s">
        <v>367</v>
      </c>
      <c r="E991" s="34" t="s">
        <v>613</v>
      </c>
      <c r="F991" s="28" t="s">
        <v>369</v>
      </c>
      <c r="G991" s="35">
        <v>10000</v>
      </c>
      <c r="H991" s="35">
        <v>60</v>
      </c>
    </row>
    <row r="992" spans="1:8">
      <c r="A992" s="52">
        <v>134418966045</v>
      </c>
      <c r="B992" s="1" t="s">
        <v>522</v>
      </c>
      <c r="C992" s="34" t="s">
        <v>613</v>
      </c>
      <c r="D992" s="1" t="s">
        <v>367</v>
      </c>
      <c r="E992" s="34" t="s">
        <v>613</v>
      </c>
      <c r="F992" s="28" t="s">
        <v>369</v>
      </c>
      <c r="G992" s="35">
        <v>5000</v>
      </c>
      <c r="H992" s="35">
        <v>30</v>
      </c>
    </row>
    <row r="993" spans="1:8">
      <c r="A993" s="52">
        <v>134418912637</v>
      </c>
      <c r="B993" s="1" t="s">
        <v>522</v>
      </c>
      <c r="C993" s="34" t="s">
        <v>613</v>
      </c>
      <c r="D993" s="1" t="s">
        <v>367</v>
      </c>
      <c r="E993" s="34" t="s">
        <v>613</v>
      </c>
      <c r="F993" s="28" t="s">
        <v>369</v>
      </c>
      <c r="G993" s="35">
        <v>6000</v>
      </c>
      <c r="H993" s="35">
        <v>36</v>
      </c>
    </row>
    <row r="994" spans="1:8">
      <c r="A994" s="52">
        <v>134418811869</v>
      </c>
      <c r="B994" s="1" t="s">
        <v>522</v>
      </c>
      <c r="C994" s="34" t="s">
        <v>613</v>
      </c>
      <c r="D994" s="1" t="s">
        <v>367</v>
      </c>
      <c r="E994" s="34" t="s">
        <v>613</v>
      </c>
      <c r="F994" s="28" t="s">
        <v>369</v>
      </c>
      <c r="G994" s="35">
        <v>5000</v>
      </c>
      <c r="H994" s="35">
        <v>30</v>
      </c>
    </row>
    <row r="995" spans="1:8">
      <c r="A995" s="52">
        <v>134418804887</v>
      </c>
      <c r="B995" s="1" t="s">
        <v>522</v>
      </c>
      <c r="C995" s="34" t="s">
        <v>613</v>
      </c>
      <c r="D995" s="1" t="s">
        <v>367</v>
      </c>
      <c r="E995" s="34" t="s">
        <v>613</v>
      </c>
      <c r="F995" s="28" t="s">
        <v>369</v>
      </c>
      <c r="G995" s="35">
        <v>6000</v>
      </c>
      <c r="H995" s="35">
        <v>36</v>
      </c>
    </row>
    <row r="996" spans="1:8">
      <c r="A996" s="52">
        <v>134418796205</v>
      </c>
      <c r="B996" s="1" t="s">
        <v>522</v>
      </c>
      <c r="C996" s="34" t="s">
        <v>613</v>
      </c>
      <c r="D996" s="1" t="s">
        <v>367</v>
      </c>
      <c r="E996" s="34" t="s">
        <v>613</v>
      </c>
      <c r="F996" s="28" t="s">
        <v>369</v>
      </c>
      <c r="G996" s="35">
        <v>5000</v>
      </c>
      <c r="H996" s="35">
        <v>30</v>
      </c>
    </row>
    <row r="997" spans="1:8">
      <c r="A997" s="52">
        <v>134418757497</v>
      </c>
      <c r="B997" s="1" t="s">
        <v>522</v>
      </c>
      <c r="C997" s="34" t="s">
        <v>613</v>
      </c>
      <c r="D997" s="1" t="s">
        <v>367</v>
      </c>
      <c r="E997" s="34" t="s">
        <v>613</v>
      </c>
      <c r="F997" s="28" t="s">
        <v>369</v>
      </c>
      <c r="G997" s="35">
        <v>5000</v>
      </c>
      <c r="H997" s="35">
        <v>30</v>
      </c>
    </row>
    <row r="998" spans="1:8">
      <c r="A998" s="52">
        <v>134418634157</v>
      </c>
      <c r="B998" s="1" t="s">
        <v>522</v>
      </c>
      <c r="C998" s="34" t="s">
        <v>613</v>
      </c>
      <c r="D998" s="1" t="s">
        <v>367</v>
      </c>
      <c r="E998" s="34" t="s">
        <v>613</v>
      </c>
      <c r="F998" s="28" t="s">
        <v>369</v>
      </c>
      <c r="G998" s="35">
        <v>12000</v>
      </c>
      <c r="H998" s="35">
        <v>72</v>
      </c>
    </row>
    <row r="999" spans="1:8">
      <c r="A999" s="52">
        <v>134418610629</v>
      </c>
      <c r="B999" s="1" t="s">
        <v>522</v>
      </c>
      <c r="C999" s="34" t="s">
        <v>613</v>
      </c>
      <c r="D999" s="1" t="s">
        <v>367</v>
      </c>
      <c r="E999" s="34" t="s">
        <v>613</v>
      </c>
      <c r="F999" s="28" t="s">
        <v>369</v>
      </c>
      <c r="G999" s="35">
        <v>6000</v>
      </c>
      <c r="H999" s="35">
        <v>36</v>
      </c>
    </row>
    <row r="1000" spans="1:8">
      <c r="A1000" s="52">
        <v>134418595933</v>
      </c>
      <c r="B1000" s="1" t="s">
        <v>522</v>
      </c>
      <c r="C1000" s="34" t="s">
        <v>613</v>
      </c>
      <c r="D1000" s="1" t="s">
        <v>367</v>
      </c>
      <c r="E1000" s="34" t="s">
        <v>613</v>
      </c>
      <c r="F1000" s="28" t="s">
        <v>369</v>
      </c>
      <c r="G1000" s="35">
        <v>10000</v>
      </c>
      <c r="H1000" s="35">
        <v>60</v>
      </c>
    </row>
    <row r="1001" spans="1:8">
      <c r="A1001" s="52">
        <v>134418520529</v>
      </c>
      <c r="B1001" s="1" t="s">
        <v>621</v>
      </c>
      <c r="C1001" s="34" t="s">
        <v>613</v>
      </c>
      <c r="D1001" s="1" t="s">
        <v>367</v>
      </c>
      <c r="E1001" s="34" t="s">
        <v>613</v>
      </c>
      <c r="F1001" s="28" t="s">
        <v>369</v>
      </c>
      <c r="G1001" s="35">
        <v>1500</v>
      </c>
      <c r="H1001" s="35">
        <v>9</v>
      </c>
    </row>
    <row r="1002" spans="1:8">
      <c r="A1002" s="52">
        <v>134418499375</v>
      </c>
      <c r="B1002" s="1" t="s">
        <v>522</v>
      </c>
      <c r="C1002" s="34" t="s">
        <v>613</v>
      </c>
      <c r="D1002" s="1" t="s">
        <v>367</v>
      </c>
      <c r="E1002" s="34" t="s">
        <v>613</v>
      </c>
      <c r="F1002" s="28" t="s">
        <v>369</v>
      </c>
      <c r="G1002" s="35">
        <v>10000</v>
      </c>
      <c r="H1002" s="35">
        <v>60</v>
      </c>
    </row>
    <row r="1003" spans="1:8">
      <c r="A1003" s="52">
        <v>134418489855</v>
      </c>
      <c r="B1003" s="1" t="s">
        <v>522</v>
      </c>
      <c r="C1003" s="34" t="s">
        <v>613</v>
      </c>
      <c r="D1003" s="1" t="s">
        <v>367</v>
      </c>
      <c r="E1003" s="34" t="s">
        <v>613</v>
      </c>
      <c r="F1003" s="28" t="s">
        <v>369</v>
      </c>
      <c r="G1003" s="35">
        <v>10000</v>
      </c>
      <c r="H1003" s="35">
        <v>60</v>
      </c>
    </row>
    <row r="1004" spans="1:8">
      <c r="A1004" s="52">
        <v>134418462677</v>
      </c>
      <c r="B1004" s="1" t="s">
        <v>522</v>
      </c>
      <c r="C1004" s="34" t="s">
        <v>613</v>
      </c>
      <c r="D1004" s="1" t="s">
        <v>367</v>
      </c>
      <c r="E1004" s="34" t="s">
        <v>613</v>
      </c>
      <c r="F1004" s="28" t="s">
        <v>369</v>
      </c>
      <c r="G1004" s="35">
        <v>6000</v>
      </c>
      <c r="H1004" s="35">
        <v>36</v>
      </c>
    </row>
    <row r="1005" spans="1:8">
      <c r="A1005" s="52">
        <v>134418448311</v>
      </c>
      <c r="B1005" s="1" t="s">
        <v>522</v>
      </c>
      <c r="C1005" s="34" t="s">
        <v>613</v>
      </c>
      <c r="D1005" s="1" t="s">
        <v>367</v>
      </c>
      <c r="E1005" s="34" t="s">
        <v>613</v>
      </c>
      <c r="F1005" s="28" t="s">
        <v>369</v>
      </c>
      <c r="G1005" s="35">
        <v>5000</v>
      </c>
      <c r="H1005" s="35">
        <v>30</v>
      </c>
    </row>
    <row r="1006" spans="1:8">
      <c r="A1006" s="52">
        <v>134418441571</v>
      </c>
      <c r="B1006" s="1" t="s">
        <v>522</v>
      </c>
      <c r="C1006" s="34" t="s">
        <v>613</v>
      </c>
      <c r="D1006" s="1" t="s">
        <v>367</v>
      </c>
      <c r="E1006" s="34" t="s">
        <v>613</v>
      </c>
      <c r="F1006" s="28" t="s">
        <v>369</v>
      </c>
      <c r="G1006" s="35">
        <v>5000</v>
      </c>
      <c r="H1006" s="35">
        <v>30</v>
      </c>
    </row>
    <row r="1007" spans="1:8">
      <c r="A1007" s="52">
        <v>134418424857</v>
      </c>
      <c r="B1007" s="1" t="s">
        <v>522</v>
      </c>
      <c r="C1007" s="34" t="s">
        <v>613</v>
      </c>
      <c r="D1007" s="1" t="s">
        <v>367</v>
      </c>
      <c r="E1007" s="34" t="s">
        <v>613</v>
      </c>
      <c r="F1007" s="28" t="s">
        <v>369</v>
      </c>
      <c r="G1007" s="35">
        <v>5000</v>
      </c>
      <c r="H1007" s="35">
        <v>30</v>
      </c>
    </row>
    <row r="1008" spans="1:8">
      <c r="A1008" s="52">
        <v>134418317621</v>
      </c>
      <c r="B1008" s="1" t="s">
        <v>522</v>
      </c>
      <c r="C1008" s="34" t="s">
        <v>613</v>
      </c>
      <c r="D1008" s="1" t="s">
        <v>367</v>
      </c>
      <c r="E1008" s="34" t="s">
        <v>613</v>
      </c>
      <c r="F1008" s="28" t="s">
        <v>369</v>
      </c>
      <c r="G1008" s="35">
        <v>6000</v>
      </c>
      <c r="H1008" s="35">
        <v>36</v>
      </c>
    </row>
    <row r="1009" spans="1:8">
      <c r="A1009" s="52">
        <v>134418314195</v>
      </c>
      <c r="B1009" s="1" t="s">
        <v>522</v>
      </c>
      <c r="C1009" s="34" t="s">
        <v>613</v>
      </c>
      <c r="D1009" s="1" t="s">
        <v>367</v>
      </c>
      <c r="E1009" s="34" t="s">
        <v>613</v>
      </c>
      <c r="F1009" s="28" t="s">
        <v>369</v>
      </c>
      <c r="G1009" s="35">
        <v>6000</v>
      </c>
      <c r="H1009" s="35">
        <v>36</v>
      </c>
    </row>
    <row r="1010" spans="1:8">
      <c r="A1010" s="52">
        <v>134418303653</v>
      </c>
      <c r="B1010" s="1" t="s">
        <v>522</v>
      </c>
      <c r="C1010" s="34" t="s">
        <v>613</v>
      </c>
      <c r="D1010" s="1" t="s">
        <v>367</v>
      </c>
      <c r="E1010" s="34" t="s">
        <v>613</v>
      </c>
      <c r="F1010" s="28" t="s">
        <v>369</v>
      </c>
      <c r="G1010" s="35">
        <v>6000</v>
      </c>
      <c r="H1010" s="35">
        <v>36</v>
      </c>
    </row>
    <row r="1011" spans="1:8">
      <c r="A1011" s="52">
        <v>134418204111</v>
      </c>
      <c r="B1011" s="1" t="s">
        <v>522</v>
      </c>
      <c r="C1011" s="34" t="s">
        <v>613</v>
      </c>
      <c r="D1011" s="1" t="s">
        <v>367</v>
      </c>
      <c r="E1011" s="34" t="s">
        <v>613</v>
      </c>
      <c r="F1011" s="28" t="s">
        <v>369</v>
      </c>
      <c r="G1011" s="35">
        <v>10000</v>
      </c>
      <c r="H1011" s="35">
        <v>60</v>
      </c>
    </row>
    <row r="1012" spans="1:8">
      <c r="A1012" s="52">
        <v>134418185213</v>
      </c>
      <c r="B1012" s="1" t="s">
        <v>522</v>
      </c>
      <c r="C1012" s="34" t="s">
        <v>613</v>
      </c>
      <c r="D1012" s="1" t="s">
        <v>367</v>
      </c>
      <c r="E1012" s="34" t="s">
        <v>613</v>
      </c>
      <c r="F1012" s="28" t="s">
        <v>369</v>
      </c>
      <c r="G1012" s="35">
        <v>25000</v>
      </c>
      <c r="H1012" s="35">
        <v>150</v>
      </c>
    </row>
    <row r="1013" spans="1:8">
      <c r="A1013" s="52">
        <v>134418069101</v>
      </c>
      <c r="B1013" s="1" t="s">
        <v>522</v>
      </c>
      <c r="C1013" s="34" t="s">
        <v>613</v>
      </c>
      <c r="D1013" s="1" t="s">
        <v>367</v>
      </c>
      <c r="E1013" s="34" t="s">
        <v>613</v>
      </c>
      <c r="F1013" s="28" t="s">
        <v>369</v>
      </c>
      <c r="G1013" s="35">
        <v>5000</v>
      </c>
      <c r="H1013" s="35">
        <v>30</v>
      </c>
    </row>
    <row r="1014" spans="1:8">
      <c r="A1014" s="52">
        <v>134418058455</v>
      </c>
      <c r="B1014" s="1" t="s">
        <v>522</v>
      </c>
      <c r="C1014" s="34" t="s">
        <v>613</v>
      </c>
      <c r="D1014" s="1" t="s">
        <v>367</v>
      </c>
      <c r="E1014" s="34" t="s">
        <v>613</v>
      </c>
      <c r="F1014" s="28" t="s">
        <v>369</v>
      </c>
      <c r="G1014" s="35">
        <v>15000</v>
      </c>
      <c r="H1014" s="35">
        <v>90</v>
      </c>
    </row>
    <row r="1015" spans="1:8">
      <c r="A1015" s="52">
        <v>134417965981</v>
      </c>
      <c r="B1015" s="1" t="s">
        <v>522</v>
      </c>
      <c r="C1015" s="34" t="s">
        <v>613</v>
      </c>
      <c r="D1015" s="1" t="s">
        <v>367</v>
      </c>
      <c r="E1015" s="34" t="s">
        <v>613</v>
      </c>
      <c r="F1015" s="28" t="s">
        <v>369</v>
      </c>
      <c r="G1015" s="35">
        <v>18000</v>
      </c>
      <c r="H1015" s="35">
        <v>108</v>
      </c>
    </row>
    <row r="1016" spans="1:8">
      <c r="A1016" s="52">
        <v>134417963741</v>
      </c>
      <c r="B1016" s="1" t="s">
        <v>522</v>
      </c>
      <c r="C1016" s="34" t="s">
        <v>613</v>
      </c>
      <c r="D1016" s="1" t="s">
        <v>367</v>
      </c>
      <c r="E1016" s="34" t="s">
        <v>613</v>
      </c>
      <c r="F1016" s="28" t="s">
        <v>369</v>
      </c>
      <c r="G1016" s="35">
        <v>16000</v>
      </c>
      <c r="H1016" s="35">
        <v>96</v>
      </c>
    </row>
    <row r="1017" spans="1:8">
      <c r="A1017" s="52">
        <v>134417940113</v>
      </c>
      <c r="B1017" s="1" t="s">
        <v>522</v>
      </c>
      <c r="C1017" s="34" t="s">
        <v>613</v>
      </c>
      <c r="D1017" s="1" t="s">
        <v>367</v>
      </c>
      <c r="E1017" s="34" t="s">
        <v>613</v>
      </c>
      <c r="F1017" s="28" t="s">
        <v>369</v>
      </c>
      <c r="G1017" s="35">
        <v>5000</v>
      </c>
      <c r="H1017" s="35">
        <v>30</v>
      </c>
    </row>
    <row r="1018" spans="1:8">
      <c r="A1018" s="52">
        <v>134417882465</v>
      </c>
      <c r="B1018" s="1" t="s">
        <v>522</v>
      </c>
      <c r="C1018" s="34" t="s">
        <v>613</v>
      </c>
      <c r="D1018" s="1" t="s">
        <v>367</v>
      </c>
      <c r="E1018" s="34" t="s">
        <v>613</v>
      </c>
      <c r="F1018" s="28" t="s">
        <v>369</v>
      </c>
      <c r="G1018" s="35">
        <v>5000</v>
      </c>
      <c r="H1018" s="35">
        <v>30</v>
      </c>
    </row>
    <row r="1019" spans="1:8">
      <c r="A1019" s="52">
        <v>134417790847</v>
      </c>
      <c r="B1019" s="1" t="s">
        <v>4</v>
      </c>
      <c r="C1019" s="34" t="s">
        <v>613</v>
      </c>
      <c r="D1019" s="1" t="s">
        <v>367</v>
      </c>
      <c r="E1019" s="34" t="s">
        <v>613</v>
      </c>
      <c r="F1019" s="28" t="s">
        <v>369</v>
      </c>
      <c r="G1019" s="35">
        <v>7900</v>
      </c>
      <c r="H1019" s="35">
        <v>47.4</v>
      </c>
    </row>
    <row r="1020" spans="1:8">
      <c r="A1020" s="52">
        <v>134417769997</v>
      </c>
      <c r="B1020" s="1" t="s">
        <v>4</v>
      </c>
      <c r="C1020" s="34" t="s">
        <v>613</v>
      </c>
      <c r="D1020" s="1" t="s">
        <v>367</v>
      </c>
      <c r="E1020" s="34" t="s">
        <v>613</v>
      </c>
      <c r="F1020" s="28" t="s">
        <v>369</v>
      </c>
      <c r="G1020" s="35">
        <v>16500</v>
      </c>
      <c r="H1020" s="35">
        <v>99</v>
      </c>
    </row>
    <row r="1021" spans="1:8">
      <c r="A1021" s="52">
        <v>134417715013</v>
      </c>
      <c r="B1021" s="1" t="s">
        <v>522</v>
      </c>
      <c r="C1021" s="34" t="s">
        <v>613</v>
      </c>
      <c r="D1021" s="1" t="s">
        <v>367</v>
      </c>
      <c r="E1021" s="34" t="s">
        <v>613</v>
      </c>
      <c r="F1021" s="28" t="s">
        <v>369</v>
      </c>
      <c r="G1021" s="35">
        <v>5000</v>
      </c>
      <c r="H1021" s="35">
        <v>30</v>
      </c>
    </row>
    <row r="1022" spans="1:8">
      <c r="A1022" s="52">
        <v>134417671765</v>
      </c>
      <c r="B1022" s="1" t="s">
        <v>4</v>
      </c>
      <c r="C1022" s="34" t="s">
        <v>613</v>
      </c>
      <c r="D1022" s="1" t="s">
        <v>367</v>
      </c>
      <c r="E1022" s="34" t="s">
        <v>613</v>
      </c>
      <c r="F1022" s="28" t="s">
        <v>369</v>
      </c>
      <c r="G1022" s="35">
        <v>22800</v>
      </c>
      <c r="H1022" s="35">
        <v>136.80000000000001</v>
      </c>
    </row>
    <row r="1023" spans="1:8">
      <c r="A1023" s="52">
        <v>134417668565</v>
      </c>
      <c r="B1023" s="1" t="s">
        <v>522</v>
      </c>
      <c r="C1023" s="34" t="s">
        <v>613</v>
      </c>
      <c r="D1023" s="1" t="s">
        <v>367</v>
      </c>
      <c r="E1023" s="34" t="s">
        <v>613</v>
      </c>
      <c r="F1023" s="28" t="s">
        <v>369</v>
      </c>
      <c r="G1023" s="35">
        <v>5000</v>
      </c>
      <c r="H1023" s="35">
        <v>30</v>
      </c>
    </row>
    <row r="1024" spans="1:8">
      <c r="A1024" s="52">
        <v>134417614345</v>
      </c>
      <c r="B1024" s="1" t="s">
        <v>522</v>
      </c>
      <c r="C1024" s="34" t="s">
        <v>613</v>
      </c>
      <c r="D1024" s="1" t="s">
        <v>367</v>
      </c>
      <c r="E1024" s="34" t="s">
        <v>613</v>
      </c>
      <c r="F1024" s="28" t="s">
        <v>369</v>
      </c>
      <c r="G1024" s="35">
        <v>5000</v>
      </c>
      <c r="H1024" s="35">
        <v>30</v>
      </c>
    </row>
    <row r="1025" spans="1:8">
      <c r="A1025" s="52">
        <v>134417605591</v>
      </c>
      <c r="B1025" s="1" t="s">
        <v>4</v>
      </c>
      <c r="C1025" s="34" t="s">
        <v>613</v>
      </c>
      <c r="D1025" s="1" t="s">
        <v>367</v>
      </c>
      <c r="E1025" s="34" t="s">
        <v>613</v>
      </c>
      <c r="F1025" s="28" t="s">
        <v>369</v>
      </c>
      <c r="G1025" s="35">
        <v>5000</v>
      </c>
      <c r="H1025" s="35">
        <v>30</v>
      </c>
    </row>
    <row r="1026" spans="1:8">
      <c r="A1026" s="52">
        <v>134417589701</v>
      </c>
      <c r="B1026" s="1" t="s">
        <v>620</v>
      </c>
      <c r="C1026" s="34" t="s">
        <v>613</v>
      </c>
      <c r="D1026" s="1" t="s">
        <v>367</v>
      </c>
      <c r="E1026" s="34" t="s">
        <v>613</v>
      </c>
      <c r="F1026" s="28" t="s">
        <v>369</v>
      </c>
      <c r="G1026" s="35">
        <v>250</v>
      </c>
      <c r="H1026" s="35">
        <v>1.5</v>
      </c>
    </row>
    <row r="1027" spans="1:8">
      <c r="A1027" s="52">
        <v>134417520093</v>
      </c>
      <c r="B1027" s="1" t="s">
        <v>522</v>
      </c>
      <c r="C1027" s="34" t="s">
        <v>613</v>
      </c>
      <c r="D1027" s="1" t="s">
        <v>367</v>
      </c>
      <c r="E1027" s="34" t="s">
        <v>613</v>
      </c>
      <c r="F1027" s="28" t="s">
        <v>369</v>
      </c>
      <c r="G1027" s="35">
        <v>5000</v>
      </c>
      <c r="H1027" s="35">
        <v>30</v>
      </c>
    </row>
    <row r="1028" spans="1:8">
      <c r="A1028" s="52">
        <v>134417377913</v>
      </c>
      <c r="B1028" s="1" t="s">
        <v>522</v>
      </c>
      <c r="C1028" s="34" t="s">
        <v>613</v>
      </c>
      <c r="D1028" s="1" t="s">
        <v>367</v>
      </c>
      <c r="E1028" s="34" t="s">
        <v>613</v>
      </c>
      <c r="F1028" s="28" t="s">
        <v>369</v>
      </c>
      <c r="G1028" s="35">
        <v>5000</v>
      </c>
      <c r="H1028" s="35">
        <v>30</v>
      </c>
    </row>
    <row r="1029" spans="1:8">
      <c r="A1029" s="52">
        <v>134417369557</v>
      </c>
      <c r="B1029" s="1" t="s">
        <v>522</v>
      </c>
      <c r="C1029" s="34" t="s">
        <v>613</v>
      </c>
      <c r="D1029" s="1" t="s">
        <v>367</v>
      </c>
      <c r="E1029" s="34" t="s">
        <v>613</v>
      </c>
      <c r="F1029" s="28" t="s">
        <v>369</v>
      </c>
      <c r="G1029" s="35">
        <v>10000</v>
      </c>
      <c r="H1029" s="35">
        <v>60</v>
      </c>
    </row>
    <row r="1030" spans="1:8">
      <c r="A1030" s="52">
        <v>134417243131</v>
      </c>
      <c r="B1030" s="1" t="s">
        <v>522</v>
      </c>
      <c r="C1030" s="34" t="s">
        <v>613</v>
      </c>
      <c r="D1030" s="1" t="s">
        <v>367</v>
      </c>
      <c r="E1030" s="34" t="s">
        <v>613</v>
      </c>
      <c r="F1030" s="28" t="s">
        <v>369</v>
      </c>
      <c r="G1030" s="35">
        <v>19184.71</v>
      </c>
      <c r="H1030" s="35">
        <v>115.11</v>
      </c>
    </row>
    <row r="1031" spans="1:8">
      <c r="A1031" s="52">
        <v>134417178581</v>
      </c>
      <c r="B1031" s="1" t="s">
        <v>522</v>
      </c>
      <c r="C1031" s="34" t="s">
        <v>613</v>
      </c>
      <c r="D1031" s="1" t="s">
        <v>367</v>
      </c>
      <c r="E1031" s="34" t="s">
        <v>613</v>
      </c>
      <c r="F1031" s="28" t="s">
        <v>369</v>
      </c>
      <c r="G1031" s="35">
        <v>5000</v>
      </c>
      <c r="H1031" s="35">
        <v>30</v>
      </c>
    </row>
    <row r="1032" spans="1:8">
      <c r="A1032" s="52">
        <v>134417099131</v>
      </c>
      <c r="B1032" s="1" t="s">
        <v>522</v>
      </c>
      <c r="C1032" s="34" t="s">
        <v>613</v>
      </c>
      <c r="D1032" s="1" t="s">
        <v>367</v>
      </c>
      <c r="E1032" s="34" t="s">
        <v>613</v>
      </c>
      <c r="F1032" s="28" t="s">
        <v>369</v>
      </c>
      <c r="G1032" s="35">
        <v>20000</v>
      </c>
      <c r="H1032" s="35">
        <v>120</v>
      </c>
    </row>
    <row r="1033" spans="1:8">
      <c r="A1033" s="52">
        <v>134417040129</v>
      </c>
      <c r="B1033" s="1" t="s">
        <v>629</v>
      </c>
      <c r="C1033" s="34" t="s">
        <v>613</v>
      </c>
      <c r="D1033" s="1" t="s">
        <v>367</v>
      </c>
      <c r="E1033" s="34" t="s">
        <v>613</v>
      </c>
      <c r="F1033" s="28" t="s">
        <v>369</v>
      </c>
      <c r="G1033" s="35">
        <v>520</v>
      </c>
      <c r="H1033" s="35">
        <v>3.12</v>
      </c>
    </row>
    <row r="1034" spans="1:8">
      <c r="A1034" s="52">
        <v>134416940305</v>
      </c>
      <c r="B1034" s="1" t="s">
        <v>522</v>
      </c>
      <c r="C1034" s="34" t="s">
        <v>613</v>
      </c>
      <c r="D1034" s="1" t="s">
        <v>367</v>
      </c>
      <c r="E1034" s="34" t="s">
        <v>613</v>
      </c>
      <c r="F1034" s="28" t="s">
        <v>369</v>
      </c>
      <c r="G1034" s="35">
        <v>6000</v>
      </c>
      <c r="H1034" s="35">
        <v>36</v>
      </c>
    </row>
    <row r="1035" spans="1:8">
      <c r="A1035" s="52">
        <v>134416923051</v>
      </c>
      <c r="B1035" s="1" t="s">
        <v>522</v>
      </c>
      <c r="C1035" s="34" t="s">
        <v>613</v>
      </c>
      <c r="D1035" s="1" t="s">
        <v>367</v>
      </c>
      <c r="E1035" s="34" t="s">
        <v>613</v>
      </c>
      <c r="F1035" s="28" t="s">
        <v>369</v>
      </c>
      <c r="G1035" s="35">
        <v>5000</v>
      </c>
      <c r="H1035" s="35">
        <v>30</v>
      </c>
    </row>
    <row r="1036" spans="1:8">
      <c r="A1036" s="52">
        <v>134416792795</v>
      </c>
      <c r="B1036" s="1" t="s">
        <v>522</v>
      </c>
      <c r="C1036" s="34" t="s">
        <v>613</v>
      </c>
      <c r="D1036" s="1" t="s">
        <v>367</v>
      </c>
      <c r="E1036" s="34" t="s">
        <v>613</v>
      </c>
      <c r="F1036" s="28" t="s">
        <v>369</v>
      </c>
      <c r="G1036" s="35">
        <v>5000</v>
      </c>
      <c r="H1036" s="35">
        <v>30</v>
      </c>
    </row>
    <row r="1037" spans="1:8">
      <c r="A1037" s="52">
        <v>134416760075</v>
      </c>
      <c r="B1037" s="1" t="s">
        <v>4</v>
      </c>
      <c r="C1037" s="34" t="s">
        <v>613</v>
      </c>
      <c r="D1037" s="1" t="s">
        <v>367</v>
      </c>
      <c r="E1037" s="34" t="s">
        <v>613</v>
      </c>
      <c r="F1037" s="28" t="s">
        <v>369</v>
      </c>
      <c r="G1037" s="35">
        <v>10400</v>
      </c>
      <c r="H1037" s="35">
        <v>62.4</v>
      </c>
    </row>
    <row r="1038" spans="1:8">
      <c r="A1038" s="52">
        <v>134416744593</v>
      </c>
      <c r="B1038" s="1" t="s">
        <v>4</v>
      </c>
      <c r="C1038" s="34" t="s">
        <v>613</v>
      </c>
      <c r="D1038" s="1" t="s">
        <v>367</v>
      </c>
      <c r="E1038" s="34" t="s">
        <v>613</v>
      </c>
      <c r="F1038" s="28" t="s">
        <v>369</v>
      </c>
      <c r="G1038" s="35">
        <v>62200</v>
      </c>
      <c r="H1038" s="35">
        <v>373.2</v>
      </c>
    </row>
    <row r="1039" spans="1:8">
      <c r="A1039" s="52">
        <v>134416741565</v>
      </c>
      <c r="B1039" s="1" t="s">
        <v>522</v>
      </c>
      <c r="C1039" s="34" t="s">
        <v>613</v>
      </c>
      <c r="D1039" s="1" t="s">
        <v>367</v>
      </c>
      <c r="E1039" s="34" t="s">
        <v>613</v>
      </c>
      <c r="F1039" s="28" t="s">
        <v>369</v>
      </c>
      <c r="G1039" s="35">
        <v>5000</v>
      </c>
      <c r="H1039" s="35">
        <v>30</v>
      </c>
    </row>
    <row r="1040" spans="1:8">
      <c r="A1040" s="52">
        <v>134416726341</v>
      </c>
      <c r="B1040" s="1" t="s">
        <v>4</v>
      </c>
      <c r="C1040" s="34" t="s">
        <v>613</v>
      </c>
      <c r="D1040" s="1" t="s">
        <v>367</v>
      </c>
      <c r="E1040" s="34" t="s">
        <v>613</v>
      </c>
      <c r="F1040" s="28" t="s">
        <v>369</v>
      </c>
      <c r="G1040" s="35">
        <v>14800</v>
      </c>
      <c r="H1040" s="35">
        <v>88.8</v>
      </c>
    </row>
    <row r="1041" spans="1:8">
      <c r="A1041" s="52">
        <v>134416716857</v>
      </c>
      <c r="B1041" s="1" t="s">
        <v>522</v>
      </c>
      <c r="C1041" s="34" t="s">
        <v>613</v>
      </c>
      <c r="D1041" s="1" t="s">
        <v>367</v>
      </c>
      <c r="E1041" s="34" t="s">
        <v>613</v>
      </c>
      <c r="F1041" s="28" t="s">
        <v>369</v>
      </c>
      <c r="G1041" s="35">
        <v>15000</v>
      </c>
      <c r="H1041" s="35">
        <v>90</v>
      </c>
    </row>
    <row r="1042" spans="1:8">
      <c r="A1042" s="52">
        <v>134416632797</v>
      </c>
      <c r="B1042" s="1" t="s">
        <v>4</v>
      </c>
      <c r="C1042" s="34" t="s">
        <v>613</v>
      </c>
      <c r="D1042" s="1" t="s">
        <v>367</v>
      </c>
      <c r="E1042" s="34" t="s">
        <v>613</v>
      </c>
      <c r="F1042" s="28" t="s">
        <v>369</v>
      </c>
      <c r="G1042" s="35">
        <v>184500</v>
      </c>
      <c r="H1042" s="35">
        <v>1107</v>
      </c>
    </row>
    <row r="1043" spans="1:8">
      <c r="A1043" s="52">
        <v>134416622509</v>
      </c>
      <c r="B1043" s="1" t="s">
        <v>522</v>
      </c>
      <c r="C1043" s="34" t="s">
        <v>613</v>
      </c>
      <c r="D1043" s="1" t="s">
        <v>367</v>
      </c>
      <c r="E1043" s="34" t="s">
        <v>613</v>
      </c>
      <c r="F1043" s="28" t="s">
        <v>369</v>
      </c>
      <c r="G1043" s="35">
        <v>5000</v>
      </c>
      <c r="H1043" s="35">
        <v>30</v>
      </c>
    </row>
    <row r="1044" spans="1:8">
      <c r="A1044" s="52">
        <v>134416571017</v>
      </c>
      <c r="B1044" s="1" t="s">
        <v>365</v>
      </c>
      <c r="C1044" s="34" t="s">
        <v>613</v>
      </c>
      <c r="D1044" s="1" t="s">
        <v>367</v>
      </c>
      <c r="E1044" s="34" t="s">
        <v>613</v>
      </c>
      <c r="F1044" s="28" t="s">
        <v>369</v>
      </c>
      <c r="G1044" s="35">
        <v>9600</v>
      </c>
      <c r="H1044" s="35">
        <v>57.6</v>
      </c>
    </row>
    <row r="1045" spans="1:8">
      <c r="A1045" s="52">
        <v>134416541139</v>
      </c>
      <c r="B1045" s="1" t="s">
        <v>522</v>
      </c>
      <c r="C1045" s="34" t="s">
        <v>613</v>
      </c>
      <c r="D1045" s="1" t="s">
        <v>367</v>
      </c>
      <c r="E1045" s="34" t="s">
        <v>613</v>
      </c>
      <c r="F1045" s="28" t="s">
        <v>369</v>
      </c>
      <c r="G1045" s="35">
        <v>5000</v>
      </c>
      <c r="H1045" s="35">
        <v>30</v>
      </c>
    </row>
    <row r="1046" spans="1:8">
      <c r="A1046" s="52">
        <v>134416360805</v>
      </c>
      <c r="B1046" s="1" t="s">
        <v>4</v>
      </c>
      <c r="C1046" s="34" t="s">
        <v>534</v>
      </c>
      <c r="D1046" s="1" t="s">
        <v>367</v>
      </c>
      <c r="E1046" s="34" t="s">
        <v>613</v>
      </c>
      <c r="F1046" s="28" t="s">
        <v>369</v>
      </c>
      <c r="G1046" s="35">
        <v>44700</v>
      </c>
      <c r="H1046" s="35">
        <v>268.2</v>
      </c>
    </row>
    <row r="1047" spans="1:8">
      <c r="A1047" s="52">
        <v>134416339519</v>
      </c>
      <c r="B1047" s="1" t="s">
        <v>522</v>
      </c>
      <c r="C1047" s="34" t="s">
        <v>613</v>
      </c>
      <c r="D1047" s="1" t="s">
        <v>367</v>
      </c>
      <c r="E1047" s="34" t="s">
        <v>613</v>
      </c>
      <c r="F1047" s="28" t="s">
        <v>369</v>
      </c>
      <c r="G1047" s="35">
        <v>6000</v>
      </c>
      <c r="H1047" s="35">
        <v>36</v>
      </c>
    </row>
    <row r="1048" spans="1:8">
      <c r="A1048" s="52">
        <v>134416336129</v>
      </c>
      <c r="B1048" s="1" t="s">
        <v>522</v>
      </c>
      <c r="C1048" s="34" t="s">
        <v>534</v>
      </c>
      <c r="D1048" s="1" t="s">
        <v>367</v>
      </c>
      <c r="E1048" s="34" t="s">
        <v>613</v>
      </c>
      <c r="F1048" s="28" t="s">
        <v>369</v>
      </c>
      <c r="G1048" s="35">
        <v>10000</v>
      </c>
      <c r="H1048" s="35">
        <v>60</v>
      </c>
    </row>
    <row r="1049" spans="1:8">
      <c r="A1049" s="52">
        <v>134416310231</v>
      </c>
      <c r="B1049" s="1" t="s">
        <v>617</v>
      </c>
      <c r="C1049" s="34" t="s">
        <v>534</v>
      </c>
      <c r="D1049" s="1" t="s">
        <v>367</v>
      </c>
      <c r="E1049" s="34" t="s">
        <v>613</v>
      </c>
      <c r="F1049" s="28" t="s">
        <v>369</v>
      </c>
      <c r="G1049" s="35">
        <v>2360</v>
      </c>
      <c r="H1049" s="35">
        <v>14.16</v>
      </c>
    </row>
    <row r="1050" spans="1:8">
      <c r="A1050" s="52">
        <v>134416287141</v>
      </c>
      <c r="B1050" s="1" t="s">
        <v>618</v>
      </c>
      <c r="C1050" s="34" t="s">
        <v>534</v>
      </c>
      <c r="D1050" s="1" t="s">
        <v>367</v>
      </c>
      <c r="E1050" s="34" t="s">
        <v>613</v>
      </c>
      <c r="F1050" s="28" t="s">
        <v>369</v>
      </c>
      <c r="G1050" s="35">
        <v>2235</v>
      </c>
      <c r="H1050" s="35">
        <v>13.41</v>
      </c>
    </row>
    <row r="1051" spans="1:8">
      <c r="A1051" s="52">
        <v>134416143747</v>
      </c>
      <c r="B1051" s="1" t="s">
        <v>522</v>
      </c>
      <c r="C1051" s="34" t="s">
        <v>534</v>
      </c>
      <c r="D1051" s="1" t="s">
        <v>367</v>
      </c>
      <c r="E1051" s="34" t="s">
        <v>613</v>
      </c>
      <c r="F1051" s="28" t="s">
        <v>369</v>
      </c>
      <c r="G1051" s="35">
        <v>5000</v>
      </c>
      <c r="H1051" s="35">
        <v>30</v>
      </c>
    </row>
    <row r="1052" spans="1:8">
      <c r="A1052" s="52">
        <v>134416111119</v>
      </c>
      <c r="B1052" s="1" t="s">
        <v>522</v>
      </c>
      <c r="C1052" s="34" t="s">
        <v>534</v>
      </c>
      <c r="D1052" s="1" t="s">
        <v>367</v>
      </c>
      <c r="E1052" s="34" t="s">
        <v>613</v>
      </c>
      <c r="F1052" s="28" t="s">
        <v>369</v>
      </c>
      <c r="G1052" s="35">
        <v>5000</v>
      </c>
      <c r="H1052" s="35">
        <v>30</v>
      </c>
    </row>
    <row r="1053" spans="1:8">
      <c r="A1053" s="52">
        <v>134416091205</v>
      </c>
      <c r="B1053" s="1" t="s">
        <v>522</v>
      </c>
      <c r="C1053" s="34" t="s">
        <v>534</v>
      </c>
      <c r="D1053" s="1" t="s">
        <v>367</v>
      </c>
      <c r="E1053" s="34" t="s">
        <v>613</v>
      </c>
      <c r="F1053" s="28" t="s">
        <v>369</v>
      </c>
      <c r="G1053" s="35">
        <v>10000</v>
      </c>
      <c r="H1053" s="35">
        <v>60</v>
      </c>
    </row>
    <row r="1054" spans="1:8">
      <c r="A1054" s="52">
        <v>134415831765</v>
      </c>
      <c r="B1054" s="1" t="s">
        <v>4</v>
      </c>
      <c r="C1054" s="34" t="s">
        <v>534</v>
      </c>
      <c r="D1054" s="1" t="s">
        <v>367</v>
      </c>
      <c r="E1054" s="34" t="s">
        <v>613</v>
      </c>
      <c r="F1054" s="28" t="s">
        <v>369</v>
      </c>
      <c r="G1054" s="35">
        <v>80200</v>
      </c>
      <c r="H1054" s="35">
        <v>481.2</v>
      </c>
    </row>
    <row r="1055" spans="1:8">
      <c r="A1055" s="52">
        <v>134415772515</v>
      </c>
      <c r="B1055" s="1" t="s">
        <v>522</v>
      </c>
      <c r="C1055" s="34" t="s">
        <v>534</v>
      </c>
      <c r="D1055" s="1" t="s">
        <v>367</v>
      </c>
      <c r="E1055" s="34" t="s">
        <v>613</v>
      </c>
      <c r="F1055" s="28" t="s">
        <v>369</v>
      </c>
      <c r="G1055" s="35">
        <v>10000</v>
      </c>
      <c r="H1055" s="35">
        <v>60</v>
      </c>
    </row>
    <row r="1056" spans="1:8">
      <c r="A1056" s="52">
        <v>134415765031</v>
      </c>
      <c r="B1056" s="1" t="s">
        <v>522</v>
      </c>
      <c r="C1056" s="34" t="s">
        <v>534</v>
      </c>
      <c r="D1056" s="1" t="s">
        <v>367</v>
      </c>
      <c r="E1056" s="34" t="s">
        <v>613</v>
      </c>
      <c r="F1056" s="28" t="s">
        <v>369</v>
      </c>
      <c r="G1056" s="35">
        <v>5000</v>
      </c>
      <c r="H1056" s="35">
        <v>30</v>
      </c>
    </row>
    <row r="1057" spans="1:8">
      <c r="A1057" s="52">
        <v>134415513549</v>
      </c>
      <c r="B1057" s="1" t="s">
        <v>522</v>
      </c>
      <c r="C1057" s="34" t="s">
        <v>534</v>
      </c>
      <c r="D1057" s="1" t="s">
        <v>367</v>
      </c>
      <c r="E1057" s="34" t="s">
        <v>613</v>
      </c>
      <c r="F1057" s="28" t="s">
        <v>369</v>
      </c>
      <c r="G1057" s="35">
        <v>6000</v>
      </c>
      <c r="H1057" s="35">
        <v>36</v>
      </c>
    </row>
    <row r="1058" spans="1:8">
      <c r="A1058" s="52">
        <v>134415481255</v>
      </c>
      <c r="B1058" s="1" t="s">
        <v>522</v>
      </c>
      <c r="C1058" s="34" t="s">
        <v>534</v>
      </c>
      <c r="D1058" s="1" t="s">
        <v>367</v>
      </c>
      <c r="E1058" s="34" t="s">
        <v>613</v>
      </c>
      <c r="F1058" s="28" t="s">
        <v>369</v>
      </c>
      <c r="G1058" s="35">
        <v>16000</v>
      </c>
      <c r="H1058" s="35">
        <v>96</v>
      </c>
    </row>
    <row r="1059" spans="1:8">
      <c r="A1059" s="52">
        <v>134415446303</v>
      </c>
      <c r="B1059" s="1" t="s">
        <v>522</v>
      </c>
      <c r="C1059" s="34" t="s">
        <v>534</v>
      </c>
      <c r="D1059" s="1" t="s">
        <v>367</v>
      </c>
      <c r="E1059" s="34" t="s">
        <v>613</v>
      </c>
      <c r="F1059" s="28" t="s">
        <v>369</v>
      </c>
      <c r="G1059" s="35">
        <v>5000</v>
      </c>
      <c r="H1059" s="35">
        <v>30</v>
      </c>
    </row>
    <row r="1060" spans="1:8">
      <c r="A1060" s="52">
        <v>134415256171</v>
      </c>
      <c r="B1060" s="1" t="s">
        <v>4</v>
      </c>
      <c r="C1060" s="34" t="s">
        <v>534</v>
      </c>
      <c r="D1060" s="1" t="s">
        <v>367</v>
      </c>
      <c r="E1060" s="34" t="s">
        <v>613</v>
      </c>
      <c r="F1060" s="28" t="s">
        <v>369</v>
      </c>
      <c r="G1060" s="35">
        <v>47700</v>
      </c>
      <c r="H1060" s="35">
        <v>286.2</v>
      </c>
    </row>
    <row r="1061" spans="1:8">
      <c r="A1061" s="52">
        <v>134415173699</v>
      </c>
      <c r="B1061" s="1" t="s">
        <v>365</v>
      </c>
      <c r="C1061" s="34" t="s">
        <v>534</v>
      </c>
      <c r="D1061" s="1" t="s">
        <v>367</v>
      </c>
      <c r="E1061" s="34" t="s">
        <v>613</v>
      </c>
      <c r="F1061" s="28" t="s">
        <v>369</v>
      </c>
      <c r="G1061" s="35">
        <v>68600</v>
      </c>
      <c r="H1061" s="35">
        <v>411.6</v>
      </c>
    </row>
    <row r="1062" spans="1:8">
      <c r="A1062" s="52">
        <v>134415142053</v>
      </c>
      <c r="B1062" s="1" t="s">
        <v>4</v>
      </c>
      <c r="C1062" s="34" t="s">
        <v>534</v>
      </c>
      <c r="D1062" s="1" t="s">
        <v>367</v>
      </c>
      <c r="E1062" s="34" t="s">
        <v>613</v>
      </c>
      <c r="F1062" s="28" t="s">
        <v>369</v>
      </c>
      <c r="G1062" s="35">
        <v>5000</v>
      </c>
      <c r="H1062" s="35">
        <v>30</v>
      </c>
    </row>
    <row r="1063" spans="1:8">
      <c r="A1063" s="52">
        <v>134414897565</v>
      </c>
      <c r="B1063" s="1" t="s">
        <v>4</v>
      </c>
      <c r="C1063" s="34" t="s">
        <v>534</v>
      </c>
      <c r="D1063" s="1" t="s">
        <v>367</v>
      </c>
      <c r="E1063" s="34" t="s">
        <v>613</v>
      </c>
      <c r="F1063" s="28" t="s">
        <v>369</v>
      </c>
      <c r="G1063" s="35">
        <v>35200</v>
      </c>
      <c r="H1063" s="35">
        <v>211.2</v>
      </c>
    </row>
    <row r="1064" spans="1:8">
      <c r="A1064" s="52">
        <v>134414879927</v>
      </c>
      <c r="B1064" s="1" t="s">
        <v>522</v>
      </c>
      <c r="C1064" s="34" t="s">
        <v>534</v>
      </c>
      <c r="D1064" s="1" t="s">
        <v>367</v>
      </c>
      <c r="E1064" s="34" t="s">
        <v>613</v>
      </c>
      <c r="F1064" s="28" t="s">
        <v>369</v>
      </c>
      <c r="G1064" s="35">
        <v>6000</v>
      </c>
      <c r="H1064" s="35">
        <v>36</v>
      </c>
    </row>
    <row r="1065" spans="1:8">
      <c r="A1065" s="52">
        <v>134414820995</v>
      </c>
      <c r="B1065" s="1" t="s">
        <v>365</v>
      </c>
      <c r="C1065" s="34" t="s">
        <v>534</v>
      </c>
      <c r="D1065" s="1" t="s">
        <v>367</v>
      </c>
      <c r="E1065" s="34" t="s">
        <v>613</v>
      </c>
      <c r="F1065" s="28" t="s">
        <v>369</v>
      </c>
      <c r="G1065" s="35">
        <v>42400</v>
      </c>
      <c r="H1065" s="35">
        <v>254.4</v>
      </c>
    </row>
    <row r="1066" spans="1:8">
      <c r="A1066" s="52">
        <v>134414802375</v>
      </c>
      <c r="B1066" s="1" t="s">
        <v>4</v>
      </c>
      <c r="C1066" s="34" t="s">
        <v>534</v>
      </c>
      <c r="D1066" s="1" t="s">
        <v>367</v>
      </c>
      <c r="E1066" s="34" t="s">
        <v>613</v>
      </c>
      <c r="F1066" s="28" t="s">
        <v>369</v>
      </c>
      <c r="G1066" s="35">
        <v>5200</v>
      </c>
      <c r="H1066" s="35">
        <v>31.2</v>
      </c>
    </row>
    <row r="1067" spans="1:8">
      <c r="A1067" s="52">
        <v>134414706661</v>
      </c>
      <c r="B1067" s="1" t="s">
        <v>522</v>
      </c>
      <c r="C1067" s="34" t="s">
        <v>534</v>
      </c>
      <c r="D1067" s="1" t="s">
        <v>367</v>
      </c>
      <c r="E1067" s="34" t="s">
        <v>613</v>
      </c>
      <c r="F1067" s="28" t="s">
        <v>369</v>
      </c>
      <c r="G1067" s="35">
        <v>12000</v>
      </c>
      <c r="H1067" s="35">
        <v>72</v>
      </c>
    </row>
    <row r="1068" spans="1:8">
      <c r="A1068" s="52">
        <v>134414605697</v>
      </c>
      <c r="B1068" s="1" t="s">
        <v>522</v>
      </c>
      <c r="C1068" s="34" t="s">
        <v>534</v>
      </c>
      <c r="D1068" s="1" t="s">
        <v>367</v>
      </c>
      <c r="E1068" s="34" t="s">
        <v>613</v>
      </c>
      <c r="F1068" s="28" t="s">
        <v>369</v>
      </c>
      <c r="G1068" s="35">
        <v>16000</v>
      </c>
      <c r="H1068" s="35">
        <v>96</v>
      </c>
    </row>
    <row r="1069" spans="1:8">
      <c r="A1069" s="52">
        <v>134414513387</v>
      </c>
      <c r="B1069" s="1" t="s">
        <v>365</v>
      </c>
      <c r="C1069" s="34" t="s">
        <v>534</v>
      </c>
      <c r="D1069" s="1" t="s">
        <v>367</v>
      </c>
      <c r="E1069" s="34" t="s">
        <v>613</v>
      </c>
      <c r="F1069" s="28" t="s">
        <v>369</v>
      </c>
      <c r="G1069" s="35">
        <v>19700</v>
      </c>
      <c r="H1069" s="35">
        <v>118.2</v>
      </c>
    </row>
    <row r="1070" spans="1:8">
      <c r="A1070" s="52">
        <v>134414440529</v>
      </c>
      <c r="B1070" s="1" t="s">
        <v>522</v>
      </c>
      <c r="C1070" s="34" t="s">
        <v>534</v>
      </c>
      <c r="D1070" s="1" t="s">
        <v>367</v>
      </c>
      <c r="E1070" s="34" t="s">
        <v>613</v>
      </c>
      <c r="F1070" s="28" t="s">
        <v>369</v>
      </c>
      <c r="G1070" s="35">
        <v>6000</v>
      </c>
      <c r="H1070" s="35">
        <v>36</v>
      </c>
    </row>
    <row r="1071" spans="1:8">
      <c r="A1071" s="52">
        <v>134414379139</v>
      </c>
      <c r="B1071" s="1" t="s">
        <v>522</v>
      </c>
      <c r="C1071" s="34" t="s">
        <v>534</v>
      </c>
      <c r="D1071" s="1" t="s">
        <v>367</v>
      </c>
      <c r="E1071" s="34" t="s">
        <v>613</v>
      </c>
      <c r="F1071" s="28" t="s">
        <v>369</v>
      </c>
      <c r="G1071" s="35">
        <v>10000</v>
      </c>
      <c r="H1071" s="35">
        <v>60</v>
      </c>
    </row>
    <row r="1072" spans="1:8">
      <c r="A1072" s="52">
        <v>134414280043</v>
      </c>
      <c r="B1072" s="1" t="s">
        <v>522</v>
      </c>
      <c r="C1072" s="34" t="s">
        <v>534</v>
      </c>
      <c r="D1072" s="1" t="s">
        <v>367</v>
      </c>
      <c r="E1072" s="34" t="s">
        <v>613</v>
      </c>
      <c r="F1072" s="28" t="s">
        <v>369</v>
      </c>
      <c r="G1072" s="35">
        <v>18000</v>
      </c>
      <c r="H1072" s="35">
        <v>108</v>
      </c>
    </row>
    <row r="1073" spans="1:8">
      <c r="A1073" s="52">
        <v>134414181719</v>
      </c>
      <c r="B1073" s="1" t="s">
        <v>522</v>
      </c>
      <c r="C1073" s="34" t="s">
        <v>534</v>
      </c>
      <c r="D1073" s="1" t="s">
        <v>367</v>
      </c>
      <c r="E1073" s="34" t="s">
        <v>613</v>
      </c>
      <c r="F1073" s="28" t="s">
        <v>369</v>
      </c>
      <c r="G1073" s="35">
        <v>12000</v>
      </c>
      <c r="H1073" s="35">
        <v>72</v>
      </c>
    </row>
    <row r="1074" spans="1:8">
      <c r="A1074" s="52">
        <v>134414170361</v>
      </c>
      <c r="B1074" s="1" t="s">
        <v>365</v>
      </c>
      <c r="C1074" s="34" t="s">
        <v>534</v>
      </c>
      <c r="D1074" s="1" t="s">
        <v>367</v>
      </c>
      <c r="E1074" s="34" t="s">
        <v>613</v>
      </c>
      <c r="F1074" s="28" t="s">
        <v>369</v>
      </c>
      <c r="G1074" s="35">
        <v>8600</v>
      </c>
      <c r="H1074" s="35">
        <v>51.6</v>
      </c>
    </row>
    <row r="1075" spans="1:8">
      <c r="A1075" s="52">
        <v>134414103753</v>
      </c>
      <c r="B1075" s="1" t="s">
        <v>522</v>
      </c>
      <c r="C1075" s="34" t="s">
        <v>534</v>
      </c>
      <c r="D1075" s="1" t="s">
        <v>367</v>
      </c>
      <c r="E1075" s="34" t="s">
        <v>613</v>
      </c>
      <c r="F1075" s="28" t="s">
        <v>369</v>
      </c>
      <c r="G1075" s="35">
        <v>5000</v>
      </c>
      <c r="H1075" s="35">
        <v>30</v>
      </c>
    </row>
    <row r="1076" spans="1:8">
      <c r="A1076" s="52">
        <v>134413811491</v>
      </c>
      <c r="B1076" s="1" t="s">
        <v>4</v>
      </c>
      <c r="C1076" s="34" t="s">
        <v>534</v>
      </c>
      <c r="D1076" s="1" t="s">
        <v>367</v>
      </c>
      <c r="E1076" s="34" t="s">
        <v>613</v>
      </c>
      <c r="F1076" s="28" t="s">
        <v>369</v>
      </c>
      <c r="G1076" s="35">
        <v>70800</v>
      </c>
      <c r="H1076" s="35">
        <v>424.8</v>
      </c>
    </row>
    <row r="1077" spans="1:8">
      <c r="A1077" s="52">
        <v>134413699339</v>
      </c>
      <c r="B1077" s="1" t="s">
        <v>522</v>
      </c>
      <c r="C1077" s="34" t="s">
        <v>534</v>
      </c>
      <c r="D1077" s="1" t="s">
        <v>367</v>
      </c>
      <c r="E1077" s="34" t="s">
        <v>613</v>
      </c>
      <c r="F1077" s="28" t="s">
        <v>369</v>
      </c>
      <c r="G1077" s="35">
        <v>6000</v>
      </c>
      <c r="H1077" s="35">
        <v>36</v>
      </c>
    </row>
    <row r="1078" spans="1:8">
      <c r="A1078" s="52">
        <v>134413625999</v>
      </c>
      <c r="B1078" s="1" t="s">
        <v>522</v>
      </c>
      <c r="C1078" s="34" t="s">
        <v>534</v>
      </c>
      <c r="D1078" s="1" t="s">
        <v>367</v>
      </c>
      <c r="E1078" s="34" t="s">
        <v>613</v>
      </c>
      <c r="F1078" s="28" t="s">
        <v>369</v>
      </c>
      <c r="G1078" s="35">
        <v>5000</v>
      </c>
      <c r="H1078" s="35">
        <v>30</v>
      </c>
    </row>
    <row r="1079" spans="1:8">
      <c r="A1079" s="52">
        <v>134413488679</v>
      </c>
      <c r="B1079" s="1" t="s">
        <v>522</v>
      </c>
      <c r="C1079" s="34" t="s">
        <v>534</v>
      </c>
      <c r="D1079" s="1" t="s">
        <v>367</v>
      </c>
      <c r="E1079" s="34" t="s">
        <v>534</v>
      </c>
      <c r="F1079" s="28" t="s">
        <v>369</v>
      </c>
      <c r="G1079" s="35">
        <v>20000</v>
      </c>
      <c r="H1079" s="35">
        <v>120</v>
      </c>
    </row>
    <row r="1080" spans="1:8">
      <c r="A1080" s="52">
        <v>134413406657</v>
      </c>
      <c r="B1080" s="1" t="s">
        <v>522</v>
      </c>
      <c r="C1080" s="34" t="s">
        <v>534</v>
      </c>
      <c r="D1080" s="1" t="s">
        <v>367</v>
      </c>
      <c r="E1080" s="34" t="s">
        <v>534</v>
      </c>
      <c r="F1080" s="28" t="s">
        <v>369</v>
      </c>
      <c r="G1080" s="35">
        <v>98.46</v>
      </c>
      <c r="H1080" s="35">
        <v>0.59</v>
      </c>
    </row>
    <row r="1081" spans="1:8">
      <c r="A1081" s="52">
        <v>134413328993</v>
      </c>
      <c r="B1081" s="1" t="s">
        <v>522</v>
      </c>
      <c r="C1081" s="34" t="s">
        <v>534</v>
      </c>
      <c r="D1081" s="1" t="s">
        <v>367</v>
      </c>
      <c r="E1081" s="34" t="s">
        <v>534</v>
      </c>
      <c r="F1081" s="28" t="s">
        <v>369</v>
      </c>
      <c r="G1081" s="35">
        <v>11901.54</v>
      </c>
      <c r="H1081" s="35">
        <v>71.41</v>
      </c>
    </row>
    <row r="1082" spans="1:8">
      <c r="A1082" s="52">
        <v>134413184107</v>
      </c>
      <c r="B1082" s="1" t="s">
        <v>522</v>
      </c>
      <c r="C1082" s="34" t="s">
        <v>534</v>
      </c>
      <c r="D1082" s="1" t="s">
        <v>367</v>
      </c>
      <c r="E1082" s="34" t="s">
        <v>534</v>
      </c>
      <c r="F1082" s="28" t="s">
        <v>369</v>
      </c>
      <c r="G1082" s="35">
        <v>12000</v>
      </c>
      <c r="H1082" s="35">
        <v>72</v>
      </c>
    </row>
    <row r="1083" spans="1:8">
      <c r="A1083" s="52">
        <v>134413141451</v>
      </c>
      <c r="B1083" s="1" t="s">
        <v>522</v>
      </c>
      <c r="C1083" s="34" t="s">
        <v>534</v>
      </c>
      <c r="D1083" s="1" t="s">
        <v>367</v>
      </c>
      <c r="E1083" s="34" t="s">
        <v>534</v>
      </c>
      <c r="F1083" s="28" t="s">
        <v>369</v>
      </c>
      <c r="G1083" s="35">
        <v>10000</v>
      </c>
      <c r="H1083" s="35">
        <v>60</v>
      </c>
    </row>
    <row r="1084" spans="1:8">
      <c r="A1084" s="52">
        <v>134413050581</v>
      </c>
      <c r="B1084" s="1" t="s">
        <v>522</v>
      </c>
      <c r="C1084" s="34" t="s">
        <v>534</v>
      </c>
      <c r="D1084" s="1" t="s">
        <v>367</v>
      </c>
      <c r="E1084" s="34" t="s">
        <v>534</v>
      </c>
      <c r="F1084" s="28" t="s">
        <v>369</v>
      </c>
      <c r="G1084" s="35">
        <v>5000</v>
      </c>
      <c r="H1084" s="35">
        <v>30</v>
      </c>
    </row>
    <row r="1085" spans="1:8">
      <c r="A1085" s="52">
        <v>134413043707</v>
      </c>
      <c r="B1085" s="1" t="s">
        <v>522</v>
      </c>
      <c r="C1085" s="34" t="s">
        <v>534</v>
      </c>
      <c r="D1085" s="1" t="s">
        <v>367</v>
      </c>
      <c r="E1085" s="34" t="s">
        <v>534</v>
      </c>
      <c r="F1085" s="28" t="s">
        <v>369</v>
      </c>
      <c r="G1085" s="35">
        <v>12000</v>
      </c>
      <c r="H1085" s="35">
        <v>72</v>
      </c>
    </row>
    <row r="1086" spans="1:8">
      <c r="A1086" s="52">
        <v>134412952299</v>
      </c>
      <c r="B1086" s="1" t="s">
        <v>522</v>
      </c>
      <c r="C1086" s="34" t="s">
        <v>534</v>
      </c>
      <c r="D1086" s="1" t="s">
        <v>367</v>
      </c>
      <c r="E1086" s="34" t="s">
        <v>534</v>
      </c>
      <c r="F1086" s="28" t="s">
        <v>369</v>
      </c>
      <c r="G1086" s="35">
        <v>6000</v>
      </c>
      <c r="H1086" s="35">
        <v>36</v>
      </c>
    </row>
    <row r="1087" spans="1:8">
      <c r="A1087" s="52">
        <v>134412661389</v>
      </c>
      <c r="B1087" s="1" t="s">
        <v>522</v>
      </c>
      <c r="C1087" s="34" t="s">
        <v>534</v>
      </c>
      <c r="D1087" s="1" t="s">
        <v>367</v>
      </c>
      <c r="E1087" s="34" t="s">
        <v>534</v>
      </c>
      <c r="F1087" s="28" t="s">
        <v>369</v>
      </c>
      <c r="G1087" s="35">
        <v>6000</v>
      </c>
      <c r="H1087" s="35">
        <v>36</v>
      </c>
    </row>
    <row r="1088" spans="1:8">
      <c r="A1088" s="52">
        <v>134412660489</v>
      </c>
      <c r="B1088" s="1" t="s">
        <v>522</v>
      </c>
      <c r="C1088" s="34" t="s">
        <v>534</v>
      </c>
      <c r="D1088" s="1" t="s">
        <v>367</v>
      </c>
      <c r="E1088" s="34" t="s">
        <v>534</v>
      </c>
      <c r="F1088" s="28" t="s">
        <v>369</v>
      </c>
      <c r="G1088" s="35">
        <v>5000</v>
      </c>
      <c r="H1088" s="35">
        <v>30</v>
      </c>
    </row>
    <row r="1089" spans="1:8">
      <c r="A1089" s="52">
        <v>134412497021</v>
      </c>
      <c r="B1089" s="1" t="s">
        <v>4</v>
      </c>
      <c r="C1089" s="34" t="s">
        <v>534</v>
      </c>
      <c r="D1089" s="1" t="s">
        <v>367</v>
      </c>
      <c r="E1089" s="34" t="s">
        <v>534</v>
      </c>
      <c r="F1089" s="28" t="s">
        <v>369</v>
      </c>
      <c r="G1089" s="35">
        <v>85300</v>
      </c>
      <c r="H1089" s="35">
        <v>511.8</v>
      </c>
    </row>
    <row r="1090" spans="1:8">
      <c r="A1090" s="52">
        <v>134412466471</v>
      </c>
      <c r="B1090" s="1" t="s">
        <v>522</v>
      </c>
      <c r="C1090" s="34" t="s">
        <v>534</v>
      </c>
      <c r="D1090" s="1" t="s">
        <v>367</v>
      </c>
      <c r="E1090" s="34" t="s">
        <v>534</v>
      </c>
      <c r="F1090" s="28" t="s">
        <v>369</v>
      </c>
      <c r="G1090" s="35">
        <v>10000</v>
      </c>
      <c r="H1090" s="35">
        <v>60</v>
      </c>
    </row>
    <row r="1091" spans="1:8">
      <c r="A1091" s="52">
        <v>134412361317</v>
      </c>
      <c r="B1091" s="1" t="s">
        <v>522</v>
      </c>
      <c r="C1091" s="34" t="s">
        <v>534</v>
      </c>
      <c r="D1091" s="1" t="s">
        <v>367</v>
      </c>
      <c r="E1091" s="34" t="s">
        <v>534</v>
      </c>
      <c r="F1091" s="28" t="s">
        <v>369</v>
      </c>
      <c r="G1091" s="35">
        <v>18000</v>
      </c>
      <c r="H1091" s="35">
        <v>108</v>
      </c>
    </row>
    <row r="1092" spans="1:8">
      <c r="A1092" s="52">
        <v>134412274371</v>
      </c>
      <c r="B1092" s="1" t="s">
        <v>365</v>
      </c>
      <c r="C1092" s="34" t="s">
        <v>534</v>
      </c>
      <c r="D1092" s="1" t="s">
        <v>367</v>
      </c>
      <c r="E1092" s="34" t="s">
        <v>534</v>
      </c>
      <c r="F1092" s="28" t="s">
        <v>369</v>
      </c>
      <c r="G1092" s="35">
        <v>58200</v>
      </c>
      <c r="H1092" s="35">
        <v>349.2</v>
      </c>
    </row>
    <row r="1093" spans="1:8">
      <c r="A1093" s="52">
        <v>134412153981</v>
      </c>
      <c r="B1093" s="1" t="s">
        <v>522</v>
      </c>
      <c r="C1093" s="34" t="s">
        <v>534</v>
      </c>
      <c r="D1093" s="1" t="s">
        <v>367</v>
      </c>
      <c r="E1093" s="34" t="s">
        <v>534</v>
      </c>
      <c r="F1093" s="28" t="s">
        <v>369</v>
      </c>
      <c r="G1093" s="35">
        <v>5000</v>
      </c>
      <c r="H1093" s="35">
        <v>30</v>
      </c>
    </row>
    <row r="1094" spans="1:8">
      <c r="A1094" s="52">
        <v>134412111499</v>
      </c>
      <c r="B1094" s="1" t="s">
        <v>522</v>
      </c>
      <c r="C1094" s="34" t="s">
        <v>534</v>
      </c>
      <c r="D1094" s="1" t="s">
        <v>367</v>
      </c>
      <c r="E1094" s="34" t="s">
        <v>534</v>
      </c>
      <c r="F1094" s="28" t="s">
        <v>369</v>
      </c>
      <c r="G1094" s="35">
        <v>5000</v>
      </c>
      <c r="H1094" s="35">
        <v>30</v>
      </c>
    </row>
    <row r="1095" spans="1:8">
      <c r="A1095" s="52">
        <v>134411897063</v>
      </c>
      <c r="B1095" s="1" t="s">
        <v>522</v>
      </c>
      <c r="C1095" s="34" t="s">
        <v>534</v>
      </c>
      <c r="D1095" s="1" t="s">
        <v>367</v>
      </c>
      <c r="E1095" s="34" t="s">
        <v>534</v>
      </c>
      <c r="F1095" s="28" t="s">
        <v>369</v>
      </c>
      <c r="G1095" s="35">
        <v>6000</v>
      </c>
      <c r="H1095" s="35">
        <v>36</v>
      </c>
    </row>
    <row r="1096" spans="1:8">
      <c r="A1096" s="52">
        <v>134411854361</v>
      </c>
      <c r="B1096" s="1" t="s">
        <v>522</v>
      </c>
      <c r="C1096" s="34" t="s">
        <v>534</v>
      </c>
      <c r="D1096" s="1" t="s">
        <v>367</v>
      </c>
      <c r="E1096" s="34" t="s">
        <v>534</v>
      </c>
      <c r="F1096" s="28" t="s">
        <v>369</v>
      </c>
      <c r="G1096" s="35">
        <v>12000</v>
      </c>
      <c r="H1096" s="35">
        <v>72</v>
      </c>
    </row>
    <row r="1097" spans="1:8">
      <c r="A1097" s="52">
        <v>134411718355</v>
      </c>
      <c r="B1097" s="1" t="s">
        <v>522</v>
      </c>
      <c r="C1097" s="34" t="s">
        <v>534</v>
      </c>
      <c r="D1097" s="1" t="s">
        <v>367</v>
      </c>
      <c r="E1097" s="34" t="s">
        <v>534</v>
      </c>
      <c r="F1097" s="28" t="s">
        <v>369</v>
      </c>
      <c r="G1097" s="35">
        <v>15000</v>
      </c>
      <c r="H1097" s="35">
        <v>90</v>
      </c>
    </row>
    <row r="1098" spans="1:8">
      <c r="A1098" s="52">
        <v>134411638605</v>
      </c>
      <c r="B1098" s="1" t="s">
        <v>522</v>
      </c>
      <c r="C1098" s="34" t="s">
        <v>534</v>
      </c>
      <c r="D1098" s="1" t="s">
        <v>367</v>
      </c>
      <c r="E1098" s="34" t="s">
        <v>534</v>
      </c>
      <c r="F1098" s="28" t="s">
        <v>369</v>
      </c>
      <c r="G1098" s="35">
        <v>11000</v>
      </c>
      <c r="H1098" s="35">
        <v>66</v>
      </c>
    </row>
    <row r="1099" spans="1:8">
      <c r="A1099" s="52">
        <v>134411611297</v>
      </c>
      <c r="B1099" s="1" t="s">
        <v>522</v>
      </c>
      <c r="C1099" s="34" t="s">
        <v>534</v>
      </c>
      <c r="D1099" s="1" t="s">
        <v>367</v>
      </c>
      <c r="E1099" s="34" t="s">
        <v>534</v>
      </c>
      <c r="F1099" s="28" t="s">
        <v>369</v>
      </c>
      <c r="G1099" s="35">
        <v>10000</v>
      </c>
      <c r="H1099" s="35">
        <v>60</v>
      </c>
    </row>
    <row r="1100" spans="1:8">
      <c r="A1100" s="52">
        <v>134411545353</v>
      </c>
      <c r="B1100" s="1" t="s">
        <v>522</v>
      </c>
      <c r="C1100" s="34" t="s">
        <v>534</v>
      </c>
      <c r="D1100" s="1" t="s">
        <v>367</v>
      </c>
      <c r="E1100" s="34" t="s">
        <v>534</v>
      </c>
      <c r="F1100" s="28" t="s">
        <v>369</v>
      </c>
      <c r="G1100" s="35">
        <v>12000</v>
      </c>
      <c r="H1100" s="35">
        <v>72</v>
      </c>
    </row>
    <row r="1101" spans="1:8">
      <c r="A1101" s="52">
        <v>134411361933</v>
      </c>
      <c r="B1101" s="1" t="s">
        <v>522</v>
      </c>
      <c r="C1101" s="34" t="s">
        <v>534</v>
      </c>
      <c r="D1101" s="1" t="s">
        <v>367</v>
      </c>
      <c r="E1101" s="34" t="s">
        <v>534</v>
      </c>
      <c r="F1101" s="28" t="s">
        <v>369</v>
      </c>
      <c r="G1101" s="35">
        <v>18000</v>
      </c>
      <c r="H1101" s="35">
        <v>108</v>
      </c>
    </row>
    <row r="1102" spans="1:8">
      <c r="A1102" s="52">
        <v>134411358301</v>
      </c>
      <c r="B1102" s="1" t="s">
        <v>522</v>
      </c>
      <c r="C1102" s="34" t="s">
        <v>534</v>
      </c>
      <c r="D1102" s="1" t="s">
        <v>367</v>
      </c>
      <c r="E1102" s="34" t="s">
        <v>534</v>
      </c>
      <c r="F1102" s="28" t="s">
        <v>369</v>
      </c>
      <c r="G1102" s="35">
        <v>10000</v>
      </c>
      <c r="H1102" s="35">
        <v>60</v>
      </c>
    </row>
    <row r="1103" spans="1:8">
      <c r="A1103" s="52">
        <v>134411340355</v>
      </c>
      <c r="B1103" s="1" t="s">
        <v>522</v>
      </c>
      <c r="C1103" s="34" t="s">
        <v>534</v>
      </c>
      <c r="D1103" s="1" t="s">
        <v>367</v>
      </c>
      <c r="E1103" s="34" t="s">
        <v>534</v>
      </c>
      <c r="F1103" s="28" t="s">
        <v>369</v>
      </c>
      <c r="G1103" s="35">
        <v>6000</v>
      </c>
      <c r="H1103" s="35">
        <v>36</v>
      </c>
    </row>
    <row r="1104" spans="1:8">
      <c r="A1104" s="52">
        <v>134411296899</v>
      </c>
      <c r="B1104" s="1" t="s">
        <v>623</v>
      </c>
      <c r="C1104" s="34" t="s">
        <v>534</v>
      </c>
      <c r="D1104" s="1" t="s">
        <v>367</v>
      </c>
      <c r="E1104" s="34" t="s">
        <v>534</v>
      </c>
      <c r="F1104" s="28" t="s">
        <v>369</v>
      </c>
      <c r="G1104" s="35">
        <v>1000</v>
      </c>
      <c r="H1104" s="35">
        <v>6</v>
      </c>
    </row>
    <row r="1105" spans="1:8">
      <c r="A1105" s="52">
        <v>134411292881</v>
      </c>
      <c r="B1105" s="1" t="s">
        <v>522</v>
      </c>
      <c r="C1105" s="34" t="s">
        <v>534</v>
      </c>
      <c r="D1105" s="1" t="s">
        <v>367</v>
      </c>
      <c r="E1105" s="34" t="s">
        <v>534</v>
      </c>
      <c r="F1105" s="28" t="s">
        <v>369</v>
      </c>
      <c r="G1105" s="35">
        <v>10000</v>
      </c>
      <c r="H1105" s="35">
        <v>60</v>
      </c>
    </row>
    <row r="1106" spans="1:8">
      <c r="A1106" s="52">
        <v>134411211277</v>
      </c>
      <c r="B1106" s="1" t="s">
        <v>522</v>
      </c>
      <c r="C1106" s="34" t="s">
        <v>534</v>
      </c>
      <c r="D1106" s="1" t="s">
        <v>367</v>
      </c>
      <c r="E1106" s="34" t="s">
        <v>534</v>
      </c>
      <c r="F1106" s="28" t="s">
        <v>369</v>
      </c>
      <c r="G1106" s="35">
        <v>6000</v>
      </c>
      <c r="H1106" s="35">
        <v>36</v>
      </c>
    </row>
    <row r="1107" spans="1:8">
      <c r="A1107" s="52">
        <v>134411107799</v>
      </c>
      <c r="B1107" s="1" t="s">
        <v>522</v>
      </c>
      <c r="C1107" s="34" t="s">
        <v>534</v>
      </c>
      <c r="D1107" s="1" t="s">
        <v>367</v>
      </c>
      <c r="E1107" s="34" t="s">
        <v>534</v>
      </c>
      <c r="F1107" s="28" t="s">
        <v>369</v>
      </c>
      <c r="G1107" s="35">
        <v>6000</v>
      </c>
      <c r="H1107" s="35">
        <v>36</v>
      </c>
    </row>
    <row r="1108" spans="1:8">
      <c r="A1108" s="52">
        <v>134410999667</v>
      </c>
      <c r="B1108" s="1" t="s">
        <v>522</v>
      </c>
      <c r="C1108" s="34" t="s">
        <v>534</v>
      </c>
      <c r="D1108" s="1" t="s">
        <v>367</v>
      </c>
      <c r="E1108" s="34" t="s">
        <v>534</v>
      </c>
      <c r="F1108" s="28" t="s">
        <v>369</v>
      </c>
      <c r="G1108" s="35">
        <v>6000</v>
      </c>
      <c r="H1108" s="35">
        <v>36</v>
      </c>
    </row>
    <row r="1109" spans="1:8">
      <c r="A1109" s="52">
        <v>134410560765</v>
      </c>
      <c r="B1109" s="1" t="s">
        <v>522</v>
      </c>
      <c r="C1109" s="34" t="s">
        <v>534</v>
      </c>
      <c r="D1109" s="1" t="s">
        <v>367</v>
      </c>
      <c r="E1109" s="34" t="s">
        <v>534</v>
      </c>
      <c r="F1109" s="28" t="s">
        <v>369</v>
      </c>
      <c r="G1109" s="35">
        <v>10000</v>
      </c>
      <c r="H1109" s="35">
        <v>60</v>
      </c>
    </row>
    <row r="1110" spans="1:8">
      <c r="A1110" s="52">
        <v>134410484195</v>
      </c>
      <c r="B1110" s="1" t="s">
        <v>522</v>
      </c>
      <c r="C1110" s="34" t="s">
        <v>534</v>
      </c>
      <c r="D1110" s="1" t="s">
        <v>367</v>
      </c>
      <c r="E1110" s="34" t="s">
        <v>534</v>
      </c>
      <c r="F1110" s="28" t="s">
        <v>369</v>
      </c>
      <c r="G1110" s="35">
        <v>12000</v>
      </c>
      <c r="H1110" s="35">
        <v>72</v>
      </c>
    </row>
    <row r="1111" spans="1:8">
      <c r="A1111" s="52">
        <v>134410413347</v>
      </c>
      <c r="B1111" s="1" t="s">
        <v>522</v>
      </c>
      <c r="C1111" s="34" t="s">
        <v>534</v>
      </c>
      <c r="D1111" s="1" t="s">
        <v>367</v>
      </c>
      <c r="E1111" s="34" t="s">
        <v>534</v>
      </c>
      <c r="F1111" s="28" t="s">
        <v>369</v>
      </c>
      <c r="G1111" s="35">
        <v>12000</v>
      </c>
      <c r="H1111" s="35">
        <v>72</v>
      </c>
    </row>
    <row r="1112" spans="1:8">
      <c r="A1112" s="52">
        <v>134410317949</v>
      </c>
      <c r="B1112" s="1" t="s">
        <v>522</v>
      </c>
      <c r="C1112" s="34" t="s">
        <v>534</v>
      </c>
      <c r="D1112" s="1" t="s">
        <v>367</v>
      </c>
      <c r="E1112" s="34" t="s">
        <v>534</v>
      </c>
      <c r="F1112" s="28" t="s">
        <v>369</v>
      </c>
      <c r="G1112" s="35">
        <v>12000</v>
      </c>
      <c r="H1112" s="35">
        <v>72</v>
      </c>
    </row>
    <row r="1113" spans="1:8">
      <c r="A1113" s="52">
        <v>134410216403</v>
      </c>
      <c r="B1113" s="1" t="s">
        <v>522</v>
      </c>
      <c r="C1113" s="34" t="s">
        <v>534</v>
      </c>
      <c r="D1113" s="1" t="s">
        <v>367</v>
      </c>
      <c r="E1113" s="34" t="s">
        <v>534</v>
      </c>
      <c r="F1113" s="28" t="s">
        <v>369</v>
      </c>
      <c r="G1113" s="35">
        <v>5000</v>
      </c>
      <c r="H1113" s="35">
        <v>30</v>
      </c>
    </row>
    <row r="1114" spans="1:8">
      <c r="A1114" s="52">
        <v>134410064713</v>
      </c>
      <c r="B1114" s="1" t="s">
        <v>522</v>
      </c>
      <c r="C1114" s="34" t="s">
        <v>534</v>
      </c>
      <c r="D1114" s="1" t="s">
        <v>367</v>
      </c>
      <c r="E1114" s="34" t="s">
        <v>534</v>
      </c>
      <c r="F1114" s="28" t="s">
        <v>369</v>
      </c>
      <c r="G1114" s="35">
        <v>12000</v>
      </c>
      <c r="H1114" s="35">
        <v>72</v>
      </c>
    </row>
    <row r="1115" spans="1:8">
      <c r="A1115" s="52">
        <v>134409860233</v>
      </c>
      <c r="B1115" s="1" t="s">
        <v>522</v>
      </c>
      <c r="C1115" s="34" t="s">
        <v>534</v>
      </c>
      <c r="D1115" s="1" t="s">
        <v>367</v>
      </c>
      <c r="E1115" s="34" t="s">
        <v>534</v>
      </c>
      <c r="F1115" s="28" t="s">
        <v>369</v>
      </c>
      <c r="G1115" s="35">
        <v>6000</v>
      </c>
      <c r="H1115" s="35">
        <v>36</v>
      </c>
    </row>
    <row r="1116" spans="1:8">
      <c r="A1116" s="52">
        <v>134409543435</v>
      </c>
      <c r="B1116" s="1" t="s">
        <v>522</v>
      </c>
      <c r="C1116" s="34" t="s">
        <v>534</v>
      </c>
      <c r="D1116" s="1" t="s">
        <v>367</v>
      </c>
      <c r="E1116" s="34" t="s">
        <v>534</v>
      </c>
      <c r="F1116" s="28" t="s">
        <v>369</v>
      </c>
      <c r="G1116" s="35">
        <v>12000</v>
      </c>
      <c r="H1116" s="35">
        <v>72</v>
      </c>
    </row>
    <row r="1117" spans="1:8">
      <c r="A1117" s="52">
        <v>134409532825</v>
      </c>
      <c r="B1117" s="1" t="s">
        <v>522</v>
      </c>
      <c r="C1117" s="34" t="s">
        <v>534</v>
      </c>
      <c r="D1117" s="1" t="s">
        <v>367</v>
      </c>
      <c r="E1117" s="34" t="s">
        <v>534</v>
      </c>
      <c r="F1117" s="28" t="s">
        <v>369</v>
      </c>
      <c r="G1117" s="35">
        <v>18000</v>
      </c>
      <c r="H1117" s="35">
        <v>108</v>
      </c>
    </row>
    <row r="1118" spans="1:8">
      <c r="A1118" s="52">
        <v>134409364225</v>
      </c>
      <c r="B1118" s="1" t="s">
        <v>522</v>
      </c>
      <c r="C1118" s="34" t="s">
        <v>534</v>
      </c>
      <c r="D1118" s="1" t="s">
        <v>367</v>
      </c>
      <c r="E1118" s="34" t="s">
        <v>534</v>
      </c>
      <c r="F1118" s="28" t="s">
        <v>369</v>
      </c>
      <c r="G1118" s="35">
        <v>6000</v>
      </c>
      <c r="H1118" s="35">
        <v>36</v>
      </c>
    </row>
    <row r="1119" spans="1:8">
      <c r="A1119" s="52">
        <v>134409310313</v>
      </c>
      <c r="B1119" s="1" t="s">
        <v>522</v>
      </c>
      <c r="C1119" s="34" t="s">
        <v>534</v>
      </c>
      <c r="D1119" s="1" t="s">
        <v>367</v>
      </c>
      <c r="E1119" s="34" t="s">
        <v>534</v>
      </c>
      <c r="F1119" s="28" t="s">
        <v>369</v>
      </c>
      <c r="G1119" s="35">
        <v>6000</v>
      </c>
      <c r="H1119" s="35">
        <v>36</v>
      </c>
    </row>
    <row r="1120" spans="1:8">
      <c r="A1120" s="52">
        <v>134408499399</v>
      </c>
      <c r="B1120" s="1" t="s">
        <v>522</v>
      </c>
      <c r="C1120" s="34" t="s">
        <v>534</v>
      </c>
      <c r="D1120" s="1" t="s">
        <v>367</v>
      </c>
      <c r="E1120" s="34" t="s">
        <v>534</v>
      </c>
      <c r="F1120" s="28" t="s">
        <v>369</v>
      </c>
      <c r="G1120" s="35">
        <v>10000</v>
      </c>
      <c r="H1120" s="35">
        <v>60</v>
      </c>
    </row>
    <row r="1121" spans="1:8">
      <c r="A1121" s="52">
        <v>134408121081</v>
      </c>
      <c r="B1121" s="1" t="s">
        <v>522</v>
      </c>
      <c r="C1121" s="34" t="s">
        <v>534</v>
      </c>
      <c r="D1121" s="1" t="s">
        <v>367</v>
      </c>
      <c r="E1121" s="34" t="s">
        <v>534</v>
      </c>
      <c r="F1121" s="28" t="s">
        <v>369</v>
      </c>
      <c r="G1121" s="35">
        <v>10000</v>
      </c>
      <c r="H1121" s="35">
        <v>60</v>
      </c>
    </row>
    <row r="1122" spans="1:8">
      <c r="A1122" s="52">
        <v>134407959529</v>
      </c>
      <c r="B1122" s="1" t="s">
        <v>522</v>
      </c>
      <c r="C1122" s="34" t="s">
        <v>534</v>
      </c>
      <c r="D1122" s="1" t="s">
        <v>367</v>
      </c>
      <c r="E1122" s="34" t="s">
        <v>534</v>
      </c>
      <c r="F1122" s="28" t="s">
        <v>369</v>
      </c>
      <c r="G1122" s="35">
        <v>5000</v>
      </c>
      <c r="H1122" s="35">
        <v>30</v>
      </c>
    </row>
    <row r="1123" spans="1:8">
      <c r="A1123" s="52">
        <v>134407888827</v>
      </c>
      <c r="B1123" s="1" t="s">
        <v>522</v>
      </c>
      <c r="C1123" s="34" t="s">
        <v>534</v>
      </c>
      <c r="D1123" s="1" t="s">
        <v>367</v>
      </c>
      <c r="E1123" s="34" t="s">
        <v>534</v>
      </c>
      <c r="F1123" s="28" t="s">
        <v>369</v>
      </c>
      <c r="G1123" s="35">
        <v>6000</v>
      </c>
      <c r="H1123" s="35">
        <v>36</v>
      </c>
    </row>
    <row r="1124" spans="1:8">
      <c r="A1124" s="52">
        <v>134407545585</v>
      </c>
      <c r="B1124" s="1" t="s">
        <v>522</v>
      </c>
      <c r="C1124" s="34" t="s">
        <v>534</v>
      </c>
      <c r="D1124" s="1" t="s">
        <v>367</v>
      </c>
      <c r="E1124" s="34" t="s">
        <v>534</v>
      </c>
      <c r="F1124" s="28" t="s">
        <v>369</v>
      </c>
      <c r="G1124" s="35">
        <v>16000</v>
      </c>
      <c r="H1124" s="35">
        <v>96</v>
      </c>
    </row>
    <row r="1125" spans="1:8">
      <c r="A1125" s="52">
        <v>134407422333</v>
      </c>
      <c r="B1125" s="1" t="s">
        <v>522</v>
      </c>
      <c r="C1125" s="34" t="s">
        <v>534</v>
      </c>
      <c r="D1125" s="1" t="s">
        <v>367</v>
      </c>
      <c r="E1125" s="34" t="s">
        <v>534</v>
      </c>
      <c r="F1125" s="28" t="s">
        <v>369</v>
      </c>
      <c r="G1125" s="35">
        <v>18000</v>
      </c>
      <c r="H1125" s="35">
        <v>108</v>
      </c>
    </row>
    <row r="1126" spans="1:8">
      <c r="A1126" s="52">
        <v>134407348781</v>
      </c>
      <c r="B1126" s="1" t="s">
        <v>4</v>
      </c>
      <c r="C1126" s="34" t="s">
        <v>534</v>
      </c>
      <c r="D1126" s="1" t="s">
        <v>367</v>
      </c>
      <c r="E1126" s="34" t="s">
        <v>534</v>
      </c>
      <c r="F1126" s="28" t="s">
        <v>369</v>
      </c>
      <c r="G1126" s="35">
        <v>20100</v>
      </c>
      <c r="H1126" s="35">
        <v>120.6</v>
      </c>
    </row>
    <row r="1127" spans="1:8">
      <c r="A1127" s="52">
        <v>134406211567</v>
      </c>
      <c r="B1127" s="1" t="s">
        <v>522</v>
      </c>
      <c r="C1127" s="34" t="s">
        <v>534</v>
      </c>
      <c r="D1127" s="1" t="s">
        <v>367</v>
      </c>
      <c r="E1127" s="34" t="s">
        <v>534</v>
      </c>
      <c r="F1127" s="28" t="s">
        <v>369</v>
      </c>
      <c r="G1127" s="35">
        <v>6000</v>
      </c>
      <c r="H1127" s="35">
        <v>36</v>
      </c>
    </row>
    <row r="1128" spans="1:8">
      <c r="A1128" s="52">
        <v>134406007747</v>
      </c>
      <c r="B1128" s="1" t="s">
        <v>522</v>
      </c>
      <c r="C1128" s="34" t="s">
        <v>534</v>
      </c>
      <c r="D1128" s="1" t="s">
        <v>367</v>
      </c>
      <c r="E1128" s="34" t="s">
        <v>534</v>
      </c>
      <c r="F1128" s="28" t="s">
        <v>369</v>
      </c>
      <c r="G1128" s="35">
        <v>10000</v>
      </c>
      <c r="H1128" s="35">
        <v>60</v>
      </c>
    </row>
    <row r="1129" spans="1:8">
      <c r="A1129" s="52">
        <v>134405640387</v>
      </c>
      <c r="B1129" s="1" t="s">
        <v>522</v>
      </c>
      <c r="C1129" s="34" t="s">
        <v>534</v>
      </c>
      <c r="D1129" s="1" t="s">
        <v>367</v>
      </c>
      <c r="E1129" s="34" t="s">
        <v>534</v>
      </c>
      <c r="F1129" s="28" t="s">
        <v>369</v>
      </c>
      <c r="G1129" s="35">
        <v>5000</v>
      </c>
      <c r="H1129" s="35">
        <v>30</v>
      </c>
    </row>
    <row r="1130" spans="1:8">
      <c r="A1130" s="52">
        <v>134405337259</v>
      </c>
      <c r="B1130" s="1" t="s">
        <v>4</v>
      </c>
      <c r="C1130" s="34" t="s">
        <v>534</v>
      </c>
      <c r="D1130" s="1" t="s">
        <v>367</v>
      </c>
      <c r="E1130" s="34" t="s">
        <v>534</v>
      </c>
      <c r="F1130" s="28" t="s">
        <v>369</v>
      </c>
      <c r="G1130" s="35">
        <v>9100</v>
      </c>
      <c r="H1130" s="35">
        <v>54.6</v>
      </c>
    </row>
    <row r="1131" spans="1:8">
      <c r="A1131" s="52">
        <v>134405242035</v>
      </c>
      <c r="B1131" s="1" t="s">
        <v>522</v>
      </c>
      <c r="C1131" s="34" t="s">
        <v>534</v>
      </c>
      <c r="D1131" s="1" t="s">
        <v>367</v>
      </c>
      <c r="E1131" s="34" t="s">
        <v>534</v>
      </c>
      <c r="F1131" s="28" t="s">
        <v>369</v>
      </c>
      <c r="G1131" s="35">
        <v>10000</v>
      </c>
      <c r="H1131" s="35">
        <v>60</v>
      </c>
    </row>
    <row r="1132" spans="1:8">
      <c r="A1132" s="52">
        <v>134405188853</v>
      </c>
      <c r="B1132" s="1" t="s">
        <v>4</v>
      </c>
      <c r="C1132" s="34" t="s">
        <v>534</v>
      </c>
      <c r="D1132" s="1" t="s">
        <v>367</v>
      </c>
      <c r="E1132" s="34" t="s">
        <v>534</v>
      </c>
      <c r="F1132" s="28" t="s">
        <v>369</v>
      </c>
      <c r="G1132" s="35">
        <v>9400</v>
      </c>
      <c r="H1132" s="35">
        <v>56.4</v>
      </c>
    </row>
    <row r="1133" spans="1:8">
      <c r="A1133" s="52">
        <v>134405165977</v>
      </c>
      <c r="B1133" s="1" t="s">
        <v>522</v>
      </c>
      <c r="C1133" s="34" t="s">
        <v>534</v>
      </c>
      <c r="D1133" s="1" t="s">
        <v>367</v>
      </c>
      <c r="E1133" s="34" t="s">
        <v>534</v>
      </c>
      <c r="F1133" s="28" t="s">
        <v>369</v>
      </c>
      <c r="G1133" s="35">
        <v>6000</v>
      </c>
      <c r="H1133" s="35">
        <v>36</v>
      </c>
    </row>
    <row r="1134" spans="1:8">
      <c r="A1134" s="52">
        <v>134404913039</v>
      </c>
      <c r="B1134" s="1" t="s">
        <v>522</v>
      </c>
      <c r="C1134" s="34" t="s">
        <v>534</v>
      </c>
      <c r="D1134" s="1" t="s">
        <v>367</v>
      </c>
      <c r="E1134" s="34" t="s">
        <v>534</v>
      </c>
      <c r="F1134" s="28" t="s">
        <v>369</v>
      </c>
      <c r="G1134" s="35">
        <v>10000</v>
      </c>
      <c r="H1134" s="35">
        <v>60</v>
      </c>
    </row>
    <row r="1135" spans="1:8">
      <c r="A1135" s="52">
        <v>134404553967</v>
      </c>
      <c r="B1135" s="1" t="s">
        <v>522</v>
      </c>
      <c r="C1135" s="34" t="s">
        <v>534</v>
      </c>
      <c r="D1135" s="1" t="s">
        <v>367</v>
      </c>
      <c r="E1135" s="34" t="s">
        <v>534</v>
      </c>
      <c r="F1135" s="28" t="s">
        <v>369</v>
      </c>
      <c r="G1135" s="35">
        <v>6000</v>
      </c>
      <c r="H1135" s="35">
        <v>36</v>
      </c>
    </row>
    <row r="1136" spans="1:8">
      <c r="A1136" s="52">
        <v>134404268125</v>
      </c>
      <c r="B1136" s="1" t="s">
        <v>522</v>
      </c>
      <c r="C1136" s="34" t="s">
        <v>534</v>
      </c>
      <c r="D1136" s="1" t="s">
        <v>367</v>
      </c>
      <c r="E1136" s="34" t="s">
        <v>534</v>
      </c>
      <c r="F1136" s="28" t="s">
        <v>369</v>
      </c>
      <c r="G1136" s="35">
        <v>7000</v>
      </c>
      <c r="H1136" s="35">
        <v>42</v>
      </c>
    </row>
    <row r="1137" spans="1:8">
      <c r="A1137" s="52">
        <v>134403827099</v>
      </c>
      <c r="B1137" s="1" t="s">
        <v>4</v>
      </c>
      <c r="C1137" s="34" t="s">
        <v>534</v>
      </c>
      <c r="D1137" s="1" t="s">
        <v>367</v>
      </c>
      <c r="E1137" s="34" t="s">
        <v>534</v>
      </c>
      <c r="F1137" s="28" t="s">
        <v>369</v>
      </c>
      <c r="G1137" s="35">
        <v>10400</v>
      </c>
      <c r="H1137" s="35">
        <v>62.4</v>
      </c>
    </row>
    <row r="1138" spans="1:8">
      <c r="A1138" s="52">
        <v>134403331949</v>
      </c>
      <c r="B1138" s="1" t="s">
        <v>4</v>
      </c>
      <c r="C1138" s="34" t="s">
        <v>534</v>
      </c>
      <c r="D1138" s="1" t="s">
        <v>367</v>
      </c>
      <c r="E1138" s="34" t="s">
        <v>534</v>
      </c>
      <c r="F1138" s="28" t="s">
        <v>369</v>
      </c>
      <c r="G1138" s="35">
        <v>12000</v>
      </c>
      <c r="H1138" s="35">
        <v>72</v>
      </c>
    </row>
    <row r="1139" spans="1:8">
      <c r="A1139" s="52">
        <v>134403088539</v>
      </c>
      <c r="B1139" s="1" t="s">
        <v>4</v>
      </c>
      <c r="C1139" s="34" t="s">
        <v>534</v>
      </c>
      <c r="D1139" s="1" t="s">
        <v>367</v>
      </c>
      <c r="E1139" s="34" t="s">
        <v>534</v>
      </c>
      <c r="F1139" s="28" t="s">
        <v>369</v>
      </c>
      <c r="G1139" s="35">
        <v>11000</v>
      </c>
      <c r="H1139" s="35">
        <v>66</v>
      </c>
    </row>
    <row r="1140" spans="1:8">
      <c r="A1140" s="52">
        <v>134402771631</v>
      </c>
      <c r="B1140" s="1" t="s">
        <v>522</v>
      </c>
      <c r="C1140" s="34" t="s">
        <v>534</v>
      </c>
      <c r="D1140" s="1" t="s">
        <v>367</v>
      </c>
      <c r="E1140" s="34" t="s">
        <v>534</v>
      </c>
      <c r="F1140" s="28" t="s">
        <v>369</v>
      </c>
      <c r="G1140" s="35">
        <v>6000</v>
      </c>
      <c r="H1140" s="35">
        <v>36</v>
      </c>
    </row>
    <row r="1141" spans="1:8">
      <c r="A1141" s="52">
        <v>134402607005</v>
      </c>
      <c r="B1141" s="1" t="s">
        <v>522</v>
      </c>
      <c r="C1141" s="34" t="s">
        <v>534</v>
      </c>
      <c r="D1141" s="1" t="s">
        <v>367</v>
      </c>
      <c r="E1141" s="34" t="s">
        <v>534</v>
      </c>
      <c r="F1141" s="28" t="s">
        <v>369</v>
      </c>
      <c r="G1141" s="35">
        <v>6000</v>
      </c>
      <c r="H1141" s="35">
        <v>36</v>
      </c>
    </row>
    <row r="1142" spans="1:8">
      <c r="A1142" s="52">
        <v>134402353605</v>
      </c>
      <c r="B1142" s="1" t="s">
        <v>522</v>
      </c>
      <c r="C1142" s="34" t="s">
        <v>534</v>
      </c>
      <c r="D1142" s="1" t="s">
        <v>367</v>
      </c>
      <c r="E1142" s="34" t="s">
        <v>534</v>
      </c>
      <c r="F1142" s="28" t="s">
        <v>369</v>
      </c>
      <c r="G1142" s="35">
        <v>13000</v>
      </c>
      <c r="H1142" s="35">
        <v>78</v>
      </c>
    </row>
    <row r="1143" spans="1:8">
      <c r="A1143" s="52">
        <v>134402069087</v>
      </c>
      <c r="B1143" s="1" t="s">
        <v>522</v>
      </c>
      <c r="C1143" s="34" t="s">
        <v>534</v>
      </c>
      <c r="D1143" s="1" t="s">
        <v>367</v>
      </c>
      <c r="E1143" s="34" t="s">
        <v>534</v>
      </c>
      <c r="F1143" s="28" t="s">
        <v>369</v>
      </c>
      <c r="G1143" s="35">
        <v>6000</v>
      </c>
      <c r="H1143" s="35">
        <v>36</v>
      </c>
    </row>
    <row r="1144" spans="1:8">
      <c r="A1144" s="52">
        <v>134401849251</v>
      </c>
      <c r="B1144" s="1" t="s">
        <v>522</v>
      </c>
      <c r="C1144" s="34" t="s">
        <v>534</v>
      </c>
      <c r="D1144" s="1" t="s">
        <v>367</v>
      </c>
      <c r="E1144" s="34" t="s">
        <v>534</v>
      </c>
      <c r="F1144" s="28" t="s">
        <v>369</v>
      </c>
      <c r="G1144" s="35">
        <v>6000</v>
      </c>
      <c r="H1144" s="35">
        <v>36</v>
      </c>
    </row>
    <row r="1145" spans="1:8">
      <c r="A1145" s="52">
        <v>134401133945</v>
      </c>
      <c r="B1145" s="1" t="s">
        <v>522</v>
      </c>
      <c r="C1145" s="34" t="s">
        <v>534</v>
      </c>
      <c r="D1145" s="1" t="s">
        <v>367</v>
      </c>
      <c r="E1145" s="34" t="s">
        <v>534</v>
      </c>
      <c r="F1145" s="28" t="s">
        <v>369</v>
      </c>
      <c r="G1145" s="35">
        <v>7000</v>
      </c>
      <c r="H1145" s="35">
        <v>42</v>
      </c>
    </row>
    <row r="1146" spans="1:8">
      <c r="A1146" s="52">
        <v>134400236679</v>
      </c>
      <c r="B1146" s="1" t="s">
        <v>522</v>
      </c>
      <c r="C1146" s="34" t="s">
        <v>534</v>
      </c>
      <c r="D1146" s="1" t="s">
        <v>367</v>
      </c>
      <c r="E1146" s="34" t="s">
        <v>534</v>
      </c>
      <c r="F1146" s="28" t="s">
        <v>369</v>
      </c>
      <c r="G1146" s="35">
        <v>6000</v>
      </c>
      <c r="H1146" s="35">
        <v>36</v>
      </c>
    </row>
    <row r="1147" spans="1:8">
      <c r="A1147" s="52">
        <v>134400123343</v>
      </c>
      <c r="B1147" s="1" t="s">
        <v>522</v>
      </c>
      <c r="C1147" s="34" t="s">
        <v>534</v>
      </c>
      <c r="D1147" s="1" t="s">
        <v>367</v>
      </c>
      <c r="E1147" s="34" t="s">
        <v>534</v>
      </c>
      <c r="F1147" s="28" t="s">
        <v>369</v>
      </c>
      <c r="G1147" s="35">
        <v>6000</v>
      </c>
      <c r="H1147" s="35">
        <v>36</v>
      </c>
    </row>
    <row r="1148" spans="1:8">
      <c r="A1148" s="52">
        <v>134399819217</v>
      </c>
      <c r="B1148" s="1" t="s">
        <v>522</v>
      </c>
      <c r="C1148" s="34" t="s">
        <v>534</v>
      </c>
      <c r="D1148" s="1" t="s">
        <v>367</v>
      </c>
      <c r="E1148" s="34" t="s">
        <v>534</v>
      </c>
      <c r="F1148" s="28" t="s">
        <v>369</v>
      </c>
      <c r="G1148" s="35">
        <v>12000</v>
      </c>
      <c r="H1148" s="35">
        <v>72</v>
      </c>
    </row>
    <row r="1149" spans="1:8">
      <c r="A1149" s="52">
        <v>134398186323</v>
      </c>
      <c r="B1149" s="1" t="s">
        <v>522</v>
      </c>
      <c r="C1149" s="34" t="s">
        <v>534</v>
      </c>
      <c r="D1149" s="1" t="s">
        <v>367</v>
      </c>
      <c r="E1149" s="34" t="s">
        <v>534</v>
      </c>
      <c r="F1149" s="28" t="s">
        <v>369</v>
      </c>
      <c r="G1149" s="35">
        <v>12000</v>
      </c>
      <c r="H1149" s="35">
        <v>72</v>
      </c>
    </row>
    <row r="1150" spans="1:8">
      <c r="A1150" s="52">
        <v>134397961809</v>
      </c>
      <c r="B1150" s="1" t="s">
        <v>365</v>
      </c>
      <c r="C1150" s="34" t="s">
        <v>534</v>
      </c>
      <c r="D1150" s="1" t="s">
        <v>367</v>
      </c>
      <c r="E1150" s="34" t="s">
        <v>534</v>
      </c>
      <c r="F1150" s="28" t="s">
        <v>369</v>
      </c>
      <c r="G1150" s="35">
        <v>19000</v>
      </c>
      <c r="H1150" s="35">
        <v>114</v>
      </c>
    </row>
    <row r="1151" spans="1:8">
      <c r="A1151" s="52">
        <v>134396407393</v>
      </c>
      <c r="B1151" s="1" t="s">
        <v>4</v>
      </c>
      <c r="C1151" s="34" t="s">
        <v>534</v>
      </c>
      <c r="D1151" s="1" t="s">
        <v>367</v>
      </c>
      <c r="E1151" s="34" t="s">
        <v>534</v>
      </c>
      <c r="F1151" s="28" t="s">
        <v>369</v>
      </c>
      <c r="G1151" s="35">
        <v>39000</v>
      </c>
      <c r="H1151" s="35">
        <v>234</v>
      </c>
    </row>
    <row r="1152" spans="1:8">
      <c r="A1152" s="52">
        <v>134395908373</v>
      </c>
      <c r="B1152" s="1" t="s">
        <v>4</v>
      </c>
      <c r="C1152" s="34" t="s">
        <v>534</v>
      </c>
      <c r="D1152" s="1" t="s">
        <v>367</v>
      </c>
      <c r="E1152" s="34" t="s">
        <v>534</v>
      </c>
      <c r="F1152" s="28" t="s">
        <v>369</v>
      </c>
      <c r="G1152" s="35">
        <v>26800</v>
      </c>
      <c r="H1152" s="35">
        <v>160.80000000000001</v>
      </c>
    </row>
    <row r="1153" spans="1:8">
      <c r="A1153" s="52">
        <v>134395532599</v>
      </c>
      <c r="B1153" s="1" t="s">
        <v>4</v>
      </c>
      <c r="C1153" s="34" t="s">
        <v>534</v>
      </c>
      <c r="D1153" s="1" t="s">
        <v>367</v>
      </c>
      <c r="E1153" s="34" t="s">
        <v>534</v>
      </c>
      <c r="F1153" s="28" t="s">
        <v>369</v>
      </c>
      <c r="G1153" s="35">
        <v>4850</v>
      </c>
      <c r="H1153" s="35">
        <v>29.1</v>
      </c>
    </row>
    <row r="1154" spans="1:8">
      <c r="A1154" s="52">
        <v>134395481501</v>
      </c>
      <c r="B1154" s="1" t="s">
        <v>522</v>
      </c>
      <c r="C1154" s="34" t="s">
        <v>534</v>
      </c>
      <c r="D1154" s="1" t="s">
        <v>367</v>
      </c>
      <c r="E1154" s="34" t="s">
        <v>534</v>
      </c>
      <c r="F1154" s="28" t="s">
        <v>369</v>
      </c>
      <c r="G1154" s="35">
        <v>6000</v>
      </c>
      <c r="H1154" s="35">
        <v>36</v>
      </c>
    </row>
    <row r="1155" spans="1:8">
      <c r="A1155" s="52">
        <v>134395157393</v>
      </c>
      <c r="B1155" s="1" t="s">
        <v>522</v>
      </c>
      <c r="C1155" s="34" t="s">
        <v>534</v>
      </c>
      <c r="D1155" s="1" t="s">
        <v>367</v>
      </c>
      <c r="E1155" s="34" t="s">
        <v>534</v>
      </c>
      <c r="F1155" s="28" t="s">
        <v>369</v>
      </c>
      <c r="G1155" s="35">
        <v>6000</v>
      </c>
      <c r="H1155" s="35">
        <v>36</v>
      </c>
    </row>
    <row r="1156" spans="1:8">
      <c r="A1156" s="52">
        <v>134394842749</v>
      </c>
      <c r="B1156" s="1" t="s">
        <v>522</v>
      </c>
      <c r="C1156" s="34" t="s">
        <v>534</v>
      </c>
      <c r="D1156" s="1" t="s">
        <v>367</v>
      </c>
      <c r="E1156" s="34" t="s">
        <v>534</v>
      </c>
      <c r="F1156" s="28" t="s">
        <v>369</v>
      </c>
      <c r="G1156" s="35">
        <v>12000</v>
      </c>
      <c r="H1156" s="35">
        <v>72</v>
      </c>
    </row>
    <row r="1157" spans="1:8">
      <c r="A1157" s="52">
        <v>134394715405</v>
      </c>
      <c r="B1157" s="1" t="s">
        <v>4</v>
      </c>
      <c r="C1157" s="34" t="s">
        <v>534</v>
      </c>
      <c r="D1157" s="1" t="s">
        <v>367</v>
      </c>
      <c r="E1157" s="34" t="s">
        <v>534</v>
      </c>
      <c r="F1157" s="28" t="s">
        <v>369</v>
      </c>
      <c r="G1157" s="35">
        <v>4800</v>
      </c>
      <c r="H1157" s="35">
        <v>28.8</v>
      </c>
    </row>
    <row r="1158" spans="1:8">
      <c r="A1158" s="52">
        <v>134394161881</v>
      </c>
      <c r="B1158" s="1" t="s">
        <v>612</v>
      </c>
      <c r="C1158" s="34" t="s">
        <v>534</v>
      </c>
      <c r="D1158" s="1" t="s">
        <v>367</v>
      </c>
      <c r="E1158" s="34" t="s">
        <v>534</v>
      </c>
      <c r="F1158" s="28" t="s">
        <v>369</v>
      </c>
      <c r="G1158" s="35">
        <v>367</v>
      </c>
      <c r="H1158" s="35">
        <v>2.2000000000000002</v>
      </c>
    </row>
    <row r="1159" spans="1:8">
      <c r="A1159" s="52">
        <v>134328282707</v>
      </c>
      <c r="B1159" s="1" t="s">
        <v>522</v>
      </c>
      <c r="C1159" s="34" t="s">
        <v>534</v>
      </c>
      <c r="D1159" s="1" t="s">
        <v>367</v>
      </c>
      <c r="E1159" s="34" t="s">
        <v>534</v>
      </c>
      <c r="F1159" s="28" t="s">
        <v>369</v>
      </c>
      <c r="G1159" s="35">
        <v>5000</v>
      </c>
      <c r="H1159" s="35">
        <v>30</v>
      </c>
    </row>
    <row r="1160" spans="1:8">
      <c r="A1160" s="52">
        <v>134328032379</v>
      </c>
      <c r="B1160" s="1" t="s">
        <v>522</v>
      </c>
      <c r="C1160" s="34" t="s">
        <v>534</v>
      </c>
      <c r="D1160" s="1" t="s">
        <v>367</v>
      </c>
      <c r="E1160" s="34" t="s">
        <v>534</v>
      </c>
      <c r="F1160" s="28" t="s">
        <v>369</v>
      </c>
      <c r="G1160" s="35">
        <v>6000</v>
      </c>
      <c r="H1160" s="35">
        <v>36</v>
      </c>
    </row>
    <row r="1161" spans="1:8">
      <c r="A1161" s="52">
        <v>134328026421</v>
      </c>
      <c r="B1161" s="1" t="s">
        <v>522</v>
      </c>
      <c r="C1161" s="34" t="s">
        <v>534</v>
      </c>
      <c r="D1161" s="1" t="s">
        <v>367</v>
      </c>
      <c r="E1161" s="34" t="s">
        <v>534</v>
      </c>
      <c r="F1161" s="28" t="s">
        <v>369</v>
      </c>
      <c r="G1161" s="35">
        <v>6000</v>
      </c>
      <c r="H1161" s="35">
        <v>36</v>
      </c>
    </row>
    <row r="1162" spans="1:8">
      <c r="A1162" s="52">
        <v>134327958235</v>
      </c>
      <c r="B1162" s="1" t="s">
        <v>558</v>
      </c>
      <c r="C1162" s="34" t="s">
        <v>534</v>
      </c>
      <c r="D1162" s="1" t="s">
        <v>367</v>
      </c>
      <c r="E1162" s="34" t="s">
        <v>534</v>
      </c>
      <c r="F1162" s="28" t="s">
        <v>369</v>
      </c>
      <c r="G1162" s="35">
        <v>500</v>
      </c>
      <c r="H1162" s="35">
        <v>3</v>
      </c>
    </row>
    <row r="1163" spans="1:8">
      <c r="A1163" s="52">
        <v>134327948301</v>
      </c>
      <c r="B1163" s="1" t="s">
        <v>522</v>
      </c>
      <c r="C1163" s="34" t="s">
        <v>534</v>
      </c>
      <c r="D1163" s="1" t="s">
        <v>367</v>
      </c>
      <c r="E1163" s="34" t="s">
        <v>534</v>
      </c>
      <c r="F1163" s="28" t="s">
        <v>369</v>
      </c>
      <c r="G1163" s="35">
        <v>5000</v>
      </c>
      <c r="H1163" s="35">
        <v>30</v>
      </c>
    </row>
    <row r="1164" spans="1:8">
      <c r="A1164" s="52">
        <v>134327763757</v>
      </c>
      <c r="B1164" s="1" t="s">
        <v>522</v>
      </c>
      <c r="C1164" s="34" t="s">
        <v>534</v>
      </c>
      <c r="D1164" s="1" t="s">
        <v>367</v>
      </c>
      <c r="E1164" s="34" t="s">
        <v>534</v>
      </c>
      <c r="F1164" s="28" t="s">
        <v>369</v>
      </c>
      <c r="G1164" s="35">
        <v>5000</v>
      </c>
      <c r="H1164" s="35">
        <v>30</v>
      </c>
    </row>
    <row r="1165" spans="1:8">
      <c r="A1165" s="52">
        <v>134327702083</v>
      </c>
      <c r="B1165" s="1" t="s">
        <v>4</v>
      </c>
      <c r="C1165" s="34" t="s">
        <v>534</v>
      </c>
      <c r="D1165" s="1" t="s">
        <v>367</v>
      </c>
      <c r="E1165" s="34" t="s">
        <v>534</v>
      </c>
      <c r="F1165" s="28" t="s">
        <v>369</v>
      </c>
      <c r="G1165" s="35">
        <v>5800</v>
      </c>
      <c r="H1165" s="35">
        <v>34.799999999999997</v>
      </c>
    </row>
    <row r="1166" spans="1:8">
      <c r="A1166" s="52">
        <v>134327641891</v>
      </c>
      <c r="B1166" s="1" t="s">
        <v>4</v>
      </c>
      <c r="C1166" s="34" t="s">
        <v>534</v>
      </c>
      <c r="D1166" s="1" t="s">
        <v>367</v>
      </c>
      <c r="E1166" s="34" t="s">
        <v>534</v>
      </c>
      <c r="F1166" s="28" t="s">
        <v>369</v>
      </c>
      <c r="G1166" s="35">
        <v>10000</v>
      </c>
      <c r="H1166" s="35">
        <v>60</v>
      </c>
    </row>
    <row r="1167" spans="1:8">
      <c r="A1167" s="52">
        <v>134327630791</v>
      </c>
      <c r="B1167" s="1" t="s">
        <v>522</v>
      </c>
      <c r="C1167" s="34" t="s">
        <v>534</v>
      </c>
      <c r="D1167" s="1" t="s">
        <v>367</v>
      </c>
      <c r="E1167" s="34" t="s">
        <v>534</v>
      </c>
      <c r="F1167" s="28" t="s">
        <v>369</v>
      </c>
      <c r="G1167" s="35">
        <v>5000</v>
      </c>
      <c r="H1167" s="35">
        <v>30</v>
      </c>
    </row>
    <row r="1168" spans="1:8">
      <c r="A1168" s="52">
        <v>134327625211</v>
      </c>
      <c r="B1168" s="1" t="s">
        <v>604</v>
      </c>
      <c r="C1168" s="34" t="s">
        <v>534</v>
      </c>
      <c r="D1168" s="1" t="s">
        <v>367</v>
      </c>
      <c r="E1168" s="34" t="s">
        <v>534</v>
      </c>
      <c r="F1168" s="28" t="s">
        <v>369</v>
      </c>
      <c r="G1168" s="35">
        <v>1650</v>
      </c>
      <c r="H1168" s="35">
        <v>9.9</v>
      </c>
    </row>
    <row r="1169" spans="1:8">
      <c r="A1169" s="52">
        <v>134327593443</v>
      </c>
      <c r="B1169" s="1" t="s">
        <v>522</v>
      </c>
      <c r="C1169" s="34" t="s">
        <v>534</v>
      </c>
      <c r="D1169" s="1" t="s">
        <v>367</v>
      </c>
      <c r="E1169" s="34" t="s">
        <v>534</v>
      </c>
      <c r="F1169" s="28" t="s">
        <v>369</v>
      </c>
      <c r="G1169" s="35">
        <v>5000</v>
      </c>
      <c r="H1169" s="35">
        <v>30</v>
      </c>
    </row>
    <row r="1170" spans="1:8">
      <c r="A1170" s="52">
        <v>134327554569</v>
      </c>
      <c r="B1170" s="1" t="s">
        <v>522</v>
      </c>
      <c r="C1170" s="34" t="s">
        <v>534</v>
      </c>
      <c r="D1170" s="1" t="s">
        <v>367</v>
      </c>
      <c r="E1170" s="34" t="s">
        <v>534</v>
      </c>
      <c r="F1170" s="28" t="s">
        <v>369</v>
      </c>
      <c r="G1170" s="35">
        <v>10000</v>
      </c>
      <c r="H1170" s="35">
        <v>60</v>
      </c>
    </row>
    <row r="1171" spans="1:8">
      <c r="A1171" s="52">
        <v>134327551889</v>
      </c>
      <c r="B1171" s="1" t="s">
        <v>522</v>
      </c>
      <c r="C1171" s="34" t="s">
        <v>534</v>
      </c>
      <c r="D1171" s="1" t="s">
        <v>367</v>
      </c>
      <c r="E1171" s="34" t="s">
        <v>534</v>
      </c>
      <c r="F1171" s="28" t="s">
        <v>369</v>
      </c>
      <c r="G1171" s="35">
        <v>10000</v>
      </c>
      <c r="H1171" s="35">
        <v>60</v>
      </c>
    </row>
    <row r="1172" spans="1:8">
      <c r="A1172" s="52">
        <v>134327542373</v>
      </c>
      <c r="B1172" s="1" t="s">
        <v>522</v>
      </c>
      <c r="C1172" s="34" t="s">
        <v>534</v>
      </c>
      <c r="D1172" s="1" t="s">
        <v>367</v>
      </c>
      <c r="E1172" s="34" t="s">
        <v>534</v>
      </c>
      <c r="F1172" s="28" t="s">
        <v>369</v>
      </c>
      <c r="G1172" s="35">
        <v>15000</v>
      </c>
      <c r="H1172" s="35">
        <v>90</v>
      </c>
    </row>
    <row r="1173" spans="1:8">
      <c r="A1173" s="52">
        <v>134327481301</v>
      </c>
      <c r="B1173" s="1" t="s">
        <v>522</v>
      </c>
      <c r="C1173" s="34" t="s">
        <v>534</v>
      </c>
      <c r="D1173" s="1" t="s">
        <v>367</v>
      </c>
      <c r="E1173" s="34" t="s">
        <v>534</v>
      </c>
      <c r="F1173" s="28" t="s">
        <v>369</v>
      </c>
      <c r="G1173" s="35">
        <v>5000</v>
      </c>
      <c r="H1173" s="35">
        <v>30</v>
      </c>
    </row>
    <row r="1174" spans="1:8">
      <c r="A1174" s="52">
        <v>134327394877</v>
      </c>
      <c r="B1174" s="1" t="s">
        <v>522</v>
      </c>
      <c r="C1174" s="34" t="s">
        <v>534</v>
      </c>
      <c r="D1174" s="1" t="s">
        <v>367</v>
      </c>
      <c r="E1174" s="34" t="s">
        <v>534</v>
      </c>
      <c r="F1174" s="28" t="s">
        <v>369</v>
      </c>
      <c r="G1174" s="35">
        <v>6000</v>
      </c>
      <c r="H1174" s="35">
        <v>36</v>
      </c>
    </row>
    <row r="1175" spans="1:8">
      <c r="A1175" s="52">
        <v>134327314407</v>
      </c>
      <c r="B1175" s="1" t="s">
        <v>522</v>
      </c>
      <c r="C1175" s="34" t="s">
        <v>534</v>
      </c>
      <c r="D1175" s="1" t="s">
        <v>367</v>
      </c>
      <c r="E1175" s="34" t="s">
        <v>534</v>
      </c>
      <c r="F1175" s="28" t="s">
        <v>369</v>
      </c>
      <c r="G1175" s="35">
        <v>10000</v>
      </c>
      <c r="H1175" s="35">
        <v>60</v>
      </c>
    </row>
    <row r="1176" spans="1:8">
      <c r="A1176" s="52">
        <v>134327269289</v>
      </c>
      <c r="B1176" s="1" t="s">
        <v>522</v>
      </c>
      <c r="C1176" s="34" t="s">
        <v>534</v>
      </c>
      <c r="D1176" s="1" t="s">
        <v>367</v>
      </c>
      <c r="E1176" s="34" t="s">
        <v>534</v>
      </c>
      <c r="F1176" s="28" t="s">
        <v>369</v>
      </c>
      <c r="G1176" s="35">
        <v>11500</v>
      </c>
      <c r="H1176" s="35">
        <v>69</v>
      </c>
    </row>
    <row r="1177" spans="1:8">
      <c r="A1177" s="52">
        <v>134327268035</v>
      </c>
      <c r="B1177" s="1" t="s">
        <v>522</v>
      </c>
      <c r="C1177" s="34" t="s">
        <v>534</v>
      </c>
      <c r="D1177" s="1" t="s">
        <v>367</v>
      </c>
      <c r="E1177" s="34" t="s">
        <v>534</v>
      </c>
      <c r="F1177" s="28" t="s">
        <v>369</v>
      </c>
      <c r="G1177" s="35">
        <v>12000</v>
      </c>
      <c r="H1177" s="35">
        <v>72</v>
      </c>
    </row>
    <row r="1178" spans="1:8">
      <c r="A1178" s="52">
        <v>134327240509</v>
      </c>
      <c r="B1178" s="1" t="s">
        <v>4</v>
      </c>
      <c r="C1178" s="34" t="s">
        <v>534</v>
      </c>
      <c r="D1178" s="1" t="s">
        <v>367</v>
      </c>
      <c r="E1178" s="34" t="s">
        <v>534</v>
      </c>
      <c r="F1178" s="28" t="s">
        <v>369</v>
      </c>
      <c r="G1178" s="35">
        <v>9600</v>
      </c>
      <c r="H1178" s="35">
        <v>57.6</v>
      </c>
    </row>
    <row r="1179" spans="1:8">
      <c r="A1179" s="52">
        <v>134327219903</v>
      </c>
      <c r="B1179" s="1" t="s">
        <v>522</v>
      </c>
      <c r="C1179" s="34" t="s">
        <v>534</v>
      </c>
      <c r="D1179" s="1" t="s">
        <v>367</v>
      </c>
      <c r="E1179" s="34" t="s">
        <v>534</v>
      </c>
      <c r="F1179" s="28" t="s">
        <v>369</v>
      </c>
      <c r="G1179" s="35">
        <v>5000</v>
      </c>
      <c r="H1179" s="35">
        <v>30</v>
      </c>
    </row>
    <row r="1180" spans="1:8">
      <c r="A1180" s="52">
        <v>134327215301</v>
      </c>
      <c r="B1180" s="1" t="s">
        <v>522</v>
      </c>
      <c r="C1180" s="34" t="s">
        <v>534</v>
      </c>
      <c r="D1180" s="1" t="s">
        <v>367</v>
      </c>
      <c r="E1180" s="34" t="s">
        <v>534</v>
      </c>
      <c r="F1180" s="28" t="s">
        <v>369</v>
      </c>
      <c r="G1180" s="35">
        <v>6000</v>
      </c>
      <c r="H1180" s="35">
        <v>36</v>
      </c>
    </row>
    <row r="1181" spans="1:8">
      <c r="A1181" s="52">
        <v>134327183807</v>
      </c>
      <c r="B1181" s="1" t="s">
        <v>4</v>
      </c>
      <c r="C1181" s="34" t="s">
        <v>534</v>
      </c>
      <c r="D1181" s="1" t="s">
        <v>367</v>
      </c>
      <c r="E1181" s="34" t="s">
        <v>534</v>
      </c>
      <c r="F1181" s="28" t="s">
        <v>369</v>
      </c>
      <c r="G1181" s="35">
        <v>9200</v>
      </c>
      <c r="H1181" s="35">
        <v>55.2</v>
      </c>
    </row>
    <row r="1182" spans="1:8">
      <c r="A1182" s="52">
        <v>134327181895</v>
      </c>
      <c r="B1182" s="1" t="s">
        <v>522</v>
      </c>
      <c r="C1182" s="34" t="s">
        <v>534</v>
      </c>
      <c r="D1182" s="1" t="s">
        <v>367</v>
      </c>
      <c r="E1182" s="34" t="s">
        <v>534</v>
      </c>
      <c r="F1182" s="28" t="s">
        <v>369</v>
      </c>
      <c r="G1182" s="35">
        <v>500</v>
      </c>
      <c r="H1182" s="35">
        <v>3</v>
      </c>
    </row>
    <row r="1183" spans="1:8">
      <c r="A1183" s="52">
        <v>134327149033</v>
      </c>
      <c r="B1183" s="1" t="s">
        <v>522</v>
      </c>
      <c r="C1183" s="34" t="s">
        <v>534</v>
      </c>
      <c r="D1183" s="1" t="s">
        <v>367</v>
      </c>
      <c r="E1183" s="34" t="s">
        <v>534</v>
      </c>
      <c r="F1183" s="28" t="s">
        <v>369</v>
      </c>
      <c r="G1183" s="35">
        <v>10000</v>
      </c>
      <c r="H1183" s="35">
        <v>60</v>
      </c>
    </row>
    <row r="1184" spans="1:8">
      <c r="A1184" s="52">
        <v>134327023417</v>
      </c>
      <c r="B1184" s="1" t="s">
        <v>522</v>
      </c>
      <c r="C1184" s="34" t="s">
        <v>534</v>
      </c>
      <c r="D1184" s="1" t="s">
        <v>367</v>
      </c>
      <c r="E1184" s="34" t="s">
        <v>534</v>
      </c>
      <c r="F1184" s="28" t="s">
        <v>369</v>
      </c>
      <c r="G1184" s="35">
        <v>5000</v>
      </c>
      <c r="H1184" s="35">
        <v>30</v>
      </c>
    </row>
    <row r="1185" spans="1:8">
      <c r="A1185" s="52">
        <v>134327010573</v>
      </c>
      <c r="B1185" s="1" t="s">
        <v>522</v>
      </c>
      <c r="C1185" s="34" t="s">
        <v>534</v>
      </c>
      <c r="D1185" s="1" t="s">
        <v>367</v>
      </c>
      <c r="E1185" s="34" t="s">
        <v>534</v>
      </c>
      <c r="F1185" s="28" t="s">
        <v>369</v>
      </c>
      <c r="G1185" s="35">
        <v>15000</v>
      </c>
      <c r="H1185" s="35">
        <v>90</v>
      </c>
    </row>
    <row r="1186" spans="1:8">
      <c r="A1186" s="52">
        <v>134326959563</v>
      </c>
      <c r="B1186" s="1" t="s">
        <v>522</v>
      </c>
      <c r="C1186" s="34" t="s">
        <v>534</v>
      </c>
      <c r="D1186" s="1" t="s">
        <v>367</v>
      </c>
      <c r="E1186" s="34" t="s">
        <v>534</v>
      </c>
      <c r="F1186" s="28" t="s">
        <v>369</v>
      </c>
      <c r="G1186" s="35">
        <v>5000</v>
      </c>
      <c r="H1186" s="35">
        <v>30</v>
      </c>
    </row>
    <row r="1187" spans="1:8">
      <c r="A1187" s="52">
        <v>134326953831</v>
      </c>
      <c r="B1187" s="1" t="s">
        <v>522</v>
      </c>
      <c r="C1187" s="34" t="s">
        <v>534</v>
      </c>
      <c r="D1187" s="1" t="s">
        <v>367</v>
      </c>
      <c r="E1187" s="34" t="s">
        <v>534</v>
      </c>
      <c r="F1187" s="28" t="s">
        <v>369</v>
      </c>
      <c r="G1187" s="35">
        <v>5000</v>
      </c>
      <c r="H1187" s="35">
        <v>30</v>
      </c>
    </row>
    <row r="1188" spans="1:8">
      <c r="A1188" s="52">
        <v>134326931159</v>
      </c>
      <c r="B1188" s="1" t="s">
        <v>522</v>
      </c>
      <c r="C1188" s="34" t="s">
        <v>534</v>
      </c>
      <c r="D1188" s="1" t="s">
        <v>367</v>
      </c>
      <c r="E1188" s="34" t="s">
        <v>534</v>
      </c>
      <c r="F1188" s="28" t="s">
        <v>369</v>
      </c>
      <c r="G1188" s="35">
        <v>5000</v>
      </c>
      <c r="H1188" s="35">
        <v>30</v>
      </c>
    </row>
    <row r="1189" spans="1:8">
      <c r="A1189" s="52">
        <v>134326920449</v>
      </c>
      <c r="B1189" s="1" t="s">
        <v>522</v>
      </c>
      <c r="C1189" s="34" t="s">
        <v>534</v>
      </c>
      <c r="D1189" s="1" t="s">
        <v>367</v>
      </c>
      <c r="E1189" s="34" t="s">
        <v>534</v>
      </c>
      <c r="F1189" s="28" t="s">
        <v>369</v>
      </c>
      <c r="G1189" s="35">
        <v>12000</v>
      </c>
      <c r="H1189" s="35">
        <v>72</v>
      </c>
    </row>
    <row r="1190" spans="1:8">
      <c r="A1190" s="52">
        <v>134326919125</v>
      </c>
      <c r="B1190" s="1" t="s">
        <v>522</v>
      </c>
      <c r="C1190" s="34" t="s">
        <v>534</v>
      </c>
      <c r="D1190" s="1" t="s">
        <v>367</v>
      </c>
      <c r="E1190" s="34" t="s">
        <v>534</v>
      </c>
      <c r="F1190" s="28" t="s">
        <v>369</v>
      </c>
      <c r="G1190" s="35">
        <v>10000</v>
      </c>
      <c r="H1190" s="35">
        <v>60</v>
      </c>
    </row>
    <row r="1191" spans="1:8">
      <c r="A1191" s="52">
        <v>134326830503</v>
      </c>
      <c r="B1191" s="1" t="s">
        <v>522</v>
      </c>
      <c r="C1191" s="34" t="s">
        <v>534</v>
      </c>
      <c r="D1191" s="1" t="s">
        <v>367</v>
      </c>
      <c r="E1191" s="34" t="s">
        <v>534</v>
      </c>
      <c r="F1191" s="28" t="s">
        <v>369</v>
      </c>
      <c r="G1191" s="35">
        <v>5000</v>
      </c>
      <c r="H1191" s="35">
        <v>30</v>
      </c>
    </row>
    <row r="1192" spans="1:8">
      <c r="A1192" s="52">
        <v>134326829425</v>
      </c>
      <c r="B1192" s="1" t="s">
        <v>522</v>
      </c>
      <c r="C1192" s="34" t="s">
        <v>534</v>
      </c>
      <c r="D1192" s="1" t="s">
        <v>367</v>
      </c>
      <c r="E1192" s="34" t="s">
        <v>534</v>
      </c>
      <c r="F1192" s="28" t="s">
        <v>369</v>
      </c>
      <c r="G1192" s="35">
        <v>10000</v>
      </c>
      <c r="H1192" s="35">
        <v>60</v>
      </c>
    </row>
    <row r="1193" spans="1:8">
      <c r="A1193" s="52">
        <v>134326807687</v>
      </c>
      <c r="B1193" s="1" t="s">
        <v>522</v>
      </c>
      <c r="C1193" s="34" t="s">
        <v>534</v>
      </c>
      <c r="D1193" s="1" t="s">
        <v>367</v>
      </c>
      <c r="E1193" s="34" t="s">
        <v>534</v>
      </c>
      <c r="F1193" s="28" t="s">
        <v>369</v>
      </c>
      <c r="G1193" s="35">
        <v>10000</v>
      </c>
      <c r="H1193" s="35">
        <v>60</v>
      </c>
    </row>
    <row r="1194" spans="1:8">
      <c r="A1194" s="52">
        <v>134326744171</v>
      </c>
      <c r="B1194" s="1" t="s">
        <v>522</v>
      </c>
      <c r="C1194" s="34" t="s">
        <v>534</v>
      </c>
      <c r="D1194" s="1" t="s">
        <v>367</v>
      </c>
      <c r="E1194" s="34" t="s">
        <v>534</v>
      </c>
      <c r="F1194" s="28" t="s">
        <v>369</v>
      </c>
      <c r="G1194" s="35">
        <v>5000</v>
      </c>
      <c r="H1194" s="35">
        <v>30</v>
      </c>
    </row>
    <row r="1195" spans="1:8">
      <c r="A1195" s="52">
        <v>134326674879</v>
      </c>
      <c r="B1195" s="1" t="s">
        <v>522</v>
      </c>
      <c r="C1195" s="34" t="s">
        <v>534</v>
      </c>
      <c r="D1195" s="1" t="s">
        <v>367</v>
      </c>
      <c r="E1195" s="34" t="s">
        <v>534</v>
      </c>
      <c r="F1195" s="28" t="s">
        <v>369</v>
      </c>
      <c r="G1195" s="35">
        <v>5000</v>
      </c>
      <c r="H1195" s="35">
        <v>30</v>
      </c>
    </row>
    <row r="1196" spans="1:8">
      <c r="A1196" s="52">
        <v>134326482605</v>
      </c>
      <c r="B1196" s="1" t="s">
        <v>522</v>
      </c>
      <c r="C1196" s="34" t="s">
        <v>534</v>
      </c>
      <c r="D1196" s="1" t="s">
        <v>367</v>
      </c>
      <c r="E1196" s="34" t="s">
        <v>534</v>
      </c>
      <c r="F1196" s="28" t="s">
        <v>369</v>
      </c>
      <c r="G1196" s="35">
        <v>10000</v>
      </c>
      <c r="H1196" s="35">
        <v>60</v>
      </c>
    </row>
    <row r="1197" spans="1:8">
      <c r="A1197" s="52">
        <v>134326311971</v>
      </c>
      <c r="B1197" s="1" t="s">
        <v>522</v>
      </c>
      <c r="C1197" s="34" t="s">
        <v>534</v>
      </c>
      <c r="D1197" s="1" t="s">
        <v>367</v>
      </c>
      <c r="E1197" s="34" t="s">
        <v>534</v>
      </c>
      <c r="F1197" s="28" t="s">
        <v>369</v>
      </c>
      <c r="G1197" s="35">
        <v>15000</v>
      </c>
      <c r="H1197" s="35">
        <v>90</v>
      </c>
    </row>
    <row r="1198" spans="1:8">
      <c r="A1198" s="52">
        <v>134326242151</v>
      </c>
      <c r="B1198" s="1" t="s">
        <v>522</v>
      </c>
      <c r="C1198" s="34" t="s">
        <v>534</v>
      </c>
      <c r="D1198" s="1" t="s">
        <v>367</v>
      </c>
      <c r="E1198" s="34" t="s">
        <v>534</v>
      </c>
      <c r="F1198" s="28" t="s">
        <v>369</v>
      </c>
      <c r="G1198" s="35">
        <v>5000</v>
      </c>
      <c r="H1198" s="35">
        <v>30</v>
      </c>
    </row>
    <row r="1199" spans="1:8">
      <c r="A1199" s="52">
        <v>134326231033</v>
      </c>
      <c r="B1199" s="1" t="s">
        <v>4</v>
      </c>
      <c r="C1199" s="34" t="s">
        <v>534</v>
      </c>
      <c r="D1199" s="1" t="s">
        <v>367</v>
      </c>
      <c r="E1199" s="34" t="s">
        <v>534</v>
      </c>
      <c r="F1199" s="28" t="s">
        <v>369</v>
      </c>
      <c r="G1199" s="35">
        <v>11000</v>
      </c>
      <c r="H1199" s="35">
        <v>66</v>
      </c>
    </row>
    <row r="1200" spans="1:8">
      <c r="A1200" s="52">
        <v>134326168097</v>
      </c>
      <c r="B1200" s="1" t="s">
        <v>522</v>
      </c>
      <c r="C1200" s="34" t="s">
        <v>534</v>
      </c>
      <c r="D1200" s="1" t="s">
        <v>367</v>
      </c>
      <c r="E1200" s="34" t="s">
        <v>534</v>
      </c>
      <c r="F1200" s="28" t="s">
        <v>369</v>
      </c>
      <c r="G1200" s="35">
        <v>5000</v>
      </c>
      <c r="H1200" s="35">
        <v>30</v>
      </c>
    </row>
    <row r="1201" spans="1:8">
      <c r="A1201" s="52">
        <v>134326163665</v>
      </c>
      <c r="B1201" s="1" t="s">
        <v>522</v>
      </c>
      <c r="C1201" s="34" t="s">
        <v>534</v>
      </c>
      <c r="D1201" s="1" t="s">
        <v>367</v>
      </c>
      <c r="E1201" s="34" t="s">
        <v>534</v>
      </c>
      <c r="F1201" s="28" t="s">
        <v>369</v>
      </c>
      <c r="G1201" s="35">
        <v>10000</v>
      </c>
      <c r="H1201" s="35">
        <v>60</v>
      </c>
    </row>
    <row r="1202" spans="1:8">
      <c r="A1202" s="52">
        <v>134326127457</v>
      </c>
      <c r="B1202" s="1" t="s">
        <v>522</v>
      </c>
      <c r="C1202" s="34" t="s">
        <v>534</v>
      </c>
      <c r="D1202" s="1" t="s">
        <v>367</v>
      </c>
      <c r="E1202" s="34" t="s">
        <v>534</v>
      </c>
      <c r="F1202" s="28" t="s">
        <v>369</v>
      </c>
      <c r="G1202" s="35">
        <v>10000</v>
      </c>
      <c r="H1202" s="35">
        <v>60</v>
      </c>
    </row>
    <row r="1203" spans="1:8">
      <c r="A1203" s="52">
        <v>134325981181</v>
      </c>
      <c r="B1203" s="1" t="s">
        <v>522</v>
      </c>
      <c r="C1203" s="34" t="s">
        <v>534</v>
      </c>
      <c r="D1203" s="1" t="s">
        <v>367</v>
      </c>
      <c r="E1203" s="34" t="s">
        <v>534</v>
      </c>
      <c r="F1203" s="28" t="s">
        <v>369</v>
      </c>
      <c r="G1203" s="35">
        <v>5000</v>
      </c>
      <c r="H1203" s="35">
        <v>30</v>
      </c>
    </row>
    <row r="1204" spans="1:8">
      <c r="A1204" s="52">
        <v>134325973827</v>
      </c>
      <c r="B1204" s="1" t="s">
        <v>522</v>
      </c>
      <c r="C1204" s="34" t="s">
        <v>534</v>
      </c>
      <c r="D1204" s="1" t="s">
        <v>367</v>
      </c>
      <c r="E1204" s="34" t="s">
        <v>534</v>
      </c>
      <c r="F1204" s="28" t="s">
        <v>369</v>
      </c>
      <c r="G1204" s="35">
        <v>20000</v>
      </c>
      <c r="H1204" s="35">
        <v>120</v>
      </c>
    </row>
    <row r="1205" spans="1:8">
      <c r="A1205" s="52">
        <v>134325849545</v>
      </c>
      <c r="B1205" s="1" t="s">
        <v>4</v>
      </c>
      <c r="C1205" s="34" t="s">
        <v>534</v>
      </c>
      <c r="D1205" s="1" t="s">
        <v>367</v>
      </c>
      <c r="E1205" s="34" t="s">
        <v>534</v>
      </c>
      <c r="F1205" s="28" t="s">
        <v>369</v>
      </c>
      <c r="G1205" s="35">
        <v>11000</v>
      </c>
      <c r="H1205" s="35">
        <v>66</v>
      </c>
    </row>
    <row r="1206" spans="1:8">
      <c r="A1206" s="52">
        <v>134325829207</v>
      </c>
      <c r="B1206" s="1" t="s">
        <v>522</v>
      </c>
      <c r="C1206" s="34" t="s">
        <v>534</v>
      </c>
      <c r="D1206" s="1" t="s">
        <v>367</v>
      </c>
      <c r="E1206" s="34" t="s">
        <v>534</v>
      </c>
      <c r="F1206" s="28" t="s">
        <v>369</v>
      </c>
      <c r="G1206" s="35">
        <v>5000</v>
      </c>
      <c r="H1206" s="35">
        <v>30</v>
      </c>
    </row>
    <row r="1207" spans="1:8">
      <c r="A1207" s="52">
        <v>134325818671</v>
      </c>
      <c r="B1207" s="1" t="s">
        <v>4</v>
      </c>
      <c r="C1207" s="34" t="s">
        <v>534</v>
      </c>
      <c r="D1207" s="1" t="s">
        <v>367</v>
      </c>
      <c r="E1207" s="34" t="s">
        <v>534</v>
      </c>
      <c r="F1207" s="28" t="s">
        <v>369</v>
      </c>
      <c r="G1207" s="35">
        <v>10000</v>
      </c>
      <c r="H1207" s="35">
        <v>60</v>
      </c>
    </row>
    <row r="1208" spans="1:8">
      <c r="A1208" s="52">
        <v>134325810453</v>
      </c>
      <c r="B1208" s="1" t="s">
        <v>522</v>
      </c>
      <c r="C1208" s="34" t="s">
        <v>534</v>
      </c>
      <c r="D1208" s="1" t="s">
        <v>367</v>
      </c>
      <c r="E1208" s="34" t="s">
        <v>534</v>
      </c>
      <c r="F1208" s="28" t="s">
        <v>369</v>
      </c>
      <c r="G1208" s="35">
        <v>5000</v>
      </c>
      <c r="H1208" s="35">
        <v>30</v>
      </c>
    </row>
    <row r="1209" spans="1:8">
      <c r="A1209" s="52">
        <v>134325692849</v>
      </c>
      <c r="B1209" s="1" t="s">
        <v>522</v>
      </c>
      <c r="C1209" s="34" t="s">
        <v>534</v>
      </c>
      <c r="D1209" s="1" t="s">
        <v>367</v>
      </c>
      <c r="E1209" s="34" t="s">
        <v>534</v>
      </c>
      <c r="F1209" s="28" t="s">
        <v>369</v>
      </c>
      <c r="G1209" s="35">
        <v>15000</v>
      </c>
      <c r="H1209" s="35">
        <v>90</v>
      </c>
    </row>
    <row r="1210" spans="1:8">
      <c r="A1210" s="52">
        <v>134325671181</v>
      </c>
      <c r="B1210" s="1" t="s">
        <v>522</v>
      </c>
      <c r="C1210" s="34" t="s">
        <v>534</v>
      </c>
      <c r="D1210" s="1" t="s">
        <v>367</v>
      </c>
      <c r="E1210" s="34" t="s">
        <v>534</v>
      </c>
      <c r="F1210" s="28" t="s">
        <v>369</v>
      </c>
      <c r="G1210" s="35">
        <v>5000</v>
      </c>
      <c r="H1210" s="35">
        <v>30</v>
      </c>
    </row>
    <row r="1211" spans="1:8">
      <c r="A1211" s="52">
        <v>134325646879</v>
      </c>
      <c r="B1211" s="1" t="s">
        <v>522</v>
      </c>
      <c r="C1211" s="34" t="s">
        <v>534</v>
      </c>
      <c r="D1211" s="1" t="s">
        <v>367</v>
      </c>
      <c r="E1211" s="34" t="s">
        <v>534</v>
      </c>
      <c r="F1211" s="28" t="s">
        <v>369</v>
      </c>
      <c r="G1211" s="35">
        <v>6000</v>
      </c>
      <c r="H1211" s="35">
        <v>36</v>
      </c>
    </row>
    <row r="1212" spans="1:8">
      <c r="A1212" s="52">
        <v>134325616513</v>
      </c>
      <c r="B1212" s="1" t="s">
        <v>522</v>
      </c>
      <c r="C1212" s="34" t="s">
        <v>534</v>
      </c>
      <c r="D1212" s="1" t="s">
        <v>367</v>
      </c>
      <c r="E1212" s="34" t="s">
        <v>534</v>
      </c>
      <c r="F1212" s="28" t="s">
        <v>369</v>
      </c>
      <c r="G1212" s="35">
        <v>10000</v>
      </c>
      <c r="H1212" s="35">
        <v>60</v>
      </c>
    </row>
    <row r="1213" spans="1:8">
      <c r="A1213" s="52">
        <v>134325614271</v>
      </c>
      <c r="B1213" s="1" t="s">
        <v>522</v>
      </c>
      <c r="C1213" s="34" t="s">
        <v>534</v>
      </c>
      <c r="D1213" s="1" t="s">
        <v>367</v>
      </c>
      <c r="E1213" s="34" t="s">
        <v>534</v>
      </c>
      <c r="F1213" s="28" t="s">
        <v>369</v>
      </c>
      <c r="G1213" s="35">
        <v>5000</v>
      </c>
      <c r="H1213" s="35">
        <v>30</v>
      </c>
    </row>
    <row r="1214" spans="1:8">
      <c r="A1214" s="52">
        <v>134325608317</v>
      </c>
      <c r="B1214" s="1" t="s">
        <v>522</v>
      </c>
      <c r="C1214" s="34" t="s">
        <v>534</v>
      </c>
      <c r="D1214" s="1" t="s">
        <v>367</v>
      </c>
      <c r="E1214" s="34" t="s">
        <v>534</v>
      </c>
      <c r="F1214" s="28" t="s">
        <v>369</v>
      </c>
      <c r="G1214" s="35">
        <v>5000</v>
      </c>
      <c r="H1214" s="35">
        <v>30</v>
      </c>
    </row>
    <row r="1215" spans="1:8">
      <c r="A1215" s="52">
        <v>134325139997</v>
      </c>
      <c r="B1215" s="1" t="s">
        <v>522</v>
      </c>
      <c r="C1215" s="34" t="s">
        <v>534</v>
      </c>
      <c r="D1215" s="1" t="s">
        <v>367</v>
      </c>
      <c r="E1215" s="34" t="s">
        <v>534</v>
      </c>
      <c r="F1215" s="28" t="s">
        <v>369</v>
      </c>
      <c r="G1215" s="35">
        <v>5000</v>
      </c>
      <c r="H1215" s="35">
        <v>30</v>
      </c>
    </row>
    <row r="1216" spans="1:8">
      <c r="A1216" s="52">
        <v>134325087363</v>
      </c>
      <c r="B1216" s="1" t="s">
        <v>522</v>
      </c>
      <c r="C1216" s="34" t="s">
        <v>534</v>
      </c>
      <c r="D1216" s="1" t="s">
        <v>367</v>
      </c>
      <c r="E1216" s="34" t="s">
        <v>534</v>
      </c>
      <c r="F1216" s="28" t="s">
        <v>369</v>
      </c>
      <c r="G1216" s="35">
        <v>12000</v>
      </c>
      <c r="H1216" s="35">
        <v>72</v>
      </c>
    </row>
    <row r="1217" spans="1:8">
      <c r="A1217" s="52">
        <v>134325073993</v>
      </c>
      <c r="B1217" s="1" t="s">
        <v>522</v>
      </c>
      <c r="C1217" s="34" t="s">
        <v>534</v>
      </c>
      <c r="D1217" s="1" t="s">
        <v>367</v>
      </c>
      <c r="E1217" s="34" t="s">
        <v>534</v>
      </c>
      <c r="F1217" s="28" t="s">
        <v>369</v>
      </c>
      <c r="G1217" s="35">
        <v>5000</v>
      </c>
      <c r="H1217" s="35">
        <v>30</v>
      </c>
    </row>
    <row r="1218" spans="1:8">
      <c r="A1218" s="52">
        <v>134325063743</v>
      </c>
      <c r="B1218" s="1" t="s">
        <v>522</v>
      </c>
      <c r="C1218" s="34" t="s">
        <v>534</v>
      </c>
      <c r="D1218" s="1" t="s">
        <v>367</v>
      </c>
      <c r="E1218" s="34" t="s">
        <v>534</v>
      </c>
      <c r="F1218" s="28" t="s">
        <v>369</v>
      </c>
      <c r="G1218" s="35">
        <v>5000</v>
      </c>
      <c r="H1218" s="35">
        <v>30</v>
      </c>
    </row>
    <row r="1219" spans="1:8">
      <c r="A1219" s="52">
        <v>134325056559</v>
      </c>
      <c r="B1219" s="1" t="s">
        <v>522</v>
      </c>
      <c r="C1219" s="34" t="s">
        <v>534</v>
      </c>
      <c r="D1219" s="1" t="s">
        <v>367</v>
      </c>
      <c r="E1219" s="34" t="s">
        <v>534</v>
      </c>
      <c r="F1219" s="28" t="s">
        <v>369</v>
      </c>
      <c r="G1219" s="35">
        <v>5000</v>
      </c>
      <c r="H1219" s="35">
        <v>30</v>
      </c>
    </row>
    <row r="1220" spans="1:8">
      <c r="A1220" s="52">
        <v>134325052281</v>
      </c>
      <c r="B1220" s="1" t="s">
        <v>522</v>
      </c>
      <c r="C1220" s="34" t="s">
        <v>534</v>
      </c>
      <c r="D1220" s="1" t="s">
        <v>367</v>
      </c>
      <c r="E1220" s="34" t="s">
        <v>534</v>
      </c>
      <c r="F1220" s="28" t="s">
        <v>369</v>
      </c>
      <c r="G1220" s="35">
        <v>10000</v>
      </c>
      <c r="H1220" s="35">
        <v>60</v>
      </c>
    </row>
    <row r="1221" spans="1:8">
      <c r="A1221" s="52">
        <v>134325036873</v>
      </c>
      <c r="B1221" s="1" t="s">
        <v>548</v>
      </c>
      <c r="C1221" s="34" t="s">
        <v>534</v>
      </c>
      <c r="D1221" s="1" t="s">
        <v>367</v>
      </c>
      <c r="E1221" s="34" t="s">
        <v>534</v>
      </c>
      <c r="F1221" s="28" t="s">
        <v>369</v>
      </c>
      <c r="G1221" s="35">
        <v>250</v>
      </c>
      <c r="H1221" s="35">
        <v>1.5</v>
      </c>
    </row>
    <row r="1222" spans="1:8">
      <c r="A1222" s="52">
        <v>134324988895</v>
      </c>
      <c r="B1222" s="1" t="s">
        <v>522</v>
      </c>
      <c r="C1222" s="34" t="s">
        <v>534</v>
      </c>
      <c r="D1222" s="1" t="s">
        <v>367</v>
      </c>
      <c r="E1222" s="34" t="s">
        <v>534</v>
      </c>
      <c r="F1222" s="28" t="s">
        <v>369</v>
      </c>
      <c r="G1222" s="35">
        <v>11000</v>
      </c>
      <c r="H1222" s="35">
        <v>66</v>
      </c>
    </row>
    <row r="1223" spans="1:8">
      <c r="A1223" s="52">
        <v>134324879293</v>
      </c>
      <c r="B1223" s="1" t="s">
        <v>522</v>
      </c>
      <c r="C1223" s="34" t="s">
        <v>534</v>
      </c>
      <c r="D1223" s="1" t="s">
        <v>367</v>
      </c>
      <c r="E1223" s="34" t="s">
        <v>534</v>
      </c>
      <c r="F1223" s="28" t="s">
        <v>369</v>
      </c>
      <c r="G1223" s="35">
        <v>15000</v>
      </c>
      <c r="H1223" s="35">
        <v>90</v>
      </c>
    </row>
    <row r="1224" spans="1:8">
      <c r="A1224" s="52">
        <v>134324823259</v>
      </c>
      <c r="B1224" s="1" t="s">
        <v>522</v>
      </c>
      <c r="C1224" s="34" t="s">
        <v>534</v>
      </c>
      <c r="D1224" s="1" t="s">
        <v>367</v>
      </c>
      <c r="E1224" s="34" t="s">
        <v>534</v>
      </c>
      <c r="F1224" s="28" t="s">
        <v>369</v>
      </c>
      <c r="G1224" s="35">
        <v>12000</v>
      </c>
      <c r="H1224" s="35">
        <v>72</v>
      </c>
    </row>
    <row r="1225" spans="1:8">
      <c r="A1225" s="52">
        <v>134324813613</v>
      </c>
      <c r="B1225" s="1" t="s">
        <v>522</v>
      </c>
      <c r="C1225" s="34" t="s">
        <v>534</v>
      </c>
      <c r="D1225" s="1" t="s">
        <v>367</v>
      </c>
      <c r="E1225" s="34" t="s">
        <v>534</v>
      </c>
      <c r="F1225" s="28" t="s">
        <v>369</v>
      </c>
      <c r="G1225" s="35">
        <v>10000</v>
      </c>
      <c r="H1225" s="35">
        <v>60</v>
      </c>
    </row>
    <row r="1226" spans="1:8">
      <c r="A1226" s="52">
        <v>134324743579</v>
      </c>
      <c r="B1226" s="1" t="s">
        <v>522</v>
      </c>
      <c r="C1226" s="34" t="s">
        <v>534</v>
      </c>
      <c r="D1226" s="1" t="s">
        <v>367</v>
      </c>
      <c r="E1226" s="34" t="s">
        <v>534</v>
      </c>
      <c r="F1226" s="28" t="s">
        <v>369</v>
      </c>
      <c r="G1226" s="35">
        <v>10000</v>
      </c>
      <c r="H1226" s="35">
        <v>60</v>
      </c>
    </row>
    <row r="1227" spans="1:8">
      <c r="A1227" s="52">
        <v>134324664113</v>
      </c>
      <c r="B1227" s="1" t="s">
        <v>522</v>
      </c>
      <c r="C1227" s="34" t="s">
        <v>534</v>
      </c>
      <c r="D1227" s="1" t="s">
        <v>367</v>
      </c>
      <c r="E1227" s="34" t="s">
        <v>534</v>
      </c>
      <c r="F1227" s="28" t="s">
        <v>369</v>
      </c>
      <c r="G1227" s="35">
        <v>5000</v>
      </c>
      <c r="H1227" s="35">
        <v>30</v>
      </c>
    </row>
    <row r="1228" spans="1:8">
      <c r="A1228" s="52">
        <v>134324629051</v>
      </c>
      <c r="B1228" s="1" t="s">
        <v>522</v>
      </c>
      <c r="C1228" s="34" t="s">
        <v>534</v>
      </c>
      <c r="D1228" s="1" t="s">
        <v>367</v>
      </c>
      <c r="E1228" s="34" t="s">
        <v>534</v>
      </c>
      <c r="F1228" s="28" t="s">
        <v>369</v>
      </c>
      <c r="G1228" s="35">
        <v>11000</v>
      </c>
      <c r="H1228" s="35">
        <v>66</v>
      </c>
    </row>
    <row r="1229" spans="1:8">
      <c r="A1229" s="52">
        <v>134324606081</v>
      </c>
      <c r="B1229" s="1" t="s">
        <v>365</v>
      </c>
      <c r="C1229" s="34" t="s">
        <v>534</v>
      </c>
      <c r="D1229" s="1" t="s">
        <v>367</v>
      </c>
      <c r="E1229" s="34" t="s">
        <v>534</v>
      </c>
      <c r="F1229" s="28" t="s">
        <v>369</v>
      </c>
      <c r="G1229" s="35">
        <v>8800</v>
      </c>
      <c r="H1229" s="35">
        <v>52.8</v>
      </c>
    </row>
    <row r="1230" spans="1:8">
      <c r="A1230" s="52">
        <v>134324542229</v>
      </c>
      <c r="B1230" s="1" t="s">
        <v>522</v>
      </c>
      <c r="C1230" s="34" t="s">
        <v>534</v>
      </c>
      <c r="D1230" s="1" t="s">
        <v>367</v>
      </c>
      <c r="E1230" s="34" t="s">
        <v>534</v>
      </c>
      <c r="F1230" s="28" t="s">
        <v>369</v>
      </c>
      <c r="G1230" s="35">
        <v>15000</v>
      </c>
      <c r="H1230" s="35">
        <v>90</v>
      </c>
    </row>
    <row r="1231" spans="1:8">
      <c r="A1231" s="52">
        <v>134324483905</v>
      </c>
      <c r="B1231" s="1" t="s">
        <v>522</v>
      </c>
      <c r="C1231" s="34" t="s">
        <v>534</v>
      </c>
      <c r="D1231" s="1" t="s">
        <v>367</v>
      </c>
      <c r="E1231" s="34" t="s">
        <v>534</v>
      </c>
      <c r="F1231" s="28" t="s">
        <v>369</v>
      </c>
      <c r="G1231" s="35">
        <v>10000</v>
      </c>
      <c r="H1231" s="35">
        <v>60</v>
      </c>
    </row>
    <row r="1232" spans="1:8">
      <c r="A1232" s="52">
        <v>134324348409</v>
      </c>
      <c r="B1232" s="1" t="s">
        <v>522</v>
      </c>
      <c r="C1232" s="34" t="s">
        <v>534</v>
      </c>
      <c r="D1232" s="1" t="s">
        <v>367</v>
      </c>
      <c r="E1232" s="34" t="s">
        <v>534</v>
      </c>
      <c r="F1232" s="28" t="s">
        <v>369</v>
      </c>
      <c r="G1232" s="35">
        <v>5000</v>
      </c>
      <c r="H1232" s="35">
        <v>30</v>
      </c>
    </row>
    <row r="1233" spans="1:8">
      <c r="A1233" s="52">
        <v>134324344987</v>
      </c>
      <c r="B1233" s="1" t="s">
        <v>522</v>
      </c>
      <c r="C1233" s="34" t="s">
        <v>534</v>
      </c>
      <c r="D1233" s="1" t="s">
        <v>367</v>
      </c>
      <c r="E1233" s="34" t="s">
        <v>534</v>
      </c>
      <c r="F1233" s="28" t="s">
        <v>369</v>
      </c>
      <c r="G1233" s="35">
        <v>5000</v>
      </c>
      <c r="H1233" s="35">
        <v>30</v>
      </c>
    </row>
    <row r="1234" spans="1:8">
      <c r="A1234" s="52">
        <v>134324058493</v>
      </c>
      <c r="B1234" s="1" t="s">
        <v>522</v>
      </c>
      <c r="C1234" s="34" t="s">
        <v>534</v>
      </c>
      <c r="D1234" s="1" t="s">
        <v>367</v>
      </c>
      <c r="E1234" s="34" t="s">
        <v>534</v>
      </c>
      <c r="F1234" s="28" t="s">
        <v>369</v>
      </c>
      <c r="G1234" s="35">
        <v>5000</v>
      </c>
      <c r="H1234" s="35">
        <v>30</v>
      </c>
    </row>
    <row r="1235" spans="1:8">
      <c r="A1235" s="52">
        <v>134324052791</v>
      </c>
      <c r="B1235" s="1" t="s">
        <v>522</v>
      </c>
      <c r="C1235" s="34" t="s">
        <v>534</v>
      </c>
      <c r="D1235" s="1" t="s">
        <v>367</v>
      </c>
      <c r="E1235" s="34" t="s">
        <v>534</v>
      </c>
      <c r="F1235" s="28" t="s">
        <v>369</v>
      </c>
      <c r="G1235" s="35">
        <v>1000</v>
      </c>
      <c r="H1235" s="35">
        <v>6</v>
      </c>
    </row>
    <row r="1236" spans="1:8">
      <c r="A1236" s="52">
        <v>134323990839</v>
      </c>
      <c r="B1236" s="1" t="s">
        <v>522</v>
      </c>
      <c r="C1236" s="34" t="s">
        <v>534</v>
      </c>
      <c r="D1236" s="1" t="s">
        <v>367</v>
      </c>
      <c r="E1236" s="34" t="s">
        <v>534</v>
      </c>
      <c r="F1236" s="28" t="s">
        <v>369</v>
      </c>
      <c r="G1236" s="35">
        <v>20000</v>
      </c>
      <c r="H1236" s="35">
        <v>120</v>
      </c>
    </row>
    <row r="1237" spans="1:8">
      <c r="A1237" s="52">
        <v>134323962545</v>
      </c>
      <c r="B1237" s="1" t="s">
        <v>522</v>
      </c>
      <c r="C1237" s="34" t="s">
        <v>534</v>
      </c>
      <c r="D1237" s="1" t="s">
        <v>367</v>
      </c>
      <c r="E1237" s="34" t="s">
        <v>534</v>
      </c>
      <c r="F1237" s="28" t="s">
        <v>369</v>
      </c>
      <c r="G1237" s="35">
        <v>15000</v>
      </c>
      <c r="H1237" s="35">
        <v>90</v>
      </c>
    </row>
    <row r="1238" spans="1:8">
      <c r="A1238" s="52">
        <v>134323949521</v>
      </c>
      <c r="B1238" s="1" t="s">
        <v>522</v>
      </c>
      <c r="C1238" s="34" t="s">
        <v>534</v>
      </c>
      <c r="D1238" s="1" t="s">
        <v>367</v>
      </c>
      <c r="E1238" s="34" t="s">
        <v>534</v>
      </c>
      <c r="F1238" s="28" t="s">
        <v>369</v>
      </c>
      <c r="G1238" s="35">
        <v>10000</v>
      </c>
      <c r="H1238" s="35">
        <v>60</v>
      </c>
    </row>
    <row r="1239" spans="1:8">
      <c r="A1239" s="52">
        <v>134323942149</v>
      </c>
      <c r="B1239" s="1" t="s">
        <v>522</v>
      </c>
      <c r="C1239" s="34" t="s">
        <v>534</v>
      </c>
      <c r="D1239" s="1" t="s">
        <v>367</v>
      </c>
      <c r="E1239" s="34" t="s">
        <v>534</v>
      </c>
      <c r="F1239" s="28" t="s">
        <v>369</v>
      </c>
      <c r="G1239" s="35">
        <v>12000</v>
      </c>
      <c r="H1239" s="35">
        <v>72</v>
      </c>
    </row>
    <row r="1240" spans="1:8">
      <c r="A1240" s="52">
        <v>134323925143</v>
      </c>
      <c r="B1240" s="1" t="s">
        <v>522</v>
      </c>
      <c r="C1240" s="34" t="s">
        <v>534</v>
      </c>
      <c r="D1240" s="1" t="s">
        <v>367</v>
      </c>
      <c r="E1240" s="34" t="s">
        <v>534</v>
      </c>
      <c r="F1240" s="28" t="s">
        <v>369</v>
      </c>
      <c r="G1240" s="35">
        <v>12000</v>
      </c>
      <c r="H1240" s="35">
        <v>72</v>
      </c>
    </row>
    <row r="1241" spans="1:8">
      <c r="A1241" s="52">
        <v>134323877419</v>
      </c>
      <c r="B1241" s="1" t="s">
        <v>545</v>
      </c>
      <c r="C1241" s="34" t="s">
        <v>534</v>
      </c>
      <c r="D1241" s="1" t="s">
        <v>367</v>
      </c>
      <c r="E1241" s="34" t="s">
        <v>534</v>
      </c>
      <c r="F1241" s="28" t="s">
        <v>369</v>
      </c>
      <c r="G1241" s="35">
        <v>600</v>
      </c>
      <c r="H1241" s="35">
        <v>3.6</v>
      </c>
    </row>
    <row r="1242" spans="1:8">
      <c r="A1242" s="52">
        <v>134323835573</v>
      </c>
      <c r="B1242" s="1" t="s">
        <v>522</v>
      </c>
      <c r="C1242" s="34" t="s">
        <v>534</v>
      </c>
      <c r="D1242" s="1" t="s">
        <v>367</v>
      </c>
      <c r="E1242" s="34" t="s">
        <v>534</v>
      </c>
      <c r="F1242" s="28" t="s">
        <v>369</v>
      </c>
      <c r="G1242" s="35">
        <v>10000</v>
      </c>
      <c r="H1242" s="35">
        <v>60</v>
      </c>
    </row>
    <row r="1243" spans="1:8">
      <c r="A1243" s="52">
        <v>134323766729</v>
      </c>
      <c r="B1243" s="1" t="s">
        <v>522</v>
      </c>
      <c r="C1243" s="34" t="s">
        <v>515</v>
      </c>
      <c r="D1243" s="1" t="s">
        <v>367</v>
      </c>
      <c r="E1243" s="34" t="s">
        <v>534</v>
      </c>
      <c r="F1243" s="28" t="s">
        <v>369</v>
      </c>
      <c r="G1243" s="35">
        <v>12000</v>
      </c>
      <c r="H1243" s="35">
        <v>72</v>
      </c>
    </row>
    <row r="1244" spans="1:8">
      <c r="A1244" s="52">
        <v>134323742233</v>
      </c>
      <c r="B1244" s="1" t="s">
        <v>578</v>
      </c>
      <c r="C1244" s="34" t="s">
        <v>515</v>
      </c>
      <c r="D1244" s="1" t="s">
        <v>367</v>
      </c>
      <c r="E1244" s="34" t="s">
        <v>534</v>
      </c>
      <c r="F1244" s="28" t="s">
        <v>369</v>
      </c>
      <c r="G1244" s="35">
        <v>500</v>
      </c>
      <c r="H1244" s="35">
        <v>3</v>
      </c>
    </row>
    <row r="1245" spans="1:8">
      <c r="A1245" s="52">
        <v>134323731285</v>
      </c>
      <c r="B1245" s="1" t="s">
        <v>522</v>
      </c>
      <c r="C1245" s="34" t="s">
        <v>534</v>
      </c>
      <c r="D1245" s="1" t="s">
        <v>367</v>
      </c>
      <c r="E1245" s="34" t="s">
        <v>534</v>
      </c>
      <c r="F1245" s="28" t="s">
        <v>369</v>
      </c>
      <c r="G1245" s="35">
        <v>6000</v>
      </c>
      <c r="H1245" s="35">
        <v>36</v>
      </c>
    </row>
    <row r="1246" spans="1:8">
      <c r="A1246" s="52">
        <v>134323718807</v>
      </c>
      <c r="B1246" s="1" t="s">
        <v>522</v>
      </c>
      <c r="C1246" s="34" t="s">
        <v>515</v>
      </c>
      <c r="D1246" s="1" t="s">
        <v>367</v>
      </c>
      <c r="E1246" s="34" t="s">
        <v>534</v>
      </c>
      <c r="F1246" s="28" t="s">
        <v>369</v>
      </c>
      <c r="G1246" s="35">
        <v>10000</v>
      </c>
      <c r="H1246" s="35">
        <v>60</v>
      </c>
    </row>
    <row r="1247" spans="1:8">
      <c r="A1247" s="52">
        <v>134323565063</v>
      </c>
      <c r="B1247" s="1" t="s">
        <v>522</v>
      </c>
      <c r="C1247" s="34" t="s">
        <v>515</v>
      </c>
      <c r="D1247" s="1" t="s">
        <v>367</v>
      </c>
      <c r="E1247" s="34" t="s">
        <v>534</v>
      </c>
      <c r="F1247" s="28" t="s">
        <v>369</v>
      </c>
      <c r="G1247" s="35">
        <v>5000</v>
      </c>
      <c r="H1247" s="35">
        <v>30</v>
      </c>
    </row>
    <row r="1248" spans="1:8">
      <c r="A1248" s="52">
        <v>134323475705</v>
      </c>
      <c r="B1248" s="1" t="s">
        <v>522</v>
      </c>
      <c r="C1248" s="34" t="s">
        <v>515</v>
      </c>
      <c r="D1248" s="1" t="s">
        <v>367</v>
      </c>
      <c r="E1248" s="34" t="s">
        <v>534</v>
      </c>
      <c r="F1248" s="28" t="s">
        <v>369</v>
      </c>
      <c r="G1248" s="35">
        <v>15000</v>
      </c>
      <c r="H1248" s="35">
        <v>90</v>
      </c>
    </row>
    <row r="1249" spans="1:8">
      <c r="A1249" s="52">
        <v>134323430695</v>
      </c>
      <c r="B1249" s="1" t="s">
        <v>365</v>
      </c>
      <c r="C1249" s="34" t="s">
        <v>515</v>
      </c>
      <c r="D1249" s="1" t="s">
        <v>367</v>
      </c>
      <c r="E1249" s="34" t="s">
        <v>534</v>
      </c>
      <c r="F1249" s="28" t="s">
        <v>369</v>
      </c>
      <c r="G1249" s="35">
        <v>47800</v>
      </c>
      <c r="H1249" s="35">
        <v>286.8</v>
      </c>
    </row>
    <row r="1250" spans="1:8">
      <c r="A1250" s="52">
        <v>134323421061</v>
      </c>
      <c r="B1250" s="1" t="s">
        <v>522</v>
      </c>
      <c r="C1250" s="34" t="s">
        <v>515</v>
      </c>
      <c r="D1250" s="1" t="s">
        <v>367</v>
      </c>
      <c r="E1250" s="34" t="s">
        <v>534</v>
      </c>
      <c r="F1250" s="28" t="s">
        <v>369</v>
      </c>
      <c r="G1250" s="35">
        <v>25</v>
      </c>
      <c r="H1250" s="35">
        <v>0.15</v>
      </c>
    </row>
    <row r="1251" spans="1:8">
      <c r="A1251" s="52">
        <v>134323338887</v>
      </c>
      <c r="B1251" s="1" t="s">
        <v>522</v>
      </c>
      <c r="C1251" s="34" t="s">
        <v>515</v>
      </c>
      <c r="D1251" s="1" t="s">
        <v>367</v>
      </c>
      <c r="E1251" s="34" t="s">
        <v>534</v>
      </c>
      <c r="F1251" s="28" t="s">
        <v>369</v>
      </c>
      <c r="G1251" s="35">
        <v>16000</v>
      </c>
      <c r="H1251" s="35">
        <v>96</v>
      </c>
    </row>
    <row r="1252" spans="1:8">
      <c r="A1252" s="52">
        <v>134323299459</v>
      </c>
      <c r="B1252" s="1" t="s">
        <v>522</v>
      </c>
      <c r="C1252" s="34" t="s">
        <v>515</v>
      </c>
      <c r="D1252" s="1" t="s">
        <v>367</v>
      </c>
      <c r="E1252" s="34" t="s">
        <v>534</v>
      </c>
      <c r="F1252" s="28" t="s">
        <v>369</v>
      </c>
      <c r="G1252" s="35">
        <v>12000</v>
      </c>
      <c r="H1252" s="35">
        <v>72</v>
      </c>
    </row>
    <row r="1253" spans="1:8">
      <c r="A1253" s="52">
        <v>134323179511</v>
      </c>
      <c r="B1253" s="1" t="s">
        <v>522</v>
      </c>
      <c r="C1253" s="34" t="s">
        <v>515</v>
      </c>
      <c r="D1253" s="1" t="s">
        <v>367</v>
      </c>
      <c r="E1253" s="34" t="s">
        <v>534</v>
      </c>
      <c r="F1253" s="28" t="s">
        <v>369</v>
      </c>
      <c r="G1253" s="35">
        <v>15000</v>
      </c>
      <c r="H1253" s="35">
        <v>90</v>
      </c>
    </row>
    <row r="1254" spans="1:8">
      <c r="A1254" s="52">
        <v>134323136565</v>
      </c>
      <c r="B1254" s="1" t="s">
        <v>522</v>
      </c>
      <c r="C1254" s="34" t="s">
        <v>515</v>
      </c>
      <c r="D1254" s="1" t="s">
        <v>367</v>
      </c>
      <c r="E1254" s="34" t="s">
        <v>534</v>
      </c>
      <c r="F1254" s="28" t="s">
        <v>369</v>
      </c>
      <c r="G1254" s="35">
        <v>12000</v>
      </c>
      <c r="H1254" s="35">
        <v>72</v>
      </c>
    </row>
    <row r="1255" spans="1:8">
      <c r="A1255" s="52">
        <v>134323122813</v>
      </c>
      <c r="B1255" s="1" t="s">
        <v>522</v>
      </c>
      <c r="C1255" s="34" t="s">
        <v>515</v>
      </c>
      <c r="D1255" s="1" t="s">
        <v>367</v>
      </c>
      <c r="E1255" s="34" t="s">
        <v>534</v>
      </c>
      <c r="F1255" s="28" t="s">
        <v>369</v>
      </c>
      <c r="G1255" s="35">
        <v>10000</v>
      </c>
      <c r="H1255" s="35">
        <v>60</v>
      </c>
    </row>
    <row r="1256" spans="1:8">
      <c r="A1256" s="52">
        <v>134322953723</v>
      </c>
      <c r="B1256" s="1" t="s">
        <v>522</v>
      </c>
      <c r="C1256" s="34" t="s">
        <v>515</v>
      </c>
      <c r="D1256" s="1" t="s">
        <v>367</v>
      </c>
      <c r="E1256" s="34" t="s">
        <v>534</v>
      </c>
      <c r="F1256" s="28" t="s">
        <v>369</v>
      </c>
      <c r="G1256" s="35">
        <v>10000</v>
      </c>
      <c r="H1256" s="35">
        <v>60</v>
      </c>
    </row>
    <row r="1257" spans="1:8">
      <c r="A1257" s="52">
        <v>134322882137</v>
      </c>
      <c r="B1257" s="1" t="s">
        <v>522</v>
      </c>
      <c r="C1257" s="34" t="s">
        <v>515</v>
      </c>
      <c r="D1257" s="1" t="s">
        <v>367</v>
      </c>
      <c r="E1257" s="34" t="s">
        <v>534</v>
      </c>
      <c r="F1257" s="28" t="s">
        <v>369</v>
      </c>
      <c r="G1257" s="35">
        <v>10000</v>
      </c>
      <c r="H1257" s="35">
        <v>60</v>
      </c>
    </row>
    <row r="1258" spans="1:8">
      <c r="A1258" s="52">
        <v>134322868927</v>
      </c>
      <c r="B1258" s="1" t="s">
        <v>365</v>
      </c>
      <c r="C1258" s="34" t="s">
        <v>515</v>
      </c>
      <c r="D1258" s="1" t="s">
        <v>367</v>
      </c>
      <c r="E1258" s="34" t="s">
        <v>534</v>
      </c>
      <c r="F1258" s="28" t="s">
        <v>369</v>
      </c>
      <c r="G1258" s="35">
        <v>9600</v>
      </c>
      <c r="H1258" s="35">
        <v>57.6</v>
      </c>
    </row>
    <row r="1259" spans="1:8">
      <c r="A1259" s="52">
        <v>134322835299</v>
      </c>
      <c r="B1259" s="1" t="s">
        <v>4</v>
      </c>
      <c r="C1259" s="34" t="s">
        <v>515</v>
      </c>
      <c r="D1259" s="1" t="s">
        <v>367</v>
      </c>
      <c r="E1259" s="34" t="s">
        <v>534</v>
      </c>
      <c r="F1259" s="28" t="s">
        <v>369</v>
      </c>
      <c r="G1259" s="35">
        <v>18000</v>
      </c>
      <c r="H1259" s="35">
        <v>108</v>
      </c>
    </row>
    <row r="1260" spans="1:8">
      <c r="A1260" s="52">
        <v>134322639193</v>
      </c>
      <c r="B1260" s="1" t="s">
        <v>522</v>
      </c>
      <c r="C1260" s="34" t="s">
        <v>515</v>
      </c>
      <c r="D1260" s="1" t="s">
        <v>367</v>
      </c>
      <c r="E1260" s="34" t="s">
        <v>534</v>
      </c>
      <c r="F1260" s="28" t="s">
        <v>369</v>
      </c>
      <c r="G1260" s="35">
        <v>5000</v>
      </c>
      <c r="H1260" s="35">
        <v>30</v>
      </c>
    </row>
    <row r="1261" spans="1:8">
      <c r="A1261" s="52">
        <v>134322631165</v>
      </c>
      <c r="B1261" s="1" t="s">
        <v>522</v>
      </c>
      <c r="C1261" s="34" t="s">
        <v>515</v>
      </c>
      <c r="D1261" s="1" t="s">
        <v>367</v>
      </c>
      <c r="E1261" s="34" t="s">
        <v>534</v>
      </c>
      <c r="F1261" s="28" t="s">
        <v>369</v>
      </c>
      <c r="G1261" s="35">
        <v>15000</v>
      </c>
      <c r="H1261" s="35">
        <v>90</v>
      </c>
    </row>
    <row r="1262" spans="1:8">
      <c r="A1262" s="52">
        <v>134322590563</v>
      </c>
      <c r="B1262" s="1" t="s">
        <v>4</v>
      </c>
      <c r="C1262" s="34" t="s">
        <v>515</v>
      </c>
      <c r="D1262" s="1" t="s">
        <v>367</v>
      </c>
      <c r="E1262" s="34" t="s">
        <v>534</v>
      </c>
      <c r="F1262" s="28" t="s">
        <v>369</v>
      </c>
      <c r="G1262" s="35">
        <v>18000</v>
      </c>
      <c r="H1262" s="35">
        <v>108</v>
      </c>
    </row>
    <row r="1263" spans="1:8">
      <c r="A1263" s="52">
        <v>134322535517</v>
      </c>
      <c r="B1263" s="1" t="s">
        <v>522</v>
      </c>
      <c r="C1263" s="34" t="s">
        <v>515</v>
      </c>
      <c r="D1263" s="1" t="s">
        <v>367</v>
      </c>
      <c r="E1263" s="34" t="s">
        <v>534</v>
      </c>
      <c r="F1263" s="28" t="s">
        <v>369</v>
      </c>
      <c r="G1263" s="35">
        <v>18000</v>
      </c>
      <c r="H1263" s="35">
        <v>108</v>
      </c>
    </row>
    <row r="1264" spans="1:8">
      <c r="A1264" s="52">
        <v>134322534985</v>
      </c>
      <c r="B1264" s="1" t="s">
        <v>522</v>
      </c>
      <c r="C1264" s="34" t="s">
        <v>515</v>
      </c>
      <c r="D1264" s="1" t="s">
        <v>367</v>
      </c>
      <c r="E1264" s="34" t="s">
        <v>534</v>
      </c>
      <c r="F1264" s="28" t="s">
        <v>369</v>
      </c>
      <c r="G1264" s="35">
        <v>12000</v>
      </c>
      <c r="H1264" s="35">
        <v>72</v>
      </c>
    </row>
    <row r="1265" spans="1:8">
      <c r="A1265" s="52">
        <v>134322517041</v>
      </c>
      <c r="B1265" s="1" t="s">
        <v>522</v>
      </c>
      <c r="C1265" s="34" t="s">
        <v>515</v>
      </c>
      <c r="D1265" s="1" t="s">
        <v>367</v>
      </c>
      <c r="E1265" s="34" t="s">
        <v>534</v>
      </c>
      <c r="F1265" s="28" t="s">
        <v>369</v>
      </c>
      <c r="G1265" s="35">
        <v>5000</v>
      </c>
      <c r="H1265" s="35">
        <v>30</v>
      </c>
    </row>
    <row r="1266" spans="1:8">
      <c r="A1266" s="52">
        <v>134322474547</v>
      </c>
      <c r="B1266" s="1" t="s">
        <v>4</v>
      </c>
      <c r="C1266" s="34" t="s">
        <v>515</v>
      </c>
      <c r="D1266" s="1" t="s">
        <v>367</v>
      </c>
      <c r="E1266" s="34" t="s">
        <v>534</v>
      </c>
      <c r="F1266" s="28" t="s">
        <v>369</v>
      </c>
      <c r="G1266" s="35">
        <v>10000</v>
      </c>
      <c r="H1266" s="35">
        <v>60</v>
      </c>
    </row>
    <row r="1267" spans="1:8">
      <c r="A1267" s="52">
        <v>134322379391</v>
      </c>
      <c r="B1267" s="1" t="s">
        <v>522</v>
      </c>
      <c r="C1267" s="34" t="s">
        <v>515</v>
      </c>
      <c r="D1267" s="1" t="s">
        <v>367</v>
      </c>
      <c r="E1267" s="34" t="s">
        <v>534</v>
      </c>
      <c r="F1267" s="28" t="s">
        <v>369</v>
      </c>
      <c r="G1267" s="35">
        <v>15000</v>
      </c>
      <c r="H1267" s="35">
        <v>90</v>
      </c>
    </row>
    <row r="1268" spans="1:8">
      <c r="A1268" s="52">
        <v>134322356619</v>
      </c>
      <c r="B1268" s="1" t="s">
        <v>522</v>
      </c>
      <c r="C1268" s="34" t="s">
        <v>515</v>
      </c>
      <c r="D1268" s="1" t="s">
        <v>367</v>
      </c>
      <c r="E1268" s="34" t="s">
        <v>534</v>
      </c>
      <c r="F1268" s="28" t="s">
        <v>369</v>
      </c>
      <c r="G1268" s="35">
        <v>22000</v>
      </c>
      <c r="H1268" s="35">
        <v>132</v>
      </c>
    </row>
    <row r="1269" spans="1:8">
      <c r="A1269" s="52">
        <v>134322271951</v>
      </c>
      <c r="B1269" s="1" t="s">
        <v>574</v>
      </c>
      <c r="C1269" s="34" t="s">
        <v>515</v>
      </c>
      <c r="D1269" s="1" t="s">
        <v>367</v>
      </c>
      <c r="E1269" s="34" t="s">
        <v>534</v>
      </c>
      <c r="F1269" s="28" t="s">
        <v>369</v>
      </c>
      <c r="G1269" s="35">
        <v>750</v>
      </c>
      <c r="H1269" s="35">
        <v>4.5</v>
      </c>
    </row>
    <row r="1270" spans="1:8">
      <c r="A1270" s="52">
        <v>134322244309</v>
      </c>
      <c r="B1270" s="1" t="s">
        <v>4</v>
      </c>
      <c r="C1270" s="34" t="s">
        <v>515</v>
      </c>
      <c r="D1270" s="1" t="s">
        <v>367</v>
      </c>
      <c r="E1270" s="34" t="s">
        <v>534</v>
      </c>
      <c r="F1270" s="28" t="s">
        <v>369</v>
      </c>
      <c r="G1270" s="35">
        <v>10000</v>
      </c>
      <c r="H1270" s="35">
        <v>60</v>
      </c>
    </row>
    <row r="1271" spans="1:8">
      <c r="A1271" s="52">
        <v>134322168799</v>
      </c>
      <c r="B1271" s="1" t="s">
        <v>522</v>
      </c>
      <c r="C1271" s="34" t="s">
        <v>515</v>
      </c>
      <c r="D1271" s="1" t="s">
        <v>367</v>
      </c>
      <c r="E1271" s="34" t="s">
        <v>534</v>
      </c>
      <c r="F1271" s="28" t="s">
        <v>369</v>
      </c>
      <c r="G1271" s="35">
        <v>11000</v>
      </c>
      <c r="H1271" s="35">
        <v>66</v>
      </c>
    </row>
    <row r="1272" spans="1:8">
      <c r="A1272" s="52">
        <v>134322151827</v>
      </c>
      <c r="B1272" s="1" t="s">
        <v>522</v>
      </c>
      <c r="C1272" s="34" t="s">
        <v>515</v>
      </c>
      <c r="D1272" s="1" t="s">
        <v>367</v>
      </c>
      <c r="E1272" s="34" t="s">
        <v>534</v>
      </c>
      <c r="F1272" s="28" t="s">
        <v>369</v>
      </c>
      <c r="G1272" s="35">
        <v>15000</v>
      </c>
      <c r="H1272" s="35">
        <v>90</v>
      </c>
    </row>
    <row r="1273" spans="1:8">
      <c r="A1273" s="52">
        <v>134322023723</v>
      </c>
      <c r="B1273" s="1" t="s">
        <v>522</v>
      </c>
      <c r="C1273" s="34" t="s">
        <v>515</v>
      </c>
      <c r="D1273" s="1" t="s">
        <v>367</v>
      </c>
      <c r="E1273" s="34" t="s">
        <v>534</v>
      </c>
      <c r="F1273" s="28" t="s">
        <v>369</v>
      </c>
      <c r="G1273" s="35">
        <v>18000</v>
      </c>
      <c r="H1273" s="35">
        <v>108</v>
      </c>
    </row>
    <row r="1274" spans="1:8">
      <c r="A1274" s="52">
        <v>134321987603</v>
      </c>
      <c r="B1274" s="1" t="s">
        <v>522</v>
      </c>
      <c r="C1274" s="34" t="s">
        <v>515</v>
      </c>
      <c r="D1274" s="1" t="s">
        <v>367</v>
      </c>
      <c r="E1274" s="34" t="s">
        <v>534</v>
      </c>
      <c r="F1274" s="28" t="s">
        <v>369</v>
      </c>
      <c r="G1274" s="35">
        <v>15000</v>
      </c>
      <c r="H1274" s="35">
        <v>90</v>
      </c>
    </row>
    <row r="1275" spans="1:8">
      <c r="A1275" s="52">
        <v>134321954929</v>
      </c>
      <c r="B1275" s="1" t="s">
        <v>522</v>
      </c>
      <c r="C1275" s="34" t="s">
        <v>515</v>
      </c>
      <c r="D1275" s="1" t="s">
        <v>367</v>
      </c>
      <c r="E1275" s="34" t="s">
        <v>534</v>
      </c>
      <c r="F1275" s="28" t="s">
        <v>369</v>
      </c>
      <c r="G1275" s="35">
        <v>6000</v>
      </c>
      <c r="H1275" s="35">
        <v>36</v>
      </c>
    </row>
    <row r="1276" spans="1:8">
      <c r="A1276" s="52">
        <v>134321913353</v>
      </c>
      <c r="B1276" s="1" t="s">
        <v>522</v>
      </c>
      <c r="C1276" s="34" t="s">
        <v>515</v>
      </c>
      <c r="D1276" s="1" t="s">
        <v>367</v>
      </c>
      <c r="E1276" s="34" t="s">
        <v>534</v>
      </c>
      <c r="F1276" s="28" t="s">
        <v>369</v>
      </c>
      <c r="G1276" s="35">
        <v>12000</v>
      </c>
      <c r="H1276" s="35">
        <v>72</v>
      </c>
    </row>
    <row r="1277" spans="1:8">
      <c r="A1277" s="52">
        <v>134321889905</v>
      </c>
      <c r="B1277" s="1" t="s">
        <v>522</v>
      </c>
      <c r="C1277" s="34" t="s">
        <v>515</v>
      </c>
      <c r="D1277" s="1" t="s">
        <v>367</v>
      </c>
      <c r="E1277" s="34" t="s">
        <v>534</v>
      </c>
      <c r="F1277" s="28" t="s">
        <v>369</v>
      </c>
      <c r="G1277" s="35">
        <v>5000</v>
      </c>
      <c r="H1277" s="35">
        <v>30</v>
      </c>
    </row>
    <row r="1278" spans="1:8">
      <c r="A1278" s="52">
        <v>134321869385</v>
      </c>
      <c r="B1278" s="1" t="s">
        <v>522</v>
      </c>
      <c r="C1278" s="34" t="s">
        <v>515</v>
      </c>
      <c r="D1278" s="1" t="s">
        <v>367</v>
      </c>
      <c r="E1278" s="34" t="s">
        <v>534</v>
      </c>
      <c r="F1278" s="28" t="s">
        <v>369</v>
      </c>
      <c r="G1278" s="35">
        <v>10000</v>
      </c>
      <c r="H1278" s="35">
        <v>60</v>
      </c>
    </row>
    <row r="1279" spans="1:8">
      <c r="A1279" s="52">
        <v>134321725265</v>
      </c>
      <c r="B1279" s="1" t="s">
        <v>522</v>
      </c>
      <c r="C1279" s="34" t="s">
        <v>515</v>
      </c>
      <c r="D1279" s="1" t="s">
        <v>367</v>
      </c>
      <c r="E1279" s="34" t="s">
        <v>534</v>
      </c>
      <c r="F1279" s="28" t="s">
        <v>369</v>
      </c>
      <c r="G1279" s="35">
        <v>15000</v>
      </c>
      <c r="H1279" s="35">
        <v>90</v>
      </c>
    </row>
    <row r="1280" spans="1:8">
      <c r="A1280" s="52">
        <v>134321700065</v>
      </c>
      <c r="B1280" s="1" t="s">
        <v>540</v>
      </c>
      <c r="C1280" s="34" t="s">
        <v>515</v>
      </c>
      <c r="D1280" s="1" t="s">
        <v>367</v>
      </c>
      <c r="E1280" s="34" t="s">
        <v>534</v>
      </c>
      <c r="F1280" s="28" t="s">
        <v>369</v>
      </c>
      <c r="G1280" s="35">
        <v>250</v>
      </c>
      <c r="H1280" s="35">
        <v>1.5</v>
      </c>
    </row>
    <row r="1281" spans="1:8">
      <c r="A1281" s="52">
        <v>134321598813</v>
      </c>
      <c r="B1281" s="1" t="s">
        <v>522</v>
      </c>
      <c r="C1281" s="34" t="s">
        <v>515</v>
      </c>
      <c r="D1281" s="1" t="s">
        <v>367</v>
      </c>
      <c r="E1281" s="34" t="s">
        <v>534</v>
      </c>
      <c r="F1281" s="28" t="s">
        <v>369</v>
      </c>
      <c r="G1281" s="35">
        <v>15000</v>
      </c>
      <c r="H1281" s="35">
        <v>90</v>
      </c>
    </row>
    <row r="1282" spans="1:8">
      <c r="A1282" s="52">
        <v>134321564783</v>
      </c>
      <c r="B1282" s="1" t="s">
        <v>522</v>
      </c>
      <c r="C1282" s="34" t="s">
        <v>515</v>
      </c>
      <c r="D1282" s="1" t="s">
        <v>367</v>
      </c>
      <c r="E1282" s="34" t="s">
        <v>534</v>
      </c>
      <c r="F1282" s="28" t="s">
        <v>369</v>
      </c>
      <c r="G1282" s="35">
        <v>5000</v>
      </c>
      <c r="H1282" s="35">
        <v>30</v>
      </c>
    </row>
    <row r="1283" spans="1:8">
      <c r="A1283" s="52">
        <v>134321554721</v>
      </c>
      <c r="B1283" s="1" t="s">
        <v>522</v>
      </c>
      <c r="C1283" s="34" t="s">
        <v>515</v>
      </c>
      <c r="D1283" s="1" t="s">
        <v>367</v>
      </c>
      <c r="E1283" s="34" t="s">
        <v>534</v>
      </c>
      <c r="F1283" s="28" t="s">
        <v>369</v>
      </c>
      <c r="G1283" s="35">
        <v>5000</v>
      </c>
      <c r="H1283" s="35">
        <v>30</v>
      </c>
    </row>
    <row r="1284" spans="1:8">
      <c r="A1284" s="52">
        <v>134321523733</v>
      </c>
      <c r="B1284" s="1" t="s">
        <v>522</v>
      </c>
      <c r="C1284" s="34" t="s">
        <v>515</v>
      </c>
      <c r="D1284" s="1" t="s">
        <v>367</v>
      </c>
      <c r="E1284" s="34" t="s">
        <v>534</v>
      </c>
      <c r="F1284" s="28" t="s">
        <v>369</v>
      </c>
      <c r="G1284" s="35">
        <v>5000</v>
      </c>
      <c r="H1284" s="35">
        <v>30</v>
      </c>
    </row>
    <row r="1285" spans="1:8">
      <c r="A1285" s="52">
        <v>134321428909</v>
      </c>
      <c r="B1285" s="1" t="s">
        <v>522</v>
      </c>
      <c r="C1285" s="34" t="s">
        <v>515</v>
      </c>
      <c r="D1285" s="1" t="s">
        <v>367</v>
      </c>
      <c r="E1285" s="34" t="s">
        <v>534</v>
      </c>
      <c r="F1285" s="28" t="s">
        <v>369</v>
      </c>
      <c r="G1285" s="35">
        <v>18000</v>
      </c>
      <c r="H1285" s="35">
        <v>108</v>
      </c>
    </row>
    <row r="1286" spans="1:8">
      <c r="A1286" s="52">
        <v>134321400771</v>
      </c>
      <c r="B1286" s="1" t="s">
        <v>522</v>
      </c>
      <c r="C1286" s="34" t="s">
        <v>515</v>
      </c>
      <c r="D1286" s="1" t="s">
        <v>367</v>
      </c>
      <c r="E1286" s="34" t="s">
        <v>534</v>
      </c>
      <c r="F1286" s="28" t="s">
        <v>369</v>
      </c>
      <c r="G1286" s="35">
        <v>20000</v>
      </c>
      <c r="H1286" s="35">
        <v>120</v>
      </c>
    </row>
    <row r="1287" spans="1:8">
      <c r="A1287" s="52">
        <v>134321208315</v>
      </c>
      <c r="B1287" s="1" t="s">
        <v>365</v>
      </c>
      <c r="C1287" s="34" t="s">
        <v>515</v>
      </c>
      <c r="D1287" s="1" t="s">
        <v>367</v>
      </c>
      <c r="E1287" s="34" t="s">
        <v>534</v>
      </c>
      <c r="F1287" s="28" t="s">
        <v>369</v>
      </c>
      <c r="G1287" s="35">
        <v>48600</v>
      </c>
      <c r="H1287" s="35">
        <v>291.60000000000002</v>
      </c>
    </row>
    <row r="1288" spans="1:8">
      <c r="A1288" s="52">
        <v>134321063553</v>
      </c>
      <c r="B1288" s="1" t="s">
        <v>522</v>
      </c>
      <c r="C1288" s="34" t="s">
        <v>515</v>
      </c>
      <c r="D1288" s="1" t="s">
        <v>367</v>
      </c>
      <c r="E1288" s="34" t="s">
        <v>534</v>
      </c>
      <c r="F1288" s="28" t="s">
        <v>369</v>
      </c>
      <c r="G1288" s="35">
        <v>12000</v>
      </c>
      <c r="H1288" s="35">
        <v>72</v>
      </c>
    </row>
    <row r="1289" spans="1:8">
      <c r="A1289" s="52">
        <v>134321054811</v>
      </c>
      <c r="B1289" s="1" t="s">
        <v>522</v>
      </c>
      <c r="C1289" s="34" t="s">
        <v>515</v>
      </c>
      <c r="D1289" s="1" t="s">
        <v>367</v>
      </c>
      <c r="E1289" s="34" t="s">
        <v>534</v>
      </c>
      <c r="F1289" s="28" t="s">
        <v>369</v>
      </c>
      <c r="G1289" s="35">
        <v>5000</v>
      </c>
      <c r="H1289" s="35">
        <v>30</v>
      </c>
    </row>
    <row r="1290" spans="1:8">
      <c r="A1290" s="52">
        <v>134320952687</v>
      </c>
      <c r="B1290" s="1" t="s">
        <v>522</v>
      </c>
      <c r="C1290" s="34" t="s">
        <v>515</v>
      </c>
      <c r="D1290" s="1" t="s">
        <v>367</v>
      </c>
      <c r="E1290" s="34" t="s">
        <v>534</v>
      </c>
      <c r="F1290" s="28" t="s">
        <v>369</v>
      </c>
      <c r="G1290" s="35">
        <v>11000</v>
      </c>
      <c r="H1290" s="35">
        <v>66</v>
      </c>
    </row>
    <row r="1291" spans="1:8">
      <c r="A1291" s="52">
        <v>134320949121</v>
      </c>
      <c r="B1291" s="1" t="s">
        <v>522</v>
      </c>
      <c r="C1291" s="34" t="s">
        <v>515</v>
      </c>
      <c r="D1291" s="1" t="s">
        <v>367</v>
      </c>
      <c r="E1291" s="34" t="s">
        <v>534</v>
      </c>
      <c r="F1291" s="28" t="s">
        <v>369</v>
      </c>
      <c r="G1291" s="35">
        <v>10000</v>
      </c>
      <c r="H1291" s="35">
        <v>60</v>
      </c>
    </row>
    <row r="1292" spans="1:8">
      <c r="A1292" s="52">
        <v>134320925141</v>
      </c>
      <c r="B1292" s="1" t="s">
        <v>4</v>
      </c>
      <c r="C1292" s="34" t="s">
        <v>515</v>
      </c>
      <c r="D1292" s="1" t="s">
        <v>367</v>
      </c>
      <c r="E1292" s="34" t="s">
        <v>534</v>
      </c>
      <c r="F1292" s="28" t="s">
        <v>369</v>
      </c>
      <c r="G1292" s="35">
        <v>25800</v>
      </c>
      <c r="H1292" s="35">
        <v>154.80000000000001</v>
      </c>
    </row>
    <row r="1293" spans="1:8">
      <c r="A1293" s="52">
        <v>134320885287</v>
      </c>
      <c r="B1293" s="1" t="s">
        <v>522</v>
      </c>
      <c r="C1293" s="34" t="s">
        <v>515</v>
      </c>
      <c r="D1293" s="1" t="s">
        <v>367</v>
      </c>
      <c r="E1293" s="34" t="s">
        <v>534</v>
      </c>
      <c r="F1293" s="28" t="s">
        <v>369</v>
      </c>
      <c r="G1293" s="35">
        <v>12000</v>
      </c>
      <c r="H1293" s="35">
        <v>72</v>
      </c>
    </row>
    <row r="1294" spans="1:8">
      <c r="A1294" s="52">
        <v>134320879155</v>
      </c>
      <c r="B1294" s="1" t="s">
        <v>522</v>
      </c>
      <c r="C1294" s="34" t="s">
        <v>515</v>
      </c>
      <c r="D1294" s="1" t="s">
        <v>367</v>
      </c>
      <c r="E1294" s="34" t="s">
        <v>534</v>
      </c>
      <c r="F1294" s="28" t="s">
        <v>369</v>
      </c>
      <c r="G1294" s="35">
        <v>6000</v>
      </c>
      <c r="H1294" s="35">
        <v>36</v>
      </c>
    </row>
    <row r="1295" spans="1:8">
      <c r="A1295" s="52">
        <v>134320825923</v>
      </c>
      <c r="B1295" s="1" t="s">
        <v>522</v>
      </c>
      <c r="C1295" s="34" t="s">
        <v>515</v>
      </c>
      <c r="D1295" s="1" t="s">
        <v>367</v>
      </c>
      <c r="E1295" s="34" t="s">
        <v>534</v>
      </c>
      <c r="F1295" s="28" t="s">
        <v>369</v>
      </c>
      <c r="G1295" s="35">
        <v>12000</v>
      </c>
      <c r="H1295" s="35">
        <v>72</v>
      </c>
    </row>
    <row r="1296" spans="1:8">
      <c r="A1296" s="52">
        <v>134320734983</v>
      </c>
      <c r="B1296" s="1" t="s">
        <v>522</v>
      </c>
      <c r="C1296" s="34" t="s">
        <v>515</v>
      </c>
      <c r="D1296" s="1" t="s">
        <v>367</v>
      </c>
      <c r="E1296" s="34" t="s">
        <v>534</v>
      </c>
      <c r="F1296" s="28" t="s">
        <v>369</v>
      </c>
      <c r="G1296" s="35">
        <v>10000</v>
      </c>
      <c r="H1296" s="35">
        <v>60</v>
      </c>
    </row>
    <row r="1297" spans="1:8">
      <c r="A1297" s="52">
        <v>134320548957</v>
      </c>
      <c r="B1297" s="1" t="s">
        <v>365</v>
      </c>
      <c r="C1297" s="34" t="s">
        <v>515</v>
      </c>
      <c r="D1297" s="1" t="s">
        <v>367</v>
      </c>
      <c r="E1297" s="34" t="s">
        <v>534</v>
      </c>
      <c r="F1297" s="28" t="s">
        <v>369</v>
      </c>
      <c r="G1297" s="35">
        <v>37800</v>
      </c>
      <c r="H1297" s="35">
        <v>226.8</v>
      </c>
    </row>
    <row r="1298" spans="1:8">
      <c r="A1298" s="52">
        <v>134320486969</v>
      </c>
      <c r="B1298" s="1" t="s">
        <v>4</v>
      </c>
      <c r="C1298" s="34" t="s">
        <v>515</v>
      </c>
      <c r="D1298" s="1" t="s">
        <v>367</v>
      </c>
      <c r="E1298" s="34" t="s">
        <v>534</v>
      </c>
      <c r="F1298" s="28" t="s">
        <v>369</v>
      </c>
      <c r="G1298" s="35">
        <v>19300</v>
      </c>
      <c r="H1298" s="35">
        <v>115.8</v>
      </c>
    </row>
    <row r="1299" spans="1:8">
      <c r="A1299" s="52">
        <v>134320380885</v>
      </c>
      <c r="B1299" s="1" t="s">
        <v>522</v>
      </c>
      <c r="C1299" s="34" t="s">
        <v>515</v>
      </c>
      <c r="D1299" s="1" t="s">
        <v>367</v>
      </c>
      <c r="E1299" s="34" t="s">
        <v>534</v>
      </c>
      <c r="F1299" s="28" t="s">
        <v>369</v>
      </c>
      <c r="G1299" s="35">
        <v>12000</v>
      </c>
      <c r="H1299" s="35">
        <v>72</v>
      </c>
    </row>
    <row r="1300" spans="1:8">
      <c r="A1300" s="52">
        <v>134320225791</v>
      </c>
      <c r="B1300" s="1" t="s">
        <v>522</v>
      </c>
      <c r="C1300" s="34" t="s">
        <v>515</v>
      </c>
      <c r="D1300" s="1" t="s">
        <v>367</v>
      </c>
      <c r="E1300" s="34" t="s">
        <v>534</v>
      </c>
      <c r="F1300" s="28" t="s">
        <v>369</v>
      </c>
      <c r="G1300" s="35">
        <v>10000</v>
      </c>
      <c r="H1300" s="35">
        <v>60</v>
      </c>
    </row>
    <row r="1301" spans="1:8">
      <c r="A1301" s="52">
        <v>134320207405</v>
      </c>
      <c r="B1301" s="1" t="s">
        <v>522</v>
      </c>
      <c r="C1301" s="34" t="s">
        <v>515</v>
      </c>
      <c r="D1301" s="1" t="s">
        <v>367</v>
      </c>
      <c r="E1301" s="34" t="s">
        <v>534</v>
      </c>
      <c r="F1301" s="28" t="s">
        <v>369</v>
      </c>
      <c r="G1301" s="35">
        <v>10000</v>
      </c>
      <c r="H1301" s="35">
        <v>60</v>
      </c>
    </row>
    <row r="1302" spans="1:8">
      <c r="A1302" s="52">
        <v>134320177997</v>
      </c>
      <c r="B1302" s="1" t="s">
        <v>522</v>
      </c>
      <c r="C1302" s="34" t="s">
        <v>515</v>
      </c>
      <c r="D1302" s="1" t="s">
        <v>367</v>
      </c>
      <c r="E1302" s="34" t="s">
        <v>534</v>
      </c>
      <c r="F1302" s="28" t="s">
        <v>369</v>
      </c>
      <c r="G1302" s="35">
        <v>16000</v>
      </c>
      <c r="H1302" s="35">
        <v>96</v>
      </c>
    </row>
    <row r="1303" spans="1:8">
      <c r="A1303" s="52">
        <v>134320169621</v>
      </c>
      <c r="B1303" s="1" t="s">
        <v>522</v>
      </c>
      <c r="C1303" s="34" t="s">
        <v>515</v>
      </c>
      <c r="D1303" s="1" t="s">
        <v>367</v>
      </c>
      <c r="E1303" s="34" t="s">
        <v>515</v>
      </c>
      <c r="F1303" s="28" t="s">
        <v>369</v>
      </c>
      <c r="G1303" s="35">
        <v>5000</v>
      </c>
      <c r="H1303" s="35">
        <v>30</v>
      </c>
    </row>
    <row r="1304" spans="1:8">
      <c r="A1304" s="52">
        <v>134320105237</v>
      </c>
      <c r="B1304" s="1" t="s">
        <v>522</v>
      </c>
      <c r="C1304" s="34" t="s">
        <v>515</v>
      </c>
      <c r="D1304" s="1" t="s">
        <v>367</v>
      </c>
      <c r="E1304" s="34" t="s">
        <v>515</v>
      </c>
      <c r="F1304" s="28" t="s">
        <v>369</v>
      </c>
      <c r="G1304" s="35">
        <v>10000</v>
      </c>
      <c r="H1304" s="35">
        <v>60</v>
      </c>
    </row>
    <row r="1305" spans="1:8">
      <c r="A1305" s="52">
        <v>134320036439</v>
      </c>
      <c r="B1305" s="1" t="s">
        <v>522</v>
      </c>
      <c r="C1305" s="34" t="s">
        <v>515</v>
      </c>
      <c r="D1305" s="1" t="s">
        <v>367</v>
      </c>
      <c r="E1305" s="34" t="s">
        <v>515</v>
      </c>
      <c r="F1305" s="28" t="s">
        <v>369</v>
      </c>
      <c r="G1305" s="35">
        <v>12000</v>
      </c>
      <c r="H1305" s="35">
        <v>72</v>
      </c>
    </row>
    <row r="1306" spans="1:8">
      <c r="A1306" s="52">
        <v>134320003065</v>
      </c>
      <c r="B1306" s="1" t="s">
        <v>522</v>
      </c>
      <c r="C1306" s="34" t="s">
        <v>515</v>
      </c>
      <c r="D1306" s="1" t="s">
        <v>367</v>
      </c>
      <c r="E1306" s="34" t="s">
        <v>515</v>
      </c>
      <c r="F1306" s="28" t="s">
        <v>369</v>
      </c>
      <c r="G1306" s="35">
        <v>6000</v>
      </c>
      <c r="H1306" s="35">
        <v>36</v>
      </c>
    </row>
    <row r="1307" spans="1:8">
      <c r="A1307" s="52">
        <v>134319989939</v>
      </c>
      <c r="B1307" s="1" t="s">
        <v>522</v>
      </c>
      <c r="C1307" s="34" t="s">
        <v>515</v>
      </c>
      <c r="D1307" s="1" t="s">
        <v>367</v>
      </c>
      <c r="E1307" s="34" t="s">
        <v>515</v>
      </c>
      <c r="F1307" s="28" t="s">
        <v>369</v>
      </c>
      <c r="G1307" s="35">
        <v>5000</v>
      </c>
      <c r="H1307" s="35">
        <v>30</v>
      </c>
    </row>
    <row r="1308" spans="1:8">
      <c r="A1308" s="52">
        <v>134319927509</v>
      </c>
      <c r="B1308" s="1" t="s">
        <v>570</v>
      </c>
      <c r="C1308" s="34" t="s">
        <v>515</v>
      </c>
      <c r="D1308" s="1" t="s">
        <v>367</v>
      </c>
      <c r="E1308" s="34" t="s">
        <v>515</v>
      </c>
      <c r="F1308" s="28" t="s">
        <v>369</v>
      </c>
      <c r="G1308" s="35">
        <v>4920</v>
      </c>
      <c r="H1308" s="35">
        <v>29.52</v>
      </c>
    </row>
    <row r="1309" spans="1:8">
      <c r="A1309" s="52">
        <v>134319587697</v>
      </c>
      <c r="B1309" s="1" t="s">
        <v>522</v>
      </c>
      <c r="C1309" s="34" t="s">
        <v>515</v>
      </c>
      <c r="D1309" s="1" t="s">
        <v>367</v>
      </c>
      <c r="E1309" s="34" t="s">
        <v>515</v>
      </c>
      <c r="F1309" s="28" t="s">
        <v>369</v>
      </c>
      <c r="G1309" s="35">
        <v>5000</v>
      </c>
      <c r="H1309" s="35">
        <v>30</v>
      </c>
    </row>
    <row r="1310" spans="1:8">
      <c r="A1310" s="52">
        <v>134319463897</v>
      </c>
      <c r="B1310" s="1" t="s">
        <v>4</v>
      </c>
      <c r="C1310" s="34" t="s">
        <v>515</v>
      </c>
      <c r="D1310" s="1" t="s">
        <v>367</v>
      </c>
      <c r="E1310" s="34" t="s">
        <v>515</v>
      </c>
      <c r="F1310" s="28" t="s">
        <v>369</v>
      </c>
      <c r="G1310" s="35">
        <v>92100</v>
      </c>
      <c r="H1310" s="35">
        <v>552.6</v>
      </c>
    </row>
    <row r="1311" spans="1:8">
      <c r="A1311" s="52">
        <v>134319431045</v>
      </c>
      <c r="B1311" s="1" t="s">
        <v>522</v>
      </c>
      <c r="C1311" s="34" t="s">
        <v>515</v>
      </c>
      <c r="D1311" s="1" t="s">
        <v>367</v>
      </c>
      <c r="E1311" s="34" t="s">
        <v>515</v>
      </c>
      <c r="F1311" s="28" t="s">
        <v>369</v>
      </c>
      <c r="G1311" s="35">
        <v>10000</v>
      </c>
      <c r="H1311" s="35">
        <v>60</v>
      </c>
    </row>
    <row r="1312" spans="1:8">
      <c r="A1312" s="52">
        <v>134319368275</v>
      </c>
      <c r="B1312" s="1" t="s">
        <v>568</v>
      </c>
      <c r="C1312" s="34" t="s">
        <v>515</v>
      </c>
      <c r="D1312" s="1" t="s">
        <v>367</v>
      </c>
      <c r="E1312" s="34" t="s">
        <v>515</v>
      </c>
      <c r="F1312" s="28" t="s">
        <v>369</v>
      </c>
      <c r="G1312" s="35">
        <v>300</v>
      </c>
      <c r="H1312" s="35">
        <v>1.8</v>
      </c>
    </row>
    <row r="1313" spans="1:8">
      <c r="A1313" s="52">
        <v>134319291235</v>
      </c>
      <c r="B1313" s="1" t="s">
        <v>522</v>
      </c>
      <c r="C1313" s="34" t="s">
        <v>515</v>
      </c>
      <c r="D1313" s="1" t="s">
        <v>367</v>
      </c>
      <c r="E1313" s="34" t="s">
        <v>515</v>
      </c>
      <c r="F1313" s="28" t="s">
        <v>369</v>
      </c>
      <c r="G1313" s="35">
        <v>15000</v>
      </c>
      <c r="H1313" s="35">
        <v>90</v>
      </c>
    </row>
    <row r="1314" spans="1:8">
      <c r="A1314" s="52">
        <v>134319290789</v>
      </c>
      <c r="B1314" s="1" t="s">
        <v>522</v>
      </c>
      <c r="C1314" s="34" t="s">
        <v>515</v>
      </c>
      <c r="D1314" s="1" t="s">
        <v>367</v>
      </c>
      <c r="E1314" s="34" t="s">
        <v>515</v>
      </c>
      <c r="F1314" s="28" t="s">
        <v>369</v>
      </c>
      <c r="G1314" s="35">
        <v>6000</v>
      </c>
      <c r="H1314" s="35">
        <v>36</v>
      </c>
    </row>
    <row r="1315" spans="1:8">
      <c r="A1315" s="52">
        <v>134319267067</v>
      </c>
      <c r="B1315" s="1" t="s">
        <v>522</v>
      </c>
      <c r="C1315" s="34" t="s">
        <v>515</v>
      </c>
      <c r="D1315" s="1" t="s">
        <v>367</v>
      </c>
      <c r="E1315" s="34" t="s">
        <v>515</v>
      </c>
      <c r="F1315" s="28" t="s">
        <v>369</v>
      </c>
      <c r="G1315" s="35">
        <v>10000</v>
      </c>
      <c r="H1315" s="35">
        <v>60</v>
      </c>
    </row>
    <row r="1316" spans="1:8">
      <c r="A1316" s="52">
        <v>134319208681</v>
      </c>
      <c r="B1316" s="1" t="s">
        <v>522</v>
      </c>
      <c r="C1316" s="34" t="s">
        <v>515</v>
      </c>
      <c r="D1316" s="1" t="s">
        <v>367</v>
      </c>
      <c r="E1316" s="34" t="s">
        <v>515</v>
      </c>
      <c r="F1316" s="28" t="s">
        <v>369</v>
      </c>
      <c r="G1316" s="35">
        <v>6000</v>
      </c>
      <c r="H1316" s="35">
        <v>36</v>
      </c>
    </row>
    <row r="1317" spans="1:8">
      <c r="A1317" s="52">
        <v>134319115271</v>
      </c>
      <c r="B1317" s="1" t="s">
        <v>522</v>
      </c>
      <c r="C1317" s="34" t="s">
        <v>515</v>
      </c>
      <c r="D1317" s="1" t="s">
        <v>367</v>
      </c>
      <c r="E1317" s="34" t="s">
        <v>515</v>
      </c>
      <c r="F1317" s="28" t="s">
        <v>369</v>
      </c>
      <c r="G1317" s="35">
        <v>10000</v>
      </c>
      <c r="H1317" s="35">
        <v>60</v>
      </c>
    </row>
    <row r="1318" spans="1:8">
      <c r="A1318" s="52">
        <v>134319114087</v>
      </c>
      <c r="B1318" s="1" t="s">
        <v>365</v>
      </c>
      <c r="C1318" s="34" t="s">
        <v>515</v>
      </c>
      <c r="D1318" s="1" t="s">
        <v>367</v>
      </c>
      <c r="E1318" s="34" t="s">
        <v>515</v>
      </c>
      <c r="F1318" s="28" t="s">
        <v>369</v>
      </c>
      <c r="G1318" s="35">
        <v>21100</v>
      </c>
      <c r="H1318" s="35">
        <v>126.6</v>
      </c>
    </row>
    <row r="1319" spans="1:8">
      <c r="A1319" s="52">
        <v>134319052305</v>
      </c>
      <c r="B1319" s="1" t="s">
        <v>522</v>
      </c>
      <c r="C1319" s="34" t="s">
        <v>515</v>
      </c>
      <c r="D1319" s="1" t="s">
        <v>367</v>
      </c>
      <c r="E1319" s="34" t="s">
        <v>515</v>
      </c>
      <c r="F1319" s="28" t="s">
        <v>369</v>
      </c>
      <c r="G1319" s="35">
        <v>10000</v>
      </c>
      <c r="H1319" s="35">
        <v>60</v>
      </c>
    </row>
    <row r="1320" spans="1:8">
      <c r="A1320" s="52">
        <v>134318988995</v>
      </c>
      <c r="B1320" s="1" t="s">
        <v>522</v>
      </c>
      <c r="C1320" s="34" t="s">
        <v>515</v>
      </c>
      <c r="D1320" s="1" t="s">
        <v>367</v>
      </c>
      <c r="E1320" s="34" t="s">
        <v>515</v>
      </c>
      <c r="F1320" s="28" t="s">
        <v>369</v>
      </c>
      <c r="G1320" s="35">
        <v>12000</v>
      </c>
      <c r="H1320" s="35">
        <v>72</v>
      </c>
    </row>
    <row r="1321" spans="1:8">
      <c r="A1321" s="52">
        <v>134318904773</v>
      </c>
      <c r="B1321" s="1" t="s">
        <v>522</v>
      </c>
      <c r="C1321" s="34" t="s">
        <v>515</v>
      </c>
      <c r="D1321" s="1" t="s">
        <v>367</v>
      </c>
      <c r="E1321" s="34" t="s">
        <v>515</v>
      </c>
      <c r="F1321" s="28" t="s">
        <v>369</v>
      </c>
      <c r="G1321" s="35">
        <v>6000</v>
      </c>
      <c r="H1321" s="35">
        <v>36</v>
      </c>
    </row>
    <row r="1322" spans="1:8">
      <c r="A1322" s="52">
        <v>134318695871</v>
      </c>
      <c r="B1322" s="1" t="s">
        <v>522</v>
      </c>
      <c r="C1322" s="34" t="s">
        <v>515</v>
      </c>
      <c r="D1322" s="1" t="s">
        <v>367</v>
      </c>
      <c r="E1322" s="34" t="s">
        <v>515</v>
      </c>
      <c r="F1322" s="28" t="s">
        <v>369</v>
      </c>
      <c r="G1322" s="35">
        <v>10000</v>
      </c>
      <c r="H1322" s="35">
        <v>60</v>
      </c>
    </row>
    <row r="1323" spans="1:8">
      <c r="A1323" s="52">
        <v>134318654559</v>
      </c>
      <c r="B1323" s="1" t="s">
        <v>522</v>
      </c>
      <c r="C1323" s="34" t="s">
        <v>515</v>
      </c>
      <c r="D1323" s="1" t="s">
        <v>367</v>
      </c>
      <c r="E1323" s="34" t="s">
        <v>515</v>
      </c>
      <c r="F1323" s="28" t="s">
        <v>369</v>
      </c>
      <c r="G1323" s="35">
        <v>12000</v>
      </c>
      <c r="H1323" s="35">
        <v>72</v>
      </c>
    </row>
    <row r="1324" spans="1:8">
      <c r="A1324" s="52">
        <v>134318490457</v>
      </c>
      <c r="B1324" s="1" t="s">
        <v>522</v>
      </c>
      <c r="C1324" s="34" t="s">
        <v>515</v>
      </c>
      <c r="D1324" s="1" t="s">
        <v>367</v>
      </c>
      <c r="E1324" s="34" t="s">
        <v>515</v>
      </c>
      <c r="F1324" s="28" t="s">
        <v>369</v>
      </c>
      <c r="G1324" s="35">
        <v>18000</v>
      </c>
      <c r="H1324" s="35">
        <v>108</v>
      </c>
    </row>
    <row r="1325" spans="1:8">
      <c r="A1325" s="52">
        <v>134318483179</v>
      </c>
      <c r="B1325" s="1" t="s">
        <v>522</v>
      </c>
      <c r="C1325" s="34" t="s">
        <v>515</v>
      </c>
      <c r="D1325" s="1" t="s">
        <v>367</v>
      </c>
      <c r="E1325" s="34" t="s">
        <v>515</v>
      </c>
      <c r="F1325" s="28" t="s">
        <v>369</v>
      </c>
      <c r="G1325" s="35">
        <v>5000</v>
      </c>
      <c r="H1325" s="35">
        <v>30</v>
      </c>
    </row>
    <row r="1326" spans="1:8">
      <c r="A1326" s="52">
        <v>134318430153</v>
      </c>
      <c r="B1326" s="1" t="s">
        <v>522</v>
      </c>
      <c r="C1326" s="34" t="s">
        <v>515</v>
      </c>
      <c r="D1326" s="1" t="s">
        <v>367</v>
      </c>
      <c r="E1326" s="34" t="s">
        <v>515</v>
      </c>
      <c r="F1326" s="28" t="s">
        <v>369</v>
      </c>
      <c r="G1326" s="35">
        <v>5000</v>
      </c>
      <c r="H1326" s="35">
        <v>30</v>
      </c>
    </row>
    <row r="1327" spans="1:8">
      <c r="A1327" s="52">
        <v>134318305991</v>
      </c>
      <c r="B1327" s="1" t="s">
        <v>522</v>
      </c>
      <c r="C1327" s="34" t="s">
        <v>515</v>
      </c>
      <c r="D1327" s="1" t="s">
        <v>367</v>
      </c>
      <c r="E1327" s="34" t="s">
        <v>515</v>
      </c>
      <c r="F1327" s="28" t="s">
        <v>369</v>
      </c>
      <c r="G1327" s="35">
        <v>18000</v>
      </c>
      <c r="H1327" s="35">
        <v>108</v>
      </c>
    </row>
    <row r="1328" spans="1:8">
      <c r="A1328" s="52">
        <v>134318057201</v>
      </c>
      <c r="B1328" s="1" t="s">
        <v>4</v>
      </c>
      <c r="C1328" s="34" t="s">
        <v>515</v>
      </c>
      <c r="D1328" s="1" t="s">
        <v>367</v>
      </c>
      <c r="E1328" s="34" t="s">
        <v>515</v>
      </c>
      <c r="F1328" s="28" t="s">
        <v>369</v>
      </c>
      <c r="G1328" s="35">
        <v>32200</v>
      </c>
      <c r="H1328" s="35">
        <v>193.2</v>
      </c>
    </row>
    <row r="1329" spans="1:8">
      <c r="A1329" s="52">
        <v>134318019319</v>
      </c>
      <c r="B1329" s="1" t="s">
        <v>567</v>
      </c>
      <c r="C1329" s="34" t="s">
        <v>515</v>
      </c>
      <c r="D1329" s="1" t="s">
        <v>367</v>
      </c>
      <c r="E1329" s="34" t="s">
        <v>515</v>
      </c>
      <c r="F1329" s="28" t="s">
        <v>369</v>
      </c>
      <c r="G1329" s="35">
        <v>1610</v>
      </c>
      <c r="H1329" s="35">
        <v>9.66</v>
      </c>
    </row>
    <row r="1330" spans="1:8">
      <c r="A1330" s="52">
        <v>134318014017</v>
      </c>
      <c r="B1330" s="1" t="s">
        <v>522</v>
      </c>
      <c r="C1330" s="34" t="s">
        <v>515</v>
      </c>
      <c r="D1330" s="1" t="s">
        <v>367</v>
      </c>
      <c r="E1330" s="34" t="s">
        <v>515</v>
      </c>
      <c r="F1330" s="28" t="s">
        <v>369</v>
      </c>
      <c r="G1330" s="35">
        <v>15000</v>
      </c>
      <c r="H1330" s="35">
        <v>90</v>
      </c>
    </row>
    <row r="1331" spans="1:8">
      <c r="A1331" s="52">
        <v>134317962433</v>
      </c>
      <c r="B1331" s="1" t="s">
        <v>522</v>
      </c>
      <c r="C1331" s="34" t="s">
        <v>515</v>
      </c>
      <c r="D1331" s="1" t="s">
        <v>367</v>
      </c>
      <c r="E1331" s="34" t="s">
        <v>515</v>
      </c>
      <c r="F1331" s="28" t="s">
        <v>369</v>
      </c>
      <c r="G1331" s="35">
        <v>10000</v>
      </c>
      <c r="H1331" s="35">
        <v>60</v>
      </c>
    </row>
    <row r="1332" spans="1:8">
      <c r="A1332" s="52">
        <v>134317722679</v>
      </c>
      <c r="B1332" s="1" t="s">
        <v>4</v>
      </c>
      <c r="C1332" s="34" t="s">
        <v>515</v>
      </c>
      <c r="D1332" s="1" t="s">
        <v>367</v>
      </c>
      <c r="E1332" s="34" t="s">
        <v>515</v>
      </c>
      <c r="F1332" s="28" t="s">
        <v>369</v>
      </c>
      <c r="G1332" s="35">
        <v>20000</v>
      </c>
      <c r="H1332" s="35">
        <v>120</v>
      </c>
    </row>
    <row r="1333" spans="1:8">
      <c r="A1333" s="52">
        <v>134317675353</v>
      </c>
      <c r="B1333" s="1" t="s">
        <v>522</v>
      </c>
      <c r="C1333" s="34" t="s">
        <v>515</v>
      </c>
      <c r="D1333" s="1" t="s">
        <v>367</v>
      </c>
      <c r="E1333" s="34" t="s">
        <v>515</v>
      </c>
      <c r="F1333" s="28" t="s">
        <v>369</v>
      </c>
      <c r="G1333" s="35">
        <v>10000</v>
      </c>
      <c r="H1333" s="35">
        <v>60</v>
      </c>
    </row>
    <row r="1334" spans="1:8">
      <c r="A1334" s="52">
        <v>134317658785</v>
      </c>
      <c r="B1334" s="1" t="s">
        <v>522</v>
      </c>
      <c r="C1334" s="34" t="s">
        <v>515</v>
      </c>
      <c r="D1334" s="1" t="s">
        <v>367</v>
      </c>
      <c r="E1334" s="34" t="s">
        <v>515</v>
      </c>
      <c r="F1334" s="28" t="s">
        <v>369</v>
      </c>
      <c r="G1334" s="35">
        <v>12000</v>
      </c>
      <c r="H1334" s="35">
        <v>72</v>
      </c>
    </row>
    <row r="1335" spans="1:8">
      <c r="A1335" s="52">
        <v>134317607257</v>
      </c>
      <c r="B1335" s="1" t="s">
        <v>522</v>
      </c>
      <c r="C1335" s="34" t="s">
        <v>515</v>
      </c>
      <c r="D1335" s="1" t="s">
        <v>367</v>
      </c>
      <c r="E1335" s="34" t="s">
        <v>515</v>
      </c>
      <c r="F1335" s="28" t="s">
        <v>369</v>
      </c>
      <c r="G1335" s="35">
        <v>5000</v>
      </c>
      <c r="H1335" s="35">
        <v>30</v>
      </c>
    </row>
    <row r="1336" spans="1:8">
      <c r="A1336" s="52">
        <v>134317163375</v>
      </c>
      <c r="B1336" s="1" t="s">
        <v>522</v>
      </c>
      <c r="C1336" s="34" t="s">
        <v>515</v>
      </c>
      <c r="D1336" s="1" t="s">
        <v>367</v>
      </c>
      <c r="E1336" s="34" t="s">
        <v>515</v>
      </c>
      <c r="F1336" s="28" t="s">
        <v>369</v>
      </c>
      <c r="G1336" s="35">
        <v>11000</v>
      </c>
      <c r="H1336" s="35">
        <v>66</v>
      </c>
    </row>
    <row r="1337" spans="1:8">
      <c r="A1337" s="52">
        <v>134316852863</v>
      </c>
      <c r="B1337" s="1" t="s">
        <v>522</v>
      </c>
      <c r="C1337" s="34" t="s">
        <v>515</v>
      </c>
      <c r="D1337" s="1" t="s">
        <v>367</v>
      </c>
      <c r="E1337" s="34" t="s">
        <v>515</v>
      </c>
      <c r="F1337" s="28" t="s">
        <v>369</v>
      </c>
      <c r="G1337" s="35">
        <v>5000</v>
      </c>
      <c r="H1337" s="35">
        <v>30</v>
      </c>
    </row>
    <row r="1338" spans="1:8">
      <c r="A1338" s="52">
        <v>134316727511</v>
      </c>
      <c r="B1338" s="1" t="s">
        <v>522</v>
      </c>
      <c r="C1338" s="34" t="s">
        <v>515</v>
      </c>
      <c r="D1338" s="1" t="s">
        <v>367</v>
      </c>
      <c r="E1338" s="34" t="s">
        <v>515</v>
      </c>
      <c r="F1338" s="28" t="s">
        <v>369</v>
      </c>
      <c r="G1338" s="35">
        <v>12000</v>
      </c>
      <c r="H1338" s="35">
        <v>72</v>
      </c>
    </row>
    <row r="1339" spans="1:8">
      <c r="A1339" s="52">
        <v>134316676479</v>
      </c>
      <c r="B1339" s="1" t="s">
        <v>522</v>
      </c>
      <c r="C1339" s="34" t="s">
        <v>515</v>
      </c>
      <c r="D1339" s="1" t="s">
        <v>367</v>
      </c>
      <c r="E1339" s="34" t="s">
        <v>515</v>
      </c>
      <c r="F1339" s="28" t="s">
        <v>369</v>
      </c>
      <c r="G1339" s="35">
        <v>12000</v>
      </c>
      <c r="H1339" s="35">
        <v>72</v>
      </c>
    </row>
    <row r="1340" spans="1:8">
      <c r="A1340" s="52">
        <v>134316622971</v>
      </c>
      <c r="B1340" s="1" t="s">
        <v>522</v>
      </c>
      <c r="C1340" s="34" t="s">
        <v>515</v>
      </c>
      <c r="D1340" s="1" t="s">
        <v>367</v>
      </c>
      <c r="E1340" s="34" t="s">
        <v>515</v>
      </c>
      <c r="F1340" s="28" t="s">
        <v>369</v>
      </c>
      <c r="G1340" s="35">
        <v>12000</v>
      </c>
      <c r="H1340" s="35">
        <v>72</v>
      </c>
    </row>
    <row r="1341" spans="1:8">
      <c r="A1341" s="52">
        <v>134316542519</v>
      </c>
      <c r="B1341" s="1" t="s">
        <v>522</v>
      </c>
      <c r="C1341" s="34" t="s">
        <v>515</v>
      </c>
      <c r="D1341" s="1" t="s">
        <v>367</v>
      </c>
      <c r="E1341" s="34" t="s">
        <v>515</v>
      </c>
      <c r="F1341" s="28" t="s">
        <v>369</v>
      </c>
      <c r="G1341" s="35">
        <v>5000</v>
      </c>
      <c r="H1341" s="35">
        <v>30</v>
      </c>
    </row>
    <row r="1342" spans="1:8">
      <c r="A1342" s="52">
        <v>134316431041</v>
      </c>
      <c r="B1342" s="1" t="s">
        <v>522</v>
      </c>
      <c r="C1342" s="34" t="s">
        <v>515</v>
      </c>
      <c r="D1342" s="1" t="s">
        <v>367</v>
      </c>
      <c r="E1342" s="34" t="s">
        <v>515</v>
      </c>
      <c r="F1342" s="28" t="s">
        <v>369</v>
      </c>
      <c r="G1342" s="35">
        <v>5000</v>
      </c>
      <c r="H1342" s="35">
        <v>30</v>
      </c>
    </row>
    <row r="1343" spans="1:8">
      <c r="A1343" s="52">
        <v>134316336653</v>
      </c>
      <c r="B1343" s="1" t="s">
        <v>522</v>
      </c>
      <c r="C1343" s="34" t="s">
        <v>515</v>
      </c>
      <c r="D1343" s="1" t="s">
        <v>367</v>
      </c>
      <c r="E1343" s="34" t="s">
        <v>515</v>
      </c>
      <c r="F1343" s="28" t="s">
        <v>369</v>
      </c>
      <c r="G1343" s="35">
        <v>12000</v>
      </c>
      <c r="H1343" s="35">
        <v>72</v>
      </c>
    </row>
    <row r="1344" spans="1:8">
      <c r="A1344" s="52">
        <v>134315863739</v>
      </c>
      <c r="B1344" s="1" t="s">
        <v>522</v>
      </c>
      <c r="C1344" s="34" t="s">
        <v>515</v>
      </c>
      <c r="D1344" s="1" t="s">
        <v>367</v>
      </c>
      <c r="E1344" s="34" t="s">
        <v>515</v>
      </c>
      <c r="F1344" s="28" t="s">
        <v>369</v>
      </c>
      <c r="G1344" s="35">
        <v>5000</v>
      </c>
      <c r="H1344" s="35">
        <v>30</v>
      </c>
    </row>
    <row r="1345" spans="1:8">
      <c r="A1345" s="52">
        <v>134315848623</v>
      </c>
      <c r="B1345" s="1" t="s">
        <v>522</v>
      </c>
      <c r="C1345" s="34" t="s">
        <v>515</v>
      </c>
      <c r="D1345" s="1" t="s">
        <v>367</v>
      </c>
      <c r="E1345" s="34" t="s">
        <v>515</v>
      </c>
      <c r="F1345" s="28" t="s">
        <v>369</v>
      </c>
      <c r="G1345" s="35">
        <v>21000</v>
      </c>
      <c r="H1345" s="35">
        <v>126</v>
      </c>
    </row>
    <row r="1346" spans="1:8">
      <c r="A1346" s="52">
        <v>134315807529</v>
      </c>
      <c r="B1346" s="1" t="s">
        <v>522</v>
      </c>
      <c r="C1346" s="34" t="s">
        <v>515</v>
      </c>
      <c r="D1346" s="1" t="s">
        <v>367</v>
      </c>
      <c r="E1346" s="34" t="s">
        <v>515</v>
      </c>
      <c r="F1346" s="28" t="s">
        <v>369</v>
      </c>
      <c r="G1346" s="35">
        <v>13000</v>
      </c>
      <c r="H1346" s="35">
        <v>78</v>
      </c>
    </row>
    <row r="1347" spans="1:8">
      <c r="A1347" s="52">
        <v>134315804293</v>
      </c>
      <c r="B1347" s="1" t="s">
        <v>522</v>
      </c>
      <c r="C1347" s="34" t="s">
        <v>515</v>
      </c>
      <c r="D1347" s="1" t="s">
        <v>367</v>
      </c>
      <c r="E1347" s="34" t="s">
        <v>515</v>
      </c>
      <c r="F1347" s="28" t="s">
        <v>369</v>
      </c>
      <c r="G1347" s="35">
        <v>1000</v>
      </c>
      <c r="H1347" s="35">
        <v>6</v>
      </c>
    </row>
    <row r="1348" spans="1:8">
      <c r="A1348" s="52">
        <v>134315744325</v>
      </c>
      <c r="B1348" s="1" t="s">
        <v>4</v>
      </c>
      <c r="C1348" s="34" t="s">
        <v>515</v>
      </c>
      <c r="D1348" s="1" t="s">
        <v>367</v>
      </c>
      <c r="E1348" s="34" t="s">
        <v>515</v>
      </c>
      <c r="F1348" s="28" t="s">
        <v>369</v>
      </c>
      <c r="G1348" s="35">
        <v>46900</v>
      </c>
      <c r="H1348" s="35">
        <v>281.39999999999998</v>
      </c>
    </row>
    <row r="1349" spans="1:8">
      <c r="A1349" s="52">
        <v>134315674181</v>
      </c>
      <c r="B1349" s="1" t="s">
        <v>522</v>
      </c>
      <c r="C1349" s="34" t="s">
        <v>515</v>
      </c>
      <c r="D1349" s="1" t="s">
        <v>367</v>
      </c>
      <c r="E1349" s="34" t="s">
        <v>515</v>
      </c>
      <c r="F1349" s="28" t="s">
        <v>369</v>
      </c>
      <c r="G1349" s="35">
        <v>12000</v>
      </c>
      <c r="H1349" s="35">
        <v>72</v>
      </c>
    </row>
    <row r="1350" spans="1:8">
      <c r="A1350" s="52">
        <v>134315649117</v>
      </c>
      <c r="B1350" s="1" t="s">
        <v>522</v>
      </c>
      <c r="C1350" s="34" t="s">
        <v>515</v>
      </c>
      <c r="D1350" s="1" t="s">
        <v>367</v>
      </c>
      <c r="E1350" s="34" t="s">
        <v>515</v>
      </c>
      <c r="F1350" s="28" t="s">
        <v>369</v>
      </c>
      <c r="G1350" s="35">
        <v>5000</v>
      </c>
      <c r="H1350" s="35">
        <v>30</v>
      </c>
    </row>
    <row r="1351" spans="1:8">
      <c r="A1351" s="52">
        <v>134315358113</v>
      </c>
      <c r="B1351" s="1" t="s">
        <v>522</v>
      </c>
      <c r="C1351" s="34" t="s">
        <v>515</v>
      </c>
      <c r="D1351" s="1" t="s">
        <v>367</v>
      </c>
      <c r="E1351" s="34" t="s">
        <v>515</v>
      </c>
      <c r="F1351" s="28" t="s">
        <v>369</v>
      </c>
      <c r="G1351" s="35">
        <v>10000</v>
      </c>
      <c r="H1351" s="35">
        <v>60</v>
      </c>
    </row>
    <row r="1352" spans="1:8">
      <c r="A1352" s="52">
        <v>134315273377</v>
      </c>
      <c r="B1352" s="1" t="s">
        <v>365</v>
      </c>
      <c r="C1352" s="34" t="s">
        <v>515</v>
      </c>
      <c r="D1352" s="1" t="s">
        <v>367</v>
      </c>
      <c r="E1352" s="34" t="s">
        <v>515</v>
      </c>
      <c r="F1352" s="28" t="s">
        <v>369</v>
      </c>
      <c r="G1352" s="35">
        <v>66300</v>
      </c>
      <c r="H1352" s="35">
        <v>397.8</v>
      </c>
    </row>
    <row r="1353" spans="1:8">
      <c r="A1353" s="52">
        <v>134315225965</v>
      </c>
      <c r="B1353" s="1" t="s">
        <v>522</v>
      </c>
      <c r="C1353" s="34" t="s">
        <v>515</v>
      </c>
      <c r="D1353" s="1" t="s">
        <v>367</v>
      </c>
      <c r="E1353" s="34" t="s">
        <v>515</v>
      </c>
      <c r="F1353" s="28" t="s">
        <v>369</v>
      </c>
      <c r="G1353" s="35">
        <v>15000</v>
      </c>
      <c r="H1353" s="35">
        <v>90</v>
      </c>
    </row>
    <row r="1354" spans="1:8">
      <c r="A1354" s="52">
        <v>134315168961</v>
      </c>
      <c r="B1354" s="1" t="s">
        <v>522</v>
      </c>
      <c r="C1354" s="34" t="s">
        <v>515</v>
      </c>
      <c r="D1354" s="1" t="s">
        <v>367</v>
      </c>
      <c r="E1354" s="34" t="s">
        <v>515</v>
      </c>
      <c r="F1354" s="28" t="s">
        <v>369</v>
      </c>
      <c r="G1354" s="35">
        <v>6000</v>
      </c>
      <c r="H1354" s="35">
        <v>36</v>
      </c>
    </row>
    <row r="1355" spans="1:8">
      <c r="A1355" s="52">
        <v>134315125299</v>
      </c>
      <c r="B1355" s="1" t="s">
        <v>4</v>
      </c>
      <c r="C1355" s="34" t="s">
        <v>515</v>
      </c>
      <c r="D1355" s="1" t="s">
        <v>367</v>
      </c>
      <c r="E1355" s="34" t="s">
        <v>515</v>
      </c>
      <c r="F1355" s="28" t="s">
        <v>369</v>
      </c>
      <c r="G1355" s="35">
        <v>19500</v>
      </c>
      <c r="H1355" s="35">
        <v>117</v>
      </c>
    </row>
    <row r="1356" spans="1:8">
      <c r="A1356" s="52">
        <v>134315074603</v>
      </c>
      <c r="B1356" s="1" t="s">
        <v>522</v>
      </c>
      <c r="C1356" s="34" t="s">
        <v>515</v>
      </c>
      <c r="D1356" s="1" t="s">
        <v>367</v>
      </c>
      <c r="E1356" s="34" t="s">
        <v>515</v>
      </c>
      <c r="F1356" s="28" t="s">
        <v>369</v>
      </c>
      <c r="G1356" s="35">
        <v>12000</v>
      </c>
      <c r="H1356" s="35">
        <v>72</v>
      </c>
    </row>
    <row r="1357" spans="1:8">
      <c r="A1357" s="52">
        <v>134314914593</v>
      </c>
      <c r="B1357" s="1" t="s">
        <v>522</v>
      </c>
      <c r="C1357" s="34" t="s">
        <v>515</v>
      </c>
      <c r="D1357" s="1" t="s">
        <v>367</v>
      </c>
      <c r="E1357" s="34" t="s">
        <v>515</v>
      </c>
      <c r="F1357" s="28" t="s">
        <v>369</v>
      </c>
      <c r="G1357" s="35">
        <v>18000</v>
      </c>
      <c r="H1357" s="35">
        <v>108</v>
      </c>
    </row>
    <row r="1358" spans="1:8">
      <c r="A1358" s="52">
        <v>134314735843</v>
      </c>
      <c r="B1358" s="1" t="s">
        <v>522</v>
      </c>
      <c r="C1358" s="34" t="s">
        <v>515</v>
      </c>
      <c r="D1358" s="1" t="s">
        <v>367</v>
      </c>
      <c r="E1358" s="34" t="s">
        <v>515</v>
      </c>
      <c r="F1358" s="28" t="s">
        <v>369</v>
      </c>
      <c r="G1358" s="35">
        <v>6000</v>
      </c>
      <c r="H1358" s="35">
        <v>36</v>
      </c>
    </row>
    <row r="1359" spans="1:8">
      <c r="A1359" s="52">
        <v>134314683375</v>
      </c>
      <c r="B1359" s="1" t="s">
        <v>528</v>
      </c>
      <c r="C1359" s="34" t="s">
        <v>515</v>
      </c>
      <c r="D1359" s="1" t="s">
        <v>367</v>
      </c>
      <c r="E1359" s="34" t="s">
        <v>515</v>
      </c>
      <c r="F1359" s="28" t="s">
        <v>369</v>
      </c>
      <c r="G1359" s="35">
        <v>5130</v>
      </c>
      <c r="H1359" s="35">
        <v>30.78</v>
      </c>
    </row>
    <row r="1360" spans="1:8">
      <c r="A1360" s="52">
        <v>134314415049</v>
      </c>
      <c r="B1360" s="1" t="s">
        <v>522</v>
      </c>
      <c r="C1360" s="34" t="s">
        <v>515</v>
      </c>
      <c r="D1360" s="1" t="s">
        <v>367</v>
      </c>
      <c r="E1360" s="34" t="s">
        <v>515</v>
      </c>
      <c r="F1360" s="28" t="s">
        <v>369</v>
      </c>
      <c r="G1360" s="35">
        <v>18000</v>
      </c>
      <c r="H1360" s="35">
        <v>108</v>
      </c>
    </row>
    <row r="1361" spans="1:8">
      <c r="A1361" s="52">
        <v>134314407147</v>
      </c>
      <c r="B1361" s="1" t="s">
        <v>526</v>
      </c>
      <c r="C1361" s="34" t="s">
        <v>515</v>
      </c>
      <c r="D1361" s="1" t="s">
        <v>367</v>
      </c>
      <c r="E1361" s="34" t="s">
        <v>515</v>
      </c>
      <c r="F1361" s="28" t="s">
        <v>369</v>
      </c>
      <c r="G1361" s="35">
        <v>5380</v>
      </c>
      <c r="H1361" s="35">
        <v>32.28</v>
      </c>
    </row>
    <row r="1362" spans="1:8">
      <c r="A1362" s="52">
        <v>134314381367</v>
      </c>
      <c r="B1362" s="1" t="s">
        <v>522</v>
      </c>
      <c r="C1362" s="34" t="s">
        <v>515</v>
      </c>
      <c r="D1362" s="1" t="s">
        <v>367</v>
      </c>
      <c r="E1362" s="34" t="s">
        <v>515</v>
      </c>
      <c r="F1362" s="28" t="s">
        <v>369</v>
      </c>
      <c r="G1362" s="35">
        <v>5000</v>
      </c>
      <c r="H1362" s="35">
        <v>30</v>
      </c>
    </row>
    <row r="1363" spans="1:8">
      <c r="A1363" s="52">
        <v>134314272897</v>
      </c>
      <c r="B1363" s="1" t="s">
        <v>4</v>
      </c>
      <c r="C1363" s="34" t="s">
        <v>515</v>
      </c>
      <c r="D1363" s="1" t="s">
        <v>367</v>
      </c>
      <c r="E1363" s="34" t="s">
        <v>515</v>
      </c>
      <c r="F1363" s="28" t="s">
        <v>369</v>
      </c>
      <c r="G1363" s="35">
        <v>17000</v>
      </c>
      <c r="H1363" s="35">
        <v>102</v>
      </c>
    </row>
    <row r="1364" spans="1:8">
      <c r="A1364" s="52">
        <v>134314271299</v>
      </c>
      <c r="B1364" s="1" t="s">
        <v>522</v>
      </c>
      <c r="C1364" s="34" t="s">
        <v>515</v>
      </c>
      <c r="D1364" s="1" t="s">
        <v>367</v>
      </c>
      <c r="E1364" s="34" t="s">
        <v>515</v>
      </c>
      <c r="F1364" s="28" t="s">
        <v>369</v>
      </c>
      <c r="G1364" s="35">
        <v>12000</v>
      </c>
      <c r="H1364" s="35">
        <v>72</v>
      </c>
    </row>
    <row r="1365" spans="1:8">
      <c r="A1365" s="52">
        <v>134314231259</v>
      </c>
      <c r="B1365" s="1" t="s">
        <v>522</v>
      </c>
      <c r="C1365" s="34" t="s">
        <v>515</v>
      </c>
      <c r="D1365" s="1" t="s">
        <v>367</v>
      </c>
      <c r="E1365" s="34" t="s">
        <v>515</v>
      </c>
      <c r="F1365" s="28" t="s">
        <v>369</v>
      </c>
      <c r="G1365" s="35">
        <v>12000</v>
      </c>
      <c r="H1365" s="35">
        <v>72</v>
      </c>
    </row>
    <row r="1366" spans="1:8">
      <c r="A1366" s="52">
        <v>134314000179</v>
      </c>
      <c r="B1366" s="1" t="s">
        <v>365</v>
      </c>
      <c r="C1366" s="34" t="s">
        <v>515</v>
      </c>
      <c r="D1366" s="1" t="s">
        <v>367</v>
      </c>
      <c r="E1366" s="34" t="s">
        <v>515</v>
      </c>
      <c r="F1366" s="28" t="s">
        <v>369</v>
      </c>
      <c r="G1366" s="35">
        <v>32000</v>
      </c>
      <c r="H1366" s="35">
        <v>192</v>
      </c>
    </row>
    <row r="1367" spans="1:8">
      <c r="A1367" s="52">
        <v>134313948411</v>
      </c>
      <c r="B1367" s="1" t="s">
        <v>522</v>
      </c>
      <c r="C1367" s="34" t="s">
        <v>515</v>
      </c>
      <c r="D1367" s="1" t="s">
        <v>367</v>
      </c>
      <c r="E1367" s="34" t="s">
        <v>515</v>
      </c>
      <c r="F1367" s="28" t="s">
        <v>369</v>
      </c>
      <c r="G1367" s="35">
        <v>5000</v>
      </c>
      <c r="H1367" s="35">
        <v>30</v>
      </c>
    </row>
    <row r="1368" spans="1:8">
      <c r="A1368" s="52">
        <v>134313891403</v>
      </c>
      <c r="B1368" s="1" t="s">
        <v>522</v>
      </c>
      <c r="C1368" s="34" t="s">
        <v>515</v>
      </c>
      <c r="D1368" s="1" t="s">
        <v>367</v>
      </c>
      <c r="E1368" s="34" t="s">
        <v>515</v>
      </c>
      <c r="F1368" s="28" t="s">
        <v>369</v>
      </c>
      <c r="G1368" s="35">
        <v>6000</v>
      </c>
      <c r="H1368" s="35">
        <v>36</v>
      </c>
    </row>
    <row r="1369" spans="1:8">
      <c r="A1369" s="52">
        <v>134313855769</v>
      </c>
      <c r="B1369" s="1" t="s">
        <v>522</v>
      </c>
      <c r="C1369" s="34" t="s">
        <v>515</v>
      </c>
      <c r="D1369" s="1" t="s">
        <v>367</v>
      </c>
      <c r="E1369" s="34" t="s">
        <v>515</v>
      </c>
      <c r="F1369" s="28" t="s">
        <v>369</v>
      </c>
      <c r="G1369" s="35">
        <v>6000</v>
      </c>
      <c r="H1369" s="35">
        <v>36</v>
      </c>
    </row>
    <row r="1370" spans="1:8">
      <c r="A1370" s="52">
        <v>134313797145</v>
      </c>
      <c r="B1370" s="1" t="s">
        <v>522</v>
      </c>
      <c r="C1370" s="34" t="s">
        <v>515</v>
      </c>
      <c r="D1370" s="1" t="s">
        <v>367</v>
      </c>
      <c r="E1370" s="34" t="s">
        <v>515</v>
      </c>
      <c r="F1370" s="28" t="s">
        <v>369</v>
      </c>
      <c r="G1370" s="35">
        <v>6000</v>
      </c>
      <c r="H1370" s="35">
        <v>36</v>
      </c>
    </row>
    <row r="1371" spans="1:8">
      <c r="A1371" s="52">
        <v>134313548071</v>
      </c>
      <c r="B1371" s="1" t="s">
        <v>522</v>
      </c>
      <c r="C1371" s="34" t="s">
        <v>515</v>
      </c>
      <c r="D1371" s="1" t="s">
        <v>367</v>
      </c>
      <c r="E1371" s="34" t="s">
        <v>515</v>
      </c>
      <c r="F1371" s="28" t="s">
        <v>369</v>
      </c>
      <c r="G1371" s="35">
        <v>6000</v>
      </c>
      <c r="H1371" s="35">
        <v>36</v>
      </c>
    </row>
    <row r="1372" spans="1:8">
      <c r="A1372" s="52">
        <v>134313457519</v>
      </c>
      <c r="B1372" s="1" t="s">
        <v>522</v>
      </c>
      <c r="C1372" s="34" t="s">
        <v>515</v>
      </c>
      <c r="D1372" s="1" t="s">
        <v>367</v>
      </c>
      <c r="E1372" s="34" t="s">
        <v>515</v>
      </c>
      <c r="F1372" s="28" t="s">
        <v>369</v>
      </c>
      <c r="G1372" s="35">
        <v>6000</v>
      </c>
      <c r="H1372" s="35">
        <v>36</v>
      </c>
    </row>
    <row r="1373" spans="1:8">
      <c r="A1373" s="52">
        <v>134313378759</v>
      </c>
      <c r="B1373" s="1" t="s">
        <v>522</v>
      </c>
      <c r="C1373" s="34" t="s">
        <v>515</v>
      </c>
      <c r="D1373" s="1" t="s">
        <v>367</v>
      </c>
      <c r="E1373" s="34" t="s">
        <v>515</v>
      </c>
      <c r="F1373" s="28" t="s">
        <v>369</v>
      </c>
      <c r="G1373" s="35">
        <v>7000</v>
      </c>
      <c r="H1373" s="35">
        <v>42</v>
      </c>
    </row>
    <row r="1374" spans="1:8">
      <c r="A1374" s="52">
        <v>134313141279</v>
      </c>
      <c r="B1374" s="1" t="s">
        <v>522</v>
      </c>
      <c r="C1374" s="34" t="s">
        <v>515</v>
      </c>
      <c r="D1374" s="1" t="s">
        <v>367</v>
      </c>
      <c r="E1374" s="34" t="s">
        <v>515</v>
      </c>
      <c r="F1374" s="28" t="s">
        <v>369</v>
      </c>
      <c r="G1374" s="35">
        <v>12000</v>
      </c>
      <c r="H1374" s="35">
        <v>72</v>
      </c>
    </row>
    <row r="1375" spans="1:8">
      <c r="A1375" s="52">
        <v>134313098151</v>
      </c>
      <c r="B1375" s="1" t="s">
        <v>522</v>
      </c>
      <c r="C1375" s="34" t="s">
        <v>515</v>
      </c>
      <c r="D1375" s="1" t="s">
        <v>367</v>
      </c>
      <c r="E1375" s="34" t="s">
        <v>515</v>
      </c>
      <c r="F1375" s="28" t="s">
        <v>369</v>
      </c>
      <c r="G1375" s="35">
        <v>6000</v>
      </c>
      <c r="H1375" s="35">
        <v>36</v>
      </c>
    </row>
    <row r="1376" spans="1:8">
      <c r="A1376" s="52">
        <v>134312838483</v>
      </c>
      <c r="B1376" s="1" t="s">
        <v>522</v>
      </c>
      <c r="C1376" s="34" t="s">
        <v>515</v>
      </c>
      <c r="D1376" s="1" t="s">
        <v>367</v>
      </c>
      <c r="E1376" s="34" t="s">
        <v>515</v>
      </c>
      <c r="F1376" s="28" t="s">
        <v>369</v>
      </c>
      <c r="G1376" s="35">
        <v>6000</v>
      </c>
      <c r="H1376" s="35">
        <v>36</v>
      </c>
    </row>
    <row r="1377" spans="1:8">
      <c r="A1377" s="52">
        <v>134312669219</v>
      </c>
      <c r="B1377" s="1" t="s">
        <v>522</v>
      </c>
      <c r="C1377" s="34" t="s">
        <v>515</v>
      </c>
      <c r="D1377" s="1" t="s">
        <v>367</v>
      </c>
      <c r="E1377" s="34" t="s">
        <v>515</v>
      </c>
      <c r="F1377" s="28" t="s">
        <v>369</v>
      </c>
      <c r="G1377" s="35">
        <v>21000</v>
      </c>
      <c r="H1377" s="35">
        <v>126</v>
      </c>
    </row>
    <row r="1378" spans="1:8">
      <c r="A1378" s="52">
        <v>134312660917</v>
      </c>
      <c r="B1378" s="1" t="s">
        <v>522</v>
      </c>
      <c r="C1378" s="34" t="s">
        <v>515</v>
      </c>
      <c r="D1378" s="1" t="s">
        <v>367</v>
      </c>
      <c r="E1378" s="34" t="s">
        <v>515</v>
      </c>
      <c r="F1378" s="28" t="s">
        <v>369</v>
      </c>
      <c r="G1378" s="35">
        <v>5000</v>
      </c>
      <c r="H1378" s="35">
        <v>30</v>
      </c>
    </row>
    <row r="1379" spans="1:8">
      <c r="A1379" s="52">
        <v>134312628501</v>
      </c>
      <c r="B1379" s="1" t="s">
        <v>522</v>
      </c>
      <c r="C1379" s="34" t="s">
        <v>515</v>
      </c>
      <c r="D1379" s="1" t="s">
        <v>367</v>
      </c>
      <c r="E1379" s="34" t="s">
        <v>515</v>
      </c>
      <c r="F1379" s="28" t="s">
        <v>369</v>
      </c>
      <c r="G1379" s="35">
        <v>12000</v>
      </c>
      <c r="H1379" s="35">
        <v>72</v>
      </c>
    </row>
    <row r="1380" spans="1:8">
      <c r="A1380" s="52">
        <v>134312521803</v>
      </c>
      <c r="B1380" s="1" t="s">
        <v>522</v>
      </c>
      <c r="C1380" s="34" t="s">
        <v>515</v>
      </c>
      <c r="D1380" s="1" t="s">
        <v>367</v>
      </c>
      <c r="E1380" s="34" t="s">
        <v>515</v>
      </c>
      <c r="F1380" s="28" t="s">
        <v>369</v>
      </c>
      <c r="G1380" s="35">
        <v>1000</v>
      </c>
      <c r="H1380" s="35">
        <v>6</v>
      </c>
    </row>
    <row r="1381" spans="1:8">
      <c r="A1381" s="52">
        <v>134312433013</v>
      </c>
      <c r="B1381" s="1" t="s">
        <v>522</v>
      </c>
      <c r="C1381" s="34" t="s">
        <v>515</v>
      </c>
      <c r="D1381" s="1" t="s">
        <v>367</v>
      </c>
      <c r="E1381" s="34" t="s">
        <v>515</v>
      </c>
      <c r="F1381" s="28" t="s">
        <v>369</v>
      </c>
      <c r="G1381" s="35">
        <v>6000</v>
      </c>
      <c r="H1381" s="35">
        <v>36</v>
      </c>
    </row>
    <row r="1382" spans="1:8">
      <c r="A1382" s="52">
        <v>134312104169</v>
      </c>
      <c r="B1382" s="1" t="s">
        <v>522</v>
      </c>
      <c r="C1382" s="34" t="s">
        <v>515</v>
      </c>
      <c r="D1382" s="1" t="s">
        <v>367</v>
      </c>
      <c r="E1382" s="34" t="s">
        <v>515</v>
      </c>
      <c r="F1382" s="28" t="s">
        <v>369</v>
      </c>
      <c r="G1382" s="35">
        <v>12000</v>
      </c>
      <c r="H1382" s="35">
        <v>72</v>
      </c>
    </row>
    <row r="1383" spans="1:8">
      <c r="A1383" s="52">
        <v>134312052185</v>
      </c>
      <c r="B1383" s="1" t="s">
        <v>522</v>
      </c>
      <c r="C1383" s="34" t="s">
        <v>515</v>
      </c>
      <c r="D1383" s="1" t="s">
        <v>367</v>
      </c>
      <c r="E1383" s="34" t="s">
        <v>515</v>
      </c>
      <c r="F1383" s="28" t="s">
        <v>369</v>
      </c>
      <c r="G1383" s="35">
        <v>5000</v>
      </c>
      <c r="H1383" s="35">
        <v>30</v>
      </c>
    </row>
    <row r="1384" spans="1:8">
      <c r="A1384" s="52">
        <v>134312049613</v>
      </c>
      <c r="B1384" s="1" t="s">
        <v>4</v>
      </c>
      <c r="C1384" s="34" t="s">
        <v>515</v>
      </c>
      <c r="D1384" s="1" t="s">
        <v>367</v>
      </c>
      <c r="E1384" s="34" t="s">
        <v>515</v>
      </c>
      <c r="F1384" s="28" t="s">
        <v>369</v>
      </c>
      <c r="G1384" s="35">
        <v>37300</v>
      </c>
      <c r="H1384" s="35">
        <v>223.8</v>
      </c>
    </row>
    <row r="1385" spans="1:8">
      <c r="A1385" s="52">
        <v>134311994271</v>
      </c>
      <c r="B1385" s="1" t="s">
        <v>522</v>
      </c>
      <c r="C1385" s="34" t="s">
        <v>515</v>
      </c>
      <c r="D1385" s="1" t="s">
        <v>367</v>
      </c>
      <c r="E1385" s="34" t="s">
        <v>515</v>
      </c>
      <c r="F1385" s="28" t="s">
        <v>369</v>
      </c>
      <c r="G1385" s="35">
        <v>19000</v>
      </c>
      <c r="H1385" s="35">
        <v>114</v>
      </c>
    </row>
    <row r="1386" spans="1:8">
      <c r="A1386" s="52">
        <v>134311953811</v>
      </c>
      <c r="B1386" s="1" t="s">
        <v>4</v>
      </c>
      <c r="C1386" s="34" t="s">
        <v>515</v>
      </c>
      <c r="D1386" s="1" t="s">
        <v>367</v>
      </c>
      <c r="E1386" s="34" t="s">
        <v>515</v>
      </c>
      <c r="F1386" s="28" t="s">
        <v>369</v>
      </c>
      <c r="G1386" s="35">
        <v>18000</v>
      </c>
      <c r="H1386" s="35">
        <v>108</v>
      </c>
    </row>
    <row r="1387" spans="1:8">
      <c r="A1387" s="52">
        <v>134311936019</v>
      </c>
      <c r="B1387" s="1" t="s">
        <v>522</v>
      </c>
      <c r="C1387" s="34" t="s">
        <v>515</v>
      </c>
      <c r="D1387" s="1" t="s">
        <v>367</v>
      </c>
      <c r="E1387" s="34" t="s">
        <v>515</v>
      </c>
      <c r="F1387" s="28" t="s">
        <v>369</v>
      </c>
      <c r="G1387" s="35">
        <v>13000</v>
      </c>
      <c r="H1387" s="35">
        <v>78</v>
      </c>
    </row>
    <row r="1388" spans="1:8">
      <c r="A1388" s="52">
        <v>134311929547</v>
      </c>
      <c r="B1388" s="1" t="s">
        <v>365</v>
      </c>
      <c r="C1388" s="34" t="s">
        <v>515</v>
      </c>
      <c r="D1388" s="1" t="s">
        <v>367</v>
      </c>
      <c r="E1388" s="34" t="s">
        <v>515</v>
      </c>
      <c r="F1388" s="28" t="s">
        <v>369</v>
      </c>
      <c r="G1388" s="35">
        <v>8800</v>
      </c>
      <c r="H1388" s="35">
        <v>52.8</v>
      </c>
    </row>
    <row r="1389" spans="1:8">
      <c r="A1389" s="52">
        <v>134311810627</v>
      </c>
      <c r="B1389" s="1" t="s">
        <v>522</v>
      </c>
      <c r="C1389" s="34" t="s">
        <v>515</v>
      </c>
      <c r="D1389" s="1" t="s">
        <v>367</v>
      </c>
      <c r="E1389" s="34" t="s">
        <v>515</v>
      </c>
      <c r="F1389" s="28" t="s">
        <v>369</v>
      </c>
      <c r="G1389" s="35">
        <v>13000</v>
      </c>
      <c r="H1389" s="35">
        <v>78</v>
      </c>
    </row>
    <row r="1390" spans="1:8">
      <c r="A1390" s="52">
        <v>134311763421</v>
      </c>
      <c r="B1390" s="1" t="s">
        <v>522</v>
      </c>
      <c r="C1390" s="34" t="s">
        <v>515</v>
      </c>
      <c r="D1390" s="1" t="s">
        <v>367</v>
      </c>
      <c r="E1390" s="34" t="s">
        <v>515</v>
      </c>
      <c r="F1390" s="28" t="s">
        <v>369</v>
      </c>
      <c r="G1390" s="35">
        <v>1000</v>
      </c>
      <c r="H1390" s="35">
        <v>6</v>
      </c>
    </row>
    <row r="1391" spans="1:8">
      <c r="A1391" s="52">
        <v>134311634879</v>
      </c>
      <c r="B1391" s="1" t="s">
        <v>522</v>
      </c>
      <c r="C1391" s="34" t="s">
        <v>515</v>
      </c>
      <c r="D1391" s="1" t="s">
        <v>367</v>
      </c>
      <c r="E1391" s="34" t="s">
        <v>515</v>
      </c>
      <c r="F1391" s="28" t="s">
        <v>369</v>
      </c>
      <c r="G1391" s="35">
        <v>24000</v>
      </c>
      <c r="H1391" s="35">
        <v>144</v>
      </c>
    </row>
    <row r="1392" spans="1:8">
      <c r="A1392" s="52">
        <v>134311548337</v>
      </c>
      <c r="B1392" s="1" t="s">
        <v>365</v>
      </c>
      <c r="C1392" s="34" t="s">
        <v>515</v>
      </c>
      <c r="D1392" s="1" t="s">
        <v>367</v>
      </c>
      <c r="E1392" s="34" t="s">
        <v>515</v>
      </c>
      <c r="F1392" s="28" t="s">
        <v>369</v>
      </c>
      <c r="G1392" s="35">
        <v>38900</v>
      </c>
      <c r="H1392" s="35">
        <v>233.4</v>
      </c>
    </row>
    <row r="1393" spans="1:8">
      <c r="A1393" s="52">
        <v>134311518735</v>
      </c>
      <c r="B1393" s="1" t="s">
        <v>522</v>
      </c>
      <c r="C1393" s="34" t="s">
        <v>515</v>
      </c>
      <c r="D1393" s="1" t="s">
        <v>367</v>
      </c>
      <c r="E1393" s="34" t="s">
        <v>515</v>
      </c>
      <c r="F1393" s="28" t="s">
        <v>369</v>
      </c>
      <c r="G1393" s="35">
        <v>7000</v>
      </c>
      <c r="H1393" s="35">
        <v>42</v>
      </c>
    </row>
    <row r="1394" spans="1:8">
      <c r="A1394" s="52">
        <v>134311235893</v>
      </c>
      <c r="B1394" s="1" t="s">
        <v>4</v>
      </c>
      <c r="C1394" s="34" t="s">
        <v>515</v>
      </c>
      <c r="D1394" s="1" t="s">
        <v>367</v>
      </c>
      <c r="E1394" s="34" t="s">
        <v>515</v>
      </c>
      <c r="F1394" s="28" t="s">
        <v>369</v>
      </c>
      <c r="G1394" s="35">
        <v>36200</v>
      </c>
      <c r="H1394" s="35">
        <v>217.2</v>
      </c>
    </row>
    <row r="1395" spans="1:8">
      <c r="A1395" s="52">
        <v>134311065575</v>
      </c>
      <c r="B1395" s="1" t="s">
        <v>522</v>
      </c>
      <c r="C1395" s="34" t="s">
        <v>515</v>
      </c>
      <c r="D1395" s="1" t="s">
        <v>367</v>
      </c>
      <c r="E1395" s="34" t="s">
        <v>515</v>
      </c>
      <c r="F1395" s="28" t="s">
        <v>369</v>
      </c>
      <c r="G1395" s="35">
        <v>12000</v>
      </c>
      <c r="H1395" s="35">
        <v>72</v>
      </c>
    </row>
    <row r="1396" spans="1:8">
      <c r="A1396" s="52">
        <v>134310809979</v>
      </c>
      <c r="B1396" s="1" t="s">
        <v>522</v>
      </c>
      <c r="C1396" s="34" t="s">
        <v>515</v>
      </c>
      <c r="D1396" s="1" t="s">
        <v>367</v>
      </c>
      <c r="E1396" s="34" t="s">
        <v>515</v>
      </c>
      <c r="F1396" s="28" t="s">
        <v>369</v>
      </c>
      <c r="G1396" s="35">
        <v>6000</v>
      </c>
      <c r="H1396" s="35">
        <v>36</v>
      </c>
    </row>
    <row r="1397" spans="1:8">
      <c r="A1397" s="52">
        <v>134310691353</v>
      </c>
      <c r="B1397" s="1" t="s">
        <v>522</v>
      </c>
      <c r="C1397" s="34" t="s">
        <v>515</v>
      </c>
      <c r="D1397" s="1" t="s">
        <v>367</v>
      </c>
      <c r="E1397" s="34" t="s">
        <v>515</v>
      </c>
      <c r="F1397" s="28" t="s">
        <v>369</v>
      </c>
      <c r="G1397" s="35">
        <v>6000</v>
      </c>
      <c r="H1397" s="35">
        <v>36</v>
      </c>
    </row>
    <row r="1398" spans="1:8">
      <c r="A1398" s="52">
        <v>134310653779</v>
      </c>
      <c r="B1398" s="1" t="s">
        <v>522</v>
      </c>
      <c r="C1398" s="34" t="s">
        <v>515</v>
      </c>
      <c r="D1398" s="1" t="s">
        <v>367</v>
      </c>
      <c r="E1398" s="34" t="s">
        <v>515</v>
      </c>
      <c r="F1398" s="28" t="s">
        <v>369</v>
      </c>
      <c r="G1398" s="35">
        <v>6000</v>
      </c>
      <c r="H1398" s="35">
        <v>36</v>
      </c>
    </row>
    <row r="1399" spans="1:8">
      <c r="A1399" s="52">
        <v>134310572649</v>
      </c>
      <c r="B1399" s="1" t="s">
        <v>522</v>
      </c>
      <c r="C1399" s="34" t="s">
        <v>515</v>
      </c>
      <c r="D1399" s="1" t="s">
        <v>367</v>
      </c>
      <c r="E1399" s="34" t="s">
        <v>515</v>
      </c>
      <c r="F1399" s="28" t="s">
        <v>369</v>
      </c>
      <c r="G1399" s="35">
        <v>6000</v>
      </c>
      <c r="H1399" s="35">
        <v>36</v>
      </c>
    </row>
    <row r="1400" spans="1:8">
      <c r="A1400" s="52">
        <v>134310436849</v>
      </c>
      <c r="B1400" s="1" t="s">
        <v>522</v>
      </c>
      <c r="C1400" s="34" t="s">
        <v>515</v>
      </c>
      <c r="D1400" s="1" t="s">
        <v>367</v>
      </c>
      <c r="E1400" s="34" t="s">
        <v>515</v>
      </c>
      <c r="F1400" s="28" t="s">
        <v>369</v>
      </c>
      <c r="G1400" s="35">
        <v>13000</v>
      </c>
      <c r="H1400" s="35">
        <v>78</v>
      </c>
    </row>
    <row r="1401" spans="1:8">
      <c r="A1401" s="52">
        <v>134310395903</v>
      </c>
      <c r="B1401" s="1" t="s">
        <v>522</v>
      </c>
      <c r="C1401" s="34" t="s">
        <v>515</v>
      </c>
      <c r="D1401" s="1" t="s">
        <v>367</v>
      </c>
      <c r="E1401" s="34" t="s">
        <v>515</v>
      </c>
      <c r="F1401" s="28" t="s">
        <v>369</v>
      </c>
      <c r="G1401" s="35">
        <v>5000</v>
      </c>
      <c r="H1401" s="35">
        <v>30</v>
      </c>
    </row>
    <row r="1402" spans="1:8">
      <c r="A1402" s="52">
        <v>134310315017</v>
      </c>
      <c r="B1402" s="1" t="s">
        <v>561</v>
      </c>
      <c r="C1402" s="34" t="s">
        <v>515</v>
      </c>
      <c r="D1402" s="1" t="s">
        <v>367</v>
      </c>
      <c r="E1402" s="34" t="s">
        <v>515</v>
      </c>
      <c r="F1402" s="28" t="s">
        <v>369</v>
      </c>
      <c r="G1402" s="35">
        <v>300</v>
      </c>
      <c r="H1402" s="35">
        <v>1.8</v>
      </c>
    </row>
    <row r="1403" spans="1:8">
      <c r="A1403" s="52">
        <v>134309921603</v>
      </c>
      <c r="B1403" s="1" t="s">
        <v>522</v>
      </c>
      <c r="C1403" s="34" t="s">
        <v>515</v>
      </c>
      <c r="D1403" s="1" t="s">
        <v>367</v>
      </c>
      <c r="E1403" s="34" t="s">
        <v>515</v>
      </c>
      <c r="F1403" s="28" t="s">
        <v>369</v>
      </c>
      <c r="G1403" s="35">
        <v>12000</v>
      </c>
      <c r="H1403" s="35">
        <v>72</v>
      </c>
    </row>
    <row r="1404" spans="1:8">
      <c r="A1404" s="52">
        <v>134309291883</v>
      </c>
      <c r="B1404" s="1" t="s">
        <v>365</v>
      </c>
      <c r="C1404" s="34" t="s">
        <v>515</v>
      </c>
      <c r="D1404" s="1" t="s">
        <v>367</v>
      </c>
      <c r="E1404" s="34" t="s">
        <v>515</v>
      </c>
      <c r="F1404" s="28" t="s">
        <v>369</v>
      </c>
      <c r="G1404" s="35">
        <v>81900</v>
      </c>
      <c r="H1404" s="35">
        <v>491.4</v>
      </c>
    </row>
    <row r="1405" spans="1:8">
      <c r="A1405" s="52">
        <v>134309103739</v>
      </c>
      <c r="B1405" s="1" t="s">
        <v>525</v>
      </c>
      <c r="C1405" s="34" t="s">
        <v>515</v>
      </c>
      <c r="D1405" s="1" t="s">
        <v>367</v>
      </c>
      <c r="E1405" s="34" t="s">
        <v>515</v>
      </c>
      <c r="F1405" s="28" t="s">
        <v>369</v>
      </c>
      <c r="G1405" s="35">
        <v>955</v>
      </c>
      <c r="H1405" s="35">
        <v>5.73</v>
      </c>
    </row>
    <row r="1406" spans="1:8">
      <c r="A1406" s="52">
        <v>134308930769</v>
      </c>
      <c r="B1406" s="1" t="s">
        <v>522</v>
      </c>
      <c r="C1406" s="34" t="s">
        <v>515</v>
      </c>
      <c r="D1406" s="1" t="s">
        <v>367</v>
      </c>
      <c r="E1406" s="34" t="s">
        <v>515</v>
      </c>
      <c r="F1406" s="28" t="s">
        <v>369</v>
      </c>
      <c r="G1406" s="35">
        <v>10000</v>
      </c>
      <c r="H1406" s="35">
        <v>60</v>
      </c>
    </row>
    <row r="1407" spans="1:8">
      <c r="A1407" s="52">
        <v>134308000199</v>
      </c>
      <c r="B1407" s="1" t="s">
        <v>4</v>
      </c>
      <c r="C1407" s="34" t="s">
        <v>515</v>
      </c>
      <c r="D1407" s="1" t="s">
        <v>367</v>
      </c>
      <c r="E1407" s="34" t="s">
        <v>515</v>
      </c>
      <c r="F1407" s="28" t="s">
        <v>369</v>
      </c>
      <c r="G1407" s="35">
        <v>4800</v>
      </c>
      <c r="H1407" s="35">
        <v>28.8</v>
      </c>
    </row>
    <row r="1408" spans="1:8">
      <c r="A1408" s="52">
        <v>134307796849</v>
      </c>
      <c r="B1408" s="1" t="s">
        <v>522</v>
      </c>
      <c r="C1408" s="34" t="s">
        <v>515</v>
      </c>
      <c r="D1408" s="1" t="s">
        <v>367</v>
      </c>
      <c r="E1408" s="34" t="s">
        <v>515</v>
      </c>
      <c r="F1408" s="28" t="s">
        <v>369</v>
      </c>
      <c r="G1408" s="35">
        <v>6000</v>
      </c>
      <c r="H1408" s="35">
        <v>36</v>
      </c>
    </row>
    <row r="1409" spans="1:8">
      <c r="A1409" s="52">
        <v>134307422207</v>
      </c>
      <c r="B1409" s="1" t="s">
        <v>522</v>
      </c>
      <c r="C1409" s="34" t="s">
        <v>515</v>
      </c>
      <c r="D1409" s="1" t="s">
        <v>367</v>
      </c>
      <c r="E1409" s="34" t="s">
        <v>515</v>
      </c>
      <c r="F1409" s="28" t="s">
        <v>369</v>
      </c>
      <c r="G1409" s="35">
        <v>6000</v>
      </c>
      <c r="H1409" s="35">
        <v>36</v>
      </c>
    </row>
    <row r="1410" spans="1:8">
      <c r="A1410" s="52">
        <v>134307000057</v>
      </c>
      <c r="B1410" s="1" t="s">
        <v>522</v>
      </c>
      <c r="C1410" s="34" t="s">
        <v>515</v>
      </c>
      <c r="D1410" s="1" t="s">
        <v>367</v>
      </c>
      <c r="E1410" s="34" t="s">
        <v>515</v>
      </c>
      <c r="F1410" s="28" t="s">
        <v>369</v>
      </c>
      <c r="G1410" s="35">
        <v>6000</v>
      </c>
      <c r="H1410" s="35">
        <v>36</v>
      </c>
    </row>
    <row r="1411" spans="1:8">
      <c r="A1411" s="52">
        <v>134306885535</v>
      </c>
      <c r="B1411" s="1" t="s">
        <v>522</v>
      </c>
      <c r="C1411" s="34" t="s">
        <v>515</v>
      </c>
      <c r="D1411" s="1" t="s">
        <v>367</v>
      </c>
      <c r="E1411" s="34" t="s">
        <v>515</v>
      </c>
      <c r="F1411" s="28" t="s">
        <v>369</v>
      </c>
      <c r="G1411" s="35">
        <v>1000</v>
      </c>
      <c r="H1411" s="35">
        <v>6</v>
      </c>
    </row>
    <row r="1412" spans="1:8">
      <c r="A1412" s="52">
        <v>134306611219</v>
      </c>
      <c r="B1412" s="1" t="s">
        <v>522</v>
      </c>
      <c r="C1412" s="34" t="s">
        <v>515</v>
      </c>
      <c r="D1412" s="1" t="s">
        <v>367</v>
      </c>
      <c r="E1412" s="34" t="s">
        <v>515</v>
      </c>
      <c r="F1412" s="28" t="s">
        <v>369</v>
      </c>
      <c r="G1412" s="35">
        <v>6000</v>
      </c>
      <c r="H1412" s="35">
        <v>36</v>
      </c>
    </row>
    <row r="1413" spans="1:8">
      <c r="A1413" s="52">
        <v>134306239479</v>
      </c>
      <c r="B1413" s="1" t="s">
        <v>4</v>
      </c>
      <c r="C1413" s="34" t="s">
        <v>515</v>
      </c>
      <c r="D1413" s="1" t="s">
        <v>367</v>
      </c>
      <c r="E1413" s="34" t="s">
        <v>515</v>
      </c>
      <c r="F1413" s="28" t="s">
        <v>369</v>
      </c>
      <c r="G1413" s="35">
        <v>5200</v>
      </c>
      <c r="H1413" s="35">
        <v>31.2</v>
      </c>
    </row>
    <row r="1414" spans="1:8">
      <c r="A1414" s="52">
        <v>134306207521</v>
      </c>
      <c r="B1414" s="1" t="s">
        <v>522</v>
      </c>
      <c r="C1414" s="34" t="s">
        <v>515</v>
      </c>
      <c r="D1414" s="1" t="s">
        <v>367</v>
      </c>
      <c r="E1414" s="34" t="s">
        <v>515</v>
      </c>
      <c r="F1414" s="28" t="s">
        <v>369</v>
      </c>
      <c r="G1414" s="35">
        <v>12000</v>
      </c>
      <c r="H1414" s="35">
        <v>72</v>
      </c>
    </row>
    <row r="1415" spans="1:8">
      <c r="A1415" s="52">
        <v>134305945395</v>
      </c>
      <c r="B1415" s="1" t="s">
        <v>522</v>
      </c>
      <c r="C1415" s="34" t="s">
        <v>515</v>
      </c>
      <c r="D1415" s="1" t="s">
        <v>367</v>
      </c>
      <c r="E1415" s="34" t="s">
        <v>515</v>
      </c>
      <c r="F1415" s="28" t="s">
        <v>369</v>
      </c>
      <c r="G1415" s="35">
        <v>14000</v>
      </c>
      <c r="H1415" s="35">
        <v>84</v>
      </c>
    </row>
    <row r="1416" spans="1:8">
      <c r="A1416" s="52">
        <v>134305866179</v>
      </c>
      <c r="B1416" s="1" t="s">
        <v>522</v>
      </c>
      <c r="C1416" s="34" t="s">
        <v>515</v>
      </c>
      <c r="D1416" s="1" t="s">
        <v>367</v>
      </c>
      <c r="E1416" s="34" t="s">
        <v>515</v>
      </c>
      <c r="F1416" s="28" t="s">
        <v>369</v>
      </c>
      <c r="G1416" s="35">
        <v>10000</v>
      </c>
      <c r="H1416" s="35">
        <v>60</v>
      </c>
    </row>
    <row r="1417" spans="1:8">
      <c r="A1417" s="52">
        <v>134305628857</v>
      </c>
      <c r="B1417" s="1" t="s">
        <v>522</v>
      </c>
      <c r="C1417" s="34" t="s">
        <v>515</v>
      </c>
      <c r="D1417" s="1" t="s">
        <v>367</v>
      </c>
      <c r="E1417" s="34" t="s">
        <v>515</v>
      </c>
      <c r="F1417" s="28" t="s">
        <v>369</v>
      </c>
      <c r="G1417" s="35">
        <v>6000</v>
      </c>
      <c r="H1417" s="35">
        <v>36</v>
      </c>
    </row>
    <row r="1418" spans="1:8">
      <c r="A1418" s="52">
        <v>134305239685</v>
      </c>
      <c r="B1418" s="1" t="s">
        <v>522</v>
      </c>
      <c r="C1418" s="34" t="s">
        <v>515</v>
      </c>
      <c r="D1418" s="1" t="s">
        <v>367</v>
      </c>
      <c r="E1418" s="34" t="s">
        <v>515</v>
      </c>
      <c r="F1418" s="28" t="s">
        <v>369</v>
      </c>
      <c r="G1418" s="35">
        <v>6000</v>
      </c>
      <c r="H1418" s="35">
        <v>36</v>
      </c>
    </row>
    <row r="1419" spans="1:8">
      <c r="A1419" s="52">
        <v>134304301689</v>
      </c>
      <c r="B1419" s="1" t="s">
        <v>365</v>
      </c>
      <c r="C1419" s="34" t="s">
        <v>515</v>
      </c>
      <c r="D1419" s="1" t="s">
        <v>367</v>
      </c>
      <c r="E1419" s="34" t="s">
        <v>515</v>
      </c>
      <c r="F1419" s="28" t="s">
        <v>369</v>
      </c>
      <c r="G1419" s="35">
        <v>37000</v>
      </c>
      <c r="H1419" s="35">
        <v>222</v>
      </c>
    </row>
    <row r="1420" spans="1:8">
      <c r="A1420" s="52">
        <v>134303700659</v>
      </c>
      <c r="B1420" s="1" t="s">
        <v>522</v>
      </c>
      <c r="C1420" s="34" t="s">
        <v>515</v>
      </c>
      <c r="D1420" s="1" t="s">
        <v>367</v>
      </c>
      <c r="E1420" s="34" t="s">
        <v>515</v>
      </c>
      <c r="F1420" s="28" t="s">
        <v>369</v>
      </c>
      <c r="G1420" s="35">
        <v>12000</v>
      </c>
      <c r="H1420" s="35">
        <v>72</v>
      </c>
    </row>
    <row r="1421" spans="1:8">
      <c r="A1421" s="52">
        <v>134303562651</v>
      </c>
      <c r="B1421" s="1" t="s">
        <v>524</v>
      </c>
      <c r="C1421" s="34" t="s">
        <v>515</v>
      </c>
      <c r="D1421" s="1" t="s">
        <v>367</v>
      </c>
      <c r="E1421" s="34" t="s">
        <v>515</v>
      </c>
      <c r="F1421" s="28" t="s">
        <v>369</v>
      </c>
      <c r="G1421" s="35">
        <v>300</v>
      </c>
      <c r="H1421" s="35">
        <v>1.8</v>
      </c>
    </row>
    <row r="1422" spans="1:8">
      <c r="A1422" s="52">
        <v>134303431967</v>
      </c>
      <c r="B1422" s="1" t="s">
        <v>522</v>
      </c>
      <c r="C1422" s="34" t="s">
        <v>515</v>
      </c>
      <c r="D1422" s="1" t="s">
        <v>367</v>
      </c>
      <c r="E1422" s="34" t="s">
        <v>515</v>
      </c>
      <c r="F1422" s="28" t="s">
        <v>369</v>
      </c>
      <c r="G1422" s="35">
        <v>6000</v>
      </c>
      <c r="H1422" s="35">
        <v>36</v>
      </c>
    </row>
    <row r="1423" spans="1:8">
      <c r="A1423" s="52">
        <v>134303364613</v>
      </c>
      <c r="B1423" s="1" t="s">
        <v>522</v>
      </c>
      <c r="C1423" s="34" t="s">
        <v>515</v>
      </c>
      <c r="D1423" s="1" t="s">
        <v>367</v>
      </c>
      <c r="E1423" s="34" t="s">
        <v>515</v>
      </c>
      <c r="F1423" s="28" t="s">
        <v>369</v>
      </c>
      <c r="G1423" s="35">
        <v>6000</v>
      </c>
      <c r="H1423" s="35">
        <v>36</v>
      </c>
    </row>
    <row r="1424" spans="1:8">
      <c r="A1424" s="52">
        <v>134303046793</v>
      </c>
      <c r="B1424" s="1" t="s">
        <v>522</v>
      </c>
      <c r="C1424" s="34" t="s">
        <v>515</v>
      </c>
      <c r="D1424" s="1" t="s">
        <v>367</v>
      </c>
      <c r="E1424" s="34" t="s">
        <v>515</v>
      </c>
      <c r="F1424" s="28" t="s">
        <v>369</v>
      </c>
      <c r="G1424" s="35">
        <v>12000</v>
      </c>
      <c r="H1424" s="35">
        <v>72</v>
      </c>
    </row>
    <row r="1425" spans="1:8">
      <c r="A1425" s="52">
        <v>134303046513</v>
      </c>
      <c r="B1425" s="1" t="s">
        <v>522</v>
      </c>
      <c r="C1425" s="34" t="s">
        <v>515</v>
      </c>
      <c r="D1425" s="1" t="s">
        <v>367</v>
      </c>
      <c r="E1425" s="34" t="s">
        <v>515</v>
      </c>
      <c r="F1425" s="28" t="s">
        <v>369</v>
      </c>
      <c r="G1425" s="35">
        <v>12000</v>
      </c>
      <c r="H1425" s="35">
        <v>72</v>
      </c>
    </row>
    <row r="1426" spans="1:8">
      <c r="A1426" s="52">
        <v>134302945009</v>
      </c>
      <c r="B1426" s="1" t="s">
        <v>4</v>
      </c>
      <c r="C1426" s="34" t="s">
        <v>515</v>
      </c>
      <c r="D1426" s="1" t="s">
        <v>367</v>
      </c>
      <c r="E1426" s="34" t="s">
        <v>515</v>
      </c>
      <c r="F1426" s="28" t="s">
        <v>369</v>
      </c>
      <c r="G1426" s="35">
        <v>26000</v>
      </c>
      <c r="H1426" s="35">
        <v>156</v>
      </c>
    </row>
    <row r="1427" spans="1:8">
      <c r="A1427" s="52">
        <v>134302835655</v>
      </c>
      <c r="B1427" s="1" t="s">
        <v>523</v>
      </c>
      <c r="C1427" s="34" t="s">
        <v>515</v>
      </c>
      <c r="D1427" s="1" t="s">
        <v>367</v>
      </c>
      <c r="E1427" s="34" t="s">
        <v>515</v>
      </c>
      <c r="F1427" s="28" t="s">
        <v>369</v>
      </c>
      <c r="G1427" s="35">
        <v>1300</v>
      </c>
      <c r="H1427" s="35">
        <v>7.8</v>
      </c>
    </row>
    <row r="1428" spans="1:8">
      <c r="A1428" s="52">
        <v>134301770495</v>
      </c>
      <c r="B1428" s="1" t="s">
        <v>522</v>
      </c>
      <c r="C1428" s="34" t="s">
        <v>515</v>
      </c>
      <c r="D1428" s="1" t="s">
        <v>367</v>
      </c>
      <c r="E1428" s="34" t="s">
        <v>515</v>
      </c>
      <c r="F1428" s="28" t="s">
        <v>369</v>
      </c>
      <c r="G1428" s="35">
        <v>6000</v>
      </c>
      <c r="H1428" s="35">
        <v>36</v>
      </c>
    </row>
    <row r="1429" spans="1:8">
      <c r="A1429" s="52">
        <v>134300343807</v>
      </c>
      <c r="B1429" s="1" t="s">
        <v>4</v>
      </c>
      <c r="C1429" s="34" t="s">
        <v>515</v>
      </c>
      <c r="D1429" s="1" t="s">
        <v>367</v>
      </c>
      <c r="E1429" s="34" t="s">
        <v>515</v>
      </c>
      <c r="F1429" s="28" t="s">
        <v>369</v>
      </c>
      <c r="G1429" s="35">
        <v>19200</v>
      </c>
      <c r="H1429" s="35">
        <v>115.2</v>
      </c>
    </row>
    <row r="1430" spans="1:8">
      <c r="A1430" s="52">
        <v>134299013135</v>
      </c>
      <c r="B1430" s="1" t="s">
        <v>522</v>
      </c>
      <c r="C1430" s="34" t="s">
        <v>515</v>
      </c>
      <c r="D1430" s="1" t="s">
        <v>367</v>
      </c>
      <c r="E1430" s="34" t="s">
        <v>515</v>
      </c>
      <c r="F1430" s="28" t="s">
        <v>369</v>
      </c>
      <c r="G1430" s="35">
        <v>18000</v>
      </c>
      <c r="H1430" s="35">
        <v>108</v>
      </c>
    </row>
    <row r="1431" spans="1:8">
      <c r="A1431" s="52">
        <v>134298875977</v>
      </c>
      <c r="B1431" s="1" t="s">
        <v>522</v>
      </c>
      <c r="C1431" s="34" t="s">
        <v>515</v>
      </c>
      <c r="D1431" s="1" t="s">
        <v>367</v>
      </c>
      <c r="E1431" s="34" t="s">
        <v>515</v>
      </c>
      <c r="F1431" s="28" t="s">
        <v>369</v>
      </c>
      <c r="G1431" s="35">
        <v>6000</v>
      </c>
      <c r="H1431" s="35">
        <v>36</v>
      </c>
    </row>
    <row r="1432" spans="1:8">
      <c r="A1432" s="52">
        <v>134298002631</v>
      </c>
      <c r="B1432" s="1" t="s">
        <v>4</v>
      </c>
      <c r="C1432" s="34" t="s">
        <v>515</v>
      </c>
      <c r="D1432" s="1" t="s">
        <v>367</v>
      </c>
      <c r="E1432" s="34" t="s">
        <v>515</v>
      </c>
      <c r="F1432" s="28" t="s">
        <v>369</v>
      </c>
      <c r="G1432" s="35">
        <v>9600</v>
      </c>
      <c r="H1432" s="35">
        <v>57.6</v>
      </c>
    </row>
    <row r="1433" spans="1:8">
      <c r="A1433" s="52">
        <v>134295335147</v>
      </c>
      <c r="B1433" s="1" t="s">
        <v>4</v>
      </c>
      <c r="C1433" s="34" t="s">
        <v>515</v>
      </c>
      <c r="D1433" s="1" t="s">
        <v>367</v>
      </c>
      <c r="E1433" s="34" t="s">
        <v>515</v>
      </c>
      <c r="F1433" s="28" t="s">
        <v>369</v>
      </c>
      <c r="G1433" s="35">
        <v>5900</v>
      </c>
      <c r="H1433" s="35">
        <v>35.4</v>
      </c>
    </row>
    <row r="1434" spans="1:8">
      <c r="A1434" s="52">
        <v>134294701635</v>
      </c>
      <c r="B1434" s="1" t="s">
        <v>522</v>
      </c>
      <c r="C1434" s="34" t="s">
        <v>515</v>
      </c>
      <c r="D1434" s="1" t="s">
        <v>367</v>
      </c>
      <c r="E1434" s="34" t="s">
        <v>515</v>
      </c>
      <c r="F1434" s="28" t="s">
        <v>369</v>
      </c>
      <c r="G1434" s="35">
        <v>12000</v>
      </c>
      <c r="H1434" s="35">
        <v>72</v>
      </c>
    </row>
    <row r="1435" spans="1:8">
      <c r="A1435" s="52">
        <v>134209279537</v>
      </c>
      <c r="B1435" s="1" t="s">
        <v>521</v>
      </c>
      <c r="C1435" s="34" t="s">
        <v>515</v>
      </c>
      <c r="D1435" s="1" t="s">
        <v>367</v>
      </c>
      <c r="E1435" s="34" t="s">
        <v>515</v>
      </c>
      <c r="F1435" s="28" t="s">
        <v>369</v>
      </c>
      <c r="G1435" s="35">
        <v>400</v>
      </c>
      <c r="H1435" s="35">
        <v>2.4</v>
      </c>
    </row>
    <row r="1436" spans="1:8">
      <c r="A1436" s="52">
        <v>134209196013</v>
      </c>
      <c r="B1436" s="1" t="s">
        <v>4</v>
      </c>
      <c r="C1436" s="34" t="s">
        <v>515</v>
      </c>
      <c r="D1436" s="1" t="s">
        <v>367</v>
      </c>
      <c r="E1436" s="34" t="s">
        <v>515</v>
      </c>
      <c r="F1436" s="28" t="s">
        <v>369</v>
      </c>
      <c r="G1436" s="35">
        <v>8000</v>
      </c>
      <c r="H1436" s="35">
        <v>48</v>
      </c>
    </row>
    <row r="1437" spans="1:8">
      <c r="A1437" s="52">
        <v>134208910293</v>
      </c>
      <c r="B1437" s="1" t="s">
        <v>4</v>
      </c>
      <c r="C1437" s="34" t="s">
        <v>515</v>
      </c>
      <c r="D1437" s="1" t="s">
        <v>367</v>
      </c>
      <c r="E1437" s="34" t="s">
        <v>515</v>
      </c>
      <c r="F1437" s="28" t="s">
        <v>369</v>
      </c>
      <c r="G1437" s="35">
        <v>32000</v>
      </c>
      <c r="H1437" s="35">
        <v>192</v>
      </c>
    </row>
    <row r="1438" spans="1:8">
      <c r="A1438" s="52">
        <v>134208711121</v>
      </c>
      <c r="B1438" s="1" t="s">
        <v>4</v>
      </c>
      <c r="C1438" s="34" t="s">
        <v>515</v>
      </c>
      <c r="D1438" s="1" t="s">
        <v>367</v>
      </c>
      <c r="E1438" s="34" t="s">
        <v>515</v>
      </c>
      <c r="F1438" s="28" t="s">
        <v>369</v>
      </c>
      <c r="G1438" s="35">
        <v>92600</v>
      </c>
      <c r="H1438" s="35">
        <v>555.6</v>
      </c>
    </row>
    <row r="1439" spans="1:8">
      <c r="A1439" s="52">
        <v>134208697017</v>
      </c>
      <c r="B1439" s="1" t="s">
        <v>365</v>
      </c>
      <c r="C1439" s="34" t="s">
        <v>515</v>
      </c>
      <c r="D1439" s="1" t="s">
        <v>367</v>
      </c>
      <c r="E1439" s="34" t="s">
        <v>515</v>
      </c>
      <c r="F1439" s="28" t="s">
        <v>369</v>
      </c>
      <c r="G1439" s="35">
        <v>9800</v>
      </c>
      <c r="H1439" s="35">
        <v>58.8</v>
      </c>
    </row>
    <row r="1440" spans="1:8">
      <c r="A1440" s="52">
        <v>134208327789</v>
      </c>
      <c r="B1440" s="1" t="s">
        <v>365</v>
      </c>
      <c r="C1440" s="34" t="s">
        <v>515</v>
      </c>
      <c r="D1440" s="1" t="s">
        <v>367</v>
      </c>
      <c r="E1440" s="34" t="s">
        <v>515</v>
      </c>
      <c r="F1440" s="28" t="s">
        <v>369</v>
      </c>
      <c r="G1440" s="35">
        <v>155700</v>
      </c>
      <c r="H1440" s="35">
        <v>934.2</v>
      </c>
    </row>
    <row r="1441" spans="1:8">
      <c r="A1441" s="52">
        <v>134207843245</v>
      </c>
      <c r="B1441" s="1" t="s">
        <v>4</v>
      </c>
      <c r="C1441" s="34" t="s">
        <v>515</v>
      </c>
      <c r="D1441" s="1" t="s">
        <v>367</v>
      </c>
      <c r="E1441" s="34" t="s">
        <v>515</v>
      </c>
      <c r="F1441" s="28" t="s">
        <v>369</v>
      </c>
      <c r="G1441" s="35">
        <v>11000</v>
      </c>
      <c r="H1441" s="35">
        <v>66</v>
      </c>
    </row>
    <row r="1442" spans="1:8">
      <c r="A1442" s="52">
        <v>134207591347</v>
      </c>
      <c r="B1442" s="1" t="s">
        <v>4</v>
      </c>
      <c r="C1442" s="34" t="s">
        <v>515</v>
      </c>
      <c r="D1442" s="1" t="s">
        <v>367</v>
      </c>
      <c r="E1442" s="34" t="s">
        <v>515</v>
      </c>
      <c r="F1442" s="28" t="s">
        <v>369</v>
      </c>
      <c r="G1442" s="35">
        <v>69200</v>
      </c>
      <c r="H1442" s="35">
        <v>415.2</v>
      </c>
    </row>
    <row r="1443" spans="1:8">
      <c r="A1443" s="52">
        <v>134207472443</v>
      </c>
      <c r="B1443" s="1" t="s">
        <v>518</v>
      </c>
      <c r="C1443" s="34" t="s">
        <v>515</v>
      </c>
      <c r="D1443" s="1" t="s">
        <v>367</v>
      </c>
      <c r="E1443" s="34" t="s">
        <v>515</v>
      </c>
      <c r="F1443" s="28" t="s">
        <v>369</v>
      </c>
      <c r="G1443" s="35">
        <v>2735</v>
      </c>
      <c r="H1443" s="35">
        <v>16.41</v>
      </c>
    </row>
    <row r="1444" spans="1:8">
      <c r="A1444" s="52">
        <v>134207351721</v>
      </c>
      <c r="B1444" s="1" t="s">
        <v>4</v>
      </c>
      <c r="C1444" s="34" t="s">
        <v>515</v>
      </c>
      <c r="D1444" s="1" t="s">
        <v>367</v>
      </c>
      <c r="E1444" s="34" t="s">
        <v>515</v>
      </c>
      <c r="F1444" s="28" t="s">
        <v>369</v>
      </c>
      <c r="G1444" s="35">
        <v>19000</v>
      </c>
      <c r="H1444" s="35">
        <v>114</v>
      </c>
    </row>
    <row r="1445" spans="1:8">
      <c r="A1445" s="52">
        <v>134207319069</v>
      </c>
      <c r="B1445" s="1" t="s">
        <v>4</v>
      </c>
      <c r="C1445" s="34" t="s">
        <v>515</v>
      </c>
      <c r="D1445" s="1" t="s">
        <v>367</v>
      </c>
      <c r="E1445" s="34" t="s">
        <v>515</v>
      </c>
      <c r="F1445" s="28" t="s">
        <v>369</v>
      </c>
      <c r="G1445" s="35">
        <v>54700</v>
      </c>
      <c r="H1445" s="35">
        <v>328.2</v>
      </c>
    </row>
    <row r="1446" spans="1:8">
      <c r="A1446" s="52">
        <v>134206313071</v>
      </c>
      <c r="B1446" s="1" t="s">
        <v>365</v>
      </c>
      <c r="C1446" s="34" t="s">
        <v>515</v>
      </c>
      <c r="D1446" s="1" t="s">
        <v>367</v>
      </c>
      <c r="E1446" s="34" t="s">
        <v>515</v>
      </c>
      <c r="F1446" s="28" t="s">
        <v>369</v>
      </c>
      <c r="G1446" s="35">
        <v>18200</v>
      </c>
      <c r="H1446" s="35">
        <v>109.2</v>
      </c>
    </row>
    <row r="1447" spans="1:8">
      <c r="A1447" s="52">
        <v>134205672585</v>
      </c>
      <c r="B1447" s="1" t="s">
        <v>365</v>
      </c>
      <c r="C1447" s="34" t="s">
        <v>515</v>
      </c>
      <c r="D1447" s="1" t="s">
        <v>367</v>
      </c>
      <c r="E1447" s="34" t="s">
        <v>515</v>
      </c>
      <c r="F1447" s="28" t="s">
        <v>369</v>
      </c>
      <c r="G1447" s="35">
        <v>49100</v>
      </c>
      <c r="H1447" s="35">
        <v>294.60000000000002</v>
      </c>
    </row>
    <row r="1448" spans="1:8">
      <c r="A1448" s="52">
        <v>134205600335</v>
      </c>
      <c r="B1448" s="1" t="s">
        <v>4</v>
      </c>
      <c r="C1448" s="34" t="s">
        <v>515</v>
      </c>
      <c r="D1448" s="1" t="s">
        <v>367</v>
      </c>
      <c r="E1448" s="34" t="s">
        <v>515</v>
      </c>
      <c r="F1448" s="28" t="s">
        <v>369</v>
      </c>
      <c r="G1448" s="35">
        <v>56400</v>
      </c>
      <c r="H1448" s="35">
        <v>338.4</v>
      </c>
    </row>
    <row r="1449" spans="1:8">
      <c r="A1449" s="52">
        <v>134205499155</v>
      </c>
      <c r="B1449" s="1" t="s">
        <v>4</v>
      </c>
      <c r="C1449" s="34" t="s">
        <v>515</v>
      </c>
      <c r="D1449" s="1" t="s">
        <v>367</v>
      </c>
      <c r="E1449" s="34" t="s">
        <v>515</v>
      </c>
      <c r="F1449" s="28" t="s">
        <v>369</v>
      </c>
      <c r="G1449" s="35">
        <v>8000</v>
      </c>
      <c r="H1449" s="35">
        <v>48</v>
      </c>
    </row>
    <row r="1450" spans="1:8">
      <c r="A1450" s="52">
        <v>134205172169</v>
      </c>
      <c r="B1450" s="1" t="s">
        <v>4</v>
      </c>
      <c r="C1450" s="34" t="s">
        <v>503</v>
      </c>
      <c r="D1450" s="1" t="s">
        <v>367</v>
      </c>
      <c r="E1450" s="34" t="s">
        <v>515</v>
      </c>
      <c r="F1450" s="28" t="s">
        <v>369</v>
      </c>
      <c r="G1450" s="35">
        <v>120300</v>
      </c>
      <c r="H1450" s="35">
        <v>721.8</v>
      </c>
    </row>
    <row r="1451" spans="1:8">
      <c r="A1451" s="52">
        <v>134205002691</v>
      </c>
      <c r="B1451" s="1" t="s">
        <v>365</v>
      </c>
      <c r="C1451" s="34" t="s">
        <v>503</v>
      </c>
      <c r="D1451" s="1" t="s">
        <v>367</v>
      </c>
      <c r="E1451" s="34" t="s">
        <v>515</v>
      </c>
      <c r="F1451" s="28" t="s">
        <v>369</v>
      </c>
      <c r="G1451" s="35">
        <v>55500</v>
      </c>
      <c r="H1451" s="35">
        <v>333</v>
      </c>
    </row>
    <row r="1452" spans="1:8">
      <c r="A1452" s="52">
        <v>134204924869</v>
      </c>
      <c r="B1452" s="1" t="s">
        <v>365</v>
      </c>
      <c r="C1452" s="34" t="s">
        <v>503</v>
      </c>
      <c r="D1452" s="1" t="s">
        <v>367</v>
      </c>
      <c r="E1452" s="34" t="s">
        <v>515</v>
      </c>
      <c r="F1452" s="28" t="s">
        <v>369</v>
      </c>
      <c r="G1452" s="35">
        <v>47600</v>
      </c>
      <c r="H1452" s="35">
        <v>285.60000000000002</v>
      </c>
    </row>
    <row r="1453" spans="1:8">
      <c r="A1453" s="52">
        <v>134204844671</v>
      </c>
      <c r="B1453" s="1" t="s">
        <v>4</v>
      </c>
      <c r="C1453" s="34" t="s">
        <v>503</v>
      </c>
      <c r="D1453" s="1" t="s">
        <v>367</v>
      </c>
      <c r="E1453" s="34" t="s">
        <v>515</v>
      </c>
      <c r="F1453" s="28" t="s">
        <v>369</v>
      </c>
      <c r="G1453" s="35">
        <v>5500</v>
      </c>
      <c r="H1453" s="35">
        <v>33</v>
      </c>
    </row>
    <row r="1454" spans="1:8">
      <c r="A1454" s="52">
        <v>134204096867</v>
      </c>
      <c r="B1454" s="1" t="s">
        <v>4</v>
      </c>
      <c r="C1454" s="34" t="s">
        <v>503</v>
      </c>
      <c r="D1454" s="1" t="s">
        <v>367</v>
      </c>
      <c r="E1454" s="34" t="s">
        <v>515</v>
      </c>
      <c r="F1454" s="28" t="s">
        <v>369</v>
      </c>
      <c r="G1454" s="35">
        <v>8600</v>
      </c>
      <c r="H1454" s="35">
        <v>51.6</v>
      </c>
    </row>
    <row r="1455" spans="1:8">
      <c r="A1455" s="52">
        <v>134203744749</v>
      </c>
      <c r="B1455" s="1" t="s">
        <v>4</v>
      </c>
      <c r="C1455" s="34" t="s">
        <v>503</v>
      </c>
      <c r="D1455" s="1" t="s">
        <v>367</v>
      </c>
      <c r="E1455" s="34" t="s">
        <v>515</v>
      </c>
      <c r="F1455" s="28" t="s">
        <v>369</v>
      </c>
      <c r="G1455" s="35">
        <v>93800</v>
      </c>
      <c r="H1455" s="35">
        <v>562.79999999999995</v>
      </c>
    </row>
    <row r="1456" spans="1:8">
      <c r="A1456" s="52">
        <v>134203737069</v>
      </c>
      <c r="B1456" s="1" t="s">
        <v>365</v>
      </c>
      <c r="C1456" s="34" t="s">
        <v>503</v>
      </c>
      <c r="D1456" s="1" t="s">
        <v>367</v>
      </c>
      <c r="E1456" s="34" t="s">
        <v>515</v>
      </c>
      <c r="F1456" s="28" t="s">
        <v>369</v>
      </c>
      <c r="G1456" s="35">
        <v>75000</v>
      </c>
      <c r="H1456" s="35">
        <v>450</v>
      </c>
    </row>
    <row r="1457" spans="1:8">
      <c r="A1457" s="52">
        <v>134203029881</v>
      </c>
      <c r="B1457" s="1" t="s">
        <v>365</v>
      </c>
      <c r="C1457" s="34" t="s">
        <v>503</v>
      </c>
      <c r="D1457" s="1" t="s">
        <v>367</v>
      </c>
      <c r="E1457" s="34" t="s">
        <v>515</v>
      </c>
      <c r="F1457" s="28" t="s">
        <v>369</v>
      </c>
      <c r="G1457" s="35">
        <v>117000</v>
      </c>
      <c r="H1457" s="35">
        <v>702</v>
      </c>
    </row>
    <row r="1458" spans="1:8">
      <c r="A1458" s="52">
        <v>134201319469</v>
      </c>
      <c r="B1458" s="1" t="s">
        <v>365</v>
      </c>
      <c r="C1458" s="34" t="s">
        <v>503</v>
      </c>
      <c r="D1458" s="1" t="s">
        <v>367</v>
      </c>
      <c r="E1458" s="34" t="s">
        <v>503</v>
      </c>
      <c r="F1458" s="28" t="s">
        <v>369</v>
      </c>
      <c r="G1458" s="35">
        <v>10670</v>
      </c>
      <c r="H1458" s="35">
        <v>64.02</v>
      </c>
    </row>
    <row r="1459" spans="1:8">
      <c r="A1459" s="52">
        <v>134201174521</v>
      </c>
      <c r="B1459" s="1" t="s">
        <v>4</v>
      </c>
      <c r="C1459" s="34" t="s">
        <v>503</v>
      </c>
      <c r="D1459" s="1" t="s">
        <v>367</v>
      </c>
      <c r="E1459" s="34" t="s">
        <v>503</v>
      </c>
      <c r="F1459" s="28" t="s">
        <v>369</v>
      </c>
      <c r="G1459" s="35">
        <v>37400</v>
      </c>
      <c r="H1459" s="35">
        <v>224.4</v>
      </c>
    </row>
    <row r="1460" spans="1:8">
      <c r="A1460" s="52">
        <v>134199283339</v>
      </c>
      <c r="B1460" s="1" t="s">
        <v>365</v>
      </c>
      <c r="C1460" s="34" t="s">
        <v>503</v>
      </c>
      <c r="D1460" s="1" t="s">
        <v>367</v>
      </c>
      <c r="E1460" s="34" t="s">
        <v>503</v>
      </c>
      <c r="F1460" s="28" t="s">
        <v>369</v>
      </c>
      <c r="G1460" s="35">
        <v>29400</v>
      </c>
      <c r="H1460" s="35">
        <v>176.4</v>
      </c>
    </row>
    <row r="1461" spans="1:8">
      <c r="A1461" s="52">
        <v>134198839737</v>
      </c>
      <c r="B1461" s="1" t="s">
        <v>4</v>
      </c>
      <c r="C1461" s="34" t="s">
        <v>503</v>
      </c>
      <c r="D1461" s="1" t="s">
        <v>367</v>
      </c>
      <c r="E1461" s="34" t="s">
        <v>503</v>
      </c>
      <c r="F1461" s="28" t="s">
        <v>369</v>
      </c>
      <c r="G1461" s="35">
        <v>33800</v>
      </c>
      <c r="H1461" s="35">
        <v>202.8</v>
      </c>
    </row>
    <row r="1462" spans="1:8">
      <c r="A1462" s="52">
        <v>134197723907</v>
      </c>
      <c r="B1462" s="1" t="s">
        <v>4</v>
      </c>
      <c r="C1462" s="34" t="s">
        <v>503</v>
      </c>
      <c r="D1462" s="1" t="s">
        <v>367</v>
      </c>
      <c r="E1462" s="34" t="s">
        <v>503</v>
      </c>
      <c r="F1462" s="28" t="s">
        <v>369</v>
      </c>
      <c r="G1462" s="35">
        <v>14100</v>
      </c>
      <c r="H1462" s="35">
        <v>84.6</v>
      </c>
    </row>
    <row r="1463" spans="1:8">
      <c r="A1463" s="52">
        <v>134196363923</v>
      </c>
      <c r="B1463" s="1" t="s">
        <v>4</v>
      </c>
      <c r="C1463" s="34" t="s">
        <v>503</v>
      </c>
      <c r="D1463" s="1" t="s">
        <v>367</v>
      </c>
      <c r="E1463" s="34" t="s">
        <v>503</v>
      </c>
      <c r="F1463" s="28" t="s">
        <v>369</v>
      </c>
      <c r="G1463" s="35">
        <v>28200</v>
      </c>
      <c r="H1463" s="35">
        <v>169.2</v>
      </c>
    </row>
    <row r="1464" spans="1:8">
      <c r="A1464" s="52">
        <v>134192931443</v>
      </c>
      <c r="B1464" s="1" t="s">
        <v>365</v>
      </c>
      <c r="C1464" s="34" t="s">
        <v>503</v>
      </c>
      <c r="D1464" s="1" t="s">
        <v>367</v>
      </c>
      <c r="E1464" s="34" t="s">
        <v>503</v>
      </c>
      <c r="F1464" s="28" t="s">
        <v>369</v>
      </c>
      <c r="G1464" s="35">
        <v>12600</v>
      </c>
      <c r="H1464" s="35">
        <v>75.599999999999994</v>
      </c>
    </row>
    <row r="1465" spans="1:8">
      <c r="A1465" s="52">
        <v>134192229347</v>
      </c>
      <c r="B1465" s="1" t="s">
        <v>365</v>
      </c>
      <c r="C1465" s="34" t="s">
        <v>503</v>
      </c>
      <c r="D1465" s="1" t="s">
        <v>367</v>
      </c>
      <c r="E1465" s="34" t="s">
        <v>503</v>
      </c>
      <c r="F1465" s="28" t="s">
        <v>369</v>
      </c>
      <c r="G1465" s="35">
        <v>48500</v>
      </c>
      <c r="H1465" s="35">
        <v>291</v>
      </c>
    </row>
    <row r="1466" spans="1:8">
      <c r="A1466" s="52">
        <v>134186435163</v>
      </c>
      <c r="B1466" s="1" t="s">
        <v>4</v>
      </c>
      <c r="C1466" s="34" t="s">
        <v>503</v>
      </c>
      <c r="D1466" s="1" t="s">
        <v>511</v>
      </c>
      <c r="E1466" s="34" t="s">
        <v>503</v>
      </c>
      <c r="F1466" s="28" t="s">
        <v>369</v>
      </c>
      <c r="G1466" s="35">
        <v>-7900</v>
      </c>
      <c r="H1466" s="35">
        <v>-47.4</v>
      </c>
    </row>
    <row r="1467" spans="1:8">
      <c r="A1467" s="52">
        <v>134186435163</v>
      </c>
      <c r="B1467" s="1" t="s">
        <v>4</v>
      </c>
      <c r="C1467" s="34" t="s">
        <v>503</v>
      </c>
      <c r="D1467" s="1" t="s">
        <v>367</v>
      </c>
      <c r="E1467" s="34" t="s">
        <v>503</v>
      </c>
      <c r="F1467" s="28" t="s">
        <v>369</v>
      </c>
      <c r="G1467" s="35">
        <v>7900</v>
      </c>
      <c r="H1467" s="35">
        <v>47.4</v>
      </c>
    </row>
    <row r="1468" spans="1:8">
      <c r="A1468" s="52">
        <v>134183272437</v>
      </c>
      <c r="B1468" s="1" t="s">
        <v>4</v>
      </c>
      <c r="C1468" s="34" t="s">
        <v>503</v>
      </c>
      <c r="D1468" s="1" t="s">
        <v>367</v>
      </c>
      <c r="E1468" s="34" t="s">
        <v>503</v>
      </c>
      <c r="F1468" s="28" t="s">
        <v>369</v>
      </c>
      <c r="G1468" s="35">
        <v>38800</v>
      </c>
      <c r="H1468" s="35">
        <v>232.8</v>
      </c>
    </row>
    <row r="1469" spans="1:8">
      <c r="A1469" s="52">
        <v>134183210843</v>
      </c>
      <c r="B1469" s="1" t="s">
        <v>510</v>
      </c>
      <c r="C1469" s="34" t="s">
        <v>503</v>
      </c>
      <c r="D1469" s="1" t="s">
        <v>367</v>
      </c>
      <c r="E1469" s="34" t="s">
        <v>503</v>
      </c>
      <c r="F1469" s="28" t="s">
        <v>369</v>
      </c>
      <c r="G1469" s="35">
        <v>3880</v>
      </c>
      <c r="H1469" s="35">
        <v>23.28</v>
      </c>
    </row>
    <row r="1470" spans="1:8">
      <c r="A1470" s="52">
        <v>134179719337</v>
      </c>
      <c r="B1470" s="1" t="s">
        <v>365</v>
      </c>
      <c r="C1470" s="34" t="s">
        <v>503</v>
      </c>
      <c r="D1470" s="1" t="s">
        <v>367</v>
      </c>
      <c r="E1470" s="34" t="s">
        <v>503</v>
      </c>
      <c r="F1470" s="28" t="s">
        <v>369</v>
      </c>
      <c r="G1470" s="35">
        <v>16900</v>
      </c>
      <c r="H1470" s="35">
        <v>101.4</v>
      </c>
    </row>
    <row r="1471" spans="1:8">
      <c r="A1471" s="52">
        <v>134146836858</v>
      </c>
      <c r="B1471" s="1" t="s">
        <v>365</v>
      </c>
      <c r="C1471" s="34" t="s">
        <v>480</v>
      </c>
      <c r="D1471" s="1" t="s">
        <v>367</v>
      </c>
      <c r="E1471" s="34" t="s">
        <v>493</v>
      </c>
      <c r="F1471" s="28" t="s">
        <v>369</v>
      </c>
      <c r="G1471" s="35">
        <v>20600</v>
      </c>
      <c r="H1471" s="35">
        <v>123.6</v>
      </c>
    </row>
    <row r="1472" spans="1:8">
      <c r="A1472" s="52">
        <v>134145414382</v>
      </c>
      <c r="B1472" s="1" t="s">
        <v>4</v>
      </c>
      <c r="C1472" s="34" t="s">
        <v>480</v>
      </c>
      <c r="D1472" s="1" t="s">
        <v>367</v>
      </c>
      <c r="E1472" s="34" t="s">
        <v>480</v>
      </c>
      <c r="F1472" s="28" t="s">
        <v>369</v>
      </c>
      <c r="G1472" s="35">
        <v>31000</v>
      </c>
      <c r="H1472" s="35">
        <v>186</v>
      </c>
    </row>
    <row r="1473" spans="1:8">
      <c r="A1473" s="52">
        <v>134145394754</v>
      </c>
      <c r="B1473" s="1" t="s">
        <v>4</v>
      </c>
      <c r="C1473" s="34" t="s">
        <v>480</v>
      </c>
      <c r="D1473" s="1" t="s">
        <v>367</v>
      </c>
      <c r="E1473" s="34" t="s">
        <v>480</v>
      </c>
      <c r="F1473" s="28" t="s">
        <v>369</v>
      </c>
      <c r="G1473" s="35">
        <v>48200</v>
      </c>
      <c r="H1473" s="35">
        <v>289.2</v>
      </c>
    </row>
    <row r="1474" spans="1:8">
      <c r="A1474" s="52">
        <v>134145271244</v>
      </c>
      <c r="B1474" s="1" t="s">
        <v>365</v>
      </c>
      <c r="C1474" s="34" t="s">
        <v>480</v>
      </c>
      <c r="D1474" s="1" t="s">
        <v>367</v>
      </c>
      <c r="E1474" s="34" t="s">
        <v>480</v>
      </c>
      <c r="F1474" s="28" t="s">
        <v>369</v>
      </c>
      <c r="G1474" s="35">
        <v>41100</v>
      </c>
      <c r="H1474" s="35">
        <v>246.6</v>
      </c>
    </row>
    <row r="1475" spans="1:8">
      <c r="A1475" s="52">
        <v>134144902546</v>
      </c>
      <c r="B1475" s="1" t="s">
        <v>365</v>
      </c>
      <c r="C1475" s="34" t="s">
        <v>480</v>
      </c>
      <c r="D1475" s="1" t="s">
        <v>367</v>
      </c>
      <c r="E1475" s="34" t="s">
        <v>480</v>
      </c>
      <c r="F1475" s="28" t="s">
        <v>369</v>
      </c>
      <c r="G1475" s="35">
        <v>46800</v>
      </c>
      <c r="H1475" s="35">
        <v>280.8</v>
      </c>
    </row>
    <row r="1476" spans="1:8">
      <c r="A1476" s="52">
        <v>134132903586</v>
      </c>
      <c r="B1476" s="1" t="s">
        <v>4</v>
      </c>
      <c r="C1476" s="34" t="s">
        <v>480</v>
      </c>
      <c r="D1476" s="1" t="s">
        <v>367</v>
      </c>
      <c r="E1476" s="34" t="s">
        <v>480</v>
      </c>
      <c r="F1476" s="28" t="s">
        <v>369</v>
      </c>
      <c r="G1476" s="35">
        <v>24000</v>
      </c>
      <c r="H1476" s="35">
        <v>144</v>
      </c>
    </row>
    <row r="1477" spans="1:8">
      <c r="A1477" s="52">
        <v>134128445542</v>
      </c>
      <c r="B1477" s="1" t="s">
        <v>365</v>
      </c>
      <c r="C1477" s="34" t="s">
        <v>480</v>
      </c>
      <c r="D1477" s="1" t="s">
        <v>367</v>
      </c>
      <c r="E1477" s="34" t="s">
        <v>480</v>
      </c>
      <c r="F1477" s="28" t="s">
        <v>369</v>
      </c>
      <c r="G1477" s="35">
        <v>23600</v>
      </c>
      <c r="H1477" s="35">
        <v>141.6</v>
      </c>
    </row>
    <row r="1478" spans="1:8">
      <c r="A1478" s="52">
        <v>134075410839</v>
      </c>
      <c r="B1478" s="1" t="s">
        <v>4</v>
      </c>
      <c r="C1478" s="34" t="s">
        <v>503</v>
      </c>
      <c r="D1478" s="1" t="s">
        <v>367</v>
      </c>
      <c r="E1478" s="34" t="s">
        <v>503</v>
      </c>
      <c r="F1478" s="28" t="s">
        <v>369</v>
      </c>
      <c r="G1478" s="35">
        <v>5900</v>
      </c>
      <c r="H1478" s="35">
        <v>35.4</v>
      </c>
    </row>
    <row r="1479" spans="1:8">
      <c r="A1479" s="52">
        <v>134075280711</v>
      </c>
      <c r="B1479" s="1" t="s">
        <v>4</v>
      </c>
      <c r="C1479" s="34" t="s">
        <v>503</v>
      </c>
      <c r="D1479" s="1" t="s">
        <v>367</v>
      </c>
      <c r="E1479" s="34" t="s">
        <v>503</v>
      </c>
      <c r="F1479" s="28" t="s">
        <v>369</v>
      </c>
      <c r="G1479" s="35">
        <v>4800</v>
      </c>
      <c r="H1479" s="35">
        <v>28.8</v>
      </c>
    </row>
    <row r="1480" spans="1:8">
      <c r="A1480" s="52">
        <v>134075074427</v>
      </c>
      <c r="B1480" s="1" t="s">
        <v>508</v>
      </c>
      <c r="C1480" s="34" t="s">
        <v>503</v>
      </c>
      <c r="D1480" s="1" t="s">
        <v>367</v>
      </c>
      <c r="E1480" s="34" t="s">
        <v>503</v>
      </c>
      <c r="F1480" s="28" t="s">
        <v>369</v>
      </c>
      <c r="G1480" s="35">
        <v>1220</v>
      </c>
      <c r="H1480" s="35">
        <v>7.32</v>
      </c>
    </row>
    <row r="1481" spans="1:8">
      <c r="A1481" s="52">
        <v>134075040207</v>
      </c>
      <c r="B1481" s="1" t="s">
        <v>4</v>
      </c>
      <c r="C1481" s="34" t="s">
        <v>503</v>
      </c>
      <c r="D1481" s="1" t="s">
        <v>367</v>
      </c>
      <c r="E1481" s="34" t="s">
        <v>503</v>
      </c>
      <c r="F1481" s="28" t="s">
        <v>369</v>
      </c>
      <c r="G1481" s="35">
        <v>4400</v>
      </c>
      <c r="H1481" s="35">
        <v>26.4</v>
      </c>
    </row>
    <row r="1482" spans="1:8">
      <c r="A1482" s="52">
        <v>134074980721</v>
      </c>
      <c r="B1482" s="1" t="s">
        <v>4</v>
      </c>
      <c r="C1482" s="34" t="s">
        <v>503</v>
      </c>
      <c r="D1482" s="1" t="s">
        <v>367</v>
      </c>
      <c r="E1482" s="34" t="s">
        <v>503</v>
      </c>
      <c r="F1482" s="28" t="s">
        <v>369</v>
      </c>
      <c r="G1482" s="35">
        <v>12200</v>
      </c>
      <c r="H1482" s="35">
        <v>73.2</v>
      </c>
    </row>
    <row r="1483" spans="1:8">
      <c r="A1483" s="52">
        <v>134074875745</v>
      </c>
      <c r="B1483" s="1" t="s">
        <v>4</v>
      </c>
      <c r="C1483" s="34" t="s">
        <v>503</v>
      </c>
      <c r="D1483" s="1" t="s">
        <v>367</v>
      </c>
      <c r="E1483" s="34" t="s">
        <v>503</v>
      </c>
      <c r="F1483" s="28" t="s">
        <v>369</v>
      </c>
      <c r="G1483" s="35">
        <v>12900</v>
      </c>
      <c r="H1483" s="35">
        <v>77.400000000000006</v>
      </c>
    </row>
    <row r="1484" spans="1:8">
      <c r="A1484" s="52">
        <v>134074871147</v>
      </c>
      <c r="B1484" s="1" t="s">
        <v>4</v>
      </c>
      <c r="C1484" s="34" t="s">
        <v>503</v>
      </c>
      <c r="D1484" s="1" t="s">
        <v>367</v>
      </c>
      <c r="E1484" s="34" t="s">
        <v>503</v>
      </c>
      <c r="F1484" s="28" t="s">
        <v>369</v>
      </c>
      <c r="G1484" s="35">
        <v>14400</v>
      </c>
      <c r="H1484" s="35">
        <v>86.4</v>
      </c>
    </row>
    <row r="1485" spans="1:8">
      <c r="A1485" s="52">
        <v>134074376421</v>
      </c>
      <c r="B1485" s="1" t="s">
        <v>4</v>
      </c>
      <c r="C1485" s="34" t="s">
        <v>503</v>
      </c>
      <c r="D1485" s="1" t="s">
        <v>367</v>
      </c>
      <c r="E1485" s="34" t="s">
        <v>503</v>
      </c>
      <c r="F1485" s="28" t="s">
        <v>369</v>
      </c>
      <c r="G1485" s="35">
        <v>58800</v>
      </c>
      <c r="H1485" s="35">
        <v>352.8</v>
      </c>
    </row>
    <row r="1486" spans="1:8">
      <c r="A1486" s="52">
        <v>134074332913</v>
      </c>
      <c r="B1486" s="1" t="s">
        <v>4</v>
      </c>
      <c r="C1486" s="34" t="s">
        <v>503</v>
      </c>
      <c r="D1486" s="1" t="s">
        <v>367</v>
      </c>
      <c r="E1486" s="34" t="s">
        <v>503</v>
      </c>
      <c r="F1486" s="28" t="s">
        <v>369</v>
      </c>
      <c r="G1486" s="35">
        <v>27200</v>
      </c>
      <c r="H1486" s="35">
        <v>163.19999999999999</v>
      </c>
    </row>
    <row r="1487" spans="1:8">
      <c r="A1487" s="52">
        <v>134074265457</v>
      </c>
      <c r="B1487" s="1" t="s">
        <v>507</v>
      </c>
      <c r="C1487" s="34" t="s">
        <v>503</v>
      </c>
      <c r="D1487" s="1" t="s">
        <v>367</v>
      </c>
      <c r="E1487" s="34" t="s">
        <v>503</v>
      </c>
      <c r="F1487" s="28" t="s">
        <v>369</v>
      </c>
      <c r="G1487" s="35">
        <v>5880</v>
      </c>
      <c r="H1487" s="35">
        <v>35.28</v>
      </c>
    </row>
    <row r="1488" spans="1:8">
      <c r="A1488" s="52">
        <v>134074235247</v>
      </c>
      <c r="B1488" s="1" t="s">
        <v>4</v>
      </c>
      <c r="C1488" s="34" t="s">
        <v>503</v>
      </c>
      <c r="D1488" s="1" t="s">
        <v>367</v>
      </c>
      <c r="E1488" s="34" t="s">
        <v>503</v>
      </c>
      <c r="F1488" s="28" t="s">
        <v>369</v>
      </c>
      <c r="G1488" s="35">
        <v>4000</v>
      </c>
      <c r="H1488" s="35">
        <v>24</v>
      </c>
    </row>
    <row r="1489" spans="1:8">
      <c r="A1489" s="52">
        <v>134074151851</v>
      </c>
      <c r="B1489" s="1" t="s">
        <v>4</v>
      </c>
      <c r="C1489" s="34" t="s">
        <v>503</v>
      </c>
      <c r="D1489" s="1" t="s">
        <v>367</v>
      </c>
      <c r="E1489" s="34" t="s">
        <v>503</v>
      </c>
      <c r="F1489" s="28" t="s">
        <v>369</v>
      </c>
      <c r="G1489" s="35">
        <v>5500</v>
      </c>
      <c r="H1489" s="35">
        <v>33</v>
      </c>
    </row>
    <row r="1490" spans="1:8">
      <c r="A1490" s="52">
        <v>134073587687</v>
      </c>
      <c r="B1490" s="1" t="s">
        <v>4</v>
      </c>
      <c r="C1490" s="34" t="s">
        <v>503</v>
      </c>
      <c r="D1490" s="1" t="s">
        <v>367</v>
      </c>
      <c r="E1490" s="34" t="s">
        <v>503</v>
      </c>
      <c r="F1490" s="28" t="s">
        <v>369</v>
      </c>
      <c r="G1490" s="35">
        <v>58100</v>
      </c>
      <c r="H1490" s="35">
        <v>348.6</v>
      </c>
    </row>
    <row r="1491" spans="1:8">
      <c r="A1491" s="52">
        <v>134073422431</v>
      </c>
      <c r="B1491" s="1" t="s">
        <v>4</v>
      </c>
      <c r="C1491" s="34" t="s">
        <v>503</v>
      </c>
      <c r="D1491" s="1" t="s">
        <v>367</v>
      </c>
      <c r="E1491" s="34" t="s">
        <v>503</v>
      </c>
      <c r="F1491" s="28" t="s">
        <v>369</v>
      </c>
      <c r="G1491" s="35">
        <v>118400</v>
      </c>
      <c r="H1491" s="35">
        <v>710.4</v>
      </c>
    </row>
    <row r="1492" spans="1:8">
      <c r="A1492" s="52">
        <v>134073366837</v>
      </c>
      <c r="B1492" s="1" t="s">
        <v>4</v>
      </c>
      <c r="C1492" s="34" t="s">
        <v>503</v>
      </c>
      <c r="D1492" s="1" t="s">
        <v>367</v>
      </c>
      <c r="E1492" s="34" t="s">
        <v>503</v>
      </c>
      <c r="F1492" s="28" t="s">
        <v>369</v>
      </c>
      <c r="G1492" s="35">
        <v>2400</v>
      </c>
      <c r="H1492" s="35">
        <v>14.4</v>
      </c>
    </row>
    <row r="1493" spans="1:8">
      <c r="A1493" s="52">
        <v>134073148469</v>
      </c>
      <c r="B1493" s="1" t="s">
        <v>365</v>
      </c>
      <c r="C1493" s="34" t="s">
        <v>503</v>
      </c>
      <c r="D1493" s="1" t="s">
        <v>367</v>
      </c>
      <c r="E1493" s="34" t="s">
        <v>503</v>
      </c>
      <c r="F1493" s="28" t="s">
        <v>369</v>
      </c>
      <c r="G1493" s="35">
        <v>4100</v>
      </c>
      <c r="H1493" s="35">
        <v>24.6</v>
      </c>
    </row>
    <row r="1494" spans="1:8">
      <c r="A1494" s="52">
        <v>134072498127</v>
      </c>
      <c r="B1494" s="1" t="s">
        <v>4</v>
      </c>
      <c r="C1494" s="34" t="s">
        <v>499</v>
      </c>
      <c r="D1494" s="1" t="s">
        <v>367</v>
      </c>
      <c r="E1494" s="34" t="s">
        <v>503</v>
      </c>
      <c r="F1494" s="28" t="s">
        <v>369</v>
      </c>
      <c r="G1494" s="35">
        <v>4800</v>
      </c>
      <c r="H1494" s="35">
        <v>28.8</v>
      </c>
    </row>
    <row r="1495" spans="1:8">
      <c r="A1495" s="52">
        <v>134072467179</v>
      </c>
      <c r="B1495" s="1" t="s">
        <v>4</v>
      </c>
      <c r="C1495" s="34" t="s">
        <v>499</v>
      </c>
      <c r="D1495" s="1" t="s">
        <v>367</v>
      </c>
      <c r="E1495" s="34" t="s">
        <v>503</v>
      </c>
      <c r="F1495" s="28" t="s">
        <v>369</v>
      </c>
      <c r="G1495" s="35">
        <v>16500</v>
      </c>
      <c r="H1495" s="35">
        <v>99</v>
      </c>
    </row>
    <row r="1496" spans="1:8">
      <c r="A1496" s="52">
        <v>134072449379</v>
      </c>
      <c r="B1496" s="1" t="s">
        <v>4</v>
      </c>
      <c r="C1496" s="34" t="s">
        <v>499</v>
      </c>
      <c r="D1496" s="1" t="s">
        <v>367</v>
      </c>
      <c r="E1496" s="34" t="s">
        <v>503</v>
      </c>
      <c r="F1496" s="28" t="s">
        <v>369</v>
      </c>
      <c r="G1496" s="35">
        <v>38300</v>
      </c>
      <c r="H1496" s="35">
        <v>229.8</v>
      </c>
    </row>
    <row r="1497" spans="1:8">
      <c r="A1497" s="52">
        <v>134072293927</v>
      </c>
      <c r="B1497" s="1" t="s">
        <v>4</v>
      </c>
      <c r="C1497" s="34" t="s">
        <v>499</v>
      </c>
      <c r="D1497" s="1" t="s">
        <v>367</v>
      </c>
      <c r="E1497" s="34" t="s">
        <v>503</v>
      </c>
      <c r="F1497" s="28" t="s">
        <v>369</v>
      </c>
      <c r="G1497" s="35">
        <v>5500</v>
      </c>
      <c r="H1497" s="35">
        <v>33</v>
      </c>
    </row>
    <row r="1498" spans="1:8">
      <c r="A1498" s="52">
        <v>134072030089</v>
      </c>
      <c r="B1498" s="1" t="s">
        <v>4</v>
      </c>
      <c r="C1498" s="34" t="s">
        <v>499</v>
      </c>
      <c r="D1498" s="1" t="s">
        <v>367</v>
      </c>
      <c r="E1498" s="34" t="s">
        <v>503</v>
      </c>
      <c r="F1498" s="28" t="s">
        <v>369</v>
      </c>
      <c r="G1498" s="35">
        <v>9200</v>
      </c>
      <c r="H1498" s="35">
        <v>55.2</v>
      </c>
    </row>
    <row r="1499" spans="1:8">
      <c r="A1499" s="52">
        <v>134071810937</v>
      </c>
      <c r="B1499" s="1" t="s">
        <v>365</v>
      </c>
      <c r="C1499" s="34" t="s">
        <v>499</v>
      </c>
      <c r="D1499" s="1" t="s">
        <v>367</v>
      </c>
      <c r="E1499" s="34" t="s">
        <v>503</v>
      </c>
      <c r="F1499" s="28" t="s">
        <v>369</v>
      </c>
      <c r="G1499" s="35">
        <v>77800</v>
      </c>
      <c r="H1499" s="35">
        <v>466.8</v>
      </c>
    </row>
    <row r="1500" spans="1:8">
      <c r="A1500" s="52">
        <v>134071760957</v>
      </c>
      <c r="B1500" s="1" t="s">
        <v>365</v>
      </c>
      <c r="C1500" s="34" t="s">
        <v>499</v>
      </c>
      <c r="D1500" s="1" t="s">
        <v>367</v>
      </c>
      <c r="E1500" s="34" t="s">
        <v>503</v>
      </c>
      <c r="F1500" s="28" t="s">
        <v>369</v>
      </c>
      <c r="G1500" s="35">
        <v>8800</v>
      </c>
      <c r="H1500" s="35">
        <v>52.8</v>
      </c>
    </row>
    <row r="1501" spans="1:8">
      <c r="A1501" s="52">
        <v>134071571631</v>
      </c>
      <c r="B1501" s="1" t="s">
        <v>506</v>
      </c>
      <c r="C1501" s="34" t="s">
        <v>499</v>
      </c>
      <c r="D1501" s="1" t="s">
        <v>367</v>
      </c>
      <c r="E1501" s="34" t="s">
        <v>503</v>
      </c>
      <c r="F1501" s="28" t="s">
        <v>369</v>
      </c>
      <c r="G1501" s="35">
        <v>720</v>
      </c>
      <c r="H1501" s="35">
        <v>4.32</v>
      </c>
    </row>
    <row r="1502" spans="1:8">
      <c r="A1502" s="52">
        <v>134070455607</v>
      </c>
      <c r="B1502" s="1" t="s">
        <v>4</v>
      </c>
      <c r="C1502" s="34" t="s">
        <v>499</v>
      </c>
      <c r="D1502" s="1" t="s">
        <v>367</v>
      </c>
      <c r="E1502" s="34" t="s">
        <v>503</v>
      </c>
      <c r="F1502" s="28" t="s">
        <v>369</v>
      </c>
      <c r="G1502" s="35">
        <v>4000</v>
      </c>
      <c r="H1502" s="35">
        <v>24</v>
      </c>
    </row>
    <row r="1503" spans="1:8">
      <c r="A1503" s="52">
        <v>134070185481</v>
      </c>
      <c r="B1503" s="1" t="s">
        <v>4</v>
      </c>
      <c r="C1503" s="34" t="s">
        <v>499</v>
      </c>
      <c r="D1503" s="1" t="s">
        <v>367</v>
      </c>
      <c r="E1503" s="34" t="s">
        <v>503</v>
      </c>
      <c r="F1503" s="28" t="s">
        <v>369</v>
      </c>
      <c r="G1503" s="35">
        <v>4400</v>
      </c>
      <c r="H1503" s="35">
        <v>26.4</v>
      </c>
    </row>
    <row r="1504" spans="1:8">
      <c r="A1504" s="52">
        <v>134069507381</v>
      </c>
      <c r="B1504" s="1" t="s">
        <v>4</v>
      </c>
      <c r="C1504" s="34" t="s">
        <v>499</v>
      </c>
      <c r="D1504" s="1" t="s">
        <v>367</v>
      </c>
      <c r="E1504" s="34" t="s">
        <v>499</v>
      </c>
      <c r="F1504" s="28" t="s">
        <v>369</v>
      </c>
      <c r="G1504" s="35">
        <v>4900</v>
      </c>
      <c r="H1504" s="35">
        <v>29.4</v>
      </c>
    </row>
    <row r="1505" spans="1:8">
      <c r="A1505" s="52">
        <v>134068831827</v>
      </c>
      <c r="B1505" s="1" t="s">
        <v>4</v>
      </c>
      <c r="C1505" s="34" t="s">
        <v>499</v>
      </c>
      <c r="D1505" s="1" t="s">
        <v>367</v>
      </c>
      <c r="E1505" s="34" t="s">
        <v>499</v>
      </c>
      <c r="F1505" s="28" t="s">
        <v>369</v>
      </c>
      <c r="G1505" s="35">
        <v>4500</v>
      </c>
      <c r="H1505" s="35">
        <v>27</v>
      </c>
    </row>
    <row r="1506" spans="1:8">
      <c r="A1506" s="52">
        <v>134068585309</v>
      </c>
      <c r="B1506" s="1" t="s">
        <v>4</v>
      </c>
      <c r="C1506" s="34" t="s">
        <v>499</v>
      </c>
      <c r="D1506" s="1" t="s">
        <v>367</v>
      </c>
      <c r="E1506" s="34" t="s">
        <v>499</v>
      </c>
      <c r="F1506" s="28" t="s">
        <v>369</v>
      </c>
      <c r="G1506" s="35">
        <v>4000</v>
      </c>
      <c r="H1506" s="35">
        <v>24</v>
      </c>
    </row>
    <row r="1507" spans="1:8">
      <c r="A1507" s="52">
        <v>134068106677</v>
      </c>
      <c r="B1507" s="1" t="s">
        <v>4</v>
      </c>
      <c r="C1507" s="34" t="s">
        <v>499</v>
      </c>
      <c r="D1507" s="1" t="s">
        <v>367</v>
      </c>
      <c r="E1507" s="34" t="s">
        <v>499</v>
      </c>
      <c r="F1507" s="28" t="s">
        <v>369</v>
      </c>
      <c r="G1507" s="35">
        <v>9200</v>
      </c>
      <c r="H1507" s="35">
        <v>55.2</v>
      </c>
    </row>
    <row r="1508" spans="1:8">
      <c r="A1508" s="52">
        <v>134067773127</v>
      </c>
      <c r="B1508" s="1" t="s">
        <v>4</v>
      </c>
      <c r="C1508" s="34" t="s">
        <v>499</v>
      </c>
      <c r="D1508" s="1" t="s">
        <v>367</v>
      </c>
      <c r="E1508" s="34" t="s">
        <v>499</v>
      </c>
      <c r="F1508" s="28" t="s">
        <v>369</v>
      </c>
      <c r="G1508" s="35">
        <v>8000</v>
      </c>
      <c r="H1508" s="35">
        <v>48</v>
      </c>
    </row>
    <row r="1509" spans="1:8">
      <c r="A1509" s="52">
        <v>134067688163</v>
      </c>
      <c r="B1509" s="1" t="s">
        <v>4</v>
      </c>
      <c r="C1509" s="34" t="s">
        <v>499</v>
      </c>
      <c r="D1509" s="1" t="s">
        <v>367</v>
      </c>
      <c r="E1509" s="34" t="s">
        <v>499</v>
      </c>
      <c r="F1509" s="28" t="s">
        <v>369</v>
      </c>
      <c r="G1509" s="35">
        <v>2300</v>
      </c>
      <c r="H1509" s="35">
        <v>13.8</v>
      </c>
    </row>
    <row r="1510" spans="1:8">
      <c r="A1510" s="52">
        <v>134067647407</v>
      </c>
      <c r="B1510" s="1" t="s">
        <v>4</v>
      </c>
      <c r="C1510" s="34" t="s">
        <v>499</v>
      </c>
      <c r="D1510" s="1" t="s">
        <v>367</v>
      </c>
      <c r="E1510" s="34" t="s">
        <v>499</v>
      </c>
      <c r="F1510" s="28" t="s">
        <v>369</v>
      </c>
      <c r="G1510" s="35">
        <v>4000</v>
      </c>
      <c r="H1510" s="35">
        <v>24</v>
      </c>
    </row>
    <row r="1511" spans="1:8">
      <c r="A1511" s="52">
        <v>134067224593</v>
      </c>
      <c r="B1511" s="1" t="s">
        <v>4</v>
      </c>
      <c r="C1511" s="34" t="s">
        <v>499</v>
      </c>
      <c r="D1511" s="1" t="s">
        <v>367</v>
      </c>
      <c r="E1511" s="34" t="s">
        <v>499</v>
      </c>
      <c r="F1511" s="28" t="s">
        <v>369</v>
      </c>
      <c r="G1511" s="35">
        <v>5500</v>
      </c>
      <c r="H1511" s="35">
        <v>33</v>
      </c>
    </row>
    <row r="1512" spans="1:8">
      <c r="A1512" s="52">
        <v>134066400441</v>
      </c>
      <c r="B1512" s="1" t="s">
        <v>4</v>
      </c>
      <c r="C1512" s="34" t="s">
        <v>499</v>
      </c>
      <c r="D1512" s="1" t="s">
        <v>367</v>
      </c>
      <c r="E1512" s="34" t="s">
        <v>499</v>
      </c>
      <c r="F1512" s="28" t="s">
        <v>369</v>
      </c>
      <c r="G1512" s="35">
        <v>9600</v>
      </c>
      <c r="H1512" s="35">
        <v>57.6</v>
      </c>
    </row>
    <row r="1513" spans="1:8">
      <c r="A1513" s="52">
        <v>134065111349</v>
      </c>
      <c r="B1513" s="1" t="s">
        <v>4</v>
      </c>
      <c r="C1513" s="34" t="s">
        <v>499</v>
      </c>
      <c r="D1513" s="1" t="s">
        <v>367</v>
      </c>
      <c r="E1513" s="34" t="s">
        <v>499</v>
      </c>
      <c r="F1513" s="28" t="s">
        <v>369</v>
      </c>
      <c r="G1513" s="35">
        <v>7200</v>
      </c>
      <c r="H1513" s="35">
        <v>43.2</v>
      </c>
    </row>
    <row r="1514" spans="1:8">
      <c r="A1514" s="52">
        <v>134064418417</v>
      </c>
      <c r="B1514" s="1" t="s">
        <v>4</v>
      </c>
      <c r="C1514" s="34" t="s">
        <v>499</v>
      </c>
      <c r="D1514" s="1" t="s">
        <v>367</v>
      </c>
      <c r="E1514" s="34" t="s">
        <v>499</v>
      </c>
      <c r="F1514" s="28" t="s">
        <v>369</v>
      </c>
      <c r="G1514" s="35">
        <v>5500</v>
      </c>
      <c r="H1514" s="35">
        <v>33</v>
      </c>
    </row>
    <row r="1515" spans="1:8">
      <c r="A1515" s="52">
        <v>134063597317</v>
      </c>
      <c r="B1515" s="1" t="s">
        <v>4</v>
      </c>
      <c r="C1515" s="34" t="s">
        <v>499</v>
      </c>
      <c r="D1515" s="1" t="s">
        <v>367</v>
      </c>
      <c r="E1515" s="34" t="s">
        <v>499</v>
      </c>
      <c r="F1515" s="28" t="s">
        <v>369</v>
      </c>
      <c r="G1515" s="35">
        <v>7200</v>
      </c>
      <c r="H1515" s="35">
        <v>43.2</v>
      </c>
    </row>
    <row r="1516" spans="1:8">
      <c r="A1516" s="52">
        <v>134063116005</v>
      </c>
      <c r="B1516" s="1" t="s">
        <v>365</v>
      </c>
      <c r="C1516" s="34" t="s">
        <v>499</v>
      </c>
      <c r="D1516" s="1" t="s">
        <v>367</v>
      </c>
      <c r="E1516" s="34" t="s">
        <v>499</v>
      </c>
      <c r="F1516" s="28" t="s">
        <v>369</v>
      </c>
      <c r="G1516" s="35">
        <v>126600</v>
      </c>
      <c r="H1516" s="35">
        <v>759.6</v>
      </c>
    </row>
    <row r="1517" spans="1:8">
      <c r="A1517" s="52">
        <v>134062684199</v>
      </c>
      <c r="B1517" s="1" t="s">
        <v>365</v>
      </c>
      <c r="C1517" s="34" t="s">
        <v>499</v>
      </c>
      <c r="D1517" s="1" t="s">
        <v>367</v>
      </c>
      <c r="E1517" s="34" t="s">
        <v>499</v>
      </c>
      <c r="F1517" s="28" t="s">
        <v>369</v>
      </c>
      <c r="G1517" s="35">
        <v>53200</v>
      </c>
      <c r="H1517" s="35">
        <v>319.2</v>
      </c>
    </row>
    <row r="1518" spans="1:8">
      <c r="A1518" s="52">
        <v>134060980575</v>
      </c>
      <c r="B1518" s="1" t="s">
        <v>365</v>
      </c>
      <c r="C1518" s="34" t="s">
        <v>499</v>
      </c>
      <c r="D1518" s="1" t="s">
        <v>367</v>
      </c>
      <c r="E1518" s="34" t="s">
        <v>499</v>
      </c>
      <c r="F1518" s="28" t="s">
        <v>369</v>
      </c>
      <c r="G1518" s="35">
        <v>70600</v>
      </c>
      <c r="H1518" s="35">
        <v>423.6</v>
      </c>
    </row>
    <row r="1519" spans="1:8">
      <c r="A1519" s="52">
        <v>134060639425</v>
      </c>
      <c r="B1519" s="1" t="s">
        <v>4</v>
      </c>
      <c r="C1519" s="34" t="s">
        <v>499</v>
      </c>
      <c r="D1519" s="1" t="s">
        <v>367</v>
      </c>
      <c r="E1519" s="34" t="s">
        <v>499</v>
      </c>
      <c r="F1519" s="28" t="s">
        <v>369</v>
      </c>
      <c r="G1519" s="35">
        <v>38300</v>
      </c>
      <c r="H1519" s="35">
        <v>229.8</v>
      </c>
    </row>
    <row r="1520" spans="1:8">
      <c r="A1520" s="52">
        <v>134060340473</v>
      </c>
      <c r="B1520" s="1" t="s">
        <v>365</v>
      </c>
      <c r="C1520" s="34" t="s">
        <v>499</v>
      </c>
      <c r="D1520" s="1" t="s">
        <v>367</v>
      </c>
      <c r="E1520" s="34" t="s">
        <v>499</v>
      </c>
      <c r="F1520" s="28" t="s">
        <v>369</v>
      </c>
      <c r="G1520" s="35">
        <v>19900</v>
      </c>
      <c r="H1520" s="35">
        <v>119.4</v>
      </c>
    </row>
    <row r="1521" spans="1:8">
      <c r="A1521" s="52">
        <v>134056384220</v>
      </c>
      <c r="B1521" s="1" t="s">
        <v>4</v>
      </c>
      <c r="C1521" s="34" t="s">
        <v>480</v>
      </c>
      <c r="D1521" s="1" t="s">
        <v>367</v>
      </c>
      <c r="E1521" s="34" t="s">
        <v>480</v>
      </c>
      <c r="F1521" s="28" t="s">
        <v>369</v>
      </c>
      <c r="G1521" s="35">
        <v>10900</v>
      </c>
      <c r="H1521" s="35">
        <v>65.400000000000006</v>
      </c>
    </row>
    <row r="1522" spans="1:8">
      <c r="A1522" s="52">
        <v>134055130940</v>
      </c>
      <c r="B1522" s="1" t="s">
        <v>365</v>
      </c>
      <c r="C1522" s="34" t="s">
        <v>480</v>
      </c>
      <c r="D1522" s="1" t="s">
        <v>367</v>
      </c>
      <c r="E1522" s="34" t="s">
        <v>480</v>
      </c>
      <c r="F1522" s="28" t="s">
        <v>369</v>
      </c>
      <c r="G1522" s="35">
        <v>9200</v>
      </c>
      <c r="H1522" s="35">
        <v>55.2</v>
      </c>
    </row>
    <row r="1523" spans="1:8">
      <c r="A1523" s="52">
        <v>134055107656</v>
      </c>
      <c r="B1523" s="1" t="s">
        <v>490</v>
      </c>
      <c r="C1523" s="34" t="s">
        <v>480</v>
      </c>
      <c r="D1523" s="1" t="s">
        <v>367</v>
      </c>
      <c r="E1523" s="34" t="s">
        <v>480</v>
      </c>
      <c r="F1523" s="28" t="s">
        <v>369</v>
      </c>
      <c r="G1523" s="35">
        <v>1740</v>
      </c>
      <c r="H1523" s="35">
        <v>10.44</v>
      </c>
    </row>
    <row r="1524" spans="1:8">
      <c r="A1524" s="52">
        <v>134055038342</v>
      </c>
      <c r="B1524" s="1" t="s">
        <v>365</v>
      </c>
      <c r="C1524" s="34" t="s">
        <v>480</v>
      </c>
      <c r="D1524" s="1" t="s">
        <v>367</v>
      </c>
      <c r="E1524" s="34" t="s">
        <v>480</v>
      </c>
      <c r="F1524" s="28" t="s">
        <v>369</v>
      </c>
      <c r="G1524" s="35">
        <v>4800</v>
      </c>
      <c r="H1524" s="35">
        <v>28.8</v>
      </c>
    </row>
    <row r="1525" spans="1:8">
      <c r="A1525" s="52">
        <v>134054880644</v>
      </c>
      <c r="B1525" s="1" t="s">
        <v>4</v>
      </c>
      <c r="C1525" s="34" t="s">
        <v>480</v>
      </c>
      <c r="D1525" s="1" t="s">
        <v>367</v>
      </c>
      <c r="E1525" s="34" t="s">
        <v>480</v>
      </c>
      <c r="F1525" s="28" t="s">
        <v>369</v>
      </c>
      <c r="G1525" s="35">
        <v>8000</v>
      </c>
      <c r="H1525" s="35">
        <v>48</v>
      </c>
    </row>
    <row r="1526" spans="1:8">
      <c r="A1526" s="52">
        <v>134054488784</v>
      </c>
      <c r="B1526" s="1" t="s">
        <v>4</v>
      </c>
      <c r="C1526" s="34" t="s">
        <v>480</v>
      </c>
      <c r="D1526" s="1" t="s">
        <v>367</v>
      </c>
      <c r="E1526" s="34" t="s">
        <v>480</v>
      </c>
      <c r="F1526" s="28" t="s">
        <v>369</v>
      </c>
      <c r="G1526" s="35">
        <v>39600</v>
      </c>
      <c r="H1526" s="35">
        <v>237.6</v>
      </c>
    </row>
    <row r="1527" spans="1:8">
      <c r="A1527" s="52">
        <v>134054449062</v>
      </c>
      <c r="B1527" s="1" t="s">
        <v>4</v>
      </c>
      <c r="C1527" s="34" t="s">
        <v>480</v>
      </c>
      <c r="D1527" s="1" t="s">
        <v>367</v>
      </c>
      <c r="E1527" s="34" t="s">
        <v>480</v>
      </c>
      <c r="F1527" s="28" t="s">
        <v>369</v>
      </c>
      <c r="G1527" s="35">
        <v>76600</v>
      </c>
      <c r="H1527" s="35">
        <v>459.6</v>
      </c>
    </row>
    <row r="1528" spans="1:8">
      <c r="A1528" s="52">
        <v>134054250532</v>
      </c>
      <c r="B1528" s="1" t="s">
        <v>4</v>
      </c>
      <c r="C1528" s="34" t="s">
        <v>480</v>
      </c>
      <c r="D1528" s="1" t="s">
        <v>367</v>
      </c>
      <c r="E1528" s="34" t="s">
        <v>480</v>
      </c>
      <c r="F1528" s="28" t="s">
        <v>369</v>
      </c>
      <c r="G1528" s="35">
        <v>64900</v>
      </c>
      <c r="H1528" s="35">
        <v>389.4</v>
      </c>
    </row>
    <row r="1529" spans="1:8">
      <c r="A1529" s="52">
        <v>134054036780</v>
      </c>
      <c r="B1529" s="1" t="s">
        <v>4</v>
      </c>
      <c r="C1529" s="34" t="s">
        <v>480</v>
      </c>
      <c r="D1529" s="1" t="s">
        <v>367</v>
      </c>
      <c r="E1529" s="34" t="s">
        <v>480</v>
      </c>
      <c r="F1529" s="28" t="s">
        <v>369</v>
      </c>
      <c r="G1529" s="35">
        <v>23600</v>
      </c>
      <c r="H1529" s="35">
        <v>141.6</v>
      </c>
    </row>
    <row r="1530" spans="1:8">
      <c r="A1530" s="52">
        <v>134053998916</v>
      </c>
      <c r="B1530" s="1" t="s">
        <v>483</v>
      </c>
      <c r="C1530" s="34" t="s">
        <v>480</v>
      </c>
      <c r="D1530" s="1" t="s">
        <v>367</v>
      </c>
      <c r="E1530" s="34" t="s">
        <v>480</v>
      </c>
      <c r="F1530" s="28" t="s">
        <v>369</v>
      </c>
      <c r="G1530" s="35">
        <v>1625</v>
      </c>
      <c r="H1530" s="35">
        <v>9.75</v>
      </c>
    </row>
    <row r="1531" spans="1:8">
      <c r="A1531" s="52">
        <v>134053905494</v>
      </c>
      <c r="B1531" s="1" t="s">
        <v>4</v>
      </c>
      <c r="C1531" s="34" t="s">
        <v>480</v>
      </c>
      <c r="D1531" s="1" t="s">
        <v>367</v>
      </c>
      <c r="E1531" s="34" t="s">
        <v>480</v>
      </c>
      <c r="F1531" s="28" t="s">
        <v>369</v>
      </c>
      <c r="G1531" s="35">
        <v>5500</v>
      </c>
      <c r="H1531" s="35">
        <v>33</v>
      </c>
    </row>
    <row r="1532" spans="1:8">
      <c r="A1532" s="52">
        <v>134053576098</v>
      </c>
      <c r="B1532" s="1" t="s">
        <v>4</v>
      </c>
      <c r="C1532" s="34" t="s">
        <v>480</v>
      </c>
      <c r="D1532" s="1" t="s">
        <v>367</v>
      </c>
      <c r="E1532" s="34" t="s">
        <v>480</v>
      </c>
      <c r="F1532" s="28" t="s">
        <v>369</v>
      </c>
      <c r="G1532" s="35">
        <v>11000</v>
      </c>
      <c r="H1532" s="35">
        <v>66</v>
      </c>
    </row>
    <row r="1533" spans="1:8">
      <c r="A1533" s="52">
        <v>134052241544</v>
      </c>
      <c r="B1533" s="1" t="s">
        <v>4</v>
      </c>
      <c r="C1533" s="34" t="s">
        <v>480</v>
      </c>
      <c r="D1533" s="1" t="s">
        <v>367</v>
      </c>
      <c r="E1533" s="34" t="s">
        <v>480</v>
      </c>
      <c r="F1533" s="28" t="s">
        <v>369</v>
      </c>
      <c r="G1533" s="35">
        <v>4800</v>
      </c>
      <c r="H1533" s="35">
        <v>28.8</v>
      </c>
    </row>
    <row r="1534" spans="1:8">
      <c r="A1534" s="52">
        <v>134052046086</v>
      </c>
      <c r="B1534" s="1" t="s">
        <v>4</v>
      </c>
      <c r="C1534" s="34" t="s">
        <v>480</v>
      </c>
      <c r="D1534" s="1" t="s">
        <v>367</v>
      </c>
      <c r="E1534" s="34" t="s">
        <v>480</v>
      </c>
      <c r="F1534" s="28" t="s">
        <v>369</v>
      </c>
      <c r="G1534" s="35">
        <v>31100</v>
      </c>
      <c r="H1534" s="35">
        <v>186.6</v>
      </c>
    </row>
    <row r="1535" spans="1:8">
      <c r="A1535" s="52">
        <v>134051917758</v>
      </c>
      <c r="B1535" s="1" t="s">
        <v>4</v>
      </c>
      <c r="C1535" s="34" t="s">
        <v>480</v>
      </c>
      <c r="D1535" s="1" t="s">
        <v>367</v>
      </c>
      <c r="E1535" s="34" t="s">
        <v>480</v>
      </c>
      <c r="F1535" s="28" t="s">
        <v>369</v>
      </c>
      <c r="G1535" s="35">
        <v>31000</v>
      </c>
      <c r="H1535" s="35">
        <v>186</v>
      </c>
    </row>
    <row r="1536" spans="1:8">
      <c r="A1536" s="52">
        <v>134050393778</v>
      </c>
      <c r="B1536" s="1" t="s">
        <v>488</v>
      </c>
      <c r="C1536" s="34" t="s">
        <v>472</v>
      </c>
      <c r="D1536" s="1" t="s">
        <v>367</v>
      </c>
      <c r="E1536" s="34" t="s">
        <v>480</v>
      </c>
      <c r="F1536" s="28" t="s">
        <v>369</v>
      </c>
      <c r="G1536" s="35">
        <v>1030</v>
      </c>
      <c r="H1536" s="35">
        <v>6.18</v>
      </c>
    </row>
    <row r="1537" spans="1:8">
      <c r="A1537" s="52">
        <v>134050303236</v>
      </c>
      <c r="B1537" s="1" t="s">
        <v>365</v>
      </c>
      <c r="C1537" s="34" t="s">
        <v>472</v>
      </c>
      <c r="D1537" s="1" t="s">
        <v>367</v>
      </c>
      <c r="E1537" s="34" t="s">
        <v>480</v>
      </c>
      <c r="F1537" s="28" t="s">
        <v>369</v>
      </c>
      <c r="G1537" s="35">
        <v>101300</v>
      </c>
      <c r="H1537" s="35">
        <v>607.79999999999995</v>
      </c>
    </row>
    <row r="1538" spans="1:8">
      <c r="A1538" s="52">
        <v>134050193306</v>
      </c>
      <c r="B1538" s="1" t="s">
        <v>4</v>
      </c>
      <c r="C1538" s="34" t="s">
        <v>472</v>
      </c>
      <c r="D1538" s="1" t="s">
        <v>367</v>
      </c>
      <c r="E1538" s="34" t="s">
        <v>480</v>
      </c>
      <c r="F1538" s="28" t="s">
        <v>369</v>
      </c>
      <c r="G1538" s="35">
        <v>110900</v>
      </c>
      <c r="H1538" s="35">
        <v>665.4</v>
      </c>
    </row>
    <row r="1539" spans="1:8">
      <c r="A1539" s="52">
        <v>134049706598</v>
      </c>
      <c r="B1539" s="1" t="s">
        <v>487</v>
      </c>
      <c r="C1539" s="34" t="s">
        <v>472</v>
      </c>
      <c r="D1539" s="1" t="s">
        <v>367</v>
      </c>
      <c r="E1539" s="34" t="s">
        <v>480</v>
      </c>
      <c r="F1539" s="28" t="s">
        <v>369</v>
      </c>
      <c r="G1539" s="35">
        <v>4795</v>
      </c>
      <c r="H1539" s="35">
        <v>28.77</v>
      </c>
    </row>
    <row r="1540" spans="1:8">
      <c r="A1540" s="52">
        <v>134049554774</v>
      </c>
      <c r="B1540" s="1" t="s">
        <v>486</v>
      </c>
      <c r="C1540" s="34" t="s">
        <v>472</v>
      </c>
      <c r="D1540" s="1" t="s">
        <v>367</v>
      </c>
      <c r="E1540" s="34" t="s">
        <v>480</v>
      </c>
      <c r="F1540" s="28" t="s">
        <v>369</v>
      </c>
      <c r="G1540" s="35">
        <v>2090</v>
      </c>
      <c r="H1540" s="35">
        <v>12.54</v>
      </c>
    </row>
    <row r="1541" spans="1:8">
      <c r="A1541" s="52">
        <v>134049489260</v>
      </c>
      <c r="B1541" s="1" t="s">
        <v>4</v>
      </c>
      <c r="C1541" s="34" t="s">
        <v>472</v>
      </c>
      <c r="D1541" s="1" t="s">
        <v>367</v>
      </c>
      <c r="E1541" s="34" t="s">
        <v>480</v>
      </c>
      <c r="F1541" s="28" t="s">
        <v>369</v>
      </c>
      <c r="G1541" s="35">
        <v>41800</v>
      </c>
      <c r="H1541" s="35">
        <v>250.8</v>
      </c>
    </row>
    <row r="1542" spans="1:8">
      <c r="A1542" s="52">
        <v>134048803197</v>
      </c>
      <c r="B1542" s="1" t="s">
        <v>4</v>
      </c>
      <c r="C1542" s="34" t="s">
        <v>499</v>
      </c>
      <c r="D1542" s="1" t="s">
        <v>367</v>
      </c>
      <c r="E1542" s="34" t="s">
        <v>499</v>
      </c>
      <c r="F1542" s="28" t="s">
        <v>369</v>
      </c>
      <c r="G1542" s="35">
        <v>12600</v>
      </c>
      <c r="H1542" s="35">
        <v>75.599999999999994</v>
      </c>
    </row>
    <row r="1543" spans="1:8">
      <c r="A1543" s="52">
        <v>134048524243</v>
      </c>
      <c r="B1543" s="1" t="s">
        <v>4</v>
      </c>
      <c r="C1543" s="34" t="s">
        <v>499</v>
      </c>
      <c r="D1543" s="1" t="s">
        <v>367</v>
      </c>
      <c r="E1543" s="34" t="s">
        <v>499</v>
      </c>
      <c r="F1543" s="28" t="s">
        <v>369</v>
      </c>
      <c r="G1543" s="35">
        <v>23400</v>
      </c>
      <c r="H1543" s="35">
        <v>140.4</v>
      </c>
    </row>
    <row r="1544" spans="1:8">
      <c r="A1544" s="52">
        <v>134047808616</v>
      </c>
      <c r="B1544" s="1" t="s">
        <v>4</v>
      </c>
      <c r="C1544" s="34" t="s">
        <v>472</v>
      </c>
      <c r="D1544" s="1" t="s">
        <v>367</v>
      </c>
      <c r="E1544" s="34" t="s">
        <v>472</v>
      </c>
      <c r="F1544" s="28" t="s">
        <v>369</v>
      </c>
      <c r="G1544" s="35">
        <v>57700</v>
      </c>
      <c r="H1544" s="35">
        <v>346.2</v>
      </c>
    </row>
    <row r="1545" spans="1:8">
      <c r="A1545" s="52">
        <v>134047744202</v>
      </c>
      <c r="B1545" s="1" t="s">
        <v>4</v>
      </c>
      <c r="C1545" s="34" t="s">
        <v>472</v>
      </c>
      <c r="D1545" s="1" t="s">
        <v>367</v>
      </c>
      <c r="E1545" s="34" t="s">
        <v>472</v>
      </c>
      <c r="F1545" s="28" t="s">
        <v>369</v>
      </c>
      <c r="G1545" s="35">
        <v>16100</v>
      </c>
      <c r="H1545" s="35">
        <v>96.6</v>
      </c>
    </row>
    <row r="1546" spans="1:8">
      <c r="A1546" s="52">
        <v>134047390382</v>
      </c>
      <c r="B1546" s="1" t="s">
        <v>365</v>
      </c>
      <c r="C1546" s="34" t="s">
        <v>472</v>
      </c>
      <c r="D1546" s="1" t="s">
        <v>367</v>
      </c>
      <c r="E1546" s="34" t="s">
        <v>472</v>
      </c>
      <c r="F1546" s="28" t="s">
        <v>369</v>
      </c>
      <c r="G1546" s="35">
        <v>32400</v>
      </c>
      <c r="H1546" s="35">
        <v>194.4</v>
      </c>
    </row>
    <row r="1547" spans="1:8">
      <c r="A1547" s="52">
        <v>134046610724</v>
      </c>
      <c r="B1547" s="1" t="s">
        <v>4</v>
      </c>
      <c r="C1547" s="34" t="s">
        <v>472</v>
      </c>
      <c r="D1547" s="1" t="s">
        <v>367</v>
      </c>
      <c r="E1547" s="34" t="s">
        <v>472</v>
      </c>
      <c r="F1547" s="28" t="s">
        <v>369</v>
      </c>
      <c r="G1547" s="35">
        <v>5500</v>
      </c>
      <c r="H1547" s="35">
        <v>33</v>
      </c>
    </row>
    <row r="1548" spans="1:8">
      <c r="A1548" s="52">
        <v>134046455234</v>
      </c>
      <c r="B1548" s="1" t="s">
        <v>4</v>
      </c>
      <c r="C1548" s="34" t="s">
        <v>472</v>
      </c>
      <c r="D1548" s="1" t="s">
        <v>367</v>
      </c>
      <c r="E1548" s="34" t="s">
        <v>472</v>
      </c>
      <c r="F1548" s="28" t="s">
        <v>369</v>
      </c>
      <c r="G1548" s="35">
        <v>4800</v>
      </c>
      <c r="H1548" s="35">
        <v>28.8</v>
      </c>
    </row>
    <row r="1549" spans="1:8">
      <c r="A1549" s="52">
        <v>134045186634</v>
      </c>
      <c r="B1549" s="1" t="s">
        <v>485</v>
      </c>
      <c r="C1549" s="34" t="s">
        <v>472</v>
      </c>
      <c r="D1549" s="1" t="s">
        <v>367</v>
      </c>
      <c r="E1549" s="34" t="s">
        <v>472</v>
      </c>
      <c r="F1549" s="28" t="s">
        <v>369</v>
      </c>
      <c r="G1549" s="35">
        <v>3900</v>
      </c>
      <c r="H1549" s="35">
        <v>23.4</v>
      </c>
    </row>
    <row r="1550" spans="1:8">
      <c r="A1550" s="52">
        <v>134042989708</v>
      </c>
      <c r="B1550" s="1" t="s">
        <v>365</v>
      </c>
      <c r="C1550" s="34" t="s">
        <v>472</v>
      </c>
      <c r="D1550" s="1" t="s">
        <v>367</v>
      </c>
      <c r="E1550" s="34" t="s">
        <v>472</v>
      </c>
      <c r="F1550" s="28" t="s">
        <v>369</v>
      </c>
      <c r="G1550" s="35">
        <v>57700</v>
      </c>
      <c r="H1550" s="35">
        <v>346.2</v>
      </c>
    </row>
    <row r="1551" spans="1:8">
      <c r="A1551" s="52">
        <v>134041733840</v>
      </c>
      <c r="B1551" s="1" t="s">
        <v>479</v>
      </c>
      <c r="C1551" s="34" t="s">
        <v>472</v>
      </c>
      <c r="D1551" s="1" t="s">
        <v>367</v>
      </c>
      <c r="E1551" s="34" t="s">
        <v>472</v>
      </c>
      <c r="F1551" s="28" t="s">
        <v>369</v>
      </c>
      <c r="G1551" s="35">
        <v>8130</v>
      </c>
      <c r="H1551" s="35">
        <v>48.78</v>
      </c>
    </row>
    <row r="1552" spans="1:8">
      <c r="A1552" s="52">
        <v>134040926753</v>
      </c>
      <c r="B1552" s="1" t="s">
        <v>4</v>
      </c>
      <c r="C1552" s="34" t="s">
        <v>499</v>
      </c>
      <c r="D1552" s="1" t="s">
        <v>367</v>
      </c>
      <c r="E1552" s="34" t="s">
        <v>499</v>
      </c>
      <c r="F1552" s="28" t="s">
        <v>369</v>
      </c>
      <c r="G1552" s="35">
        <v>9800</v>
      </c>
      <c r="H1552" s="35">
        <v>58.8</v>
      </c>
    </row>
    <row r="1553" spans="1:8">
      <c r="A1553" s="52">
        <v>134036787892</v>
      </c>
      <c r="B1553" s="1" t="s">
        <v>4</v>
      </c>
      <c r="C1553" s="34" t="s">
        <v>472</v>
      </c>
      <c r="D1553" s="1" t="s">
        <v>367</v>
      </c>
      <c r="E1553" s="34" t="s">
        <v>472</v>
      </c>
      <c r="F1553" s="28" t="s">
        <v>369</v>
      </c>
      <c r="G1553" s="35">
        <v>36900</v>
      </c>
      <c r="H1553" s="35">
        <v>221.4</v>
      </c>
    </row>
    <row r="1554" spans="1:8">
      <c r="A1554" s="52">
        <v>134035523070</v>
      </c>
      <c r="B1554" s="1" t="s">
        <v>4</v>
      </c>
      <c r="C1554" s="34" t="s">
        <v>472</v>
      </c>
      <c r="D1554" s="1" t="s">
        <v>367</v>
      </c>
      <c r="E1554" s="34" t="s">
        <v>472</v>
      </c>
      <c r="F1554" s="28" t="s">
        <v>369</v>
      </c>
      <c r="G1554" s="35">
        <v>9600</v>
      </c>
      <c r="H1554" s="35">
        <v>57.6</v>
      </c>
    </row>
    <row r="1555" spans="1:8">
      <c r="A1555" s="52">
        <v>134035401370</v>
      </c>
      <c r="B1555" s="1" t="s">
        <v>365</v>
      </c>
      <c r="C1555" s="34" t="s">
        <v>472</v>
      </c>
      <c r="D1555" s="1" t="s">
        <v>367</v>
      </c>
      <c r="E1555" s="34" t="s">
        <v>472</v>
      </c>
      <c r="F1555" s="28" t="s">
        <v>369</v>
      </c>
      <c r="G1555" s="35">
        <v>34800</v>
      </c>
      <c r="H1555" s="35">
        <v>208.8</v>
      </c>
    </row>
    <row r="1556" spans="1:8">
      <c r="A1556" s="52">
        <v>134034458952</v>
      </c>
      <c r="B1556" s="1" t="s">
        <v>4</v>
      </c>
      <c r="C1556" s="34" t="s">
        <v>472</v>
      </c>
      <c r="D1556" s="1" t="s">
        <v>367</v>
      </c>
      <c r="E1556" s="34" t="s">
        <v>472</v>
      </c>
      <c r="F1556" s="28" t="s">
        <v>369</v>
      </c>
      <c r="G1556" s="35">
        <v>26600</v>
      </c>
      <c r="H1556" s="35">
        <v>159.6</v>
      </c>
    </row>
    <row r="1557" spans="1:8">
      <c r="A1557" s="52">
        <v>134034305274</v>
      </c>
      <c r="B1557" s="1" t="s">
        <v>4</v>
      </c>
      <c r="C1557" s="34" t="s">
        <v>472</v>
      </c>
      <c r="D1557" s="1" t="s">
        <v>367</v>
      </c>
      <c r="E1557" s="34" t="s">
        <v>472</v>
      </c>
      <c r="F1557" s="28" t="s">
        <v>369</v>
      </c>
      <c r="G1557" s="35">
        <v>54900</v>
      </c>
      <c r="H1557" s="35">
        <v>329.4</v>
      </c>
    </row>
    <row r="1558" spans="1:8">
      <c r="A1558" s="52">
        <v>134032011912</v>
      </c>
      <c r="B1558" s="1" t="s">
        <v>4</v>
      </c>
      <c r="C1558" s="34" t="s">
        <v>472</v>
      </c>
      <c r="D1558" s="1" t="s">
        <v>367</v>
      </c>
      <c r="E1558" s="34" t="s">
        <v>472</v>
      </c>
      <c r="F1558" s="28" t="s">
        <v>369</v>
      </c>
      <c r="G1558" s="35">
        <v>14500</v>
      </c>
      <c r="H1558" s="35">
        <v>87</v>
      </c>
    </row>
    <row r="1559" spans="1:8">
      <c r="A1559" s="52">
        <v>134030846984</v>
      </c>
      <c r="B1559" s="1" t="s">
        <v>4</v>
      </c>
      <c r="C1559" s="34" t="s">
        <v>472</v>
      </c>
      <c r="D1559" s="1" t="s">
        <v>367</v>
      </c>
      <c r="E1559" s="34" t="s">
        <v>472</v>
      </c>
      <c r="F1559" s="28" t="s">
        <v>369</v>
      </c>
      <c r="G1559" s="35">
        <v>9100</v>
      </c>
      <c r="H1559" s="35">
        <v>54.6</v>
      </c>
    </row>
    <row r="1560" spans="1:8">
      <c r="A1560" s="52">
        <v>134028866100</v>
      </c>
      <c r="B1560" s="1" t="s">
        <v>365</v>
      </c>
      <c r="C1560" s="34" t="s">
        <v>472</v>
      </c>
      <c r="D1560" s="1" t="s">
        <v>367</v>
      </c>
      <c r="E1560" s="34" t="s">
        <v>472</v>
      </c>
      <c r="F1560" s="28" t="s">
        <v>369</v>
      </c>
      <c r="G1560" s="35">
        <v>14600</v>
      </c>
      <c r="H1560" s="35">
        <v>87.6</v>
      </c>
    </row>
    <row r="1561" spans="1:8">
      <c r="A1561" s="52">
        <v>134028745820</v>
      </c>
      <c r="B1561" s="1" t="s">
        <v>4</v>
      </c>
      <c r="C1561" s="34" t="s">
        <v>472</v>
      </c>
      <c r="D1561" s="1" t="s">
        <v>367</v>
      </c>
      <c r="E1561" s="34" t="s">
        <v>472</v>
      </c>
      <c r="F1561" s="28" t="s">
        <v>369</v>
      </c>
      <c r="G1561" s="35">
        <v>8400</v>
      </c>
      <c r="H1561" s="35">
        <v>50.4</v>
      </c>
    </row>
    <row r="1562" spans="1:8">
      <c r="A1562" s="52">
        <v>134026560374</v>
      </c>
      <c r="B1562" s="1" t="s">
        <v>4</v>
      </c>
      <c r="C1562" s="34" t="s">
        <v>472</v>
      </c>
      <c r="D1562" s="1" t="s">
        <v>367</v>
      </c>
      <c r="E1562" s="34" t="s">
        <v>472</v>
      </c>
      <c r="F1562" s="28" t="s">
        <v>369</v>
      </c>
      <c r="G1562" s="35">
        <v>4900</v>
      </c>
      <c r="H1562" s="35">
        <v>29.4</v>
      </c>
    </row>
    <row r="1563" spans="1:8">
      <c r="A1563" s="52">
        <v>134025511820</v>
      </c>
      <c r="B1563" s="1" t="s">
        <v>4</v>
      </c>
      <c r="C1563" s="34" t="s">
        <v>472</v>
      </c>
      <c r="D1563" s="1" t="s">
        <v>367</v>
      </c>
      <c r="E1563" s="34" t="s">
        <v>472</v>
      </c>
      <c r="F1563" s="28" t="s">
        <v>369</v>
      </c>
      <c r="G1563" s="35">
        <v>8400</v>
      </c>
      <c r="H1563" s="35">
        <v>50.4</v>
      </c>
    </row>
    <row r="1564" spans="1:8">
      <c r="A1564" s="52">
        <v>134020389566</v>
      </c>
      <c r="B1564" s="1" t="s">
        <v>4</v>
      </c>
      <c r="C1564" s="34" t="s">
        <v>472</v>
      </c>
      <c r="D1564" s="1" t="s">
        <v>367</v>
      </c>
      <c r="E1564" s="34" t="s">
        <v>472</v>
      </c>
      <c r="F1564" s="28" t="s">
        <v>369</v>
      </c>
      <c r="G1564" s="35">
        <v>2450</v>
      </c>
      <c r="H1564" s="35">
        <v>14.7</v>
      </c>
    </row>
    <row r="1565" spans="1:8">
      <c r="A1565" s="52">
        <v>134012865610</v>
      </c>
      <c r="B1565" s="1" t="s">
        <v>4</v>
      </c>
      <c r="C1565" s="34" t="s">
        <v>472</v>
      </c>
      <c r="D1565" s="1" t="s">
        <v>367</v>
      </c>
      <c r="E1565" s="34" t="s">
        <v>472</v>
      </c>
      <c r="F1565" s="28" t="s">
        <v>369</v>
      </c>
      <c r="G1565" s="35">
        <v>4900</v>
      </c>
      <c r="H1565" s="35">
        <v>29.4</v>
      </c>
    </row>
    <row r="1566" spans="1:8">
      <c r="A1566" s="52">
        <v>134010890798</v>
      </c>
      <c r="B1566" s="1" t="s">
        <v>4</v>
      </c>
      <c r="C1566" s="34" t="s">
        <v>472</v>
      </c>
      <c r="D1566" s="1" t="s">
        <v>367</v>
      </c>
      <c r="E1566" s="34" t="s">
        <v>472</v>
      </c>
      <c r="F1566" s="28" t="s">
        <v>369</v>
      </c>
      <c r="G1566" s="35">
        <v>3800</v>
      </c>
      <c r="H1566" s="35">
        <v>22.8</v>
      </c>
    </row>
    <row r="1567" spans="1:8">
      <c r="A1567" s="52">
        <v>133989028043</v>
      </c>
      <c r="B1567" s="1" t="s">
        <v>4</v>
      </c>
      <c r="C1567" s="34" t="s">
        <v>499</v>
      </c>
      <c r="D1567" s="1" t="s">
        <v>367</v>
      </c>
      <c r="E1567" s="34" t="s">
        <v>499</v>
      </c>
      <c r="F1567" s="28" t="s">
        <v>369</v>
      </c>
      <c r="G1567" s="35">
        <v>410857.44</v>
      </c>
      <c r="H1567" s="35">
        <v>2465.14</v>
      </c>
    </row>
    <row r="1568" spans="1:8">
      <c r="A1568" s="52">
        <v>133942072275</v>
      </c>
      <c r="B1568" s="1" t="s">
        <v>4</v>
      </c>
      <c r="C1568" s="34" t="s">
        <v>499</v>
      </c>
      <c r="D1568" s="1" t="s">
        <v>367</v>
      </c>
      <c r="E1568" s="34" t="s">
        <v>499</v>
      </c>
      <c r="F1568" s="28" t="s">
        <v>369</v>
      </c>
      <c r="G1568" s="35">
        <v>33200</v>
      </c>
      <c r="H1568" s="35">
        <v>199.2</v>
      </c>
    </row>
    <row r="1569" spans="1:8">
      <c r="A1569" s="52">
        <v>133941027049</v>
      </c>
      <c r="B1569" s="1" t="s">
        <v>365</v>
      </c>
      <c r="C1569" s="34" t="s">
        <v>497</v>
      </c>
      <c r="D1569" s="1" t="s">
        <v>367</v>
      </c>
      <c r="E1569" s="34" t="s">
        <v>499</v>
      </c>
      <c r="F1569" s="28" t="s">
        <v>369</v>
      </c>
      <c r="G1569" s="35">
        <v>20700</v>
      </c>
      <c r="H1569" s="35">
        <v>124.2</v>
      </c>
    </row>
    <row r="1570" spans="1:8">
      <c r="A1570" s="52">
        <v>133940274673</v>
      </c>
      <c r="B1570" s="1" t="s">
        <v>4</v>
      </c>
      <c r="C1570" s="34" t="s">
        <v>497</v>
      </c>
      <c r="D1570" s="1" t="s">
        <v>367</v>
      </c>
      <c r="E1570" s="34" t="s">
        <v>499</v>
      </c>
      <c r="F1570" s="28" t="s">
        <v>369</v>
      </c>
      <c r="G1570" s="35">
        <v>33800</v>
      </c>
      <c r="H1570" s="35">
        <v>202.8</v>
      </c>
    </row>
    <row r="1571" spans="1:8">
      <c r="A1571" s="52">
        <v>133939665619</v>
      </c>
      <c r="B1571" s="1" t="s">
        <v>365</v>
      </c>
      <c r="C1571" s="34" t="s">
        <v>497</v>
      </c>
      <c r="D1571" s="1" t="s">
        <v>367</v>
      </c>
      <c r="E1571" s="34" t="s">
        <v>499</v>
      </c>
      <c r="F1571" s="28" t="s">
        <v>369</v>
      </c>
      <c r="G1571" s="35">
        <v>43400</v>
      </c>
      <c r="H1571" s="35">
        <v>260.39999999999998</v>
      </c>
    </row>
    <row r="1572" spans="1:8">
      <c r="A1572" s="52">
        <v>133938353667</v>
      </c>
      <c r="B1572" s="1" t="s">
        <v>365</v>
      </c>
      <c r="C1572" s="34" t="s">
        <v>497</v>
      </c>
      <c r="D1572" s="1" t="s">
        <v>367</v>
      </c>
      <c r="E1572" s="34" t="s">
        <v>499</v>
      </c>
      <c r="F1572" s="28" t="s">
        <v>369</v>
      </c>
      <c r="G1572" s="35">
        <v>34600</v>
      </c>
      <c r="H1572" s="35">
        <v>207.6</v>
      </c>
    </row>
    <row r="1573" spans="1:8">
      <c r="A1573" s="52">
        <v>133935552337</v>
      </c>
      <c r="B1573" s="1" t="s">
        <v>365</v>
      </c>
      <c r="C1573" s="34" t="s">
        <v>497</v>
      </c>
      <c r="D1573" s="1" t="s">
        <v>367</v>
      </c>
      <c r="E1573" s="34" t="s">
        <v>497</v>
      </c>
      <c r="F1573" s="28" t="s">
        <v>369</v>
      </c>
      <c r="G1573" s="35">
        <v>44098</v>
      </c>
      <c r="H1573" s="35">
        <v>264.58999999999997</v>
      </c>
    </row>
    <row r="1574" spans="1:8">
      <c r="A1574" s="52">
        <v>133933894961</v>
      </c>
      <c r="B1574" s="1" t="s">
        <v>4</v>
      </c>
      <c r="C1574" s="34" t="s">
        <v>497</v>
      </c>
      <c r="D1574" s="1" t="s">
        <v>367</v>
      </c>
      <c r="E1574" s="34" t="s">
        <v>497</v>
      </c>
      <c r="F1574" s="28" t="s">
        <v>369</v>
      </c>
      <c r="G1574" s="35">
        <v>43000</v>
      </c>
      <c r="H1574" s="35">
        <v>258</v>
      </c>
    </row>
    <row r="1575" spans="1:8">
      <c r="A1575" s="52">
        <v>133930983342</v>
      </c>
      <c r="B1575" s="1" t="s">
        <v>4</v>
      </c>
      <c r="C1575" s="34" t="s">
        <v>472</v>
      </c>
      <c r="D1575" s="1" t="s">
        <v>367</v>
      </c>
      <c r="E1575" s="34" t="s">
        <v>472</v>
      </c>
      <c r="F1575" s="28" t="s">
        <v>369</v>
      </c>
      <c r="G1575" s="35">
        <v>17000</v>
      </c>
      <c r="H1575" s="35">
        <v>102</v>
      </c>
    </row>
    <row r="1576" spans="1:8">
      <c r="A1576" s="52">
        <v>133930940584</v>
      </c>
      <c r="B1576" s="1" t="s">
        <v>4</v>
      </c>
      <c r="C1576" s="34" t="s">
        <v>472</v>
      </c>
      <c r="D1576" s="1" t="s">
        <v>367</v>
      </c>
      <c r="E1576" s="34" t="s">
        <v>472</v>
      </c>
      <c r="F1576" s="28" t="s">
        <v>369</v>
      </c>
      <c r="G1576" s="35">
        <v>70300</v>
      </c>
      <c r="H1576" s="35">
        <v>421.8</v>
      </c>
    </row>
    <row r="1577" spans="1:8">
      <c r="A1577" s="52">
        <v>133930757322</v>
      </c>
      <c r="B1577" s="1" t="s">
        <v>4</v>
      </c>
      <c r="C1577" s="34" t="s">
        <v>472</v>
      </c>
      <c r="D1577" s="1" t="s">
        <v>367</v>
      </c>
      <c r="E1577" s="34" t="s">
        <v>472</v>
      </c>
      <c r="F1577" s="28" t="s">
        <v>369</v>
      </c>
      <c r="G1577" s="35">
        <v>23900</v>
      </c>
      <c r="H1577" s="35">
        <v>143.4</v>
      </c>
    </row>
    <row r="1578" spans="1:8">
      <c r="A1578" s="52">
        <v>133930642864</v>
      </c>
      <c r="B1578" s="1" t="s">
        <v>4</v>
      </c>
      <c r="C1578" s="34" t="s">
        <v>472</v>
      </c>
      <c r="D1578" s="1" t="s">
        <v>367</v>
      </c>
      <c r="E1578" s="34" t="s">
        <v>472</v>
      </c>
      <c r="F1578" s="28" t="s">
        <v>369</v>
      </c>
      <c r="G1578" s="35">
        <v>102000</v>
      </c>
      <c r="H1578" s="35">
        <v>612</v>
      </c>
    </row>
    <row r="1579" spans="1:8">
      <c r="A1579" s="52">
        <v>133930165368</v>
      </c>
      <c r="B1579" s="1" t="s">
        <v>4</v>
      </c>
      <c r="C1579" s="34" t="s">
        <v>472</v>
      </c>
      <c r="D1579" s="1" t="s">
        <v>367</v>
      </c>
      <c r="E1579" s="34" t="s">
        <v>472</v>
      </c>
      <c r="F1579" s="28" t="s">
        <v>369</v>
      </c>
      <c r="G1579" s="35">
        <v>54000</v>
      </c>
      <c r="H1579" s="35">
        <v>324</v>
      </c>
    </row>
    <row r="1580" spans="1:8">
      <c r="A1580" s="52">
        <v>133929532848</v>
      </c>
      <c r="B1580" s="1" t="s">
        <v>4</v>
      </c>
      <c r="C1580" s="34" t="s">
        <v>472</v>
      </c>
      <c r="D1580" s="1" t="s">
        <v>367</v>
      </c>
      <c r="E1580" s="34" t="s">
        <v>472</v>
      </c>
      <c r="F1580" s="28" t="s">
        <v>369</v>
      </c>
      <c r="G1580" s="35">
        <v>19200</v>
      </c>
      <c r="H1580" s="35">
        <v>115.2</v>
      </c>
    </row>
    <row r="1581" spans="1:8">
      <c r="A1581" s="52">
        <v>133929478442</v>
      </c>
      <c r="B1581" s="1" t="s">
        <v>4</v>
      </c>
      <c r="C1581" s="34" t="s">
        <v>472</v>
      </c>
      <c r="D1581" s="1" t="s">
        <v>367</v>
      </c>
      <c r="E1581" s="34" t="s">
        <v>472</v>
      </c>
      <c r="F1581" s="28" t="s">
        <v>369</v>
      </c>
      <c r="G1581" s="35">
        <v>5500</v>
      </c>
      <c r="H1581" s="35">
        <v>33</v>
      </c>
    </row>
    <row r="1582" spans="1:8">
      <c r="A1582" s="52">
        <v>133929300798</v>
      </c>
      <c r="B1582" s="1" t="s">
        <v>4</v>
      </c>
      <c r="C1582" s="34" t="s">
        <v>472</v>
      </c>
      <c r="D1582" s="1" t="s">
        <v>367</v>
      </c>
      <c r="E1582" s="34" t="s">
        <v>472</v>
      </c>
      <c r="F1582" s="28" t="s">
        <v>369</v>
      </c>
      <c r="G1582" s="35">
        <v>4000</v>
      </c>
      <c r="H1582" s="35">
        <v>24</v>
      </c>
    </row>
    <row r="1583" spans="1:8">
      <c r="A1583" s="52">
        <v>133929023216</v>
      </c>
      <c r="B1583" s="1" t="s">
        <v>4</v>
      </c>
      <c r="C1583" s="34" t="s">
        <v>472</v>
      </c>
      <c r="D1583" s="1" t="s">
        <v>367</v>
      </c>
      <c r="E1583" s="34" t="s">
        <v>472</v>
      </c>
      <c r="F1583" s="28" t="s">
        <v>369</v>
      </c>
      <c r="G1583" s="35">
        <v>44300</v>
      </c>
      <c r="H1583" s="35">
        <v>265.8</v>
      </c>
    </row>
    <row r="1584" spans="1:8">
      <c r="A1584" s="52">
        <v>133928623480</v>
      </c>
      <c r="B1584" s="1" t="s">
        <v>4</v>
      </c>
      <c r="C1584" s="34" t="s">
        <v>472</v>
      </c>
      <c r="D1584" s="1" t="s">
        <v>367</v>
      </c>
      <c r="E1584" s="34" t="s">
        <v>472</v>
      </c>
      <c r="F1584" s="28" t="s">
        <v>369</v>
      </c>
      <c r="G1584" s="35">
        <v>26800</v>
      </c>
      <c r="H1584" s="35">
        <v>160.80000000000001</v>
      </c>
    </row>
    <row r="1585" spans="1:8">
      <c r="A1585" s="52">
        <v>133928536214</v>
      </c>
      <c r="B1585" s="1" t="s">
        <v>4</v>
      </c>
      <c r="C1585" s="34" t="s">
        <v>472</v>
      </c>
      <c r="D1585" s="1" t="s">
        <v>367</v>
      </c>
      <c r="E1585" s="34" t="s">
        <v>472</v>
      </c>
      <c r="F1585" s="28" t="s">
        <v>369</v>
      </c>
      <c r="G1585" s="35">
        <v>11000</v>
      </c>
      <c r="H1585" s="35">
        <v>66</v>
      </c>
    </row>
    <row r="1586" spans="1:8">
      <c r="A1586" s="52">
        <v>133928097852</v>
      </c>
      <c r="B1586" s="1" t="s">
        <v>4</v>
      </c>
      <c r="C1586" s="34" t="s">
        <v>472</v>
      </c>
      <c r="D1586" s="1" t="s">
        <v>367</v>
      </c>
      <c r="E1586" s="34" t="s">
        <v>472</v>
      </c>
      <c r="F1586" s="28" t="s">
        <v>369</v>
      </c>
      <c r="G1586" s="35">
        <v>6000</v>
      </c>
      <c r="H1586" s="35">
        <v>36</v>
      </c>
    </row>
    <row r="1587" spans="1:8">
      <c r="A1587" s="52">
        <v>133927971566</v>
      </c>
      <c r="B1587" s="1" t="s">
        <v>4</v>
      </c>
      <c r="C1587" s="34" t="s">
        <v>472</v>
      </c>
      <c r="D1587" s="1" t="s">
        <v>367</v>
      </c>
      <c r="E1587" s="34" t="s">
        <v>472</v>
      </c>
      <c r="F1587" s="28" t="s">
        <v>369</v>
      </c>
      <c r="G1587" s="35">
        <v>50700</v>
      </c>
      <c r="H1587" s="35">
        <v>304.2</v>
      </c>
    </row>
    <row r="1588" spans="1:8">
      <c r="A1588" s="52">
        <v>133926197010</v>
      </c>
      <c r="B1588" s="1" t="s">
        <v>4</v>
      </c>
      <c r="C1588" s="34" t="s">
        <v>462</v>
      </c>
      <c r="D1588" s="1" t="s">
        <v>367</v>
      </c>
      <c r="E1588" s="34" t="s">
        <v>472</v>
      </c>
      <c r="F1588" s="28" t="s">
        <v>369</v>
      </c>
      <c r="G1588" s="35">
        <v>10300</v>
      </c>
      <c r="H1588" s="35">
        <v>61.8</v>
      </c>
    </row>
    <row r="1589" spans="1:8">
      <c r="A1589" s="52">
        <v>133926133618</v>
      </c>
      <c r="B1589" s="1" t="s">
        <v>476</v>
      </c>
      <c r="C1589" s="34" t="s">
        <v>462</v>
      </c>
      <c r="D1589" s="1" t="s">
        <v>367</v>
      </c>
      <c r="E1589" s="34" t="s">
        <v>472</v>
      </c>
      <c r="F1589" s="28" t="s">
        <v>369</v>
      </c>
      <c r="G1589" s="35">
        <v>1030</v>
      </c>
      <c r="H1589" s="35">
        <v>6.18</v>
      </c>
    </row>
    <row r="1590" spans="1:8">
      <c r="A1590" s="52">
        <v>133926049684</v>
      </c>
      <c r="B1590" s="1" t="s">
        <v>4</v>
      </c>
      <c r="C1590" s="34" t="s">
        <v>462</v>
      </c>
      <c r="D1590" s="1" t="s">
        <v>367</v>
      </c>
      <c r="E1590" s="34" t="s">
        <v>472</v>
      </c>
      <c r="F1590" s="28" t="s">
        <v>369</v>
      </c>
      <c r="G1590" s="35">
        <v>25900</v>
      </c>
      <c r="H1590" s="35">
        <v>155.4</v>
      </c>
    </row>
    <row r="1591" spans="1:8">
      <c r="A1591" s="52">
        <v>133925663068</v>
      </c>
      <c r="B1591" s="1" t="s">
        <v>473</v>
      </c>
      <c r="C1591" s="34" t="s">
        <v>462</v>
      </c>
      <c r="D1591" s="1" t="s">
        <v>367</v>
      </c>
      <c r="E1591" s="34" t="s">
        <v>472</v>
      </c>
      <c r="F1591" s="28" t="s">
        <v>369</v>
      </c>
      <c r="G1591" s="35">
        <v>4700</v>
      </c>
      <c r="H1591" s="35">
        <v>28.2</v>
      </c>
    </row>
    <row r="1592" spans="1:8">
      <c r="A1592" s="52">
        <v>133925579666</v>
      </c>
      <c r="B1592" s="1" t="s">
        <v>4</v>
      </c>
      <c r="C1592" s="34" t="s">
        <v>462</v>
      </c>
      <c r="D1592" s="1" t="s">
        <v>367</v>
      </c>
      <c r="E1592" s="34" t="s">
        <v>472</v>
      </c>
      <c r="F1592" s="28" t="s">
        <v>369</v>
      </c>
      <c r="G1592" s="35">
        <v>47000</v>
      </c>
      <c r="H1592" s="35">
        <v>282</v>
      </c>
    </row>
    <row r="1593" spans="1:8">
      <c r="A1593" s="52">
        <v>133924402082</v>
      </c>
      <c r="B1593" s="1" t="s">
        <v>365</v>
      </c>
      <c r="C1593" s="34" t="s">
        <v>462</v>
      </c>
      <c r="D1593" s="1" t="s">
        <v>367</v>
      </c>
      <c r="E1593" s="34" t="s">
        <v>472</v>
      </c>
      <c r="F1593" s="28" t="s">
        <v>369</v>
      </c>
      <c r="G1593" s="35">
        <v>101300</v>
      </c>
      <c r="H1593" s="35">
        <v>607.79999999999995</v>
      </c>
    </row>
    <row r="1594" spans="1:8">
      <c r="A1594" s="52">
        <v>133924278076</v>
      </c>
      <c r="B1594" s="1" t="s">
        <v>4</v>
      </c>
      <c r="C1594" s="34" t="s">
        <v>462</v>
      </c>
      <c r="D1594" s="1" t="s">
        <v>367</v>
      </c>
      <c r="E1594" s="34" t="s">
        <v>472</v>
      </c>
      <c r="F1594" s="28" t="s">
        <v>369</v>
      </c>
      <c r="G1594" s="35">
        <v>8000</v>
      </c>
      <c r="H1594" s="35">
        <v>48</v>
      </c>
    </row>
    <row r="1595" spans="1:8">
      <c r="A1595" s="52">
        <v>133923624912</v>
      </c>
      <c r="B1595" s="1" t="s">
        <v>365</v>
      </c>
      <c r="C1595" s="34" t="s">
        <v>462</v>
      </c>
      <c r="D1595" s="1" t="s">
        <v>367</v>
      </c>
      <c r="E1595" s="34" t="s">
        <v>472</v>
      </c>
      <c r="F1595" s="28" t="s">
        <v>369</v>
      </c>
      <c r="G1595" s="35">
        <v>25400</v>
      </c>
      <c r="H1595" s="35">
        <v>152.4</v>
      </c>
    </row>
    <row r="1596" spans="1:8">
      <c r="A1596" s="52">
        <v>133922637492</v>
      </c>
      <c r="B1596" s="1" t="s">
        <v>4</v>
      </c>
      <c r="C1596" s="34" t="s">
        <v>462</v>
      </c>
      <c r="D1596" s="1" t="s">
        <v>367</v>
      </c>
      <c r="E1596" s="34" t="s">
        <v>472</v>
      </c>
      <c r="F1596" s="28" t="s">
        <v>369</v>
      </c>
      <c r="G1596" s="35">
        <v>60700</v>
      </c>
      <c r="H1596" s="35">
        <v>364.2</v>
      </c>
    </row>
    <row r="1597" spans="1:8">
      <c r="A1597" s="52">
        <v>133922397002</v>
      </c>
      <c r="B1597" s="1" t="s">
        <v>4</v>
      </c>
      <c r="C1597" s="34" t="s">
        <v>462</v>
      </c>
      <c r="D1597" s="1" t="s">
        <v>367</v>
      </c>
      <c r="E1597" s="34" t="s">
        <v>472</v>
      </c>
      <c r="F1597" s="28" t="s">
        <v>369</v>
      </c>
      <c r="G1597" s="35">
        <v>33500</v>
      </c>
      <c r="H1597" s="35">
        <v>201</v>
      </c>
    </row>
    <row r="1598" spans="1:8">
      <c r="A1598" s="52">
        <v>133921112829</v>
      </c>
      <c r="B1598" s="1" t="s">
        <v>498</v>
      </c>
      <c r="C1598" s="34" t="s">
        <v>497</v>
      </c>
      <c r="D1598" s="1" t="s">
        <v>367</v>
      </c>
      <c r="E1598" s="34" t="s">
        <v>497</v>
      </c>
      <c r="F1598" s="28" t="s">
        <v>369</v>
      </c>
      <c r="G1598" s="35">
        <v>720</v>
      </c>
      <c r="H1598" s="35">
        <v>4.32</v>
      </c>
    </row>
    <row r="1599" spans="1:8">
      <c r="A1599" s="52">
        <v>133918442198</v>
      </c>
      <c r="B1599" s="1" t="s">
        <v>4</v>
      </c>
      <c r="C1599" s="34" t="s">
        <v>462</v>
      </c>
      <c r="D1599" s="1" t="s">
        <v>367</v>
      </c>
      <c r="E1599" s="34" t="s">
        <v>462</v>
      </c>
      <c r="F1599" s="28" t="s">
        <v>369</v>
      </c>
      <c r="G1599" s="35">
        <v>76600</v>
      </c>
      <c r="H1599" s="35">
        <v>459.6</v>
      </c>
    </row>
    <row r="1600" spans="1:8">
      <c r="A1600" s="52">
        <v>133916403534</v>
      </c>
      <c r="B1600" s="1" t="s">
        <v>4</v>
      </c>
      <c r="C1600" s="34" t="s">
        <v>462</v>
      </c>
      <c r="D1600" s="1" t="s">
        <v>367</v>
      </c>
      <c r="E1600" s="34" t="s">
        <v>462</v>
      </c>
      <c r="F1600" s="28" t="s">
        <v>369</v>
      </c>
      <c r="G1600" s="35">
        <v>5500</v>
      </c>
      <c r="H1600" s="35">
        <v>33</v>
      </c>
    </row>
    <row r="1601" spans="1:8">
      <c r="A1601" s="52">
        <v>133916134300</v>
      </c>
      <c r="B1601" s="1" t="s">
        <v>365</v>
      </c>
      <c r="C1601" s="34" t="s">
        <v>462</v>
      </c>
      <c r="D1601" s="1" t="s">
        <v>367</v>
      </c>
      <c r="E1601" s="34" t="s">
        <v>462</v>
      </c>
      <c r="F1601" s="28" t="s">
        <v>369</v>
      </c>
      <c r="G1601" s="35">
        <v>14700</v>
      </c>
      <c r="H1601" s="35">
        <v>88.2</v>
      </c>
    </row>
    <row r="1602" spans="1:8">
      <c r="A1602" s="52">
        <v>133914743256</v>
      </c>
      <c r="B1602" s="1" t="s">
        <v>4</v>
      </c>
      <c r="C1602" s="34" t="s">
        <v>462</v>
      </c>
      <c r="D1602" s="1" t="s">
        <v>367</v>
      </c>
      <c r="E1602" s="34" t="s">
        <v>462</v>
      </c>
      <c r="F1602" s="28" t="s">
        <v>369</v>
      </c>
      <c r="G1602" s="35">
        <v>17700</v>
      </c>
      <c r="H1602" s="35">
        <v>106.2</v>
      </c>
    </row>
    <row r="1603" spans="1:8">
      <c r="A1603" s="52">
        <v>133913695890</v>
      </c>
      <c r="B1603" s="1" t="s">
        <v>4</v>
      </c>
      <c r="C1603" s="34" t="s">
        <v>462</v>
      </c>
      <c r="D1603" s="1" t="s">
        <v>367</v>
      </c>
      <c r="E1603" s="34" t="s">
        <v>462</v>
      </c>
      <c r="F1603" s="28" t="s">
        <v>369</v>
      </c>
      <c r="G1603" s="35">
        <v>4900</v>
      </c>
      <c r="H1603" s="35">
        <v>29.4</v>
      </c>
    </row>
    <row r="1604" spans="1:8">
      <c r="A1604" s="52">
        <v>133912393735</v>
      </c>
      <c r="B1604" s="1" t="s">
        <v>365</v>
      </c>
      <c r="C1604" s="34" t="s">
        <v>497</v>
      </c>
      <c r="D1604" s="1" t="s">
        <v>367</v>
      </c>
      <c r="E1604" s="34" t="s">
        <v>497</v>
      </c>
      <c r="F1604" s="28" t="s">
        <v>369</v>
      </c>
      <c r="G1604" s="35">
        <v>12600</v>
      </c>
      <c r="H1604" s="35">
        <v>75.599999999999994</v>
      </c>
    </row>
    <row r="1605" spans="1:8">
      <c r="A1605" s="52">
        <v>133911729876</v>
      </c>
      <c r="B1605" s="1" t="s">
        <v>365</v>
      </c>
      <c r="C1605" s="34" t="s">
        <v>462</v>
      </c>
      <c r="D1605" s="1" t="s">
        <v>367</v>
      </c>
      <c r="E1605" s="34" t="s">
        <v>462</v>
      </c>
      <c r="F1605" s="28" t="s">
        <v>369</v>
      </c>
      <c r="G1605" s="35">
        <v>4800</v>
      </c>
      <c r="H1605" s="35">
        <v>28.8</v>
      </c>
    </row>
    <row r="1606" spans="1:8">
      <c r="A1606" s="52">
        <v>133910838696</v>
      </c>
      <c r="B1606" s="1" t="s">
        <v>365</v>
      </c>
      <c r="C1606" s="34" t="s">
        <v>462</v>
      </c>
      <c r="D1606" s="1" t="s">
        <v>367</v>
      </c>
      <c r="E1606" s="34" t="s">
        <v>462</v>
      </c>
      <c r="F1606" s="28" t="s">
        <v>369</v>
      </c>
      <c r="G1606" s="35">
        <v>5300</v>
      </c>
      <c r="H1606" s="35">
        <v>31.8</v>
      </c>
    </row>
    <row r="1607" spans="1:8">
      <c r="A1607" s="52">
        <v>133907952654</v>
      </c>
      <c r="B1607" s="1" t="s">
        <v>365</v>
      </c>
      <c r="C1607" s="34" t="s">
        <v>462</v>
      </c>
      <c r="D1607" s="1" t="s">
        <v>367</v>
      </c>
      <c r="E1607" s="34" t="s">
        <v>462</v>
      </c>
      <c r="F1607" s="28" t="s">
        <v>369</v>
      </c>
      <c r="G1607" s="35">
        <v>11700</v>
      </c>
      <c r="H1607" s="35">
        <v>70.2</v>
      </c>
    </row>
    <row r="1608" spans="1:8">
      <c r="A1608" s="52">
        <v>133905097596</v>
      </c>
      <c r="B1608" s="1" t="s">
        <v>4</v>
      </c>
      <c r="C1608" s="34" t="s">
        <v>462</v>
      </c>
      <c r="D1608" s="1" t="s">
        <v>367</v>
      </c>
      <c r="E1608" s="34" t="s">
        <v>462</v>
      </c>
      <c r="F1608" s="28" t="s">
        <v>369</v>
      </c>
      <c r="G1608" s="35">
        <v>22900</v>
      </c>
      <c r="H1608" s="35">
        <v>137.4</v>
      </c>
    </row>
    <row r="1609" spans="1:8">
      <c r="A1609" s="52">
        <v>133904305330</v>
      </c>
      <c r="B1609" s="1" t="s">
        <v>365</v>
      </c>
      <c r="C1609" s="34" t="s">
        <v>462</v>
      </c>
      <c r="D1609" s="1" t="s">
        <v>367</v>
      </c>
      <c r="E1609" s="34" t="s">
        <v>462</v>
      </c>
      <c r="F1609" s="28" t="s">
        <v>369</v>
      </c>
      <c r="G1609" s="35">
        <v>9100</v>
      </c>
      <c r="H1609" s="35">
        <v>54.6</v>
      </c>
    </row>
    <row r="1610" spans="1:8">
      <c r="A1610" s="52">
        <v>133900866376</v>
      </c>
      <c r="B1610" s="1" t="s">
        <v>365</v>
      </c>
      <c r="C1610" s="34" t="s">
        <v>462</v>
      </c>
      <c r="D1610" s="1" t="s">
        <v>367</v>
      </c>
      <c r="E1610" s="34" t="s">
        <v>462</v>
      </c>
      <c r="F1610" s="28" t="s">
        <v>369</v>
      </c>
      <c r="G1610" s="35">
        <v>26100</v>
      </c>
      <c r="H1610" s="35">
        <v>156.6</v>
      </c>
    </row>
    <row r="1611" spans="1:8">
      <c r="A1611" s="52">
        <v>133778947028</v>
      </c>
      <c r="B1611" s="1" t="s">
        <v>365</v>
      </c>
      <c r="C1611" s="34" t="s">
        <v>462</v>
      </c>
      <c r="D1611" s="1" t="s">
        <v>367</v>
      </c>
      <c r="E1611" s="34" t="s">
        <v>462</v>
      </c>
      <c r="F1611" s="28" t="s">
        <v>369</v>
      </c>
      <c r="G1611" s="35">
        <v>4800</v>
      </c>
      <c r="H1611" s="35">
        <v>28.8</v>
      </c>
    </row>
    <row r="1612" spans="1:8">
      <c r="A1612" s="52">
        <v>133778918440</v>
      </c>
      <c r="B1612" s="1" t="s">
        <v>4</v>
      </c>
      <c r="C1612" s="34" t="s">
        <v>462</v>
      </c>
      <c r="D1612" s="1" t="s">
        <v>367</v>
      </c>
      <c r="E1612" s="34" t="s">
        <v>462</v>
      </c>
      <c r="F1612" s="28" t="s">
        <v>369</v>
      </c>
      <c r="G1612" s="35">
        <v>5500</v>
      </c>
      <c r="H1612" s="35">
        <v>33</v>
      </c>
    </row>
    <row r="1613" spans="1:8">
      <c r="A1613" s="52">
        <v>133778411614</v>
      </c>
      <c r="B1613" s="1" t="s">
        <v>4</v>
      </c>
      <c r="C1613" s="34" t="s">
        <v>462</v>
      </c>
      <c r="D1613" s="1" t="s">
        <v>367</v>
      </c>
      <c r="E1613" s="34" t="s">
        <v>462</v>
      </c>
      <c r="F1613" s="28" t="s">
        <v>369</v>
      </c>
      <c r="G1613" s="35">
        <v>16800</v>
      </c>
      <c r="H1613" s="35">
        <v>100.8</v>
      </c>
    </row>
    <row r="1614" spans="1:8">
      <c r="A1614" s="52">
        <v>133778388108</v>
      </c>
      <c r="B1614" s="1" t="s">
        <v>4</v>
      </c>
      <c r="C1614" s="34" t="s">
        <v>462</v>
      </c>
      <c r="D1614" s="1" t="s">
        <v>367</v>
      </c>
      <c r="E1614" s="34" t="s">
        <v>462</v>
      </c>
      <c r="F1614" s="28" t="s">
        <v>369</v>
      </c>
      <c r="G1614" s="35">
        <v>5500</v>
      </c>
      <c r="H1614" s="35">
        <v>33</v>
      </c>
    </row>
    <row r="1615" spans="1:8">
      <c r="A1615" s="52">
        <v>133778363248</v>
      </c>
      <c r="B1615" s="1" t="s">
        <v>4</v>
      </c>
      <c r="C1615" s="34" t="s">
        <v>462</v>
      </c>
      <c r="D1615" s="1" t="s">
        <v>367</v>
      </c>
      <c r="E1615" s="34" t="s">
        <v>462</v>
      </c>
      <c r="F1615" s="28" t="s">
        <v>369</v>
      </c>
      <c r="G1615" s="35">
        <v>53300</v>
      </c>
      <c r="H1615" s="35">
        <v>319.8</v>
      </c>
    </row>
    <row r="1616" spans="1:8">
      <c r="A1616" s="52">
        <v>133778296360</v>
      </c>
      <c r="B1616" s="1" t="s">
        <v>468</v>
      </c>
      <c r="C1616" s="34" t="s">
        <v>462</v>
      </c>
      <c r="D1616" s="1" t="s">
        <v>367</v>
      </c>
      <c r="E1616" s="34" t="s">
        <v>462</v>
      </c>
      <c r="F1616" s="28" t="s">
        <v>369</v>
      </c>
      <c r="G1616" s="35">
        <v>480</v>
      </c>
      <c r="H1616" s="35">
        <v>2.88</v>
      </c>
    </row>
    <row r="1617" spans="1:8">
      <c r="A1617" s="52">
        <v>133778088610</v>
      </c>
      <c r="B1617" s="1" t="s">
        <v>4</v>
      </c>
      <c r="C1617" s="34" t="s">
        <v>462</v>
      </c>
      <c r="D1617" s="1" t="s">
        <v>367</v>
      </c>
      <c r="E1617" s="34" t="s">
        <v>462</v>
      </c>
      <c r="F1617" s="28" t="s">
        <v>369</v>
      </c>
      <c r="G1617" s="35">
        <v>20500</v>
      </c>
      <c r="H1617" s="35">
        <v>123</v>
      </c>
    </row>
    <row r="1618" spans="1:8">
      <c r="A1618" s="52">
        <v>133777920298</v>
      </c>
      <c r="B1618" s="1" t="s">
        <v>365</v>
      </c>
      <c r="C1618" s="34" t="s">
        <v>462</v>
      </c>
      <c r="D1618" s="1" t="s">
        <v>367</v>
      </c>
      <c r="E1618" s="34" t="s">
        <v>462</v>
      </c>
      <c r="F1618" s="28" t="s">
        <v>369</v>
      </c>
      <c r="G1618" s="35">
        <v>30600</v>
      </c>
      <c r="H1618" s="35">
        <v>183.6</v>
      </c>
    </row>
    <row r="1619" spans="1:8">
      <c r="A1619" s="52">
        <v>133777771410</v>
      </c>
      <c r="B1619" s="1" t="s">
        <v>4</v>
      </c>
      <c r="C1619" s="34" t="s">
        <v>462</v>
      </c>
      <c r="D1619" s="1" t="s">
        <v>367</v>
      </c>
      <c r="E1619" s="34" t="s">
        <v>462</v>
      </c>
      <c r="F1619" s="28" t="s">
        <v>369</v>
      </c>
      <c r="G1619" s="35">
        <v>15800</v>
      </c>
      <c r="H1619" s="35">
        <v>94.8</v>
      </c>
    </row>
    <row r="1620" spans="1:8">
      <c r="A1620" s="52">
        <v>133777709392</v>
      </c>
      <c r="B1620" s="1" t="s">
        <v>4</v>
      </c>
      <c r="C1620" s="34" t="s">
        <v>462</v>
      </c>
      <c r="D1620" s="1" t="s">
        <v>367</v>
      </c>
      <c r="E1620" s="34" t="s">
        <v>462</v>
      </c>
      <c r="F1620" s="28" t="s">
        <v>369</v>
      </c>
      <c r="G1620" s="35">
        <v>4800</v>
      </c>
      <c r="H1620" s="35">
        <v>28.8</v>
      </c>
    </row>
    <row r="1621" spans="1:8">
      <c r="A1621" s="52">
        <v>133777704340</v>
      </c>
      <c r="B1621" s="1" t="s">
        <v>365</v>
      </c>
      <c r="C1621" s="34" t="s">
        <v>462</v>
      </c>
      <c r="D1621" s="1" t="s">
        <v>367</v>
      </c>
      <c r="E1621" s="34" t="s">
        <v>462</v>
      </c>
      <c r="F1621" s="28" t="s">
        <v>369</v>
      </c>
      <c r="G1621" s="35">
        <v>25800</v>
      </c>
      <c r="H1621" s="35">
        <v>154.80000000000001</v>
      </c>
    </row>
    <row r="1622" spans="1:8">
      <c r="A1622" s="52">
        <v>133777333146</v>
      </c>
      <c r="B1622" s="1" t="s">
        <v>4</v>
      </c>
      <c r="C1622" s="34" t="s">
        <v>462</v>
      </c>
      <c r="D1622" s="1" t="s">
        <v>367</v>
      </c>
      <c r="E1622" s="34" t="s">
        <v>462</v>
      </c>
      <c r="F1622" s="28" t="s">
        <v>369</v>
      </c>
      <c r="G1622" s="35">
        <v>17000</v>
      </c>
      <c r="H1622" s="35">
        <v>102</v>
      </c>
    </row>
    <row r="1623" spans="1:8">
      <c r="A1623" s="52">
        <v>133777126980</v>
      </c>
      <c r="B1623" s="1" t="s">
        <v>4</v>
      </c>
      <c r="C1623" s="34" t="s">
        <v>462</v>
      </c>
      <c r="D1623" s="1" t="s">
        <v>367</v>
      </c>
      <c r="E1623" s="34" t="s">
        <v>462</v>
      </c>
      <c r="F1623" s="28" t="s">
        <v>369</v>
      </c>
      <c r="G1623" s="35">
        <v>8000</v>
      </c>
      <c r="H1623" s="35">
        <v>48</v>
      </c>
    </row>
    <row r="1624" spans="1:8">
      <c r="A1624" s="52">
        <v>133776882346</v>
      </c>
      <c r="B1624" s="1" t="s">
        <v>4</v>
      </c>
      <c r="C1624" s="34" t="s">
        <v>462</v>
      </c>
      <c r="D1624" s="1" t="s">
        <v>367</v>
      </c>
      <c r="E1624" s="34" t="s">
        <v>462</v>
      </c>
      <c r="F1624" s="28" t="s">
        <v>369</v>
      </c>
      <c r="G1624" s="35">
        <v>4800</v>
      </c>
      <c r="H1624" s="35">
        <v>28.8</v>
      </c>
    </row>
    <row r="1625" spans="1:8">
      <c r="A1625" s="52">
        <v>133776804298</v>
      </c>
      <c r="B1625" s="1" t="s">
        <v>365</v>
      </c>
      <c r="C1625" s="34" t="s">
        <v>462</v>
      </c>
      <c r="D1625" s="1" t="s">
        <v>367</v>
      </c>
      <c r="E1625" s="34" t="s">
        <v>462</v>
      </c>
      <c r="F1625" s="28" t="s">
        <v>369</v>
      </c>
      <c r="G1625" s="35">
        <v>9600</v>
      </c>
      <c r="H1625" s="35">
        <v>57.6</v>
      </c>
    </row>
    <row r="1626" spans="1:8">
      <c r="A1626" s="52">
        <v>133776595376</v>
      </c>
      <c r="B1626" s="1" t="s">
        <v>365</v>
      </c>
      <c r="C1626" s="34" t="s">
        <v>462</v>
      </c>
      <c r="D1626" s="1" t="s">
        <v>367</v>
      </c>
      <c r="E1626" s="34" t="s">
        <v>462</v>
      </c>
      <c r="F1626" s="28" t="s">
        <v>369</v>
      </c>
      <c r="G1626" s="35">
        <v>62000</v>
      </c>
      <c r="H1626" s="35">
        <v>372</v>
      </c>
    </row>
    <row r="1627" spans="1:8">
      <c r="A1627" s="52">
        <v>133776410826</v>
      </c>
      <c r="B1627" s="1" t="s">
        <v>4</v>
      </c>
      <c r="C1627" s="34" t="s">
        <v>462</v>
      </c>
      <c r="D1627" s="1" t="s">
        <v>367</v>
      </c>
      <c r="E1627" s="34" t="s">
        <v>462</v>
      </c>
      <c r="F1627" s="28" t="s">
        <v>369</v>
      </c>
      <c r="G1627" s="35">
        <v>3600</v>
      </c>
      <c r="H1627" s="35">
        <v>21.6</v>
      </c>
    </row>
    <row r="1628" spans="1:8">
      <c r="A1628" s="52">
        <v>133776360352</v>
      </c>
      <c r="B1628" s="1" t="s">
        <v>365</v>
      </c>
      <c r="C1628" s="34" t="s">
        <v>462</v>
      </c>
      <c r="D1628" s="1" t="s">
        <v>367</v>
      </c>
      <c r="E1628" s="34" t="s">
        <v>462</v>
      </c>
      <c r="F1628" s="28" t="s">
        <v>369</v>
      </c>
      <c r="G1628" s="35">
        <v>13700</v>
      </c>
      <c r="H1628" s="35">
        <v>82.2</v>
      </c>
    </row>
    <row r="1629" spans="1:8">
      <c r="A1629" s="52">
        <v>133775887032</v>
      </c>
      <c r="B1629" s="1" t="s">
        <v>4</v>
      </c>
      <c r="C1629" s="34" t="s">
        <v>462</v>
      </c>
      <c r="D1629" s="1" t="s">
        <v>367</v>
      </c>
      <c r="E1629" s="34" t="s">
        <v>462</v>
      </c>
      <c r="F1629" s="28" t="s">
        <v>369</v>
      </c>
      <c r="G1629" s="35">
        <v>9000</v>
      </c>
      <c r="H1629" s="35">
        <v>54</v>
      </c>
    </row>
    <row r="1630" spans="1:8">
      <c r="A1630" s="52">
        <v>133775767660</v>
      </c>
      <c r="B1630" s="1" t="s">
        <v>365</v>
      </c>
      <c r="C1630" s="34" t="s">
        <v>462</v>
      </c>
      <c r="D1630" s="1" t="s">
        <v>367</v>
      </c>
      <c r="E1630" s="34" t="s">
        <v>462</v>
      </c>
      <c r="F1630" s="28" t="s">
        <v>369</v>
      </c>
      <c r="G1630" s="35">
        <v>17300</v>
      </c>
      <c r="H1630" s="35">
        <v>103.8</v>
      </c>
    </row>
    <row r="1631" spans="1:8">
      <c r="A1631" s="52">
        <v>133775535124</v>
      </c>
      <c r="B1631" s="1" t="s">
        <v>4</v>
      </c>
      <c r="C1631" s="34" t="s">
        <v>462</v>
      </c>
      <c r="D1631" s="1" t="s">
        <v>367</v>
      </c>
      <c r="E1631" s="34" t="s">
        <v>462</v>
      </c>
      <c r="F1631" s="28" t="s">
        <v>369</v>
      </c>
      <c r="G1631" s="35">
        <v>16500</v>
      </c>
      <c r="H1631" s="35">
        <v>99</v>
      </c>
    </row>
    <row r="1632" spans="1:8">
      <c r="A1632" s="52">
        <v>133775249434</v>
      </c>
      <c r="B1632" s="1" t="s">
        <v>4</v>
      </c>
      <c r="C1632" s="34" t="s">
        <v>462</v>
      </c>
      <c r="D1632" s="1" t="s">
        <v>367</v>
      </c>
      <c r="E1632" s="34" t="s">
        <v>462</v>
      </c>
      <c r="F1632" s="28" t="s">
        <v>369</v>
      </c>
      <c r="G1632" s="35">
        <v>16500</v>
      </c>
      <c r="H1632" s="35">
        <v>99</v>
      </c>
    </row>
    <row r="1633" spans="1:8">
      <c r="A1633" s="52">
        <v>133774948542</v>
      </c>
      <c r="B1633" s="1" t="s">
        <v>365</v>
      </c>
      <c r="C1633" s="34" t="s">
        <v>462</v>
      </c>
      <c r="D1633" s="1" t="s">
        <v>367</v>
      </c>
      <c r="E1633" s="34" t="s">
        <v>462</v>
      </c>
      <c r="F1633" s="28" t="s">
        <v>369</v>
      </c>
      <c r="G1633" s="35">
        <v>9600</v>
      </c>
      <c r="H1633" s="35">
        <v>57.6</v>
      </c>
    </row>
    <row r="1634" spans="1:8">
      <c r="A1634" s="52">
        <v>133774109074</v>
      </c>
      <c r="B1634" s="1" t="s">
        <v>4</v>
      </c>
      <c r="C1634" s="34" t="s">
        <v>459</v>
      </c>
      <c r="D1634" s="1" t="s">
        <v>367</v>
      </c>
      <c r="E1634" s="34" t="s">
        <v>462</v>
      </c>
      <c r="F1634" s="28" t="s">
        <v>369</v>
      </c>
      <c r="G1634" s="35">
        <v>6400</v>
      </c>
      <c r="H1634" s="35">
        <v>38.4</v>
      </c>
    </row>
    <row r="1635" spans="1:8">
      <c r="A1635" s="52">
        <v>133773462464</v>
      </c>
      <c r="B1635" s="1" t="s">
        <v>4</v>
      </c>
      <c r="C1635" s="34" t="s">
        <v>459</v>
      </c>
      <c r="D1635" s="1" t="s">
        <v>367</v>
      </c>
      <c r="E1635" s="34" t="s">
        <v>462</v>
      </c>
      <c r="F1635" s="28" t="s">
        <v>369</v>
      </c>
      <c r="G1635" s="35">
        <v>11000</v>
      </c>
      <c r="H1635" s="35">
        <v>66</v>
      </c>
    </row>
    <row r="1636" spans="1:8">
      <c r="A1636" s="52">
        <v>133773361378</v>
      </c>
      <c r="B1636" s="1" t="s">
        <v>4</v>
      </c>
      <c r="C1636" s="34" t="s">
        <v>459</v>
      </c>
      <c r="D1636" s="1" t="s">
        <v>367</v>
      </c>
      <c r="E1636" s="34" t="s">
        <v>462</v>
      </c>
      <c r="F1636" s="28" t="s">
        <v>369</v>
      </c>
      <c r="G1636" s="35">
        <v>5500</v>
      </c>
      <c r="H1636" s="35">
        <v>33</v>
      </c>
    </row>
    <row r="1637" spans="1:8">
      <c r="A1637" s="52">
        <v>133773103680</v>
      </c>
      <c r="B1637" s="1" t="s">
        <v>4</v>
      </c>
      <c r="C1637" s="34" t="s">
        <v>459</v>
      </c>
      <c r="D1637" s="1" t="s">
        <v>367</v>
      </c>
      <c r="E1637" s="34" t="s">
        <v>462</v>
      </c>
      <c r="F1637" s="28" t="s">
        <v>369</v>
      </c>
      <c r="G1637" s="35">
        <v>4800</v>
      </c>
      <c r="H1637" s="35">
        <v>28.8</v>
      </c>
    </row>
    <row r="1638" spans="1:8">
      <c r="A1638" s="52">
        <v>133772919782</v>
      </c>
      <c r="B1638" s="1" t="s">
        <v>365</v>
      </c>
      <c r="C1638" s="34" t="s">
        <v>459</v>
      </c>
      <c r="D1638" s="1" t="s">
        <v>367</v>
      </c>
      <c r="E1638" s="34" t="s">
        <v>462</v>
      </c>
      <c r="F1638" s="28" t="s">
        <v>369</v>
      </c>
      <c r="G1638" s="35">
        <v>14300</v>
      </c>
      <c r="H1638" s="35">
        <v>85.8</v>
      </c>
    </row>
    <row r="1639" spans="1:8">
      <c r="A1639" s="52">
        <v>133772684580</v>
      </c>
      <c r="B1639" s="1" t="s">
        <v>4</v>
      </c>
      <c r="C1639" s="34" t="s">
        <v>459</v>
      </c>
      <c r="D1639" s="1" t="s">
        <v>367</v>
      </c>
      <c r="E1639" s="34" t="s">
        <v>462</v>
      </c>
      <c r="F1639" s="28" t="s">
        <v>369</v>
      </c>
      <c r="G1639" s="35">
        <v>36800</v>
      </c>
      <c r="H1639" s="35">
        <v>220.8</v>
      </c>
    </row>
    <row r="1640" spans="1:8">
      <c r="A1640" s="52">
        <v>133772453774</v>
      </c>
      <c r="B1640" s="1" t="s">
        <v>4</v>
      </c>
      <c r="C1640" s="34" t="s">
        <v>459</v>
      </c>
      <c r="D1640" s="1" t="s">
        <v>367</v>
      </c>
      <c r="E1640" s="34" t="s">
        <v>462</v>
      </c>
      <c r="F1640" s="28" t="s">
        <v>369</v>
      </c>
      <c r="G1640" s="35">
        <v>4000</v>
      </c>
      <c r="H1640" s="35">
        <v>24</v>
      </c>
    </row>
    <row r="1641" spans="1:8">
      <c r="A1641" s="52">
        <v>133771922082</v>
      </c>
      <c r="B1641" s="1" t="s">
        <v>365</v>
      </c>
      <c r="C1641" s="34" t="s">
        <v>459</v>
      </c>
      <c r="D1641" s="1" t="s">
        <v>367</v>
      </c>
      <c r="E1641" s="34" t="s">
        <v>462</v>
      </c>
      <c r="F1641" s="28" t="s">
        <v>369</v>
      </c>
      <c r="G1641" s="35">
        <v>50900</v>
      </c>
      <c r="H1641" s="35">
        <v>305.39999999999998</v>
      </c>
    </row>
    <row r="1642" spans="1:8">
      <c r="A1642" s="52">
        <v>133771737466</v>
      </c>
      <c r="B1642" s="1" t="s">
        <v>4</v>
      </c>
      <c r="C1642" s="34" t="s">
        <v>459</v>
      </c>
      <c r="D1642" s="1" t="s">
        <v>367</v>
      </c>
      <c r="E1642" s="34" t="s">
        <v>462</v>
      </c>
      <c r="F1642" s="28" t="s">
        <v>369</v>
      </c>
      <c r="G1642" s="35">
        <v>45300</v>
      </c>
      <c r="H1642" s="35">
        <v>271.8</v>
      </c>
    </row>
    <row r="1643" spans="1:8">
      <c r="A1643" s="52">
        <v>133771620862</v>
      </c>
      <c r="B1643" s="1" t="s">
        <v>4</v>
      </c>
      <c r="C1643" s="34" t="s">
        <v>459</v>
      </c>
      <c r="D1643" s="1" t="s">
        <v>367</v>
      </c>
      <c r="E1643" s="34" t="s">
        <v>462</v>
      </c>
      <c r="F1643" s="28" t="s">
        <v>369</v>
      </c>
      <c r="G1643" s="35">
        <v>9900</v>
      </c>
      <c r="H1643" s="35">
        <v>59.4</v>
      </c>
    </row>
    <row r="1644" spans="1:8">
      <c r="A1644" s="52">
        <v>133771499416</v>
      </c>
      <c r="B1644" s="1" t="s">
        <v>4</v>
      </c>
      <c r="C1644" s="34" t="s">
        <v>459</v>
      </c>
      <c r="D1644" s="1" t="s">
        <v>367</v>
      </c>
      <c r="E1644" s="34" t="s">
        <v>462</v>
      </c>
      <c r="F1644" s="28" t="s">
        <v>369</v>
      </c>
      <c r="G1644" s="35">
        <v>13700</v>
      </c>
      <c r="H1644" s="35">
        <v>82.2</v>
      </c>
    </row>
    <row r="1645" spans="1:8">
      <c r="A1645" s="52">
        <v>133771403266</v>
      </c>
      <c r="B1645" s="1" t="s">
        <v>4</v>
      </c>
      <c r="C1645" s="34" t="s">
        <v>459</v>
      </c>
      <c r="D1645" s="1" t="s">
        <v>367</v>
      </c>
      <c r="E1645" s="34" t="s">
        <v>462</v>
      </c>
      <c r="F1645" s="28" t="s">
        <v>369</v>
      </c>
      <c r="G1645" s="35">
        <v>9600</v>
      </c>
      <c r="H1645" s="35">
        <v>57.6</v>
      </c>
    </row>
    <row r="1646" spans="1:8">
      <c r="A1646" s="52">
        <v>133771376694</v>
      </c>
      <c r="B1646" s="1" t="s">
        <v>4</v>
      </c>
      <c r="C1646" s="34" t="s">
        <v>459</v>
      </c>
      <c r="D1646" s="1" t="s">
        <v>367</v>
      </c>
      <c r="E1646" s="34" t="s">
        <v>462</v>
      </c>
      <c r="F1646" s="28" t="s">
        <v>369</v>
      </c>
      <c r="G1646" s="35">
        <v>4200</v>
      </c>
      <c r="H1646" s="35">
        <v>25.2</v>
      </c>
    </row>
    <row r="1647" spans="1:8">
      <c r="A1647" s="52">
        <v>133771247112</v>
      </c>
      <c r="B1647" s="1" t="s">
        <v>4</v>
      </c>
      <c r="C1647" s="34" t="s">
        <v>459</v>
      </c>
      <c r="D1647" s="1" t="s">
        <v>367</v>
      </c>
      <c r="E1647" s="34" t="s">
        <v>462</v>
      </c>
      <c r="F1647" s="28" t="s">
        <v>369</v>
      </c>
      <c r="G1647" s="35">
        <v>14400</v>
      </c>
      <c r="H1647" s="35">
        <v>86.4</v>
      </c>
    </row>
    <row r="1648" spans="1:8">
      <c r="A1648" s="52">
        <v>133771069204</v>
      </c>
      <c r="B1648" s="1" t="s">
        <v>4</v>
      </c>
      <c r="C1648" s="34" t="s">
        <v>459</v>
      </c>
      <c r="D1648" s="1" t="s">
        <v>367</v>
      </c>
      <c r="E1648" s="34" t="s">
        <v>462</v>
      </c>
      <c r="F1648" s="28" t="s">
        <v>369</v>
      </c>
      <c r="G1648" s="35">
        <v>28300</v>
      </c>
      <c r="H1648" s="35">
        <v>169.8</v>
      </c>
    </row>
    <row r="1649" spans="1:8">
      <c r="A1649" s="52">
        <v>133770580154</v>
      </c>
      <c r="B1649" s="1" t="s">
        <v>365</v>
      </c>
      <c r="C1649" s="34" t="s">
        <v>459</v>
      </c>
      <c r="D1649" s="1" t="s">
        <v>367</v>
      </c>
      <c r="E1649" s="34" t="s">
        <v>459</v>
      </c>
      <c r="F1649" s="28" t="s">
        <v>369</v>
      </c>
      <c r="G1649" s="35">
        <v>18700</v>
      </c>
      <c r="H1649" s="35">
        <v>112.2</v>
      </c>
    </row>
    <row r="1650" spans="1:8">
      <c r="A1650" s="52">
        <v>133770577278</v>
      </c>
      <c r="B1650" s="1" t="s">
        <v>4</v>
      </c>
      <c r="C1650" s="34" t="s">
        <v>459</v>
      </c>
      <c r="D1650" s="1" t="s">
        <v>367</v>
      </c>
      <c r="E1650" s="34" t="s">
        <v>459</v>
      </c>
      <c r="F1650" s="28" t="s">
        <v>369</v>
      </c>
      <c r="G1650" s="35">
        <v>4800</v>
      </c>
      <c r="H1650" s="35">
        <v>28.8</v>
      </c>
    </row>
    <row r="1651" spans="1:8">
      <c r="A1651" s="52">
        <v>133770396178</v>
      </c>
      <c r="B1651" s="1" t="s">
        <v>365</v>
      </c>
      <c r="C1651" s="34" t="s">
        <v>459</v>
      </c>
      <c r="D1651" s="1" t="s">
        <v>367</v>
      </c>
      <c r="E1651" s="34" t="s">
        <v>459</v>
      </c>
      <c r="F1651" s="28" t="s">
        <v>369</v>
      </c>
      <c r="G1651" s="35">
        <v>8000</v>
      </c>
      <c r="H1651" s="35">
        <v>48</v>
      </c>
    </row>
    <row r="1652" spans="1:8">
      <c r="A1652" s="52">
        <v>133769702598</v>
      </c>
      <c r="B1652" s="1" t="s">
        <v>4</v>
      </c>
      <c r="C1652" s="34" t="s">
        <v>459</v>
      </c>
      <c r="D1652" s="1" t="s">
        <v>367</v>
      </c>
      <c r="E1652" s="34" t="s">
        <v>459</v>
      </c>
      <c r="F1652" s="28" t="s">
        <v>369</v>
      </c>
      <c r="G1652" s="35">
        <v>10800</v>
      </c>
      <c r="H1652" s="35">
        <v>64.8</v>
      </c>
    </row>
    <row r="1653" spans="1:8">
      <c r="A1653" s="52">
        <v>133769408440</v>
      </c>
      <c r="B1653" s="1" t="s">
        <v>4</v>
      </c>
      <c r="C1653" s="34" t="s">
        <v>459</v>
      </c>
      <c r="D1653" s="1" t="s">
        <v>367</v>
      </c>
      <c r="E1653" s="34" t="s">
        <v>459</v>
      </c>
      <c r="F1653" s="28" t="s">
        <v>369</v>
      </c>
      <c r="G1653" s="35">
        <v>85700</v>
      </c>
      <c r="H1653" s="35">
        <v>514.20000000000005</v>
      </c>
    </row>
    <row r="1654" spans="1:8">
      <c r="A1654" s="52">
        <v>133768947224</v>
      </c>
      <c r="B1654" s="1" t="s">
        <v>365</v>
      </c>
      <c r="C1654" s="34" t="s">
        <v>459</v>
      </c>
      <c r="D1654" s="1" t="s">
        <v>367</v>
      </c>
      <c r="E1654" s="34" t="s">
        <v>459</v>
      </c>
      <c r="F1654" s="28" t="s">
        <v>369</v>
      </c>
      <c r="G1654" s="35">
        <v>48500</v>
      </c>
      <c r="H1654" s="35">
        <v>291</v>
      </c>
    </row>
    <row r="1655" spans="1:8">
      <c r="A1655" s="52">
        <v>133768147668</v>
      </c>
      <c r="B1655" s="1" t="s">
        <v>4</v>
      </c>
      <c r="C1655" s="34" t="s">
        <v>459</v>
      </c>
      <c r="D1655" s="1" t="s">
        <v>367</v>
      </c>
      <c r="E1655" s="34" t="s">
        <v>459</v>
      </c>
      <c r="F1655" s="28" t="s">
        <v>369</v>
      </c>
      <c r="G1655" s="35">
        <v>29100</v>
      </c>
      <c r="H1655" s="35">
        <v>174.6</v>
      </c>
    </row>
    <row r="1656" spans="1:8">
      <c r="A1656" s="52">
        <v>133767747866</v>
      </c>
      <c r="B1656" s="1" t="s">
        <v>4</v>
      </c>
      <c r="C1656" s="34" t="s">
        <v>459</v>
      </c>
      <c r="D1656" s="1" t="s">
        <v>367</v>
      </c>
      <c r="E1656" s="34" t="s">
        <v>459</v>
      </c>
      <c r="F1656" s="28" t="s">
        <v>369</v>
      </c>
      <c r="G1656" s="35">
        <v>16200</v>
      </c>
      <c r="H1656" s="35">
        <v>97.2</v>
      </c>
    </row>
    <row r="1657" spans="1:8">
      <c r="A1657" s="52">
        <v>133767179490</v>
      </c>
      <c r="B1657" s="1" t="s">
        <v>365</v>
      </c>
      <c r="C1657" s="34" t="s">
        <v>459</v>
      </c>
      <c r="D1657" s="1" t="s">
        <v>367</v>
      </c>
      <c r="E1657" s="34" t="s">
        <v>459</v>
      </c>
      <c r="F1657" s="28" t="s">
        <v>369</v>
      </c>
      <c r="G1657" s="35">
        <v>8400</v>
      </c>
      <c r="H1657" s="35">
        <v>50.4</v>
      </c>
    </row>
    <row r="1658" spans="1:8">
      <c r="A1658" s="52">
        <v>133767096314</v>
      </c>
      <c r="B1658" s="1" t="s">
        <v>365</v>
      </c>
      <c r="C1658" s="34" t="s">
        <v>459</v>
      </c>
      <c r="D1658" s="1" t="s">
        <v>367</v>
      </c>
      <c r="E1658" s="34" t="s">
        <v>459</v>
      </c>
      <c r="F1658" s="28" t="s">
        <v>369</v>
      </c>
      <c r="G1658" s="35">
        <v>9600</v>
      </c>
      <c r="H1658" s="35">
        <v>57.6</v>
      </c>
    </row>
    <row r="1659" spans="1:8">
      <c r="A1659" s="52">
        <v>133766720064</v>
      </c>
      <c r="B1659" s="1" t="s">
        <v>365</v>
      </c>
      <c r="C1659" s="34" t="s">
        <v>459</v>
      </c>
      <c r="D1659" s="1" t="s">
        <v>367</v>
      </c>
      <c r="E1659" s="34" t="s">
        <v>459</v>
      </c>
      <c r="F1659" s="28" t="s">
        <v>369</v>
      </c>
      <c r="G1659" s="35">
        <v>4800</v>
      </c>
      <c r="H1659" s="35">
        <v>28.8</v>
      </c>
    </row>
    <row r="1660" spans="1:8">
      <c r="A1660" s="52">
        <v>133766624350</v>
      </c>
      <c r="B1660" s="1" t="s">
        <v>4</v>
      </c>
      <c r="C1660" s="34" t="s">
        <v>459</v>
      </c>
      <c r="D1660" s="1" t="s">
        <v>367</v>
      </c>
      <c r="E1660" s="34" t="s">
        <v>459</v>
      </c>
      <c r="F1660" s="28" t="s">
        <v>369</v>
      </c>
      <c r="G1660" s="35">
        <v>9600</v>
      </c>
      <c r="H1660" s="35">
        <v>57.6</v>
      </c>
    </row>
    <row r="1661" spans="1:8">
      <c r="A1661" s="52">
        <v>133766030618</v>
      </c>
      <c r="B1661" s="1" t="s">
        <v>4</v>
      </c>
      <c r="C1661" s="34" t="s">
        <v>459</v>
      </c>
      <c r="D1661" s="1" t="s">
        <v>367</v>
      </c>
      <c r="E1661" s="34" t="s">
        <v>459</v>
      </c>
      <c r="F1661" s="28" t="s">
        <v>369</v>
      </c>
      <c r="G1661" s="35">
        <v>15900</v>
      </c>
      <c r="H1661" s="35">
        <v>95.4</v>
      </c>
    </row>
    <row r="1662" spans="1:8">
      <c r="A1662" s="52">
        <v>133765107444</v>
      </c>
      <c r="B1662" s="1" t="s">
        <v>4</v>
      </c>
      <c r="C1662" s="34" t="s">
        <v>459</v>
      </c>
      <c r="D1662" s="1" t="s">
        <v>367</v>
      </c>
      <c r="E1662" s="34" t="s">
        <v>459</v>
      </c>
      <c r="F1662" s="28" t="s">
        <v>369</v>
      </c>
      <c r="G1662" s="35">
        <v>14400</v>
      </c>
      <c r="H1662" s="35">
        <v>86.4</v>
      </c>
    </row>
    <row r="1663" spans="1:8">
      <c r="A1663" s="52">
        <v>133764634044</v>
      </c>
      <c r="B1663" s="1" t="s">
        <v>4</v>
      </c>
      <c r="C1663" s="34" t="s">
        <v>459</v>
      </c>
      <c r="D1663" s="1" t="s">
        <v>367</v>
      </c>
      <c r="E1663" s="34" t="s">
        <v>459</v>
      </c>
      <c r="F1663" s="28" t="s">
        <v>369</v>
      </c>
      <c r="G1663" s="35">
        <v>12800</v>
      </c>
      <c r="H1663" s="35">
        <v>76.8</v>
      </c>
    </row>
    <row r="1664" spans="1:8">
      <c r="A1664" s="52">
        <v>133763192536</v>
      </c>
      <c r="B1664" s="1" t="s">
        <v>365</v>
      </c>
      <c r="C1664" s="34" t="s">
        <v>459</v>
      </c>
      <c r="D1664" s="1" t="s">
        <v>367</v>
      </c>
      <c r="E1664" s="34" t="s">
        <v>459</v>
      </c>
      <c r="F1664" s="28" t="s">
        <v>369</v>
      </c>
      <c r="G1664" s="35">
        <v>15800</v>
      </c>
      <c r="H1664" s="35">
        <v>94.8</v>
      </c>
    </row>
    <row r="1665" spans="1:8">
      <c r="A1665" s="52">
        <v>133762678540</v>
      </c>
      <c r="B1665" s="1" t="s">
        <v>4</v>
      </c>
      <c r="C1665" s="34" t="s">
        <v>459</v>
      </c>
      <c r="D1665" s="1" t="s">
        <v>367</v>
      </c>
      <c r="E1665" s="34" t="s">
        <v>459</v>
      </c>
      <c r="F1665" s="28" t="s">
        <v>369</v>
      </c>
      <c r="G1665" s="35">
        <v>41900</v>
      </c>
      <c r="H1665" s="35">
        <v>251.4</v>
      </c>
    </row>
    <row r="1666" spans="1:8">
      <c r="A1666" s="52">
        <v>133762598004</v>
      </c>
      <c r="B1666" s="1" t="s">
        <v>4</v>
      </c>
      <c r="C1666" s="34" t="s">
        <v>459</v>
      </c>
      <c r="D1666" s="1" t="s">
        <v>367</v>
      </c>
      <c r="E1666" s="34" t="s">
        <v>459</v>
      </c>
      <c r="F1666" s="28" t="s">
        <v>369</v>
      </c>
      <c r="G1666" s="35">
        <v>4900</v>
      </c>
      <c r="H1666" s="35">
        <v>29.4</v>
      </c>
    </row>
    <row r="1667" spans="1:8">
      <c r="A1667" s="52">
        <v>133761639996</v>
      </c>
      <c r="B1667" s="1" t="s">
        <v>365</v>
      </c>
      <c r="C1667" s="34" t="s">
        <v>459</v>
      </c>
      <c r="D1667" s="1" t="s">
        <v>367</v>
      </c>
      <c r="E1667" s="34" t="s">
        <v>459</v>
      </c>
      <c r="F1667" s="28" t="s">
        <v>369</v>
      </c>
      <c r="G1667" s="35">
        <v>10100</v>
      </c>
      <c r="H1667" s="35">
        <v>60.6</v>
      </c>
    </row>
    <row r="1668" spans="1:8">
      <c r="A1668" s="52">
        <v>133761433876</v>
      </c>
      <c r="B1668" s="1" t="s">
        <v>4</v>
      </c>
      <c r="C1668" s="34" t="s">
        <v>459</v>
      </c>
      <c r="D1668" s="1" t="s">
        <v>367</v>
      </c>
      <c r="E1668" s="34" t="s">
        <v>459</v>
      </c>
      <c r="F1668" s="28" t="s">
        <v>369</v>
      </c>
      <c r="G1668" s="35">
        <v>11000</v>
      </c>
      <c r="H1668" s="35">
        <v>66</v>
      </c>
    </row>
    <row r="1669" spans="1:8">
      <c r="A1669" s="52">
        <v>133760005936</v>
      </c>
      <c r="B1669" s="1" t="s">
        <v>4</v>
      </c>
      <c r="C1669" s="34" t="s">
        <v>459</v>
      </c>
      <c r="D1669" s="1" t="s">
        <v>367</v>
      </c>
      <c r="E1669" s="34" t="s">
        <v>459</v>
      </c>
      <c r="F1669" s="28" t="s">
        <v>369</v>
      </c>
      <c r="G1669" s="35">
        <v>12200</v>
      </c>
      <c r="H1669" s="35">
        <v>73.2</v>
      </c>
    </row>
    <row r="1670" spans="1:8">
      <c r="A1670" s="52">
        <v>133759913132</v>
      </c>
      <c r="B1670" s="1" t="s">
        <v>4</v>
      </c>
      <c r="C1670" s="34" t="s">
        <v>459</v>
      </c>
      <c r="D1670" s="1" t="s">
        <v>367</v>
      </c>
      <c r="E1670" s="34" t="s">
        <v>459</v>
      </c>
      <c r="F1670" s="28" t="s">
        <v>369</v>
      </c>
      <c r="G1670" s="35">
        <v>11000</v>
      </c>
      <c r="H1670" s="35">
        <v>66</v>
      </c>
    </row>
    <row r="1671" spans="1:8">
      <c r="A1671" s="52">
        <v>133759657312</v>
      </c>
      <c r="B1671" s="1" t="s">
        <v>4</v>
      </c>
      <c r="C1671" s="34" t="s">
        <v>459</v>
      </c>
      <c r="D1671" s="1" t="s">
        <v>367</v>
      </c>
      <c r="E1671" s="34" t="s">
        <v>459</v>
      </c>
      <c r="F1671" s="28" t="s">
        <v>369</v>
      </c>
      <c r="G1671" s="35">
        <v>8000</v>
      </c>
      <c r="H1671" s="35">
        <v>48</v>
      </c>
    </row>
    <row r="1672" spans="1:8">
      <c r="A1672" s="52">
        <v>133758919316</v>
      </c>
      <c r="B1672" s="1" t="s">
        <v>463</v>
      </c>
      <c r="C1672" s="34" t="s">
        <v>459</v>
      </c>
      <c r="D1672" s="1" t="s">
        <v>367</v>
      </c>
      <c r="E1672" s="34" t="s">
        <v>459</v>
      </c>
      <c r="F1672" s="28" t="s">
        <v>369</v>
      </c>
      <c r="G1672" s="35">
        <v>2920</v>
      </c>
      <c r="H1672" s="35">
        <v>17.52</v>
      </c>
    </row>
    <row r="1673" spans="1:8">
      <c r="A1673" s="52">
        <v>133758824014</v>
      </c>
      <c r="B1673" s="1" t="s">
        <v>4</v>
      </c>
      <c r="C1673" s="34" t="s">
        <v>459</v>
      </c>
      <c r="D1673" s="1" t="s">
        <v>367</v>
      </c>
      <c r="E1673" s="34" t="s">
        <v>459</v>
      </c>
      <c r="F1673" s="28" t="s">
        <v>369</v>
      </c>
      <c r="G1673" s="35">
        <v>29200</v>
      </c>
      <c r="H1673" s="35">
        <v>175.2</v>
      </c>
    </row>
    <row r="1674" spans="1:8">
      <c r="A1674" s="52">
        <v>133756232686</v>
      </c>
      <c r="B1674" s="1" t="s">
        <v>365</v>
      </c>
      <c r="C1674" s="34" t="s">
        <v>459</v>
      </c>
      <c r="D1674" s="1" t="s">
        <v>367</v>
      </c>
      <c r="E1674" s="34" t="s">
        <v>459</v>
      </c>
      <c r="F1674" s="28" t="s">
        <v>369</v>
      </c>
      <c r="G1674" s="35">
        <v>8400</v>
      </c>
      <c r="H1674" s="35">
        <v>50.4</v>
      </c>
    </row>
    <row r="1675" spans="1:8">
      <c r="A1675" s="52">
        <v>133754674250</v>
      </c>
      <c r="B1675" s="1" t="s">
        <v>461</v>
      </c>
      <c r="C1675" s="34" t="s">
        <v>459</v>
      </c>
      <c r="D1675" s="1" t="s">
        <v>367</v>
      </c>
      <c r="E1675" s="34" t="s">
        <v>459</v>
      </c>
      <c r="F1675" s="28" t="s">
        <v>369</v>
      </c>
      <c r="G1675" s="35">
        <v>240</v>
      </c>
      <c r="H1675" s="35">
        <v>1.44</v>
      </c>
    </row>
    <row r="1676" spans="1:8">
      <c r="A1676" s="52">
        <v>133754612740</v>
      </c>
      <c r="B1676" s="1" t="s">
        <v>4</v>
      </c>
      <c r="C1676" s="34" t="s">
        <v>459</v>
      </c>
      <c r="D1676" s="1" t="s">
        <v>367</v>
      </c>
      <c r="E1676" s="34" t="s">
        <v>459</v>
      </c>
      <c r="F1676" s="28" t="s">
        <v>369</v>
      </c>
      <c r="G1676" s="35">
        <v>4800</v>
      </c>
      <c r="H1676" s="35">
        <v>28.8</v>
      </c>
    </row>
    <row r="1677" spans="1:8">
      <c r="A1677" s="52">
        <v>133752125922</v>
      </c>
      <c r="B1677" s="1" t="s">
        <v>4</v>
      </c>
      <c r="C1677" s="34" t="s">
        <v>459</v>
      </c>
      <c r="D1677" s="1" t="s">
        <v>367</v>
      </c>
      <c r="E1677" s="34" t="s">
        <v>459</v>
      </c>
      <c r="F1677" s="28" t="s">
        <v>369</v>
      </c>
      <c r="G1677" s="35">
        <v>4900</v>
      </c>
      <c r="H1677" s="35">
        <v>29.4</v>
      </c>
    </row>
    <row r="1678" spans="1:8">
      <c r="A1678" s="52">
        <v>133750333812</v>
      </c>
      <c r="B1678" s="1" t="s">
        <v>4</v>
      </c>
      <c r="C1678" s="34" t="s">
        <v>459</v>
      </c>
      <c r="D1678" s="1" t="s">
        <v>367</v>
      </c>
      <c r="E1678" s="34" t="s">
        <v>459</v>
      </c>
      <c r="F1678" s="28" t="s">
        <v>369</v>
      </c>
      <c r="G1678" s="35">
        <v>4200</v>
      </c>
      <c r="H1678" s="35">
        <v>25.2</v>
      </c>
    </row>
    <row r="1679" spans="1:8">
      <c r="A1679" s="52">
        <v>133749207690</v>
      </c>
      <c r="B1679" s="1" t="s">
        <v>4</v>
      </c>
      <c r="C1679" s="34" t="s">
        <v>459</v>
      </c>
      <c r="D1679" s="1" t="s">
        <v>367</v>
      </c>
      <c r="E1679" s="34" t="s">
        <v>459</v>
      </c>
      <c r="F1679" s="28" t="s">
        <v>369</v>
      </c>
      <c r="G1679" s="35">
        <v>9600</v>
      </c>
      <c r="H1679" s="35">
        <v>57.6</v>
      </c>
    </row>
    <row r="1680" spans="1:8">
      <c r="A1680" s="52">
        <v>133745806662</v>
      </c>
      <c r="B1680" s="1" t="s">
        <v>365</v>
      </c>
      <c r="C1680" s="34" t="s">
        <v>459</v>
      </c>
      <c r="D1680" s="1" t="s">
        <v>367</v>
      </c>
      <c r="E1680" s="34" t="s">
        <v>459</v>
      </c>
      <c r="F1680" s="28" t="s">
        <v>369</v>
      </c>
      <c r="G1680" s="35">
        <v>9400</v>
      </c>
      <c r="H1680" s="35">
        <v>56.4</v>
      </c>
    </row>
    <row r="1681" spans="1:8">
      <c r="A1681" s="52">
        <v>133637883972</v>
      </c>
      <c r="B1681" s="1" t="s">
        <v>365</v>
      </c>
      <c r="C1681" s="34" t="s">
        <v>459</v>
      </c>
      <c r="D1681" s="1" t="s">
        <v>367</v>
      </c>
      <c r="E1681" s="34" t="s">
        <v>459</v>
      </c>
      <c r="F1681" s="28" t="s">
        <v>369</v>
      </c>
      <c r="G1681" s="35">
        <v>12200</v>
      </c>
      <c r="H1681" s="35">
        <v>73.2</v>
      </c>
    </row>
    <row r="1682" spans="1:8">
      <c r="A1682" s="52">
        <v>133636853386</v>
      </c>
      <c r="B1682" s="1" t="s">
        <v>460</v>
      </c>
      <c r="C1682" s="34" t="s">
        <v>459</v>
      </c>
      <c r="D1682" s="1" t="s">
        <v>367</v>
      </c>
      <c r="E1682" s="34" t="s">
        <v>459</v>
      </c>
      <c r="F1682" s="28" t="s">
        <v>369</v>
      </c>
      <c r="G1682" s="35">
        <v>1400</v>
      </c>
      <c r="H1682" s="35">
        <v>8.4</v>
      </c>
    </row>
    <row r="1683" spans="1:8">
      <c r="A1683" s="52">
        <v>133636656918</v>
      </c>
      <c r="B1683" s="1" t="s">
        <v>4</v>
      </c>
      <c r="C1683" s="34" t="s">
        <v>459</v>
      </c>
      <c r="D1683" s="1" t="s">
        <v>367</v>
      </c>
      <c r="E1683" s="34" t="s">
        <v>459</v>
      </c>
      <c r="F1683" s="28" t="s">
        <v>369</v>
      </c>
      <c r="G1683" s="35">
        <v>75700</v>
      </c>
      <c r="H1683" s="35">
        <v>454.2</v>
      </c>
    </row>
    <row r="1684" spans="1:8">
      <c r="A1684" s="52">
        <v>133633841754</v>
      </c>
      <c r="B1684" s="1" t="s">
        <v>365</v>
      </c>
      <c r="C1684" s="34" t="s">
        <v>457</v>
      </c>
      <c r="D1684" s="1" t="s">
        <v>367</v>
      </c>
      <c r="E1684" s="34" t="s">
        <v>459</v>
      </c>
      <c r="F1684" s="28" t="s">
        <v>369</v>
      </c>
      <c r="G1684" s="35">
        <v>146500</v>
      </c>
      <c r="H1684" s="35">
        <v>879</v>
      </c>
    </row>
    <row r="1685" spans="1:8">
      <c r="A1685" s="52">
        <v>133632534042</v>
      </c>
      <c r="B1685" s="1" t="s">
        <v>365</v>
      </c>
      <c r="C1685" s="34" t="s">
        <v>457</v>
      </c>
      <c r="D1685" s="1" t="s">
        <v>367</v>
      </c>
      <c r="E1685" s="34" t="s">
        <v>459</v>
      </c>
      <c r="F1685" s="28" t="s">
        <v>369</v>
      </c>
      <c r="G1685" s="35">
        <v>9300</v>
      </c>
      <c r="H1685" s="35">
        <v>55.8</v>
      </c>
    </row>
    <row r="1686" spans="1:8">
      <c r="A1686" s="52">
        <v>133630153634</v>
      </c>
      <c r="B1686" s="1" t="s">
        <v>365</v>
      </c>
      <c r="C1686" s="34" t="s">
        <v>457</v>
      </c>
      <c r="D1686" s="1" t="s">
        <v>367</v>
      </c>
      <c r="E1686" s="34" t="s">
        <v>457</v>
      </c>
      <c r="F1686" s="28" t="s">
        <v>369</v>
      </c>
      <c r="G1686" s="35">
        <v>56098</v>
      </c>
      <c r="H1686" s="35">
        <v>336.59</v>
      </c>
    </row>
    <row r="1687" spans="1:8">
      <c r="A1687" s="52">
        <v>133629617896</v>
      </c>
      <c r="B1687" s="1" t="s">
        <v>365</v>
      </c>
      <c r="C1687" s="34" t="s">
        <v>457</v>
      </c>
      <c r="D1687" s="1" t="s">
        <v>367</v>
      </c>
      <c r="E1687" s="34" t="s">
        <v>457</v>
      </c>
      <c r="F1687" s="28" t="s">
        <v>369</v>
      </c>
      <c r="G1687" s="35">
        <v>36500</v>
      </c>
      <c r="H1687" s="35">
        <v>219</v>
      </c>
    </row>
    <row r="1688" spans="1:8">
      <c r="A1688" s="52">
        <v>133624267978</v>
      </c>
      <c r="B1688" s="1" t="s">
        <v>458</v>
      </c>
      <c r="C1688" s="34" t="s">
        <v>457</v>
      </c>
      <c r="D1688" s="1" t="s">
        <v>367</v>
      </c>
      <c r="E1688" s="34" t="s">
        <v>457</v>
      </c>
      <c r="F1688" s="28" t="s">
        <v>369</v>
      </c>
      <c r="G1688" s="35">
        <v>6089</v>
      </c>
      <c r="H1688" s="35">
        <v>36.53</v>
      </c>
    </row>
    <row r="1689" spans="1:8">
      <c r="A1689" s="52">
        <v>133610678726</v>
      </c>
      <c r="B1689" s="1" t="s">
        <v>365</v>
      </c>
      <c r="C1689" s="34" t="s">
        <v>457</v>
      </c>
      <c r="D1689" s="1" t="s">
        <v>367</v>
      </c>
      <c r="E1689" s="34" t="s">
        <v>457</v>
      </c>
      <c r="F1689" s="28" t="s">
        <v>369</v>
      </c>
      <c r="G1689" s="35">
        <v>9100</v>
      </c>
      <c r="H1689" s="35">
        <v>54.6</v>
      </c>
    </row>
    <row r="1690" spans="1:8">
      <c r="A1690" s="52">
        <v>133569285791</v>
      </c>
      <c r="B1690" s="1" t="s">
        <v>4</v>
      </c>
      <c r="C1690" s="34" t="s">
        <v>493</v>
      </c>
      <c r="D1690" s="1" t="s">
        <v>367</v>
      </c>
      <c r="E1690" s="34" t="s">
        <v>493</v>
      </c>
      <c r="F1690" s="28" t="s">
        <v>369</v>
      </c>
      <c r="G1690" s="35">
        <v>530000</v>
      </c>
      <c r="H1690" s="35">
        <v>3180</v>
      </c>
    </row>
    <row r="1691" spans="1:8">
      <c r="A1691" s="52">
        <v>133541302567</v>
      </c>
      <c r="B1691" s="1" t="s">
        <v>4</v>
      </c>
      <c r="C1691" s="34" t="s">
        <v>493</v>
      </c>
      <c r="D1691" s="1" t="s">
        <v>367</v>
      </c>
      <c r="E1691" s="34" t="s">
        <v>493</v>
      </c>
      <c r="F1691" s="28" t="s">
        <v>369</v>
      </c>
      <c r="G1691" s="35">
        <v>25000</v>
      </c>
      <c r="H1691" s="35">
        <v>150</v>
      </c>
    </row>
    <row r="1692" spans="1:8">
      <c r="A1692" s="52">
        <v>133539915961</v>
      </c>
      <c r="B1692" s="1" t="s">
        <v>365</v>
      </c>
      <c r="C1692" s="34" t="s">
        <v>493</v>
      </c>
      <c r="D1692" s="1" t="s">
        <v>367</v>
      </c>
      <c r="E1692" s="34" t="s">
        <v>493</v>
      </c>
      <c r="F1692" s="28" t="s">
        <v>369</v>
      </c>
      <c r="G1692" s="35">
        <v>44950</v>
      </c>
      <c r="H1692" s="35">
        <v>269.7</v>
      </c>
    </row>
    <row r="1693" spans="1:8">
      <c r="A1693" s="52">
        <v>133537826727</v>
      </c>
      <c r="B1693" s="1" t="s">
        <v>4</v>
      </c>
      <c r="C1693" s="34" t="s">
        <v>480</v>
      </c>
      <c r="D1693" s="1" t="s">
        <v>367</v>
      </c>
      <c r="E1693" s="34" t="s">
        <v>493</v>
      </c>
      <c r="F1693" s="28" t="s">
        <v>369</v>
      </c>
      <c r="G1693" s="35">
        <v>96100</v>
      </c>
      <c r="H1693" s="35">
        <v>576.6</v>
      </c>
    </row>
    <row r="1694" spans="1:8">
      <c r="A1694" s="52">
        <v>133536956757</v>
      </c>
      <c r="B1694" s="1" t="s">
        <v>4</v>
      </c>
      <c r="C1694" s="34" t="s">
        <v>480</v>
      </c>
      <c r="D1694" s="1" t="s">
        <v>367</v>
      </c>
      <c r="E1694" s="34" t="s">
        <v>493</v>
      </c>
      <c r="F1694" s="28" t="s">
        <v>369</v>
      </c>
      <c r="G1694" s="35">
        <v>9100</v>
      </c>
      <c r="H1694" s="35">
        <v>54.6</v>
      </c>
    </row>
    <row r="1695" spans="1:8">
      <c r="A1695" s="52">
        <v>133536861483</v>
      </c>
      <c r="B1695" s="1" t="s">
        <v>496</v>
      </c>
      <c r="C1695" s="34" t="s">
        <v>480</v>
      </c>
      <c r="D1695" s="1" t="s">
        <v>367</v>
      </c>
      <c r="E1695" s="34" t="s">
        <v>493</v>
      </c>
      <c r="F1695" s="28" t="s">
        <v>369</v>
      </c>
      <c r="G1695" s="35">
        <v>455</v>
      </c>
      <c r="H1695" s="35">
        <v>2.73</v>
      </c>
    </row>
    <row r="1696" spans="1:8">
      <c r="A1696" s="52">
        <v>133535596693</v>
      </c>
      <c r="B1696" s="1" t="s">
        <v>4</v>
      </c>
      <c r="C1696" s="34" t="s">
        <v>480</v>
      </c>
      <c r="D1696" s="1" t="s">
        <v>367</v>
      </c>
      <c r="E1696" s="34" t="s">
        <v>480</v>
      </c>
      <c r="F1696" s="28" t="s">
        <v>369</v>
      </c>
      <c r="G1696" s="35">
        <v>9600</v>
      </c>
      <c r="H1696" s="35">
        <v>57.6</v>
      </c>
    </row>
    <row r="1697" spans="1:8">
      <c r="A1697" s="52">
        <v>133535529277</v>
      </c>
      <c r="B1697" s="1" t="s">
        <v>492</v>
      </c>
      <c r="C1697" s="34" t="s">
        <v>480</v>
      </c>
      <c r="D1697" s="1" t="s">
        <v>367</v>
      </c>
      <c r="E1697" s="34" t="s">
        <v>480</v>
      </c>
      <c r="F1697" s="28" t="s">
        <v>369</v>
      </c>
      <c r="G1697" s="35">
        <v>960</v>
      </c>
      <c r="H1697" s="35">
        <v>5.76</v>
      </c>
    </row>
    <row r="1698" spans="1:8">
      <c r="A1698" s="52">
        <v>133534675121</v>
      </c>
      <c r="B1698" s="1" t="s">
        <v>4</v>
      </c>
      <c r="C1698" s="34" t="s">
        <v>480</v>
      </c>
      <c r="D1698" s="1" t="s">
        <v>367</v>
      </c>
      <c r="E1698" s="34" t="s">
        <v>480</v>
      </c>
      <c r="F1698" s="28" t="s">
        <v>369</v>
      </c>
      <c r="G1698" s="35">
        <v>74900</v>
      </c>
      <c r="H1698" s="35">
        <v>449.4</v>
      </c>
    </row>
    <row r="1699" spans="1:8">
      <c r="A1699" s="52">
        <v>133533930093</v>
      </c>
      <c r="B1699" s="1" t="s">
        <v>4</v>
      </c>
      <c r="C1699" s="34" t="s">
        <v>480</v>
      </c>
      <c r="D1699" s="1" t="s">
        <v>367</v>
      </c>
      <c r="E1699" s="34" t="s">
        <v>480</v>
      </c>
      <c r="F1699" s="28" t="s">
        <v>369</v>
      </c>
      <c r="G1699" s="35">
        <v>63900</v>
      </c>
      <c r="H1699" s="35">
        <v>383.4</v>
      </c>
    </row>
    <row r="1700" spans="1:8">
      <c r="A1700" s="52">
        <v>133532038391</v>
      </c>
      <c r="B1700" s="1" t="s">
        <v>365</v>
      </c>
      <c r="C1700" s="34" t="s">
        <v>480</v>
      </c>
      <c r="D1700" s="1" t="s">
        <v>367</v>
      </c>
      <c r="E1700" s="34" t="s">
        <v>480</v>
      </c>
      <c r="F1700" s="28" t="s">
        <v>369</v>
      </c>
      <c r="G1700" s="35">
        <v>33600</v>
      </c>
      <c r="H1700" s="35">
        <v>201.6</v>
      </c>
    </row>
    <row r="1701" spans="1:8">
      <c r="A1701" s="52">
        <v>133530776409</v>
      </c>
      <c r="B1701" s="1" t="s">
        <v>4</v>
      </c>
      <c r="C1701" s="34" t="s">
        <v>480</v>
      </c>
      <c r="D1701" s="1" t="s">
        <v>367</v>
      </c>
      <c r="E1701" s="34" t="s">
        <v>480</v>
      </c>
      <c r="F1701" s="28" t="s">
        <v>369</v>
      </c>
      <c r="G1701" s="35">
        <v>43600</v>
      </c>
      <c r="H1701" s="35">
        <v>261.60000000000002</v>
      </c>
    </row>
    <row r="1702" spans="1:8">
      <c r="A1702" s="52">
        <v>133530750815</v>
      </c>
      <c r="B1702" s="1" t="s">
        <v>495</v>
      </c>
      <c r="C1702" s="34" t="s">
        <v>480</v>
      </c>
      <c r="D1702" s="1" t="s">
        <v>367</v>
      </c>
      <c r="E1702" s="34" t="s">
        <v>480</v>
      </c>
      <c r="F1702" s="28" t="s">
        <v>369</v>
      </c>
      <c r="G1702" s="35">
        <v>2180</v>
      </c>
      <c r="H1702" s="35">
        <v>13.08</v>
      </c>
    </row>
    <row r="1703" spans="1:8">
      <c r="A1703" s="52">
        <v>133529619395</v>
      </c>
      <c r="B1703" s="1" t="s">
        <v>4</v>
      </c>
      <c r="C1703" s="34" t="s">
        <v>480</v>
      </c>
      <c r="D1703" s="1" t="s">
        <v>367</v>
      </c>
      <c r="E1703" s="34" t="s">
        <v>480</v>
      </c>
      <c r="F1703" s="28" t="s">
        <v>369</v>
      </c>
      <c r="G1703" s="35">
        <v>19800</v>
      </c>
      <c r="H1703" s="35">
        <v>118.8</v>
      </c>
    </row>
    <row r="1704" spans="1:8">
      <c r="A1704" s="52">
        <v>133527052007</v>
      </c>
      <c r="B1704" s="1" t="s">
        <v>4</v>
      </c>
      <c r="C1704" s="34" t="s">
        <v>480</v>
      </c>
      <c r="D1704" s="1" t="s">
        <v>367</v>
      </c>
      <c r="E1704" s="34" t="s">
        <v>480</v>
      </c>
      <c r="F1704" s="28" t="s">
        <v>369</v>
      </c>
      <c r="G1704" s="35">
        <v>63100</v>
      </c>
      <c r="H1704" s="35">
        <v>378.6</v>
      </c>
    </row>
    <row r="1705" spans="1:8">
      <c r="A1705" s="52">
        <v>133526084511</v>
      </c>
      <c r="B1705" s="1" t="s">
        <v>4</v>
      </c>
      <c r="C1705" s="34" t="s">
        <v>480</v>
      </c>
      <c r="D1705" s="1" t="s">
        <v>367</v>
      </c>
      <c r="E1705" s="34" t="s">
        <v>480</v>
      </c>
      <c r="F1705" s="28" t="s">
        <v>369</v>
      </c>
      <c r="G1705" s="35">
        <v>29300</v>
      </c>
      <c r="H1705" s="35">
        <v>175.8</v>
      </c>
    </row>
    <row r="1706" spans="1:8">
      <c r="A1706" s="52">
        <v>133526070677</v>
      </c>
      <c r="B1706" s="1" t="s">
        <v>491</v>
      </c>
      <c r="C1706" s="34" t="s">
        <v>480</v>
      </c>
      <c r="D1706" s="1" t="s">
        <v>367</v>
      </c>
      <c r="E1706" s="34" t="s">
        <v>480</v>
      </c>
      <c r="F1706" s="28" t="s">
        <v>369</v>
      </c>
      <c r="G1706" s="35">
        <v>1465</v>
      </c>
      <c r="H1706" s="35">
        <v>8.7899999999999991</v>
      </c>
    </row>
    <row r="1707" spans="1:8">
      <c r="A1707" s="52">
        <v>133526016855</v>
      </c>
      <c r="B1707" s="1" t="s">
        <v>494</v>
      </c>
      <c r="C1707" s="34" t="s">
        <v>480</v>
      </c>
      <c r="D1707" s="1" t="s">
        <v>367</v>
      </c>
      <c r="E1707" s="34" t="s">
        <v>480</v>
      </c>
      <c r="F1707" s="28" t="s">
        <v>369</v>
      </c>
      <c r="G1707" s="35">
        <v>1380</v>
      </c>
      <c r="H1707" s="35">
        <v>8.2799999999999994</v>
      </c>
    </row>
    <row r="1708" spans="1:8">
      <c r="A1708" s="52">
        <v>133525901627</v>
      </c>
      <c r="B1708" s="1" t="s">
        <v>4</v>
      </c>
      <c r="C1708" s="34" t="s">
        <v>480</v>
      </c>
      <c r="D1708" s="1" t="s">
        <v>367</v>
      </c>
      <c r="E1708" s="34" t="s">
        <v>480</v>
      </c>
      <c r="F1708" s="28" t="s">
        <v>369</v>
      </c>
      <c r="G1708" s="35">
        <v>13800</v>
      </c>
      <c r="H1708" s="35">
        <v>82.8</v>
      </c>
    </row>
    <row r="1709" spans="1:8">
      <c r="A1709" s="52">
        <v>133446589633</v>
      </c>
      <c r="B1709" s="1" t="s">
        <v>4</v>
      </c>
      <c r="C1709" s="34" t="s">
        <v>480</v>
      </c>
      <c r="D1709" s="1" t="s">
        <v>367</v>
      </c>
      <c r="E1709" s="34" t="s">
        <v>480</v>
      </c>
      <c r="F1709" s="28" t="s">
        <v>369</v>
      </c>
      <c r="G1709" s="35">
        <v>11000</v>
      </c>
      <c r="H1709" s="35">
        <v>66</v>
      </c>
    </row>
    <row r="1710" spans="1:8">
      <c r="A1710" s="52">
        <v>133446550271</v>
      </c>
      <c r="B1710" s="1" t="s">
        <v>4</v>
      </c>
      <c r="C1710" s="34" t="s">
        <v>480</v>
      </c>
      <c r="D1710" s="1" t="s">
        <v>367</v>
      </c>
      <c r="E1710" s="34" t="s">
        <v>480</v>
      </c>
      <c r="F1710" s="28" t="s">
        <v>369</v>
      </c>
      <c r="G1710" s="35">
        <v>21200</v>
      </c>
      <c r="H1710" s="35">
        <v>127.2</v>
      </c>
    </row>
    <row r="1711" spans="1:8">
      <c r="A1711" s="52">
        <v>133446387621</v>
      </c>
      <c r="B1711" s="1" t="s">
        <v>4</v>
      </c>
      <c r="C1711" s="34" t="s">
        <v>480</v>
      </c>
      <c r="D1711" s="1" t="s">
        <v>367</v>
      </c>
      <c r="E1711" s="34" t="s">
        <v>480</v>
      </c>
      <c r="F1711" s="28" t="s">
        <v>369</v>
      </c>
      <c r="G1711" s="35">
        <v>11600</v>
      </c>
      <c r="H1711" s="35">
        <v>69.599999999999994</v>
      </c>
    </row>
    <row r="1712" spans="1:8">
      <c r="A1712" s="52">
        <v>133446346171</v>
      </c>
      <c r="B1712" s="1" t="s">
        <v>365</v>
      </c>
      <c r="C1712" s="34" t="s">
        <v>480</v>
      </c>
      <c r="D1712" s="1" t="s">
        <v>367</v>
      </c>
      <c r="E1712" s="34" t="s">
        <v>480</v>
      </c>
      <c r="F1712" s="28" t="s">
        <v>369</v>
      </c>
      <c r="G1712" s="35">
        <v>51700</v>
      </c>
      <c r="H1712" s="35">
        <v>310.2</v>
      </c>
    </row>
    <row r="1713" spans="1:8">
      <c r="A1713" s="52">
        <v>133446323055</v>
      </c>
      <c r="B1713" s="1" t="s">
        <v>4</v>
      </c>
      <c r="C1713" s="34" t="s">
        <v>480</v>
      </c>
      <c r="D1713" s="1" t="s">
        <v>367</v>
      </c>
      <c r="E1713" s="34" t="s">
        <v>480</v>
      </c>
      <c r="F1713" s="28" t="s">
        <v>369</v>
      </c>
      <c r="G1713" s="35">
        <v>15200</v>
      </c>
      <c r="H1713" s="35">
        <v>91.2</v>
      </c>
    </row>
    <row r="1714" spans="1:8">
      <c r="A1714" s="52">
        <v>133446288889</v>
      </c>
      <c r="B1714" s="1" t="s">
        <v>365</v>
      </c>
      <c r="C1714" s="34" t="s">
        <v>480</v>
      </c>
      <c r="D1714" s="1" t="s">
        <v>367</v>
      </c>
      <c r="E1714" s="34" t="s">
        <v>480</v>
      </c>
      <c r="F1714" s="28" t="s">
        <v>369</v>
      </c>
      <c r="G1714" s="35">
        <v>34400</v>
      </c>
      <c r="H1714" s="35">
        <v>206.4</v>
      </c>
    </row>
    <row r="1715" spans="1:8">
      <c r="A1715" s="52">
        <v>133445159155</v>
      </c>
      <c r="B1715" s="1" t="s">
        <v>4</v>
      </c>
      <c r="C1715" s="34" t="s">
        <v>480</v>
      </c>
      <c r="D1715" s="1" t="s">
        <v>367</v>
      </c>
      <c r="E1715" s="34" t="s">
        <v>480</v>
      </c>
      <c r="F1715" s="28" t="s">
        <v>369</v>
      </c>
      <c r="G1715" s="35">
        <v>32500</v>
      </c>
      <c r="H1715" s="35">
        <v>195</v>
      </c>
    </row>
    <row r="1716" spans="1:8">
      <c r="A1716" s="52">
        <v>133445116263</v>
      </c>
      <c r="B1716" s="1" t="s">
        <v>365</v>
      </c>
      <c r="C1716" s="34" t="s">
        <v>480</v>
      </c>
      <c r="D1716" s="1" t="s">
        <v>367</v>
      </c>
      <c r="E1716" s="34" t="s">
        <v>480</v>
      </c>
      <c r="F1716" s="28" t="s">
        <v>369</v>
      </c>
      <c r="G1716" s="35">
        <v>15000</v>
      </c>
      <c r="H1716" s="35">
        <v>90</v>
      </c>
    </row>
    <row r="1717" spans="1:8">
      <c r="A1717" s="52">
        <v>133444984139</v>
      </c>
      <c r="B1717" s="1" t="s">
        <v>489</v>
      </c>
      <c r="C1717" s="34" t="s">
        <v>480</v>
      </c>
      <c r="D1717" s="1" t="s">
        <v>367</v>
      </c>
      <c r="E1717" s="34" t="s">
        <v>480</v>
      </c>
      <c r="F1717" s="28" t="s">
        <v>369</v>
      </c>
      <c r="G1717" s="35">
        <v>1100</v>
      </c>
      <c r="H1717" s="35">
        <v>6.6</v>
      </c>
    </row>
    <row r="1718" spans="1:8">
      <c r="A1718" s="52">
        <v>133444928767</v>
      </c>
      <c r="B1718" s="1" t="s">
        <v>4</v>
      </c>
      <c r="C1718" s="34" t="s">
        <v>480</v>
      </c>
      <c r="D1718" s="1" t="s">
        <v>367</v>
      </c>
      <c r="E1718" s="34" t="s">
        <v>480</v>
      </c>
      <c r="F1718" s="28" t="s">
        <v>369</v>
      </c>
      <c r="G1718" s="35">
        <v>36800</v>
      </c>
      <c r="H1718" s="35">
        <v>220.8</v>
      </c>
    </row>
    <row r="1719" spans="1:8">
      <c r="A1719" s="52">
        <v>133444869597</v>
      </c>
      <c r="B1719" s="1" t="s">
        <v>4</v>
      </c>
      <c r="C1719" s="34" t="s">
        <v>480</v>
      </c>
      <c r="D1719" s="1" t="s">
        <v>367</v>
      </c>
      <c r="E1719" s="34" t="s">
        <v>480</v>
      </c>
      <c r="F1719" s="28" t="s">
        <v>369</v>
      </c>
      <c r="G1719" s="35">
        <v>17600</v>
      </c>
      <c r="H1719" s="35">
        <v>105.6</v>
      </c>
    </row>
    <row r="1720" spans="1:8">
      <c r="A1720" s="52">
        <v>133444668355</v>
      </c>
      <c r="B1720" s="1" t="s">
        <v>4</v>
      </c>
      <c r="C1720" s="34" t="s">
        <v>480</v>
      </c>
      <c r="D1720" s="1" t="s">
        <v>367</v>
      </c>
      <c r="E1720" s="34" t="s">
        <v>480</v>
      </c>
      <c r="F1720" s="28" t="s">
        <v>369</v>
      </c>
      <c r="G1720" s="35">
        <v>15800</v>
      </c>
      <c r="H1720" s="35">
        <v>94.8</v>
      </c>
    </row>
    <row r="1721" spans="1:8">
      <c r="A1721" s="52">
        <v>133443554641</v>
      </c>
      <c r="B1721" s="1" t="s">
        <v>4</v>
      </c>
      <c r="C1721" s="34" t="s">
        <v>480</v>
      </c>
      <c r="D1721" s="1" t="s">
        <v>367</v>
      </c>
      <c r="E1721" s="34" t="s">
        <v>480</v>
      </c>
      <c r="F1721" s="28" t="s">
        <v>369</v>
      </c>
      <c r="G1721" s="35">
        <v>4200</v>
      </c>
      <c r="H1721" s="35">
        <v>25.2</v>
      </c>
    </row>
    <row r="1722" spans="1:8">
      <c r="A1722" s="52">
        <v>133443455413</v>
      </c>
      <c r="B1722" s="1" t="s">
        <v>482</v>
      </c>
      <c r="C1722" s="34" t="s">
        <v>480</v>
      </c>
      <c r="D1722" s="1" t="s">
        <v>367</v>
      </c>
      <c r="E1722" s="34" t="s">
        <v>480</v>
      </c>
      <c r="F1722" s="28" t="s">
        <v>369</v>
      </c>
      <c r="G1722" s="35">
        <v>210</v>
      </c>
      <c r="H1722" s="35">
        <v>1.26</v>
      </c>
    </row>
    <row r="1723" spans="1:8">
      <c r="A1723" s="52">
        <v>133443282213</v>
      </c>
      <c r="B1723" s="1" t="s">
        <v>4</v>
      </c>
      <c r="C1723" s="34" t="s">
        <v>480</v>
      </c>
      <c r="D1723" s="1" t="s">
        <v>367</v>
      </c>
      <c r="E1723" s="34" t="s">
        <v>480</v>
      </c>
      <c r="F1723" s="28" t="s">
        <v>369</v>
      </c>
      <c r="G1723" s="35">
        <v>42000</v>
      </c>
      <c r="H1723" s="35">
        <v>252</v>
      </c>
    </row>
    <row r="1724" spans="1:8">
      <c r="A1724" s="52">
        <v>133443213699</v>
      </c>
      <c r="B1724" s="1" t="s">
        <v>4</v>
      </c>
      <c r="C1724" s="34" t="s">
        <v>480</v>
      </c>
      <c r="D1724" s="1" t="s">
        <v>367</v>
      </c>
      <c r="E1724" s="34" t="s">
        <v>480</v>
      </c>
      <c r="F1724" s="28" t="s">
        <v>369</v>
      </c>
      <c r="G1724" s="35">
        <v>169400</v>
      </c>
      <c r="H1724" s="35">
        <v>1016.4</v>
      </c>
    </row>
    <row r="1725" spans="1:8">
      <c r="A1725" s="52">
        <v>133442964949</v>
      </c>
      <c r="B1725" s="1" t="s">
        <v>4</v>
      </c>
      <c r="C1725" s="34" t="s">
        <v>480</v>
      </c>
      <c r="D1725" s="1" t="s">
        <v>367</v>
      </c>
      <c r="E1725" s="34" t="s">
        <v>480</v>
      </c>
      <c r="F1725" s="28" t="s">
        <v>369</v>
      </c>
      <c r="G1725" s="35">
        <v>36700</v>
      </c>
      <c r="H1725" s="35">
        <v>220.2</v>
      </c>
    </row>
    <row r="1726" spans="1:8">
      <c r="A1726" s="52">
        <v>133442872577</v>
      </c>
      <c r="B1726" s="1" t="s">
        <v>4</v>
      </c>
      <c r="C1726" s="34" t="s">
        <v>472</v>
      </c>
      <c r="D1726" s="1" t="s">
        <v>367</v>
      </c>
      <c r="E1726" s="34" t="s">
        <v>480</v>
      </c>
      <c r="F1726" s="28" t="s">
        <v>369</v>
      </c>
      <c r="G1726" s="35">
        <v>174400</v>
      </c>
      <c r="H1726" s="35">
        <v>1046.4000000000001</v>
      </c>
    </row>
    <row r="1727" spans="1:8">
      <c r="A1727" s="52">
        <v>133442662569</v>
      </c>
      <c r="B1727" s="1" t="s">
        <v>4</v>
      </c>
      <c r="C1727" s="34" t="s">
        <v>472</v>
      </c>
      <c r="D1727" s="1" t="s">
        <v>367</v>
      </c>
      <c r="E1727" s="34" t="s">
        <v>480</v>
      </c>
      <c r="F1727" s="28" t="s">
        <v>369</v>
      </c>
      <c r="G1727" s="35">
        <v>46800</v>
      </c>
      <c r="H1727" s="35">
        <v>280.8</v>
      </c>
    </row>
    <row r="1728" spans="1:8">
      <c r="A1728" s="52">
        <v>133442656011</v>
      </c>
      <c r="B1728" s="1" t="s">
        <v>365</v>
      </c>
      <c r="C1728" s="34" t="s">
        <v>472</v>
      </c>
      <c r="D1728" s="1" t="s">
        <v>367</v>
      </c>
      <c r="E1728" s="34" t="s">
        <v>480</v>
      </c>
      <c r="F1728" s="28" t="s">
        <v>369</v>
      </c>
      <c r="G1728" s="35">
        <v>4800</v>
      </c>
      <c r="H1728" s="35">
        <v>28.8</v>
      </c>
    </row>
    <row r="1729" spans="1:8">
      <c r="A1729" s="52">
        <v>133441681441</v>
      </c>
      <c r="B1729" s="1" t="s">
        <v>4</v>
      </c>
      <c r="C1729" s="34" t="s">
        <v>472</v>
      </c>
      <c r="D1729" s="1" t="s">
        <v>367</v>
      </c>
      <c r="E1729" s="34" t="s">
        <v>480</v>
      </c>
      <c r="F1729" s="28" t="s">
        <v>369</v>
      </c>
      <c r="G1729" s="35">
        <v>10300</v>
      </c>
      <c r="H1729" s="35">
        <v>61.8</v>
      </c>
    </row>
    <row r="1730" spans="1:8">
      <c r="A1730" s="52">
        <v>133440986693</v>
      </c>
      <c r="B1730" s="1" t="s">
        <v>4</v>
      </c>
      <c r="C1730" s="34" t="s">
        <v>472</v>
      </c>
      <c r="D1730" s="1" t="s">
        <v>367</v>
      </c>
      <c r="E1730" s="34" t="s">
        <v>480</v>
      </c>
      <c r="F1730" s="28" t="s">
        <v>369</v>
      </c>
      <c r="G1730" s="35">
        <v>9500</v>
      </c>
      <c r="H1730" s="35">
        <v>57</v>
      </c>
    </row>
    <row r="1731" spans="1:8">
      <c r="A1731" s="52">
        <v>133440852551</v>
      </c>
      <c r="B1731" s="1" t="s">
        <v>4</v>
      </c>
      <c r="C1731" s="34" t="s">
        <v>472</v>
      </c>
      <c r="D1731" s="1" t="s">
        <v>367</v>
      </c>
      <c r="E1731" s="34" t="s">
        <v>480</v>
      </c>
      <c r="F1731" s="28" t="s">
        <v>369</v>
      </c>
      <c r="G1731" s="35">
        <v>95900</v>
      </c>
      <c r="H1731" s="35">
        <v>575.4</v>
      </c>
    </row>
    <row r="1732" spans="1:8">
      <c r="A1732" s="52">
        <v>133440262263</v>
      </c>
      <c r="B1732" s="1" t="s">
        <v>4</v>
      </c>
      <c r="C1732" s="34" t="s">
        <v>472</v>
      </c>
      <c r="D1732" s="1" t="s">
        <v>367</v>
      </c>
      <c r="E1732" s="34" t="s">
        <v>480</v>
      </c>
      <c r="F1732" s="28" t="s">
        <v>369</v>
      </c>
      <c r="G1732" s="35">
        <v>49100</v>
      </c>
      <c r="H1732" s="35">
        <v>294.60000000000002</v>
      </c>
    </row>
    <row r="1733" spans="1:8">
      <c r="A1733" s="52">
        <v>133439635271</v>
      </c>
      <c r="B1733" s="1" t="s">
        <v>4</v>
      </c>
      <c r="C1733" s="34" t="s">
        <v>472</v>
      </c>
      <c r="D1733" s="1" t="s">
        <v>367</v>
      </c>
      <c r="E1733" s="34" t="s">
        <v>480</v>
      </c>
      <c r="F1733" s="28" t="s">
        <v>369</v>
      </c>
      <c r="G1733" s="35">
        <v>27400</v>
      </c>
      <c r="H1733" s="35">
        <v>164.4</v>
      </c>
    </row>
    <row r="1734" spans="1:8">
      <c r="A1734" s="52">
        <v>133438821065</v>
      </c>
      <c r="B1734" s="1" t="s">
        <v>4</v>
      </c>
      <c r="C1734" s="34" t="s">
        <v>472</v>
      </c>
      <c r="D1734" s="1" t="s">
        <v>367</v>
      </c>
      <c r="E1734" s="34" t="s">
        <v>472</v>
      </c>
      <c r="F1734" s="28" t="s">
        <v>369</v>
      </c>
      <c r="G1734" s="35">
        <v>13800</v>
      </c>
      <c r="H1734" s="35">
        <v>82.8</v>
      </c>
    </row>
    <row r="1735" spans="1:8">
      <c r="A1735" s="52">
        <v>133438799731</v>
      </c>
      <c r="B1735" s="1" t="s">
        <v>365</v>
      </c>
      <c r="C1735" s="34" t="s">
        <v>472</v>
      </c>
      <c r="D1735" s="1" t="s">
        <v>367</v>
      </c>
      <c r="E1735" s="34" t="s">
        <v>472</v>
      </c>
      <c r="F1735" s="28" t="s">
        <v>369</v>
      </c>
      <c r="G1735" s="35">
        <v>29900</v>
      </c>
      <c r="H1735" s="35">
        <v>179.4</v>
      </c>
    </row>
    <row r="1736" spans="1:8">
      <c r="A1736" s="52">
        <v>133438658959</v>
      </c>
      <c r="B1736" s="1" t="s">
        <v>365</v>
      </c>
      <c r="C1736" s="34" t="s">
        <v>472</v>
      </c>
      <c r="D1736" s="1" t="s">
        <v>367</v>
      </c>
      <c r="E1736" s="34" t="s">
        <v>472</v>
      </c>
      <c r="F1736" s="28" t="s">
        <v>369</v>
      </c>
      <c r="G1736" s="35">
        <v>8500</v>
      </c>
      <c r="H1736" s="35">
        <v>51</v>
      </c>
    </row>
    <row r="1737" spans="1:8">
      <c r="A1737" s="52">
        <v>133438080119</v>
      </c>
      <c r="B1737" s="1" t="s">
        <v>365</v>
      </c>
      <c r="C1737" s="34" t="s">
        <v>472</v>
      </c>
      <c r="D1737" s="1" t="s">
        <v>367</v>
      </c>
      <c r="E1737" s="34" t="s">
        <v>472</v>
      </c>
      <c r="F1737" s="28" t="s">
        <v>369</v>
      </c>
      <c r="G1737" s="35">
        <v>44800</v>
      </c>
      <c r="H1737" s="35">
        <v>268.8</v>
      </c>
    </row>
    <row r="1738" spans="1:8">
      <c r="A1738" s="52">
        <v>133436518269</v>
      </c>
      <c r="B1738" s="1" t="s">
        <v>4</v>
      </c>
      <c r="C1738" s="34" t="s">
        <v>472</v>
      </c>
      <c r="D1738" s="1" t="s">
        <v>367</v>
      </c>
      <c r="E1738" s="34" t="s">
        <v>472</v>
      </c>
      <c r="F1738" s="28" t="s">
        <v>369</v>
      </c>
      <c r="G1738" s="35">
        <v>18800</v>
      </c>
      <c r="H1738" s="35">
        <v>112.8</v>
      </c>
    </row>
    <row r="1739" spans="1:8">
      <c r="A1739" s="52">
        <v>133436215749</v>
      </c>
      <c r="B1739" s="1" t="s">
        <v>4</v>
      </c>
      <c r="C1739" s="34" t="s">
        <v>472</v>
      </c>
      <c r="D1739" s="1" t="s">
        <v>367</v>
      </c>
      <c r="E1739" s="34" t="s">
        <v>472</v>
      </c>
      <c r="F1739" s="28" t="s">
        <v>369</v>
      </c>
      <c r="G1739" s="35">
        <v>39000</v>
      </c>
      <c r="H1739" s="35">
        <v>234</v>
      </c>
    </row>
    <row r="1740" spans="1:8">
      <c r="A1740" s="52">
        <v>133436037641</v>
      </c>
      <c r="B1740" s="1" t="s">
        <v>4</v>
      </c>
      <c r="C1740" s="34" t="s">
        <v>472</v>
      </c>
      <c r="D1740" s="1" t="s">
        <v>367</v>
      </c>
      <c r="E1740" s="34" t="s">
        <v>472</v>
      </c>
      <c r="F1740" s="28" t="s">
        <v>369</v>
      </c>
      <c r="G1740" s="35">
        <v>54000</v>
      </c>
      <c r="H1740" s="35">
        <v>324</v>
      </c>
    </row>
    <row r="1741" spans="1:8">
      <c r="A1741" s="52">
        <v>133435968213</v>
      </c>
      <c r="B1741" s="1" t="s">
        <v>4</v>
      </c>
      <c r="C1741" s="34" t="s">
        <v>472</v>
      </c>
      <c r="D1741" s="1" t="s">
        <v>367</v>
      </c>
      <c r="E1741" s="34" t="s">
        <v>472</v>
      </c>
      <c r="F1741" s="28" t="s">
        <v>369</v>
      </c>
      <c r="G1741" s="35">
        <v>29600</v>
      </c>
      <c r="H1741" s="35">
        <v>177.6</v>
      </c>
    </row>
    <row r="1742" spans="1:8">
      <c r="A1742" s="52">
        <v>133435933889</v>
      </c>
      <c r="B1742" s="1" t="s">
        <v>4</v>
      </c>
      <c r="C1742" s="34" t="s">
        <v>472</v>
      </c>
      <c r="D1742" s="1" t="s">
        <v>367</v>
      </c>
      <c r="E1742" s="34" t="s">
        <v>472</v>
      </c>
      <c r="F1742" s="28" t="s">
        <v>369</v>
      </c>
      <c r="G1742" s="35">
        <v>68700</v>
      </c>
      <c r="H1742" s="35">
        <v>412.2</v>
      </c>
    </row>
    <row r="1743" spans="1:8">
      <c r="A1743" s="52">
        <v>133435373615</v>
      </c>
      <c r="B1743" s="1" t="s">
        <v>365</v>
      </c>
      <c r="C1743" s="34" t="s">
        <v>472</v>
      </c>
      <c r="D1743" s="1" t="s">
        <v>367</v>
      </c>
      <c r="E1743" s="34" t="s">
        <v>472</v>
      </c>
      <c r="F1743" s="28" t="s">
        <v>369</v>
      </c>
      <c r="G1743" s="35">
        <v>9800</v>
      </c>
      <c r="H1743" s="35">
        <v>58.8</v>
      </c>
    </row>
    <row r="1744" spans="1:8">
      <c r="A1744" s="52">
        <v>133435078651</v>
      </c>
      <c r="B1744" s="1" t="s">
        <v>365</v>
      </c>
      <c r="C1744" s="34" t="s">
        <v>472</v>
      </c>
      <c r="D1744" s="1" t="s">
        <v>367</v>
      </c>
      <c r="E1744" s="34" t="s">
        <v>472</v>
      </c>
      <c r="F1744" s="28" t="s">
        <v>369</v>
      </c>
      <c r="G1744" s="35">
        <v>28900</v>
      </c>
      <c r="H1744" s="35">
        <v>173.4</v>
      </c>
    </row>
    <row r="1745" spans="1:8">
      <c r="A1745" s="52">
        <v>133434016937</v>
      </c>
      <c r="B1745" s="1" t="s">
        <v>4</v>
      </c>
      <c r="C1745" s="34" t="s">
        <v>472</v>
      </c>
      <c r="D1745" s="1" t="s">
        <v>367</v>
      </c>
      <c r="E1745" s="34" t="s">
        <v>472</v>
      </c>
      <c r="F1745" s="28" t="s">
        <v>369</v>
      </c>
      <c r="G1745" s="35">
        <v>4800</v>
      </c>
      <c r="H1745" s="35">
        <v>28.8</v>
      </c>
    </row>
    <row r="1746" spans="1:8">
      <c r="A1746" s="52">
        <v>133432835933</v>
      </c>
      <c r="B1746" s="1" t="s">
        <v>4</v>
      </c>
      <c r="C1746" s="34" t="s">
        <v>472</v>
      </c>
      <c r="D1746" s="1" t="s">
        <v>367</v>
      </c>
      <c r="E1746" s="34" t="s">
        <v>472</v>
      </c>
      <c r="F1746" s="28" t="s">
        <v>369</v>
      </c>
      <c r="G1746" s="35">
        <v>81300</v>
      </c>
      <c r="H1746" s="35">
        <v>487.8</v>
      </c>
    </row>
    <row r="1747" spans="1:8">
      <c r="A1747" s="52">
        <v>133431861813</v>
      </c>
      <c r="B1747" s="1" t="s">
        <v>484</v>
      </c>
      <c r="C1747" s="34" t="s">
        <v>472</v>
      </c>
      <c r="D1747" s="1" t="s">
        <v>367</v>
      </c>
      <c r="E1747" s="34" t="s">
        <v>472</v>
      </c>
      <c r="F1747" s="28" t="s">
        <v>369</v>
      </c>
      <c r="G1747" s="35">
        <v>2445</v>
      </c>
      <c r="H1747" s="35">
        <v>14.67</v>
      </c>
    </row>
    <row r="1748" spans="1:8">
      <c r="A1748" s="52">
        <v>133431836069</v>
      </c>
      <c r="B1748" s="1" t="s">
        <v>4</v>
      </c>
      <c r="C1748" s="34" t="s">
        <v>472</v>
      </c>
      <c r="D1748" s="1" t="s">
        <v>367</v>
      </c>
      <c r="E1748" s="34" t="s">
        <v>472</v>
      </c>
      <c r="F1748" s="28" t="s">
        <v>369</v>
      </c>
      <c r="G1748" s="35">
        <v>48900</v>
      </c>
      <c r="H1748" s="35">
        <v>293.39999999999998</v>
      </c>
    </row>
    <row r="1749" spans="1:8">
      <c r="A1749" s="52">
        <v>133431463261</v>
      </c>
      <c r="B1749" s="1" t="s">
        <v>365</v>
      </c>
      <c r="C1749" s="34" t="s">
        <v>472</v>
      </c>
      <c r="D1749" s="1" t="s">
        <v>367</v>
      </c>
      <c r="E1749" s="34" t="s">
        <v>472</v>
      </c>
      <c r="F1749" s="28" t="s">
        <v>369</v>
      </c>
      <c r="G1749" s="35">
        <v>9700</v>
      </c>
      <c r="H1749" s="35">
        <v>58.2</v>
      </c>
    </row>
    <row r="1750" spans="1:8">
      <c r="A1750" s="52">
        <v>133431235029</v>
      </c>
      <c r="B1750" s="1" t="s">
        <v>4</v>
      </c>
      <c r="C1750" s="34" t="s">
        <v>472</v>
      </c>
      <c r="D1750" s="1" t="s">
        <v>367</v>
      </c>
      <c r="E1750" s="34" t="s">
        <v>472</v>
      </c>
      <c r="F1750" s="28" t="s">
        <v>369</v>
      </c>
      <c r="G1750" s="35">
        <v>9400</v>
      </c>
      <c r="H1750" s="35">
        <v>56.4</v>
      </c>
    </row>
    <row r="1751" spans="1:8">
      <c r="A1751" s="52">
        <v>133431130803</v>
      </c>
      <c r="B1751" s="1" t="s">
        <v>4</v>
      </c>
      <c r="C1751" s="34" t="s">
        <v>472</v>
      </c>
      <c r="D1751" s="1" t="s">
        <v>367</v>
      </c>
      <c r="E1751" s="34" t="s">
        <v>472</v>
      </c>
      <c r="F1751" s="28" t="s">
        <v>369</v>
      </c>
      <c r="G1751" s="35">
        <v>44100</v>
      </c>
      <c r="H1751" s="35">
        <v>264.60000000000002</v>
      </c>
    </row>
    <row r="1752" spans="1:8">
      <c r="A1752" s="52">
        <v>133425540549</v>
      </c>
      <c r="B1752" s="1" t="s">
        <v>481</v>
      </c>
      <c r="C1752" s="34" t="s">
        <v>472</v>
      </c>
      <c r="D1752" s="1" t="s">
        <v>367</v>
      </c>
      <c r="E1752" s="34" t="s">
        <v>472</v>
      </c>
      <c r="F1752" s="28" t="s">
        <v>369</v>
      </c>
      <c r="G1752" s="35">
        <v>8235</v>
      </c>
      <c r="H1752" s="35">
        <v>49.41</v>
      </c>
    </row>
    <row r="1753" spans="1:8">
      <c r="A1753" s="52">
        <v>133424141301</v>
      </c>
      <c r="B1753" s="1" t="s">
        <v>4</v>
      </c>
      <c r="C1753" s="34" t="s">
        <v>472</v>
      </c>
      <c r="D1753" s="1" t="s">
        <v>367</v>
      </c>
      <c r="E1753" s="34" t="s">
        <v>472</v>
      </c>
      <c r="F1753" s="28" t="s">
        <v>369</v>
      </c>
      <c r="G1753" s="35">
        <v>34100</v>
      </c>
      <c r="H1753" s="35">
        <v>204.6</v>
      </c>
    </row>
    <row r="1754" spans="1:8">
      <c r="A1754" s="52">
        <v>133423756229</v>
      </c>
      <c r="B1754" s="1" t="s">
        <v>4</v>
      </c>
      <c r="C1754" s="34" t="s">
        <v>472</v>
      </c>
      <c r="D1754" s="1" t="s">
        <v>367</v>
      </c>
      <c r="E1754" s="34" t="s">
        <v>472</v>
      </c>
      <c r="F1754" s="28" t="s">
        <v>369</v>
      </c>
      <c r="G1754" s="35">
        <v>11800</v>
      </c>
      <c r="H1754" s="35">
        <v>70.8</v>
      </c>
    </row>
    <row r="1755" spans="1:8">
      <c r="A1755" s="52">
        <v>133418836751</v>
      </c>
      <c r="B1755" s="1" t="s">
        <v>365</v>
      </c>
      <c r="C1755" s="34" t="s">
        <v>472</v>
      </c>
      <c r="D1755" s="1" t="s">
        <v>367</v>
      </c>
      <c r="E1755" s="34" t="s">
        <v>472</v>
      </c>
      <c r="F1755" s="28" t="s">
        <v>369</v>
      </c>
      <c r="G1755" s="35">
        <v>19600</v>
      </c>
      <c r="H1755" s="35">
        <v>117.6</v>
      </c>
    </row>
    <row r="1756" spans="1:8">
      <c r="A1756" s="52">
        <v>133417712521</v>
      </c>
      <c r="B1756" s="1" t="s">
        <v>478</v>
      </c>
      <c r="C1756" s="34" t="s">
        <v>472</v>
      </c>
      <c r="D1756" s="1" t="s">
        <v>367</v>
      </c>
      <c r="E1756" s="34" t="s">
        <v>472</v>
      </c>
      <c r="F1756" s="28" t="s">
        <v>369</v>
      </c>
      <c r="G1756" s="35">
        <v>735</v>
      </c>
      <c r="H1756" s="35">
        <v>4.41</v>
      </c>
    </row>
    <row r="1757" spans="1:8">
      <c r="A1757" s="52">
        <v>133406145550</v>
      </c>
      <c r="B1757" s="1" t="s">
        <v>4</v>
      </c>
      <c r="C1757" s="34" t="s">
        <v>454</v>
      </c>
      <c r="D1757" s="1" t="s">
        <v>367</v>
      </c>
      <c r="E1757" s="34" t="s">
        <v>454</v>
      </c>
      <c r="F1757" s="28" t="s">
        <v>369</v>
      </c>
      <c r="G1757" s="35">
        <v>403931.69</v>
      </c>
      <c r="H1757" s="35">
        <v>2423.59</v>
      </c>
    </row>
    <row r="1758" spans="1:8">
      <c r="A1758" s="52">
        <v>133387595464</v>
      </c>
      <c r="B1758" s="1" t="s">
        <v>4</v>
      </c>
      <c r="C1758" s="34" t="s">
        <v>454</v>
      </c>
      <c r="D1758" s="1" t="s">
        <v>367</v>
      </c>
      <c r="E1758" s="34" t="s">
        <v>454</v>
      </c>
      <c r="F1758" s="28" t="s">
        <v>369</v>
      </c>
      <c r="G1758" s="35">
        <v>114230</v>
      </c>
      <c r="H1758" s="35">
        <v>685.38</v>
      </c>
    </row>
    <row r="1759" spans="1:8">
      <c r="A1759" s="52">
        <v>133321403387</v>
      </c>
      <c r="B1759" s="1" t="s">
        <v>4</v>
      </c>
      <c r="C1759" s="34" t="s">
        <v>472</v>
      </c>
      <c r="D1759" s="1" t="s">
        <v>367</v>
      </c>
      <c r="E1759" s="34" t="s">
        <v>472</v>
      </c>
      <c r="F1759" s="28" t="s">
        <v>369</v>
      </c>
      <c r="G1759" s="35">
        <v>10900</v>
      </c>
      <c r="H1759" s="35">
        <v>65.400000000000006</v>
      </c>
    </row>
    <row r="1760" spans="1:8">
      <c r="A1760" s="52">
        <v>133321331407</v>
      </c>
      <c r="B1760" s="1" t="s">
        <v>4</v>
      </c>
      <c r="C1760" s="34" t="s">
        <v>472</v>
      </c>
      <c r="D1760" s="1" t="s">
        <v>367</v>
      </c>
      <c r="E1760" s="34" t="s">
        <v>472</v>
      </c>
      <c r="F1760" s="28" t="s">
        <v>369</v>
      </c>
      <c r="G1760" s="35">
        <v>8200</v>
      </c>
      <c r="H1760" s="35">
        <v>49.2</v>
      </c>
    </row>
    <row r="1761" spans="1:8">
      <c r="A1761" s="52">
        <v>133321293481</v>
      </c>
      <c r="B1761" s="1" t="s">
        <v>4</v>
      </c>
      <c r="C1761" s="34" t="s">
        <v>472</v>
      </c>
      <c r="D1761" s="1" t="s">
        <v>367</v>
      </c>
      <c r="E1761" s="34" t="s">
        <v>472</v>
      </c>
      <c r="F1761" s="28" t="s">
        <v>369</v>
      </c>
      <c r="G1761" s="35">
        <v>9600</v>
      </c>
      <c r="H1761" s="35">
        <v>57.6</v>
      </c>
    </row>
    <row r="1762" spans="1:8">
      <c r="A1762" s="52">
        <v>133321243323</v>
      </c>
      <c r="B1762" s="1" t="s">
        <v>4</v>
      </c>
      <c r="C1762" s="34" t="s">
        <v>472</v>
      </c>
      <c r="D1762" s="1" t="s">
        <v>367</v>
      </c>
      <c r="E1762" s="34" t="s">
        <v>472</v>
      </c>
      <c r="F1762" s="28" t="s">
        <v>369</v>
      </c>
      <c r="G1762" s="35">
        <v>10900</v>
      </c>
      <c r="H1762" s="35">
        <v>65.400000000000006</v>
      </c>
    </row>
    <row r="1763" spans="1:8">
      <c r="A1763" s="52">
        <v>133321203477</v>
      </c>
      <c r="B1763" s="1" t="s">
        <v>4</v>
      </c>
      <c r="C1763" s="34" t="s">
        <v>472</v>
      </c>
      <c r="D1763" s="1" t="s">
        <v>367</v>
      </c>
      <c r="E1763" s="34" t="s">
        <v>472</v>
      </c>
      <c r="F1763" s="28" t="s">
        <v>369</v>
      </c>
      <c r="G1763" s="35">
        <v>10300</v>
      </c>
      <c r="H1763" s="35">
        <v>61.8</v>
      </c>
    </row>
    <row r="1764" spans="1:8">
      <c r="A1764" s="52">
        <v>133321184185</v>
      </c>
      <c r="B1764" s="1" t="s">
        <v>365</v>
      </c>
      <c r="C1764" s="34" t="s">
        <v>472</v>
      </c>
      <c r="D1764" s="1" t="s">
        <v>367</v>
      </c>
      <c r="E1764" s="34" t="s">
        <v>472</v>
      </c>
      <c r="F1764" s="28" t="s">
        <v>369</v>
      </c>
      <c r="G1764" s="35">
        <v>10300</v>
      </c>
      <c r="H1764" s="35">
        <v>61.8</v>
      </c>
    </row>
    <row r="1765" spans="1:8">
      <c r="A1765" s="52">
        <v>133320247567</v>
      </c>
      <c r="B1765" s="1" t="s">
        <v>365</v>
      </c>
      <c r="C1765" s="34" t="s">
        <v>472</v>
      </c>
      <c r="D1765" s="1" t="s">
        <v>367</v>
      </c>
      <c r="E1765" s="34" t="s">
        <v>472</v>
      </c>
      <c r="F1765" s="28" t="s">
        <v>369</v>
      </c>
      <c r="G1765" s="35">
        <v>67000</v>
      </c>
      <c r="H1765" s="35">
        <v>402</v>
      </c>
    </row>
    <row r="1766" spans="1:8">
      <c r="A1766" s="52">
        <v>133319529257</v>
      </c>
      <c r="B1766" s="1" t="s">
        <v>365</v>
      </c>
      <c r="C1766" s="34" t="s">
        <v>472</v>
      </c>
      <c r="D1766" s="1" t="s">
        <v>367</v>
      </c>
      <c r="E1766" s="34" t="s">
        <v>472</v>
      </c>
      <c r="F1766" s="28" t="s">
        <v>369</v>
      </c>
      <c r="G1766" s="35">
        <v>10100</v>
      </c>
      <c r="H1766" s="35">
        <v>60.6</v>
      </c>
    </row>
    <row r="1767" spans="1:8">
      <c r="A1767" s="52">
        <v>133319480139</v>
      </c>
      <c r="B1767" s="1" t="s">
        <v>477</v>
      </c>
      <c r="C1767" s="34" t="s">
        <v>472</v>
      </c>
      <c r="D1767" s="1" t="s">
        <v>367</v>
      </c>
      <c r="E1767" s="34" t="s">
        <v>472</v>
      </c>
      <c r="F1767" s="28" t="s">
        <v>369</v>
      </c>
      <c r="G1767" s="35">
        <v>300</v>
      </c>
      <c r="H1767" s="35">
        <v>1.8</v>
      </c>
    </row>
    <row r="1768" spans="1:8">
      <c r="A1768" s="52">
        <v>133319151481</v>
      </c>
      <c r="B1768" s="1" t="s">
        <v>474</v>
      </c>
      <c r="C1768" s="34" t="s">
        <v>472</v>
      </c>
      <c r="D1768" s="1" t="s">
        <v>367</v>
      </c>
      <c r="E1768" s="34" t="s">
        <v>472</v>
      </c>
      <c r="F1768" s="28" t="s">
        <v>369</v>
      </c>
      <c r="G1768" s="35">
        <v>2535</v>
      </c>
      <c r="H1768" s="35">
        <v>15.21</v>
      </c>
    </row>
    <row r="1769" spans="1:8">
      <c r="A1769" s="52">
        <v>133318328655</v>
      </c>
      <c r="B1769" s="1" t="s">
        <v>365</v>
      </c>
      <c r="C1769" s="34" t="s">
        <v>472</v>
      </c>
      <c r="D1769" s="1" t="s">
        <v>367</v>
      </c>
      <c r="E1769" s="34" t="s">
        <v>472</v>
      </c>
      <c r="F1769" s="28" t="s">
        <v>369</v>
      </c>
      <c r="G1769" s="35">
        <v>28600</v>
      </c>
      <c r="H1769" s="35">
        <v>171.6</v>
      </c>
    </row>
    <row r="1770" spans="1:8">
      <c r="A1770" s="52">
        <v>133318313257</v>
      </c>
      <c r="B1770" s="1" t="s">
        <v>365</v>
      </c>
      <c r="C1770" s="34" t="s">
        <v>472</v>
      </c>
      <c r="D1770" s="1" t="s">
        <v>367</v>
      </c>
      <c r="E1770" s="34" t="s">
        <v>472</v>
      </c>
      <c r="F1770" s="28" t="s">
        <v>369</v>
      </c>
      <c r="G1770" s="35">
        <v>9600</v>
      </c>
      <c r="H1770" s="35">
        <v>57.6</v>
      </c>
    </row>
    <row r="1771" spans="1:8">
      <c r="A1771" s="52">
        <v>133317409803</v>
      </c>
      <c r="B1771" s="1" t="s">
        <v>4</v>
      </c>
      <c r="C1771" s="34" t="s">
        <v>462</v>
      </c>
      <c r="D1771" s="1" t="s">
        <v>367</v>
      </c>
      <c r="E1771" s="34" t="s">
        <v>472</v>
      </c>
      <c r="F1771" s="28" t="s">
        <v>369</v>
      </c>
      <c r="G1771" s="35">
        <v>8800</v>
      </c>
      <c r="H1771" s="35">
        <v>52.8</v>
      </c>
    </row>
    <row r="1772" spans="1:8">
      <c r="A1772" s="52">
        <v>133316652029</v>
      </c>
      <c r="B1772" s="1" t="s">
        <v>4</v>
      </c>
      <c r="C1772" s="34" t="s">
        <v>462</v>
      </c>
      <c r="D1772" s="1" t="s">
        <v>367</v>
      </c>
      <c r="E1772" s="34" t="s">
        <v>472</v>
      </c>
      <c r="F1772" s="28" t="s">
        <v>369</v>
      </c>
      <c r="G1772" s="35">
        <v>17200</v>
      </c>
      <c r="H1772" s="35">
        <v>103.2</v>
      </c>
    </row>
    <row r="1773" spans="1:8">
      <c r="A1773" s="52">
        <v>133316052665</v>
      </c>
      <c r="B1773" s="1" t="s">
        <v>4</v>
      </c>
      <c r="C1773" s="34" t="s">
        <v>462</v>
      </c>
      <c r="D1773" s="1" t="s">
        <v>367</v>
      </c>
      <c r="E1773" s="34" t="s">
        <v>472</v>
      </c>
      <c r="F1773" s="28" t="s">
        <v>369</v>
      </c>
      <c r="G1773" s="35">
        <v>65500</v>
      </c>
      <c r="H1773" s="35">
        <v>393</v>
      </c>
    </row>
    <row r="1774" spans="1:8">
      <c r="A1774" s="52">
        <v>133316015423</v>
      </c>
      <c r="B1774" s="1" t="s">
        <v>365</v>
      </c>
      <c r="C1774" s="34" t="s">
        <v>462</v>
      </c>
      <c r="D1774" s="1" t="s">
        <v>367</v>
      </c>
      <c r="E1774" s="34" t="s">
        <v>472</v>
      </c>
      <c r="F1774" s="28" t="s">
        <v>369</v>
      </c>
      <c r="G1774" s="35">
        <v>119500</v>
      </c>
      <c r="H1774" s="35">
        <v>717</v>
      </c>
    </row>
    <row r="1775" spans="1:8">
      <c r="A1775" s="52">
        <v>133315760135</v>
      </c>
      <c r="B1775" s="1" t="s">
        <v>365</v>
      </c>
      <c r="C1775" s="34" t="s">
        <v>462</v>
      </c>
      <c r="D1775" s="1" t="s">
        <v>367</v>
      </c>
      <c r="E1775" s="34" t="s">
        <v>472</v>
      </c>
      <c r="F1775" s="28" t="s">
        <v>369</v>
      </c>
      <c r="G1775" s="35">
        <v>29300</v>
      </c>
      <c r="H1775" s="35">
        <v>175.8</v>
      </c>
    </row>
    <row r="1776" spans="1:8">
      <c r="A1776" s="52">
        <v>133314973125</v>
      </c>
      <c r="B1776" s="1" t="s">
        <v>365</v>
      </c>
      <c r="C1776" s="34" t="s">
        <v>462</v>
      </c>
      <c r="D1776" s="1" t="s">
        <v>367</v>
      </c>
      <c r="E1776" s="34" t="s">
        <v>472</v>
      </c>
      <c r="F1776" s="28" t="s">
        <v>369</v>
      </c>
      <c r="G1776" s="35">
        <v>37200</v>
      </c>
      <c r="H1776" s="35">
        <v>223.2</v>
      </c>
    </row>
    <row r="1777" spans="1:8">
      <c r="A1777" s="52">
        <v>133314847557</v>
      </c>
      <c r="B1777" s="1" t="s">
        <v>365</v>
      </c>
      <c r="C1777" s="34" t="s">
        <v>462</v>
      </c>
      <c r="D1777" s="1" t="s">
        <v>367</v>
      </c>
      <c r="E1777" s="34" t="s">
        <v>472</v>
      </c>
      <c r="F1777" s="28" t="s">
        <v>369</v>
      </c>
      <c r="G1777" s="35">
        <v>53600</v>
      </c>
      <c r="H1777" s="35">
        <v>321.60000000000002</v>
      </c>
    </row>
    <row r="1778" spans="1:8">
      <c r="A1778" s="52">
        <v>133314699329</v>
      </c>
      <c r="B1778" s="1" t="s">
        <v>4</v>
      </c>
      <c r="C1778" s="34" t="s">
        <v>462</v>
      </c>
      <c r="D1778" s="1" t="s">
        <v>367</v>
      </c>
      <c r="E1778" s="34" t="s">
        <v>472</v>
      </c>
      <c r="F1778" s="28" t="s">
        <v>369</v>
      </c>
      <c r="G1778" s="35">
        <v>7000</v>
      </c>
      <c r="H1778" s="35">
        <v>42</v>
      </c>
    </row>
    <row r="1779" spans="1:8">
      <c r="A1779" s="52">
        <v>133313917227</v>
      </c>
      <c r="B1779" s="1" t="s">
        <v>365</v>
      </c>
      <c r="C1779" s="34" t="s">
        <v>462</v>
      </c>
      <c r="D1779" s="1" t="s">
        <v>367</v>
      </c>
      <c r="E1779" s="34" t="s">
        <v>472</v>
      </c>
      <c r="F1779" s="28" t="s">
        <v>369</v>
      </c>
      <c r="G1779" s="35">
        <v>32500</v>
      </c>
      <c r="H1779" s="35">
        <v>195</v>
      </c>
    </row>
    <row r="1780" spans="1:8">
      <c r="A1780" s="52">
        <v>133313779593</v>
      </c>
      <c r="B1780" s="1" t="s">
        <v>4</v>
      </c>
      <c r="C1780" s="34" t="s">
        <v>462</v>
      </c>
      <c r="D1780" s="1" t="s">
        <v>367</v>
      </c>
      <c r="E1780" s="34" t="s">
        <v>472</v>
      </c>
      <c r="F1780" s="28" t="s">
        <v>369</v>
      </c>
      <c r="G1780" s="35">
        <v>108800</v>
      </c>
      <c r="H1780" s="35">
        <v>652.79999999999995</v>
      </c>
    </row>
    <row r="1781" spans="1:8">
      <c r="A1781" s="52">
        <v>133313747919</v>
      </c>
      <c r="B1781" s="1" t="s">
        <v>475</v>
      </c>
      <c r="C1781" s="34" t="s">
        <v>462</v>
      </c>
      <c r="D1781" s="1" t="s">
        <v>367</v>
      </c>
      <c r="E1781" s="34" t="s">
        <v>472</v>
      </c>
      <c r="F1781" s="28" t="s">
        <v>369</v>
      </c>
      <c r="G1781" s="35">
        <v>10880</v>
      </c>
      <c r="H1781" s="35">
        <v>65.28</v>
      </c>
    </row>
    <row r="1782" spans="1:8">
      <c r="A1782" s="52">
        <v>133313603709</v>
      </c>
      <c r="B1782" s="1" t="s">
        <v>4</v>
      </c>
      <c r="C1782" s="34" t="s">
        <v>462</v>
      </c>
      <c r="D1782" s="1" t="s">
        <v>367</v>
      </c>
      <c r="E1782" s="34" t="s">
        <v>462</v>
      </c>
      <c r="F1782" s="28" t="s">
        <v>369</v>
      </c>
      <c r="G1782" s="35">
        <v>7600</v>
      </c>
      <c r="H1782" s="35">
        <v>45.6</v>
      </c>
    </row>
    <row r="1783" spans="1:8">
      <c r="A1783" s="52">
        <v>133311355805</v>
      </c>
      <c r="B1783" s="1" t="s">
        <v>4</v>
      </c>
      <c r="C1783" s="34" t="s">
        <v>462</v>
      </c>
      <c r="D1783" s="1" t="s">
        <v>367</v>
      </c>
      <c r="E1783" s="34" t="s">
        <v>462</v>
      </c>
      <c r="F1783" s="28" t="s">
        <v>369</v>
      </c>
      <c r="G1783" s="35">
        <v>9600</v>
      </c>
      <c r="H1783" s="35">
        <v>57.6</v>
      </c>
    </row>
    <row r="1784" spans="1:8">
      <c r="A1784" s="52">
        <v>133309369513</v>
      </c>
      <c r="B1784" s="1" t="s">
        <v>365</v>
      </c>
      <c r="C1784" s="34" t="s">
        <v>462</v>
      </c>
      <c r="D1784" s="1" t="s">
        <v>367</v>
      </c>
      <c r="E1784" s="34" t="s">
        <v>462</v>
      </c>
      <c r="F1784" s="28" t="s">
        <v>369</v>
      </c>
      <c r="G1784" s="35">
        <v>26000</v>
      </c>
      <c r="H1784" s="35">
        <v>156</v>
      </c>
    </row>
    <row r="1785" spans="1:8">
      <c r="A1785" s="52">
        <v>133308950839</v>
      </c>
      <c r="B1785" s="1" t="s">
        <v>4</v>
      </c>
      <c r="C1785" s="34" t="s">
        <v>462</v>
      </c>
      <c r="D1785" s="1" t="s">
        <v>367</v>
      </c>
      <c r="E1785" s="34" t="s">
        <v>462</v>
      </c>
      <c r="F1785" s="28" t="s">
        <v>369</v>
      </c>
      <c r="G1785" s="35">
        <v>29000</v>
      </c>
      <c r="H1785" s="35">
        <v>174</v>
      </c>
    </row>
    <row r="1786" spans="1:8">
      <c r="A1786" s="52">
        <v>133300135235</v>
      </c>
      <c r="B1786" s="1" t="s">
        <v>365</v>
      </c>
      <c r="C1786" s="34" t="s">
        <v>462</v>
      </c>
      <c r="D1786" s="1" t="s">
        <v>367</v>
      </c>
      <c r="E1786" s="34" t="s">
        <v>462</v>
      </c>
      <c r="F1786" s="28" t="s">
        <v>369</v>
      </c>
      <c r="G1786" s="35">
        <v>19900</v>
      </c>
      <c r="H1786" s="35">
        <v>119.4</v>
      </c>
    </row>
    <row r="1787" spans="1:8">
      <c r="A1787" s="52">
        <v>133298993701</v>
      </c>
      <c r="B1787" s="1" t="s">
        <v>365</v>
      </c>
      <c r="C1787" s="34" t="s">
        <v>462</v>
      </c>
      <c r="D1787" s="1" t="s">
        <v>367</v>
      </c>
      <c r="E1787" s="34" t="s">
        <v>462</v>
      </c>
      <c r="F1787" s="28" t="s">
        <v>369</v>
      </c>
      <c r="G1787" s="35">
        <v>4800</v>
      </c>
      <c r="H1787" s="35">
        <v>28.8</v>
      </c>
    </row>
    <row r="1788" spans="1:8">
      <c r="A1788" s="52">
        <v>133297052157</v>
      </c>
      <c r="B1788" s="1" t="s">
        <v>365</v>
      </c>
      <c r="C1788" s="34" t="s">
        <v>462</v>
      </c>
      <c r="D1788" s="1" t="s">
        <v>367</v>
      </c>
      <c r="E1788" s="34" t="s">
        <v>462</v>
      </c>
      <c r="F1788" s="28" t="s">
        <v>369</v>
      </c>
      <c r="G1788" s="35">
        <v>4900</v>
      </c>
      <c r="H1788" s="35">
        <v>29.4</v>
      </c>
    </row>
    <row r="1789" spans="1:8">
      <c r="A1789" s="52">
        <v>133296612281</v>
      </c>
      <c r="B1789" s="1" t="s">
        <v>365</v>
      </c>
      <c r="C1789" s="34" t="s">
        <v>462</v>
      </c>
      <c r="D1789" s="1" t="s">
        <v>367</v>
      </c>
      <c r="E1789" s="34" t="s">
        <v>462</v>
      </c>
      <c r="F1789" s="28" t="s">
        <v>369</v>
      </c>
      <c r="G1789" s="35">
        <v>20700</v>
      </c>
      <c r="H1789" s="35">
        <v>124.2</v>
      </c>
    </row>
    <row r="1790" spans="1:8">
      <c r="A1790" s="52">
        <v>133296498451</v>
      </c>
      <c r="B1790" s="1" t="s">
        <v>471</v>
      </c>
      <c r="C1790" s="34" t="s">
        <v>462</v>
      </c>
      <c r="D1790" s="1" t="s">
        <v>367</v>
      </c>
      <c r="E1790" s="34" t="s">
        <v>462</v>
      </c>
      <c r="F1790" s="28" t="s">
        <v>369</v>
      </c>
      <c r="G1790" s="35">
        <v>1145</v>
      </c>
      <c r="H1790" s="35">
        <v>6.87</v>
      </c>
    </row>
    <row r="1791" spans="1:8">
      <c r="A1791" s="52">
        <v>133296204377</v>
      </c>
      <c r="B1791" s="1" t="s">
        <v>470</v>
      </c>
      <c r="C1791" s="34" t="s">
        <v>462</v>
      </c>
      <c r="D1791" s="1" t="s">
        <v>367</v>
      </c>
      <c r="E1791" s="34" t="s">
        <v>462</v>
      </c>
      <c r="F1791" s="28" t="s">
        <v>369</v>
      </c>
      <c r="G1791" s="35">
        <v>810</v>
      </c>
      <c r="H1791" s="35">
        <v>4.8600000000000003</v>
      </c>
    </row>
    <row r="1792" spans="1:8">
      <c r="A1792" s="52">
        <v>133296198339</v>
      </c>
      <c r="B1792" s="1" t="s">
        <v>4</v>
      </c>
      <c r="C1792" s="34" t="s">
        <v>462</v>
      </c>
      <c r="D1792" s="1" t="s">
        <v>367</v>
      </c>
      <c r="E1792" s="34" t="s">
        <v>462</v>
      </c>
      <c r="F1792" s="28" t="s">
        <v>369</v>
      </c>
      <c r="G1792" s="35">
        <v>16200</v>
      </c>
      <c r="H1792" s="35">
        <v>97.2</v>
      </c>
    </row>
    <row r="1793" spans="1:8">
      <c r="A1793" s="52">
        <v>133295561587</v>
      </c>
      <c r="B1793" s="1" t="s">
        <v>365</v>
      </c>
      <c r="C1793" s="34" t="s">
        <v>462</v>
      </c>
      <c r="D1793" s="1" t="s">
        <v>367</v>
      </c>
      <c r="E1793" s="34" t="s">
        <v>462</v>
      </c>
      <c r="F1793" s="28" t="s">
        <v>369</v>
      </c>
      <c r="G1793" s="35">
        <v>10150</v>
      </c>
      <c r="H1793" s="35">
        <v>60.9</v>
      </c>
    </row>
    <row r="1794" spans="1:8">
      <c r="A1794" s="52">
        <v>133294254529</v>
      </c>
      <c r="B1794" s="1" t="s">
        <v>365</v>
      </c>
      <c r="C1794" s="34" t="s">
        <v>462</v>
      </c>
      <c r="D1794" s="1" t="s">
        <v>367</v>
      </c>
      <c r="E1794" s="34" t="s">
        <v>462</v>
      </c>
      <c r="F1794" s="28" t="s">
        <v>369</v>
      </c>
      <c r="G1794" s="35">
        <v>49920</v>
      </c>
      <c r="H1794" s="35">
        <v>299.52</v>
      </c>
    </row>
    <row r="1795" spans="1:8">
      <c r="A1795" s="52">
        <v>133211109774</v>
      </c>
      <c r="B1795" s="1" t="s">
        <v>365</v>
      </c>
      <c r="C1795" s="34" t="s">
        <v>450</v>
      </c>
      <c r="D1795" s="1" t="s">
        <v>367</v>
      </c>
      <c r="E1795" s="34" t="s">
        <v>450</v>
      </c>
      <c r="F1795" s="28" t="s">
        <v>369</v>
      </c>
      <c r="G1795" s="35">
        <v>30700</v>
      </c>
      <c r="H1795" s="35">
        <v>184.2</v>
      </c>
    </row>
    <row r="1796" spans="1:8">
      <c r="A1796" s="52">
        <v>133209037826</v>
      </c>
      <c r="B1796" s="1" t="s">
        <v>4</v>
      </c>
      <c r="C1796" s="34" t="s">
        <v>436</v>
      </c>
      <c r="D1796" s="1" t="s">
        <v>367</v>
      </c>
      <c r="E1796" s="34" t="s">
        <v>450</v>
      </c>
      <c r="F1796" s="28" t="s">
        <v>369</v>
      </c>
      <c r="G1796" s="35">
        <v>16900</v>
      </c>
      <c r="H1796" s="35">
        <v>101.4</v>
      </c>
    </row>
    <row r="1797" spans="1:8">
      <c r="A1797" s="52">
        <v>133205588694</v>
      </c>
      <c r="B1797" s="1" t="s">
        <v>449</v>
      </c>
      <c r="C1797" s="34" t="s">
        <v>436</v>
      </c>
      <c r="D1797" s="1" t="s">
        <v>367</v>
      </c>
      <c r="E1797" s="34" t="s">
        <v>436</v>
      </c>
      <c r="F1797" s="28" t="s">
        <v>369</v>
      </c>
      <c r="G1797" s="35">
        <v>2520</v>
      </c>
      <c r="H1797" s="35">
        <v>15.12</v>
      </c>
    </row>
    <row r="1798" spans="1:8">
      <c r="A1798" s="52">
        <v>133203968006</v>
      </c>
      <c r="B1798" s="1" t="s">
        <v>4</v>
      </c>
      <c r="C1798" s="34" t="s">
        <v>436</v>
      </c>
      <c r="D1798" s="1" t="s">
        <v>367</v>
      </c>
      <c r="E1798" s="34" t="s">
        <v>436</v>
      </c>
      <c r="F1798" s="28" t="s">
        <v>369</v>
      </c>
      <c r="G1798" s="35">
        <v>17500</v>
      </c>
      <c r="H1798" s="35">
        <v>105</v>
      </c>
    </row>
    <row r="1799" spans="1:8">
      <c r="A1799" s="52">
        <v>133203763050</v>
      </c>
      <c r="B1799" s="1" t="s">
        <v>365</v>
      </c>
      <c r="C1799" s="34" t="s">
        <v>436</v>
      </c>
      <c r="D1799" s="1" t="s">
        <v>367</v>
      </c>
      <c r="E1799" s="34" t="s">
        <v>436</v>
      </c>
      <c r="F1799" s="28" t="s">
        <v>369</v>
      </c>
      <c r="G1799" s="35">
        <v>52600</v>
      </c>
      <c r="H1799" s="35">
        <v>315.60000000000002</v>
      </c>
    </row>
    <row r="1800" spans="1:8">
      <c r="A1800" s="52">
        <v>133203631904</v>
      </c>
      <c r="B1800" s="1" t="s">
        <v>365</v>
      </c>
      <c r="C1800" s="34" t="s">
        <v>436</v>
      </c>
      <c r="D1800" s="1" t="s">
        <v>367</v>
      </c>
      <c r="E1800" s="34" t="s">
        <v>436</v>
      </c>
      <c r="F1800" s="28" t="s">
        <v>369</v>
      </c>
      <c r="G1800" s="35">
        <v>53500</v>
      </c>
      <c r="H1800" s="35">
        <v>321</v>
      </c>
    </row>
    <row r="1801" spans="1:8">
      <c r="A1801" s="52">
        <v>133202815472</v>
      </c>
      <c r="B1801" s="1" t="s">
        <v>4</v>
      </c>
      <c r="C1801" s="34" t="s">
        <v>436</v>
      </c>
      <c r="D1801" s="1" t="s">
        <v>367</v>
      </c>
      <c r="E1801" s="34" t="s">
        <v>436</v>
      </c>
      <c r="F1801" s="28" t="s">
        <v>369</v>
      </c>
      <c r="G1801" s="35">
        <v>32800</v>
      </c>
      <c r="H1801" s="35">
        <v>196.8</v>
      </c>
    </row>
    <row r="1802" spans="1:8">
      <c r="A1802" s="52">
        <v>133202763014</v>
      </c>
      <c r="B1802" s="1" t="s">
        <v>4</v>
      </c>
      <c r="C1802" s="34" t="s">
        <v>436</v>
      </c>
      <c r="D1802" s="1" t="s">
        <v>367</v>
      </c>
      <c r="E1802" s="34" t="s">
        <v>436</v>
      </c>
      <c r="F1802" s="28" t="s">
        <v>369</v>
      </c>
      <c r="G1802" s="35">
        <v>74300</v>
      </c>
      <c r="H1802" s="35">
        <v>445.8</v>
      </c>
    </row>
    <row r="1803" spans="1:8">
      <c r="A1803" s="52">
        <v>133202137060</v>
      </c>
      <c r="B1803" s="1" t="s">
        <v>4</v>
      </c>
      <c r="C1803" s="34" t="s">
        <v>436</v>
      </c>
      <c r="D1803" s="1" t="s">
        <v>367</v>
      </c>
      <c r="E1803" s="34" t="s">
        <v>436</v>
      </c>
      <c r="F1803" s="28" t="s">
        <v>369</v>
      </c>
      <c r="G1803" s="35">
        <v>20000</v>
      </c>
      <c r="H1803" s="35">
        <v>120</v>
      </c>
    </row>
    <row r="1804" spans="1:8">
      <c r="A1804" s="52">
        <v>133201621642</v>
      </c>
      <c r="B1804" s="1" t="s">
        <v>4</v>
      </c>
      <c r="C1804" s="34" t="s">
        <v>436</v>
      </c>
      <c r="D1804" s="1" t="s">
        <v>367</v>
      </c>
      <c r="E1804" s="34" t="s">
        <v>436</v>
      </c>
      <c r="F1804" s="28" t="s">
        <v>369</v>
      </c>
      <c r="G1804" s="35">
        <v>19800</v>
      </c>
      <c r="H1804" s="35">
        <v>118.8</v>
      </c>
    </row>
    <row r="1805" spans="1:8">
      <c r="A1805" s="52">
        <v>133201358574</v>
      </c>
      <c r="B1805" s="1" t="s">
        <v>365</v>
      </c>
      <c r="C1805" s="34" t="s">
        <v>436</v>
      </c>
      <c r="D1805" s="1" t="s">
        <v>367</v>
      </c>
      <c r="E1805" s="34" t="s">
        <v>436</v>
      </c>
      <c r="F1805" s="28" t="s">
        <v>369</v>
      </c>
      <c r="G1805" s="35">
        <v>4000</v>
      </c>
      <c r="H1805" s="35">
        <v>24</v>
      </c>
    </row>
    <row r="1806" spans="1:8">
      <c r="A1806" s="52">
        <v>133197719548</v>
      </c>
      <c r="B1806" s="1" t="s">
        <v>365</v>
      </c>
      <c r="C1806" s="34" t="s">
        <v>436</v>
      </c>
      <c r="D1806" s="1" t="s">
        <v>367</v>
      </c>
      <c r="E1806" s="34" t="s">
        <v>436</v>
      </c>
      <c r="F1806" s="28" t="s">
        <v>369</v>
      </c>
      <c r="G1806" s="35">
        <v>23700</v>
      </c>
      <c r="H1806" s="35">
        <v>142.19999999999999</v>
      </c>
    </row>
    <row r="1807" spans="1:8">
      <c r="A1807" s="52">
        <v>133196661396</v>
      </c>
      <c r="B1807" s="1" t="s">
        <v>4</v>
      </c>
      <c r="C1807" s="34" t="s">
        <v>436</v>
      </c>
      <c r="D1807" s="1" t="s">
        <v>367</v>
      </c>
      <c r="E1807" s="34" t="s">
        <v>436</v>
      </c>
      <c r="F1807" s="28" t="s">
        <v>369</v>
      </c>
      <c r="G1807" s="35">
        <v>40800</v>
      </c>
      <c r="H1807" s="35">
        <v>244.8</v>
      </c>
    </row>
    <row r="1808" spans="1:8">
      <c r="A1808" s="52">
        <v>133196351732</v>
      </c>
      <c r="B1808" s="1" t="s">
        <v>451</v>
      </c>
      <c r="C1808" s="34" t="s">
        <v>436</v>
      </c>
      <c r="D1808" s="1" t="s">
        <v>367</v>
      </c>
      <c r="E1808" s="34" t="s">
        <v>436</v>
      </c>
      <c r="F1808" s="28" t="s">
        <v>369</v>
      </c>
      <c r="G1808" s="35">
        <v>1315</v>
      </c>
      <c r="H1808" s="35">
        <v>7.89</v>
      </c>
    </row>
    <row r="1809" spans="1:8">
      <c r="A1809" s="52">
        <v>133195602748</v>
      </c>
      <c r="B1809" s="1" t="s">
        <v>445</v>
      </c>
      <c r="C1809" s="34" t="s">
        <v>436</v>
      </c>
      <c r="D1809" s="1" t="s">
        <v>367</v>
      </c>
      <c r="E1809" s="34" t="s">
        <v>436</v>
      </c>
      <c r="F1809" s="28" t="s">
        <v>369</v>
      </c>
      <c r="G1809" s="35">
        <v>4020</v>
      </c>
      <c r="H1809" s="35">
        <v>24.12</v>
      </c>
    </row>
    <row r="1810" spans="1:8">
      <c r="A1810" s="52">
        <v>133189773476</v>
      </c>
      <c r="B1810" s="1" t="s">
        <v>4</v>
      </c>
      <c r="C1810" s="34" t="s">
        <v>436</v>
      </c>
      <c r="D1810" s="1" t="s">
        <v>367</v>
      </c>
      <c r="E1810" s="34" t="s">
        <v>436</v>
      </c>
      <c r="F1810" s="28" t="s">
        <v>369</v>
      </c>
      <c r="G1810" s="35">
        <v>4800</v>
      </c>
      <c r="H1810" s="35">
        <v>28.8</v>
      </c>
    </row>
    <row r="1811" spans="1:8">
      <c r="A1811" s="52">
        <v>133188173252</v>
      </c>
      <c r="B1811" s="1" t="s">
        <v>4</v>
      </c>
      <c r="C1811" s="34" t="s">
        <v>436</v>
      </c>
      <c r="D1811" s="1" t="s">
        <v>367</v>
      </c>
      <c r="E1811" s="34" t="s">
        <v>436</v>
      </c>
      <c r="F1811" s="28" t="s">
        <v>369</v>
      </c>
      <c r="G1811" s="35">
        <v>30200</v>
      </c>
      <c r="H1811" s="35">
        <v>181.2</v>
      </c>
    </row>
    <row r="1812" spans="1:8">
      <c r="A1812" s="52">
        <v>133187794080</v>
      </c>
      <c r="B1812" s="1" t="s">
        <v>448</v>
      </c>
      <c r="C1812" s="34" t="s">
        <v>436</v>
      </c>
      <c r="D1812" s="1" t="s">
        <v>367</v>
      </c>
      <c r="E1812" s="34" t="s">
        <v>436</v>
      </c>
      <c r="F1812" s="28" t="s">
        <v>369</v>
      </c>
      <c r="G1812" s="35">
        <v>3420</v>
      </c>
      <c r="H1812" s="35">
        <v>20.52</v>
      </c>
    </row>
    <row r="1813" spans="1:8">
      <c r="A1813" s="52">
        <v>133170606127</v>
      </c>
      <c r="B1813" s="1" t="s">
        <v>4</v>
      </c>
      <c r="C1813" s="34" t="s">
        <v>462</v>
      </c>
      <c r="D1813" s="1" t="s">
        <v>367</v>
      </c>
      <c r="E1813" s="34" t="s">
        <v>462</v>
      </c>
      <c r="F1813" s="28" t="s">
        <v>369</v>
      </c>
      <c r="G1813" s="35">
        <v>5500</v>
      </c>
      <c r="H1813" s="35">
        <v>33</v>
      </c>
    </row>
    <row r="1814" spans="1:8">
      <c r="A1814" s="52">
        <v>133170599325</v>
      </c>
      <c r="B1814" s="1" t="s">
        <v>4</v>
      </c>
      <c r="C1814" s="34" t="s">
        <v>462</v>
      </c>
      <c r="D1814" s="1" t="s">
        <v>367</v>
      </c>
      <c r="E1814" s="34" t="s">
        <v>462</v>
      </c>
      <c r="F1814" s="28" t="s">
        <v>369</v>
      </c>
      <c r="G1814" s="35">
        <v>17400</v>
      </c>
      <c r="H1814" s="35">
        <v>104.4</v>
      </c>
    </row>
    <row r="1815" spans="1:8">
      <c r="A1815" s="52">
        <v>133170253087</v>
      </c>
      <c r="B1815" s="1" t="s">
        <v>4</v>
      </c>
      <c r="C1815" s="34" t="s">
        <v>462</v>
      </c>
      <c r="D1815" s="1" t="s">
        <v>367</v>
      </c>
      <c r="E1815" s="34" t="s">
        <v>462</v>
      </c>
      <c r="F1815" s="28" t="s">
        <v>369</v>
      </c>
      <c r="G1815" s="35">
        <v>15800</v>
      </c>
      <c r="H1815" s="35">
        <v>94.8</v>
      </c>
    </row>
    <row r="1816" spans="1:8">
      <c r="A1816" s="52">
        <v>133170036811</v>
      </c>
      <c r="B1816" s="1" t="s">
        <v>365</v>
      </c>
      <c r="C1816" s="34" t="s">
        <v>462</v>
      </c>
      <c r="D1816" s="1" t="s">
        <v>367</v>
      </c>
      <c r="E1816" s="34" t="s">
        <v>462</v>
      </c>
      <c r="F1816" s="28" t="s">
        <v>369</v>
      </c>
      <c r="G1816" s="35">
        <v>14400</v>
      </c>
      <c r="H1816" s="35">
        <v>86.4</v>
      </c>
    </row>
    <row r="1817" spans="1:8">
      <c r="A1817" s="52">
        <v>133169947241</v>
      </c>
      <c r="B1817" s="1" t="s">
        <v>4</v>
      </c>
      <c r="C1817" s="34" t="s">
        <v>462</v>
      </c>
      <c r="D1817" s="1" t="s">
        <v>367</v>
      </c>
      <c r="E1817" s="34" t="s">
        <v>462</v>
      </c>
      <c r="F1817" s="28" t="s">
        <v>369</v>
      </c>
      <c r="G1817" s="35">
        <v>40000</v>
      </c>
      <c r="H1817" s="35">
        <v>240</v>
      </c>
    </row>
    <row r="1818" spans="1:8">
      <c r="A1818" s="52">
        <v>133169921949</v>
      </c>
      <c r="B1818" s="1" t="s">
        <v>4</v>
      </c>
      <c r="C1818" s="34" t="s">
        <v>462</v>
      </c>
      <c r="D1818" s="1" t="s">
        <v>367</v>
      </c>
      <c r="E1818" s="34" t="s">
        <v>462</v>
      </c>
      <c r="F1818" s="28" t="s">
        <v>369</v>
      </c>
      <c r="G1818" s="35">
        <v>4200</v>
      </c>
      <c r="H1818" s="35">
        <v>25.2</v>
      </c>
    </row>
    <row r="1819" spans="1:8">
      <c r="A1819" s="52">
        <v>133169808981</v>
      </c>
      <c r="B1819" s="1" t="s">
        <v>4</v>
      </c>
      <c r="C1819" s="34" t="s">
        <v>462</v>
      </c>
      <c r="D1819" s="1" t="s">
        <v>367</v>
      </c>
      <c r="E1819" s="34" t="s">
        <v>462</v>
      </c>
      <c r="F1819" s="28" t="s">
        <v>369</v>
      </c>
      <c r="G1819" s="35">
        <v>4800</v>
      </c>
      <c r="H1819" s="35">
        <v>28.8</v>
      </c>
    </row>
    <row r="1820" spans="1:8">
      <c r="A1820" s="52">
        <v>133169796723</v>
      </c>
      <c r="B1820" s="1" t="s">
        <v>4</v>
      </c>
      <c r="C1820" s="34" t="s">
        <v>462</v>
      </c>
      <c r="D1820" s="1" t="s">
        <v>367</v>
      </c>
      <c r="E1820" s="34" t="s">
        <v>462</v>
      </c>
      <c r="F1820" s="28" t="s">
        <v>369</v>
      </c>
      <c r="G1820" s="35">
        <v>16100</v>
      </c>
      <c r="H1820" s="35">
        <v>96.6</v>
      </c>
    </row>
    <row r="1821" spans="1:8">
      <c r="A1821" s="52">
        <v>133169761485</v>
      </c>
      <c r="B1821" s="1" t="s">
        <v>4</v>
      </c>
      <c r="C1821" s="34" t="s">
        <v>462</v>
      </c>
      <c r="D1821" s="1" t="s">
        <v>367</v>
      </c>
      <c r="E1821" s="34" t="s">
        <v>462</v>
      </c>
      <c r="F1821" s="28" t="s">
        <v>369</v>
      </c>
      <c r="G1821" s="35">
        <v>24000</v>
      </c>
      <c r="H1821" s="35">
        <v>144</v>
      </c>
    </row>
    <row r="1822" spans="1:8">
      <c r="A1822" s="52">
        <v>133169682747</v>
      </c>
      <c r="B1822" s="1" t="s">
        <v>467</v>
      </c>
      <c r="C1822" s="34" t="s">
        <v>462</v>
      </c>
      <c r="D1822" s="1" t="s">
        <v>367</v>
      </c>
      <c r="E1822" s="34" t="s">
        <v>462</v>
      </c>
      <c r="F1822" s="28" t="s">
        <v>369</v>
      </c>
      <c r="G1822" s="35">
        <v>1025</v>
      </c>
      <c r="H1822" s="35">
        <v>6.15</v>
      </c>
    </row>
    <row r="1823" spans="1:8">
      <c r="A1823" s="52">
        <v>133169480277</v>
      </c>
      <c r="B1823" s="1" t="s">
        <v>4</v>
      </c>
      <c r="C1823" s="34" t="s">
        <v>462</v>
      </c>
      <c r="D1823" s="1" t="s">
        <v>367</v>
      </c>
      <c r="E1823" s="34" t="s">
        <v>462</v>
      </c>
      <c r="F1823" s="28" t="s">
        <v>369</v>
      </c>
      <c r="G1823" s="35">
        <v>15800</v>
      </c>
      <c r="H1823" s="35">
        <v>94.8</v>
      </c>
    </row>
    <row r="1824" spans="1:8">
      <c r="A1824" s="52">
        <v>133169234901</v>
      </c>
      <c r="B1824" s="1" t="s">
        <v>4</v>
      </c>
      <c r="C1824" s="34" t="s">
        <v>462</v>
      </c>
      <c r="D1824" s="1" t="s">
        <v>367</v>
      </c>
      <c r="E1824" s="34" t="s">
        <v>462</v>
      </c>
      <c r="F1824" s="28" t="s">
        <v>369</v>
      </c>
      <c r="G1824" s="35">
        <v>8000</v>
      </c>
      <c r="H1824" s="35">
        <v>48</v>
      </c>
    </row>
    <row r="1825" spans="1:8">
      <c r="A1825" s="52">
        <v>133169032845</v>
      </c>
      <c r="B1825" s="1" t="s">
        <v>4</v>
      </c>
      <c r="C1825" s="34" t="s">
        <v>462</v>
      </c>
      <c r="D1825" s="1" t="s">
        <v>367</v>
      </c>
      <c r="E1825" s="34" t="s">
        <v>462</v>
      </c>
      <c r="F1825" s="28" t="s">
        <v>369</v>
      </c>
      <c r="G1825" s="35">
        <v>5500</v>
      </c>
      <c r="H1825" s="35">
        <v>33</v>
      </c>
    </row>
    <row r="1826" spans="1:8">
      <c r="A1826" s="52">
        <v>133168992499</v>
      </c>
      <c r="B1826" s="1" t="s">
        <v>4</v>
      </c>
      <c r="C1826" s="34" t="s">
        <v>462</v>
      </c>
      <c r="D1826" s="1" t="s">
        <v>367</v>
      </c>
      <c r="E1826" s="34" t="s">
        <v>462</v>
      </c>
      <c r="F1826" s="28" t="s">
        <v>369</v>
      </c>
      <c r="G1826" s="35">
        <v>12000</v>
      </c>
      <c r="H1826" s="35">
        <v>72</v>
      </c>
    </row>
    <row r="1827" spans="1:8">
      <c r="A1827" s="52">
        <v>133168976107</v>
      </c>
      <c r="B1827" s="1" t="s">
        <v>4</v>
      </c>
      <c r="C1827" s="34" t="s">
        <v>462</v>
      </c>
      <c r="D1827" s="1" t="s">
        <v>367</v>
      </c>
      <c r="E1827" s="34" t="s">
        <v>462</v>
      </c>
      <c r="F1827" s="28" t="s">
        <v>369</v>
      </c>
      <c r="G1827" s="35">
        <v>24200</v>
      </c>
      <c r="H1827" s="35">
        <v>145.19999999999999</v>
      </c>
    </row>
    <row r="1828" spans="1:8">
      <c r="A1828" s="52">
        <v>133167754751</v>
      </c>
      <c r="B1828" s="1" t="s">
        <v>4</v>
      </c>
      <c r="C1828" s="34" t="s">
        <v>462</v>
      </c>
      <c r="D1828" s="1" t="s">
        <v>367</v>
      </c>
      <c r="E1828" s="34" t="s">
        <v>462</v>
      </c>
      <c r="F1828" s="28" t="s">
        <v>369</v>
      </c>
      <c r="G1828" s="35">
        <v>10000</v>
      </c>
      <c r="H1828" s="35">
        <v>60</v>
      </c>
    </row>
    <row r="1829" spans="1:8">
      <c r="A1829" s="52">
        <v>133167698681</v>
      </c>
      <c r="B1829" s="1" t="s">
        <v>4</v>
      </c>
      <c r="C1829" s="34" t="s">
        <v>462</v>
      </c>
      <c r="D1829" s="1" t="s">
        <v>367</v>
      </c>
      <c r="E1829" s="34" t="s">
        <v>462</v>
      </c>
      <c r="F1829" s="28" t="s">
        <v>369</v>
      </c>
      <c r="G1829" s="35">
        <v>4800</v>
      </c>
      <c r="H1829" s="35">
        <v>28.8</v>
      </c>
    </row>
    <row r="1830" spans="1:8">
      <c r="A1830" s="52">
        <v>133167536367</v>
      </c>
      <c r="B1830" s="1" t="s">
        <v>4</v>
      </c>
      <c r="C1830" s="34" t="s">
        <v>462</v>
      </c>
      <c r="D1830" s="1" t="s">
        <v>367</v>
      </c>
      <c r="E1830" s="34" t="s">
        <v>462</v>
      </c>
      <c r="F1830" s="28" t="s">
        <v>369</v>
      </c>
      <c r="G1830" s="35">
        <v>4800</v>
      </c>
      <c r="H1830" s="35">
        <v>28.8</v>
      </c>
    </row>
    <row r="1831" spans="1:8">
      <c r="A1831" s="52">
        <v>133167522795</v>
      </c>
      <c r="B1831" s="1" t="s">
        <v>4</v>
      </c>
      <c r="C1831" s="34" t="s">
        <v>462</v>
      </c>
      <c r="D1831" s="1" t="s">
        <v>367</v>
      </c>
      <c r="E1831" s="34" t="s">
        <v>462</v>
      </c>
      <c r="F1831" s="28" t="s">
        <v>369</v>
      </c>
      <c r="G1831" s="35">
        <v>8100</v>
      </c>
      <c r="H1831" s="35">
        <v>48.6</v>
      </c>
    </row>
    <row r="1832" spans="1:8">
      <c r="A1832" s="52">
        <v>133167494851</v>
      </c>
      <c r="B1832" s="1" t="s">
        <v>466</v>
      </c>
      <c r="C1832" s="34" t="s">
        <v>462</v>
      </c>
      <c r="D1832" s="1" t="s">
        <v>367</v>
      </c>
      <c r="E1832" s="34" t="s">
        <v>462</v>
      </c>
      <c r="F1832" s="28" t="s">
        <v>369</v>
      </c>
      <c r="G1832" s="35">
        <v>405</v>
      </c>
      <c r="H1832" s="35">
        <v>2.4300000000000002</v>
      </c>
    </row>
    <row r="1833" spans="1:8">
      <c r="A1833" s="52">
        <v>133166842361</v>
      </c>
      <c r="B1833" s="1" t="s">
        <v>4</v>
      </c>
      <c r="C1833" s="34" t="s">
        <v>462</v>
      </c>
      <c r="D1833" s="1" t="s">
        <v>367</v>
      </c>
      <c r="E1833" s="34" t="s">
        <v>462</v>
      </c>
      <c r="F1833" s="28" t="s">
        <v>369</v>
      </c>
      <c r="G1833" s="35">
        <v>13700</v>
      </c>
      <c r="H1833" s="35">
        <v>82.2</v>
      </c>
    </row>
    <row r="1834" spans="1:8">
      <c r="A1834" s="52">
        <v>133166720007</v>
      </c>
      <c r="B1834" s="1" t="s">
        <v>4</v>
      </c>
      <c r="C1834" s="34" t="s">
        <v>462</v>
      </c>
      <c r="D1834" s="1" t="s">
        <v>367</v>
      </c>
      <c r="E1834" s="34" t="s">
        <v>462</v>
      </c>
      <c r="F1834" s="28" t="s">
        <v>369</v>
      </c>
      <c r="G1834" s="35">
        <v>36200</v>
      </c>
      <c r="H1834" s="35">
        <v>217.2</v>
      </c>
    </row>
    <row r="1835" spans="1:8">
      <c r="A1835" s="52">
        <v>133166551843</v>
      </c>
      <c r="B1835" s="1" t="s">
        <v>464</v>
      </c>
      <c r="C1835" s="34" t="s">
        <v>462</v>
      </c>
      <c r="D1835" s="1" t="s">
        <v>367</v>
      </c>
      <c r="E1835" s="34" t="s">
        <v>462</v>
      </c>
      <c r="F1835" s="28" t="s">
        <v>369</v>
      </c>
      <c r="G1835" s="35">
        <v>1370</v>
      </c>
      <c r="H1835" s="35">
        <v>8.2200000000000006</v>
      </c>
    </row>
    <row r="1836" spans="1:8">
      <c r="A1836" s="52">
        <v>133165880151</v>
      </c>
      <c r="B1836" s="1" t="s">
        <v>4</v>
      </c>
      <c r="C1836" s="34" t="s">
        <v>459</v>
      </c>
      <c r="D1836" s="1" t="s">
        <v>367</v>
      </c>
      <c r="E1836" s="34" t="s">
        <v>462</v>
      </c>
      <c r="F1836" s="28" t="s">
        <v>369</v>
      </c>
      <c r="G1836" s="35">
        <v>9600</v>
      </c>
      <c r="H1836" s="35">
        <v>57.6</v>
      </c>
    </row>
    <row r="1837" spans="1:8">
      <c r="A1837" s="52">
        <v>133165700559</v>
      </c>
      <c r="B1837" s="1" t="s">
        <v>4</v>
      </c>
      <c r="C1837" s="34" t="s">
        <v>459</v>
      </c>
      <c r="D1837" s="1" t="s">
        <v>367</v>
      </c>
      <c r="E1837" s="34" t="s">
        <v>462</v>
      </c>
      <c r="F1837" s="28" t="s">
        <v>369</v>
      </c>
      <c r="G1837" s="35">
        <v>10600</v>
      </c>
      <c r="H1837" s="35">
        <v>63.6</v>
      </c>
    </row>
    <row r="1838" spans="1:8">
      <c r="A1838" s="52">
        <v>133165414007</v>
      </c>
      <c r="B1838" s="1" t="s">
        <v>365</v>
      </c>
      <c r="C1838" s="34" t="s">
        <v>459</v>
      </c>
      <c r="D1838" s="1" t="s">
        <v>367</v>
      </c>
      <c r="E1838" s="34" t="s">
        <v>462</v>
      </c>
      <c r="F1838" s="28" t="s">
        <v>369</v>
      </c>
      <c r="G1838" s="35">
        <v>8200</v>
      </c>
      <c r="H1838" s="35">
        <v>49.2</v>
      </c>
    </row>
    <row r="1839" spans="1:8">
      <c r="A1839" s="52">
        <v>133165300835</v>
      </c>
      <c r="B1839" s="1" t="s">
        <v>4</v>
      </c>
      <c r="C1839" s="34" t="s">
        <v>459</v>
      </c>
      <c r="D1839" s="1" t="s">
        <v>367</v>
      </c>
      <c r="E1839" s="34" t="s">
        <v>462</v>
      </c>
      <c r="F1839" s="28" t="s">
        <v>369</v>
      </c>
      <c r="G1839" s="35">
        <v>4000</v>
      </c>
      <c r="H1839" s="35">
        <v>24</v>
      </c>
    </row>
    <row r="1840" spans="1:8">
      <c r="A1840" s="52">
        <v>133165284051</v>
      </c>
      <c r="B1840" s="1" t="s">
        <v>4</v>
      </c>
      <c r="C1840" s="34" t="s">
        <v>459</v>
      </c>
      <c r="D1840" s="1" t="s">
        <v>367</v>
      </c>
      <c r="E1840" s="34" t="s">
        <v>462</v>
      </c>
      <c r="F1840" s="28" t="s">
        <v>369</v>
      </c>
      <c r="G1840" s="35">
        <v>15800</v>
      </c>
      <c r="H1840" s="35">
        <v>94.8</v>
      </c>
    </row>
    <row r="1841" spans="1:8">
      <c r="A1841" s="52">
        <v>133164663713</v>
      </c>
      <c r="B1841" s="1" t="s">
        <v>4</v>
      </c>
      <c r="C1841" s="34" t="s">
        <v>459</v>
      </c>
      <c r="D1841" s="1" t="s">
        <v>367</v>
      </c>
      <c r="E1841" s="34" t="s">
        <v>462</v>
      </c>
      <c r="F1841" s="28" t="s">
        <v>369</v>
      </c>
      <c r="G1841" s="35">
        <v>16500</v>
      </c>
      <c r="H1841" s="35">
        <v>99</v>
      </c>
    </row>
    <row r="1842" spans="1:8">
      <c r="A1842" s="52">
        <v>133164272595</v>
      </c>
      <c r="B1842" s="1" t="s">
        <v>4</v>
      </c>
      <c r="C1842" s="34" t="s">
        <v>459</v>
      </c>
      <c r="D1842" s="1" t="s">
        <v>367</v>
      </c>
      <c r="E1842" s="34" t="s">
        <v>462</v>
      </c>
      <c r="F1842" s="28" t="s">
        <v>369</v>
      </c>
      <c r="G1842" s="35">
        <v>5500</v>
      </c>
      <c r="H1842" s="35">
        <v>33</v>
      </c>
    </row>
    <row r="1843" spans="1:8">
      <c r="A1843" s="52">
        <v>133164035871</v>
      </c>
      <c r="B1843" s="1" t="s">
        <v>4</v>
      </c>
      <c r="C1843" s="34" t="s">
        <v>459</v>
      </c>
      <c r="D1843" s="1" t="s">
        <v>367</v>
      </c>
      <c r="E1843" s="34" t="s">
        <v>462</v>
      </c>
      <c r="F1843" s="28" t="s">
        <v>369</v>
      </c>
      <c r="G1843" s="35">
        <v>19200</v>
      </c>
      <c r="H1843" s="35">
        <v>115.2</v>
      </c>
    </row>
    <row r="1844" spans="1:8">
      <c r="A1844" s="52">
        <v>133163979773</v>
      </c>
      <c r="B1844" s="1" t="s">
        <v>4</v>
      </c>
      <c r="C1844" s="34" t="s">
        <v>459</v>
      </c>
      <c r="D1844" s="1" t="s">
        <v>367</v>
      </c>
      <c r="E1844" s="34" t="s">
        <v>462</v>
      </c>
      <c r="F1844" s="28" t="s">
        <v>369</v>
      </c>
      <c r="G1844" s="35">
        <v>5500</v>
      </c>
      <c r="H1844" s="35">
        <v>33</v>
      </c>
    </row>
    <row r="1845" spans="1:8">
      <c r="A1845" s="52">
        <v>133163924015</v>
      </c>
      <c r="B1845" s="1" t="s">
        <v>4</v>
      </c>
      <c r="C1845" s="34" t="s">
        <v>459</v>
      </c>
      <c r="D1845" s="1" t="s">
        <v>367</v>
      </c>
      <c r="E1845" s="34" t="s">
        <v>462</v>
      </c>
      <c r="F1845" s="28" t="s">
        <v>369</v>
      </c>
      <c r="G1845" s="35">
        <v>15800</v>
      </c>
      <c r="H1845" s="35">
        <v>94.8</v>
      </c>
    </row>
    <row r="1846" spans="1:8">
      <c r="A1846" s="52">
        <v>133163869121</v>
      </c>
      <c r="B1846" s="1" t="s">
        <v>4</v>
      </c>
      <c r="C1846" s="34" t="s">
        <v>459</v>
      </c>
      <c r="D1846" s="1" t="s">
        <v>367</v>
      </c>
      <c r="E1846" s="34" t="s">
        <v>462</v>
      </c>
      <c r="F1846" s="28" t="s">
        <v>369</v>
      </c>
      <c r="G1846" s="35">
        <v>14100</v>
      </c>
      <c r="H1846" s="35">
        <v>84.6</v>
      </c>
    </row>
    <row r="1847" spans="1:8">
      <c r="A1847" s="52">
        <v>133163513977</v>
      </c>
      <c r="B1847" s="1" t="s">
        <v>4</v>
      </c>
      <c r="C1847" s="34" t="s">
        <v>459</v>
      </c>
      <c r="D1847" s="1" t="s">
        <v>367</v>
      </c>
      <c r="E1847" s="34" t="s">
        <v>462</v>
      </c>
      <c r="F1847" s="28" t="s">
        <v>369</v>
      </c>
      <c r="G1847" s="35">
        <v>16500</v>
      </c>
      <c r="H1847" s="35">
        <v>99</v>
      </c>
    </row>
    <row r="1848" spans="1:8">
      <c r="A1848" s="52">
        <v>133163481469</v>
      </c>
      <c r="B1848" s="1" t="s">
        <v>365</v>
      </c>
      <c r="C1848" s="34" t="s">
        <v>459</v>
      </c>
      <c r="D1848" s="1" t="s">
        <v>367</v>
      </c>
      <c r="E1848" s="34" t="s">
        <v>462</v>
      </c>
      <c r="F1848" s="28" t="s">
        <v>369</v>
      </c>
      <c r="G1848" s="35">
        <v>38500</v>
      </c>
      <c r="H1848" s="35">
        <v>231</v>
      </c>
    </row>
    <row r="1849" spans="1:8">
      <c r="A1849" s="52">
        <v>133163099225</v>
      </c>
      <c r="B1849" s="1" t="s">
        <v>4</v>
      </c>
      <c r="C1849" s="34" t="s">
        <v>459</v>
      </c>
      <c r="D1849" s="1" t="s">
        <v>367</v>
      </c>
      <c r="E1849" s="34" t="s">
        <v>462</v>
      </c>
      <c r="F1849" s="28" t="s">
        <v>369</v>
      </c>
      <c r="G1849" s="35">
        <v>47900</v>
      </c>
      <c r="H1849" s="35">
        <v>287.39999999999998</v>
      </c>
    </row>
    <row r="1850" spans="1:8">
      <c r="A1850" s="52">
        <v>133163030045</v>
      </c>
      <c r="B1850" s="1" t="s">
        <v>365</v>
      </c>
      <c r="C1850" s="34" t="s">
        <v>459</v>
      </c>
      <c r="D1850" s="1" t="s">
        <v>367</v>
      </c>
      <c r="E1850" s="34" t="s">
        <v>462</v>
      </c>
      <c r="F1850" s="28" t="s">
        <v>369</v>
      </c>
      <c r="G1850" s="35">
        <v>4800</v>
      </c>
      <c r="H1850" s="35">
        <v>28.8</v>
      </c>
    </row>
    <row r="1851" spans="1:8">
      <c r="A1851" s="52">
        <v>133162654977</v>
      </c>
      <c r="B1851" s="1" t="s">
        <v>4</v>
      </c>
      <c r="C1851" s="34" t="s">
        <v>459</v>
      </c>
      <c r="D1851" s="1" t="s">
        <v>367</v>
      </c>
      <c r="E1851" s="34" t="s">
        <v>459</v>
      </c>
      <c r="F1851" s="28" t="s">
        <v>369</v>
      </c>
      <c r="G1851" s="35">
        <v>19200</v>
      </c>
      <c r="H1851" s="35">
        <v>115.2</v>
      </c>
    </row>
    <row r="1852" spans="1:8">
      <c r="A1852" s="52">
        <v>133162416483</v>
      </c>
      <c r="B1852" s="1" t="s">
        <v>4</v>
      </c>
      <c r="C1852" s="34" t="s">
        <v>459</v>
      </c>
      <c r="D1852" s="1" t="s">
        <v>367</v>
      </c>
      <c r="E1852" s="34" t="s">
        <v>459</v>
      </c>
      <c r="F1852" s="28" t="s">
        <v>369</v>
      </c>
      <c r="G1852" s="35">
        <v>35100</v>
      </c>
      <c r="H1852" s="35">
        <v>210.6</v>
      </c>
    </row>
    <row r="1853" spans="1:8">
      <c r="A1853" s="52">
        <v>133162236933</v>
      </c>
      <c r="B1853" s="1" t="s">
        <v>365</v>
      </c>
      <c r="C1853" s="34" t="s">
        <v>459</v>
      </c>
      <c r="D1853" s="1" t="s">
        <v>367</v>
      </c>
      <c r="E1853" s="34" t="s">
        <v>459</v>
      </c>
      <c r="F1853" s="28" t="s">
        <v>369</v>
      </c>
      <c r="G1853" s="35">
        <v>62800</v>
      </c>
      <c r="H1853" s="35">
        <v>376.8</v>
      </c>
    </row>
    <row r="1854" spans="1:8">
      <c r="A1854" s="52">
        <v>133161503141</v>
      </c>
      <c r="B1854" s="1" t="s">
        <v>4</v>
      </c>
      <c r="C1854" s="34" t="s">
        <v>459</v>
      </c>
      <c r="D1854" s="1" t="s">
        <v>367</v>
      </c>
      <c r="E1854" s="34" t="s">
        <v>459</v>
      </c>
      <c r="F1854" s="28" t="s">
        <v>369</v>
      </c>
      <c r="G1854" s="35">
        <v>24600</v>
      </c>
      <c r="H1854" s="35">
        <v>147.6</v>
      </c>
    </row>
    <row r="1855" spans="1:8">
      <c r="A1855" s="52">
        <v>133161156753</v>
      </c>
      <c r="B1855" s="1" t="s">
        <v>4</v>
      </c>
      <c r="C1855" s="34" t="s">
        <v>459</v>
      </c>
      <c r="D1855" s="1" t="s">
        <v>367</v>
      </c>
      <c r="E1855" s="34" t="s">
        <v>459</v>
      </c>
      <c r="F1855" s="28" t="s">
        <v>369</v>
      </c>
      <c r="G1855" s="35">
        <v>8200</v>
      </c>
      <c r="H1855" s="35">
        <v>49.2</v>
      </c>
    </row>
    <row r="1856" spans="1:8">
      <c r="A1856" s="52">
        <v>133161145441</v>
      </c>
      <c r="B1856" s="1" t="s">
        <v>4</v>
      </c>
      <c r="C1856" s="34" t="s">
        <v>459</v>
      </c>
      <c r="D1856" s="1" t="s">
        <v>367</v>
      </c>
      <c r="E1856" s="34" t="s">
        <v>459</v>
      </c>
      <c r="F1856" s="28" t="s">
        <v>369</v>
      </c>
      <c r="G1856" s="35">
        <v>45200</v>
      </c>
      <c r="H1856" s="35">
        <v>271.2</v>
      </c>
    </row>
    <row r="1857" spans="1:8">
      <c r="A1857" s="52">
        <v>133160737193</v>
      </c>
      <c r="B1857" s="1" t="s">
        <v>365</v>
      </c>
      <c r="C1857" s="34" t="s">
        <v>459</v>
      </c>
      <c r="D1857" s="1" t="s">
        <v>367</v>
      </c>
      <c r="E1857" s="34" t="s">
        <v>459</v>
      </c>
      <c r="F1857" s="28" t="s">
        <v>369</v>
      </c>
      <c r="G1857" s="35">
        <v>49200</v>
      </c>
      <c r="H1857" s="35">
        <v>295.2</v>
      </c>
    </row>
    <row r="1858" spans="1:8">
      <c r="A1858" s="52">
        <v>133160566755</v>
      </c>
      <c r="B1858" s="1" t="s">
        <v>4</v>
      </c>
      <c r="C1858" s="34" t="s">
        <v>459</v>
      </c>
      <c r="D1858" s="1" t="s">
        <v>367</v>
      </c>
      <c r="E1858" s="34" t="s">
        <v>459</v>
      </c>
      <c r="F1858" s="28" t="s">
        <v>369</v>
      </c>
      <c r="G1858" s="35">
        <v>34700</v>
      </c>
      <c r="H1858" s="35">
        <v>208.2</v>
      </c>
    </row>
    <row r="1859" spans="1:8">
      <c r="A1859" s="52">
        <v>133160480021</v>
      </c>
      <c r="B1859" s="1" t="s">
        <v>365</v>
      </c>
      <c r="C1859" s="34" t="s">
        <v>459</v>
      </c>
      <c r="D1859" s="1" t="s">
        <v>367</v>
      </c>
      <c r="E1859" s="34" t="s">
        <v>459</v>
      </c>
      <c r="F1859" s="28" t="s">
        <v>369</v>
      </c>
      <c r="G1859" s="35">
        <v>13800</v>
      </c>
      <c r="H1859" s="35">
        <v>82.8</v>
      </c>
    </row>
    <row r="1860" spans="1:8">
      <c r="A1860" s="52">
        <v>133160019999</v>
      </c>
      <c r="B1860" s="1" t="s">
        <v>4</v>
      </c>
      <c r="C1860" s="34" t="s">
        <v>459</v>
      </c>
      <c r="D1860" s="1" t="s">
        <v>367</v>
      </c>
      <c r="E1860" s="34" t="s">
        <v>459</v>
      </c>
      <c r="F1860" s="28" t="s">
        <v>369</v>
      </c>
      <c r="G1860" s="35">
        <v>15800</v>
      </c>
      <c r="H1860" s="35">
        <v>94.8</v>
      </c>
    </row>
    <row r="1861" spans="1:8">
      <c r="A1861" s="52">
        <v>133159160089</v>
      </c>
      <c r="B1861" s="1" t="s">
        <v>4</v>
      </c>
      <c r="C1861" s="34" t="s">
        <v>459</v>
      </c>
      <c r="D1861" s="1" t="s">
        <v>367</v>
      </c>
      <c r="E1861" s="34" t="s">
        <v>459</v>
      </c>
      <c r="F1861" s="28" t="s">
        <v>369</v>
      </c>
      <c r="G1861" s="35">
        <v>8000</v>
      </c>
      <c r="H1861" s="35">
        <v>48</v>
      </c>
    </row>
    <row r="1862" spans="1:8">
      <c r="A1862" s="52">
        <v>133158447035</v>
      </c>
      <c r="B1862" s="1" t="s">
        <v>4</v>
      </c>
      <c r="C1862" s="34" t="s">
        <v>459</v>
      </c>
      <c r="D1862" s="1" t="s">
        <v>367</v>
      </c>
      <c r="E1862" s="34" t="s">
        <v>459</v>
      </c>
      <c r="F1862" s="28" t="s">
        <v>369</v>
      </c>
      <c r="G1862" s="35">
        <v>7900</v>
      </c>
      <c r="H1862" s="35">
        <v>47.4</v>
      </c>
    </row>
    <row r="1863" spans="1:8">
      <c r="A1863" s="52">
        <v>133158225551</v>
      </c>
      <c r="B1863" s="1" t="s">
        <v>4</v>
      </c>
      <c r="C1863" s="34" t="s">
        <v>459</v>
      </c>
      <c r="D1863" s="1" t="s">
        <v>367</v>
      </c>
      <c r="E1863" s="34" t="s">
        <v>459</v>
      </c>
      <c r="F1863" s="28" t="s">
        <v>369</v>
      </c>
      <c r="G1863" s="35">
        <v>11000</v>
      </c>
      <c r="H1863" s="35">
        <v>66</v>
      </c>
    </row>
    <row r="1864" spans="1:8">
      <c r="A1864" s="52">
        <v>133158045045</v>
      </c>
      <c r="B1864" s="1" t="s">
        <v>4</v>
      </c>
      <c r="C1864" s="34" t="s">
        <v>459</v>
      </c>
      <c r="D1864" s="1" t="s">
        <v>367</v>
      </c>
      <c r="E1864" s="34" t="s">
        <v>459</v>
      </c>
      <c r="F1864" s="28" t="s">
        <v>369</v>
      </c>
      <c r="G1864" s="35">
        <v>12600</v>
      </c>
      <c r="H1864" s="35">
        <v>75.599999999999994</v>
      </c>
    </row>
    <row r="1865" spans="1:8">
      <c r="A1865" s="52">
        <v>133157818241</v>
      </c>
      <c r="B1865" s="1" t="s">
        <v>4</v>
      </c>
      <c r="C1865" s="34" t="s">
        <v>459</v>
      </c>
      <c r="D1865" s="1" t="s">
        <v>367</v>
      </c>
      <c r="E1865" s="34" t="s">
        <v>459</v>
      </c>
      <c r="F1865" s="28" t="s">
        <v>369</v>
      </c>
      <c r="G1865" s="35">
        <v>11000</v>
      </c>
      <c r="H1865" s="35">
        <v>66</v>
      </c>
    </row>
    <row r="1866" spans="1:8">
      <c r="A1866" s="52">
        <v>133157391475</v>
      </c>
      <c r="B1866" s="1" t="s">
        <v>4</v>
      </c>
      <c r="C1866" s="34" t="s">
        <v>459</v>
      </c>
      <c r="D1866" s="1" t="s">
        <v>367</v>
      </c>
      <c r="E1866" s="34" t="s">
        <v>459</v>
      </c>
      <c r="F1866" s="28" t="s">
        <v>369</v>
      </c>
      <c r="G1866" s="35">
        <v>4800</v>
      </c>
      <c r="H1866" s="35">
        <v>28.8</v>
      </c>
    </row>
    <row r="1867" spans="1:8">
      <c r="A1867" s="52">
        <v>133157085969</v>
      </c>
      <c r="B1867" s="1" t="s">
        <v>4</v>
      </c>
      <c r="C1867" s="34" t="s">
        <v>459</v>
      </c>
      <c r="D1867" s="1" t="s">
        <v>367</v>
      </c>
      <c r="E1867" s="34" t="s">
        <v>459</v>
      </c>
      <c r="F1867" s="28" t="s">
        <v>369</v>
      </c>
      <c r="G1867" s="35">
        <v>4200</v>
      </c>
      <c r="H1867" s="35">
        <v>25.2</v>
      </c>
    </row>
    <row r="1868" spans="1:8">
      <c r="A1868" s="52">
        <v>133156784743</v>
      </c>
      <c r="B1868" s="1" t="s">
        <v>4</v>
      </c>
      <c r="C1868" s="34" t="s">
        <v>459</v>
      </c>
      <c r="D1868" s="1" t="s">
        <v>367</v>
      </c>
      <c r="E1868" s="34" t="s">
        <v>459</v>
      </c>
      <c r="F1868" s="28" t="s">
        <v>369</v>
      </c>
      <c r="G1868" s="35">
        <v>8000</v>
      </c>
      <c r="H1868" s="35">
        <v>48</v>
      </c>
    </row>
    <row r="1869" spans="1:8">
      <c r="A1869" s="52">
        <v>133156163687</v>
      </c>
      <c r="B1869" s="1" t="s">
        <v>4</v>
      </c>
      <c r="C1869" s="34" t="s">
        <v>459</v>
      </c>
      <c r="D1869" s="1" t="s">
        <v>367</v>
      </c>
      <c r="E1869" s="34" t="s">
        <v>459</v>
      </c>
      <c r="F1869" s="28" t="s">
        <v>369</v>
      </c>
      <c r="G1869" s="35">
        <v>11000</v>
      </c>
      <c r="H1869" s="35">
        <v>66</v>
      </c>
    </row>
    <row r="1870" spans="1:8">
      <c r="A1870" s="52">
        <v>133156103281</v>
      </c>
      <c r="B1870" s="1" t="s">
        <v>365</v>
      </c>
      <c r="C1870" s="34" t="s">
        <v>459</v>
      </c>
      <c r="D1870" s="1" t="s">
        <v>367</v>
      </c>
      <c r="E1870" s="34" t="s">
        <v>459</v>
      </c>
      <c r="F1870" s="28" t="s">
        <v>369</v>
      </c>
      <c r="G1870" s="35">
        <v>9600</v>
      </c>
      <c r="H1870" s="35">
        <v>57.6</v>
      </c>
    </row>
    <row r="1871" spans="1:8">
      <c r="A1871" s="52">
        <v>133155569465</v>
      </c>
      <c r="B1871" s="1" t="s">
        <v>365</v>
      </c>
      <c r="C1871" s="34" t="s">
        <v>459</v>
      </c>
      <c r="D1871" s="1" t="s">
        <v>367</v>
      </c>
      <c r="E1871" s="34" t="s">
        <v>459</v>
      </c>
      <c r="F1871" s="28" t="s">
        <v>369</v>
      </c>
      <c r="G1871" s="35">
        <v>8100</v>
      </c>
      <c r="H1871" s="35">
        <v>48.6</v>
      </c>
    </row>
    <row r="1872" spans="1:8">
      <c r="A1872" s="52">
        <v>133155171651</v>
      </c>
      <c r="B1872" s="1" t="s">
        <v>365</v>
      </c>
      <c r="C1872" s="34" t="s">
        <v>459</v>
      </c>
      <c r="D1872" s="1" t="s">
        <v>367</v>
      </c>
      <c r="E1872" s="34" t="s">
        <v>459</v>
      </c>
      <c r="F1872" s="28" t="s">
        <v>369</v>
      </c>
      <c r="G1872" s="35">
        <v>15900</v>
      </c>
      <c r="H1872" s="35">
        <v>95.4</v>
      </c>
    </row>
    <row r="1873" spans="1:8">
      <c r="A1873" s="52">
        <v>133154502601</v>
      </c>
      <c r="B1873" s="1" t="s">
        <v>4</v>
      </c>
      <c r="C1873" s="34" t="s">
        <v>459</v>
      </c>
      <c r="D1873" s="1" t="s">
        <v>367</v>
      </c>
      <c r="E1873" s="34" t="s">
        <v>459</v>
      </c>
      <c r="F1873" s="28" t="s">
        <v>369</v>
      </c>
      <c r="G1873" s="35">
        <v>32000</v>
      </c>
      <c r="H1873" s="35">
        <v>192</v>
      </c>
    </row>
    <row r="1874" spans="1:8">
      <c r="A1874" s="52">
        <v>133154053485</v>
      </c>
      <c r="B1874" s="1" t="s">
        <v>4</v>
      </c>
      <c r="C1874" s="34" t="s">
        <v>459</v>
      </c>
      <c r="D1874" s="1" t="s">
        <v>367</v>
      </c>
      <c r="E1874" s="34" t="s">
        <v>459</v>
      </c>
      <c r="F1874" s="28" t="s">
        <v>369</v>
      </c>
      <c r="G1874" s="35">
        <v>4400</v>
      </c>
      <c r="H1874" s="35">
        <v>26.4</v>
      </c>
    </row>
    <row r="1875" spans="1:8">
      <c r="A1875" s="52">
        <v>133154013795</v>
      </c>
      <c r="B1875" s="1" t="s">
        <v>465</v>
      </c>
      <c r="C1875" s="34" t="s">
        <v>459</v>
      </c>
      <c r="D1875" s="1" t="s">
        <v>367</v>
      </c>
      <c r="E1875" s="34" t="s">
        <v>459</v>
      </c>
      <c r="F1875" s="28" t="s">
        <v>369</v>
      </c>
      <c r="G1875" s="35">
        <v>220</v>
      </c>
      <c r="H1875" s="35">
        <v>1.32</v>
      </c>
    </row>
    <row r="1876" spans="1:8">
      <c r="A1876" s="52">
        <v>133154000835</v>
      </c>
      <c r="B1876" s="1" t="s">
        <v>365</v>
      </c>
      <c r="C1876" s="34" t="s">
        <v>459</v>
      </c>
      <c r="D1876" s="1" t="s">
        <v>367</v>
      </c>
      <c r="E1876" s="34" t="s">
        <v>459</v>
      </c>
      <c r="F1876" s="28" t="s">
        <v>369</v>
      </c>
      <c r="G1876" s="35">
        <v>20800</v>
      </c>
      <c r="H1876" s="35">
        <v>124.8</v>
      </c>
    </row>
    <row r="1877" spans="1:8">
      <c r="A1877" s="52">
        <v>133153511581</v>
      </c>
      <c r="B1877" s="1" t="s">
        <v>4</v>
      </c>
      <c r="C1877" s="34" t="s">
        <v>459</v>
      </c>
      <c r="D1877" s="1" t="s">
        <v>367</v>
      </c>
      <c r="E1877" s="34" t="s">
        <v>459</v>
      </c>
      <c r="F1877" s="28" t="s">
        <v>369</v>
      </c>
      <c r="G1877" s="35">
        <v>7000</v>
      </c>
      <c r="H1877" s="35">
        <v>42</v>
      </c>
    </row>
    <row r="1878" spans="1:8">
      <c r="A1878" s="52">
        <v>133153507263</v>
      </c>
      <c r="B1878" s="1" t="s">
        <v>365</v>
      </c>
      <c r="C1878" s="34" t="s">
        <v>459</v>
      </c>
      <c r="D1878" s="1" t="s">
        <v>367</v>
      </c>
      <c r="E1878" s="34" t="s">
        <v>459</v>
      </c>
      <c r="F1878" s="28" t="s">
        <v>369</v>
      </c>
      <c r="G1878" s="35">
        <v>4900</v>
      </c>
      <c r="H1878" s="35">
        <v>29.4</v>
      </c>
    </row>
    <row r="1879" spans="1:8">
      <c r="A1879" s="52">
        <v>133151506989</v>
      </c>
      <c r="B1879" s="1" t="s">
        <v>4</v>
      </c>
      <c r="C1879" s="34" t="s">
        <v>459</v>
      </c>
      <c r="D1879" s="1" t="s">
        <v>367</v>
      </c>
      <c r="E1879" s="34" t="s">
        <v>459</v>
      </c>
      <c r="F1879" s="28" t="s">
        <v>369</v>
      </c>
      <c r="G1879" s="35">
        <v>4200</v>
      </c>
      <c r="H1879" s="35">
        <v>25.2</v>
      </c>
    </row>
    <row r="1880" spans="1:8">
      <c r="A1880" s="52">
        <v>133150727985</v>
      </c>
      <c r="B1880" s="1" t="s">
        <v>4</v>
      </c>
      <c r="C1880" s="34" t="s">
        <v>459</v>
      </c>
      <c r="D1880" s="1" t="s">
        <v>367</v>
      </c>
      <c r="E1880" s="34" t="s">
        <v>459</v>
      </c>
      <c r="F1880" s="28" t="s">
        <v>369</v>
      </c>
      <c r="G1880" s="35">
        <v>4200</v>
      </c>
      <c r="H1880" s="35">
        <v>25.2</v>
      </c>
    </row>
    <row r="1881" spans="1:8">
      <c r="A1881" s="52">
        <v>133149714033</v>
      </c>
      <c r="B1881" s="1" t="s">
        <v>4</v>
      </c>
      <c r="C1881" s="34" t="s">
        <v>459</v>
      </c>
      <c r="D1881" s="1" t="s">
        <v>367</v>
      </c>
      <c r="E1881" s="34" t="s">
        <v>459</v>
      </c>
      <c r="F1881" s="28" t="s">
        <v>369</v>
      </c>
      <c r="G1881" s="35">
        <v>4900</v>
      </c>
      <c r="H1881" s="35">
        <v>29.4</v>
      </c>
    </row>
    <row r="1882" spans="1:8">
      <c r="A1882" s="52">
        <v>133146024459</v>
      </c>
      <c r="B1882" s="1" t="s">
        <v>4</v>
      </c>
      <c r="C1882" s="34" t="s">
        <v>459</v>
      </c>
      <c r="D1882" s="1" t="s">
        <v>367</v>
      </c>
      <c r="E1882" s="34" t="s">
        <v>459</v>
      </c>
      <c r="F1882" s="28" t="s">
        <v>369</v>
      </c>
      <c r="G1882" s="35">
        <v>16800</v>
      </c>
      <c r="H1882" s="35">
        <v>100.8</v>
      </c>
    </row>
    <row r="1883" spans="1:8">
      <c r="A1883" s="52">
        <v>133115369144</v>
      </c>
      <c r="B1883" s="1" t="s">
        <v>365</v>
      </c>
      <c r="C1883" s="34" t="s">
        <v>436</v>
      </c>
      <c r="D1883" s="1" t="s">
        <v>367</v>
      </c>
      <c r="E1883" s="34" t="s">
        <v>436</v>
      </c>
      <c r="F1883" s="28" t="s">
        <v>369</v>
      </c>
      <c r="G1883" s="35">
        <v>61900</v>
      </c>
      <c r="H1883" s="35">
        <v>371.4</v>
      </c>
    </row>
    <row r="1884" spans="1:8">
      <c r="A1884" s="52">
        <v>133115052076</v>
      </c>
      <c r="B1884" s="1" t="s">
        <v>4</v>
      </c>
      <c r="C1884" s="34" t="s">
        <v>436</v>
      </c>
      <c r="D1884" s="1" t="s">
        <v>367</v>
      </c>
      <c r="E1884" s="34" t="s">
        <v>436</v>
      </c>
      <c r="F1884" s="28" t="s">
        <v>369</v>
      </c>
      <c r="G1884" s="35">
        <v>17600</v>
      </c>
      <c r="H1884" s="35">
        <v>105.6</v>
      </c>
    </row>
    <row r="1885" spans="1:8">
      <c r="A1885" s="52">
        <v>133114964440</v>
      </c>
      <c r="B1885" s="1" t="s">
        <v>365</v>
      </c>
      <c r="C1885" s="34" t="s">
        <v>436</v>
      </c>
      <c r="D1885" s="1" t="s">
        <v>367</v>
      </c>
      <c r="E1885" s="34" t="s">
        <v>436</v>
      </c>
      <c r="F1885" s="28" t="s">
        <v>369</v>
      </c>
      <c r="G1885" s="35">
        <v>21200</v>
      </c>
      <c r="H1885" s="35">
        <v>127.2</v>
      </c>
    </row>
    <row r="1886" spans="1:8">
      <c r="A1886" s="52">
        <v>133114957958</v>
      </c>
      <c r="B1886" s="1" t="s">
        <v>4</v>
      </c>
      <c r="C1886" s="34" t="s">
        <v>436</v>
      </c>
      <c r="D1886" s="1" t="s">
        <v>367</v>
      </c>
      <c r="E1886" s="34" t="s">
        <v>436</v>
      </c>
      <c r="F1886" s="28" t="s">
        <v>369</v>
      </c>
      <c r="G1886" s="35">
        <v>4900</v>
      </c>
      <c r="H1886" s="35">
        <v>29.4</v>
      </c>
    </row>
    <row r="1887" spans="1:8">
      <c r="A1887" s="52">
        <v>133114812416</v>
      </c>
      <c r="B1887" s="1" t="s">
        <v>365</v>
      </c>
      <c r="C1887" s="34" t="s">
        <v>436</v>
      </c>
      <c r="D1887" s="1" t="s">
        <v>367</v>
      </c>
      <c r="E1887" s="34" t="s">
        <v>436</v>
      </c>
      <c r="F1887" s="28" t="s">
        <v>369</v>
      </c>
      <c r="G1887" s="35">
        <v>26500</v>
      </c>
      <c r="H1887" s="35">
        <v>159</v>
      </c>
    </row>
    <row r="1888" spans="1:8">
      <c r="A1888" s="52">
        <v>133114733590</v>
      </c>
      <c r="B1888" s="1" t="s">
        <v>4</v>
      </c>
      <c r="C1888" s="34" t="s">
        <v>436</v>
      </c>
      <c r="D1888" s="1" t="s">
        <v>367</v>
      </c>
      <c r="E1888" s="34" t="s">
        <v>436</v>
      </c>
      <c r="F1888" s="28" t="s">
        <v>369</v>
      </c>
      <c r="G1888" s="35">
        <v>58700</v>
      </c>
      <c r="H1888" s="35">
        <v>352.2</v>
      </c>
    </row>
    <row r="1889" spans="1:8">
      <c r="A1889" s="52">
        <v>133114379716</v>
      </c>
      <c r="B1889" s="1" t="s">
        <v>4</v>
      </c>
      <c r="C1889" s="34" t="s">
        <v>436</v>
      </c>
      <c r="D1889" s="1" t="s">
        <v>367</v>
      </c>
      <c r="E1889" s="34" t="s">
        <v>436</v>
      </c>
      <c r="F1889" s="28" t="s">
        <v>369</v>
      </c>
      <c r="G1889" s="35">
        <v>58300</v>
      </c>
      <c r="H1889" s="35">
        <v>349.8</v>
      </c>
    </row>
    <row r="1890" spans="1:8">
      <c r="A1890" s="52">
        <v>133113768592</v>
      </c>
      <c r="B1890" s="1" t="s">
        <v>4</v>
      </c>
      <c r="C1890" s="34" t="s">
        <v>436</v>
      </c>
      <c r="D1890" s="1" t="s">
        <v>367</v>
      </c>
      <c r="E1890" s="34" t="s">
        <v>436</v>
      </c>
      <c r="F1890" s="28" t="s">
        <v>369</v>
      </c>
      <c r="G1890" s="35">
        <v>11000</v>
      </c>
      <c r="H1890" s="35">
        <v>66</v>
      </c>
    </row>
    <row r="1891" spans="1:8">
      <c r="A1891" s="52">
        <v>133113636872</v>
      </c>
      <c r="B1891" s="1" t="s">
        <v>438</v>
      </c>
      <c r="C1891" s="34" t="s">
        <v>436</v>
      </c>
      <c r="D1891" s="1" t="s">
        <v>367</v>
      </c>
      <c r="E1891" s="34" t="s">
        <v>436</v>
      </c>
      <c r="F1891" s="28" t="s">
        <v>369</v>
      </c>
      <c r="G1891" s="35">
        <v>1100</v>
      </c>
      <c r="H1891" s="35">
        <v>6.6</v>
      </c>
    </row>
    <row r="1892" spans="1:8">
      <c r="A1892" s="52">
        <v>133113522144</v>
      </c>
      <c r="B1892" s="1" t="s">
        <v>4</v>
      </c>
      <c r="C1892" s="34" t="s">
        <v>436</v>
      </c>
      <c r="D1892" s="1" t="s">
        <v>367</v>
      </c>
      <c r="E1892" s="34" t="s">
        <v>436</v>
      </c>
      <c r="F1892" s="28" t="s">
        <v>369</v>
      </c>
      <c r="G1892" s="35">
        <v>9600</v>
      </c>
      <c r="H1892" s="35">
        <v>57.6</v>
      </c>
    </row>
    <row r="1893" spans="1:8">
      <c r="A1893" s="52">
        <v>133113428858</v>
      </c>
      <c r="B1893" s="1" t="s">
        <v>365</v>
      </c>
      <c r="C1893" s="34" t="s">
        <v>436</v>
      </c>
      <c r="D1893" s="1" t="s">
        <v>367</v>
      </c>
      <c r="E1893" s="34" t="s">
        <v>436</v>
      </c>
      <c r="F1893" s="28" t="s">
        <v>369</v>
      </c>
      <c r="G1893" s="35">
        <v>74865</v>
      </c>
      <c r="H1893" s="35">
        <v>449.19</v>
      </c>
    </row>
    <row r="1894" spans="1:8">
      <c r="A1894" s="52">
        <v>133113390810</v>
      </c>
      <c r="B1894" s="1" t="s">
        <v>4</v>
      </c>
      <c r="C1894" s="34" t="s">
        <v>436</v>
      </c>
      <c r="D1894" s="1" t="s">
        <v>367</v>
      </c>
      <c r="E1894" s="34" t="s">
        <v>436</v>
      </c>
      <c r="F1894" s="28" t="s">
        <v>369</v>
      </c>
      <c r="G1894" s="35">
        <v>38500</v>
      </c>
      <c r="H1894" s="35">
        <v>231</v>
      </c>
    </row>
    <row r="1895" spans="1:8">
      <c r="A1895" s="52">
        <v>133113166120</v>
      </c>
      <c r="B1895" s="1" t="s">
        <v>4</v>
      </c>
      <c r="C1895" s="34" t="s">
        <v>436</v>
      </c>
      <c r="D1895" s="1" t="s">
        <v>367</v>
      </c>
      <c r="E1895" s="34" t="s">
        <v>436</v>
      </c>
      <c r="F1895" s="28" t="s">
        <v>369</v>
      </c>
      <c r="G1895" s="35">
        <v>28900</v>
      </c>
      <c r="H1895" s="35">
        <v>173.4</v>
      </c>
    </row>
    <row r="1896" spans="1:8">
      <c r="A1896" s="52">
        <v>133113160714</v>
      </c>
      <c r="B1896" s="1" t="s">
        <v>4</v>
      </c>
      <c r="C1896" s="34" t="s">
        <v>436</v>
      </c>
      <c r="D1896" s="1" t="s">
        <v>367</v>
      </c>
      <c r="E1896" s="34" t="s">
        <v>436</v>
      </c>
      <c r="F1896" s="28" t="s">
        <v>369</v>
      </c>
      <c r="G1896" s="35">
        <v>4800</v>
      </c>
      <c r="H1896" s="35">
        <v>28.8</v>
      </c>
    </row>
    <row r="1897" spans="1:8">
      <c r="A1897" s="52">
        <v>133112803074</v>
      </c>
      <c r="B1897" s="1" t="s">
        <v>4</v>
      </c>
      <c r="C1897" s="34" t="s">
        <v>436</v>
      </c>
      <c r="D1897" s="1" t="s">
        <v>367</v>
      </c>
      <c r="E1897" s="34" t="s">
        <v>436</v>
      </c>
      <c r="F1897" s="28" t="s">
        <v>369</v>
      </c>
      <c r="G1897" s="35">
        <v>10300</v>
      </c>
      <c r="H1897" s="35">
        <v>61.8</v>
      </c>
    </row>
    <row r="1898" spans="1:8">
      <c r="A1898" s="52">
        <v>133112230902</v>
      </c>
      <c r="B1898" s="1" t="s">
        <v>4</v>
      </c>
      <c r="C1898" s="34" t="s">
        <v>436</v>
      </c>
      <c r="D1898" s="1" t="s">
        <v>367</v>
      </c>
      <c r="E1898" s="34" t="s">
        <v>436</v>
      </c>
      <c r="F1898" s="28" t="s">
        <v>369</v>
      </c>
      <c r="G1898" s="35">
        <v>41500</v>
      </c>
      <c r="H1898" s="35">
        <v>249</v>
      </c>
    </row>
    <row r="1899" spans="1:8">
      <c r="A1899" s="52">
        <v>133111758920</v>
      </c>
      <c r="B1899" s="1" t="s">
        <v>442</v>
      </c>
      <c r="C1899" s="34" t="s">
        <v>436</v>
      </c>
      <c r="D1899" s="1" t="s">
        <v>367</v>
      </c>
      <c r="E1899" s="34" t="s">
        <v>436</v>
      </c>
      <c r="F1899" s="28" t="s">
        <v>369</v>
      </c>
      <c r="G1899" s="35">
        <v>435</v>
      </c>
      <c r="H1899" s="35">
        <v>2.61</v>
      </c>
    </row>
    <row r="1900" spans="1:8">
      <c r="A1900" s="52">
        <v>133111719292</v>
      </c>
      <c r="B1900" s="1" t="s">
        <v>4</v>
      </c>
      <c r="C1900" s="34" t="s">
        <v>436</v>
      </c>
      <c r="D1900" s="1" t="s">
        <v>367</v>
      </c>
      <c r="E1900" s="34" t="s">
        <v>436</v>
      </c>
      <c r="F1900" s="28" t="s">
        <v>369</v>
      </c>
      <c r="G1900" s="35">
        <v>8700</v>
      </c>
      <c r="H1900" s="35">
        <v>52.2</v>
      </c>
    </row>
    <row r="1901" spans="1:8">
      <c r="A1901" s="52">
        <v>133111674422</v>
      </c>
      <c r="B1901" s="1" t="s">
        <v>4</v>
      </c>
      <c r="C1901" s="34" t="s">
        <v>436</v>
      </c>
      <c r="D1901" s="1" t="s">
        <v>367</v>
      </c>
      <c r="E1901" s="34" t="s">
        <v>436</v>
      </c>
      <c r="F1901" s="28" t="s">
        <v>369</v>
      </c>
      <c r="G1901" s="35">
        <v>28400</v>
      </c>
      <c r="H1901" s="35">
        <v>170.4</v>
      </c>
    </row>
    <row r="1902" spans="1:8">
      <c r="A1902" s="52">
        <v>133111067052</v>
      </c>
      <c r="B1902" s="1" t="s">
        <v>4</v>
      </c>
      <c r="C1902" s="34" t="s">
        <v>436</v>
      </c>
      <c r="D1902" s="1" t="s">
        <v>367</v>
      </c>
      <c r="E1902" s="34" t="s">
        <v>436</v>
      </c>
      <c r="F1902" s="28" t="s">
        <v>369</v>
      </c>
      <c r="G1902" s="35">
        <v>54600</v>
      </c>
      <c r="H1902" s="35">
        <v>327.60000000000002</v>
      </c>
    </row>
    <row r="1903" spans="1:8">
      <c r="A1903" s="52">
        <v>133110924772</v>
      </c>
      <c r="B1903" s="1" t="s">
        <v>365</v>
      </c>
      <c r="C1903" s="34" t="s">
        <v>424</v>
      </c>
      <c r="D1903" s="1" t="s">
        <v>367</v>
      </c>
      <c r="E1903" s="34" t="s">
        <v>436</v>
      </c>
      <c r="F1903" s="28" t="s">
        <v>369</v>
      </c>
      <c r="G1903" s="35">
        <v>37000</v>
      </c>
      <c r="H1903" s="35">
        <v>222</v>
      </c>
    </row>
    <row r="1904" spans="1:8">
      <c r="A1904" s="52">
        <v>133110533870</v>
      </c>
      <c r="B1904" s="1" t="s">
        <v>4</v>
      </c>
      <c r="C1904" s="34" t="s">
        <v>424</v>
      </c>
      <c r="D1904" s="1" t="s">
        <v>367</v>
      </c>
      <c r="E1904" s="34" t="s">
        <v>436</v>
      </c>
      <c r="F1904" s="28" t="s">
        <v>369</v>
      </c>
      <c r="G1904" s="35">
        <v>9600</v>
      </c>
      <c r="H1904" s="35">
        <v>57.6</v>
      </c>
    </row>
    <row r="1905" spans="1:8">
      <c r="A1905" s="52">
        <v>133110517096</v>
      </c>
      <c r="B1905" s="1" t="s">
        <v>4</v>
      </c>
      <c r="C1905" s="34" t="s">
        <v>424</v>
      </c>
      <c r="D1905" s="1" t="s">
        <v>367</v>
      </c>
      <c r="E1905" s="34" t="s">
        <v>436</v>
      </c>
      <c r="F1905" s="28" t="s">
        <v>369</v>
      </c>
      <c r="G1905" s="35">
        <v>36100</v>
      </c>
      <c r="H1905" s="35">
        <v>216.6</v>
      </c>
    </row>
    <row r="1906" spans="1:8">
      <c r="A1906" s="52">
        <v>133110490832</v>
      </c>
      <c r="B1906" s="1" t="s">
        <v>4</v>
      </c>
      <c r="C1906" s="34" t="s">
        <v>424</v>
      </c>
      <c r="D1906" s="1" t="s">
        <v>367</v>
      </c>
      <c r="E1906" s="34" t="s">
        <v>436</v>
      </c>
      <c r="F1906" s="28" t="s">
        <v>369</v>
      </c>
      <c r="G1906" s="35">
        <v>19000</v>
      </c>
      <c r="H1906" s="35">
        <v>114</v>
      </c>
    </row>
    <row r="1907" spans="1:8">
      <c r="A1907" s="52">
        <v>133109682140</v>
      </c>
      <c r="B1907" s="1" t="s">
        <v>365</v>
      </c>
      <c r="C1907" s="34" t="s">
        <v>424</v>
      </c>
      <c r="D1907" s="1" t="s">
        <v>367</v>
      </c>
      <c r="E1907" s="34" t="s">
        <v>436</v>
      </c>
      <c r="F1907" s="28" t="s">
        <v>369</v>
      </c>
      <c r="G1907" s="35">
        <v>8400</v>
      </c>
      <c r="H1907" s="35">
        <v>50.4</v>
      </c>
    </row>
    <row r="1908" spans="1:8">
      <c r="A1908" s="52">
        <v>133109361894</v>
      </c>
      <c r="B1908" s="1" t="s">
        <v>4</v>
      </c>
      <c r="C1908" s="34" t="s">
        <v>424</v>
      </c>
      <c r="D1908" s="1" t="s">
        <v>367</v>
      </c>
      <c r="E1908" s="34" t="s">
        <v>436</v>
      </c>
      <c r="F1908" s="28" t="s">
        <v>369</v>
      </c>
      <c r="G1908" s="35">
        <v>47400</v>
      </c>
      <c r="H1908" s="35">
        <v>284.39999999999998</v>
      </c>
    </row>
    <row r="1909" spans="1:8">
      <c r="A1909" s="52">
        <v>133109339780</v>
      </c>
      <c r="B1909" s="1" t="s">
        <v>4</v>
      </c>
      <c r="C1909" s="34" t="s">
        <v>424</v>
      </c>
      <c r="D1909" s="1" t="s">
        <v>367</v>
      </c>
      <c r="E1909" s="34" t="s">
        <v>436</v>
      </c>
      <c r="F1909" s="28" t="s">
        <v>369</v>
      </c>
      <c r="G1909" s="35">
        <v>4900</v>
      </c>
      <c r="H1909" s="35">
        <v>29.4</v>
      </c>
    </row>
    <row r="1910" spans="1:8">
      <c r="A1910" s="52">
        <v>133109079898</v>
      </c>
      <c r="B1910" s="1" t="s">
        <v>365</v>
      </c>
      <c r="C1910" s="34" t="s">
        <v>424</v>
      </c>
      <c r="D1910" s="1" t="s">
        <v>367</v>
      </c>
      <c r="E1910" s="34" t="s">
        <v>436</v>
      </c>
      <c r="F1910" s="28" t="s">
        <v>369</v>
      </c>
      <c r="G1910" s="35">
        <v>35100</v>
      </c>
      <c r="H1910" s="35">
        <v>210.6</v>
      </c>
    </row>
    <row r="1911" spans="1:8">
      <c r="A1911" s="52">
        <v>133108674214</v>
      </c>
      <c r="B1911" s="1" t="s">
        <v>441</v>
      </c>
      <c r="C1911" s="34" t="s">
        <v>424</v>
      </c>
      <c r="D1911" s="1" t="s">
        <v>367</v>
      </c>
      <c r="E1911" s="34" t="s">
        <v>436</v>
      </c>
      <c r="F1911" s="28" t="s">
        <v>369</v>
      </c>
      <c r="G1911" s="35">
        <v>1080</v>
      </c>
      <c r="H1911" s="35">
        <v>6.48</v>
      </c>
    </row>
    <row r="1912" spans="1:8">
      <c r="A1912" s="52">
        <v>133107871608</v>
      </c>
      <c r="B1912" s="1" t="s">
        <v>365</v>
      </c>
      <c r="C1912" s="34" t="s">
        <v>424</v>
      </c>
      <c r="D1912" s="1" t="s">
        <v>367</v>
      </c>
      <c r="E1912" s="34" t="s">
        <v>436</v>
      </c>
      <c r="F1912" s="28" t="s">
        <v>369</v>
      </c>
      <c r="G1912" s="35">
        <v>12400</v>
      </c>
      <c r="H1912" s="35">
        <v>74.400000000000006</v>
      </c>
    </row>
    <row r="1913" spans="1:8">
      <c r="A1913" s="52">
        <v>133107237670</v>
      </c>
      <c r="B1913" s="1" t="s">
        <v>365</v>
      </c>
      <c r="C1913" s="34" t="s">
        <v>424</v>
      </c>
      <c r="D1913" s="1" t="s">
        <v>367</v>
      </c>
      <c r="E1913" s="34" t="s">
        <v>424</v>
      </c>
      <c r="F1913" s="28" t="s">
        <v>369</v>
      </c>
      <c r="G1913" s="35">
        <v>51900</v>
      </c>
      <c r="H1913" s="35">
        <v>311.39999999999998</v>
      </c>
    </row>
    <row r="1914" spans="1:8">
      <c r="A1914" s="52">
        <v>133106519974</v>
      </c>
      <c r="B1914" s="1" t="s">
        <v>365</v>
      </c>
      <c r="C1914" s="34" t="s">
        <v>424</v>
      </c>
      <c r="D1914" s="1" t="s">
        <v>367</v>
      </c>
      <c r="E1914" s="34" t="s">
        <v>424</v>
      </c>
      <c r="F1914" s="28" t="s">
        <v>369</v>
      </c>
      <c r="G1914" s="35">
        <v>34500</v>
      </c>
      <c r="H1914" s="35">
        <v>207</v>
      </c>
    </row>
    <row r="1915" spans="1:8">
      <c r="A1915" s="52">
        <v>133106336608</v>
      </c>
      <c r="B1915" s="1" t="s">
        <v>4</v>
      </c>
      <c r="C1915" s="34" t="s">
        <v>424</v>
      </c>
      <c r="D1915" s="1" t="s">
        <v>367</v>
      </c>
      <c r="E1915" s="34" t="s">
        <v>424</v>
      </c>
      <c r="F1915" s="28" t="s">
        <v>369</v>
      </c>
      <c r="G1915" s="35">
        <v>8800</v>
      </c>
      <c r="H1915" s="35">
        <v>52.8</v>
      </c>
    </row>
    <row r="1916" spans="1:8">
      <c r="A1916" s="52">
        <v>133105969004</v>
      </c>
      <c r="B1916" s="1" t="s">
        <v>4</v>
      </c>
      <c r="C1916" s="34" t="s">
        <v>424</v>
      </c>
      <c r="D1916" s="1" t="s">
        <v>367</v>
      </c>
      <c r="E1916" s="34" t="s">
        <v>424</v>
      </c>
      <c r="F1916" s="28" t="s">
        <v>369</v>
      </c>
      <c r="G1916" s="35">
        <v>11000</v>
      </c>
      <c r="H1916" s="35">
        <v>66</v>
      </c>
    </row>
    <row r="1917" spans="1:8">
      <c r="A1917" s="52">
        <v>133105445164</v>
      </c>
      <c r="B1917" s="1" t="s">
        <v>4</v>
      </c>
      <c r="C1917" s="34" t="s">
        <v>424</v>
      </c>
      <c r="D1917" s="1" t="s">
        <v>367</v>
      </c>
      <c r="E1917" s="34" t="s">
        <v>424</v>
      </c>
      <c r="F1917" s="28" t="s">
        <v>369</v>
      </c>
      <c r="G1917" s="35">
        <v>11000</v>
      </c>
      <c r="H1917" s="35">
        <v>66</v>
      </c>
    </row>
    <row r="1918" spans="1:8">
      <c r="A1918" s="52">
        <v>133104579176</v>
      </c>
      <c r="B1918" s="1" t="s">
        <v>4</v>
      </c>
      <c r="C1918" s="34" t="s">
        <v>424</v>
      </c>
      <c r="D1918" s="1" t="s">
        <v>367</v>
      </c>
      <c r="E1918" s="34" t="s">
        <v>424</v>
      </c>
      <c r="F1918" s="28" t="s">
        <v>369</v>
      </c>
      <c r="G1918" s="35">
        <v>26900</v>
      </c>
      <c r="H1918" s="35">
        <v>161.4</v>
      </c>
    </row>
    <row r="1919" spans="1:8">
      <c r="A1919" s="52">
        <v>133104125094</v>
      </c>
      <c r="B1919" s="1" t="s">
        <v>4</v>
      </c>
      <c r="C1919" s="34" t="s">
        <v>424</v>
      </c>
      <c r="D1919" s="1" t="s">
        <v>367</v>
      </c>
      <c r="E1919" s="34" t="s">
        <v>424</v>
      </c>
      <c r="F1919" s="28" t="s">
        <v>369</v>
      </c>
      <c r="G1919" s="35">
        <v>7900</v>
      </c>
      <c r="H1919" s="35">
        <v>47.4</v>
      </c>
    </row>
    <row r="1920" spans="1:8">
      <c r="A1920" s="52">
        <v>133104118078</v>
      </c>
      <c r="B1920" s="1" t="s">
        <v>4</v>
      </c>
      <c r="C1920" s="34" t="s">
        <v>424</v>
      </c>
      <c r="D1920" s="1" t="s">
        <v>367</v>
      </c>
      <c r="E1920" s="34" t="s">
        <v>424</v>
      </c>
      <c r="F1920" s="28" t="s">
        <v>369</v>
      </c>
      <c r="G1920" s="35">
        <v>65700</v>
      </c>
      <c r="H1920" s="35">
        <v>394.2</v>
      </c>
    </row>
    <row r="1921" spans="1:8">
      <c r="A1921" s="52">
        <v>133101764568</v>
      </c>
      <c r="B1921" s="1" t="s">
        <v>4</v>
      </c>
      <c r="C1921" s="34" t="s">
        <v>424</v>
      </c>
      <c r="D1921" s="1" t="s">
        <v>367</v>
      </c>
      <c r="E1921" s="34" t="s">
        <v>424</v>
      </c>
      <c r="F1921" s="28" t="s">
        <v>369</v>
      </c>
      <c r="G1921" s="35">
        <v>7900</v>
      </c>
      <c r="H1921" s="35">
        <v>47.4</v>
      </c>
    </row>
    <row r="1922" spans="1:8">
      <c r="A1922" s="52">
        <v>133101470796</v>
      </c>
      <c r="B1922" s="1" t="s">
        <v>4</v>
      </c>
      <c r="C1922" s="34" t="s">
        <v>424</v>
      </c>
      <c r="D1922" s="1" t="s">
        <v>367</v>
      </c>
      <c r="E1922" s="34" t="s">
        <v>424</v>
      </c>
      <c r="F1922" s="28" t="s">
        <v>369</v>
      </c>
      <c r="G1922" s="35">
        <v>51900</v>
      </c>
      <c r="H1922" s="35">
        <v>311.39999999999998</v>
      </c>
    </row>
    <row r="1923" spans="1:8">
      <c r="A1923" s="52">
        <v>133100817406</v>
      </c>
      <c r="B1923" s="1" t="s">
        <v>365</v>
      </c>
      <c r="C1923" s="34" t="s">
        <v>424</v>
      </c>
      <c r="D1923" s="1" t="s">
        <v>367</v>
      </c>
      <c r="E1923" s="34" t="s">
        <v>424</v>
      </c>
      <c r="F1923" s="28" t="s">
        <v>369</v>
      </c>
      <c r="G1923" s="35">
        <v>38300</v>
      </c>
      <c r="H1923" s="35">
        <v>229.8</v>
      </c>
    </row>
    <row r="1924" spans="1:8">
      <c r="A1924" s="52">
        <v>133098804734</v>
      </c>
      <c r="B1924" s="1" t="s">
        <v>4</v>
      </c>
      <c r="C1924" s="34" t="s">
        <v>424</v>
      </c>
      <c r="D1924" s="1" t="s">
        <v>367</v>
      </c>
      <c r="E1924" s="34" t="s">
        <v>424</v>
      </c>
      <c r="F1924" s="28" t="s">
        <v>369</v>
      </c>
      <c r="G1924" s="35">
        <v>4000</v>
      </c>
      <c r="H1924" s="35">
        <v>24</v>
      </c>
    </row>
    <row r="1925" spans="1:8">
      <c r="A1925" s="52">
        <v>133098707498</v>
      </c>
      <c r="B1925" s="1" t="s">
        <v>434</v>
      </c>
      <c r="C1925" s="34" t="s">
        <v>424</v>
      </c>
      <c r="D1925" s="1" t="s">
        <v>367</v>
      </c>
      <c r="E1925" s="34" t="s">
        <v>424</v>
      </c>
      <c r="F1925" s="28" t="s">
        <v>369</v>
      </c>
      <c r="G1925" s="35">
        <v>600</v>
      </c>
      <c r="H1925" s="35">
        <v>3.6</v>
      </c>
    </row>
    <row r="1926" spans="1:8">
      <c r="A1926" s="52">
        <v>133096864830</v>
      </c>
      <c r="B1926" s="1" t="s">
        <v>433</v>
      </c>
      <c r="C1926" s="34" t="s">
        <v>424</v>
      </c>
      <c r="D1926" s="1" t="s">
        <v>367</v>
      </c>
      <c r="E1926" s="34" t="s">
        <v>424</v>
      </c>
      <c r="F1926" s="28" t="s">
        <v>369</v>
      </c>
      <c r="G1926" s="35">
        <v>2765</v>
      </c>
      <c r="H1926" s="35">
        <v>16.59</v>
      </c>
    </row>
    <row r="1927" spans="1:8">
      <c r="A1927" s="52">
        <v>133096759590</v>
      </c>
      <c r="B1927" s="1" t="s">
        <v>4</v>
      </c>
      <c r="C1927" s="34" t="s">
        <v>424</v>
      </c>
      <c r="D1927" s="1" t="s">
        <v>367</v>
      </c>
      <c r="E1927" s="34" t="s">
        <v>424</v>
      </c>
      <c r="F1927" s="28" t="s">
        <v>369</v>
      </c>
      <c r="G1927" s="35">
        <v>27650</v>
      </c>
      <c r="H1927" s="35">
        <v>165.9</v>
      </c>
    </row>
    <row r="1928" spans="1:8">
      <c r="A1928" s="52">
        <v>133094640006</v>
      </c>
      <c r="B1928" s="1" t="s">
        <v>4</v>
      </c>
      <c r="C1928" s="34" t="s">
        <v>424</v>
      </c>
      <c r="D1928" s="1" t="s">
        <v>367</v>
      </c>
      <c r="E1928" s="34" t="s">
        <v>424</v>
      </c>
      <c r="F1928" s="28" t="s">
        <v>369</v>
      </c>
      <c r="G1928" s="35">
        <v>15300</v>
      </c>
      <c r="H1928" s="35">
        <v>91.8</v>
      </c>
    </row>
    <row r="1929" spans="1:8">
      <c r="A1929" s="52">
        <v>133091120228</v>
      </c>
      <c r="B1929" s="1" t="s">
        <v>365</v>
      </c>
      <c r="C1929" s="34" t="s">
        <v>424</v>
      </c>
      <c r="D1929" s="1" t="s">
        <v>367</v>
      </c>
      <c r="E1929" s="34" t="s">
        <v>424</v>
      </c>
      <c r="F1929" s="28" t="s">
        <v>369</v>
      </c>
      <c r="G1929" s="35">
        <v>22550</v>
      </c>
      <c r="H1929" s="35">
        <v>135.30000000000001</v>
      </c>
    </row>
    <row r="1930" spans="1:8">
      <c r="A1930" s="52">
        <v>133080748404</v>
      </c>
      <c r="B1930" s="1" t="s">
        <v>4</v>
      </c>
      <c r="C1930" s="34" t="s">
        <v>424</v>
      </c>
      <c r="D1930" s="1" t="s">
        <v>367</v>
      </c>
      <c r="E1930" s="34" t="s">
        <v>424</v>
      </c>
      <c r="F1930" s="28" t="s">
        <v>369</v>
      </c>
      <c r="G1930" s="35">
        <v>16300</v>
      </c>
      <c r="H1930" s="35">
        <v>97.8</v>
      </c>
    </row>
    <row r="1931" spans="1:8">
      <c r="A1931" s="52">
        <v>133079994485</v>
      </c>
      <c r="B1931" s="1" t="s">
        <v>4</v>
      </c>
      <c r="C1931" s="34" t="s">
        <v>459</v>
      </c>
      <c r="D1931" s="1" t="s">
        <v>367</v>
      </c>
      <c r="E1931" s="34" t="s">
        <v>459</v>
      </c>
      <c r="F1931" s="28" t="s">
        <v>369</v>
      </c>
      <c r="G1931" s="35">
        <v>189068.18</v>
      </c>
      <c r="H1931" s="35">
        <v>1134.4100000000001</v>
      </c>
    </row>
    <row r="1932" spans="1:8">
      <c r="A1932" s="52">
        <v>133075253164</v>
      </c>
      <c r="B1932" s="1" t="s">
        <v>365</v>
      </c>
      <c r="C1932" s="34" t="s">
        <v>424</v>
      </c>
      <c r="D1932" s="1" t="s">
        <v>367</v>
      </c>
      <c r="E1932" s="34" t="s">
        <v>424</v>
      </c>
      <c r="F1932" s="28" t="s">
        <v>369</v>
      </c>
      <c r="G1932" s="35">
        <v>4800</v>
      </c>
      <c r="H1932" s="35">
        <v>28.8</v>
      </c>
    </row>
    <row r="1933" spans="1:8">
      <c r="A1933" s="52">
        <v>133029419429</v>
      </c>
      <c r="B1933" s="1" t="s">
        <v>4</v>
      </c>
      <c r="C1933" s="34" t="s">
        <v>459</v>
      </c>
      <c r="D1933" s="1" t="s">
        <v>367</v>
      </c>
      <c r="E1933" s="34" t="s">
        <v>459</v>
      </c>
      <c r="F1933" s="28" t="s">
        <v>369</v>
      </c>
      <c r="G1933" s="35">
        <v>23200</v>
      </c>
      <c r="H1933" s="35">
        <v>139.19999999999999</v>
      </c>
    </row>
    <row r="1934" spans="1:8">
      <c r="A1934" s="52">
        <v>133029383045</v>
      </c>
      <c r="B1934" s="1" t="s">
        <v>4</v>
      </c>
      <c r="C1934" s="34" t="s">
        <v>459</v>
      </c>
      <c r="D1934" s="1" t="s">
        <v>367</v>
      </c>
      <c r="E1934" s="34" t="s">
        <v>459</v>
      </c>
      <c r="F1934" s="28" t="s">
        <v>369</v>
      </c>
      <c r="G1934" s="35">
        <v>42500</v>
      </c>
      <c r="H1934" s="35">
        <v>255</v>
      </c>
    </row>
    <row r="1935" spans="1:8">
      <c r="A1935" s="52">
        <v>133029382897</v>
      </c>
      <c r="B1935" s="1" t="s">
        <v>4</v>
      </c>
      <c r="C1935" s="34" t="s">
        <v>459</v>
      </c>
      <c r="D1935" s="1" t="s">
        <v>367</v>
      </c>
      <c r="E1935" s="34" t="s">
        <v>459</v>
      </c>
      <c r="F1935" s="28" t="s">
        <v>369</v>
      </c>
      <c r="G1935" s="35">
        <v>34098</v>
      </c>
      <c r="H1935" s="35">
        <v>204.59</v>
      </c>
    </row>
    <row r="1936" spans="1:8">
      <c r="A1936" s="52">
        <v>133028968265</v>
      </c>
      <c r="B1936" s="1" t="s">
        <v>4</v>
      </c>
      <c r="C1936" s="34" t="s">
        <v>459</v>
      </c>
      <c r="D1936" s="1" t="s">
        <v>367</v>
      </c>
      <c r="E1936" s="34" t="s">
        <v>459</v>
      </c>
      <c r="F1936" s="28" t="s">
        <v>369</v>
      </c>
      <c r="G1936" s="35">
        <v>11000</v>
      </c>
      <c r="H1936" s="35">
        <v>66</v>
      </c>
    </row>
    <row r="1937" spans="1:8">
      <c r="A1937" s="52">
        <v>133028883623</v>
      </c>
      <c r="B1937" s="1" t="s">
        <v>4</v>
      </c>
      <c r="C1937" s="34" t="s">
        <v>459</v>
      </c>
      <c r="D1937" s="1" t="s">
        <v>367</v>
      </c>
      <c r="E1937" s="34" t="s">
        <v>459</v>
      </c>
      <c r="F1937" s="28" t="s">
        <v>369</v>
      </c>
      <c r="G1937" s="35">
        <v>28000</v>
      </c>
      <c r="H1937" s="35">
        <v>168</v>
      </c>
    </row>
    <row r="1938" spans="1:8">
      <c r="A1938" s="52">
        <v>133027394577</v>
      </c>
      <c r="B1938" s="1" t="s">
        <v>4</v>
      </c>
      <c r="C1938" s="34" t="s">
        <v>457</v>
      </c>
      <c r="D1938" s="1" t="s">
        <v>367</v>
      </c>
      <c r="E1938" s="34" t="s">
        <v>459</v>
      </c>
      <c r="F1938" s="28" t="s">
        <v>369</v>
      </c>
      <c r="G1938" s="35">
        <v>16800</v>
      </c>
      <c r="H1938" s="35">
        <v>100.8</v>
      </c>
    </row>
    <row r="1939" spans="1:8">
      <c r="A1939" s="52">
        <v>133026993843</v>
      </c>
      <c r="B1939" s="1" t="s">
        <v>4</v>
      </c>
      <c r="C1939" s="34" t="s">
        <v>457</v>
      </c>
      <c r="D1939" s="1" t="s">
        <v>367</v>
      </c>
      <c r="E1939" s="34" t="s">
        <v>459</v>
      </c>
      <c r="F1939" s="28" t="s">
        <v>369</v>
      </c>
      <c r="G1939" s="35">
        <v>4800</v>
      </c>
      <c r="H1939" s="35">
        <v>28.8</v>
      </c>
    </row>
    <row r="1940" spans="1:8">
      <c r="A1940" s="52">
        <v>133026176517</v>
      </c>
      <c r="B1940" s="1" t="s">
        <v>4</v>
      </c>
      <c r="C1940" s="34" t="s">
        <v>457</v>
      </c>
      <c r="D1940" s="1" t="s">
        <v>367</v>
      </c>
      <c r="E1940" s="34" t="s">
        <v>459</v>
      </c>
      <c r="F1940" s="28" t="s">
        <v>369</v>
      </c>
      <c r="G1940" s="35">
        <v>82500</v>
      </c>
      <c r="H1940" s="35">
        <v>495</v>
      </c>
    </row>
    <row r="1941" spans="1:8">
      <c r="A1941" s="52">
        <v>133025172309</v>
      </c>
      <c r="B1941" s="1" t="s">
        <v>4</v>
      </c>
      <c r="C1941" s="34" t="s">
        <v>457</v>
      </c>
      <c r="D1941" s="1" t="s">
        <v>367</v>
      </c>
      <c r="E1941" s="34" t="s">
        <v>459</v>
      </c>
      <c r="F1941" s="28" t="s">
        <v>369</v>
      </c>
      <c r="G1941" s="35">
        <v>60799</v>
      </c>
      <c r="H1941" s="35">
        <v>364.79</v>
      </c>
    </row>
    <row r="1942" spans="1:8">
      <c r="A1942" s="52">
        <v>133023804845</v>
      </c>
      <c r="B1942" s="1" t="s">
        <v>365</v>
      </c>
      <c r="C1942" s="34" t="s">
        <v>457</v>
      </c>
      <c r="D1942" s="1" t="s">
        <v>367</v>
      </c>
      <c r="E1942" s="34" t="s">
        <v>457</v>
      </c>
      <c r="F1942" s="28" t="s">
        <v>369</v>
      </c>
      <c r="G1942" s="35">
        <v>4800</v>
      </c>
      <c r="H1942" s="35">
        <v>28.8</v>
      </c>
    </row>
    <row r="1943" spans="1:8">
      <c r="A1943" s="52">
        <v>133016533643</v>
      </c>
      <c r="B1943" s="1" t="s">
        <v>4</v>
      </c>
      <c r="C1943" s="34" t="s">
        <v>457</v>
      </c>
      <c r="D1943" s="1" t="s">
        <v>367</v>
      </c>
      <c r="E1943" s="34" t="s">
        <v>457</v>
      </c>
      <c r="F1943" s="28" t="s">
        <v>369</v>
      </c>
      <c r="G1943" s="35">
        <v>60899</v>
      </c>
      <c r="H1943" s="35">
        <v>365.39</v>
      </c>
    </row>
    <row r="1944" spans="1:8">
      <c r="A1944" s="52">
        <v>133009148569</v>
      </c>
      <c r="B1944" s="1" t="s">
        <v>4</v>
      </c>
      <c r="C1944" s="34" t="s">
        <v>457</v>
      </c>
      <c r="D1944" s="1" t="s">
        <v>367</v>
      </c>
      <c r="E1944" s="34" t="s">
        <v>457</v>
      </c>
      <c r="F1944" s="28" t="s">
        <v>369</v>
      </c>
      <c r="G1944" s="35">
        <v>9700</v>
      </c>
      <c r="H1944" s="35">
        <v>58.2</v>
      </c>
    </row>
    <row r="1945" spans="1:8">
      <c r="A1945" s="52">
        <v>133002391987</v>
      </c>
      <c r="B1945" s="1" t="s">
        <v>365</v>
      </c>
      <c r="C1945" s="34" t="s">
        <v>457</v>
      </c>
      <c r="D1945" s="1" t="s">
        <v>367</v>
      </c>
      <c r="E1945" s="34" t="s">
        <v>457</v>
      </c>
      <c r="F1945" s="28" t="s">
        <v>369</v>
      </c>
      <c r="G1945" s="35">
        <v>8000</v>
      </c>
      <c r="H1945" s="35">
        <v>48</v>
      </c>
    </row>
    <row r="1946" spans="1:8">
      <c r="A1946" s="52">
        <v>133001051249</v>
      </c>
      <c r="B1946" s="1" t="s">
        <v>365</v>
      </c>
      <c r="C1946" s="34" t="s">
        <v>457</v>
      </c>
      <c r="D1946" s="1" t="s">
        <v>367</v>
      </c>
      <c r="E1946" s="34" t="s">
        <v>457</v>
      </c>
      <c r="F1946" s="28" t="s">
        <v>369</v>
      </c>
      <c r="G1946" s="35">
        <v>16799</v>
      </c>
      <c r="H1946" s="35">
        <v>100.79</v>
      </c>
    </row>
    <row r="1947" spans="1:8">
      <c r="A1947" s="52">
        <v>132984637210</v>
      </c>
      <c r="B1947" s="1" t="s">
        <v>365</v>
      </c>
      <c r="C1947" s="34" t="s">
        <v>424</v>
      </c>
      <c r="D1947" s="1" t="s">
        <v>367</v>
      </c>
      <c r="E1947" s="34" t="s">
        <v>424</v>
      </c>
      <c r="F1947" s="28" t="s">
        <v>369</v>
      </c>
      <c r="G1947" s="35">
        <v>13500</v>
      </c>
      <c r="H1947" s="35">
        <v>81</v>
      </c>
    </row>
    <row r="1948" spans="1:8">
      <c r="A1948" s="52">
        <v>132983844756</v>
      </c>
      <c r="B1948" s="1" t="s">
        <v>365</v>
      </c>
      <c r="C1948" s="34" t="s">
        <v>424</v>
      </c>
      <c r="D1948" s="1" t="s">
        <v>367</v>
      </c>
      <c r="E1948" s="34" t="s">
        <v>424</v>
      </c>
      <c r="F1948" s="28" t="s">
        <v>369</v>
      </c>
      <c r="G1948" s="35">
        <v>38400</v>
      </c>
      <c r="H1948" s="35">
        <v>230.4</v>
      </c>
    </row>
    <row r="1949" spans="1:8">
      <c r="A1949" s="52">
        <v>132982654210</v>
      </c>
      <c r="B1949" s="1" t="s">
        <v>4</v>
      </c>
      <c r="C1949" s="34" t="s">
        <v>424</v>
      </c>
      <c r="D1949" s="1" t="s">
        <v>367</v>
      </c>
      <c r="E1949" s="34" t="s">
        <v>424</v>
      </c>
      <c r="F1949" s="28" t="s">
        <v>369</v>
      </c>
      <c r="G1949" s="35">
        <v>65200</v>
      </c>
      <c r="H1949" s="35">
        <v>391.2</v>
      </c>
    </row>
    <row r="1950" spans="1:8">
      <c r="A1950" s="52">
        <v>132981868660</v>
      </c>
      <c r="B1950" s="1" t="s">
        <v>4</v>
      </c>
      <c r="C1950" s="34" t="s">
        <v>424</v>
      </c>
      <c r="D1950" s="1" t="s">
        <v>367</v>
      </c>
      <c r="E1950" s="34" t="s">
        <v>424</v>
      </c>
      <c r="F1950" s="28" t="s">
        <v>369</v>
      </c>
      <c r="G1950" s="35">
        <v>37500</v>
      </c>
      <c r="H1950" s="35">
        <v>225</v>
      </c>
    </row>
    <row r="1951" spans="1:8">
      <c r="A1951" s="52">
        <v>132981679508</v>
      </c>
      <c r="B1951" s="1" t="s">
        <v>4</v>
      </c>
      <c r="C1951" s="34" t="s">
        <v>424</v>
      </c>
      <c r="D1951" s="1" t="s">
        <v>367</v>
      </c>
      <c r="E1951" s="34" t="s">
        <v>424</v>
      </c>
      <c r="F1951" s="28" t="s">
        <v>369</v>
      </c>
      <c r="G1951" s="35">
        <v>9200</v>
      </c>
      <c r="H1951" s="35">
        <v>55.2</v>
      </c>
    </row>
    <row r="1952" spans="1:8">
      <c r="A1952" s="52">
        <v>132981645460</v>
      </c>
      <c r="B1952" s="1" t="s">
        <v>365</v>
      </c>
      <c r="C1952" s="34" t="s">
        <v>424</v>
      </c>
      <c r="D1952" s="1" t="s">
        <v>367</v>
      </c>
      <c r="E1952" s="34" t="s">
        <v>424</v>
      </c>
      <c r="F1952" s="28" t="s">
        <v>369</v>
      </c>
      <c r="G1952" s="35">
        <v>7800</v>
      </c>
      <c r="H1952" s="35">
        <v>46.8</v>
      </c>
    </row>
    <row r="1953" spans="1:8">
      <c r="A1953" s="52">
        <v>132981509982</v>
      </c>
      <c r="B1953" s="1" t="s">
        <v>365</v>
      </c>
      <c r="C1953" s="34" t="s">
        <v>424</v>
      </c>
      <c r="D1953" s="1" t="s">
        <v>367</v>
      </c>
      <c r="E1953" s="34" t="s">
        <v>424</v>
      </c>
      <c r="F1953" s="28" t="s">
        <v>369</v>
      </c>
      <c r="G1953" s="35">
        <v>61500</v>
      </c>
      <c r="H1953" s="35">
        <v>369</v>
      </c>
    </row>
    <row r="1954" spans="1:8">
      <c r="A1954" s="52">
        <v>132981178180</v>
      </c>
      <c r="B1954" s="1" t="s">
        <v>4</v>
      </c>
      <c r="C1954" s="34" t="s">
        <v>424</v>
      </c>
      <c r="D1954" s="1" t="s">
        <v>367</v>
      </c>
      <c r="E1954" s="34" t="s">
        <v>424</v>
      </c>
      <c r="F1954" s="28" t="s">
        <v>369</v>
      </c>
      <c r="G1954" s="35">
        <v>153400</v>
      </c>
      <c r="H1954" s="35">
        <v>920.4</v>
      </c>
    </row>
    <row r="1955" spans="1:8">
      <c r="A1955" s="52">
        <v>132980670258</v>
      </c>
      <c r="B1955" s="1" t="s">
        <v>430</v>
      </c>
      <c r="C1955" s="34" t="s">
        <v>414</v>
      </c>
      <c r="D1955" s="1" t="s">
        <v>367</v>
      </c>
      <c r="E1955" s="34" t="s">
        <v>424</v>
      </c>
      <c r="F1955" s="28" t="s">
        <v>369</v>
      </c>
      <c r="G1955" s="35">
        <v>2180</v>
      </c>
      <c r="H1955" s="35">
        <v>13.08</v>
      </c>
    </row>
    <row r="1956" spans="1:8">
      <c r="A1956" s="52">
        <v>132980486586</v>
      </c>
      <c r="B1956" s="1" t="s">
        <v>365</v>
      </c>
      <c r="C1956" s="34" t="s">
        <v>414</v>
      </c>
      <c r="D1956" s="1" t="s">
        <v>367</v>
      </c>
      <c r="E1956" s="34" t="s">
        <v>424</v>
      </c>
      <c r="F1956" s="28" t="s">
        <v>369</v>
      </c>
      <c r="G1956" s="35">
        <v>43700</v>
      </c>
      <c r="H1956" s="35">
        <v>262.2</v>
      </c>
    </row>
    <row r="1957" spans="1:8">
      <c r="A1957" s="52">
        <v>132980376786</v>
      </c>
      <c r="B1957" s="1" t="s">
        <v>4</v>
      </c>
      <c r="C1957" s="34" t="s">
        <v>414</v>
      </c>
      <c r="D1957" s="1" t="s">
        <v>367</v>
      </c>
      <c r="E1957" s="34" t="s">
        <v>424</v>
      </c>
      <c r="F1957" s="28" t="s">
        <v>369</v>
      </c>
      <c r="G1957" s="35">
        <v>31700</v>
      </c>
      <c r="H1957" s="35">
        <v>190.2</v>
      </c>
    </row>
    <row r="1958" spans="1:8">
      <c r="A1958" s="52">
        <v>132980041460</v>
      </c>
      <c r="B1958" s="1" t="s">
        <v>4</v>
      </c>
      <c r="C1958" s="34" t="s">
        <v>414</v>
      </c>
      <c r="D1958" s="1" t="s">
        <v>367</v>
      </c>
      <c r="E1958" s="34" t="s">
        <v>424</v>
      </c>
      <c r="F1958" s="28" t="s">
        <v>369</v>
      </c>
      <c r="G1958" s="35">
        <v>44900</v>
      </c>
      <c r="H1958" s="35">
        <v>269.39999999999998</v>
      </c>
    </row>
    <row r="1959" spans="1:8">
      <c r="A1959" s="52">
        <v>132979007390</v>
      </c>
      <c r="B1959" s="1" t="s">
        <v>425</v>
      </c>
      <c r="C1959" s="34" t="s">
        <v>414</v>
      </c>
      <c r="D1959" s="1" t="s">
        <v>367</v>
      </c>
      <c r="E1959" s="34" t="s">
        <v>424</v>
      </c>
      <c r="F1959" s="28" t="s">
        <v>369</v>
      </c>
      <c r="G1959" s="35">
        <v>2065</v>
      </c>
      <c r="H1959" s="35">
        <v>12.39</v>
      </c>
    </row>
    <row r="1960" spans="1:8">
      <c r="A1960" s="52">
        <v>132978068438</v>
      </c>
      <c r="B1960" s="1" t="s">
        <v>4</v>
      </c>
      <c r="C1960" s="34" t="s">
        <v>414</v>
      </c>
      <c r="D1960" s="1" t="s">
        <v>367</v>
      </c>
      <c r="E1960" s="34" t="s">
        <v>424</v>
      </c>
      <c r="F1960" s="28" t="s">
        <v>369</v>
      </c>
      <c r="G1960" s="35">
        <v>28000</v>
      </c>
      <c r="H1960" s="35">
        <v>168</v>
      </c>
    </row>
    <row r="1961" spans="1:8">
      <c r="A1961" s="52">
        <v>132978047970</v>
      </c>
      <c r="B1961" s="1" t="s">
        <v>4</v>
      </c>
      <c r="C1961" s="34" t="s">
        <v>414</v>
      </c>
      <c r="D1961" s="1" t="s">
        <v>367</v>
      </c>
      <c r="E1961" s="34" t="s">
        <v>424</v>
      </c>
      <c r="F1961" s="28" t="s">
        <v>369</v>
      </c>
      <c r="G1961" s="35">
        <v>62600</v>
      </c>
      <c r="H1961" s="35">
        <v>375.6</v>
      </c>
    </row>
    <row r="1962" spans="1:8">
      <c r="A1962" s="52">
        <v>132977847968</v>
      </c>
      <c r="B1962" s="1" t="s">
        <v>4</v>
      </c>
      <c r="C1962" s="34" t="s">
        <v>414</v>
      </c>
      <c r="D1962" s="1" t="s">
        <v>367</v>
      </c>
      <c r="E1962" s="34" t="s">
        <v>424</v>
      </c>
      <c r="F1962" s="28" t="s">
        <v>369</v>
      </c>
      <c r="G1962" s="35">
        <v>14400</v>
      </c>
      <c r="H1962" s="35">
        <v>86.4</v>
      </c>
    </row>
    <row r="1963" spans="1:8">
      <c r="A1963" s="52">
        <v>132977463660</v>
      </c>
      <c r="B1963" s="1" t="s">
        <v>4</v>
      </c>
      <c r="C1963" s="34" t="s">
        <v>414</v>
      </c>
      <c r="D1963" s="1" t="s">
        <v>367</v>
      </c>
      <c r="E1963" s="34" t="s">
        <v>424</v>
      </c>
      <c r="F1963" s="28" t="s">
        <v>369</v>
      </c>
      <c r="G1963" s="35">
        <v>34600</v>
      </c>
      <c r="H1963" s="35">
        <v>207.6</v>
      </c>
    </row>
    <row r="1964" spans="1:8">
      <c r="A1964" s="52">
        <v>132977217682</v>
      </c>
      <c r="B1964" s="1" t="s">
        <v>4</v>
      </c>
      <c r="C1964" s="34" t="s">
        <v>414</v>
      </c>
      <c r="D1964" s="1" t="s">
        <v>367</v>
      </c>
      <c r="E1964" s="34" t="s">
        <v>414</v>
      </c>
      <c r="F1964" s="28" t="s">
        <v>369</v>
      </c>
      <c r="G1964" s="35">
        <v>53700</v>
      </c>
      <c r="H1964" s="35">
        <v>322.2</v>
      </c>
    </row>
    <row r="1965" spans="1:8">
      <c r="A1965" s="52">
        <v>132975314710</v>
      </c>
      <c r="B1965" s="1" t="s">
        <v>4</v>
      </c>
      <c r="C1965" s="34" t="s">
        <v>414</v>
      </c>
      <c r="D1965" s="1" t="s">
        <v>367</v>
      </c>
      <c r="E1965" s="34" t="s">
        <v>414</v>
      </c>
      <c r="F1965" s="28" t="s">
        <v>369</v>
      </c>
      <c r="G1965" s="35">
        <v>54600</v>
      </c>
      <c r="H1965" s="35">
        <v>327.60000000000002</v>
      </c>
    </row>
    <row r="1966" spans="1:8">
      <c r="A1966" s="52">
        <v>132975253282</v>
      </c>
      <c r="B1966" s="1" t="s">
        <v>427</v>
      </c>
      <c r="C1966" s="34" t="s">
        <v>414</v>
      </c>
      <c r="D1966" s="1" t="s">
        <v>367</v>
      </c>
      <c r="E1966" s="34" t="s">
        <v>414</v>
      </c>
      <c r="F1966" s="28" t="s">
        <v>369</v>
      </c>
      <c r="G1966" s="35">
        <v>5460</v>
      </c>
      <c r="H1966" s="35">
        <v>32.76</v>
      </c>
    </row>
    <row r="1967" spans="1:8">
      <c r="A1967" s="52">
        <v>132974144020</v>
      </c>
      <c r="B1967" s="1" t="s">
        <v>4</v>
      </c>
      <c r="C1967" s="34" t="s">
        <v>414</v>
      </c>
      <c r="D1967" s="1" t="s">
        <v>367</v>
      </c>
      <c r="E1967" s="34" t="s">
        <v>414</v>
      </c>
      <c r="F1967" s="28" t="s">
        <v>369</v>
      </c>
      <c r="G1967" s="35">
        <v>28100</v>
      </c>
      <c r="H1967" s="35">
        <v>168.6</v>
      </c>
    </row>
    <row r="1968" spans="1:8">
      <c r="A1968" s="52">
        <v>132971422366</v>
      </c>
      <c r="B1968" s="1" t="s">
        <v>4</v>
      </c>
      <c r="C1968" s="34" t="s">
        <v>414</v>
      </c>
      <c r="D1968" s="1" t="s">
        <v>367</v>
      </c>
      <c r="E1968" s="34" t="s">
        <v>414</v>
      </c>
      <c r="F1968" s="28" t="s">
        <v>369</v>
      </c>
      <c r="G1968" s="35">
        <v>89900</v>
      </c>
      <c r="H1968" s="35">
        <v>539.4</v>
      </c>
    </row>
    <row r="1969" spans="1:8">
      <c r="A1969" s="52">
        <v>132970060548</v>
      </c>
      <c r="B1969" s="1" t="s">
        <v>423</v>
      </c>
      <c r="C1969" s="34" t="s">
        <v>414</v>
      </c>
      <c r="D1969" s="1" t="s">
        <v>367</v>
      </c>
      <c r="E1969" s="34" t="s">
        <v>414</v>
      </c>
      <c r="F1969" s="28" t="s">
        <v>369</v>
      </c>
      <c r="G1969" s="35">
        <v>480</v>
      </c>
      <c r="H1969" s="35">
        <v>2.88</v>
      </c>
    </row>
    <row r="1970" spans="1:8">
      <c r="A1970" s="52">
        <v>132969991272</v>
      </c>
      <c r="B1970" s="1" t="s">
        <v>4</v>
      </c>
      <c r="C1970" s="34" t="s">
        <v>414</v>
      </c>
      <c r="D1970" s="1" t="s">
        <v>367</v>
      </c>
      <c r="E1970" s="34" t="s">
        <v>414</v>
      </c>
      <c r="F1970" s="28" t="s">
        <v>369</v>
      </c>
      <c r="G1970" s="35">
        <v>4800</v>
      </c>
      <c r="H1970" s="35">
        <v>28.8</v>
      </c>
    </row>
    <row r="1971" spans="1:8">
      <c r="A1971" s="52">
        <v>132964226618</v>
      </c>
      <c r="B1971" s="1" t="s">
        <v>4</v>
      </c>
      <c r="C1971" s="34" t="s">
        <v>414</v>
      </c>
      <c r="D1971" s="1" t="s">
        <v>367</v>
      </c>
      <c r="E1971" s="34" t="s">
        <v>414</v>
      </c>
      <c r="F1971" s="28" t="s">
        <v>369</v>
      </c>
      <c r="G1971" s="35">
        <v>100400</v>
      </c>
      <c r="H1971" s="35">
        <v>602.4</v>
      </c>
    </row>
    <row r="1972" spans="1:8">
      <c r="A1972" s="52">
        <v>132961351500</v>
      </c>
      <c r="B1972" s="1" t="s">
        <v>365</v>
      </c>
      <c r="C1972" s="34" t="s">
        <v>414</v>
      </c>
      <c r="D1972" s="1" t="s">
        <v>367</v>
      </c>
      <c r="E1972" s="34" t="s">
        <v>414</v>
      </c>
      <c r="F1972" s="28" t="s">
        <v>369</v>
      </c>
      <c r="G1972" s="35">
        <v>4800</v>
      </c>
      <c r="H1972" s="35">
        <v>28.8</v>
      </c>
    </row>
    <row r="1973" spans="1:8">
      <c r="A1973" s="52">
        <v>132956783538</v>
      </c>
      <c r="B1973" s="1" t="s">
        <v>365</v>
      </c>
      <c r="C1973" s="34" t="s">
        <v>414</v>
      </c>
      <c r="D1973" s="1" t="s">
        <v>367</v>
      </c>
      <c r="E1973" s="34" t="s">
        <v>414</v>
      </c>
      <c r="F1973" s="28" t="s">
        <v>369</v>
      </c>
      <c r="G1973" s="35">
        <v>8900</v>
      </c>
      <c r="H1973" s="35">
        <v>53.4</v>
      </c>
    </row>
    <row r="1974" spans="1:8">
      <c r="A1974" s="52">
        <v>132956321660</v>
      </c>
      <c r="B1974" s="1" t="s">
        <v>365</v>
      </c>
      <c r="C1974" s="34" t="s">
        <v>414</v>
      </c>
      <c r="D1974" s="1" t="s">
        <v>367</v>
      </c>
      <c r="E1974" s="34" t="s">
        <v>414</v>
      </c>
      <c r="F1974" s="28" t="s">
        <v>369</v>
      </c>
      <c r="G1974" s="35">
        <v>9100</v>
      </c>
      <c r="H1974" s="35">
        <v>54.6</v>
      </c>
    </row>
    <row r="1975" spans="1:8">
      <c r="A1975" s="52">
        <v>132832576994</v>
      </c>
      <c r="B1975" s="1" t="s">
        <v>417</v>
      </c>
      <c r="C1975" s="34" t="s">
        <v>414</v>
      </c>
      <c r="D1975" s="1" t="s">
        <v>367</v>
      </c>
      <c r="E1975" s="34" t="s">
        <v>414</v>
      </c>
      <c r="F1975" s="28" t="s">
        <v>369</v>
      </c>
      <c r="G1975" s="35">
        <v>800</v>
      </c>
      <c r="H1975" s="35">
        <v>4.8</v>
      </c>
    </row>
    <row r="1976" spans="1:8">
      <c r="A1976" s="52">
        <v>132832441938</v>
      </c>
      <c r="B1976" s="1" t="s">
        <v>4</v>
      </c>
      <c r="C1976" s="34" t="s">
        <v>414</v>
      </c>
      <c r="D1976" s="1" t="s">
        <v>367</v>
      </c>
      <c r="E1976" s="34" t="s">
        <v>414</v>
      </c>
      <c r="F1976" s="28" t="s">
        <v>369</v>
      </c>
      <c r="G1976" s="35">
        <v>16000</v>
      </c>
      <c r="H1976" s="35">
        <v>96</v>
      </c>
    </row>
    <row r="1977" spans="1:8">
      <c r="A1977" s="52">
        <v>132832393602</v>
      </c>
      <c r="B1977" s="1" t="s">
        <v>4</v>
      </c>
      <c r="C1977" s="34" t="s">
        <v>414</v>
      </c>
      <c r="D1977" s="1" t="s">
        <v>367</v>
      </c>
      <c r="E1977" s="34" t="s">
        <v>414</v>
      </c>
      <c r="F1977" s="28" t="s">
        <v>369</v>
      </c>
      <c r="G1977" s="35">
        <v>83300</v>
      </c>
      <c r="H1977" s="35">
        <v>499.8</v>
      </c>
    </row>
    <row r="1978" spans="1:8">
      <c r="A1978" s="52">
        <v>132831965594</v>
      </c>
      <c r="B1978" s="1" t="s">
        <v>4</v>
      </c>
      <c r="C1978" s="34" t="s">
        <v>414</v>
      </c>
      <c r="D1978" s="1" t="s">
        <v>367</v>
      </c>
      <c r="E1978" s="34" t="s">
        <v>414</v>
      </c>
      <c r="F1978" s="28" t="s">
        <v>369</v>
      </c>
      <c r="G1978" s="35">
        <v>15100</v>
      </c>
      <c r="H1978" s="35">
        <v>90.6</v>
      </c>
    </row>
    <row r="1979" spans="1:8">
      <c r="A1979" s="52">
        <v>132831951424</v>
      </c>
      <c r="B1979" s="1" t="s">
        <v>4</v>
      </c>
      <c r="C1979" s="34" t="s">
        <v>414</v>
      </c>
      <c r="D1979" s="1" t="s">
        <v>367</v>
      </c>
      <c r="E1979" s="34" t="s">
        <v>414</v>
      </c>
      <c r="F1979" s="28" t="s">
        <v>369</v>
      </c>
      <c r="G1979" s="35">
        <v>30300</v>
      </c>
      <c r="H1979" s="35">
        <v>181.8</v>
      </c>
    </row>
    <row r="1980" spans="1:8">
      <c r="A1980" s="52">
        <v>132831290448</v>
      </c>
      <c r="B1980" s="1" t="s">
        <v>365</v>
      </c>
      <c r="C1980" s="34" t="s">
        <v>414</v>
      </c>
      <c r="D1980" s="1" t="s">
        <v>367</v>
      </c>
      <c r="E1980" s="34" t="s">
        <v>414</v>
      </c>
      <c r="F1980" s="28" t="s">
        <v>369</v>
      </c>
      <c r="G1980" s="35">
        <v>4200</v>
      </c>
      <c r="H1980" s="35">
        <v>25.2</v>
      </c>
    </row>
    <row r="1981" spans="1:8">
      <c r="A1981" s="52">
        <v>132831105960</v>
      </c>
      <c r="B1981" s="1" t="s">
        <v>4</v>
      </c>
      <c r="C1981" s="34" t="s">
        <v>414</v>
      </c>
      <c r="D1981" s="1" t="s">
        <v>367</v>
      </c>
      <c r="E1981" s="34" t="s">
        <v>414</v>
      </c>
      <c r="F1981" s="28" t="s">
        <v>369</v>
      </c>
      <c r="G1981" s="35">
        <v>19300</v>
      </c>
      <c r="H1981" s="35">
        <v>115.8</v>
      </c>
    </row>
    <row r="1982" spans="1:8">
      <c r="A1982" s="52">
        <v>132830924598</v>
      </c>
      <c r="B1982" s="1" t="s">
        <v>4</v>
      </c>
      <c r="C1982" s="34" t="s">
        <v>414</v>
      </c>
      <c r="D1982" s="1" t="s">
        <v>367</v>
      </c>
      <c r="E1982" s="34" t="s">
        <v>414</v>
      </c>
      <c r="F1982" s="28" t="s">
        <v>369</v>
      </c>
      <c r="G1982" s="35">
        <v>3800</v>
      </c>
      <c r="H1982" s="35">
        <v>22.8</v>
      </c>
    </row>
    <row r="1983" spans="1:8">
      <c r="A1983" s="52">
        <v>132830714560</v>
      </c>
      <c r="B1983" s="1" t="s">
        <v>4</v>
      </c>
      <c r="C1983" s="34" t="s">
        <v>414</v>
      </c>
      <c r="D1983" s="1" t="s">
        <v>367</v>
      </c>
      <c r="E1983" s="34" t="s">
        <v>414</v>
      </c>
      <c r="F1983" s="28" t="s">
        <v>369</v>
      </c>
      <c r="G1983" s="35">
        <v>4800</v>
      </c>
      <c r="H1983" s="35">
        <v>28.8</v>
      </c>
    </row>
    <row r="1984" spans="1:8">
      <c r="A1984" s="52">
        <v>132830704026</v>
      </c>
      <c r="B1984" s="1" t="s">
        <v>365</v>
      </c>
      <c r="C1984" s="34" t="s">
        <v>414</v>
      </c>
      <c r="D1984" s="1" t="s">
        <v>367</v>
      </c>
      <c r="E1984" s="34" t="s">
        <v>414</v>
      </c>
      <c r="F1984" s="28" t="s">
        <v>369</v>
      </c>
      <c r="G1984" s="35">
        <v>13200</v>
      </c>
      <c r="H1984" s="35">
        <v>79.2</v>
      </c>
    </row>
    <row r="1985" spans="1:8">
      <c r="A1985" s="52">
        <v>132830694270</v>
      </c>
      <c r="B1985" s="1" t="s">
        <v>4</v>
      </c>
      <c r="C1985" s="34" t="s">
        <v>414</v>
      </c>
      <c r="D1985" s="1" t="s">
        <v>367</v>
      </c>
      <c r="E1985" s="34" t="s">
        <v>414</v>
      </c>
      <c r="F1985" s="28" t="s">
        <v>369</v>
      </c>
      <c r="G1985" s="35">
        <v>4800</v>
      </c>
      <c r="H1985" s="35">
        <v>28.8</v>
      </c>
    </row>
    <row r="1986" spans="1:8">
      <c r="A1986" s="52">
        <v>132830675142</v>
      </c>
      <c r="B1986" s="1" t="s">
        <v>416</v>
      </c>
      <c r="C1986" s="34" t="s">
        <v>414</v>
      </c>
      <c r="D1986" s="1" t="s">
        <v>367</v>
      </c>
      <c r="E1986" s="34" t="s">
        <v>414</v>
      </c>
      <c r="F1986" s="28" t="s">
        <v>369</v>
      </c>
      <c r="G1986" s="35">
        <v>240</v>
      </c>
      <c r="H1986" s="35">
        <v>1.44</v>
      </c>
    </row>
    <row r="1987" spans="1:8">
      <c r="A1987" s="52">
        <v>132830428996</v>
      </c>
      <c r="B1987" s="1" t="s">
        <v>4</v>
      </c>
      <c r="C1987" s="34" t="s">
        <v>414</v>
      </c>
      <c r="D1987" s="1" t="s">
        <v>367</v>
      </c>
      <c r="E1987" s="34" t="s">
        <v>414</v>
      </c>
      <c r="F1987" s="28" t="s">
        <v>369</v>
      </c>
      <c r="G1987" s="35">
        <v>4600</v>
      </c>
      <c r="H1987" s="35">
        <v>27.6</v>
      </c>
    </row>
    <row r="1988" spans="1:8">
      <c r="A1988" s="52">
        <v>132830227590</v>
      </c>
      <c r="B1988" s="1" t="s">
        <v>4</v>
      </c>
      <c r="C1988" s="34" t="s">
        <v>414</v>
      </c>
      <c r="D1988" s="1" t="s">
        <v>367</v>
      </c>
      <c r="E1988" s="34" t="s">
        <v>414</v>
      </c>
      <c r="F1988" s="28" t="s">
        <v>369</v>
      </c>
      <c r="G1988" s="35">
        <v>7200</v>
      </c>
      <c r="H1988" s="35">
        <v>43.2</v>
      </c>
    </row>
    <row r="1989" spans="1:8">
      <c r="A1989" s="52">
        <v>132830200240</v>
      </c>
      <c r="B1989" s="1" t="s">
        <v>4</v>
      </c>
      <c r="C1989" s="34" t="s">
        <v>414</v>
      </c>
      <c r="D1989" s="1" t="s">
        <v>367</v>
      </c>
      <c r="E1989" s="34" t="s">
        <v>414</v>
      </c>
      <c r="F1989" s="28" t="s">
        <v>369</v>
      </c>
      <c r="G1989" s="35">
        <v>27700</v>
      </c>
      <c r="H1989" s="35">
        <v>166.2</v>
      </c>
    </row>
    <row r="1990" spans="1:8">
      <c r="A1990" s="52">
        <v>132829636628</v>
      </c>
      <c r="B1990" s="1" t="s">
        <v>4</v>
      </c>
      <c r="C1990" s="34" t="s">
        <v>414</v>
      </c>
      <c r="D1990" s="1" t="s">
        <v>367</v>
      </c>
      <c r="E1990" s="34" t="s">
        <v>414</v>
      </c>
      <c r="F1990" s="28" t="s">
        <v>369</v>
      </c>
      <c r="G1990" s="35">
        <v>8800</v>
      </c>
      <c r="H1990" s="35">
        <v>52.8</v>
      </c>
    </row>
    <row r="1991" spans="1:8">
      <c r="A1991" s="52">
        <v>132829349480</v>
      </c>
      <c r="B1991" s="1" t="s">
        <v>4</v>
      </c>
      <c r="C1991" s="34" t="s">
        <v>414</v>
      </c>
      <c r="D1991" s="1" t="s">
        <v>367</v>
      </c>
      <c r="E1991" s="34" t="s">
        <v>414</v>
      </c>
      <c r="F1991" s="28" t="s">
        <v>369</v>
      </c>
      <c r="G1991" s="35">
        <v>42200</v>
      </c>
      <c r="H1991" s="35">
        <v>253.2</v>
      </c>
    </row>
    <row r="1992" spans="1:8">
      <c r="A1992" s="52">
        <v>132829014108</v>
      </c>
      <c r="B1992" s="1" t="s">
        <v>415</v>
      </c>
      <c r="C1992" s="34" t="s">
        <v>414</v>
      </c>
      <c r="D1992" s="1" t="s">
        <v>367</v>
      </c>
      <c r="E1992" s="34" t="s">
        <v>414</v>
      </c>
      <c r="F1992" s="28" t="s">
        <v>369</v>
      </c>
      <c r="G1992" s="35">
        <v>5030</v>
      </c>
      <c r="H1992" s="35">
        <v>30.18</v>
      </c>
    </row>
    <row r="1993" spans="1:8">
      <c r="A1993" s="52">
        <v>132829010154</v>
      </c>
      <c r="B1993" s="1" t="s">
        <v>4</v>
      </c>
      <c r="C1993" s="34" t="s">
        <v>414</v>
      </c>
      <c r="D1993" s="1" t="s">
        <v>367</v>
      </c>
      <c r="E1993" s="34" t="s">
        <v>414</v>
      </c>
      <c r="F1993" s="28" t="s">
        <v>369</v>
      </c>
      <c r="G1993" s="35">
        <v>50300</v>
      </c>
      <c r="H1993" s="35">
        <v>301.8</v>
      </c>
    </row>
    <row r="1994" spans="1:8">
      <c r="A1994" s="52">
        <v>132828808634</v>
      </c>
      <c r="B1994" s="1" t="s">
        <v>4</v>
      </c>
      <c r="C1994" s="34" t="s">
        <v>414</v>
      </c>
      <c r="D1994" s="1" t="s">
        <v>367</v>
      </c>
      <c r="E1994" s="34" t="s">
        <v>414</v>
      </c>
      <c r="F1994" s="28" t="s">
        <v>369</v>
      </c>
      <c r="G1994" s="35">
        <v>3000</v>
      </c>
      <c r="H1994" s="35">
        <v>18</v>
      </c>
    </row>
    <row r="1995" spans="1:8">
      <c r="A1995" s="52">
        <v>132828289854</v>
      </c>
      <c r="B1995" s="1" t="s">
        <v>420</v>
      </c>
      <c r="C1995" s="34" t="s">
        <v>414</v>
      </c>
      <c r="D1995" s="1" t="s">
        <v>367</v>
      </c>
      <c r="E1995" s="34" t="s">
        <v>414</v>
      </c>
      <c r="F1995" s="28" t="s">
        <v>369</v>
      </c>
      <c r="G1995" s="35">
        <v>1045</v>
      </c>
      <c r="H1995" s="35">
        <v>6.27</v>
      </c>
    </row>
    <row r="1996" spans="1:8">
      <c r="A1996" s="52">
        <v>132828263222</v>
      </c>
      <c r="B1996" s="1" t="s">
        <v>4</v>
      </c>
      <c r="C1996" s="34" t="s">
        <v>414</v>
      </c>
      <c r="D1996" s="1" t="s">
        <v>367</v>
      </c>
      <c r="E1996" s="34" t="s">
        <v>414</v>
      </c>
      <c r="F1996" s="28" t="s">
        <v>369</v>
      </c>
      <c r="G1996" s="35">
        <v>42800</v>
      </c>
      <c r="H1996" s="35">
        <v>256.8</v>
      </c>
    </row>
    <row r="1997" spans="1:8">
      <c r="A1997" s="52">
        <v>132828139110</v>
      </c>
      <c r="B1997" s="1" t="s">
        <v>4</v>
      </c>
      <c r="C1997" s="34" t="s">
        <v>414</v>
      </c>
      <c r="D1997" s="1" t="s">
        <v>367</v>
      </c>
      <c r="E1997" s="34" t="s">
        <v>414</v>
      </c>
      <c r="F1997" s="28" t="s">
        <v>369</v>
      </c>
      <c r="G1997" s="35">
        <v>22500</v>
      </c>
      <c r="H1997" s="35">
        <v>135</v>
      </c>
    </row>
    <row r="1998" spans="1:8">
      <c r="A1998" s="52">
        <v>132827766812</v>
      </c>
      <c r="B1998" s="1" t="s">
        <v>4</v>
      </c>
      <c r="C1998" s="34" t="s">
        <v>410</v>
      </c>
      <c r="D1998" s="1" t="s">
        <v>367</v>
      </c>
      <c r="E1998" s="34" t="s">
        <v>414</v>
      </c>
      <c r="F1998" s="28" t="s">
        <v>369</v>
      </c>
      <c r="G1998" s="35">
        <v>12000</v>
      </c>
      <c r="H1998" s="35">
        <v>72</v>
      </c>
    </row>
    <row r="1999" spans="1:8">
      <c r="A1999" s="52">
        <v>132827585952</v>
      </c>
      <c r="B1999" s="1" t="s">
        <v>4</v>
      </c>
      <c r="C1999" s="34" t="s">
        <v>410</v>
      </c>
      <c r="D1999" s="1" t="s">
        <v>367</v>
      </c>
      <c r="E1999" s="34" t="s">
        <v>414</v>
      </c>
      <c r="F1999" s="28" t="s">
        <v>369</v>
      </c>
      <c r="G1999" s="35">
        <v>7800</v>
      </c>
      <c r="H1999" s="35">
        <v>46.8</v>
      </c>
    </row>
    <row r="2000" spans="1:8">
      <c r="A2000" s="52">
        <v>132827290044</v>
      </c>
      <c r="B2000" s="1" t="s">
        <v>4</v>
      </c>
      <c r="C2000" s="34" t="s">
        <v>410</v>
      </c>
      <c r="D2000" s="1" t="s">
        <v>367</v>
      </c>
      <c r="E2000" s="34" t="s">
        <v>414</v>
      </c>
      <c r="F2000" s="28" t="s">
        <v>369</v>
      </c>
      <c r="G2000" s="35">
        <v>19200</v>
      </c>
      <c r="H2000" s="35">
        <v>115.2</v>
      </c>
    </row>
    <row r="2001" spans="1:8">
      <c r="A2001" s="52">
        <v>132827263696</v>
      </c>
      <c r="B2001" s="1" t="s">
        <v>4</v>
      </c>
      <c r="C2001" s="34" t="s">
        <v>410</v>
      </c>
      <c r="D2001" s="1" t="s">
        <v>367</v>
      </c>
      <c r="E2001" s="34" t="s">
        <v>414</v>
      </c>
      <c r="F2001" s="28" t="s">
        <v>369</v>
      </c>
      <c r="G2001" s="35">
        <v>9400</v>
      </c>
      <c r="H2001" s="35">
        <v>56.4</v>
      </c>
    </row>
    <row r="2002" spans="1:8">
      <c r="A2002" s="52">
        <v>132827248402</v>
      </c>
      <c r="B2002" s="1" t="s">
        <v>4</v>
      </c>
      <c r="C2002" s="34" t="s">
        <v>410</v>
      </c>
      <c r="D2002" s="1" t="s">
        <v>367</v>
      </c>
      <c r="E2002" s="34" t="s">
        <v>414</v>
      </c>
      <c r="F2002" s="28" t="s">
        <v>369</v>
      </c>
      <c r="G2002" s="35">
        <v>17500</v>
      </c>
      <c r="H2002" s="35">
        <v>105</v>
      </c>
    </row>
    <row r="2003" spans="1:8">
      <c r="A2003" s="52">
        <v>132826813750</v>
      </c>
      <c r="B2003" s="1" t="s">
        <v>4</v>
      </c>
      <c r="C2003" s="34" t="s">
        <v>410</v>
      </c>
      <c r="D2003" s="1" t="s">
        <v>367</v>
      </c>
      <c r="E2003" s="34" t="s">
        <v>414</v>
      </c>
      <c r="F2003" s="28" t="s">
        <v>369</v>
      </c>
      <c r="G2003" s="35">
        <v>11900</v>
      </c>
      <c r="H2003" s="35">
        <v>71.400000000000006</v>
      </c>
    </row>
    <row r="2004" spans="1:8">
      <c r="A2004" s="52">
        <v>132826101390</v>
      </c>
      <c r="B2004" s="1" t="s">
        <v>4</v>
      </c>
      <c r="C2004" s="34" t="s">
        <v>410</v>
      </c>
      <c r="D2004" s="1" t="s">
        <v>367</v>
      </c>
      <c r="E2004" s="34" t="s">
        <v>414</v>
      </c>
      <c r="F2004" s="28" t="s">
        <v>369</v>
      </c>
      <c r="G2004" s="35">
        <v>34000</v>
      </c>
      <c r="H2004" s="35">
        <v>204</v>
      </c>
    </row>
    <row r="2005" spans="1:8">
      <c r="A2005" s="52">
        <v>132825078582</v>
      </c>
      <c r="B2005" s="1" t="s">
        <v>4</v>
      </c>
      <c r="C2005" s="34" t="s">
        <v>410</v>
      </c>
      <c r="D2005" s="1" t="s">
        <v>367</v>
      </c>
      <c r="E2005" s="34" t="s">
        <v>414</v>
      </c>
      <c r="F2005" s="28" t="s">
        <v>369</v>
      </c>
      <c r="G2005" s="35">
        <v>10100</v>
      </c>
      <c r="H2005" s="35">
        <v>60.6</v>
      </c>
    </row>
    <row r="2006" spans="1:8">
      <c r="A2006" s="52">
        <v>132824083742</v>
      </c>
      <c r="B2006" s="1" t="s">
        <v>4</v>
      </c>
      <c r="C2006" s="34" t="s">
        <v>410</v>
      </c>
      <c r="D2006" s="1" t="s">
        <v>367</v>
      </c>
      <c r="E2006" s="34" t="s">
        <v>410</v>
      </c>
      <c r="F2006" s="28" t="s">
        <v>369</v>
      </c>
      <c r="G2006" s="35">
        <v>23900</v>
      </c>
      <c r="H2006" s="35">
        <v>143.4</v>
      </c>
    </row>
    <row r="2007" spans="1:8">
      <c r="A2007" s="52">
        <v>132823933910</v>
      </c>
      <c r="B2007" s="1" t="s">
        <v>4</v>
      </c>
      <c r="C2007" s="34" t="s">
        <v>410</v>
      </c>
      <c r="D2007" s="1" t="s">
        <v>367</v>
      </c>
      <c r="E2007" s="34" t="s">
        <v>410</v>
      </c>
      <c r="F2007" s="28" t="s">
        <v>369</v>
      </c>
      <c r="G2007" s="35">
        <v>11000</v>
      </c>
      <c r="H2007" s="35">
        <v>66</v>
      </c>
    </row>
    <row r="2008" spans="1:8">
      <c r="A2008" s="52">
        <v>132823932344</v>
      </c>
      <c r="B2008" s="1" t="s">
        <v>365</v>
      </c>
      <c r="C2008" s="34" t="s">
        <v>410</v>
      </c>
      <c r="D2008" s="1" t="s">
        <v>367</v>
      </c>
      <c r="E2008" s="34" t="s">
        <v>410</v>
      </c>
      <c r="F2008" s="28" t="s">
        <v>369</v>
      </c>
      <c r="G2008" s="35">
        <v>4800</v>
      </c>
      <c r="H2008" s="35">
        <v>28.8</v>
      </c>
    </row>
    <row r="2009" spans="1:8">
      <c r="A2009" s="52">
        <v>132823897644</v>
      </c>
      <c r="B2009" s="1" t="s">
        <v>4</v>
      </c>
      <c r="C2009" s="34" t="s">
        <v>410</v>
      </c>
      <c r="D2009" s="1" t="s">
        <v>367</v>
      </c>
      <c r="E2009" s="34" t="s">
        <v>410</v>
      </c>
      <c r="F2009" s="28" t="s">
        <v>369</v>
      </c>
      <c r="G2009" s="35">
        <v>96600</v>
      </c>
      <c r="H2009" s="35">
        <v>579.6</v>
      </c>
    </row>
    <row r="2010" spans="1:8">
      <c r="A2010" s="52">
        <v>132823818218</v>
      </c>
      <c r="B2010" s="1" t="s">
        <v>4</v>
      </c>
      <c r="C2010" s="34" t="s">
        <v>410</v>
      </c>
      <c r="D2010" s="1" t="s">
        <v>367</v>
      </c>
      <c r="E2010" s="34" t="s">
        <v>410</v>
      </c>
      <c r="F2010" s="28" t="s">
        <v>369</v>
      </c>
      <c r="G2010" s="35">
        <v>18000</v>
      </c>
      <c r="H2010" s="35">
        <v>108</v>
      </c>
    </row>
    <row r="2011" spans="1:8">
      <c r="A2011" s="52">
        <v>132823421892</v>
      </c>
      <c r="B2011" s="1" t="s">
        <v>4</v>
      </c>
      <c r="C2011" s="34" t="s">
        <v>410</v>
      </c>
      <c r="D2011" s="1" t="s">
        <v>367</v>
      </c>
      <c r="E2011" s="34" t="s">
        <v>410</v>
      </c>
      <c r="F2011" s="28" t="s">
        <v>369</v>
      </c>
      <c r="G2011" s="35">
        <v>16000</v>
      </c>
      <c r="H2011" s="35">
        <v>96</v>
      </c>
    </row>
    <row r="2012" spans="1:8">
      <c r="A2012" s="52">
        <v>132823296662</v>
      </c>
      <c r="B2012" s="1" t="s">
        <v>4</v>
      </c>
      <c r="C2012" s="34" t="s">
        <v>410</v>
      </c>
      <c r="D2012" s="1" t="s">
        <v>367</v>
      </c>
      <c r="E2012" s="34" t="s">
        <v>410</v>
      </c>
      <c r="F2012" s="28" t="s">
        <v>369</v>
      </c>
      <c r="G2012" s="35">
        <v>28550</v>
      </c>
      <c r="H2012" s="35">
        <v>171.3</v>
      </c>
    </row>
    <row r="2013" spans="1:8">
      <c r="A2013" s="52">
        <v>132823270094</v>
      </c>
      <c r="B2013" s="1" t="s">
        <v>365</v>
      </c>
      <c r="C2013" s="34" t="s">
        <v>410</v>
      </c>
      <c r="D2013" s="1" t="s">
        <v>367</v>
      </c>
      <c r="E2013" s="34" t="s">
        <v>410</v>
      </c>
      <c r="F2013" s="28" t="s">
        <v>369</v>
      </c>
      <c r="G2013" s="35">
        <v>4200</v>
      </c>
      <c r="H2013" s="35">
        <v>25.2</v>
      </c>
    </row>
    <row r="2014" spans="1:8">
      <c r="A2014" s="52">
        <v>132823157814</v>
      </c>
      <c r="B2014" s="1" t="s">
        <v>365</v>
      </c>
      <c r="C2014" s="34" t="s">
        <v>410</v>
      </c>
      <c r="D2014" s="1" t="s">
        <v>367</v>
      </c>
      <c r="E2014" s="34" t="s">
        <v>410</v>
      </c>
      <c r="F2014" s="28" t="s">
        <v>369</v>
      </c>
      <c r="G2014" s="35">
        <v>13300</v>
      </c>
      <c r="H2014" s="35">
        <v>79.8</v>
      </c>
    </row>
    <row r="2015" spans="1:8">
      <c r="A2015" s="52">
        <v>132822568896</v>
      </c>
      <c r="B2015" s="1" t="s">
        <v>4</v>
      </c>
      <c r="C2015" s="34" t="s">
        <v>410</v>
      </c>
      <c r="D2015" s="1" t="s">
        <v>367</v>
      </c>
      <c r="E2015" s="34" t="s">
        <v>410</v>
      </c>
      <c r="F2015" s="28" t="s">
        <v>369</v>
      </c>
      <c r="G2015" s="35">
        <v>38900</v>
      </c>
      <c r="H2015" s="35">
        <v>233.4</v>
      </c>
    </row>
    <row r="2016" spans="1:8">
      <c r="A2016" s="52">
        <v>132822169358</v>
      </c>
      <c r="B2016" s="1" t="s">
        <v>4</v>
      </c>
      <c r="C2016" s="34" t="s">
        <v>410</v>
      </c>
      <c r="D2016" s="1" t="s">
        <v>367</v>
      </c>
      <c r="E2016" s="34" t="s">
        <v>410</v>
      </c>
      <c r="F2016" s="28" t="s">
        <v>369</v>
      </c>
      <c r="G2016" s="35">
        <v>9900</v>
      </c>
      <c r="H2016" s="35">
        <v>59.4</v>
      </c>
    </row>
    <row r="2017" spans="1:8">
      <c r="A2017" s="52">
        <v>132821794862</v>
      </c>
      <c r="B2017" s="1" t="s">
        <v>4</v>
      </c>
      <c r="C2017" s="34" t="s">
        <v>410</v>
      </c>
      <c r="D2017" s="1" t="s">
        <v>367</v>
      </c>
      <c r="E2017" s="34" t="s">
        <v>410</v>
      </c>
      <c r="F2017" s="28" t="s">
        <v>369</v>
      </c>
      <c r="G2017" s="35">
        <v>4800</v>
      </c>
      <c r="H2017" s="35">
        <v>28.8</v>
      </c>
    </row>
    <row r="2018" spans="1:8">
      <c r="A2018" s="52">
        <v>132821507150</v>
      </c>
      <c r="B2018" s="1" t="s">
        <v>365</v>
      </c>
      <c r="C2018" s="34" t="s">
        <v>410</v>
      </c>
      <c r="D2018" s="1" t="s">
        <v>367</v>
      </c>
      <c r="E2018" s="34" t="s">
        <v>410</v>
      </c>
      <c r="F2018" s="28" t="s">
        <v>369</v>
      </c>
      <c r="G2018" s="35">
        <v>11000</v>
      </c>
      <c r="H2018" s="35">
        <v>66</v>
      </c>
    </row>
    <row r="2019" spans="1:8">
      <c r="A2019" s="52">
        <v>132821257212</v>
      </c>
      <c r="B2019" s="1" t="s">
        <v>365</v>
      </c>
      <c r="C2019" s="34" t="s">
        <v>410</v>
      </c>
      <c r="D2019" s="1" t="s">
        <v>367</v>
      </c>
      <c r="E2019" s="34" t="s">
        <v>410</v>
      </c>
      <c r="F2019" s="28" t="s">
        <v>369</v>
      </c>
      <c r="G2019" s="35">
        <v>35997</v>
      </c>
      <c r="H2019" s="35">
        <v>215.98</v>
      </c>
    </row>
    <row r="2020" spans="1:8">
      <c r="A2020" s="52">
        <v>132820313342</v>
      </c>
      <c r="B2020" s="1" t="s">
        <v>4</v>
      </c>
      <c r="C2020" s="34" t="s">
        <v>410</v>
      </c>
      <c r="D2020" s="1" t="s">
        <v>367</v>
      </c>
      <c r="E2020" s="34" t="s">
        <v>410</v>
      </c>
      <c r="F2020" s="28" t="s">
        <v>369</v>
      </c>
      <c r="G2020" s="35">
        <v>7900</v>
      </c>
      <c r="H2020" s="35">
        <v>47.4</v>
      </c>
    </row>
    <row r="2021" spans="1:8">
      <c r="A2021" s="52">
        <v>132820079764</v>
      </c>
      <c r="B2021" s="1" t="s">
        <v>4</v>
      </c>
      <c r="C2021" s="34" t="s">
        <v>410</v>
      </c>
      <c r="D2021" s="1" t="s">
        <v>367</v>
      </c>
      <c r="E2021" s="34" t="s">
        <v>410</v>
      </c>
      <c r="F2021" s="28" t="s">
        <v>369</v>
      </c>
      <c r="G2021" s="35">
        <v>5900</v>
      </c>
      <c r="H2021" s="35">
        <v>35.4</v>
      </c>
    </row>
    <row r="2022" spans="1:8">
      <c r="A2022" s="52">
        <v>132819305706</v>
      </c>
      <c r="B2022" s="1" t="s">
        <v>365</v>
      </c>
      <c r="C2022" s="34" t="s">
        <v>410</v>
      </c>
      <c r="D2022" s="1" t="s">
        <v>367</v>
      </c>
      <c r="E2022" s="34" t="s">
        <v>410</v>
      </c>
      <c r="F2022" s="28" t="s">
        <v>369</v>
      </c>
      <c r="G2022" s="35">
        <v>15100</v>
      </c>
      <c r="H2022" s="35">
        <v>90.6</v>
      </c>
    </row>
    <row r="2023" spans="1:8">
      <c r="A2023" s="52">
        <v>132818962824</v>
      </c>
      <c r="B2023" s="1" t="s">
        <v>4</v>
      </c>
      <c r="C2023" s="34" t="s">
        <v>410</v>
      </c>
      <c r="D2023" s="1" t="s">
        <v>367</v>
      </c>
      <c r="E2023" s="34" t="s">
        <v>410</v>
      </c>
      <c r="F2023" s="28" t="s">
        <v>369</v>
      </c>
      <c r="G2023" s="35">
        <v>13400</v>
      </c>
      <c r="H2023" s="35">
        <v>80.400000000000006</v>
      </c>
    </row>
    <row r="2024" spans="1:8">
      <c r="A2024" s="52">
        <v>132817789350</v>
      </c>
      <c r="B2024" s="1" t="s">
        <v>4</v>
      </c>
      <c r="C2024" s="34" t="s">
        <v>410</v>
      </c>
      <c r="D2024" s="1" t="s">
        <v>367</v>
      </c>
      <c r="E2024" s="34" t="s">
        <v>410</v>
      </c>
      <c r="F2024" s="28" t="s">
        <v>369</v>
      </c>
      <c r="G2024" s="35">
        <v>22100</v>
      </c>
      <c r="H2024" s="35">
        <v>132.6</v>
      </c>
    </row>
    <row r="2025" spans="1:8">
      <c r="A2025" s="52">
        <v>132817771636</v>
      </c>
      <c r="B2025" s="1" t="s">
        <v>413</v>
      </c>
      <c r="C2025" s="34" t="s">
        <v>410</v>
      </c>
      <c r="D2025" s="1" t="s">
        <v>367</v>
      </c>
      <c r="E2025" s="34" t="s">
        <v>410</v>
      </c>
      <c r="F2025" s="28" t="s">
        <v>369</v>
      </c>
      <c r="G2025" s="35">
        <v>2210</v>
      </c>
      <c r="H2025" s="35">
        <v>13.26</v>
      </c>
    </row>
    <row r="2026" spans="1:8">
      <c r="A2026" s="52">
        <v>132816282046</v>
      </c>
      <c r="B2026" s="1" t="s">
        <v>4</v>
      </c>
      <c r="C2026" s="34" t="s">
        <v>410</v>
      </c>
      <c r="D2026" s="1" t="s">
        <v>367</v>
      </c>
      <c r="E2026" s="34" t="s">
        <v>410</v>
      </c>
      <c r="F2026" s="28" t="s">
        <v>369</v>
      </c>
      <c r="G2026" s="35">
        <v>24800</v>
      </c>
      <c r="H2026" s="35">
        <v>148.80000000000001</v>
      </c>
    </row>
    <row r="2027" spans="1:8">
      <c r="A2027" s="52">
        <v>132816272866</v>
      </c>
      <c r="B2027" s="1" t="s">
        <v>365</v>
      </c>
      <c r="C2027" s="34" t="s">
        <v>410</v>
      </c>
      <c r="D2027" s="1" t="s">
        <v>367</v>
      </c>
      <c r="E2027" s="34" t="s">
        <v>410</v>
      </c>
      <c r="F2027" s="28" t="s">
        <v>369</v>
      </c>
      <c r="G2027" s="35">
        <v>4800</v>
      </c>
      <c r="H2027" s="35">
        <v>28.8</v>
      </c>
    </row>
    <row r="2028" spans="1:8">
      <c r="A2028" s="52">
        <v>132814370564</v>
      </c>
      <c r="B2028" s="1" t="s">
        <v>365</v>
      </c>
      <c r="C2028" s="34" t="s">
        <v>410</v>
      </c>
      <c r="D2028" s="1" t="s">
        <v>367</v>
      </c>
      <c r="E2028" s="34" t="s">
        <v>410</v>
      </c>
      <c r="F2028" s="28" t="s">
        <v>369</v>
      </c>
      <c r="G2028" s="35">
        <v>22500</v>
      </c>
      <c r="H2028" s="35">
        <v>135</v>
      </c>
    </row>
    <row r="2029" spans="1:8">
      <c r="A2029" s="52">
        <v>132814097560</v>
      </c>
      <c r="B2029" s="1" t="s">
        <v>365</v>
      </c>
      <c r="C2029" s="34" t="s">
        <v>410</v>
      </c>
      <c r="D2029" s="1" t="s">
        <v>367</v>
      </c>
      <c r="E2029" s="34" t="s">
        <v>410</v>
      </c>
      <c r="F2029" s="28" t="s">
        <v>369</v>
      </c>
      <c r="G2029" s="35">
        <v>12900</v>
      </c>
      <c r="H2029" s="35">
        <v>77.400000000000006</v>
      </c>
    </row>
    <row r="2030" spans="1:8">
      <c r="A2030" s="52">
        <v>132813651742</v>
      </c>
      <c r="B2030" s="1" t="s">
        <v>4</v>
      </c>
      <c r="C2030" s="34" t="s">
        <v>410</v>
      </c>
      <c r="D2030" s="1" t="s">
        <v>367</v>
      </c>
      <c r="E2030" s="34" t="s">
        <v>410</v>
      </c>
      <c r="F2030" s="28" t="s">
        <v>369</v>
      </c>
      <c r="G2030" s="35">
        <v>11900</v>
      </c>
      <c r="H2030" s="35">
        <v>71.400000000000006</v>
      </c>
    </row>
    <row r="2031" spans="1:8">
      <c r="A2031" s="52">
        <v>132813328738</v>
      </c>
      <c r="B2031" s="1" t="s">
        <v>4</v>
      </c>
      <c r="C2031" s="34" t="s">
        <v>410</v>
      </c>
      <c r="D2031" s="1" t="s">
        <v>367</v>
      </c>
      <c r="E2031" s="34" t="s">
        <v>410</v>
      </c>
      <c r="F2031" s="28" t="s">
        <v>369</v>
      </c>
      <c r="G2031" s="35">
        <v>7200</v>
      </c>
      <c r="H2031" s="35">
        <v>43.2</v>
      </c>
    </row>
    <row r="2032" spans="1:8">
      <c r="A2032" s="52">
        <v>132811669512</v>
      </c>
      <c r="B2032" s="1" t="s">
        <v>365</v>
      </c>
      <c r="C2032" s="34" t="s">
        <v>410</v>
      </c>
      <c r="D2032" s="1" t="s">
        <v>367</v>
      </c>
      <c r="E2032" s="34" t="s">
        <v>410</v>
      </c>
      <c r="F2032" s="28" t="s">
        <v>369</v>
      </c>
      <c r="G2032" s="35">
        <v>40600</v>
      </c>
      <c r="H2032" s="35">
        <v>243.6</v>
      </c>
    </row>
    <row r="2033" spans="1:8">
      <c r="A2033" s="52">
        <v>132811449050</v>
      </c>
      <c r="B2033" s="1" t="s">
        <v>412</v>
      </c>
      <c r="C2033" s="34" t="s">
        <v>410</v>
      </c>
      <c r="D2033" s="1" t="s">
        <v>367</v>
      </c>
      <c r="E2033" s="34" t="s">
        <v>410</v>
      </c>
      <c r="F2033" s="28" t="s">
        <v>369</v>
      </c>
      <c r="G2033" s="35">
        <v>1530</v>
      </c>
      <c r="H2033" s="35">
        <v>9.18</v>
      </c>
    </row>
    <row r="2034" spans="1:8">
      <c r="A2034" s="52">
        <v>132811373802</v>
      </c>
      <c r="B2034" s="1" t="s">
        <v>4</v>
      </c>
      <c r="C2034" s="34" t="s">
        <v>410</v>
      </c>
      <c r="D2034" s="1" t="s">
        <v>367</v>
      </c>
      <c r="E2034" s="34" t="s">
        <v>410</v>
      </c>
      <c r="F2034" s="28" t="s">
        <v>369</v>
      </c>
      <c r="G2034" s="35">
        <v>15300</v>
      </c>
      <c r="H2034" s="35">
        <v>91.8</v>
      </c>
    </row>
    <row r="2035" spans="1:8">
      <c r="A2035" s="52">
        <v>132809559458</v>
      </c>
      <c r="B2035" s="1" t="s">
        <v>365</v>
      </c>
      <c r="C2035" s="34" t="s">
        <v>410</v>
      </c>
      <c r="D2035" s="1" t="s">
        <v>367</v>
      </c>
      <c r="E2035" s="34" t="s">
        <v>410</v>
      </c>
      <c r="F2035" s="28" t="s">
        <v>369</v>
      </c>
      <c r="G2035" s="35">
        <v>9600</v>
      </c>
      <c r="H2035" s="35">
        <v>57.6</v>
      </c>
    </row>
    <row r="2036" spans="1:8">
      <c r="A2036" s="52">
        <v>132806216938</v>
      </c>
      <c r="B2036" s="1" t="s">
        <v>365</v>
      </c>
      <c r="C2036" s="34" t="s">
        <v>410</v>
      </c>
      <c r="D2036" s="1" t="s">
        <v>367</v>
      </c>
      <c r="E2036" s="34" t="s">
        <v>410</v>
      </c>
      <c r="F2036" s="28" t="s">
        <v>369</v>
      </c>
      <c r="G2036" s="35">
        <v>23900</v>
      </c>
      <c r="H2036" s="35">
        <v>143.4</v>
      </c>
    </row>
    <row r="2037" spans="1:8">
      <c r="A2037" s="52">
        <v>132795000846</v>
      </c>
      <c r="B2037" s="1" t="s">
        <v>365</v>
      </c>
      <c r="C2037" s="34" t="s">
        <v>410</v>
      </c>
      <c r="D2037" s="1" t="s">
        <v>367</v>
      </c>
      <c r="E2037" s="34" t="s">
        <v>410</v>
      </c>
      <c r="F2037" s="28" t="s">
        <v>369</v>
      </c>
      <c r="G2037" s="35">
        <v>8400</v>
      </c>
      <c r="H2037" s="35">
        <v>50.4</v>
      </c>
    </row>
    <row r="2038" spans="1:8">
      <c r="A2038" s="52">
        <v>132687108450</v>
      </c>
      <c r="B2038" s="1" t="s">
        <v>4</v>
      </c>
      <c r="C2038" s="34" t="s">
        <v>410</v>
      </c>
      <c r="D2038" s="1" t="s">
        <v>367</v>
      </c>
      <c r="E2038" s="34" t="s">
        <v>410</v>
      </c>
      <c r="F2038" s="28" t="s">
        <v>369</v>
      </c>
      <c r="G2038" s="35">
        <v>9700</v>
      </c>
      <c r="H2038" s="35">
        <v>58.2</v>
      </c>
    </row>
    <row r="2039" spans="1:8">
      <c r="A2039" s="52">
        <v>132684631042</v>
      </c>
      <c r="B2039" s="1" t="s">
        <v>4</v>
      </c>
      <c r="C2039" s="34" t="s">
        <v>407</v>
      </c>
      <c r="D2039" s="1" t="s">
        <v>367</v>
      </c>
      <c r="E2039" s="34" t="s">
        <v>410</v>
      </c>
      <c r="F2039" s="28" t="s">
        <v>369</v>
      </c>
      <c r="G2039" s="35">
        <v>9700</v>
      </c>
      <c r="H2039" s="35">
        <v>58.2</v>
      </c>
    </row>
    <row r="2040" spans="1:8">
      <c r="A2040" s="52">
        <v>132684515592</v>
      </c>
      <c r="B2040" s="1" t="s">
        <v>4</v>
      </c>
      <c r="C2040" s="34" t="s">
        <v>407</v>
      </c>
      <c r="D2040" s="1" t="s">
        <v>367</v>
      </c>
      <c r="E2040" s="34" t="s">
        <v>410</v>
      </c>
      <c r="F2040" s="28" t="s">
        <v>369</v>
      </c>
      <c r="G2040" s="35">
        <v>40100</v>
      </c>
      <c r="H2040" s="35">
        <v>240.6</v>
      </c>
    </row>
    <row r="2041" spans="1:8">
      <c r="A2041" s="52">
        <v>132682292644</v>
      </c>
      <c r="B2041" s="1" t="s">
        <v>409</v>
      </c>
      <c r="C2041" s="34" t="s">
        <v>407</v>
      </c>
      <c r="D2041" s="1" t="s">
        <v>367</v>
      </c>
      <c r="E2041" s="34" t="s">
        <v>407</v>
      </c>
      <c r="F2041" s="28" t="s">
        <v>369</v>
      </c>
      <c r="G2041" s="35">
        <v>2250</v>
      </c>
      <c r="H2041" s="35">
        <v>13.5</v>
      </c>
    </row>
    <row r="2042" spans="1:8">
      <c r="A2042" s="52">
        <v>132682137908</v>
      </c>
      <c r="B2042" s="1" t="s">
        <v>4</v>
      </c>
      <c r="C2042" s="34" t="s">
        <v>407</v>
      </c>
      <c r="D2042" s="1" t="s">
        <v>367</v>
      </c>
      <c r="E2042" s="34" t="s">
        <v>407</v>
      </c>
      <c r="F2042" s="28" t="s">
        <v>369</v>
      </c>
      <c r="G2042" s="35">
        <v>15000</v>
      </c>
      <c r="H2042" s="35">
        <v>90</v>
      </c>
    </row>
    <row r="2043" spans="1:8">
      <c r="A2043" s="52">
        <v>132677945654</v>
      </c>
      <c r="B2043" s="1" t="s">
        <v>365</v>
      </c>
      <c r="C2043" s="34" t="s">
        <v>407</v>
      </c>
      <c r="D2043" s="1" t="s">
        <v>367</v>
      </c>
      <c r="E2043" s="34" t="s">
        <v>407</v>
      </c>
      <c r="F2043" s="28" t="s">
        <v>369</v>
      </c>
      <c r="G2043" s="35">
        <v>11999</v>
      </c>
      <c r="H2043" s="35">
        <v>71.989999999999995</v>
      </c>
    </row>
    <row r="2044" spans="1:8">
      <c r="A2044" s="52">
        <v>132676210044</v>
      </c>
      <c r="B2044" s="1" t="s">
        <v>365</v>
      </c>
      <c r="C2044" s="34" t="s">
        <v>407</v>
      </c>
      <c r="D2044" s="1" t="s">
        <v>367</v>
      </c>
      <c r="E2044" s="34" t="s">
        <v>407</v>
      </c>
      <c r="F2044" s="28" t="s">
        <v>369</v>
      </c>
      <c r="G2044" s="35">
        <v>59900</v>
      </c>
      <c r="H2044" s="35">
        <v>359.4</v>
      </c>
    </row>
    <row r="2045" spans="1:8">
      <c r="A2045" s="52">
        <v>132675569176</v>
      </c>
      <c r="B2045" s="1" t="s">
        <v>365</v>
      </c>
      <c r="C2045" s="34" t="s">
        <v>407</v>
      </c>
      <c r="D2045" s="1" t="s">
        <v>367</v>
      </c>
      <c r="E2045" s="34" t="s">
        <v>407</v>
      </c>
      <c r="F2045" s="28" t="s">
        <v>369</v>
      </c>
      <c r="G2045" s="35">
        <v>21899</v>
      </c>
      <c r="H2045" s="35">
        <v>131.38999999999999</v>
      </c>
    </row>
    <row r="2046" spans="1:8">
      <c r="A2046" s="52">
        <v>132666970807</v>
      </c>
      <c r="B2046" s="1" t="s">
        <v>4</v>
      </c>
      <c r="C2046" s="34" t="s">
        <v>450</v>
      </c>
      <c r="D2046" s="1" t="s">
        <v>367</v>
      </c>
      <c r="E2046" s="34" t="s">
        <v>450</v>
      </c>
      <c r="F2046" s="28" t="s">
        <v>369</v>
      </c>
      <c r="G2046" s="35">
        <v>700000</v>
      </c>
      <c r="H2046" s="35">
        <v>4200</v>
      </c>
    </row>
    <row r="2047" spans="1:8">
      <c r="A2047" s="52">
        <v>132608201985</v>
      </c>
      <c r="B2047" s="1" t="s">
        <v>365</v>
      </c>
      <c r="C2047" s="34" t="s">
        <v>450</v>
      </c>
      <c r="D2047" s="1" t="s">
        <v>367</v>
      </c>
      <c r="E2047" s="34" t="s">
        <v>450</v>
      </c>
      <c r="F2047" s="28" t="s">
        <v>369</v>
      </c>
      <c r="G2047" s="35">
        <v>14800</v>
      </c>
      <c r="H2047" s="35">
        <v>88.8</v>
      </c>
    </row>
    <row r="2048" spans="1:8">
      <c r="A2048" s="52">
        <v>132605677429</v>
      </c>
      <c r="B2048" s="1" t="s">
        <v>4</v>
      </c>
      <c r="C2048" s="34" t="s">
        <v>436</v>
      </c>
      <c r="D2048" s="1" t="s">
        <v>367</v>
      </c>
      <c r="E2048" s="34" t="s">
        <v>450</v>
      </c>
      <c r="F2048" s="28" t="s">
        <v>369</v>
      </c>
      <c r="G2048" s="35">
        <v>27900</v>
      </c>
      <c r="H2048" s="35">
        <v>167.4</v>
      </c>
    </row>
    <row r="2049" spans="1:8">
      <c r="A2049" s="52">
        <v>132605365875</v>
      </c>
      <c r="B2049" s="1" t="s">
        <v>4</v>
      </c>
      <c r="C2049" s="34" t="s">
        <v>436</v>
      </c>
      <c r="D2049" s="1" t="s">
        <v>367</v>
      </c>
      <c r="E2049" s="34" t="s">
        <v>450</v>
      </c>
      <c r="F2049" s="28" t="s">
        <v>369</v>
      </c>
      <c r="G2049" s="35">
        <v>30700</v>
      </c>
      <c r="H2049" s="35">
        <v>184.2</v>
      </c>
    </row>
    <row r="2050" spans="1:8">
      <c r="A2050" s="52">
        <v>132604763203</v>
      </c>
      <c r="B2050" s="1" t="s">
        <v>4</v>
      </c>
      <c r="C2050" s="34" t="s">
        <v>436</v>
      </c>
      <c r="D2050" s="1" t="s">
        <v>367</v>
      </c>
      <c r="E2050" s="34" t="s">
        <v>450</v>
      </c>
      <c r="F2050" s="28" t="s">
        <v>369</v>
      </c>
      <c r="G2050" s="35">
        <v>42600</v>
      </c>
      <c r="H2050" s="35">
        <v>255.6</v>
      </c>
    </row>
    <row r="2051" spans="1:8">
      <c r="A2051" s="52">
        <v>132602492841</v>
      </c>
      <c r="B2051" s="1" t="s">
        <v>4</v>
      </c>
      <c r="C2051" s="34" t="s">
        <v>436</v>
      </c>
      <c r="D2051" s="1" t="s">
        <v>367</v>
      </c>
      <c r="E2051" s="34" t="s">
        <v>436</v>
      </c>
      <c r="F2051" s="28" t="s">
        <v>369</v>
      </c>
      <c r="G2051" s="35">
        <v>19600</v>
      </c>
      <c r="H2051" s="35">
        <v>117.6</v>
      </c>
    </row>
    <row r="2052" spans="1:8">
      <c r="A2052" s="52">
        <v>132601685995</v>
      </c>
      <c r="B2052" s="1" t="s">
        <v>4</v>
      </c>
      <c r="C2052" s="34" t="s">
        <v>436</v>
      </c>
      <c r="D2052" s="1" t="s">
        <v>367</v>
      </c>
      <c r="E2052" s="34" t="s">
        <v>436</v>
      </c>
      <c r="F2052" s="28" t="s">
        <v>369</v>
      </c>
      <c r="G2052" s="35">
        <v>29600</v>
      </c>
      <c r="H2052" s="35">
        <v>177.6</v>
      </c>
    </row>
    <row r="2053" spans="1:8">
      <c r="A2053" s="52">
        <v>132601633045</v>
      </c>
      <c r="B2053" s="1" t="s">
        <v>365</v>
      </c>
      <c r="C2053" s="34" t="s">
        <v>436</v>
      </c>
      <c r="D2053" s="1" t="s">
        <v>367</v>
      </c>
      <c r="E2053" s="34" t="s">
        <v>436</v>
      </c>
      <c r="F2053" s="28" t="s">
        <v>369</v>
      </c>
      <c r="G2053" s="35">
        <v>38900</v>
      </c>
      <c r="H2053" s="35">
        <v>233.4</v>
      </c>
    </row>
    <row r="2054" spans="1:8">
      <c r="A2054" s="52">
        <v>132601385861</v>
      </c>
      <c r="B2054" s="1" t="s">
        <v>4</v>
      </c>
      <c r="C2054" s="34" t="s">
        <v>436</v>
      </c>
      <c r="D2054" s="1" t="s">
        <v>367</v>
      </c>
      <c r="E2054" s="34" t="s">
        <v>436</v>
      </c>
      <c r="F2054" s="28" t="s">
        <v>369</v>
      </c>
      <c r="G2054" s="35">
        <v>25200</v>
      </c>
      <c r="H2054" s="35">
        <v>151.19999999999999</v>
      </c>
    </row>
    <row r="2055" spans="1:8">
      <c r="A2055" s="52">
        <v>132601326879</v>
      </c>
      <c r="B2055" s="1" t="s">
        <v>365</v>
      </c>
      <c r="C2055" s="34" t="s">
        <v>436</v>
      </c>
      <c r="D2055" s="1" t="s">
        <v>367</v>
      </c>
      <c r="E2055" s="34" t="s">
        <v>436</v>
      </c>
      <c r="F2055" s="28" t="s">
        <v>369</v>
      </c>
      <c r="G2055" s="35">
        <v>43800</v>
      </c>
      <c r="H2055" s="35">
        <v>262.8</v>
      </c>
    </row>
    <row r="2056" spans="1:8">
      <c r="A2056" s="52">
        <v>132599878665</v>
      </c>
      <c r="B2056" s="1" t="s">
        <v>4</v>
      </c>
      <c r="C2056" s="34" t="s">
        <v>436</v>
      </c>
      <c r="D2056" s="1" t="s">
        <v>367</v>
      </c>
      <c r="E2056" s="34" t="s">
        <v>436</v>
      </c>
      <c r="F2056" s="28" t="s">
        <v>369</v>
      </c>
      <c r="G2056" s="35">
        <v>19200</v>
      </c>
      <c r="H2056" s="35">
        <v>115.2</v>
      </c>
    </row>
    <row r="2057" spans="1:8">
      <c r="A2057" s="52">
        <v>132599784003</v>
      </c>
      <c r="B2057" s="1" t="s">
        <v>452</v>
      </c>
      <c r="C2057" s="34" t="s">
        <v>436</v>
      </c>
      <c r="D2057" s="1" t="s">
        <v>367</v>
      </c>
      <c r="E2057" s="34" t="s">
        <v>436</v>
      </c>
      <c r="F2057" s="28" t="s">
        <v>369</v>
      </c>
      <c r="G2057" s="35">
        <v>1920</v>
      </c>
      <c r="H2057" s="35">
        <v>11.52</v>
      </c>
    </row>
    <row r="2058" spans="1:8">
      <c r="A2058" s="52">
        <v>132598702061</v>
      </c>
      <c r="B2058" s="1" t="s">
        <v>447</v>
      </c>
      <c r="C2058" s="34" t="s">
        <v>436</v>
      </c>
      <c r="D2058" s="1" t="s">
        <v>367</v>
      </c>
      <c r="E2058" s="34" t="s">
        <v>436</v>
      </c>
      <c r="F2058" s="28" t="s">
        <v>369</v>
      </c>
      <c r="G2058" s="35">
        <v>1640</v>
      </c>
      <c r="H2058" s="35">
        <v>9.84</v>
      </c>
    </row>
    <row r="2059" spans="1:8">
      <c r="A2059" s="52">
        <v>132598692267</v>
      </c>
      <c r="B2059" s="1" t="s">
        <v>4</v>
      </c>
      <c r="C2059" s="34" t="s">
        <v>436</v>
      </c>
      <c r="D2059" s="1" t="s">
        <v>367</v>
      </c>
      <c r="E2059" s="34" t="s">
        <v>436</v>
      </c>
      <c r="F2059" s="28" t="s">
        <v>369</v>
      </c>
      <c r="G2059" s="35">
        <v>24800</v>
      </c>
      <c r="H2059" s="35">
        <v>148.80000000000001</v>
      </c>
    </row>
    <row r="2060" spans="1:8">
      <c r="A2060" s="52">
        <v>132596874057</v>
      </c>
      <c r="B2060" s="1" t="s">
        <v>365</v>
      </c>
      <c r="C2060" s="34" t="s">
        <v>436</v>
      </c>
      <c r="D2060" s="1" t="s">
        <v>367</v>
      </c>
      <c r="E2060" s="34" t="s">
        <v>436</v>
      </c>
      <c r="F2060" s="28" t="s">
        <v>369</v>
      </c>
      <c r="G2060" s="35">
        <v>29100</v>
      </c>
      <c r="H2060" s="35">
        <v>174.6</v>
      </c>
    </row>
    <row r="2061" spans="1:8">
      <c r="A2061" s="52">
        <v>132596553069</v>
      </c>
      <c r="B2061" s="1" t="s">
        <v>365</v>
      </c>
      <c r="C2061" s="34" t="s">
        <v>436</v>
      </c>
      <c r="D2061" s="1" t="s">
        <v>367</v>
      </c>
      <c r="E2061" s="34" t="s">
        <v>436</v>
      </c>
      <c r="F2061" s="28" t="s">
        <v>369</v>
      </c>
      <c r="G2061" s="35">
        <v>45100</v>
      </c>
      <c r="H2061" s="35">
        <v>270.60000000000002</v>
      </c>
    </row>
    <row r="2062" spans="1:8">
      <c r="A2062" s="52">
        <v>132596399115</v>
      </c>
      <c r="B2062" s="1" t="s">
        <v>365</v>
      </c>
      <c r="C2062" s="34" t="s">
        <v>436</v>
      </c>
      <c r="D2062" s="1" t="s">
        <v>367</v>
      </c>
      <c r="E2062" s="34" t="s">
        <v>436</v>
      </c>
      <c r="F2062" s="28" t="s">
        <v>369</v>
      </c>
      <c r="G2062" s="35">
        <v>30150</v>
      </c>
      <c r="H2062" s="35">
        <v>180.9</v>
      </c>
    </row>
    <row r="2063" spans="1:8">
      <c r="A2063" s="52">
        <v>132595746253</v>
      </c>
      <c r="B2063" s="1" t="s">
        <v>4</v>
      </c>
      <c r="C2063" s="34" t="s">
        <v>436</v>
      </c>
      <c r="D2063" s="1" t="s">
        <v>367</v>
      </c>
      <c r="E2063" s="34" t="s">
        <v>436</v>
      </c>
      <c r="F2063" s="28" t="s">
        <v>369</v>
      </c>
      <c r="G2063" s="35">
        <v>42900</v>
      </c>
      <c r="H2063" s="35">
        <v>257.39999999999998</v>
      </c>
    </row>
    <row r="2064" spans="1:8">
      <c r="A2064" s="52">
        <v>132595710895</v>
      </c>
      <c r="B2064" s="1" t="s">
        <v>446</v>
      </c>
      <c r="C2064" s="34" t="s">
        <v>436</v>
      </c>
      <c r="D2064" s="1" t="s">
        <v>367</v>
      </c>
      <c r="E2064" s="34" t="s">
        <v>436</v>
      </c>
      <c r="F2064" s="28" t="s">
        <v>369</v>
      </c>
      <c r="G2064" s="35">
        <v>2145</v>
      </c>
      <c r="H2064" s="35">
        <v>12.87</v>
      </c>
    </row>
    <row r="2065" spans="1:8">
      <c r="A2065" s="52">
        <v>132594973151</v>
      </c>
      <c r="B2065" s="1" t="s">
        <v>4</v>
      </c>
      <c r="C2065" s="34" t="s">
        <v>436</v>
      </c>
      <c r="D2065" s="1" t="s">
        <v>367</v>
      </c>
      <c r="E2065" s="34" t="s">
        <v>436</v>
      </c>
      <c r="F2065" s="28" t="s">
        <v>369</v>
      </c>
      <c r="G2065" s="35">
        <v>28400</v>
      </c>
      <c r="H2065" s="35">
        <v>170.4</v>
      </c>
    </row>
    <row r="2066" spans="1:8">
      <c r="A2066" s="52">
        <v>132594391995</v>
      </c>
      <c r="B2066" s="1" t="s">
        <v>365</v>
      </c>
      <c r="C2066" s="34" t="s">
        <v>436</v>
      </c>
      <c r="D2066" s="1" t="s">
        <v>367</v>
      </c>
      <c r="E2066" s="34" t="s">
        <v>436</v>
      </c>
      <c r="F2066" s="28" t="s">
        <v>369</v>
      </c>
      <c r="G2066" s="35">
        <v>36600</v>
      </c>
      <c r="H2066" s="35">
        <v>219.6</v>
      </c>
    </row>
    <row r="2067" spans="1:8">
      <c r="A2067" s="52">
        <v>132592257463</v>
      </c>
      <c r="B2067" s="1" t="s">
        <v>4</v>
      </c>
      <c r="C2067" s="34" t="s">
        <v>436</v>
      </c>
      <c r="D2067" s="1" t="s">
        <v>367</v>
      </c>
      <c r="E2067" s="34" t="s">
        <v>436</v>
      </c>
      <c r="F2067" s="28" t="s">
        <v>369</v>
      </c>
      <c r="G2067" s="35">
        <v>26300</v>
      </c>
      <c r="H2067" s="35">
        <v>157.80000000000001</v>
      </c>
    </row>
    <row r="2068" spans="1:8">
      <c r="A2068" s="52">
        <v>132591662993</v>
      </c>
      <c r="B2068" s="1" t="s">
        <v>4</v>
      </c>
      <c r="C2068" s="34" t="s">
        <v>436</v>
      </c>
      <c r="D2068" s="1" t="s">
        <v>367</v>
      </c>
      <c r="E2068" s="34" t="s">
        <v>436</v>
      </c>
      <c r="F2068" s="28" t="s">
        <v>369</v>
      </c>
      <c r="G2068" s="35">
        <v>19200</v>
      </c>
      <c r="H2068" s="35">
        <v>115.2</v>
      </c>
    </row>
    <row r="2069" spans="1:8">
      <c r="A2069" s="52">
        <v>132591431105</v>
      </c>
      <c r="B2069" s="1" t="s">
        <v>4</v>
      </c>
      <c r="C2069" s="34" t="s">
        <v>436</v>
      </c>
      <c r="D2069" s="1" t="s">
        <v>367</v>
      </c>
      <c r="E2069" s="34" t="s">
        <v>436</v>
      </c>
      <c r="F2069" s="28" t="s">
        <v>369</v>
      </c>
      <c r="G2069" s="35">
        <v>40200</v>
      </c>
      <c r="H2069" s="35">
        <v>241.2</v>
      </c>
    </row>
    <row r="2070" spans="1:8">
      <c r="A2070" s="52">
        <v>132590598791</v>
      </c>
      <c r="B2070" s="1" t="s">
        <v>4</v>
      </c>
      <c r="C2070" s="34" t="s">
        <v>436</v>
      </c>
      <c r="D2070" s="1" t="s">
        <v>367</v>
      </c>
      <c r="E2070" s="34" t="s">
        <v>436</v>
      </c>
      <c r="F2070" s="28" t="s">
        <v>369</v>
      </c>
      <c r="G2070" s="35">
        <v>9600</v>
      </c>
      <c r="H2070" s="35">
        <v>57.6</v>
      </c>
    </row>
    <row r="2071" spans="1:8">
      <c r="A2071" s="52">
        <v>132583691735</v>
      </c>
      <c r="B2071" s="1" t="s">
        <v>4</v>
      </c>
      <c r="C2071" s="34" t="s">
        <v>436</v>
      </c>
      <c r="D2071" s="1" t="s">
        <v>367</v>
      </c>
      <c r="E2071" s="34" t="s">
        <v>436</v>
      </c>
      <c r="F2071" s="28" t="s">
        <v>369</v>
      </c>
      <c r="G2071" s="35">
        <v>34200</v>
      </c>
      <c r="H2071" s="35">
        <v>205.2</v>
      </c>
    </row>
    <row r="2072" spans="1:8">
      <c r="A2072" s="52">
        <v>132561759694</v>
      </c>
      <c r="B2072" s="1" t="s">
        <v>4</v>
      </c>
      <c r="C2072" s="34" t="s">
        <v>407</v>
      </c>
      <c r="D2072" s="1" t="s">
        <v>367</v>
      </c>
      <c r="E2072" s="34" t="s">
        <v>407</v>
      </c>
      <c r="F2072" s="28" t="s">
        <v>369</v>
      </c>
      <c r="G2072" s="35">
        <v>200000</v>
      </c>
      <c r="H2072" s="35">
        <v>1200</v>
      </c>
    </row>
    <row r="2073" spans="1:8">
      <c r="A2073" s="52">
        <v>132511786825</v>
      </c>
      <c r="B2073" s="1" t="s">
        <v>444</v>
      </c>
      <c r="C2073" s="34" t="s">
        <v>436</v>
      </c>
      <c r="D2073" s="1" t="s">
        <v>367</v>
      </c>
      <c r="E2073" s="34" t="s">
        <v>436</v>
      </c>
      <c r="F2073" s="28" t="s">
        <v>369</v>
      </c>
      <c r="G2073" s="35">
        <v>870</v>
      </c>
      <c r="H2073" s="35">
        <v>5.22</v>
      </c>
    </row>
    <row r="2074" spans="1:8">
      <c r="A2074" s="52">
        <v>132511784637</v>
      </c>
      <c r="B2074" s="1" t="s">
        <v>4</v>
      </c>
      <c r="C2074" s="34" t="s">
        <v>436</v>
      </c>
      <c r="D2074" s="1" t="s">
        <v>367</v>
      </c>
      <c r="E2074" s="34" t="s">
        <v>436</v>
      </c>
      <c r="F2074" s="28" t="s">
        <v>369</v>
      </c>
      <c r="G2074" s="35">
        <v>26800</v>
      </c>
      <c r="H2074" s="35">
        <v>160.80000000000001</v>
      </c>
    </row>
    <row r="2075" spans="1:8">
      <c r="A2075" s="52">
        <v>132511701987</v>
      </c>
      <c r="B2075" s="1" t="s">
        <v>4</v>
      </c>
      <c r="C2075" s="34" t="s">
        <v>436</v>
      </c>
      <c r="D2075" s="1" t="s">
        <v>367</v>
      </c>
      <c r="E2075" s="34" t="s">
        <v>436</v>
      </c>
      <c r="F2075" s="28" t="s">
        <v>369</v>
      </c>
      <c r="G2075" s="35">
        <v>8700</v>
      </c>
      <c r="H2075" s="35">
        <v>52.2</v>
      </c>
    </row>
    <row r="2076" spans="1:8">
      <c r="A2076" s="52">
        <v>132511699259</v>
      </c>
      <c r="B2076" s="1" t="s">
        <v>4</v>
      </c>
      <c r="C2076" s="34" t="s">
        <v>436</v>
      </c>
      <c r="D2076" s="1" t="s">
        <v>367</v>
      </c>
      <c r="E2076" s="34" t="s">
        <v>436</v>
      </c>
      <c r="F2076" s="28" t="s">
        <v>369</v>
      </c>
      <c r="G2076" s="35">
        <v>30600</v>
      </c>
      <c r="H2076" s="35">
        <v>183.6</v>
      </c>
    </row>
    <row r="2077" spans="1:8">
      <c r="A2077" s="52">
        <v>132511653743</v>
      </c>
      <c r="B2077" s="1" t="s">
        <v>4</v>
      </c>
      <c r="C2077" s="34" t="s">
        <v>436</v>
      </c>
      <c r="D2077" s="1" t="s">
        <v>367</v>
      </c>
      <c r="E2077" s="34" t="s">
        <v>436</v>
      </c>
      <c r="F2077" s="28" t="s">
        <v>369</v>
      </c>
      <c r="G2077" s="35">
        <v>48800</v>
      </c>
      <c r="H2077" s="35">
        <v>292.8</v>
      </c>
    </row>
    <row r="2078" spans="1:8">
      <c r="A2078" s="52">
        <v>132511587677</v>
      </c>
      <c r="B2078" s="1" t="s">
        <v>4</v>
      </c>
      <c r="C2078" s="34" t="s">
        <v>436</v>
      </c>
      <c r="D2078" s="1" t="s">
        <v>367</v>
      </c>
      <c r="E2078" s="34" t="s">
        <v>436</v>
      </c>
      <c r="F2078" s="28" t="s">
        <v>369</v>
      </c>
      <c r="G2078" s="35">
        <v>18000</v>
      </c>
      <c r="H2078" s="35">
        <v>108</v>
      </c>
    </row>
    <row r="2079" spans="1:8">
      <c r="A2079" s="52">
        <v>132511584475</v>
      </c>
      <c r="B2079" s="1" t="s">
        <v>365</v>
      </c>
      <c r="C2079" s="34" t="s">
        <v>436</v>
      </c>
      <c r="D2079" s="1" t="s">
        <v>367</v>
      </c>
      <c r="E2079" s="34" t="s">
        <v>436</v>
      </c>
      <c r="F2079" s="28" t="s">
        <v>369</v>
      </c>
      <c r="G2079" s="35">
        <v>8000</v>
      </c>
      <c r="H2079" s="35">
        <v>48</v>
      </c>
    </row>
    <row r="2080" spans="1:8">
      <c r="A2080" s="52">
        <v>132511481281</v>
      </c>
      <c r="B2080" s="1" t="s">
        <v>4</v>
      </c>
      <c r="C2080" s="34" t="s">
        <v>436</v>
      </c>
      <c r="D2080" s="1" t="s">
        <v>367</v>
      </c>
      <c r="E2080" s="34" t="s">
        <v>436</v>
      </c>
      <c r="F2080" s="28" t="s">
        <v>369</v>
      </c>
      <c r="G2080" s="35">
        <v>35600</v>
      </c>
      <c r="H2080" s="35">
        <v>213.6</v>
      </c>
    </row>
    <row r="2081" spans="1:8">
      <c r="A2081" s="52">
        <v>132511476737</v>
      </c>
      <c r="B2081" s="1" t="s">
        <v>365</v>
      </c>
      <c r="C2081" s="34" t="s">
        <v>436</v>
      </c>
      <c r="D2081" s="1" t="s">
        <v>367</v>
      </c>
      <c r="E2081" s="34" t="s">
        <v>436</v>
      </c>
      <c r="F2081" s="28" t="s">
        <v>369</v>
      </c>
      <c r="G2081" s="35">
        <v>11000</v>
      </c>
      <c r="H2081" s="35">
        <v>66</v>
      </c>
    </row>
    <row r="2082" spans="1:8">
      <c r="A2082" s="52">
        <v>132511351061</v>
      </c>
      <c r="B2082" s="1" t="s">
        <v>365</v>
      </c>
      <c r="C2082" s="34" t="s">
        <v>436</v>
      </c>
      <c r="D2082" s="1" t="s">
        <v>367</v>
      </c>
      <c r="E2082" s="34" t="s">
        <v>436</v>
      </c>
      <c r="F2082" s="28" t="s">
        <v>369</v>
      </c>
      <c r="G2082" s="35">
        <v>17500</v>
      </c>
      <c r="H2082" s="35">
        <v>105</v>
      </c>
    </row>
    <row r="2083" spans="1:8">
      <c r="A2083" s="52">
        <v>132511328087</v>
      </c>
      <c r="B2083" s="1" t="s">
        <v>4</v>
      </c>
      <c r="C2083" s="34" t="s">
        <v>436</v>
      </c>
      <c r="D2083" s="1" t="s">
        <v>367</v>
      </c>
      <c r="E2083" s="34" t="s">
        <v>436</v>
      </c>
      <c r="F2083" s="28" t="s">
        <v>369</v>
      </c>
      <c r="G2083" s="35">
        <v>9500</v>
      </c>
      <c r="H2083" s="35">
        <v>57</v>
      </c>
    </row>
    <row r="2084" spans="1:8">
      <c r="A2084" s="52">
        <v>132511154851</v>
      </c>
      <c r="B2084" s="1" t="s">
        <v>4</v>
      </c>
      <c r="C2084" s="34" t="s">
        <v>436</v>
      </c>
      <c r="D2084" s="1" t="s">
        <v>367</v>
      </c>
      <c r="E2084" s="34" t="s">
        <v>436</v>
      </c>
      <c r="F2084" s="28" t="s">
        <v>369</v>
      </c>
      <c r="G2084" s="35">
        <v>32200</v>
      </c>
      <c r="H2084" s="35">
        <v>193.2</v>
      </c>
    </row>
    <row r="2085" spans="1:8">
      <c r="A2085" s="52">
        <v>132510905770</v>
      </c>
      <c r="B2085" s="1" t="s">
        <v>4</v>
      </c>
      <c r="C2085" s="34" t="s">
        <v>397</v>
      </c>
      <c r="D2085" s="1" t="s">
        <v>367</v>
      </c>
      <c r="E2085" s="34" t="s">
        <v>397</v>
      </c>
      <c r="F2085" s="28" t="s">
        <v>369</v>
      </c>
      <c r="G2085" s="35">
        <v>149674.25</v>
      </c>
      <c r="H2085" s="35">
        <v>898.05</v>
      </c>
    </row>
    <row r="2086" spans="1:8">
      <c r="A2086" s="52">
        <v>132510333385</v>
      </c>
      <c r="B2086" s="1" t="s">
        <v>4</v>
      </c>
      <c r="C2086" s="34" t="s">
        <v>436</v>
      </c>
      <c r="D2086" s="1" t="s">
        <v>367</v>
      </c>
      <c r="E2086" s="34" t="s">
        <v>436</v>
      </c>
      <c r="F2086" s="28" t="s">
        <v>369</v>
      </c>
      <c r="G2086" s="35">
        <v>40300</v>
      </c>
      <c r="H2086" s="35">
        <v>241.8</v>
      </c>
    </row>
    <row r="2087" spans="1:8">
      <c r="A2087" s="52">
        <v>132510069123</v>
      </c>
      <c r="B2087" s="1" t="s">
        <v>4</v>
      </c>
      <c r="C2087" s="34" t="s">
        <v>436</v>
      </c>
      <c r="D2087" s="1" t="s">
        <v>367</v>
      </c>
      <c r="E2087" s="34" t="s">
        <v>436</v>
      </c>
      <c r="F2087" s="28" t="s">
        <v>369</v>
      </c>
      <c r="G2087" s="35">
        <v>48900</v>
      </c>
      <c r="H2087" s="35">
        <v>293.39999999999998</v>
      </c>
    </row>
    <row r="2088" spans="1:8">
      <c r="A2088" s="52">
        <v>132509799871</v>
      </c>
      <c r="B2088" s="1" t="s">
        <v>4</v>
      </c>
      <c r="C2088" s="34" t="s">
        <v>436</v>
      </c>
      <c r="D2088" s="1" t="s">
        <v>367</v>
      </c>
      <c r="E2088" s="34" t="s">
        <v>436</v>
      </c>
      <c r="F2088" s="28" t="s">
        <v>369</v>
      </c>
      <c r="G2088" s="35">
        <v>11000</v>
      </c>
      <c r="H2088" s="35">
        <v>66</v>
      </c>
    </row>
    <row r="2089" spans="1:8">
      <c r="A2089" s="52">
        <v>132509451033</v>
      </c>
      <c r="B2089" s="1" t="s">
        <v>365</v>
      </c>
      <c r="C2089" s="34" t="s">
        <v>436</v>
      </c>
      <c r="D2089" s="1" t="s">
        <v>367</v>
      </c>
      <c r="E2089" s="34" t="s">
        <v>436</v>
      </c>
      <c r="F2089" s="28" t="s">
        <v>369</v>
      </c>
      <c r="G2089" s="35">
        <v>41100</v>
      </c>
      <c r="H2089" s="35">
        <v>246.6</v>
      </c>
    </row>
    <row r="2090" spans="1:8">
      <c r="A2090" s="52">
        <v>132509412867</v>
      </c>
      <c r="B2090" s="1" t="s">
        <v>4</v>
      </c>
      <c r="C2090" s="34" t="s">
        <v>436</v>
      </c>
      <c r="D2090" s="1" t="s">
        <v>367</v>
      </c>
      <c r="E2090" s="34" t="s">
        <v>436</v>
      </c>
      <c r="F2090" s="28" t="s">
        <v>369</v>
      </c>
      <c r="G2090" s="35">
        <v>10300</v>
      </c>
      <c r="H2090" s="35">
        <v>61.8</v>
      </c>
    </row>
    <row r="2091" spans="1:8">
      <c r="A2091" s="52">
        <v>132509396271</v>
      </c>
      <c r="B2091" s="1" t="s">
        <v>443</v>
      </c>
      <c r="C2091" s="34" t="s">
        <v>436</v>
      </c>
      <c r="D2091" s="1" t="s">
        <v>367</v>
      </c>
      <c r="E2091" s="34" t="s">
        <v>436</v>
      </c>
      <c r="F2091" s="28" t="s">
        <v>369</v>
      </c>
      <c r="G2091" s="35">
        <v>1445</v>
      </c>
      <c r="H2091" s="35">
        <v>8.67</v>
      </c>
    </row>
    <row r="2092" spans="1:8">
      <c r="A2092" s="52">
        <v>132509213025</v>
      </c>
      <c r="B2092" s="1" t="s">
        <v>437</v>
      </c>
      <c r="C2092" s="34" t="s">
        <v>436</v>
      </c>
      <c r="D2092" s="1" t="s">
        <v>367</v>
      </c>
      <c r="E2092" s="34" t="s">
        <v>436</v>
      </c>
      <c r="F2092" s="28" t="s">
        <v>369</v>
      </c>
      <c r="G2092" s="35">
        <v>1545</v>
      </c>
      <c r="H2092" s="35">
        <v>9.27</v>
      </c>
    </row>
    <row r="2093" spans="1:8">
      <c r="A2093" s="52">
        <v>132508987323</v>
      </c>
      <c r="B2093" s="1" t="s">
        <v>365</v>
      </c>
      <c r="C2093" s="34" t="s">
        <v>436</v>
      </c>
      <c r="D2093" s="1" t="s">
        <v>367</v>
      </c>
      <c r="E2093" s="34" t="s">
        <v>436</v>
      </c>
      <c r="F2093" s="28" t="s">
        <v>369</v>
      </c>
      <c r="G2093" s="35">
        <v>10900</v>
      </c>
      <c r="H2093" s="35">
        <v>65.400000000000006</v>
      </c>
    </row>
    <row r="2094" spans="1:8">
      <c r="A2094" s="52">
        <v>132508527773</v>
      </c>
      <c r="B2094" s="1" t="s">
        <v>4</v>
      </c>
      <c r="C2094" s="34" t="s">
        <v>436</v>
      </c>
      <c r="D2094" s="1" t="s">
        <v>367</v>
      </c>
      <c r="E2094" s="34" t="s">
        <v>436</v>
      </c>
      <c r="F2094" s="28" t="s">
        <v>369</v>
      </c>
      <c r="G2094" s="35">
        <v>52100</v>
      </c>
      <c r="H2094" s="35">
        <v>312.60000000000002</v>
      </c>
    </row>
    <row r="2095" spans="1:8">
      <c r="A2095" s="52">
        <v>132508432649</v>
      </c>
      <c r="B2095" s="1" t="s">
        <v>365</v>
      </c>
      <c r="C2095" s="34" t="s">
        <v>436</v>
      </c>
      <c r="D2095" s="1" t="s">
        <v>367</v>
      </c>
      <c r="E2095" s="34" t="s">
        <v>436</v>
      </c>
      <c r="F2095" s="28" t="s">
        <v>369</v>
      </c>
      <c r="G2095" s="35">
        <v>9600</v>
      </c>
      <c r="H2095" s="35">
        <v>57.6</v>
      </c>
    </row>
    <row r="2096" spans="1:8">
      <c r="A2096" s="52">
        <v>132508284689</v>
      </c>
      <c r="B2096" s="1" t="s">
        <v>4</v>
      </c>
      <c r="C2096" s="34" t="s">
        <v>436</v>
      </c>
      <c r="D2096" s="1" t="s">
        <v>367</v>
      </c>
      <c r="E2096" s="34" t="s">
        <v>436</v>
      </c>
      <c r="F2096" s="28" t="s">
        <v>369</v>
      </c>
      <c r="G2096" s="35">
        <v>13100</v>
      </c>
      <c r="H2096" s="35">
        <v>78.599999999999994</v>
      </c>
    </row>
    <row r="2097" spans="1:8">
      <c r="A2097" s="52">
        <v>132507953361</v>
      </c>
      <c r="B2097" s="1" t="s">
        <v>4</v>
      </c>
      <c r="C2097" s="34" t="s">
        <v>436</v>
      </c>
      <c r="D2097" s="1" t="s">
        <v>367</v>
      </c>
      <c r="E2097" s="34" t="s">
        <v>436</v>
      </c>
      <c r="F2097" s="28" t="s">
        <v>369</v>
      </c>
      <c r="G2097" s="35">
        <v>31900</v>
      </c>
      <c r="H2097" s="35">
        <v>191.4</v>
      </c>
    </row>
    <row r="2098" spans="1:8">
      <c r="A2098" s="52">
        <v>132506885099</v>
      </c>
      <c r="B2098" s="1" t="s">
        <v>4</v>
      </c>
      <c r="C2098" s="34" t="s">
        <v>424</v>
      </c>
      <c r="D2098" s="1" t="s">
        <v>367</v>
      </c>
      <c r="E2098" s="34" t="s">
        <v>436</v>
      </c>
      <c r="F2098" s="28" t="s">
        <v>369</v>
      </c>
      <c r="G2098" s="35">
        <v>64700</v>
      </c>
      <c r="H2098" s="35">
        <v>388.2</v>
      </c>
    </row>
    <row r="2099" spans="1:8">
      <c r="A2099" s="52">
        <v>132506657013</v>
      </c>
      <c r="B2099" s="1" t="s">
        <v>4</v>
      </c>
      <c r="C2099" s="34" t="s">
        <v>424</v>
      </c>
      <c r="D2099" s="1" t="s">
        <v>367</v>
      </c>
      <c r="E2099" s="34" t="s">
        <v>436</v>
      </c>
      <c r="F2099" s="28" t="s">
        <v>369</v>
      </c>
      <c r="G2099" s="35">
        <v>38000</v>
      </c>
      <c r="H2099" s="35">
        <v>228</v>
      </c>
    </row>
    <row r="2100" spans="1:8">
      <c r="A2100" s="52">
        <v>132505959603</v>
      </c>
      <c r="B2100" s="1" t="s">
        <v>4</v>
      </c>
      <c r="C2100" s="34" t="s">
        <v>424</v>
      </c>
      <c r="D2100" s="1" t="s">
        <v>367</v>
      </c>
      <c r="E2100" s="34" t="s">
        <v>436</v>
      </c>
      <c r="F2100" s="28" t="s">
        <v>369</v>
      </c>
      <c r="G2100" s="35">
        <v>37000</v>
      </c>
      <c r="H2100" s="35">
        <v>222</v>
      </c>
    </row>
    <row r="2101" spans="1:8">
      <c r="A2101" s="52">
        <v>132504759179</v>
      </c>
      <c r="B2101" s="1" t="s">
        <v>4</v>
      </c>
      <c r="C2101" s="34" t="s">
        <v>424</v>
      </c>
      <c r="D2101" s="1" t="s">
        <v>367</v>
      </c>
      <c r="E2101" s="34" t="s">
        <v>436</v>
      </c>
      <c r="F2101" s="28" t="s">
        <v>369</v>
      </c>
      <c r="G2101" s="35">
        <v>21600</v>
      </c>
      <c r="H2101" s="35">
        <v>129.6</v>
      </c>
    </row>
    <row r="2102" spans="1:8">
      <c r="A2102" s="52">
        <v>132504551683</v>
      </c>
      <c r="B2102" s="1" t="s">
        <v>4</v>
      </c>
      <c r="C2102" s="34" t="s">
        <v>424</v>
      </c>
      <c r="D2102" s="1" t="s">
        <v>367</v>
      </c>
      <c r="E2102" s="34" t="s">
        <v>436</v>
      </c>
      <c r="F2102" s="28" t="s">
        <v>369</v>
      </c>
      <c r="G2102" s="35">
        <v>41000</v>
      </c>
      <c r="H2102" s="35">
        <v>246</v>
      </c>
    </row>
    <row r="2103" spans="1:8">
      <c r="A2103" s="52">
        <v>132503679087</v>
      </c>
      <c r="B2103" s="1" t="s">
        <v>4</v>
      </c>
      <c r="C2103" s="34" t="s">
        <v>424</v>
      </c>
      <c r="D2103" s="1" t="s">
        <v>367</v>
      </c>
      <c r="E2103" s="34" t="s">
        <v>436</v>
      </c>
      <c r="F2103" s="28" t="s">
        <v>369</v>
      </c>
      <c r="G2103" s="35">
        <v>11000</v>
      </c>
      <c r="H2103" s="35">
        <v>66</v>
      </c>
    </row>
    <row r="2104" spans="1:8">
      <c r="A2104" s="52">
        <v>132503340797</v>
      </c>
      <c r="B2104" s="1" t="s">
        <v>365</v>
      </c>
      <c r="C2104" s="34" t="s">
        <v>424</v>
      </c>
      <c r="D2104" s="1" t="s">
        <v>367</v>
      </c>
      <c r="E2104" s="34" t="s">
        <v>424</v>
      </c>
      <c r="F2104" s="28" t="s">
        <v>369</v>
      </c>
      <c r="G2104" s="35">
        <v>16900</v>
      </c>
      <c r="H2104" s="35">
        <v>101.4</v>
      </c>
    </row>
    <row r="2105" spans="1:8">
      <c r="A2105" s="52">
        <v>132503267021</v>
      </c>
      <c r="B2105" s="1" t="s">
        <v>365</v>
      </c>
      <c r="C2105" s="34" t="s">
        <v>424</v>
      </c>
      <c r="D2105" s="1" t="s">
        <v>367</v>
      </c>
      <c r="E2105" s="34" t="s">
        <v>424</v>
      </c>
      <c r="F2105" s="28" t="s">
        <v>369</v>
      </c>
      <c r="G2105" s="35">
        <v>36800</v>
      </c>
      <c r="H2105" s="35">
        <v>220.8</v>
      </c>
    </row>
    <row r="2106" spans="1:8">
      <c r="A2106" s="52">
        <v>132502928161</v>
      </c>
      <c r="B2106" s="1" t="s">
        <v>4</v>
      </c>
      <c r="C2106" s="34" t="s">
        <v>424</v>
      </c>
      <c r="D2106" s="1" t="s">
        <v>367</v>
      </c>
      <c r="E2106" s="34" t="s">
        <v>424</v>
      </c>
      <c r="F2106" s="28" t="s">
        <v>369</v>
      </c>
      <c r="G2106" s="35">
        <v>29600</v>
      </c>
      <c r="H2106" s="35">
        <v>177.6</v>
      </c>
    </row>
    <row r="2107" spans="1:8">
      <c r="A2107" s="52">
        <v>132502925909</v>
      </c>
      <c r="B2107" s="1" t="s">
        <v>4</v>
      </c>
      <c r="C2107" s="34" t="s">
        <v>424</v>
      </c>
      <c r="D2107" s="1" t="s">
        <v>367</v>
      </c>
      <c r="E2107" s="34" t="s">
        <v>424</v>
      </c>
      <c r="F2107" s="28" t="s">
        <v>369</v>
      </c>
      <c r="G2107" s="35">
        <v>50000</v>
      </c>
      <c r="H2107" s="35">
        <v>300</v>
      </c>
    </row>
    <row r="2108" spans="1:8">
      <c r="A2108" s="52">
        <v>132502314847</v>
      </c>
      <c r="B2108" s="1" t="s">
        <v>365</v>
      </c>
      <c r="C2108" s="34" t="s">
        <v>424</v>
      </c>
      <c r="D2108" s="1" t="s">
        <v>367</v>
      </c>
      <c r="E2108" s="34" t="s">
        <v>424</v>
      </c>
      <c r="F2108" s="28" t="s">
        <v>369</v>
      </c>
      <c r="G2108" s="35">
        <v>13500</v>
      </c>
      <c r="H2108" s="35">
        <v>81</v>
      </c>
    </row>
    <row r="2109" spans="1:8">
      <c r="A2109" s="52">
        <v>132502072979</v>
      </c>
      <c r="B2109" s="1" t="s">
        <v>4</v>
      </c>
      <c r="C2109" s="34" t="s">
        <v>424</v>
      </c>
      <c r="D2109" s="1" t="s">
        <v>367</v>
      </c>
      <c r="E2109" s="34" t="s">
        <v>424</v>
      </c>
      <c r="F2109" s="28" t="s">
        <v>369</v>
      </c>
      <c r="G2109" s="35">
        <v>9600</v>
      </c>
      <c r="H2109" s="35">
        <v>57.6</v>
      </c>
    </row>
    <row r="2110" spans="1:8">
      <c r="A2110" s="52">
        <v>132501265123</v>
      </c>
      <c r="B2110" s="1" t="s">
        <v>365</v>
      </c>
      <c r="C2110" s="34" t="s">
        <v>424</v>
      </c>
      <c r="D2110" s="1" t="s">
        <v>367</v>
      </c>
      <c r="E2110" s="34" t="s">
        <v>424</v>
      </c>
      <c r="F2110" s="28" t="s">
        <v>369</v>
      </c>
      <c r="G2110" s="35">
        <v>33300</v>
      </c>
      <c r="H2110" s="35">
        <v>199.8</v>
      </c>
    </row>
    <row r="2111" spans="1:8">
      <c r="A2111" s="52">
        <v>132501056429</v>
      </c>
      <c r="B2111" s="1" t="s">
        <v>4</v>
      </c>
      <c r="C2111" s="34" t="s">
        <v>424</v>
      </c>
      <c r="D2111" s="1" t="s">
        <v>367</v>
      </c>
      <c r="E2111" s="34" t="s">
        <v>424</v>
      </c>
      <c r="F2111" s="28" t="s">
        <v>369</v>
      </c>
      <c r="G2111" s="35">
        <v>7800</v>
      </c>
      <c r="H2111" s="35">
        <v>46.8</v>
      </c>
    </row>
    <row r="2112" spans="1:8">
      <c r="A2112" s="52">
        <v>132501050809</v>
      </c>
      <c r="B2112" s="1" t="s">
        <v>440</v>
      </c>
      <c r="C2112" s="34" t="s">
        <v>424</v>
      </c>
      <c r="D2112" s="1" t="s">
        <v>367</v>
      </c>
      <c r="E2112" s="34" t="s">
        <v>424</v>
      </c>
      <c r="F2112" s="28" t="s">
        <v>369</v>
      </c>
      <c r="G2112" s="35">
        <v>2745</v>
      </c>
      <c r="H2112" s="35">
        <v>16.47</v>
      </c>
    </row>
    <row r="2113" spans="1:8">
      <c r="A2113" s="52">
        <v>132501021079</v>
      </c>
      <c r="B2113" s="1" t="s">
        <v>4</v>
      </c>
      <c r="C2113" s="34" t="s">
        <v>424</v>
      </c>
      <c r="D2113" s="1" t="s">
        <v>367</v>
      </c>
      <c r="E2113" s="34" t="s">
        <v>424</v>
      </c>
      <c r="F2113" s="28" t="s">
        <v>369</v>
      </c>
      <c r="G2113" s="35">
        <v>54900</v>
      </c>
      <c r="H2113" s="35">
        <v>329.4</v>
      </c>
    </row>
    <row r="2114" spans="1:8">
      <c r="A2114" s="52">
        <v>132498835269</v>
      </c>
      <c r="B2114" s="1" t="s">
        <v>4</v>
      </c>
      <c r="C2114" s="34" t="s">
        <v>424</v>
      </c>
      <c r="D2114" s="1" t="s">
        <v>367</v>
      </c>
      <c r="E2114" s="34" t="s">
        <v>424</v>
      </c>
      <c r="F2114" s="28" t="s">
        <v>369</v>
      </c>
      <c r="G2114" s="35">
        <v>31600</v>
      </c>
      <c r="H2114" s="35">
        <v>189.6</v>
      </c>
    </row>
    <row r="2115" spans="1:8">
      <c r="A2115" s="52">
        <v>132498608513</v>
      </c>
      <c r="B2115" s="1" t="s">
        <v>365</v>
      </c>
      <c r="C2115" s="34" t="s">
        <v>424</v>
      </c>
      <c r="D2115" s="1" t="s">
        <v>367</v>
      </c>
      <c r="E2115" s="34" t="s">
        <v>424</v>
      </c>
      <c r="F2115" s="28" t="s">
        <v>369</v>
      </c>
      <c r="G2115" s="35">
        <v>10300</v>
      </c>
      <c r="H2115" s="35">
        <v>61.8</v>
      </c>
    </row>
    <row r="2116" spans="1:8">
      <c r="A2116" s="52">
        <v>132498291701</v>
      </c>
      <c r="B2116" s="1" t="s">
        <v>4</v>
      </c>
      <c r="C2116" s="34" t="s">
        <v>424</v>
      </c>
      <c r="D2116" s="1" t="s">
        <v>367</v>
      </c>
      <c r="E2116" s="34" t="s">
        <v>424</v>
      </c>
      <c r="F2116" s="28" t="s">
        <v>369</v>
      </c>
      <c r="G2116" s="35">
        <v>7900</v>
      </c>
      <c r="H2116" s="35">
        <v>47.4</v>
      </c>
    </row>
    <row r="2117" spans="1:8">
      <c r="A2117" s="52">
        <v>132497635211</v>
      </c>
      <c r="B2117" s="1" t="s">
        <v>365</v>
      </c>
      <c r="C2117" s="34" t="s">
        <v>424</v>
      </c>
      <c r="D2117" s="1" t="s">
        <v>367</v>
      </c>
      <c r="E2117" s="34" t="s">
        <v>424</v>
      </c>
      <c r="F2117" s="28" t="s">
        <v>369</v>
      </c>
      <c r="G2117" s="35">
        <v>50160</v>
      </c>
      <c r="H2117" s="35">
        <v>300.95999999999998</v>
      </c>
    </row>
    <row r="2118" spans="1:8">
      <c r="A2118" s="52">
        <v>132497510973</v>
      </c>
      <c r="B2118" s="1" t="s">
        <v>4</v>
      </c>
      <c r="C2118" s="34" t="s">
        <v>424</v>
      </c>
      <c r="D2118" s="1" t="s">
        <v>367</v>
      </c>
      <c r="E2118" s="34" t="s">
        <v>424</v>
      </c>
      <c r="F2118" s="28" t="s">
        <v>369</v>
      </c>
      <c r="G2118" s="35">
        <v>29400</v>
      </c>
      <c r="H2118" s="35">
        <v>176.4</v>
      </c>
    </row>
    <row r="2119" spans="1:8">
      <c r="A2119" s="52">
        <v>132496784453</v>
      </c>
      <c r="B2119" s="1" t="s">
        <v>365</v>
      </c>
      <c r="C2119" s="34" t="s">
        <v>424</v>
      </c>
      <c r="D2119" s="1" t="s">
        <v>367</v>
      </c>
      <c r="E2119" s="34" t="s">
        <v>424</v>
      </c>
      <c r="F2119" s="28" t="s">
        <v>369</v>
      </c>
      <c r="G2119" s="35">
        <v>25800</v>
      </c>
      <c r="H2119" s="35">
        <v>154.80000000000001</v>
      </c>
    </row>
    <row r="2120" spans="1:8">
      <c r="A2120" s="52">
        <v>132496721649</v>
      </c>
      <c r="B2120" s="1" t="s">
        <v>4</v>
      </c>
      <c r="C2120" s="34" t="s">
        <v>424</v>
      </c>
      <c r="D2120" s="1" t="s">
        <v>367</v>
      </c>
      <c r="E2120" s="34" t="s">
        <v>424</v>
      </c>
      <c r="F2120" s="28" t="s">
        <v>369</v>
      </c>
      <c r="G2120" s="35">
        <v>119300</v>
      </c>
      <c r="H2120" s="35">
        <v>715.8</v>
      </c>
    </row>
    <row r="2121" spans="1:8">
      <c r="A2121" s="52">
        <v>132493455147</v>
      </c>
      <c r="B2121" s="1" t="s">
        <v>365</v>
      </c>
      <c r="C2121" s="34" t="s">
        <v>424</v>
      </c>
      <c r="D2121" s="1" t="s">
        <v>367</v>
      </c>
      <c r="E2121" s="34" t="s">
        <v>424</v>
      </c>
      <c r="F2121" s="28" t="s">
        <v>369</v>
      </c>
      <c r="G2121" s="35">
        <v>32000</v>
      </c>
      <c r="H2121" s="35">
        <v>192</v>
      </c>
    </row>
    <row r="2122" spans="1:8">
      <c r="A2122" s="52">
        <v>132492813347</v>
      </c>
      <c r="B2122" s="1" t="s">
        <v>365</v>
      </c>
      <c r="C2122" s="34" t="s">
        <v>424</v>
      </c>
      <c r="D2122" s="1" t="s">
        <v>367</v>
      </c>
      <c r="E2122" s="34" t="s">
        <v>424</v>
      </c>
      <c r="F2122" s="28" t="s">
        <v>369</v>
      </c>
      <c r="G2122" s="35">
        <v>9600</v>
      </c>
      <c r="H2122" s="35">
        <v>57.6</v>
      </c>
    </row>
    <row r="2123" spans="1:8">
      <c r="A2123" s="52">
        <v>132487952867</v>
      </c>
      <c r="B2123" s="1" t="s">
        <v>432</v>
      </c>
      <c r="C2123" s="34" t="s">
        <v>424</v>
      </c>
      <c r="D2123" s="1" t="s">
        <v>367</v>
      </c>
      <c r="E2123" s="34" t="s">
        <v>424</v>
      </c>
      <c r="F2123" s="28" t="s">
        <v>369</v>
      </c>
      <c r="G2123" s="35">
        <v>690</v>
      </c>
      <c r="H2123" s="35">
        <v>4.1399999999999997</v>
      </c>
    </row>
    <row r="2124" spans="1:8">
      <c r="A2124" s="52">
        <v>132487877625</v>
      </c>
      <c r="B2124" s="1" t="s">
        <v>4</v>
      </c>
      <c r="C2124" s="34" t="s">
        <v>424</v>
      </c>
      <c r="D2124" s="1" t="s">
        <v>367</v>
      </c>
      <c r="E2124" s="34" t="s">
        <v>424</v>
      </c>
      <c r="F2124" s="28" t="s">
        <v>369</v>
      </c>
      <c r="G2124" s="35">
        <v>13800</v>
      </c>
      <c r="H2124" s="35">
        <v>82.8</v>
      </c>
    </row>
    <row r="2125" spans="1:8">
      <c r="A2125" s="52">
        <v>132487697945</v>
      </c>
      <c r="B2125" s="1" t="s">
        <v>4</v>
      </c>
      <c r="C2125" s="34" t="s">
        <v>424</v>
      </c>
      <c r="D2125" s="1" t="s">
        <v>367</v>
      </c>
      <c r="E2125" s="34" t="s">
        <v>424</v>
      </c>
      <c r="F2125" s="28" t="s">
        <v>369</v>
      </c>
      <c r="G2125" s="35">
        <v>34200</v>
      </c>
      <c r="H2125" s="35">
        <v>205.2</v>
      </c>
    </row>
    <row r="2126" spans="1:8">
      <c r="A2126" s="52">
        <v>132487258563</v>
      </c>
      <c r="B2126" s="1" t="s">
        <v>365</v>
      </c>
      <c r="C2126" s="34" t="s">
        <v>424</v>
      </c>
      <c r="D2126" s="1" t="s">
        <v>367</v>
      </c>
      <c r="E2126" s="34" t="s">
        <v>424</v>
      </c>
      <c r="F2126" s="28" t="s">
        <v>369</v>
      </c>
      <c r="G2126" s="35">
        <v>38800</v>
      </c>
      <c r="H2126" s="35">
        <v>232.8</v>
      </c>
    </row>
    <row r="2127" spans="1:8">
      <c r="A2127" s="52">
        <v>132487226393</v>
      </c>
      <c r="B2127" s="1" t="s">
        <v>4</v>
      </c>
      <c r="C2127" s="34" t="s">
        <v>424</v>
      </c>
      <c r="D2127" s="1" t="s">
        <v>367</v>
      </c>
      <c r="E2127" s="34" t="s">
        <v>424</v>
      </c>
      <c r="F2127" s="28" t="s">
        <v>369</v>
      </c>
      <c r="G2127" s="35">
        <v>8400</v>
      </c>
      <c r="H2127" s="35">
        <v>50.4</v>
      </c>
    </row>
    <row r="2128" spans="1:8">
      <c r="A2128" s="52">
        <v>132485288709</v>
      </c>
      <c r="B2128" s="1" t="s">
        <v>365</v>
      </c>
      <c r="C2128" s="34" t="s">
        <v>424</v>
      </c>
      <c r="D2128" s="1" t="s">
        <v>367</v>
      </c>
      <c r="E2128" s="34" t="s">
        <v>424</v>
      </c>
      <c r="F2128" s="28" t="s">
        <v>369</v>
      </c>
      <c r="G2128" s="35">
        <v>9800</v>
      </c>
      <c r="H2128" s="35">
        <v>58.8</v>
      </c>
    </row>
    <row r="2129" spans="1:8">
      <c r="A2129" s="52">
        <v>132484172189</v>
      </c>
      <c r="B2129" s="1" t="s">
        <v>4</v>
      </c>
      <c r="C2129" s="34" t="s">
        <v>424</v>
      </c>
      <c r="D2129" s="1" t="s">
        <v>367</v>
      </c>
      <c r="E2129" s="34" t="s">
        <v>424</v>
      </c>
      <c r="F2129" s="28" t="s">
        <v>369</v>
      </c>
      <c r="G2129" s="35">
        <v>13600</v>
      </c>
      <c r="H2129" s="35">
        <v>81.599999999999994</v>
      </c>
    </row>
    <row r="2130" spans="1:8">
      <c r="A2130" s="52">
        <v>132484034847</v>
      </c>
      <c r="B2130" s="1" t="s">
        <v>435</v>
      </c>
      <c r="C2130" s="34" t="s">
        <v>424</v>
      </c>
      <c r="D2130" s="1" t="s">
        <v>367</v>
      </c>
      <c r="E2130" s="34" t="s">
        <v>424</v>
      </c>
      <c r="F2130" s="28" t="s">
        <v>369</v>
      </c>
      <c r="G2130" s="35">
        <v>680</v>
      </c>
      <c r="H2130" s="35">
        <v>4.08</v>
      </c>
    </row>
    <row r="2131" spans="1:8">
      <c r="A2131" s="52">
        <v>132478309099</v>
      </c>
      <c r="B2131" s="1" t="s">
        <v>4</v>
      </c>
      <c r="C2131" s="34" t="s">
        <v>424</v>
      </c>
      <c r="D2131" s="1" t="s">
        <v>367</v>
      </c>
      <c r="E2131" s="34" t="s">
        <v>424</v>
      </c>
      <c r="F2131" s="28" t="s">
        <v>369</v>
      </c>
      <c r="G2131" s="35">
        <v>9800</v>
      </c>
      <c r="H2131" s="35">
        <v>58.8</v>
      </c>
    </row>
    <row r="2132" spans="1:8">
      <c r="A2132" s="52">
        <v>132381809713</v>
      </c>
      <c r="B2132" s="1" t="s">
        <v>365</v>
      </c>
      <c r="C2132" s="34" t="s">
        <v>424</v>
      </c>
      <c r="D2132" s="1" t="s">
        <v>367</v>
      </c>
      <c r="E2132" s="34" t="s">
        <v>424</v>
      </c>
      <c r="F2132" s="28" t="s">
        <v>369</v>
      </c>
      <c r="G2132" s="35">
        <v>35700</v>
      </c>
      <c r="H2132" s="35">
        <v>214.2</v>
      </c>
    </row>
    <row r="2133" spans="1:8">
      <c r="A2133" s="52">
        <v>132381692411</v>
      </c>
      <c r="B2133" s="1" t="s">
        <v>4</v>
      </c>
      <c r="C2133" s="34" t="s">
        <v>424</v>
      </c>
      <c r="D2133" s="1" t="s">
        <v>367</v>
      </c>
      <c r="E2133" s="34" t="s">
        <v>424</v>
      </c>
      <c r="F2133" s="28" t="s">
        <v>369</v>
      </c>
      <c r="G2133" s="35">
        <v>19600</v>
      </c>
      <c r="H2133" s="35">
        <v>117.6</v>
      </c>
    </row>
    <row r="2134" spans="1:8">
      <c r="A2134" s="52">
        <v>132381108459</v>
      </c>
      <c r="B2134" s="1" t="s">
        <v>365</v>
      </c>
      <c r="C2134" s="34" t="s">
        <v>424</v>
      </c>
      <c r="D2134" s="1" t="s">
        <v>367</v>
      </c>
      <c r="E2134" s="34" t="s">
        <v>424</v>
      </c>
      <c r="F2134" s="28" t="s">
        <v>369</v>
      </c>
      <c r="G2134" s="35">
        <v>9600</v>
      </c>
      <c r="H2134" s="35">
        <v>57.6</v>
      </c>
    </row>
    <row r="2135" spans="1:8">
      <c r="A2135" s="52">
        <v>132380546263</v>
      </c>
      <c r="B2135" s="1" t="s">
        <v>4</v>
      </c>
      <c r="C2135" s="34" t="s">
        <v>424</v>
      </c>
      <c r="D2135" s="1" t="s">
        <v>367</v>
      </c>
      <c r="E2135" s="34" t="s">
        <v>424</v>
      </c>
      <c r="F2135" s="28" t="s">
        <v>369</v>
      </c>
      <c r="G2135" s="35">
        <v>38500</v>
      </c>
      <c r="H2135" s="35">
        <v>231</v>
      </c>
    </row>
    <row r="2136" spans="1:8">
      <c r="A2136" s="52">
        <v>132380491249</v>
      </c>
      <c r="B2136" s="1" t="s">
        <v>4</v>
      </c>
      <c r="C2136" s="34" t="s">
        <v>424</v>
      </c>
      <c r="D2136" s="1" t="s">
        <v>367</v>
      </c>
      <c r="E2136" s="34" t="s">
        <v>424</v>
      </c>
      <c r="F2136" s="28" t="s">
        <v>369</v>
      </c>
      <c r="G2136" s="35">
        <v>18200</v>
      </c>
      <c r="H2136" s="35">
        <v>109.2</v>
      </c>
    </row>
    <row r="2137" spans="1:8">
      <c r="A2137" s="52">
        <v>132380248159</v>
      </c>
      <c r="B2137" s="1" t="s">
        <v>4</v>
      </c>
      <c r="C2137" s="34" t="s">
        <v>424</v>
      </c>
      <c r="D2137" s="1" t="s">
        <v>367</v>
      </c>
      <c r="E2137" s="34" t="s">
        <v>424</v>
      </c>
      <c r="F2137" s="28" t="s">
        <v>369</v>
      </c>
      <c r="G2137" s="35">
        <v>9700</v>
      </c>
      <c r="H2137" s="35">
        <v>58.2</v>
      </c>
    </row>
    <row r="2138" spans="1:8">
      <c r="A2138" s="52">
        <v>132378774395</v>
      </c>
      <c r="B2138" s="1" t="s">
        <v>431</v>
      </c>
      <c r="C2138" s="34" t="s">
        <v>424</v>
      </c>
      <c r="D2138" s="1" t="s">
        <v>367</v>
      </c>
      <c r="E2138" s="34" t="s">
        <v>424</v>
      </c>
      <c r="F2138" s="28" t="s">
        <v>369</v>
      </c>
      <c r="G2138" s="35">
        <v>460</v>
      </c>
      <c r="H2138" s="35">
        <v>2.76</v>
      </c>
    </row>
    <row r="2139" spans="1:8">
      <c r="A2139" s="52">
        <v>132378301579</v>
      </c>
      <c r="B2139" s="1" t="s">
        <v>365</v>
      </c>
      <c r="C2139" s="34" t="s">
        <v>424</v>
      </c>
      <c r="D2139" s="1" t="s">
        <v>367</v>
      </c>
      <c r="E2139" s="34" t="s">
        <v>424</v>
      </c>
      <c r="F2139" s="28" t="s">
        <v>369</v>
      </c>
      <c r="G2139" s="35">
        <v>61500</v>
      </c>
      <c r="H2139" s="35">
        <v>369</v>
      </c>
    </row>
    <row r="2140" spans="1:8">
      <c r="A2140" s="52">
        <v>132378094829</v>
      </c>
      <c r="B2140" s="1" t="s">
        <v>426</v>
      </c>
      <c r="C2140" s="34" t="s">
        <v>424</v>
      </c>
      <c r="D2140" s="1" t="s">
        <v>367</v>
      </c>
      <c r="E2140" s="34" t="s">
        <v>424</v>
      </c>
      <c r="F2140" s="28" t="s">
        <v>369</v>
      </c>
      <c r="G2140" s="35">
        <v>7670</v>
      </c>
      <c r="H2140" s="35">
        <v>46.02</v>
      </c>
    </row>
    <row r="2141" spans="1:8">
      <c r="A2141" s="52">
        <v>132377772637</v>
      </c>
      <c r="B2141" s="1" t="s">
        <v>4</v>
      </c>
      <c r="C2141" s="34" t="s">
        <v>414</v>
      </c>
      <c r="D2141" s="1" t="s">
        <v>367</v>
      </c>
      <c r="E2141" s="34" t="s">
        <v>424</v>
      </c>
      <c r="F2141" s="28" t="s">
        <v>369</v>
      </c>
      <c r="G2141" s="35">
        <v>43600</v>
      </c>
      <c r="H2141" s="35">
        <v>261.60000000000002</v>
      </c>
    </row>
    <row r="2142" spans="1:8">
      <c r="A2142" s="52">
        <v>132377583459</v>
      </c>
      <c r="B2142" s="1" t="s">
        <v>4</v>
      </c>
      <c r="C2142" s="34" t="s">
        <v>414</v>
      </c>
      <c r="D2142" s="1" t="s">
        <v>367</v>
      </c>
      <c r="E2142" s="34" t="s">
        <v>424</v>
      </c>
      <c r="F2142" s="28" t="s">
        <v>369</v>
      </c>
      <c r="G2142" s="35">
        <v>104500</v>
      </c>
      <c r="H2142" s="35">
        <v>627</v>
      </c>
    </row>
    <row r="2143" spans="1:8">
      <c r="A2143" s="52">
        <v>132377575063</v>
      </c>
      <c r="B2143" s="1" t="s">
        <v>4</v>
      </c>
      <c r="C2143" s="34" t="s">
        <v>414</v>
      </c>
      <c r="D2143" s="1" t="s">
        <v>367</v>
      </c>
      <c r="E2143" s="34" t="s">
        <v>424</v>
      </c>
      <c r="F2143" s="28" t="s">
        <v>369</v>
      </c>
      <c r="G2143" s="35">
        <v>44500</v>
      </c>
      <c r="H2143" s="35">
        <v>267</v>
      </c>
    </row>
    <row r="2144" spans="1:8">
      <c r="A2144" s="52">
        <v>132377130505</v>
      </c>
      <c r="B2144" s="1" t="s">
        <v>429</v>
      </c>
      <c r="C2144" s="34" t="s">
        <v>414</v>
      </c>
      <c r="D2144" s="1" t="s">
        <v>367</v>
      </c>
      <c r="E2144" s="34" t="s">
        <v>424</v>
      </c>
      <c r="F2144" s="28" t="s">
        <v>369</v>
      </c>
      <c r="G2144" s="35">
        <v>4490</v>
      </c>
      <c r="H2144" s="35">
        <v>26.94</v>
      </c>
    </row>
    <row r="2145" spans="1:8">
      <c r="A2145" s="52">
        <v>132376992909</v>
      </c>
      <c r="B2145" s="1" t="s">
        <v>428</v>
      </c>
      <c r="C2145" s="34" t="s">
        <v>414</v>
      </c>
      <c r="D2145" s="1" t="s">
        <v>367</v>
      </c>
      <c r="E2145" s="34" t="s">
        <v>424</v>
      </c>
      <c r="F2145" s="28" t="s">
        <v>369</v>
      </c>
      <c r="G2145" s="35">
        <v>3775</v>
      </c>
      <c r="H2145" s="35">
        <v>22.65</v>
      </c>
    </row>
    <row r="2146" spans="1:8">
      <c r="A2146" s="52">
        <v>132376967049</v>
      </c>
      <c r="B2146" s="1" t="s">
        <v>4</v>
      </c>
      <c r="C2146" s="34" t="s">
        <v>414</v>
      </c>
      <c r="D2146" s="1" t="s">
        <v>367</v>
      </c>
      <c r="E2146" s="34" t="s">
        <v>424</v>
      </c>
      <c r="F2146" s="28" t="s">
        <v>369</v>
      </c>
      <c r="G2146" s="35">
        <v>75500</v>
      </c>
      <c r="H2146" s="35">
        <v>453</v>
      </c>
    </row>
    <row r="2147" spans="1:8">
      <c r="A2147" s="52">
        <v>132376262207</v>
      </c>
      <c r="B2147" s="1" t="s">
        <v>365</v>
      </c>
      <c r="C2147" s="34" t="s">
        <v>414</v>
      </c>
      <c r="D2147" s="1" t="s">
        <v>367</v>
      </c>
      <c r="E2147" s="34" t="s">
        <v>424</v>
      </c>
      <c r="F2147" s="28" t="s">
        <v>369</v>
      </c>
      <c r="G2147" s="35">
        <v>59800</v>
      </c>
      <c r="H2147" s="35">
        <v>358.8</v>
      </c>
    </row>
    <row r="2148" spans="1:8">
      <c r="A2148" s="52">
        <v>132376145319</v>
      </c>
      <c r="B2148" s="1" t="s">
        <v>4</v>
      </c>
      <c r="C2148" s="34" t="s">
        <v>414</v>
      </c>
      <c r="D2148" s="1" t="s">
        <v>367</v>
      </c>
      <c r="E2148" s="34" t="s">
        <v>424</v>
      </c>
      <c r="F2148" s="28" t="s">
        <v>369</v>
      </c>
      <c r="G2148" s="35">
        <v>41300</v>
      </c>
      <c r="H2148" s="35">
        <v>247.8</v>
      </c>
    </row>
    <row r="2149" spans="1:8">
      <c r="A2149" s="52">
        <v>132374061959</v>
      </c>
      <c r="B2149" s="1" t="s">
        <v>4</v>
      </c>
      <c r="C2149" s="34" t="s">
        <v>414</v>
      </c>
      <c r="D2149" s="1" t="s">
        <v>367</v>
      </c>
      <c r="E2149" s="34" t="s">
        <v>414</v>
      </c>
      <c r="F2149" s="28" t="s">
        <v>369</v>
      </c>
      <c r="G2149" s="35">
        <v>36900</v>
      </c>
      <c r="H2149" s="35">
        <v>221.4</v>
      </c>
    </row>
    <row r="2150" spans="1:8">
      <c r="A2150" s="52">
        <v>132373763567</v>
      </c>
      <c r="B2150" s="1" t="s">
        <v>365</v>
      </c>
      <c r="C2150" s="34" t="s">
        <v>414</v>
      </c>
      <c r="D2150" s="1" t="s">
        <v>367</v>
      </c>
      <c r="E2150" s="34" t="s">
        <v>414</v>
      </c>
      <c r="F2150" s="28" t="s">
        <v>369</v>
      </c>
      <c r="G2150" s="35">
        <v>10000</v>
      </c>
      <c r="H2150" s="35">
        <v>60</v>
      </c>
    </row>
    <row r="2151" spans="1:8">
      <c r="A2151" s="52">
        <v>132373698143</v>
      </c>
      <c r="B2151" s="1" t="s">
        <v>365</v>
      </c>
      <c r="C2151" s="34" t="s">
        <v>414</v>
      </c>
      <c r="D2151" s="1" t="s">
        <v>367</v>
      </c>
      <c r="E2151" s="34" t="s">
        <v>414</v>
      </c>
      <c r="F2151" s="28" t="s">
        <v>369</v>
      </c>
      <c r="G2151" s="35">
        <v>38100</v>
      </c>
      <c r="H2151" s="35">
        <v>228.6</v>
      </c>
    </row>
    <row r="2152" spans="1:8">
      <c r="A2152" s="52">
        <v>132372783465</v>
      </c>
      <c r="B2152" s="1" t="s">
        <v>365</v>
      </c>
      <c r="C2152" s="34" t="s">
        <v>414</v>
      </c>
      <c r="D2152" s="1" t="s">
        <v>367</v>
      </c>
      <c r="E2152" s="34" t="s">
        <v>414</v>
      </c>
      <c r="F2152" s="28" t="s">
        <v>369</v>
      </c>
      <c r="G2152" s="35">
        <v>9800</v>
      </c>
      <c r="H2152" s="35">
        <v>58.8</v>
      </c>
    </row>
    <row r="2153" spans="1:8">
      <c r="A2153" s="52">
        <v>132371767073</v>
      </c>
      <c r="B2153" s="1" t="s">
        <v>365</v>
      </c>
      <c r="C2153" s="34" t="s">
        <v>414</v>
      </c>
      <c r="D2153" s="1" t="s">
        <v>367</v>
      </c>
      <c r="E2153" s="34" t="s">
        <v>414</v>
      </c>
      <c r="F2153" s="28" t="s">
        <v>369</v>
      </c>
      <c r="G2153" s="35">
        <v>19300</v>
      </c>
      <c r="H2153" s="35">
        <v>115.8</v>
      </c>
    </row>
    <row r="2154" spans="1:8">
      <c r="A2154" s="52">
        <v>132371265825</v>
      </c>
      <c r="B2154" s="1" t="s">
        <v>4</v>
      </c>
      <c r="C2154" s="34" t="s">
        <v>414</v>
      </c>
      <c r="D2154" s="1" t="s">
        <v>367</v>
      </c>
      <c r="E2154" s="34" t="s">
        <v>414</v>
      </c>
      <c r="F2154" s="28" t="s">
        <v>369</v>
      </c>
      <c r="G2154" s="35">
        <v>37600</v>
      </c>
      <c r="H2154" s="35">
        <v>225.6</v>
      </c>
    </row>
    <row r="2155" spans="1:8">
      <c r="A2155" s="52">
        <v>132367020581</v>
      </c>
      <c r="B2155" s="1" t="s">
        <v>4</v>
      </c>
      <c r="C2155" s="34" t="s">
        <v>414</v>
      </c>
      <c r="D2155" s="1" t="s">
        <v>367</v>
      </c>
      <c r="E2155" s="34" t="s">
        <v>414</v>
      </c>
      <c r="F2155" s="28" t="s">
        <v>369</v>
      </c>
      <c r="G2155" s="35">
        <v>33600</v>
      </c>
      <c r="H2155" s="35">
        <v>201.6</v>
      </c>
    </row>
    <row r="2156" spans="1:8">
      <c r="A2156" s="52">
        <v>132365513809</v>
      </c>
      <c r="B2156" s="1" t="s">
        <v>4</v>
      </c>
      <c r="C2156" s="34" t="s">
        <v>414</v>
      </c>
      <c r="D2156" s="1" t="s">
        <v>367</v>
      </c>
      <c r="E2156" s="34" t="s">
        <v>414</v>
      </c>
      <c r="F2156" s="28" t="s">
        <v>369</v>
      </c>
      <c r="G2156" s="35">
        <v>9600</v>
      </c>
      <c r="H2156" s="35">
        <v>57.6</v>
      </c>
    </row>
    <row r="2157" spans="1:8">
      <c r="A2157" s="52">
        <v>132360509991</v>
      </c>
      <c r="B2157" s="1" t="s">
        <v>365</v>
      </c>
      <c r="C2157" s="34" t="s">
        <v>414</v>
      </c>
      <c r="D2157" s="1" t="s">
        <v>367</v>
      </c>
      <c r="E2157" s="34" t="s">
        <v>414</v>
      </c>
      <c r="F2157" s="28" t="s">
        <v>369</v>
      </c>
      <c r="G2157" s="35">
        <v>19200</v>
      </c>
      <c r="H2157" s="35">
        <v>115.2</v>
      </c>
    </row>
    <row r="2158" spans="1:8">
      <c r="A2158" s="52">
        <v>132357548107</v>
      </c>
      <c r="B2158" s="1" t="s">
        <v>365</v>
      </c>
      <c r="C2158" s="34" t="s">
        <v>414</v>
      </c>
      <c r="D2158" s="1" t="s">
        <v>367</v>
      </c>
      <c r="E2158" s="34" t="s">
        <v>414</v>
      </c>
      <c r="F2158" s="28" t="s">
        <v>369</v>
      </c>
      <c r="G2158" s="35">
        <v>47200</v>
      </c>
      <c r="H2158" s="35">
        <v>283.2</v>
      </c>
    </row>
    <row r="2159" spans="1:8">
      <c r="A2159" s="52">
        <v>132353698805</v>
      </c>
      <c r="B2159" s="1" t="s">
        <v>365</v>
      </c>
      <c r="C2159" s="34" t="s">
        <v>414</v>
      </c>
      <c r="D2159" s="1" t="s">
        <v>367</v>
      </c>
      <c r="E2159" s="34" t="s">
        <v>414</v>
      </c>
      <c r="F2159" s="28" t="s">
        <v>369</v>
      </c>
      <c r="G2159" s="35">
        <v>7200</v>
      </c>
      <c r="H2159" s="35">
        <v>43.2</v>
      </c>
    </row>
    <row r="2160" spans="1:8">
      <c r="A2160" s="52">
        <v>132349252045</v>
      </c>
      <c r="B2160" s="1" t="s">
        <v>422</v>
      </c>
      <c r="C2160" s="34" t="s">
        <v>414</v>
      </c>
      <c r="D2160" s="1" t="s">
        <v>367</v>
      </c>
      <c r="E2160" s="34" t="s">
        <v>414</v>
      </c>
      <c r="F2160" s="28" t="s">
        <v>369</v>
      </c>
      <c r="G2160" s="35">
        <v>3060</v>
      </c>
      <c r="H2160" s="35">
        <v>18.36</v>
      </c>
    </row>
    <row r="2161" spans="1:8">
      <c r="A2161" s="52">
        <v>132349247981</v>
      </c>
      <c r="B2161" s="1" t="s">
        <v>4</v>
      </c>
      <c r="C2161" s="34" t="s">
        <v>414</v>
      </c>
      <c r="D2161" s="1" t="s">
        <v>367</v>
      </c>
      <c r="E2161" s="34" t="s">
        <v>414</v>
      </c>
      <c r="F2161" s="28" t="s">
        <v>369</v>
      </c>
      <c r="G2161" s="35">
        <v>30600</v>
      </c>
      <c r="H2161" s="35">
        <v>183.6</v>
      </c>
    </row>
    <row r="2162" spans="1:8">
      <c r="A2162" s="52">
        <v>132267494712</v>
      </c>
      <c r="B2162" s="1" t="s">
        <v>365</v>
      </c>
      <c r="C2162" s="34" t="s">
        <v>378</v>
      </c>
      <c r="D2162" s="1" t="s">
        <v>367</v>
      </c>
      <c r="E2162" s="34" t="s">
        <v>394</v>
      </c>
      <c r="F2162" s="28" t="s">
        <v>369</v>
      </c>
      <c r="G2162" s="35">
        <v>14100</v>
      </c>
      <c r="H2162" s="35">
        <v>84.6</v>
      </c>
    </row>
    <row r="2163" spans="1:8">
      <c r="A2163" s="52">
        <v>132267363870</v>
      </c>
      <c r="B2163" s="1" t="s">
        <v>396</v>
      </c>
      <c r="C2163" s="34" t="s">
        <v>378</v>
      </c>
      <c r="D2163" s="1" t="s">
        <v>367</v>
      </c>
      <c r="E2163" s="34" t="s">
        <v>394</v>
      </c>
      <c r="F2163" s="28" t="s">
        <v>369</v>
      </c>
      <c r="G2163" s="35">
        <v>1455</v>
      </c>
      <c r="H2163" s="35">
        <v>8.73</v>
      </c>
    </row>
    <row r="2164" spans="1:8">
      <c r="A2164" s="52">
        <v>132267056838</v>
      </c>
      <c r="B2164" s="1" t="s">
        <v>4</v>
      </c>
      <c r="C2164" s="34" t="s">
        <v>378</v>
      </c>
      <c r="D2164" s="1" t="s">
        <v>367</v>
      </c>
      <c r="E2164" s="34" t="s">
        <v>378</v>
      </c>
      <c r="F2164" s="28" t="s">
        <v>369</v>
      </c>
      <c r="G2164" s="35">
        <v>45600</v>
      </c>
      <c r="H2164" s="35">
        <v>273.60000000000002</v>
      </c>
    </row>
    <row r="2165" spans="1:8">
      <c r="A2165" s="52">
        <v>132266415460</v>
      </c>
      <c r="B2165" s="1" t="s">
        <v>365</v>
      </c>
      <c r="C2165" s="34" t="s">
        <v>378</v>
      </c>
      <c r="D2165" s="1" t="s">
        <v>367</v>
      </c>
      <c r="E2165" s="34" t="s">
        <v>378</v>
      </c>
      <c r="F2165" s="28" t="s">
        <v>369</v>
      </c>
      <c r="G2165" s="35">
        <v>29500</v>
      </c>
      <c r="H2165" s="35">
        <v>177</v>
      </c>
    </row>
    <row r="2166" spans="1:8">
      <c r="A2166" s="52">
        <v>132263998498</v>
      </c>
      <c r="B2166" s="1" t="s">
        <v>393</v>
      </c>
      <c r="C2166" s="34" t="s">
        <v>378</v>
      </c>
      <c r="D2166" s="1" t="s">
        <v>367</v>
      </c>
      <c r="E2166" s="34" t="s">
        <v>378</v>
      </c>
      <c r="F2166" s="28" t="s">
        <v>369</v>
      </c>
      <c r="G2166" s="35">
        <v>4620</v>
      </c>
      <c r="H2166" s="35">
        <v>27.72</v>
      </c>
    </row>
    <row r="2167" spans="1:8">
      <c r="A2167" s="52">
        <v>132263059166</v>
      </c>
      <c r="B2167" s="1" t="s">
        <v>365</v>
      </c>
      <c r="C2167" s="34" t="s">
        <v>378</v>
      </c>
      <c r="D2167" s="1" t="s">
        <v>367</v>
      </c>
      <c r="E2167" s="34" t="s">
        <v>378</v>
      </c>
      <c r="F2167" s="28" t="s">
        <v>369</v>
      </c>
      <c r="G2167" s="35">
        <v>16900</v>
      </c>
      <c r="H2167" s="35">
        <v>101.4</v>
      </c>
    </row>
    <row r="2168" spans="1:8">
      <c r="A2168" s="52">
        <v>132262760334</v>
      </c>
      <c r="B2168" s="1" t="s">
        <v>4</v>
      </c>
      <c r="C2168" s="34" t="s">
        <v>378</v>
      </c>
      <c r="D2168" s="1" t="s">
        <v>367</v>
      </c>
      <c r="E2168" s="34" t="s">
        <v>378</v>
      </c>
      <c r="F2168" s="28" t="s">
        <v>369</v>
      </c>
      <c r="G2168" s="35">
        <v>53100</v>
      </c>
      <c r="H2168" s="35">
        <v>318.60000000000002</v>
      </c>
    </row>
    <row r="2169" spans="1:8">
      <c r="A2169" s="52">
        <v>132262120630</v>
      </c>
      <c r="B2169" s="1" t="s">
        <v>4</v>
      </c>
      <c r="C2169" s="34" t="s">
        <v>378</v>
      </c>
      <c r="D2169" s="1" t="s">
        <v>367</v>
      </c>
      <c r="E2169" s="34" t="s">
        <v>378</v>
      </c>
      <c r="F2169" s="28" t="s">
        <v>369</v>
      </c>
      <c r="G2169" s="35">
        <v>4900</v>
      </c>
      <c r="H2169" s="35">
        <v>29.4</v>
      </c>
    </row>
    <row r="2170" spans="1:8">
      <c r="A2170" s="52">
        <v>132261081866</v>
      </c>
      <c r="B2170" s="1" t="s">
        <v>395</v>
      </c>
      <c r="C2170" s="34" t="s">
        <v>378</v>
      </c>
      <c r="D2170" s="1" t="s">
        <v>367</v>
      </c>
      <c r="E2170" s="34" t="s">
        <v>378</v>
      </c>
      <c r="F2170" s="28" t="s">
        <v>369</v>
      </c>
      <c r="G2170" s="35">
        <v>1225</v>
      </c>
      <c r="H2170" s="35">
        <v>7.35</v>
      </c>
    </row>
    <row r="2171" spans="1:8">
      <c r="A2171" s="52">
        <v>132260745956</v>
      </c>
      <c r="B2171" s="1" t="s">
        <v>365</v>
      </c>
      <c r="C2171" s="34" t="s">
        <v>378</v>
      </c>
      <c r="D2171" s="1" t="s">
        <v>367</v>
      </c>
      <c r="E2171" s="34" t="s">
        <v>378</v>
      </c>
      <c r="F2171" s="28" t="s">
        <v>369</v>
      </c>
      <c r="G2171" s="35">
        <v>41300</v>
      </c>
      <c r="H2171" s="35">
        <v>247.8</v>
      </c>
    </row>
    <row r="2172" spans="1:8">
      <c r="A2172" s="52">
        <v>132259780852</v>
      </c>
      <c r="B2172" s="1" t="s">
        <v>4</v>
      </c>
      <c r="C2172" s="34" t="s">
        <v>378</v>
      </c>
      <c r="D2172" s="1" t="s">
        <v>367</v>
      </c>
      <c r="E2172" s="34" t="s">
        <v>378</v>
      </c>
      <c r="F2172" s="28" t="s">
        <v>369</v>
      </c>
      <c r="G2172" s="35">
        <v>31400</v>
      </c>
      <c r="H2172" s="35">
        <v>188.4</v>
      </c>
    </row>
    <row r="2173" spans="1:8">
      <c r="A2173" s="52">
        <v>132259500258</v>
      </c>
      <c r="B2173" s="1" t="s">
        <v>365</v>
      </c>
      <c r="C2173" s="34" t="s">
        <v>378</v>
      </c>
      <c r="D2173" s="1" t="s">
        <v>367</v>
      </c>
      <c r="E2173" s="34" t="s">
        <v>378</v>
      </c>
      <c r="F2173" s="28" t="s">
        <v>369</v>
      </c>
      <c r="G2173" s="35">
        <v>39200</v>
      </c>
      <c r="H2173" s="35">
        <v>235.2</v>
      </c>
    </row>
    <row r="2174" spans="1:8">
      <c r="A2174" s="52">
        <v>132257284508</v>
      </c>
      <c r="B2174" s="1" t="s">
        <v>391</v>
      </c>
      <c r="C2174" s="34" t="s">
        <v>378</v>
      </c>
      <c r="D2174" s="1" t="s">
        <v>367</v>
      </c>
      <c r="E2174" s="34" t="s">
        <v>378</v>
      </c>
      <c r="F2174" s="28" t="s">
        <v>369</v>
      </c>
      <c r="G2174" s="35">
        <v>905</v>
      </c>
      <c r="H2174" s="35">
        <v>5.43</v>
      </c>
    </row>
    <row r="2175" spans="1:8">
      <c r="A2175" s="52">
        <v>132257055696</v>
      </c>
      <c r="B2175" s="1" t="s">
        <v>4</v>
      </c>
      <c r="C2175" s="34" t="s">
        <v>378</v>
      </c>
      <c r="D2175" s="1" t="s">
        <v>367</v>
      </c>
      <c r="E2175" s="34" t="s">
        <v>378</v>
      </c>
      <c r="F2175" s="28" t="s">
        <v>369</v>
      </c>
      <c r="G2175" s="35">
        <v>18100</v>
      </c>
      <c r="H2175" s="35">
        <v>108.6</v>
      </c>
    </row>
    <row r="2176" spans="1:8">
      <c r="A2176" s="52">
        <v>132256079702</v>
      </c>
      <c r="B2176" s="1" t="s">
        <v>4</v>
      </c>
      <c r="C2176" s="34" t="s">
        <v>378</v>
      </c>
      <c r="D2176" s="1" t="s">
        <v>367</v>
      </c>
      <c r="E2176" s="34" t="s">
        <v>378</v>
      </c>
      <c r="F2176" s="28" t="s">
        <v>369</v>
      </c>
      <c r="G2176" s="35">
        <v>9800</v>
      </c>
      <c r="H2176" s="35">
        <v>58.8</v>
      </c>
    </row>
    <row r="2177" spans="1:8">
      <c r="A2177" s="52">
        <v>132254584764</v>
      </c>
      <c r="B2177" s="1" t="s">
        <v>365</v>
      </c>
      <c r="C2177" s="34" t="s">
        <v>378</v>
      </c>
      <c r="D2177" s="1" t="s">
        <v>367</v>
      </c>
      <c r="E2177" s="34" t="s">
        <v>378</v>
      </c>
      <c r="F2177" s="28" t="s">
        <v>369</v>
      </c>
      <c r="G2177" s="35">
        <v>4500</v>
      </c>
      <c r="H2177" s="35">
        <v>27</v>
      </c>
    </row>
    <row r="2178" spans="1:8">
      <c r="A2178" s="52">
        <v>132252626804</v>
      </c>
      <c r="B2178" s="1" t="s">
        <v>365</v>
      </c>
      <c r="C2178" s="34" t="s">
        <v>378</v>
      </c>
      <c r="D2178" s="1" t="s">
        <v>367</v>
      </c>
      <c r="E2178" s="34" t="s">
        <v>378</v>
      </c>
      <c r="F2178" s="28" t="s">
        <v>369</v>
      </c>
      <c r="G2178" s="35">
        <v>8800</v>
      </c>
      <c r="H2178" s="35">
        <v>52.8</v>
      </c>
    </row>
    <row r="2179" spans="1:8">
      <c r="A2179" s="52">
        <v>132251159254</v>
      </c>
      <c r="B2179" s="1" t="s">
        <v>365</v>
      </c>
      <c r="C2179" s="34" t="s">
        <v>378</v>
      </c>
      <c r="D2179" s="1" t="s">
        <v>367</v>
      </c>
      <c r="E2179" s="34" t="s">
        <v>378</v>
      </c>
      <c r="F2179" s="28" t="s">
        <v>369</v>
      </c>
      <c r="G2179" s="35">
        <v>8400</v>
      </c>
      <c r="H2179" s="35">
        <v>50.4</v>
      </c>
    </row>
    <row r="2180" spans="1:8">
      <c r="A2180" s="52">
        <v>132248382250</v>
      </c>
      <c r="B2180" s="1" t="s">
        <v>392</v>
      </c>
      <c r="C2180" s="34" t="s">
        <v>378</v>
      </c>
      <c r="D2180" s="1" t="s">
        <v>367</v>
      </c>
      <c r="E2180" s="34" t="s">
        <v>378</v>
      </c>
      <c r="F2180" s="28" t="s">
        <v>369</v>
      </c>
      <c r="G2180" s="35">
        <v>237</v>
      </c>
      <c r="H2180" s="35">
        <v>1.42</v>
      </c>
    </row>
    <row r="2181" spans="1:8">
      <c r="A2181" s="52">
        <v>132248382236</v>
      </c>
      <c r="B2181" s="1" t="s">
        <v>4</v>
      </c>
      <c r="C2181" s="34" t="s">
        <v>378</v>
      </c>
      <c r="D2181" s="1" t="s">
        <v>367</v>
      </c>
      <c r="E2181" s="34" t="s">
        <v>378</v>
      </c>
      <c r="F2181" s="28" t="s">
        <v>369</v>
      </c>
      <c r="G2181" s="35">
        <v>4750</v>
      </c>
      <c r="H2181" s="35">
        <v>28.5</v>
      </c>
    </row>
    <row r="2182" spans="1:8">
      <c r="A2182" s="52">
        <v>132246545410</v>
      </c>
      <c r="B2182" s="1" t="s">
        <v>4</v>
      </c>
      <c r="C2182" s="34" t="s">
        <v>378</v>
      </c>
      <c r="D2182" s="1" t="s">
        <v>367</v>
      </c>
      <c r="E2182" s="34" t="s">
        <v>378</v>
      </c>
      <c r="F2182" s="28" t="s">
        <v>369</v>
      </c>
      <c r="G2182" s="35">
        <v>9100</v>
      </c>
      <c r="H2182" s="35">
        <v>54.6</v>
      </c>
    </row>
    <row r="2183" spans="1:8">
      <c r="A2183" s="52">
        <v>132241970984</v>
      </c>
      <c r="B2183" s="1" t="s">
        <v>4</v>
      </c>
      <c r="C2183" s="34" t="s">
        <v>378</v>
      </c>
      <c r="D2183" s="1" t="s">
        <v>367</v>
      </c>
      <c r="E2183" s="34" t="s">
        <v>378</v>
      </c>
      <c r="F2183" s="28" t="s">
        <v>369</v>
      </c>
      <c r="G2183" s="35">
        <v>5800</v>
      </c>
      <c r="H2183" s="35">
        <v>34.799999999999997</v>
      </c>
    </row>
    <row r="2184" spans="1:8">
      <c r="A2184" s="52">
        <v>132230456657</v>
      </c>
      <c r="B2184" s="1" t="s">
        <v>421</v>
      </c>
      <c r="C2184" s="34" t="s">
        <v>414</v>
      </c>
      <c r="D2184" s="1" t="s">
        <v>367</v>
      </c>
      <c r="E2184" s="34" t="s">
        <v>414</v>
      </c>
      <c r="F2184" s="28" t="s">
        <v>369</v>
      </c>
      <c r="G2184" s="35">
        <v>10000</v>
      </c>
      <c r="H2184" s="35">
        <v>60</v>
      </c>
    </row>
    <row r="2185" spans="1:8">
      <c r="A2185" s="52">
        <v>132229311947</v>
      </c>
      <c r="B2185" s="1" t="s">
        <v>4</v>
      </c>
      <c r="C2185" s="34" t="s">
        <v>414</v>
      </c>
      <c r="D2185" s="1" t="s">
        <v>367</v>
      </c>
      <c r="E2185" s="34" t="s">
        <v>414</v>
      </c>
      <c r="F2185" s="28" t="s">
        <v>369</v>
      </c>
      <c r="G2185" s="35">
        <v>13500</v>
      </c>
      <c r="H2185" s="35">
        <v>81</v>
      </c>
    </row>
    <row r="2186" spans="1:8">
      <c r="A2186" s="52">
        <v>132229305565</v>
      </c>
      <c r="B2186" s="1" t="s">
        <v>4</v>
      </c>
      <c r="C2186" s="34" t="s">
        <v>414</v>
      </c>
      <c r="D2186" s="1" t="s">
        <v>367</v>
      </c>
      <c r="E2186" s="34" t="s">
        <v>414</v>
      </c>
      <c r="F2186" s="28" t="s">
        <v>369</v>
      </c>
      <c r="G2186" s="35">
        <v>41200</v>
      </c>
      <c r="H2186" s="35">
        <v>247.2</v>
      </c>
    </row>
    <row r="2187" spans="1:8">
      <c r="A2187" s="52">
        <v>132229279071</v>
      </c>
      <c r="B2187" s="1" t="s">
        <v>4</v>
      </c>
      <c r="C2187" s="34" t="s">
        <v>414</v>
      </c>
      <c r="D2187" s="1" t="s">
        <v>367</v>
      </c>
      <c r="E2187" s="34" t="s">
        <v>414</v>
      </c>
      <c r="F2187" s="28" t="s">
        <v>369</v>
      </c>
      <c r="G2187" s="35">
        <v>14400</v>
      </c>
      <c r="H2187" s="35">
        <v>86.4</v>
      </c>
    </row>
    <row r="2188" spans="1:8">
      <c r="A2188" s="52">
        <v>132228951795</v>
      </c>
      <c r="B2188" s="1" t="s">
        <v>4</v>
      </c>
      <c r="C2188" s="34" t="s">
        <v>414</v>
      </c>
      <c r="D2188" s="1" t="s">
        <v>367</v>
      </c>
      <c r="E2188" s="34" t="s">
        <v>414</v>
      </c>
      <c r="F2188" s="28" t="s">
        <v>369</v>
      </c>
      <c r="G2188" s="35">
        <v>4700</v>
      </c>
      <c r="H2188" s="35">
        <v>28.2</v>
      </c>
    </row>
    <row r="2189" spans="1:8">
      <c r="A2189" s="52">
        <v>132228809149</v>
      </c>
      <c r="B2189" s="1" t="s">
        <v>4</v>
      </c>
      <c r="C2189" s="34" t="s">
        <v>414</v>
      </c>
      <c r="D2189" s="1" t="s">
        <v>367</v>
      </c>
      <c r="E2189" s="34" t="s">
        <v>414</v>
      </c>
      <c r="F2189" s="28" t="s">
        <v>369</v>
      </c>
      <c r="G2189" s="35">
        <v>9400</v>
      </c>
      <c r="H2189" s="35">
        <v>56.4</v>
      </c>
    </row>
    <row r="2190" spans="1:8">
      <c r="A2190" s="52">
        <v>132228558537</v>
      </c>
      <c r="B2190" s="1" t="s">
        <v>4</v>
      </c>
      <c r="C2190" s="34" t="s">
        <v>414</v>
      </c>
      <c r="D2190" s="1" t="s">
        <v>367</v>
      </c>
      <c r="E2190" s="34" t="s">
        <v>414</v>
      </c>
      <c r="F2190" s="28" t="s">
        <v>369</v>
      </c>
      <c r="G2190" s="35">
        <v>5500</v>
      </c>
      <c r="H2190" s="35">
        <v>33</v>
      </c>
    </row>
    <row r="2191" spans="1:8">
      <c r="A2191" s="52">
        <v>132228021785</v>
      </c>
      <c r="B2191" s="1" t="s">
        <v>4</v>
      </c>
      <c r="C2191" s="34" t="s">
        <v>414</v>
      </c>
      <c r="D2191" s="1" t="s">
        <v>367</v>
      </c>
      <c r="E2191" s="34" t="s">
        <v>414</v>
      </c>
      <c r="F2191" s="28" t="s">
        <v>369</v>
      </c>
      <c r="G2191" s="35">
        <v>7900</v>
      </c>
      <c r="H2191" s="35">
        <v>47.4</v>
      </c>
    </row>
    <row r="2192" spans="1:8">
      <c r="A2192" s="52">
        <v>132227999057</v>
      </c>
      <c r="B2192" s="1" t="s">
        <v>365</v>
      </c>
      <c r="C2192" s="34" t="s">
        <v>414</v>
      </c>
      <c r="D2192" s="1" t="s">
        <v>367</v>
      </c>
      <c r="E2192" s="34" t="s">
        <v>414</v>
      </c>
      <c r="F2192" s="28" t="s">
        <v>369</v>
      </c>
      <c r="G2192" s="35">
        <v>6900</v>
      </c>
      <c r="H2192" s="35">
        <v>41.4</v>
      </c>
    </row>
    <row r="2193" spans="1:8">
      <c r="A2193" s="52">
        <v>132227836099</v>
      </c>
      <c r="B2193" s="1" t="s">
        <v>365</v>
      </c>
      <c r="C2193" s="34" t="s">
        <v>414</v>
      </c>
      <c r="D2193" s="1" t="s">
        <v>367</v>
      </c>
      <c r="E2193" s="34" t="s">
        <v>414</v>
      </c>
      <c r="F2193" s="28" t="s">
        <v>369</v>
      </c>
      <c r="G2193" s="35">
        <v>19700</v>
      </c>
      <c r="H2193" s="35">
        <v>118.2</v>
      </c>
    </row>
    <row r="2194" spans="1:8">
      <c r="A2194" s="52">
        <v>132227789939</v>
      </c>
      <c r="B2194" s="1" t="s">
        <v>365</v>
      </c>
      <c r="C2194" s="34" t="s">
        <v>414</v>
      </c>
      <c r="D2194" s="1" t="s">
        <v>367</v>
      </c>
      <c r="E2194" s="34" t="s">
        <v>414</v>
      </c>
      <c r="F2194" s="28" t="s">
        <v>369</v>
      </c>
      <c r="G2194" s="35">
        <v>2100</v>
      </c>
      <c r="H2194" s="35">
        <v>12.6</v>
      </c>
    </row>
    <row r="2195" spans="1:8">
      <c r="A2195" s="52">
        <v>132227600739</v>
      </c>
      <c r="B2195" s="1" t="s">
        <v>4</v>
      </c>
      <c r="C2195" s="34" t="s">
        <v>414</v>
      </c>
      <c r="D2195" s="1" t="s">
        <v>367</v>
      </c>
      <c r="E2195" s="34" t="s">
        <v>414</v>
      </c>
      <c r="F2195" s="28" t="s">
        <v>369</v>
      </c>
      <c r="G2195" s="35">
        <v>8800</v>
      </c>
      <c r="H2195" s="35">
        <v>52.8</v>
      </c>
    </row>
    <row r="2196" spans="1:8">
      <c r="A2196" s="52">
        <v>132227464067</v>
      </c>
      <c r="B2196" s="1" t="s">
        <v>4</v>
      </c>
      <c r="C2196" s="34" t="s">
        <v>414</v>
      </c>
      <c r="D2196" s="1" t="s">
        <v>367</v>
      </c>
      <c r="E2196" s="34" t="s">
        <v>414</v>
      </c>
      <c r="F2196" s="28" t="s">
        <v>369</v>
      </c>
      <c r="G2196" s="35">
        <v>4800</v>
      </c>
      <c r="H2196" s="35">
        <v>28.8</v>
      </c>
    </row>
    <row r="2197" spans="1:8">
      <c r="A2197" s="52">
        <v>132227365575</v>
      </c>
      <c r="B2197" s="1" t="s">
        <v>4</v>
      </c>
      <c r="C2197" s="34" t="s">
        <v>414</v>
      </c>
      <c r="D2197" s="1" t="s">
        <v>367</v>
      </c>
      <c r="E2197" s="34" t="s">
        <v>414</v>
      </c>
      <c r="F2197" s="28" t="s">
        <v>369</v>
      </c>
      <c r="G2197" s="35">
        <v>27500</v>
      </c>
      <c r="H2197" s="35">
        <v>165</v>
      </c>
    </row>
    <row r="2198" spans="1:8">
      <c r="A2198" s="52">
        <v>132227177029</v>
      </c>
      <c r="B2198" s="1" t="s">
        <v>4</v>
      </c>
      <c r="C2198" s="34" t="s">
        <v>414</v>
      </c>
      <c r="D2198" s="1" t="s">
        <v>367</v>
      </c>
      <c r="E2198" s="34" t="s">
        <v>414</v>
      </c>
      <c r="F2198" s="28" t="s">
        <v>369</v>
      </c>
      <c r="G2198" s="35">
        <v>7200</v>
      </c>
      <c r="H2198" s="35">
        <v>43.2</v>
      </c>
    </row>
    <row r="2199" spans="1:8">
      <c r="A2199" s="52">
        <v>132227173687</v>
      </c>
      <c r="B2199" s="1" t="s">
        <v>4</v>
      </c>
      <c r="C2199" s="34" t="s">
        <v>414</v>
      </c>
      <c r="D2199" s="1" t="s">
        <v>367</v>
      </c>
      <c r="E2199" s="34" t="s">
        <v>414</v>
      </c>
      <c r="F2199" s="28" t="s">
        <v>369</v>
      </c>
      <c r="G2199" s="35">
        <v>9900</v>
      </c>
      <c r="H2199" s="35">
        <v>59.4</v>
      </c>
    </row>
    <row r="2200" spans="1:8">
      <c r="A2200" s="52">
        <v>132226979987</v>
      </c>
      <c r="B2200" s="1" t="s">
        <v>4</v>
      </c>
      <c r="C2200" s="34" t="s">
        <v>414</v>
      </c>
      <c r="D2200" s="1" t="s">
        <v>367</v>
      </c>
      <c r="E2200" s="34" t="s">
        <v>414</v>
      </c>
      <c r="F2200" s="28" t="s">
        <v>369</v>
      </c>
      <c r="G2200" s="35">
        <v>7100</v>
      </c>
      <c r="H2200" s="35">
        <v>42.6</v>
      </c>
    </row>
    <row r="2201" spans="1:8">
      <c r="A2201" s="52">
        <v>132226797501</v>
      </c>
      <c r="B2201" s="1" t="s">
        <v>365</v>
      </c>
      <c r="C2201" s="34" t="s">
        <v>414</v>
      </c>
      <c r="D2201" s="1" t="s">
        <v>367</v>
      </c>
      <c r="E2201" s="34" t="s">
        <v>414</v>
      </c>
      <c r="F2201" s="28" t="s">
        <v>369</v>
      </c>
      <c r="G2201" s="35">
        <v>23100</v>
      </c>
      <c r="H2201" s="35">
        <v>138.6</v>
      </c>
    </row>
    <row r="2202" spans="1:8">
      <c r="A2202" s="52">
        <v>132226788587</v>
      </c>
      <c r="B2202" s="1" t="s">
        <v>4</v>
      </c>
      <c r="C2202" s="34" t="s">
        <v>414</v>
      </c>
      <c r="D2202" s="1" t="s">
        <v>367</v>
      </c>
      <c r="E2202" s="34" t="s">
        <v>414</v>
      </c>
      <c r="F2202" s="28" t="s">
        <v>369</v>
      </c>
      <c r="G2202" s="35">
        <v>18900</v>
      </c>
      <c r="H2202" s="35">
        <v>113.4</v>
      </c>
    </row>
    <row r="2203" spans="1:8">
      <c r="A2203" s="52">
        <v>132226606321</v>
      </c>
      <c r="B2203" s="1" t="s">
        <v>4</v>
      </c>
      <c r="C2203" s="34" t="s">
        <v>414</v>
      </c>
      <c r="D2203" s="1" t="s">
        <v>367</v>
      </c>
      <c r="E2203" s="34" t="s">
        <v>414</v>
      </c>
      <c r="F2203" s="28" t="s">
        <v>369</v>
      </c>
      <c r="G2203" s="35">
        <v>118200</v>
      </c>
      <c r="H2203" s="35">
        <v>709.2</v>
      </c>
    </row>
    <row r="2204" spans="1:8">
      <c r="A2204" s="52">
        <v>132226528561</v>
      </c>
      <c r="B2204" s="1" t="s">
        <v>4</v>
      </c>
      <c r="C2204" s="34" t="s">
        <v>414</v>
      </c>
      <c r="D2204" s="1" t="s">
        <v>367</v>
      </c>
      <c r="E2204" s="34" t="s">
        <v>414</v>
      </c>
      <c r="F2204" s="28" t="s">
        <v>369</v>
      </c>
      <c r="G2204" s="35">
        <v>11300</v>
      </c>
      <c r="H2204" s="35">
        <v>67.8</v>
      </c>
    </row>
    <row r="2205" spans="1:8">
      <c r="A2205" s="52">
        <v>132226228067</v>
      </c>
      <c r="B2205" s="1" t="s">
        <v>365</v>
      </c>
      <c r="C2205" s="34" t="s">
        <v>414</v>
      </c>
      <c r="D2205" s="1" t="s">
        <v>367</v>
      </c>
      <c r="E2205" s="34" t="s">
        <v>414</v>
      </c>
      <c r="F2205" s="28" t="s">
        <v>369</v>
      </c>
      <c r="G2205" s="35">
        <v>40100</v>
      </c>
      <c r="H2205" s="35">
        <v>240.6</v>
      </c>
    </row>
    <row r="2206" spans="1:8">
      <c r="A2206" s="52">
        <v>132226217099</v>
      </c>
      <c r="B2206" s="1" t="s">
        <v>4</v>
      </c>
      <c r="C2206" s="34" t="s">
        <v>414</v>
      </c>
      <c r="D2206" s="1" t="s">
        <v>367</v>
      </c>
      <c r="E2206" s="34" t="s">
        <v>414</v>
      </c>
      <c r="F2206" s="28" t="s">
        <v>369</v>
      </c>
      <c r="G2206" s="35">
        <v>20900</v>
      </c>
      <c r="H2206" s="35">
        <v>125.4</v>
      </c>
    </row>
    <row r="2207" spans="1:8">
      <c r="A2207" s="52">
        <v>132226074451</v>
      </c>
      <c r="B2207" s="1" t="s">
        <v>365</v>
      </c>
      <c r="C2207" s="34" t="s">
        <v>414</v>
      </c>
      <c r="D2207" s="1" t="s">
        <v>367</v>
      </c>
      <c r="E2207" s="34" t="s">
        <v>414</v>
      </c>
      <c r="F2207" s="28" t="s">
        <v>369</v>
      </c>
      <c r="G2207" s="35">
        <v>4800</v>
      </c>
      <c r="H2207" s="35">
        <v>28.8</v>
      </c>
    </row>
    <row r="2208" spans="1:8">
      <c r="A2208" s="52">
        <v>132225790785</v>
      </c>
      <c r="B2208" s="1" t="s">
        <v>419</v>
      </c>
      <c r="C2208" s="34" t="s">
        <v>410</v>
      </c>
      <c r="D2208" s="1" t="s">
        <v>367</v>
      </c>
      <c r="E2208" s="34" t="s">
        <v>414</v>
      </c>
      <c r="F2208" s="28" t="s">
        <v>369</v>
      </c>
      <c r="G2208" s="35">
        <v>600</v>
      </c>
      <c r="H2208" s="35">
        <v>3.6</v>
      </c>
    </row>
    <row r="2209" spans="1:8">
      <c r="A2209" s="52">
        <v>132225764631</v>
      </c>
      <c r="B2209" s="1" t="s">
        <v>4</v>
      </c>
      <c r="C2209" s="34" t="s">
        <v>410</v>
      </c>
      <c r="D2209" s="1" t="s">
        <v>367</v>
      </c>
      <c r="E2209" s="34" t="s">
        <v>414</v>
      </c>
      <c r="F2209" s="28" t="s">
        <v>369</v>
      </c>
      <c r="G2209" s="35">
        <v>15600</v>
      </c>
      <c r="H2209" s="35">
        <v>93.6</v>
      </c>
    </row>
    <row r="2210" spans="1:8">
      <c r="A2210" s="52">
        <v>132225614983</v>
      </c>
      <c r="B2210" s="1" t="s">
        <v>4</v>
      </c>
      <c r="C2210" s="34" t="s">
        <v>410</v>
      </c>
      <c r="D2210" s="1" t="s">
        <v>367</v>
      </c>
      <c r="E2210" s="34" t="s">
        <v>414</v>
      </c>
      <c r="F2210" s="28" t="s">
        <v>369</v>
      </c>
      <c r="G2210" s="35">
        <v>48200</v>
      </c>
      <c r="H2210" s="35">
        <v>289.2</v>
      </c>
    </row>
    <row r="2211" spans="1:8">
      <c r="A2211" s="52">
        <v>132225014287</v>
      </c>
      <c r="B2211" s="1" t="s">
        <v>4</v>
      </c>
      <c r="C2211" s="34" t="s">
        <v>410</v>
      </c>
      <c r="D2211" s="1" t="s">
        <v>367</v>
      </c>
      <c r="E2211" s="34" t="s">
        <v>414</v>
      </c>
      <c r="F2211" s="28" t="s">
        <v>369</v>
      </c>
      <c r="G2211" s="35">
        <v>13600</v>
      </c>
      <c r="H2211" s="35">
        <v>81.599999999999994</v>
      </c>
    </row>
    <row r="2212" spans="1:8">
      <c r="A2212" s="52">
        <v>132224655621</v>
      </c>
      <c r="B2212" s="1" t="s">
        <v>4</v>
      </c>
      <c r="C2212" s="34" t="s">
        <v>410</v>
      </c>
      <c r="D2212" s="1" t="s">
        <v>367</v>
      </c>
      <c r="E2212" s="34" t="s">
        <v>414</v>
      </c>
      <c r="F2212" s="28" t="s">
        <v>369</v>
      </c>
      <c r="G2212" s="35">
        <v>112000</v>
      </c>
      <c r="H2212" s="35">
        <v>672</v>
      </c>
    </row>
    <row r="2213" spans="1:8">
      <c r="A2213" s="52">
        <v>132224576879</v>
      </c>
      <c r="B2213" s="1" t="s">
        <v>365</v>
      </c>
      <c r="C2213" s="34" t="s">
        <v>410</v>
      </c>
      <c r="D2213" s="1" t="s">
        <v>367</v>
      </c>
      <c r="E2213" s="34" t="s">
        <v>414</v>
      </c>
      <c r="F2213" s="28" t="s">
        <v>369</v>
      </c>
      <c r="G2213" s="35">
        <v>26600</v>
      </c>
      <c r="H2213" s="35">
        <v>159.6</v>
      </c>
    </row>
    <row r="2214" spans="1:8">
      <c r="A2214" s="52">
        <v>132224321437</v>
      </c>
      <c r="B2214" s="1" t="s">
        <v>4</v>
      </c>
      <c r="C2214" s="34" t="s">
        <v>410</v>
      </c>
      <c r="D2214" s="1" t="s">
        <v>367</v>
      </c>
      <c r="E2214" s="34" t="s">
        <v>414</v>
      </c>
      <c r="F2214" s="28" t="s">
        <v>369</v>
      </c>
      <c r="G2214" s="35">
        <v>8400</v>
      </c>
      <c r="H2214" s="35">
        <v>50.4</v>
      </c>
    </row>
    <row r="2215" spans="1:8">
      <c r="A2215" s="52">
        <v>132224319253</v>
      </c>
      <c r="B2215" s="1" t="s">
        <v>418</v>
      </c>
      <c r="C2215" s="34" t="s">
        <v>410</v>
      </c>
      <c r="D2215" s="1" t="s">
        <v>367</v>
      </c>
      <c r="E2215" s="34" t="s">
        <v>414</v>
      </c>
      <c r="F2215" s="28" t="s">
        <v>369</v>
      </c>
      <c r="G2215" s="35">
        <v>420</v>
      </c>
      <c r="H2215" s="35">
        <v>2.52</v>
      </c>
    </row>
    <row r="2216" spans="1:8">
      <c r="A2216" s="52">
        <v>132224012365</v>
      </c>
      <c r="B2216" s="1" t="s">
        <v>365</v>
      </c>
      <c r="C2216" s="34" t="s">
        <v>410</v>
      </c>
      <c r="D2216" s="1" t="s">
        <v>367</v>
      </c>
      <c r="E2216" s="34" t="s">
        <v>414</v>
      </c>
      <c r="F2216" s="28" t="s">
        <v>369</v>
      </c>
      <c r="G2216" s="35">
        <v>8800</v>
      </c>
      <c r="H2216" s="35">
        <v>52.8</v>
      </c>
    </row>
    <row r="2217" spans="1:8">
      <c r="A2217" s="52">
        <v>132223810495</v>
      </c>
      <c r="B2217" s="1" t="s">
        <v>365</v>
      </c>
      <c r="C2217" s="34" t="s">
        <v>410</v>
      </c>
      <c r="D2217" s="1" t="s">
        <v>367</v>
      </c>
      <c r="E2217" s="34" t="s">
        <v>414</v>
      </c>
      <c r="F2217" s="28" t="s">
        <v>369</v>
      </c>
      <c r="G2217" s="35">
        <v>13900</v>
      </c>
      <c r="H2217" s="35">
        <v>83.4</v>
      </c>
    </row>
    <row r="2218" spans="1:8">
      <c r="A2218" s="52">
        <v>132223559041</v>
      </c>
      <c r="B2218" s="1" t="s">
        <v>365</v>
      </c>
      <c r="C2218" s="34" t="s">
        <v>410</v>
      </c>
      <c r="D2218" s="1" t="s">
        <v>367</v>
      </c>
      <c r="E2218" s="34" t="s">
        <v>414</v>
      </c>
      <c r="F2218" s="28" t="s">
        <v>369</v>
      </c>
      <c r="G2218" s="35">
        <v>13200</v>
      </c>
      <c r="H2218" s="35">
        <v>79.2</v>
      </c>
    </row>
    <row r="2219" spans="1:8">
      <c r="A2219" s="52">
        <v>132223078057</v>
      </c>
      <c r="B2219" s="1" t="s">
        <v>4</v>
      </c>
      <c r="C2219" s="34" t="s">
        <v>410</v>
      </c>
      <c r="D2219" s="1" t="s">
        <v>367</v>
      </c>
      <c r="E2219" s="34" t="s">
        <v>414</v>
      </c>
      <c r="F2219" s="28" t="s">
        <v>369</v>
      </c>
      <c r="G2219" s="35">
        <v>8800</v>
      </c>
      <c r="H2219" s="35">
        <v>52.8</v>
      </c>
    </row>
    <row r="2220" spans="1:8">
      <c r="A2220" s="52">
        <v>132222263377</v>
      </c>
      <c r="B2220" s="1" t="s">
        <v>4</v>
      </c>
      <c r="C2220" s="34" t="s">
        <v>410</v>
      </c>
      <c r="D2220" s="1" t="s">
        <v>367</v>
      </c>
      <c r="E2220" s="34" t="s">
        <v>410</v>
      </c>
      <c r="F2220" s="28" t="s">
        <v>369</v>
      </c>
      <c r="G2220" s="35">
        <v>6900</v>
      </c>
      <c r="H2220" s="35">
        <v>41.4</v>
      </c>
    </row>
    <row r="2221" spans="1:8">
      <c r="A2221" s="52">
        <v>132220233401</v>
      </c>
      <c r="B2221" s="1" t="s">
        <v>4</v>
      </c>
      <c r="C2221" s="34" t="s">
        <v>410</v>
      </c>
      <c r="D2221" s="1" t="s">
        <v>367</v>
      </c>
      <c r="E2221" s="34" t="s">
        <v>410</v>
      </c>
      <c r="F2221" s="28" t="s">
        <v>369</v>
      </c>
      <c r="G2221" s="35">
        <v>7500</v>
      </c>
      <c r="H2221" s="35">
        <v>45</v>
      </c>
    </row>
    <row r="2222" spans="1:8">
      <c r="A2222" s="52">
        <v>132220022449</v>
      </c>
      <c r="B2222" s="1" t="s">
        <v>4</v>
      </c>
      <c r="C2222" s="34" t="s">
        <v>410</v>
      </c>
      <c r="D2222" s="1" t="s">
        <v>367</v>
      </c>
      <c r="E2222" s="34" t="s">
        <v>410</v>
      </c>
      <c r="F2222" s="28" t="s">
        <v>369</v>
      </c>
      <c r="G2222" s="35">
        <v>20600</v>
      </c>
      <c r="H2222" s="35">
        <v>123.6</v>
      </c>
    </row>
    <row r="2223" spans="1:8">
      <c r="A2223" s="52">
        <v>132219800973</v>
      </c>
      <c r="B2223" s="1" t="s">
        <v>4</v>
      </c>
      <c r="C2223" s="34" t="s">
        <v>410</v>
      </c>
      <c r="D2223" s="1" t="s">
        <v>367</v>
      </c>
      <c r="E2223" s="34" t="s">
        <v>410</v>
      </c>
      <c r="F2223" s="28" t="s">
        <v>369</v>
      </c>
      <c r="G2223" s="35">
        <v>9400</v>
      </c>
      <c r="H2223" s="35">
        <v>56.4</v>
      </c>
    </row>
    <row r="2224" spans="1:8">
      <c r="A2224" s="52">
        <v>132219492745</v>
      </c>
      <c r="B2224" s="1" t="s">
        <v>4</v>
      </c>
      <c r="C2224" s="34" t="s">
        <v>410</v>
      </c>
      <c r="D2224" s="1" t="s">
        <v>367</v>
      </c>
      <c r="E2224" s="34" t="s">
        <v>410</v>
      </c>
      <c r="F2224" s="28" t="s">
        <v>369</v>
      </c>
      <c r="G2224" s="35">
        <v>2400</v>
      </c>
      <c r="H2224" s="35">
        <v>14.4</v>
      </c>
    </row>
    <row r="2225" spans="1:8">
      <c r="A2225" s="52">
        <v>132219114199</v>
      </c>
      <c r="B2225" s="1" t="s">
        <v>4</v>
      </c>
      <c r="C2225" s="34" t="s">
        <v>410</v>
      </c>
      <c r="D2225" s="1" t="s">
        <v>367</v>
      </c>
      <c r="E2225" s="34" t="s">
        <v>410</v>
      </c>
      <c r="F2225" s="28" t="s">
        <v>369</v>
      </c>
      <c r="G2225" s="35">
        <v>9000</v>
      </c>
      <c r="H2225" s="35">
        <v>54</v>
      </c>
    </row>
    <row r="2226" spans="1:8">
      <c r="A2226" s="52">
        <v>132218020663</v>
      </c>
      <c r="B2226" s="1" t="s">
        <v>4</v>
      </c>
      <c r="C2226" s="34" t="s">
        <v>410</v>
      </c>
      <c r="D2226" s="1" t="s">
        <v>367</v>
      </c>
      <c r="E2226" s="34" t="s">
        <v>410</v>
      </c>
      <c r="F2226" s="28" t="s">
        <v>369</v>
      </c>
      <c r="G2226" s="35">
        <v>4400</v>
      </c>
      <c r="H2226" s="35">
        <v>26.4</v>
      </c>
    </row>
    <row r="2227" spans="1:8">
      <c r="A2227" s="52">
        <v>132217703339</v>
      </c>
      <c r="B2227" s="1" t="s">
        <v>4</v>
      </c>
      <c r="C2227" s="34" t="s">
        <v>410</v>
      </c>
      <c r="D2227" s="1" t="s">
        <v>367</v>
      </c>
      <c r="E2227" s="34" t="s">
        <v>410</v>
      </c>
      <c r="F2227" s="28" t="s">
        <v>369</v>
      </c>
      <c r="G2227" s="35">
        <v>9600</v>
      </c>
      <c r="H2227" s="35">
        <v>57.6</v>
      </c>
    </row>
    <row r="2228" spans="1:8">
      <c r="A2228" s="52">
        <v>132217460737</v>
      </c>
      <c r="B2228" s="1" t="s">
        <v>4</v>
      </c>
      <c r="C2228" s="34" t="s">
        <v>410</v>
      </c>
      <c r="D2228" s="1" t="s">
        <v>367</v>
      </c>
      <c r="E2228" s="34" t="s">
        <v>410</v>
      </c>
      <c r="F2228" s="28" t="s">
        <v>369</v>
      </c>
      <c r="G2228" s="35">
        <v>27400</v>
      </c>
      <c r="H2228" s="35">
        <v>164.4</v>
      </c>
    </row>
    <row r="2229" spans="1:8">
      <c r="A2229" s="52">
        <v>132217354895</v>
      </c>
      <c r="B2229" s="1" t="s">
        <v>365</v>
      </c>
      <c r="C2229" s="34" t="s">
        <v>410</v>
      </c>
      <c r="D2229" s="1" t="s">
        <v>367</v>
      </c>
      <c r="E2229" s="34" t="s">
        <v>410</v>
      </c>
      <c r="F2229" s="28" t="s">
        <v>369</v>
      </c>
      <c r="G2229" s="35">
        <v>4800</v>
      </c>
      <c r="H2229" s="35">
        <v>28.8</v>
      </c>
    </row>
    <row r="2230" spans="1:8">
      <c r="A2230" s="52">
        <v>132216811717</v>
      </c>
      <c r="B2230" s="1" t="s">
        <v>4</v>
      </c>
      <c r="C2230" s="34" t="s">
        <v>410</v>
      </c>
      <c r="D2230" s="1" t="s">
        <v>367</v>
      </c>
      <c r="E2230" s="34" t="s">
        <v>410</v>
      </c>
      <c r="F2230" s="28" t="s">
        <v>369</v>
      </c>
      <c r="G2230" s="35">
        <v>5500</v>
      </c>
      <c r="H2230" s="35">
        <v>33</v>
      </c>
    </row>
    <row r="2231" spans="1:8">
      <c r="A2231" s="52">
        <v>132216391177</v>
      </c>
      <c r="B2231" s="1" t="s">
        <v>4</v>
      </c>
      <c r="C2231" s="34" t="s">
        <v>410</v>
      </c>
      <c r="D2231" s="1" t="s">
        <v>367</v>
      </c>
      <c r="E2231" s="34" t="s">
        <v>410</v>
      </c>
      <c r="F2231" s="28" t="s">
        <v>369</v>
      </c>
      <c r="G2231" s="35">
        <v>34200</v>
      </c>
      <c r="H2231" s="35">
        <v>205.2</v>
      </c>
    </row>
    <row r="2232" spans="1:8">
      <c r="A2232" s="52">
        <v>132215368679</v>
      </c>
      <c r="B2232" s="1" t="s">
        <v>4</v>
      </c>
      <c r="C2232" s="34" t="s">
        <v>410</v>
      </c>
      <c r="D2232" s="1" t="s">
        <v>367</v>
      </c>
      <c r="E2232" s="34" t="s">
        <v>410</v>
      </c>
      <c r="F2232" s="28" t="s">
        <v>369</v>
      </c>
      <c r="G2232" s="35">
        <v>13400</v>
      </c>
      <c r="H2232" s="35">
        <v>80.400000000000006</v>
      </c>
    </row>
    <row r="2233" spans="1:8">
      <c r="A2233" s="52">
        <v>132212466015</v>
      </c>
      <c r="B2233" s="1" t="s">
        <v>4</v>
      </c>
      <c r="C2233" s="34" t="s">
        <v>410</v>
      </c>
      <c r="D2233" s="1" t="s">
        <v>367</v>
      </c>
      <c r="E2233" s="34" t="s">
        <v>410</v>
      </c>
      <c r="F2233" s="28" t="s">
        <v>369</v>
      </c>
      <c r="G2233" s="35">
        <v>5500</v>
      </c>
      <c r="H2233" s="35">
        <v>33</v>
      </c>
    </row>
    <row r="2234" spans="1:8">
      <c r="A2234" s="52">
        <v>132211809365</v>
      </c>
      <c r="B2234" s="1" t="s">
        <v>4</v>
      </c>
      <c r="C2234" s="34" t="s">
        <v>410</v>
      </c>
      <c r="D2234" s="1" t="s">
        <v>367</v>
      </c>
      <c r="E2234" s="34" t="s">
        <v>410</v>
      </c>
      <c r="F2234" s="28" t="s">
        <v>369</v>
      </c>
      <c r="G2234" s="35">
        <v>6300</v>
      </c>
      <c r="H2234" s="35">
        <v>37.799999999999997</v>
      </c>
    </row>
    <row r="2235" spans="1:8">
      <c r="A2235" s="52">
        <v>132211535569</v>
      </c>
      <c r="B2235" s="1" t="s">
        <v>4</v>
      </c>
      <c r="C2235" s="34" t="s">
        <v>410</v>
      </c>
      <c r="D2235" s="1" t="s">
        <v>367</v>
      </c>
      <c r="E2235" s="34" t="s">
        <v>410</v>
      </c>
      <c r="F2235" s="28" t="s">
        <v>369</v>
      </c>
      <c r="G2235" s="35">
        <v>6800</v>
      </c>
      <c r="H2235" s="35">
        <v>40.799999999999997</v>
      </c>
    </row>
    <row r="2236" spans="1:8">
      <c r="A2236" s="52">
        <v>132211269417</v>
      </c>
      <c r="B2236" s="1" t="s">
        <v>365</v>
      </c>
      <c r="C2236" s="34" t="s">
        <v>410</v>
      </c>
      <c r="D2236" s="1" t="s">
        <v>367</v>
      </c>
      <c r="E2236" s="34" t="s">
        <v>410</v>
      </c>
      <c r="F2236" s="28" t="s">
        <v>369</v>
      </c>
      <c r="G2236" s="35">
        <v>11400</v>
      </c>
      <c r="H2236" s="35">
        <v>68.400000000000006</v>
      </c>
    </row>
    <row r="2237" spans="1:8">
      <c r="A2237" s="52">
        <v>132210978231</v>
      </c>
      <c r="B2237" s="1" t="s">
        <v>365</v>
      </c>
      <c r="C2237" s="34" t="s">
        <v>410</v>
      </c>
      <c r="D2237" s="1" t="s">
        <v>367</v>
      </c>
      <c r="E2237" s="34" t="s">
        <v>410</v>
      </c>
      <c r="F2237" s="28" t="s">
        <v>369</v>
      </c>
      <c r="G2237" s="35">
        <v>23300</v>
      </c>
      <c r="H2237" s="35">
        <v>139.80000000000001</v>
      </c>
    </row>
    <row r="2238" spans="1:8">
      <c r="A2238" s="52">
        <v>132210557029</v>
      </c>
      <c r="B2238" s="1" t="s">
        <v>4</v>
      </c>
      <c r="C2238" s="34" t="s">
        <v>410</v>
      </c>
      <c r="D2238" s="1" t="s">
        <v>367</v>
      </c>
      <c r="E2238" s="34" t="s">
        <v>410</v>
      </c>
      <c r="F2238" s="28" t="s">
        <v>369</v>
      </c>
      <c r="G2238" s="35">
        <v>4800</v>
      </c>
      <c r="H2238" s="35">
        <v>28.8</v>
      </c>
    </row>
    <row r="2239" spans="1:8">
      <c r="A2239" s="52">
        <v>132210351545</v>
      </c>
      <c r="B2239" s="1" t="s">
        <v>365</v>
      </c>
      <c r="C2239" s="34" t="s">
        <v>410</v>
      </c>
      <c r="D2239" s="1" t="s">
        <v>367</v>
      </c>
      <c r="E2239" s="34" t="s">
        <v>410</v>
      </c>
      <c r="F2239" s="28" t="s">
        <v>369</v>
      </c>
      <c r="G2239" s="35">
        <v>13600</v>
      </c>
      <c r="H2239" s="35">
        <v>81.599999999999994</v>
      </c>
    </row>
    <row r="2240" spans="1:8">
      <c r="A2240" s="52">
        <v>132209051485</v>
      </c>
      <c r="B2240" s="1" t="s">
        <v>4</v>
      </c>
      <c r="C2240" s="34" t="s">
        <v>410</v>
      </c>
      <c r="D2240" s="1" t="s">
        <v>367</v>
      </c>
      <c r="E2240" s="34" t="s">
        <v>410</v>
      </c>
      <c r="F2240" s="28" t="s">
        <v>369</v>
      </c>
      <c r="G2240" s="35">
        <v>18300</v>
      </c>
      <c r="H2240" s="35">
        <v>109.8</v>
      </c>
    </row>
    <row r="2241" spans="1:8">
      <c r="A2241" s="52">
        <v>132208858013</v>
      </c>
      <c r="B2241" s="1" t="s">
        <v>4</v>
      </c>
      <c r="C2241" s="34" t="s">
        <v>410</v>
      </c>
      <c r="D2241" s="1" t="s">
        <v>367</v>
      </c>
      <c r="E2241" s="34" t="s">
        <v>410</v>
      </c>
      <c r="F2241" s="28" t="s">
        <v>369</v>
      </c>
      <c r="G2241" s="35">
        <v>6900</v>
      </c>
      <c r="H2241" s="35">
        <v>41.4</v>
      </c>
    </row>
    <row r="2242" spans="1:8">
      <c r="A2242" s="52">
        <v>132208826667</v>
      </c>
      <c r="B2242" s="1" t="s">
        <v>365</v>
      </c>
      <c r="C2242" s="34" t="s">
        <v>410</v>
      </c>
      <c r="D2242" s="1" t="s">
        <v>367</v>
      </c>
      <c r="E2242" s="34" t="s">
        <v>410</v>
      </c>
      <c r="F2242" s="28" t="s">
        <v>369</v>
      </c>
      <c r="G2242" s="35">
        <v>11000</v>
      </c>
      <c r="H2242" s="35">
        <v>66</v>
      </c>
    </row>
    <row r="2243" spans="1:8">
      <c r="A2243" s="52">
        <v>132208493469</v>
      </c>
      <c r="B2243" s="1" t="s">
        <v>4</v>
      </c>
      <c r="C2243" s="34" t="s">
        <v>410</v>
      </c>
      <c r="D2243" s="1" t="s">
        <v>367</v>
      </c>
      <c r="E2243" s="34" t="s">
        <v>410</v>
      </c>
      <c r="F2243" s="28" t="s">
        <v>369</v>
      </c>
      <c r="G2243" s="35">
        <v>80500</v>
      </c>
      <c r="H2243" s="35">
        <v>483</v>
      </c>
    </row>
    <row r="2244" spans="1:8">
      <c r="A2244" s="52">
        <v>132207780915</v>
      </c>
      <c r="B2244" s="1" t="s">
        <v>365</v>
      </c>
      <c r="C2244" s="34" t="s">
        <v>410</v>
      </c>
      <c r="D2244" s="1" t="s">
        <v>367</v>
      </c>
      <c r="E2244" s="34" t="s">
        <v>410</v>
      </c>
      <c r="F2244" s="28" t="s">
        <v>369</v>
      </c>
      <c r="G2244" s="35">
        <v>51200</v>
      </c>
      <c r="H2244" s="35">
        <v>307.2</v>
      </c>
    </row>
    <row r="2245" spans="1:8">
      <c r="A2245" s="52">
        <v>132197936925</v>
      </c>
      <c r="B2245" s="1" t="s">
        <v>365</v>
      </c>
      <c r="C2245" s="34" t="s">
        <v>410</v>
      </c>
      <c r="D2245" s="1" t="s">
        <v>367</v>
      </c>
      <c r="E2245" s="34" t="s">
        <v>410</v>
      </c>
      <c r="F2245" s="28" t="s">
        <v>369</v>
      </c>
      <c r="G2245" s="35">
        <v>62600</v>
      </c>
      <c r="H2245" s="35">
        <v>375.6</v>
      </c>
    </row>
    <row r="2246" spans="1:8">
      <c r="A2246" s="52">
        <v>132182486426</v>
      </c>
      <c r="B2246" s="1" t="s">
        <v>4</v>
      </c>
      <c r="C2246" s="34" t="s">
        <v>378</v>
      </c>
      <c r="D2246" s="1" t="s">
        <v>367</v>
      </c>
      <c r="E2246" s="34" t="s">
        <v>378</v>
      </c>
      <c r="F2246" s="28" t="s">
        <v>369</v>
      </c>
      <c r="G2246" s="35">
        <v>26900</v>
      </c>
      <c r="H2246" s="35">
        <v>161.4</v>
      </c>
    </row>
    <row r="2247" spans="1:8">
      <c r="A2247" s="52">
        <v>132182344384</v>
      </c>
      <c r="B2247" s="1" t="s">
        <v>4</v>
      </c>
      <c r="C2247" s="34" t="s">
        <v>378</v>
      </c>
      <c r="D2247" s="1" t="s">
        <v>367</v>
      </c>
      <c r="E2247" s="34" t="s">
        <v>378</v>
      </c>
      <c r="F2247" s="28" t="s">
        <v>369</v>
      </c>
      <c r="G2247" s="35">
        <v>18400</v>
      </c>
      <c r="H2247" s="35">
        <v>110.4</v>
      </c>
    </row>
    <row r="2248" spans="1:8">
      <c r="A2248" s="52">
        <v>132182077312</v>
      </c>
      <c r="B2248" s="1" t="s">
        <v>4</v>
      </c>
      <c r="C2248" s="34" t="s">
        <v>378</v>
      </c>
      <c r="D2248" s="1" t="s">
        <v>367</v>
      </c>
      <c r="E2248" s="34" t="s">
        <v>378</v>
      </c>
      <c r="F2248" s="28" t="s">
        <v>369</v>
      </c>
      <c r="G2248" s="35">
        <v>48500</v>
      </c>
      <c r="H2248" s="35">
        <v>291</v>
      </c>
    </row>
    <row r="2249" spans="1:8">
      <c r="A2249" s="52">
        <v>132181912220</v>
      </c>
      <c r="B2249" s="1" t="s">
        <v>4</v>
      </c>
      <c r="C2249" s="34" t="s">
        <v>378</v>
      </c>
      <c r="D2249" s="1" t="s">
        <v>367</v>
      </c>
      <c r="E2249" s="34" t="s">
        <v>378</v>
      </c>
      <c r="F2249" s="28" t="s">
        <v>369</v>
      </c>
      <c r="G2249" s="35">
        <v>5500</v>
      </c>
      <c r="H2249" s="35">
        <v>33</v>
      </c>
    </row>
    <row r="2250" spans="1:8">
      <c r="A2250" s="52">
        <v>132181831094</v>
      </c>
      <c r="B2250" s="1" t="s">
        <v>383</v>
      </c>
      <c r="C2250" s="34" t="s">
        <v>378</v>
      </c>
      <c r="D2250" s="1" t="s">
        <v>367</v>
      </c>
      <c r="E2250" s="34" t="s">
        <v>378</v>
      </c>
      <c r="F2250" s="28" t="s">
        <v>369</v>
      </c>
      <c r="G2250" s="35">
        <v>275</v>
      </c>
      <c r="H2250" s="35">
        <v>1.65</v>
      </c>
    </row>
    <row r="2251" spans="1:8">
      <c r="A2251" s="52">
        <v>132181655292</v>
      </c>
      <c r="B2251" s="1" t="s">
        <v>4</v>
      </c>
      <c r="C2251" s="34" t="s">
        <v>378</v>
      </c>
      <c r="D2251" s="1" t="s">
        <v>367</v>
      </c>
      <c r="E2251" s="34" t="s">
        <v>378</v>
      </c>
      <c r="F2251" s="28" t="s">
        <v>369</v>
      </c>
      <c r="G2251" s="35">
        <v>41900</v>
      </c>
      <c r="H2251" s="35">
        <v>251.4</v>
      </c>
    </row>
    <row r="2252" spans="1:8">
      <c r="A2252" s="52">
        <v>132181431006</v>
      </c>
      <c r="B2252" s="1" t="s">
        <v>4</v>
      </c>
      <c r="C2252" s="34" t="s">
        <v>378</v>
      </c>
      <c r="D2252" s="1" t="s">
        <v>367</v>
      </c>
      <c r="E2252" s="34" t="s">
        <v>378</v>
      </c>
      <c r="F2252" s="28" t="s">
        <v>369</v>
      </c>
      <c r="G2252" s="35">
        <v>9600</v>
      </c>
      <c r="H2252" s="35">
        <v>57.6</v>
      </c>
    </row>
    <row r="2253" spans="1:8">
      <c r="A2253" s="52">
        <v>132181289380</v>
      </c>
      <c r="B2253" s="1" t="s">
        <v>365</v>
      </c>
      <c r="C2253" s="34" t="s">
        <v>378</v>
      </c>
      <c r="D2253" s="1" t="s">
        <v>367</v>
      </c>
      <c r="E2253" s="34" t="s">
        <v>378</v>
      </c>
      <c r="F2253" s="28" t="s">
        <v>369</v>
      </c>
      <c r="G2253" s="35">
        <v>19200</v>
      </c>
      <c r="H2253" s="35">
        <v>115.2</v>
      </c>
    </row>
    <row r="2254" spans="1:8">
      <c r="A2254" s="52">
        <v>132180740610</v>
      </c>
      <c r="B2254" s="1" t="s">
        <v>365</v>
      </c>
      <c r="C2254" s="34" t="s">
        <v>378</v>
      </c>
      <c r="D2254" s="1" t="s">
        <v>367</v>
      </c>
      <c r="E2254" s="34" t="s">
        <v>378</v>
      </c>
      <c r="F2254" s="28" t="s">
        <v>369</v>
      </c>
      <c r="G2254" s="35">
        <v>14600</v>
      </c>
      <c r="H2254" s="35">
        <v>87.6</v>
      </c>
    </row>
    <row r="2255" spans="1:8">
      <c r="A2255" s="52">
        <v>132180304330</v>
      </c>
      <c r="B2255" s="1" t="s">
        <v>390</v>
      </c>
      <c r="C2255" s="34" t="s">
        <v>378</v>
      </c>
      <c r="D2255" s="1" t="s">
        <v>367</v>
      </c>
      <c r="E2255" s="34" t="s">
        <v>378</v>
      </c>
      <c r="F2255" s="28" t="s">
        <v>369</v>
      </c>
      <c r="G2255" s="35">
        <v>720</v>
      </c>
      <c r="H2255" s="35">
        <v>4.32</v>
      </c>
    </row>
    <row r="2256" spans="1:8">
      <c r="A2256" s="52">
        <v>132180177488</v>
      </c>
      <c r="B2256" s="1" t="s">
        <v>4</v>
      </c>
      <c r="C2256" s="34" t="s">
        <v>378</v>
      </c>
      <c r="D2256" s="1" t="s">
        <v>367</v>
      </c>
      <c r="E2256" s="34" t="s">
        <v>378</v>
      </c>
      <c r="F2256" s="28" t="s">
        <v>369</v>
      </c>
      <c r="G2256" s="35">
        <v>22000</v>
      </c>
      <c r="H2256" s="35">
        <v>132</v>
      </c>
    </row>
    <row r="2257" spans="1:8">
      <c r="A2257" s="52">
        <v>132180129622</v>
      </c>
      <c r="B2257" s="1" t="s">
        <v>4</v>
      </c>
      <c r="C2257" s="34" t="s">
        <v>378</v>
      </c>
      <c r="D2257" s="1" t="s">
        <v>367</v>
      </c>
      <c r="E2257" s="34" t="s">
        <v>378</v>
      </c>
      <c r="F2257" s="28" t="s">
        <v>369</v>
      </c>
      <c r="G2257" s="35">
        <v>19900</v>
      </c>
      <c r="H2257" s="35">
        <v>119.4</v>
      </c>
    </row>
    <row r="2258" spans="1:8">
      <c r="A2258" s="52">
        <v>132179996012</v>
      </c>
      <c r="B2258" s="1" t="s">
        <v>4</v>
      </c>
      <c r="C2258" s="34" t="s">
        <v>378</v>
      </c>
      <c r="D2258" s="1" t="s">
        <v>367</v>
      </c>
      <c r="E2258" s="34" t="s">
        <v>378</v>
      </c>
      <c r="F2258" s="28" t="s">
        <v>369</v>
      </c>
      <c r="G2258" s="35">
        <v>14700</v>
      </c>
      <c r="H2258" s="35">
        <v>88.2</v>
      </c>
    </row>
    <row r="2259" spans="1:8">
      <c r="A2259" s="52">
        <v>132179457042</v>
      </c>
      <c r="B2259" s="1" t="s">
        <v>4</v>
      </c>
      <c r="C2259" s="34" t="s">
        <v>378</v>
      </c>
      <c r="D2259" s="1" t="s">
        <v>367</v>
      </c>
      <c r="E2259" s="34" t="s">
        <v>378</v>
      </c>
      <c r="F2259" s="28" t="s">
        <v>369</v>
      </c>
      <c r="G2259" s="35">
        <v>13200</v>
      </c>
      <c r="H2259" s="35">
        <v>79.2</v>
      </c>
    </row>
    <row r="2260" spans="1:8">
      <c r="A2260" s="52">
        <v>132179069762</v>
      </c>
      <c r="B2260" s="1" t="s">
        <v>4</v>
      </c>
      <c r="C2260" s="34" t="s">
        <v>378</v>
      </c>
      <c r="D2260" s="1" t="s">
        <v>367</v>
      </c>
      <c r="E2260" s="34" t="s">
        <v>378</v>
      </c>
      <c r="F2260" s="28" t="s">
        <v>369</v>
      </c>
      <c r="G2260" s="35">
        <v>29500</v>
      </c>
      <c r="H2260" s="35">
        <v>177</v>
      </c>
    </row>
    <row r="2261" spans="1:8">
      <c r="A2261" s="52">
        <v>132178747024</v>
      </c>
      <c r="B2261" s="1" t="s">
        <v>379</v>
      </c>
      <c r="C2261" s="34" t="s">
        <v>378</v>
      </c>
      <c r="D2261" s="1" t="s">
        <v>367</v>
      </c>
      <c r="E2261" s="34" t="s">
        <v>378</v>
      </c>
      <c r="F2261" s="28" t="s">
        <v>369</v>
      </c>
      <c r="G2261" s="35">
        <v>795</v>
      </c>
      <c r="H2261" s="35">
        <v>4.7699999999999996</v>
      </c>
    </row>
    <row r="2262" spans="1:8">
      <c r="A2262" s="52">
        <v>132178656708</v>
      </c>
      <c r="B2262" s="1" t="s">
        <v>4</v>
      </c>
      <c r="C2262" s="34" t="s">
        <v>378</v>
      </c>
      <c r="D2262" s="1" t="s">
        <v>367</v>
      </c>
      <c r="E2262" s="34" t="s">
        <v>378</v>
      </c>
      <c r="F2262" s="28" t="s">
        <v>369</v>
      </c>
      <c r="G2262" s="35">
        <v>19100</v>
      </c>
      <c r="H2262" s="35">
        <v>114.6</v>
      </c>
    </row>
    <row r="2263" spans="1:8">
      <c r="A2263" s="52">
        <v>132178648016</v>
      </c>
      <c r="B2263" s="1" t="s">
        <v>4</v>
      </c>
      <c r="C2263" s="34" t="s">
        <v>378</v>
      </c>
      <c r="D2263" s="1" t="s">
        <v>367</v>
      </c>
      <c r="E2263" s="34" t="s">
        <v>378</v>
      </c>
      <c r="F2263" s="28" t="s">
        <v>369</v>
      </c>
      <c r="G2263" s="35">
        <v>15900</v>
      </c>
      <c r="H2263" s="35">
        <v>95.4</v>
      </c>
    </row>
    <row r="2264" spans="1:8">
      <c r="A2264" s="52">
        <v>132178184768</v>
      </c>
      <c r="B2264" s="1" t="s">
        <v>365</v>
      </c>
      <c r="C2264" s="34" t="s">
        <v>368</v>
      </c>
      <c r="D2264" s="1" t="s">
        <v>367</v>
      </c>
      <c r="E2264" s="34" t="s">
        <v>378</v>
      </c>
      <c r="F2264" s="28" t="s">
        <v>369</v>
      </c>
      <c r="G2264" s="35">
        <v>16000</v>
      </c>
      <c r="H2264" s="35">
        <v>96</v>
      </c>
    </row>
    <row r="2265" spans="1:8">
      <c r="A2265" s="52">
        <v>132177869824</v>
      </c>
      <c r="B2265" s="1" t="s">
        <v>365</v>
      </c>
      <c r="C2265" s="34" t="s">
        <v>368</v>
      </c>
      <c r="D2265" s="1" t="s">
        <v>367</v>
      </c>
      <c r="E2265" s="34" t="s">
        <v>378</v>
      </c>
      <c r="F2265" s="28" t="s">
        <v>369</v>
      </c>
      <c r="G2265" s="35">
        <v>54000</v>
      </c>
      <c r="H2265" s="35">
        <v>324</v>
      </c>
    </row>
    <row r="2266" spans="1:8">
      <c r="A2266" s="52">
        <v>132177145798</v>
      </c>
      <c r="B2266" s="1" t="s">
        <v>389</v>
      </c>
      <c r="C2266" s="34" t="s">
        <v>368</v>
      </c>
      <c r="D2266" s="1" t="s">
        <v>367</v>
      </c>
      <c r="E2266" s="34" t="s">
        <v>378</v>
      </c>
      <c r="F2266" s="28" t="s">
        <v>369</v>
      </c>
      <c r="G2266" s="35">
        <v>2260</v>
      </c>
      <c r="H2266" s="35">
        <v>13.56</v>
      </c>
    </row>
    <row r="2267" spans="1:8">
      <c r="A2267" s="52">
        <v>132177107032</v>
      </c>
      <c r="B2267" s="1" t="s">
        <v>4</v>
      </c>
      <c r="C2267" s="34" t="s">
        <v>368</v>
      </c>
      <c r="D2267" s="1" t="s">
        <v>367</v>
      </c>
      <c r="E2267" s="34" t="s">
        <v>378</v>
      </c>
      <c r="F2267" s="28" t="s">
        <v>369</v>
      </c>
      <c r="G2267" s="35">
        <v>13500</v>
      </c>
      <c r="H2267" s="35">
        <v>81</v>
      </c>
    </row>
    <row r="2268" spans="1:8">
      <c r="A2268" s="52">
        <v>132177096328</v>
      </c>
      <c r="B2268" s="1" t="s">
        <v>4</v>
      </c>
      <c r="C2268" s="34" t="s">
        <v>368</v>
      </c>
      <c r="D2268" s="1" t="s">
        <v>367</v>
      </c>
      <c r="E2268" s="34" t="s">
        <v>378</v>
      </c>
      <c r="F2268" s="28" t="s">
        <v>369</v>
      </c>
      <c r="G2268" s="35">
        <v>77200</v>
      </c>
      <c r="H2268" s="35">
        <v>463.2</v>
      </c>
    </row>
    <row r="2269" spans="1:8">
      <c r="A2269" s="52">
        <v>132176782308</v>
      </c>
      <c r="B2269" s="1" t="s">
        <v>4</v>
      </c>
      <c r="C2269" s="34" t="s">
        <v>368</v>
      </c>
      <c r="D2269" s="1" t="s">
        <v>367</v>
      </c>
      <c r="E2269" s="34" t="s">
        <v>378</v>
      </c>
      <c r="F2269" s="28" t="s">
        <v>369</v>
      </c>
      <c r="G2269" s="35">
        <v>13400</v>
      </c>
      <c r="H2269" s="35">
        <v>80.400000000000006</v>
      </c>
    </row>
    <row r="2270" spans="1:8">
      <c r="A2270" s="52">
        <v>132176598634</v>
      </c>
      <c r="B2270" s="1" t="s">
        <v>4</v>
      </c>
      <c r="C2270" s="34" t="s">
        <v>368</v>
      </c>
      <c r="D2270" s="1" t="s">
        <v>367</v>
      </c>
      <c r="E2270" s="34" t="s">
        <v>378</v>
      </c>
      <c r="F2270" s="28" t="s">
        <v>369</v>
      </c>
      <c r="G2270" s="35">
        <v>63300</v>
      </c>
      <c r="H2270" s="35">
        <v>379.8</v>
      </c>
    </row>
    <row r="2271" spans="1:8">
      <c r="A2271" s="52">
        <v>132176170110</v>
      </c>
      <c r="B2271" s="1" t="s">
        <v>365</v>
      </c>
      <c r="C2271" s="34" t="s">
        <v>368</v>
      </c>
      <c r="D2271" s="1" t="s">
        <v>367</v>
      </c>
      <c r="E2271" s="34" t="s">
        <v>378</v>
      </c>
      <c r="F2271" s="28" t="s">
        <v>369</v>
      </c>
      <c r="G2271" s="35">
        <v>4800</v>
      </c>
      <c r="H2271" s="35">
        <v>28.8</v>
      </c>
    </row>
    <row r="2272" spans="1:8">
      <c r="A2272" s="52">
        <v>132175628956</v>
      </c>
      <c r="B2272" s="1" t="s">
        <v>4</v>
      </c>
      <c r="C2272" s="34" t="s">
        <v>368</v>
      </c>
      <c r="D2272" s="1" t="s">
        <v>367</v>
      </c>
      <c r="E2272" s="34" t="s">
        <v>378</v>
      </c>
      <c r="F2272" s="28" t="s">
        <v>369</v>
      </c>
      <c r="G2272" s="35">
        <v>39900</v>
      </c>
      <c r="H2272" s="35">
        <v>239.4</v>
      </c>
    </row>
    <row r="2273" spans="1:8">
      <c r="A2273" s="52">
        <v>132175561740</v>
      </c>
      <c r="B2273" s="1" t="s">
        <v>365</v>
      </c>
      <c r="C2273" s="34" t="s">
        <v>368</v>
      </c>
      <c r="D2273" s="1" t="s">
        <v>367</v>
      </c>
      <c r="E2273" s="34" t="s">
        <v>378</v>
      </c>
      <c r="F2273" s="28" t="s">
        <v>369</v>
      </c>
      <c r="G2273" s="35">
        <v>36300</v>
      </c>
      <c r="H2273" s="35">
        <v>217.8</v>
      </c>
    </row>
    <row r="2274" spans="1:8">
      <c r="A2274" s="52">
        <v>132175148224</v>
      </c>
      <c r="B2274" s="1" t="s">
        <v>387</v>
      </c>
      <c r="C2274" s="34" t="s">
        <v>368</v>
      </c>
      <c r="D2274" s="1" t="s">
        <v>367</v>
      </c>
      <c r="E2274" s="34" t="s">
        <v>378</v>
      </c>
      <c r="F2274" s="28" t="s">
        <v>369</v>
      </c>
      <c r="G2274" s="35">
        <v>1500</v>
      </c>
      <c r="H2274" s="35">
        <v>9</v>
      </c>
    </row>
    <row r="2275" spans="1:8">
      <c r="A2275" s="52">
        <v>132174941170</v>
      </c>
      <c r="B2275" s="1" t="s">
        <v>365</v>
      </c>
      <c r="C2275" s="34" t="s">
        <v>368</v>
      </c>
      <c r="D2275" s="1" t="s">
        <v>367</v>
      </c>
      <c r="E2275" s="34" t="s">
        <v>378</v>
      </c>
      <c r="F2275" s="28" t="s">
        <v>369</v>
      </c>
      <c r="G2275" s="35">
        <v>10300</v>
      </c>
      <c r="H2275" s="35">
        <v>61.8</v>
      </c>
    </row>
    <row r="2276" spans="1:8">
      <c r="A2276" s="52">
        <v>132173998208</v>
      </c>
      <c r="B2276" s="1" t="s">
        <v>4</v>
      </c>
      <c r="C2276" s="34" t="s">
        <v>368</v>
      </c>
      <c r="D2276" s="1" t="s">
        <v>367</v>
      </c>
      <c r="E2276" s="34" t="s">
        <v>368</v>
      </c>
      <c r="F2276" s="28" t="s">
        <v>369</v>
      </c>
      <c r="G2276" s="35">
        <v>38700</v>
      </c>
      <c r="H2276" s="35">
        <v>232.2</v>
      </c>
    </row>
    <row r="2277" spans="1:8">
      <c r="A2277" s="52">
        <v>132173925278</v>
      </c>
      <c r="B2277" s="1" t="s">
        <v>377</v>
      </c>
      <c r="C2277" s="34" t="s">
        <v>368</v>
      </c>
      <c r="D2277" s="1" t="s">
        <v>367</v>
      </c>
      <c r="E2277" s="34" t="s">
        <v>368</v>
      </c>
      <c r="F2277" s="28" t="s">
        <v>369</v>
      </c>
      <c r="G2277" s="35">
        <v>3870</v>
      </c>
      <c r="H2277" s="35">
        <v>23.22</v>
      </c>
    </row>
    <row r="2278" spans="1:8">
      <c r="A2278" s="52">
        <v>132173642032</v>
      </c>
      <c r="B2278" s="1" t="s">
        <v>365</v>
      </c>
      <c r="C2278" s="34" t="s">
        <v>368</v>
      </c>
      <c r="D2278" s="1" t="s">
        <v>367</v>
      </c>
      <c r="E2278" s="34" t="s">
        <v>368</v>
      </c>
      <c r="F2278" s="28" t="s">
        <v>369</v>
      </c>
      <c r="G2278" s="35">
        <v>42400</v>
      </c>
      <c r="H2278" s="35">
        <v>254.4</v>
      </c>
    </row>
    <row r="2279" spans="1:8">
      <c r="A2279" s="52">
        <v>132172960086</v>
      </c>
      <c r="B2279" s="1" t="s">
        <v>365</v>
      </c>
      <c r="C2279" s="34" t="s">
        <v>368</v>
      </c>
      <c r="D2279" s="1" t="s">
        <v>367</v>
      </c>
      <c r="E2279" s="34" t="s">
        <v>368</v>
      </c>
      <c r="F2279" s="28" t="s">
        <v>369</v>
      </c>
      <c r="G2279" s="35">
        <v>55400</v>
      </c>
      <c r="H2279" s="35">
        <v>332.4</v>
      </c>
    </row>
    <row r="2280" spans="1:8">
      <c r="A2280" s="52">
        <v>132172242648</v>
      </c>
      <c r="B2280" s="1" t="s">
        <v>365</v>
      </c>
      <c r="C2280" s="34" t="s">
        <v>368</v>
      </c>
      <c r="D2280" s="1" t="s">
        <v>367</v>
      </c>
      <c r="E2280" s="34" t="s">
        <v>368</v>
      </c>
      <c r="F2280" s="28" t="s">
        <v>369</v>
      </c>
      <c r="G2280" s="35">
        <v>68800</v>
      </c>
      <c r="H2280" s="35">
        <v>412.8</v>
      </c>
    </row>
    <row r="2281" spans="1:8">
      <c r="A2281" s="52">
        <v>132171323038</v>
      </c>
      <c r="B2281" s="1" t="s">
        <v>4</v>
      </c>
      <c r="C2281" s="34" t="s">
        <v>368</v>
      </c>
      <c r="D2281" s="1" t="s">
        <v>367</v>
      </c>
      <c r="E2281" s="34" t="s">
        <v>368</v>
      </c>
      <c r="F2281" s="28" t="s">
        <v>369</v>
      </c>
      <c r="G2281" s="35">
        <v>28100</v>
      </c>
      <c r="H2281" s="35">
        <v>168.6</v>
      </c>
    </row>
    <row r="2282" spans="1:8">
      <c r="A2282" s="52">
        <v>132169724314</v>
      </c>
      <c r="B2282" s="1" t="s">
        <v>4</v>
      </c>
      <c r="C2282" s="34" t="s">
        <v>368</v>
      </c>
      <c r="D2282" s="1" t="s">
        <v>367</v>
      </c>
      <c r="E2282" s="34" t="s">
        <v>368</v>
      </c>
      <c r="F2282" s="28" t="s">
        <v>369</v>
      </c>
      <c r="G2282" s="35">
        <v>35400</v>
      </c>
      <c r="H2282" s="35">
        <v>212.4</v>
      </c>
    </row>
    <row r="2283" spans="1:8">
      <c r="A2283" s="52">
        <v>132168375198</v>
      </c>
      <c r="B2283" s="1" t="s">
        <v>365</v>
      </c>
      <c r="C2283" s="34" t="s">
        <v>368</v>
      </c>
      <c r="D2283" s="1" t="s">
        <v>367</v>
      </c>
      <c r="E2283" s="34" t="s">
        <v>368</v>
      </c>
      <c r="F2283" s="28" t="s">
        <v>369</v>
      </c>
      <c r="G2283" s="35">
        <v>26000</v>
      </c>
      <c r="H2283" s="35">
        <v>156</v>
      </c>
    </row>
    <row r="2284" spans="1:8">
      <c r="A2284" s="52">
        <v>132167850164</v>
      </c>
      <c r="B2284" s="1" t="s">
        <v>365</v>
      </c>
      <c r="C2284" s="34" t="s">
        <v>368</v>
      </c>
      <c r="D2284" s="1" t="s">
        <v>367</v>
      </c>
      <c r="E2284" s="34" t="s">
        <v>368</v>
      </c>
      <c r="F2284" s="28" t="s">
        <v>369</v>
      </c>
      <c r="G2284" s="35">
        <v>59100</v>
      </c>
      <c r="H2284" s="35">
        <v>354.6</v>
      </c>
    </row>
    <row r="2285" spans="1:8">
      <c r="A2285" s="52">
        <v>132167613940</v>
      </c>
      <c r="B2285" s="1" t="s">
        <v>4</v>
      </c>
      <c r="C2285" s="34" t="s">
        <v>368</v>
      </c>
      <c r="D2285" s="1" t="s">
        <v>367</v>
      </c>
      <c r="E2285" s="34" t="s">
        <v>368</v>
      </c>
      <c r="F2285" s="28" t="s">
        <v>369</v>
      </c>
      <c r="G2285" s="35">
        <v>36200</v>
      </c>
      <c r="H2285" s="35">
        <v>217.2</v>
      </c>
    </row>
    <row r="2286" spans="1:8">
      <c r="A2286" s="52">
        <v>132167577648</v>
      </c>
      <c r="B2286" s="1" t="s">
        <v>365</v>
      </c>
      <c r="C2286" s="34" t="s">
        <v>368</v>
      </c>
      <c r="D2286" s="1" t="s">
        <v>367</v>
      </c>
      <c r="E2286" s="34" t="s">
        <v>368</v>
      </c>
      <c r="F2286" s="28" t="s">
        <v>369</v>
      </c>
      <c r="G2286" s="35">
        <v>30300</v>
      </c>
      <c r="H2286" s="35">
        <v>181.8</v>
      </c>
    </row>
    <row r="2287" spans="1:8">
      <c r="A2287" s="52">
        <v>132158948686</v>
      </c>
      <c r="B2287" s="1" t="s">
        <v>375</v>
      </c>
      <c r="C2287" s="34" t="s">
        <v>368</v>
      </c>
      <c r="D2287" s="1" t="s">
        <v>367</v>
      </c>
      <c r="E2287" s="34" t="s">
        <v>368</v>
      </c>
      <c r="F2287" s="28" t="s">
        <v>369</v>
      </c>
      <c r="G2287" s="35">
        <v>580</v>
      </c>
      <c r="H2287" s="35">
        <v>3.48</v>
      </c>
    </row>
    <row r="2288" spans="1:8">
      <c r="A2288" s="52">
        <v>132156880960</v>
      </c>
      <c r="B2288" s="1" t="s">
        <v>365</v>
      </c>
      <c r="C2288" s="34" t="s">
        <v>368</v>
      </c>
      <c r="D2288" s="1" t="s">
        <v>367</v>
      </c>
      <c r="E2288" s="34" t="s">
        <v>368</v>
      </c>
      <c r="F2288" s="28" t="s">
        <v>369</v>
      </c>
      <c r="G2288" s="35">
        <v>9800</v>
      </c>
      <c r="H2288" s="35">
        <v>58.8</v>
      </c>
    </row>
    <row r="2289" spans="1:8">
      <c r="A2289" s="52">
        <v>132156526470</v>
      </c>
      <c r="B2289" s="1" t="s">
        <v>4</v>
      </c>
      <c r="C2289" s="34" t="s">
        <v>368</v>
      </c>
      <c r="D2289" s="1" t="s">
        <v>367</v>
      </c>
      <c r="E2289" s="34" t="s">
        <v>368</v>
      </c>
      <c r="F2289" s="28" t="s">
        <v>369</v>
      </c>
      <c r="G2289" s="35">
        <v>29400</v>
      </c>
      <c r="H2289" s="35">
        <v>176.4</v>
      </c>
    </row>
    <row r="2290" spans="1:8">
      <c r="A2290" s="52">
        <v>132156161244</v>
      </c>
      <c r="B2290" s="1" t="s">
        <v>365</v>
      </c>
      <c r="C2290" s="34" t="s">
        <v>368</v>
      </c>
      <c r="D2290" s="1" t="s">
        <v>367</v>
      </c>
      <c r="E2290" s="34" t="s">
        <v>368</v>
      </c>
      <c r="F2290" s="28" t="s">
        <v>369</v>
      </c>
      <c r="G2290" s="35">
        <v>14400</v>
      </c>
      <c r="H2290" s="35">
        <v>86.4</v>
      </c>
    </row>
    <row r="2291" spans="1:8">
      <c r="A2291" s="52">
        <v>132151858318</v>
      </c>
      <c r="B2291" s="1" t="s">
        <v>365</v>
      </c>
      <c r="C2291" s="34" t="s">
        <v>368</v>
      </c>
      <c r="D2291" s="1" t="s">
        <v>367</v>
      </c>
      <c r="E2291" s="34" t="s">
        <v>368</v>
      </c>
      <c r="F2291" s="28" t="s">
        <v>369</v>
      </c>
      <c r="G2291" s="35">
        <v>23400</v>
      </c>
      <c r="H2291" s="35">
        <v>140.4</v>
      </c>
    </row>
    <row r="2292" spans="1:8">
      <c r="A2292" s="52">
        <v>132142231840</v>
      </c>
      <c r="B2292" s="1" t="s">
        <v>365</v>
      </c>
      <c r="C2292" s="34" t="s">
        <v>368</v>
      </c>
      <c r="D2292" s="1" t="s">
        <v>367</v>
      </c>
      <c r="E2292" s="34" t="s">
        <v>368</v>
      </c>
      <c r="F2292" s="28" t="s">
        <v>369</v>
      </c>
      <c r="G2292" s="35">
        <v>9600</v>
      </c>
      <c r="H2292" s="35">
        <v>57.6</v>
      </c>
    </row>
    <row r="2293" spans="1:8">
      <c r="A2293" s="52">
        <v>132082714449</v>
      </c>
      <c r="B2293" s="1" t="s">
        <v>4</v>
      </c>
      <c r="C2293" s="34" t="s">
        <v>407</v>
      </c>
      <c r="D2293" s="1" t="s">
        <v>367</v>
      </c>
      <c r="E2293" s="34" t="s">
        <v>410</v>
      </c>
      <c r="F2293" s="28" t="s">
        <v>369</v>
      </c>
      <c r="G2293" s="35">
        <v>42999</v>
      </c>
      <c r="H2293" s="35">
        <v>257.99</v>
      </c>
    </row>
    <row r="2294" spans="1:8">
      <c r="A2294" s="52">
        <v>132082623805</v>
      </c>
      <c r="B2294" s="1" t="s">
        <v>4</v>
      </c>
      <c r="C2294" s="34" t="s">
        <v>407</v>
      </c>
      <c r="D2294" s="1" t="s">
        <v>367</v>
      </c>
      <c r="E2294" s="34" t="s">
        <v>410</v>
      </c>
      <c r="F2294" s="28" t="s">
        <v>369</v>
      </c>
      <c r="G2294" s="35">
        <v>11999</v>
      </c>
      <c r="H2294" s="35">
        <v>71.989999999999995</v>
      </c>
    </row>
    <row r="2295" spans="1:8">
      <c r="A2295" s="52">
        <v>132082316453</v>
      </c>
      <c r="B2295" s="1" t="s">
        <v>4</v>
      </c>
      <c r="C2295" s="34" t="s">
        <v>407</v>
      </c>
      <c r="D2295" s="1" t="s">
        <v>367</v>
      </c>
      <c r="E2295" s="34" t="s">
        <v>407</v>
      </c>
      <c r="F2295" s="28" t="s">
        <v>369</v>
      </c>
      <c r="G2295" s="35">
        <v>62597</v>
      </c>
      <c r="H2295" s="35">
        <v>375.58</v>
      </c>
    </row>
    <row r="2296" spans="1:8">
      <c r="A2296" s="52">
        <v>132082191399</v>
      </c>
      <c r="B2296" s="1" t="s">
        <v>408</v>
      </c>
      <c r="C2296" s="34" t="s">
        <v>407</v>
      </c>
      <c r="D2296" s="1" t="s">
        <v>367</v>
      </c>
      <c r="E2296" s="34" t="s">
        <v>407</v>
      </c>
      <c r="F2296" s="28" t="s">
        <v>369</v>
      </c>
      <c r="G2296" s="35">
        <v>6259</v>
      </c>
      <c r="H2296" s="35">
        <v>37.549999999999997</v>
      </c>
    </row>
    <row r="2297" spans="1:8">
      <c r="A2297" s="52">
        <v>132082022157</v>
      </c>
      <c r="B2297" s="1" t="s">
        <v>4</v>
      </c>
      <c r="C2297" s="34" t="s">
        <v>407</v>
      </c>
      <c r="D2297" s="1" t="s">
        <v>367</v>
      </c>
      <c r="E2297" s="34" t="s">
        <v>407</v>
      </c>
      <c r="F2297" s="28" t="s">
        <v>369</v>
      </c>
      <c r="G2297" s="35">
        <v>56800</v>
      </c>
      <c r="H2297" s="35">
        <v>340.8</v>
      </c>
    </row>
    <row r="2298" spans="1:8">
      <c r="A2298" s="52">
        <v>132078853589</v>
      </c>
      <c r="B2298" s="1" t="s">
        <v>365</v>
      </c>
      <c r="C2298" s="34" t="s">
        <v>407</v>
      </c>
      <c r="D2298" s="1" t="s">
        <v>367</v>
      </c>
      <c r="E2298" s="34" t="s">
        <v>407</v>
      </c>
      <c r="F2298" s="28" t="s">
        <v>369</v>
      </c>
      <c r="G2298" s="35">
        <v>51610</v>
      </c>
      <c r="H2298" s="35">
        <v>309.66000000000003</v>
      </c>
    </row>
    <row r="2299" spans="1:8">
      <c r="A2299" s="52">
        <v>132078512753</v>
      </c>
      <c r="B2299" s="1" t="s">
        <v>365</v>
      </c>
      <c r="C2299" s="34" t="s">
        <v>407</v>
      </c>
      <c r="D2299" s="1" t="s">
        <v>367</v>
      </c>
      <c r="E2299" s="34" t="s">
        <v>407</v>
      </c>
      <c r="F2299" s="28" t="s">
        <v>369</v>
      </c>
      <c r="G2299" s="35">
        <v>35600</v>
      </c>
      <c r="H2299" s="35">
        <v>213.6</v>
      </c>
    </row>
    <row r="2300" spans="1:8">
      <c r="A2300" s="52">
        <v>132077808163</v>
      </c>
      <c r="B2300" s="1" t="s">
        <v>4</v>
      </c>
      <c r="C2300" s="34" t="s">
        <v>407</v>
      </c>
      <c r="D2300" s="1" t="s">
        <v>367</v>
      </c>
      <c r="E2300" s="34" t="s">
        <v>407</v>
      </c>
      <c r="F2300" s="28" t="s">
        <v>369</v>
      </c>
      <c r="G2300" s="35">
        <v>28000</v>
      </c>
      <c r="H2300" s="35">
        <v>168</v>
      </c>
    </row>
    <row r="2301" spans="1:8">
      <c r="A2301" s="52">
        <v>132063320073</v>
      </c>
      <c r="B2301" s="1" t="s">
        <v>365</v>
      </c>
      <c r="C2301" s="34" t="s">
        <v>407</v>
      </c>
      <c r="D2301" s="1" t="s">
        <v>367</v>
      </c>
      <c r="E2301" s="34" t="s">
        <v>407</v>
      </c>
      <c r="F2301" s="28" t="s">
        <v>369</v>
      </c>
      <c r="G2301" s="35">
        <v>56999</v>
      </c>
      <c r="H2301" s="35">
        <v>341.99</v>
      </c>
    </row>
    <row r="2302" spans="1:8">
      <c r="A2302" s="52">
        <v>132059906366</v>
      </c>
      <c r="B2302" s="1" t="s">
        <v>4</v>
      </c>
      <c r="C2302" s="34" t="s">
        <v>368</v>
      </c>
      <c r="D2302" s="1" t="s">
        <v>367</v>
      </c>
      <c r="E2302" s="34" t="s">
        <v>368</v>
      </c>
      <c r="F2302" s="28" t="s">
        <v>369</v>
      </c>
      <c r="G2302" s="35">
        <v>20600</v>
      </c>
      <c r="H2302" s="35">
        <v>123.6</v>
      </c>
    </row>
    <row r="2303" spans="1:8">
      <c r="A2303" s="52">
        <v>132059777870</v>
      </c>
      <c r="B2303" s="1" t="s">
        <v>4</v>
      </c>
      <c r="C2303" s="34" t="s">
        <v>368</v>
      </c>
      <c r="D2303" s="1" t="s">
        <v>367</v>
      </c>
      <c r="E2303" s="34" t="s">
        <v>368</v>
      </c>
      <c r="F2303" s="28" t="s">
        <v>369</v>
      </c>
      <c r="G2303" s="35">
        <v>11000</v>
      </c>
      <c r="H2303" s="35">
        <v>66</v>
      </c>
    </row>
    <row r="2304" spans="1:8">
      <c r="A2304" s="52">
        <v>132059678982</v>
      </c>
      <c r="B2304" s="1" t="s">
        <v>373</v>
      </c>
      <c r="C2304" s="34" t="s">
        <v>368</v>
      </c>
      <c r="D2304" s="1" t="s">
        <v>367</v>
      </c>
      <c r="E2304" s="34" t="s">
        <v>368</v>
      </c>
      <c r="F2304" s="28" t="s">
        <v>369</v>
      </c>
      <c r="G2304" s="35">
        <v>1695</v>
      </c>
      <c r="H2304" s="35">
        <v>10.17</v>
      </c>
    </row>
    <row r="2305" spans="1:8">
      <c r="A2305" s="52">
        <v>132059566050</v>
      </c>
      <c r="B2305" s="1" t="s">
        <v>4</v>
      </c>
      <c r="C2305" s="34" t="s">
        <v>368</v>
      </c>
      <c r="D2305" s="1" t="s">
        <v>367</v>
      </c>
      <c r="E2305" s="34" t="s">
        <v>368</v>
      </c>
      <c r="F2305" s="28" t="s">
        <v>369</v>
      </c>
      <c r="G2305" s="35">
        <v>33900</v>
      </c>
      <c r="H2305" s="35">
        <v>203.4</v>
      </c>
    </row>
    <row r="2306" spans="1:8">
      <c r="A2306" s="52">
        <v>132058425180</v>
      </c>
      <c r="B2306" s="1" t="s">
        <v>4</v>
      </c>
      <c r="C2306" s="34" t="s">
        <v>368</v>
      </c>
      <c r="D2306" s="1" t="s">
        <v>367</v>
      </c>
      <c r="E2306" s="34" t="s">
        <v>368</v>
      </c>
      <c r="F2306" s="28" t="s">
        <v>369</v>
      </c>
      <c r="G2306" s="35">
        <v>38400</v>
      </c>
      <c r="H2306" s="35">
        <v>230.4</v>
      </c>
    </row>
    <row r="2307" spans="1:8">
      <c r="A2307" s="52">
        <v>132057557082</v>
      </c>
      <c r="B2307" s="1" t="s">
        <v>4</v>
      </c>
      <c r="C2307" s="34" t="s">
        <v>368</v>
      </c>
      <c r="D2307" s="1" t="s">
        <v>367</v>
      </c>
      <c r="E2307" s="34" t="s">
        <v>368</v>
      </c>
      <c r="F2307" s="28" t="s">
        <v>369</v>
      </c>
      <c r="G2307" s="35">
        <v>27600</v>
      </c>
      <c r="H2307" s="35">
        <v>165.6</v>
      </c>
    </row>
    <row r="2308" spans="1:8">
      <c r="A2308" s="52">
        <v>132057028190</v>
      </c>
      <c r="B2308" s="1" t="s">
        <v>4</v>
      </c>
      <c r="C2308" s="34" t="s">
        <v>368</v>
      </c>
      <c r="D2308" s="1" t="s">
        <v>367</v>
      </c>
      <c r="E2308" s="34" t="s">
        <v>368</v>
      </c>
      <c r="F2308" s="28" t="s">
        <v>369</v>
      </c>
      <c r="G2308" s="35">
        <v>17900</v>
      </c>
      <c r="H2308" s="35">
        <v>107.4</v>
      </c>
    </row>
    <row r="2309" spans="1:8">
      <c r="A2309" s="52">
        <v>132056029654</v>
      </c>
      <c r="B2309" s="1" t="s">
        <v>4</v>
      </c>
      <c r="C2309" s="34" t="s">
        <v>368</v>
      </c>
      <c r="D2309" s="1" t="s">
        <v>367</v>
      </c>
      <c r="E2309" s="34" t="s">
        <v>368</v>
      </c>
      <c r="F2309" s="28" t="s">
        <v>369</v>
      </c>
      <c r="G2309" s="35">
        <v>31200</v>
      </c>
      <c r="H2309" s="35">
        <v>187.2</v>
      </c>
    </row>
    <row r="2310" spans="1:8">
      <c r="A2310" s="52">
        <v>132055965040</v>
      </c>
      <c r="B2310" s="1" t="s">
        <v>4</v>
      </c>
      <c r="C2310" s="34" t="s">
        <v>368</v>
      </c>
      <c r="D2310" s="1" t="s">
        <v>367</v>
      </c>
      <c r="E2310" s="34" t="s">
        <v>368</v>
      </c>
      <c r="F2310" s="28" t="s">
        <v>369</v>
      </c>
      <c r="G2310" s="35">
        <v>72800</v>
      </c>
      <c r="H2310" s="35">
        <v>436.8</v>
      </c>
    </row>
    <row r="2311" spans="1:8">
      <c r="A2311" s="52">
        <v>132055387448</v>
      </c>
      <c r="B2311" s="1" t="s">
        <v>365</v>
      </c>
      <c r="C2311" s="34" t="s">
        <v>366</v>
      </c>
      <c r="D2311" s="1" t="s">
        <v>367</v>
      </c>
      <c r="E2311" s="34" t="s">
        <v>368</v>
      </c>
      <c r="F2311" s="28" t="s">
        <v>369</v>
      </c>
      <c r="G2311" s="35">
        <v>48900</v>
      </c>
      <c r="H2311" s="35">
        <v>293.39999999999998</v>
      </c>
    </row>
    <row r="2312" spans="1:8">
      <c r="A2312" s="52">
        <v>132055115248</v>
      </c>
      <c r="B2312" s="1" t="s">
        <v>4</v>
      </c>
      <c r="C2312" s="34" t="s">
        <v>366</v>
      </c>
      <c r="D2312" s="1" t="s">
        <v>367</v>
      </c>
      <c r="E2312" s="34" t="s">
        <v>368</v>
      </c>
      <c r="F2312" s="28" t="s">
        <v>369</v>
      </c>
      <c r="G2312" s="35">
        <v>14600</v>
      </c>
      <c r="H2312" s="35">
        <v>87.6</v>
      </c>
    </row>
    <row r="2313" spans="1:8">
      <c r="A2313" s="52">
        <v>132053623776</v>
      </c>
      <c r="B2313" s="1" t="s">
        <v>4</v>
      </c>
      <c r="C2313" s="34" t="s">
        <v>366</v>
      </c>
      <c r="D2313" s="1" t="s">
        <v>367</v>
      </c>
      <c r="E2313" s="34" t="s">
        <v>368</v>
      </c>
      <c r="F2313" s="28" t="s">
        <v>369</v>
      </c>
      <c r="G2313" s="35">
        <v>21700</v>
      </c>
      <c r="H2313" s="35">
        <v>130.19999999999999</v>
      </c>
    </row>
    <row r="2314" spans="1:8">
      <c r="A2314" s="52">
        <v>132052976580</v>
      </c>
      <c r="B2314" s="1" t="s">
        <v>371</v>
      </c>
      <c r="C2314" s="34" t="s">
        <v>366</v>
      </c>
      <c r="D2314" s="1" t="s">
        <v>367</v>
      </c>
      <c r="E2314" s="34" t="s">
        <v>368</v>
      </c>
      <c r="F2314" s="28" t="s">
        <v>369</v>
      </c>
      <c r="G2314" s="35">
        <v>2005</v>
      </c>
      <c r="H2314" s="35">
        <v>12.03</v>
      </c>
    </row>
    <row r="2315" spans="1:8">
      <c r="A2315" s="52">
        <v>132052913658</v>
      </c>
      <c r="B2315" s="1" t="s">
        <v>4</v>
      </c>
      <c r="C2315" s="34" t="s">
        <v>366</v>
      </c>
      <c r="D2315" s="1" t="s">
        <v>367</v>
      </c>
      <c r="E2315" s="34" t="s">
        <v>368</v>
      </c>
      <c r="F2315" s="28" t="s">
        <v>369</v>
      </c>
      <c r="G2315" s="35">
        <v>40100</v>
      </c>
      <c r="H2315" s="35">
        <v>240.6</v>
      </c>
    </row>
    <row r="2316" spans="1:8">
      <c r="A2316" s="52">
        <v>132052626378</v>
      </c>
      <c r="B2316" s="1" t="s">
        <v>370</v>
      </c>
      <c r="C2316" s="34" t="s">
        <v>366</v>
      </c>
      <c r="D2316" s="1" t="s">
        <v>367</v>
      </c>
      <c r="E2316" s="34" t="s">
        <v>368</v>
      </c>
      <c r="F2316" s="28" t="s">
        <v>369</v>
      </c>
      <c r="G2316" s="35">
        <v>1380</v>
      </c>
      <c r="H2316" s="35">
        <v>8.2799999999999994</v>
      </c>
    </row>
    <row r="2317" spans="1:8">
      <c r="A2317" s="52">
        <v>132052239804</v>
      </c>
      <c r="B2317" s="1" t="s">
        <v>365</v>
      </c>
      <c r="C2317" s="34" t="s">
        <v>366</v>
      </c>
      <c r="D2317" s="1" t="s">
        <v>367</v>
      </c>
      <c r="E2317" s="34" t="s">
        <v>368</v>
      </c>
      <c r="F2317" s="28" t="s">
        <v>369</v>
      </c>
      <c r="G2317" s="35">
        <v>39500</v>
      </c>
      <c r="H2317" s="35">
        <v>237</v>
      </c>
    </row>
    <row r="2318" spans="1:8">
      <c r="A2318" s="52">
        <v>131986740299</v>
      </c>
      <c r="B2318" s="1" t="s">
        <v>4</v>
      </c>
      <c r="C2318" s="34" t="s">
        <v>407</v>
      </c>
      <c r="D2318" s="1" t="s">
        <v>367</v>
      </c>
      <c r="E2318" s="34" t="s">
        <v>407</v>
      </c>
      <c r="F2318" s="28" t="s">
        <v>369</v>
      </c>
      <c r="G2318" s="35">
        <v>319194.82</v>
      </c>
      <c r="H2318" s="35">
        <v>1915.17</v>
      </c>
    </row>
    <row r="2319" spans="1:8">
      <c r="A2319" s="52">
        <v>131913010493</v>
      </c>
      <c r="B2319" s="1" t="s">
        <v>4</v>
      </c>
      <c r="C2319" s="34" t="s">
        <v>397</v>
      </c>
      <c r="D2319" s="1" t="s">
        <v>367</v>
      </c>
      <c r="E2319" s="34" t="s">
        <v>397</v>
      </c>
      <c r="F2319" s="28" t="s">
        <v>369</v>
      </c>
      <c r="G2319" s="35">
        <v>118638.49</v>
      </c>
      <c r="H2319" s="35">
        <v>711.83</v>
      </c>
    </row>
    <row r="2320" spans="1:8">
      <c r="A2320" s="52">
        <v>131912838985</v>
      </c>
      <c r="B2320" s="1" t="s">
        <v>4</v>
      </c>
      <c r="C2320" s="34" t="s">
        <v>397</v>
      </c>
      <c r="D2320" s="1" t="s">
        <v>367</v>
      </c>
      <c r="E2320" s="34" t="s">
        <v>397</v>
      </c>
      <c r="F2320" s="28" t="s">
        <v>369</v>
      </c>
      <c r="G2320" s="35">
        <v>167664.01</v>
      </c>
      <c r="H2320" s="35">
        <v>1005.98</v>
      </c>
    </row>
    <row r="2321" spans="1:8">
      <c r="A2321" s="52">
        <v>131722315545</v>
      </c>
      <c r="B2321" s="1" t="s">
        <v>4</v>
      </c>
      <c r="C2321" s="34" t="s">
        <v>394</v>
      </c>
      <c r="D2321" s="1" t="s">
        <v>367</v>
      </c>
      <c r="E2321" s="34" t="s">
        <v>394</v>
      </c>
      <c r="F2321" s="28" t="s">
        <v>369</v>
      </c>
      <c r="G2321" s="35">
        <v>1584400</v>
      </c>
      <c r="H2321" s="35">
        <v>9506.4</v>
      </c>
    </row>
    <row r="2322" spans="1:8">
      <c r="A2322" s="52">
        <v>131673072753</v>
      </c>
      <c r="B2322" s="1" t="s">
        <v>4</v>
      </c>
      <c r="C2322" s="34" t="s">
        <v>394</v>
      </c>
      <c r="D2322" s="1" t="s">
        <v>367</v>
      </c>
      <c r="E2322" s="34" t="s">
        <v>394</v>
      </c>
      <c r="F2322" s="28" t="s">
        <v>369</v>
      </c>
      <c r="G2322" s="35">
        <v>27400</v>
      </c>
      <c r="H2322" s="35">
        <v>164.4</v>
      </c>
    </row>
    <row r="2323" spans="1:8">
      <c r="A2323" s="52">
        <v>131669620427</v>
      </c>
      <c r="B2323" s="1" t="s">
        <v>4</v>
      </c>
      <c r="C2323" s="34" t="s">
        <v>378</v>
      </c>
      <c r="D2323" s="1" t="s">
        <v>367</v>
      </c>
      <c r="E2323" s="34" t="s">
        <v>394</v>
      </c>
      <c r="F2323" s="28" t="s">
        <v>369</v>
      </c>
      <c r="G2323" s="35">
        <v>57700</v>
      </c>
      <c r="H2323" s="35">
        <v>346.2</v>
      </c>
    </row>
    <row r="2324" spans="1:8">
      <c r="A2324" s="52">
        <v>131669102541</v>
      </c>
      <c r="B2324" s="1" t="s">
        <v>4</v>
      </c>
      <c r="C2324" s="34" t="s">
        <v>378</v>
      </c>
      <c r="D2324" s="1" t="s">
        <v>367</v>
      </c>
      <c r="E2324" s="34" t="s">
        <v>394</v>
      </c>
      <c r="F2324" s="28" t="s">
        <v>369</v>
      </c>
      <c r="G2324" s="35">
        <v>29100</v>
      </c>
      <c r="H2324" s="35">
        <v>174.6</v>
      </c>
    </row>
    <row r="2325" spans="1:8">
      <c r="A2325" s="52">
        <v>131668874411</v>
      </c>
      <c r="B2325" s="1" t="s">
        <v>365</v>
      </c>
      <c r="C2325" s="34" t="s">
        <v>378</v>
      </c>
      <c r="D2325" s="1" t="s">
        <v>367</v>
      </c>
      <c r="E2325" s="34" t="s">
        <v>394</v>
      </c>
      <c r="F2325" s="28" t="s">
        <v>369</v>
      </c>
      <c r="G2325" s="35">
        <v>33000</v>
      </c>
      <c r="H2325" s="35">
        <v>198</v>
      </c>
    </row>
    <row r="2326" spans="1:8">
      <c r="A2326" s="52">
        <v>131668017119</v>
      </c>
      <c r="B2326" s="1" t="s">
        <v>365</v>
      </c>
      <c r="C2326" s="34" t="s">
        <v>378</v>
      </c>
      <c r="D2326" s="1" t="s">
        <v>367</v>
      </c>
      <c r="E2326" s="34" t="s">
        <v>378</v>
      </c>
      <c r="F2326" s="28" t="s">
        <v>369</v>
      </c>
      <c r="G2326" s="35">
        <v>66300</v>
      </c>
      <c r="H2326" s="35">
        <v>397.8</v>
      </c>
    </row>
    <row r="2327" spans="1:8">
      <c r="A2327" s="52">
        <v>131667192349</v>
      </c>
      <c r="B2327" s="1" t="s">
        <v>365</v>
      </c>
      <c r="C2327" s="34" t="s">
        <v>378</v>
      </c>
      <c r="D2327" s="1" t="s">
        <v>367</v>
      </c>
      <c r="E2327" s="34" t="s">
        <v>378</v>
      </c>
      <c r="F2327" s="28" t="s">
        <v>369</v>
      </c>
      <c r="G2327" s="35">
        <v>29100</v>
      </c>
      <c r="H2327" s="35">
        <v>174.6</v>
      </c>
    </row>
    <row r="2328" spans="1:8">
      <c r="A2328" s="52">
        <v>131665531819</v>
      </c>
      <c r="B2328" s="1" t="s">
        <v>4</v>
      </c>
      <c r="C2328" s="34" t="s">
        <v>378</v>
      </c>
      <c r="D2328" s="1" t="s">
        <v>367</v>
      </c>
      <c r="E2328" s="34" t="s">
        <v>378</v>
      </c>
      <c r="F2328" s="28" t="s">
        <v>369</v>
      </c>
      <c r="G2328" s="35">
        <v>46200</v>
      </c>
      <c r="H2328" s="35">
        <v>277.2</v>
      </c>
    </row>
    <row r="2329" spans="1:8">
      <c r="A2329" s="52">
        <v>131665420097</v>
      </c>
      <c r="B2329" s="1" t="s">
        <v>4</v>
      </c>
      <c r="C2329" s="34" t="s">
        <v>378</v>
      </c>
      <c r="D2329" s="1" t="s">
        <v>367</v>
      </c>
      <c r="E2329" s="34" t="s">
        <v>378</v>
      </c>
      <c r="F2329" s="28" t="s">
        <v>369</v>
      </c>
      <c r="G2329" s="35">
        <v>32500</v>
      </c>
      <c r="H2329" s="35">
        <v>195</v>
      </c>
    </row>
    <row r="2330" spans="1:8">
      <c r="A2330" s="52">
        <v>131665036133</v>
      </c>
      <c r="B2330" s="1" t="s">
        <v>4</v>
      </c>
      <c r="C2330" s="34" t="s">
        <v>378</v>
      </c>
      <c r="D2330" s="1" t="s">
        <v>367</v>
      </c>
      <c r="E2330" s="34" t="s">
        <v>378</v>
      </c>
      <c r="F2330" s="28" t="s">
        <v>369</v>
      </c>
      <c r="G2330" s="35">
        <v>29000</v>
      </c>
      <c r="H2330" s="35">
        <v>174</v>
      </c>
    </row>
    <row r="2331" spans="1:8">
      <c r="A2331" s="52">
        <v>131664427965</v>
      </c>
      <c r="B2331" s="1" t="s">
        <v>4</v>
      </c>
      <c r="C2331" s="34" t="s">
        <v>378</v>
      </c>
      <c r="D2331" s="1" t="s">
        <v>367</v>
      </c>
      <c r="E2331" s="34" t="s">
        <v>378</v>
      </c>
      <c r="F2331" s="28" t="s">
        <v>369</v>
      </c>
      <c r="G2331" s="35">
        <v>42100</v>
      </c>
      <c r="H2331" s="35">
        <v>252.6</v>
      </c>
    </row>
    <row r="2332" spans="1:8">
      <c r="A2332" s="52">
        <v>131662757637</v>
      </c>
      <c r="B2332" s="1" t="s">
        <v>4</v>
      </c>
      <c r="C2332" s="34" t="s">
        <v>378</v>
      </c>
      <c r="D2332" s="1" t="s">
        <v>367</v>
      </c>
      <c r="E2332" s="34" t="s">
        <v>378</v>
      </c>
      <c r="F2332" s="28" t="s">
        <v>369</v>
      </c>
      <c r="G2332" s="35">
        <v>24500</v>
      </c>
      <c r="H2332" s="35">
        <v>147</v>
      </c>
    </row>
    <row r="2333" spans="1:8">
      <c r="A2333" s="52">
        <v>131662277269</v>
      </c>
      <c r="B2333" s="1" t="s">
        <v>4</v>
      </c>
      <c r="C2333" s="34" t="s">
        <v>378</v>
      </c>
      <c r="D2333" s="1" t="s">
        <v>367</v>
      </c>
      <c r="E2333" s="34" t="s">
        <v>378</v>
      </c>
      <c r="F2333" s="28" t="s">
        <v>369</v>
      </c>
      <c r="G2333" s="35">
        <v>40700</v>
      </c>
      <c r="H2333" s="35">
        <v>244.2</v>
      </c>
    </row>
    <row r="2334" spans="1:8">
      <c r="A2334" s="52">
        <v>131661892121</v>
      </c>
      <c r="B2334" s="1" t="s">
        <v>4</v>
      </c>
      <c r="C2334" s="34" t="s">
        <v>378</v>
      </c>
      <c r="D2334" s="1" t="s">
        <v>367</v>
      </c>
      <c r="E2334" s="34" t="s">
        <v>378</v>
      </c>
      <c r="F2334" s="28" t="s">
        <v>369</v>
      </c>
      <c r="G2334" s="35">
        <v>4400</v>
      </c>
      <c r="H2334" s="35">
        <v>26.4</v>
      </c>
    </row>
    <row r="2335" spans="1:8">
      <c r="A2335" s="52">
        <v>131659104285</v>
      </c>
      <c r="B2335" s="1" t="s">
        <v>4</v>
      </c>
      <c r="C2335" s="34" t="s">
        <v>378</v>
      </c>
      <c r="D2335" s="1" t="s">
        <v>367</v>
      </c>
      <c r="E2335" s="34" t="s">
        <v>378</v>
      </c>
      <c r="F2335" s="28" t="s">
        <v>369</v>
      </c>
      <c r="G2335" s="35">
        <v>4900</v>
      </c>
      <c r="H2335" s="35">
        <v>29.4</v>
      </c>
    </row>
    <row r="2336" spans="1:8">
      <c r="A2336" s="52">
        <v>131658947565</v>
      </c>
      <c r="B2336" s="1" t="s">
        <v>4</v>
      </c>
      <c r="C2336" s="34" t="s">
        <v>378</v>
      </c>
      <c r="D2336" s="1" t="s">
        <v>367</v>
      </c>
      <c r="E2336" s="34" t="s">
        <v>378</v>
      </c>
      <c r="F2336" s="28" t="s">
        <v>369</v>
      </c>
      <c r="G2336" s="35">
        <v>30200</v>
      </c>
      <c r="H2336" s="35">
        <v>181.2</v>
      </c>
    </row>
    <row r="2337" spans="1:8">
      <c r="A2337" s="52">
        <v>131658215481</v>
      </c>
      <c r="B2337" s="1" t="s">
        <v>4</v>
      </c>
      <c r="C2337" s="34" t="s">
        <v>378</v>
      </c>
      <c r="D2337" s="1" t="s">
        <v>367</v>
      </c>
      <c r="E2337" s="34" t="s">
        <v>378</v>
      </c>
      <c r="F2337" s="28" t="s">
        <v>369</v>
      </c>
      <c r="G2337" s="35">
        <v>10800</v>
      </c>
      <c r="H2337" s="35">
        <v>64.8</v>
      </c>
    </row>
    <row r="2338" spans="1:8">
      <c r="A2338" s="52">
        <v>131658079781</v>
      </c>
      <c r="B2338" s="1" t="s">
        <v>4</v>
      </c>
      <c r="C2338" s="34" t="s">
        <v>378</v>
      </c>
      <c r="D2338" s="1" t="s">
        <v>367</v>
      </c>
      <c r="E2338" s="34" t="s">
        <v>378</v>
      </c>
      <c r="F2338" s="28" t="s">
        <v>369</v>
      </c>
      <c r="G2338" s="35">
        <v>29500</v>
      </c>
      <c r="H2338" s="35">
        <v>177</v>
      </c>
    </row>
    <row r="2339" spans="1:8">
      <c r="A2339" s="52">
        <v>131584416787</v>
      </c>
      <c r="B2339" s="1" t="s">
        <v>4</v>
      </c>
      <c r="C2339" s="34" t="s">
        <v>378</v>
      </c>
      <c r="D2339" s="1" t="s">
        <v>367</v>
      </c>
      <c r="E2339" s="34" t="s">
        <v>378</v>
      </c>
      <c r="F2339" s="28" t="s">
        <v>369</v>
      </c>
      <c r="G2339" s="35">
        <v>27000</v>
      </c>
      <c r="H2339" s="35">
        <v>162</v>
      </c>
    </row>
    <row r="2340" spans="1:8">
      <c r="A2340" s="52">
        <v>131584332677</v>
      </c>
      <c r="B2340" s="1" t="s">
        <v>4</v>
      </c>
      <c r="C2340" s="34" t="s">
        <v>378</v>
      </c>
      <c r="D2340" s="1" t="s">
        <v>367</v>
      </c>
      <c r="E2340" s="34" t="s">
        <v>378</v>
      </c>
      <c r="F2340" s="28" t="s">
        <v>369</v>
      </c>
      <c r="G2340" s="35">
        <v>18900</v>
      </c>
      <c r="H2340" s="35">
        <v>113.4</v>
      </c>
    </row>
    <row r="2341" spans="1:8">
      <c r="A2341" s="52">
        <v>131584069489</v>
      </c>
      <c r="B2341" s="1" t="s">
        <v>4</v>
      </c>
      <c r="C2341" s="34" t="s">
        <v>378</v>
      </c>
      <c r="D2341" s="1" t="s">
        <v>367</v>
      </c>
      <c r="E2341" s="34" t="s">
        <v>378</v>
      </c>
      <c r="F2341" s="28" t="s">
        <v>369</v>
      </c>
      <c r="G2341" s="35">
        <v>48500</v>
      </c>
      <c r="H2341" s="35">
        <v>291</v>
      </c>
    </row>
    <row r="2342" spans="1:8">
      <c r="A2342" s="52">
        <v>131583950719</v>
      </c>
      <c r="B2342" s="1" t="s">
        <v>365</v>
      </c>
      <c r="C2342" s="34" t="s">
        <v>378</v>
      </c>
      <c r="D2342" s="1" t="s">
        <v>367</v>
      </c>
      <c r="E2342" s="34" t="s">
        <v>378</v>
      </c>
      <c r="F2342" s="28" t="s">
        <v>369</v>
      </c>
      <c r="G2342" s="35">
        <v>26000</v>
      </c>
      <c r="H2342" s="35">
        <v>156</v>
      </c>
    </row>
    <row r="2343" spans="1:8">
      <c r="A2343" s="52">
        <v>131583864971</v>
      </c>
      <c r="B2343" s="1" t="s">
        <v>4</v>
      </c>
      <c r="C2343" s="34" t="s">
        <v>378</v>
      </c>
      <c r="D2343" s="1" t="s">
        <v>367</v>
      </c>
      <c r="E2343" s="34" t="s">
        <v>378</v>
      </c>
      <c r="F2343" s="28" t="s">
        <v>369</v>
      </c>
      <c r="G2343" s="35">
        <v>39900</v>
      </c>
      <c r="H2343" s="35">
        <v>239.4</v>
      </c>
    </row>
    <row r="2344" spans="1:8">
      <c r="A2344" s="52">
        <v>131583847959</v>
      </c>
      <c r="B2344" s="1" t="s">
        <v>4</v>
      </c>
      <c r="C2344" s="34" t="s">
        <v>378</v>
      </c>
      <c r="D2344" s="1" t="s">
        <v>367</v>
      </c>
      <c r="E2344" s="34" t="s">
        <v>378</v>
      </c>
      <c r="F2344" s="28" t="s">
        <v>369</v>
      </c>
      <c r="G2344" s="35">
        <v>5500</v>
      </c>
      <c r="H2344" s="35">
        <v>33</v>
      </c>
    </row>
    <row r="2345" spans="1:8">
      <c r="A2345" s="52">
        <v>131583831737</v>
      </c>
      <c r="B2345" s="1" t="s">
        <v>365</v>
      </c>
      <c r="C2345" s="34" t="s">
        <v>378</v>
      </c>
      <c r="D2345" s="1" t="s">
        <v>367</v>
      </c>
      <c r="E2345" s="34" t="s">
        <v>378</v>
      </c>
      <c r="F2345" s="28" t="s">
        <v>369</v>
      </c>
      <c r="G2345" s="35">
        <v>37200</v>
      </c>
      <c r="H2345" s="35">
        <v>223.2</v>
      </c>
    </row>
    <row r="2346" spans="1:8">
      <c r="A2346" s="52">
        <v>131583691511</v>
      </c>
      <c r="B2346" s="1" t="s">
        <v>4</v>
      </c>
      <c r="C2346" s="34" t="s">
        <v>378</v>
      </c>
      <c r="D2346" s="1" t="s">
        <v>367</v>
      </c>
      <c r="E2346" s="34" t="s">
        <v>378</v>
      </c>
      <c r="F2346" s="28" t="s">
        <v>369</v>
      </c>
      <c r="G2346" s="35">
        <v>5500</v>
      </c>
      <c r="H2346" s="35">
        <v>33</v>
      </c>
    </row>
    <row r="2347" spans="1:8">
      <c r="A2347" s="52">
        <v>131583431153</v>
      </c>
      <c r="B2347" s="1" t="s">
        <v>4</v>
      </c>
      <c r="C2347" s="34" t="s">
        <v>378</v>
      </c>
      <c r="D2347" s="1" t="s">
        <v>367</v>
      </c>
      <c r="E2347" s="34" t="s">
        <v>378</v>
      </c>
      <c r="F2347" s="28" t="s">
        <v>369</v>
      </c>
      <c r="G2347" s="35">
        <v>14400</v>
      </c>
      <c r="H2347" s="35">
        <v>86.4</v>
      </c>
    </row>
    <row r="2348" spans="1:8">
      <c r="A2348" s="52">
        <v>131582934295</v>
      </c>
      <c r="B2348" s="1" t="s">
        <v>4</v>
      </c>
      <c r="C2348" s="34" t="s">
        <v>378</v>
      </c>
      <c r="D2348" s="1" t="s">
        <v>367</v>
      </c>
      <c r="E2348" s="34" t="s">
        <v>378</v>
      </c>
      <c r="F2348" s="28" t="s">
        <v>369</v>
      </c>
      <c r="G2348" s="35">
        <v>14600</v>
      </c>
      <c r="H2348" s="35">
        <v>87.6</v>
      </c>
    </row>
    <row r="2349" spans="1:8">
      <c r="A2349" s="52">
        <v>131582444187</v>
      </c>
      <c r="B2349" s="1" t="s">
        <v>4</v>
      </c>
      <c r="C2349" s="34" t="s">
        <v>378</v>
      </c>
      <c r="D2349" s="1" t="s">
        <v>367</v>
      </c>
      <c r="E2349" s="34" t="s">
        <v>378</v>
      </c>
      <c r="F2349" s="28" t="s">
        <v>369</v>
      </c>
      <c r="G2349" s="35">
        <v>14400</v>
      </c>
      <c r="H2349" s="35">
        <v>86.4</v>
      </c>
    </row>
    <row r="2350" spans="1:8">
      <c r="A2350" s="52">
        <v>131582322803</v>
      </c>
      <c r="B2350" s="1" t="s">
        <v>382</v>
      </c>
      <c r="C2350" s="34" t="s">
        <v>378</v>
      </c>
      <c r="D2350" s="1" t="s">
        <v>367</v>
      </c>
      <c r="E2350" s="34" t="s">
        <v>378</v>
      </c>
      <c r="F2350" s="28" t="s">
        <v>369</v>
      </c>
      <c r="G2350" s="35">
        <v>995</v>
      </c>
      <c r="H2350" s="35">
        <v>5.97</v>
      </c>
    </row>
    <row r="2351" spans="1:8">
      <c r="A2351" s="52">
        <v>131582062659</v>
      </c>
      <c r="B2351" s="1" t="s">
        <v>4</v>
      </c>
      <c r="C2351" s="34" t="s">
        <v>378</v>
      </c>
      <c r="D2351" s="1" t="s">
        <v>367</v>
      </c>
      <c r="E2351" s="34" t="s">
        <v>378</v>
      </c>
      <c r="F2351" s="28" t="s">
        <v>369</v>
      </c>
      <c r="G2351" s="35">
        <v>28600</v>
      </c>
      <c r="H2351" s="35">
        <v>171.6</v>
      </c>
    </row>
    <row r="2352" spans="1:8">
      <c r="A2352" s="52">
        <v>131581842663</v>
      </c>
      <c r="B2352" s="1" t="s">
        <v>4</v>
      </c>
      <c r="C2352" s="34" t="s">
        <v>378</v>
      </c>
      <c r="D2352" s="1" t="s">
        <v>367</v>
      </c>
      <c r="E2352" s="34" t="s">
        <v>378</v>
      </c>
      <c r="F2352" s="28" t="s">
        <v>369</v>
      </c>
      <c r="G2352" s="35">
        <v>4800</v>
      </c>
      <c r="H2352" s="35">
        <v>28.8</v>
      </c>
    </row>
    <row r="2353" spans="1:8">
      <c r="A2353" s="52">
        <v>131581735159</v>
      </c>
      <c r="B2353" s="1" t="s">
        <v>4</v>
      </c>
      <c r="C2353" s="34" t="s">
        <v>378</v>
      </c>
      <c r="D2353" s="1" t="s">
        <v>367</v>
      </c>
      <c r="E2353" s="34" t="s">
        <v>378</v>
      </c>
      <c r="F2353" s="28" t="s">
        <v>369</v>
      </c>
      <c r="G2353" s="35">
        <v>10300</v>
      </c>
      <c r="H2353" s="35">
        <v>61.8</v>
      </c>
    </row>
    <row r="2354" spans="1:8">
      <c r="A2354" s="52">
        <v>131581635255</v>
      </c>
      <c r="B2354" s="1" t="s">
        <v>381</v>
      </c>
      <c r="C2354" s="34" t="s">
        <v>378</v>
      </c>
      <c r="D2354" s="1" t="s">
        <v>367</v>
      </c>
      <c r="E2354" s="34" t="s">
        <v>378</v>
      </c>
      <c r="F2354" s="28" t="s">
        <v>369</v>
      </c>
      <c r="G2354" s="35">
        <v>1320</v>
      </c>
      <c r="H2354" s="35">
        <v>7.92</v>
      </c>
    </row>
    <row r="2355" spans="1:8">
      <c r="A2355" s="52">
        <v>131581570295</v>
      </c>
      <c r="B2355" s="1" t="s">
        <v>4</v>
      </c>
      <c r="C2355" s="34" t="s">
        <v>378</v>
      </c>
      <c r="D2355" s="1" t="s">
        <v>367</v>
      </c>
      <c r="E2355" s="34" t="s">
        <v>378</v>
      </c>
      <c r="F2355" s="28" t="s">
        <v>369</v>
      </c>
      <c r="G2355" s="35">
        <v>6400</v>
      </c>
      <c r="H2355" s="35">
        <v>38.4</v>
      </c>
    </row>
    <row r="2356" spans="1:8">
      <c r="A2356" s="52">
        <v>131581475387</v>
      </c>
      <c r="B2356" s="1" t="s">
        <v>380</v>
      </c>
      <c r="C2356" s="34" t="s">
        <v>378</v>
      </c>
      <c r="D2356" s="1" t="s">
        <v>367</v>
      </c>
      <c r="E2356" s="34" t="s">
        <v>378</v>
      </c>
      <c r="F2356" s="28" t="s">
        <v>369</v>
      </c>
      <c r="G2356" s="35">
        <v>320</v>
      </c>
      <c r="H2356" s="35">
        <v>1.92</v>
      </c>
    </row>
    <row r="2357" spans="1:8">
      <c r="A2357" s="52">
        <v>131581454143</v>
      </c>
      <c r="B2357" s="1" t="s">
        <v>4</v>
      </c>
      <c r="C2357" s="34" t="s">
        <v>378</v>
      </c>
      <c r="D2357" s="1" t="s">
        <v>367</v>
      </c>
      <c r="E2357" s="34" t="s">
        <v>378</v>
      </c>
      <c r="F2357" s="28" t="s">
        <v>369</v>
      </c>
      <c r="G2357" s="35">
        <v>26900</v>
      </c>
      <c r="H2357" s="35">
        <v>161.4</v>
      </c>
    </row>
    <row r="2358" spans="1:8">
      <c r="A2358" s="52">
        <v>131581362431</v>
      </c>
      <c r="B2358" s="1" t="s">
        <v>4</v>
      </c>
      <c r="C2358" s="34" t="s">
        <v>378</v>
      </c>
      <c r="D2358" s="1" t="s">
        <v>367</v>
      </c>
      <c r="E2358" s="34" t="s">
        <v>378</v>
      </c>
      <c r="F2358" s="28" t="s">
        <v>369</v>
      </c>
      <c r="G2358" s="35">
        <v>9000</v>
      </c>
      <c r="H2358" s="35">
        <v>54</v>
      </c>
    </row>
    <row r="2359" spans="1:8">
      <c r="A2359" s="52">
        <v>131580718023</v>
      </c>
      <c r="B2359" s="1" t="s">
        <v>365</v>
      </c>
      <c r="C2359" s="34" t="s">
        <v>378</v>
      </c>
      <c r="D2359" s="1" t="s">
        <v>367</v>
      </c>
      <c r="E2359" s="34" t="s">
        <v>378</v>
      </c>
      <c r="F2359" s="28" t="s">
        <v>369</v>
      </c>
      <c r="G2359" s="35">
        <v>51200</v>
      </c>
      <c r="H2359" s="35">
        <v>307.2</v>
      </c>
    </row>
    <row r="2360" spans="1:8">
      <c r="A2360" s="52">
        <v>131580064903</v>
      </c>
      <c r="B2360" s="1" t="s">
        <v>4</v>
      </c>
      <c r="C2360" s="34" t="s">
        <v>368</v>
      </c>
      <c r="D2360" s="1" t="s">
        <v>367</v>
      </c>
      <c r="E2360" s="34" t="s">
        <v>378</v>
      </c>
      <c r="F2360" s="28" t="s">
        <v>369</v>
      </c>
      <c r="G2360" s="35">
        <v>9200</v>
      </c>
      <c r="H2360" s="35">
        <v>55.2</v>
      </c>
    </row>
    <row r="2361" spans="1:8">
      <c r="A2361" s="52">
        <v>131579321899</v>
      </c>
      <c r="B2361" s="1" t="s">
        <v>4</v>
      </c>
      <c r="C2361" s="34" t="s">
        <v>368</v>
      </c>
      <c r="D2361" s="1" t="s">
        <v>367</v>
      </c>
      <c r="E2361" s="34" t="s">
        <v>378</v>
      </c>
      <c r="F2361" s="28" t="s">
        <v>369</v>
      </c>
      <c r="G2361" s="35">
        <v>22600</v>
      </c>
      <c r="H2361" s="35">
        <v>135.6</v>
      </c>
    </row>
    <row r="2362" spans="1:8">
      <c r="A2362" s="52">
        <v>131578979163</v>
      </c>
      <c r="B2362" s="1" t="s">
        <v>4</v>
      </c>
      <c r="C2362" s="34" t="s">
        <v>368</v>
      </c>
      <c r="D2362" s="1" t="s">
        <v>367</v>
      </c>
      <c r="E2362" s="34" t="s">
        <v>378</v>
      </c>
      <c r="F2362" s="28" t="s">
        <v>369</v>
      </c>
      <c r="G2362" s="35">
        <v>22900</v>
      </c>
      <c r="H2362" s="35">
        <v>137.4</v>
      </c>
    </row>
    <row r="2363" spans="1:8">
      <c r="A2363" s="52">
        <v>131578681107</v>
      </c>
      <c r="B2363" s="1" t="s">
        <v>4</v>
      </c>
      <c r="C2363" s="34" t="s">
        <v>368</v>
      </c>
      <c r="D2363" s="1" t="s">
        <v>367</v>
      </c>
      <c r="E2363" s="34" t="s">
        <v>378</v>
      </c>
      <c r="F2363" s="28" t="s">
        <v>369</v>
      </c>
      <c r="G2363" s="35">
        <v>71900</v>
      </c>
      <c r="H2363" s="35">
        <v>431.4</v>
      </c>
    </row>
    <row r="2364" spans="1:8">
      <c r="A2364" s="52">
        <v>131577794559</v>
      </c>
      <c r="B2364" s="1" t="s">
        <v>388</v>
      </c>
      <c r="C2364" s="34" t="s">
        <v>368</v>
      </c>
      <c r="D2364" s="1" t="s">
        <v>367</v>
      </c>
      <c r="E2364" s="34" t="s">
        <v>378</v>
      </c>
      <c r="F2364" s="28" t="s">
        <v>369</v>
      </c>
      <c r="G2364" s="35">
        <v>1995</v>
      </c>
      <c r="H2364" s="35">
        <v>11.97</v>
      </c>
    </row>
    <row r="2365" spans="1:8">
      <c r="A2365" s="52">
        <v>131577658249</v>
      </c>
      <c r="B2365" s="1" t="s">
        <v>4</v>
      </c>
      <c r="C2365" s="34" t="s">
        <v>368</v>
      </c>
      <c r="D2365" s="1" t="s">
        <v>367</v>
      </c>
      <c r="E2365" s="34" t="s">
        <v>378</v>
      </c>
      <c r="F2365" s="28" t="s">
        <v>369</v>
      </c>
      <c r="G2365" s="35">
        <v>48400</v>
      </c>
      <c r="H2365" s="35">
        <v>290.39999999999998</v>
      </c>
    </row>
    <row r="2366" spans="1:8">
      <c r="A2366" s="52">
        <v>131577618637</v>
      </c>
      <c r="B2366" s="1" t="s">
        <v>365</v>
      </c>
      <c r="C2366" s="34" t="s">
        <v>368</v>
      </c>
      <c r="D2366" s="1" t="s">
        <v>367</v>
      </c>
      <c r="E2366" s="34" t="s">
        <v>378</v>
      </c>
      <c r="F2366" s="28" t="s">
        <v>369</v>
      </c>
      <c r="G2366" s="35">
        <v>52800</v>
      </c>
      <c r="H2366" s="35">
        <v>316.8</v>
      </c>
    </row>
    <row r="2367" spans="1:8">
      <c r="A2367" s="52">
        <v>131577259373</v>
      </c>
      <c r="B2367" s="1" t="s">
        <v>4</v>
      </c>
      <c r="C2367" s="34" t="s">
        <v>368</v>
      </c>
      <c r="D2367" s="1" t="s">
        <v>367</v>
      </c>
      <c r="E2367" s="34" t="s">
        <v>378</v>
      </c>
      <c r="F2367" s="28" t="s">
        <v>369</v>
      </c>
      <c r="G2367" s="35">
        <v>30000</v>
      </c>
      <c r="H2367" s="35">
        <v>180</v>
      </c>
    </row>
    <row r="2368" spans="1:8">
      <c r="A2368" s="52">
        <v>131576931327</v>
      </c>
      <c r="B2368" s="1" t="s">
        <v>386</v>
      </c>
      <c r="C2368" s="34" t="s">
        <v>368</v>
      </c>
      <c r="D2368" s="1" t="s">
        <v>367</v>
      </c>
      <c r="E2368" s="34" t="s">
        <v>368</v>
      </c>
      <c r="F2368" s="28" t="s">
        <v>369</v>
      </c>
      <c r="G2368" s="35">
        <v>1230</v>
      </c>
      <c r="H2368" s="35">
        <v>7.38</v>
      </c>
    </row>
    <row r="2369" spans="1:8">
      <c r="A2369" s="52">
        <v>131576856023</v>
      </c>
      <c r="B2369" s="1" t="s">
        <v>4</v>
      </c>
      <c r="C2369" s="34" t="s">
        <v>368</v>
      </c>
      <c r="D2369" s="1" t="s">
        <v>367</v>
      </c>
      <c r="E2369" s="34" t="s">
        <v>368</v>
      </c>
      <c r="F2369" s="28" t="s">
        <v>369</v>
      </c>
      <c r="G2369" s="35">
        <v>8200</v>
      </c>
      <c r="H2369" s="35">
        <v>49.2</v>
      </c>
    </row>
    <row r="2370" spans="1:8">
      <c r="A2370" s="52">
        <v>131576778161</v>
      </c>
      <c r="B2370" s="1" t="s">
        <v>4</v>
      </c>
      <c r="C2370" s="34" t="s">
        <v>368</v>
      </c>
      <c r="D2370" s="1" t="s">
        <v>367</v>
      </c>
      <c r="E2370" s="34" t="s">
        <v>368</v>
      </c>
      <c r="F2370" s="28" t="s">
        <v>369</v>
      </c>
      <c r="G2370" s="35">
        <v>12400</v>
      </c>
      <c r="H2370" s="35">
        <v>74.400000000000006</v>
      </c>
    </row>
    <row r="2371" spans="1:8">
      <c r="A2371" s="52">
        <v>131576573415</v>
      </c>
      <c r="B2371" s="1" t="s">
        <v>365</v>
      </c>
      <c r="C2371" s="34" t="s">
        <v>368</v>
      </c>
      <c r="D2371" s="1" t="s">
        <v>367</v>
      </c>
      <c r="E2371" s="34" t="s">
        <v>368</v>
      </c>
      <c r="F2371" s="28" t="s">
        <v>369</v>
      </c>
      <c r="G2371" s="35">
        <v>9600</v>
      </c>
      <c r="H2371" s="35">
        <v>57.6</v>
      </c>
    </row>
    <row r="2372" spans="1:8">
      <c r="A2372" s="52">
        <v>131576487977</v>
      </c>
      <c r="B2372" s="1" t="s">
        <v>4</v>
      </c>
      <c r="C2372" s="34" t="s">
        <v>368</v>
      </c>
      <c r="D2372" s="1" t="s">
        <v>367</v>
      </c>
      <c r="E2372" s="34" t="s">
        <v>368</v>
      </c>
      <c r="F2372" s="28" t="s">
        <v>369</v>
      </c>
      <c r="G2372" s="35">
        <v>39800</v>
      </c>
      <c r="H2372" s="35">
        <v>238.8</v>
      </c>
    </row>
    <row r="2373" spans="1:8">
      <c r="A2373" s="52">
        <v>131575921471</v>
      </c>
      <c r="B2373" s="1" t="s">
        <v>365</v>
      </c>
      <c r="C2373" s="34" t="s">
        <v>368</v>
      </c>
      <c r="D2373" s="1" t="s">
        <v>367</v>
      </c>
      <c r="E2373" s="34" t="s">
        <v>368</v>
      </c>
      <c r="F2373" s="28" t="s">
        <v>369</v>
      </c>
      <c r="G2373" s="35">
        <v>40900</v>
      </c>
      <c r="H2373" s="35">
        <v>245.4</v>
      </c>
    </row>
    <row r="2374" spans="1:8">
      <c r="A2374" s="52">
        <v>131575758323</v>
      </c>
      <c r="B2374" s="1" t="s">
        <v>4</v>
      </c>
      <c r="C2374" s="34" t="s">
        <v>368</v>
      </c>
      <c r="D2374" s="1" t="s">
        <v>367</v>
      </c>
      <c r="E2374" s="34" t="s">
        <v>368</v>
      </c>
      <c r="F2374" s="28" t="s">
        <v>369</v>
      </c>
      <c r="G2374" s="35">
        <v>14800</v>
      </c>
      <c r="H2374" s="35">
        <v>88.8</v>
      </c>
    </row>
    <row r="2375" spans="1:8">
      <c r="A2375" s="52">
        <v>131575665545</v>
      </c>
      <c r="B2375" s="1" t="s">
        <v>385</v>
      </c>
      <c r="C2375" s="34" t="s">
        <v>368</v>
      </c>
      <c r="D2375" s="1" t="s">
        <v>367</v>
      </c>
      <c r="E2375" s="34" t="s">
        <v>368</v>
      </c>
      <c r="F2375" s="28" t="s">
        <v>369</v>
      </c>
      <c r="G2375" s="35">
        <v>1480</v>
      </c>
      <c r="H2375" s="35">
        <v>8.8800000000000008</v>
      </c>
    </row>
    <row r="2376" spans="1:8">
      <c r="A2376" s="52">
        <v>131575571071</v>
      </c>
      <c r="B2376" s="1" t="s">
        <v>4</v>
      </c>
      <c r="C2376" s="34" t="s">
        <v>368</v>
      </c>
      <c r="D2376" s="1" t="s">
        <v>367</v>
      </c>
      <c r="E2376" s="34" t="s">
        <v>368</v>
      </c>
      <c r="F2376" s="28" t="s">
        <v>369</v>
      </c>
      <c r="G2376" s="35">
        <v>41500</v>
      </c>
      <c r="H2376" s="35">
        <v>249</v>
      </c>
    </row>
    <row r="2377" spans="1:8">
      <c r="A2377" s="52">
        <v>131575087177</v>
      </c>
      <c r="B2377" s="1" t="s">
        <v>4</v>
      </c>
      <c r="C2377" s="34" t="s">
        <v>368</v>
      </c>
      <c r="D2377" s="1" t="s">
        <v>367</v>
      </c>
      <c r="E2377" s="34" t="s">
        <v>368</v>
      </c>
      <c r="F2377" s="28" t="s">
        <v>369</v>
      </c>
      <c r="G2377" s="35">
        <v>43600</v>
      </c>
      <c r="H2377" s="35">
        <v>261.60000000000002</v>
      </c>
    </row>
    <row r="2378" spans="1:8">
      <c r="A2378" s="52">
        <v>131573770809</v>
      </c>
      <c r="B2378" s="1" t="s">
        <v>384</v>
      </c>
      <c r="C2378" s="34" t="s">
        <v>368</v>
      </c>
      <c r="D2378" s="1" t="s">
        <v>367</v>
      </c>
      <c r="E2378" s="34" t="s">
        <v>368</v>
      </c>
      <c r="F2378" s="28" t="s">
        <v>369</v>
      </c>
      <c r="G2378" s="35">
        <v>1500</v>
      </c>
      <c r="H2378" s="35">
        <v>9</v>
      </c>
    </row>
    <row r="2379" spans="1:8">
      <c r="A2379" s="52">
        <v>131573655861</v>
      </c>
      <c r="B2379" s="1" t="s">
        <v>4</v>
      </c>
      <c r="C2379" s="34" t="s">
        <v>368</v>
      </c>
      <c r="D2379" s="1" t="s">
        <v>367</v>
      </c>
      <c r="E2379" s="34" t="s">
        <v>368</v>
      </c>
      <c r="F2379" s="28" t="s">
        <v>369</v>
      </c>
      <c r="G2379" s="35">
        <v>30000</v>
      </c>
      <c r="H2379" s="35">
        <v>180</v>
      </c>
    </row>
    <row r="2380" spans="1:8">
      <c r="A2380" s="52">
        <v>131573182899</v>
      </c>
      <c r="B2380" s="1" t="s">
        <v>4</v>
      </c>
      <c r="C2380" s="34" t="s">
        <v>368</v>
      </c>
      <c r="D2380" s="1" t="s">
        <v>367</v>
      </c>
      <c r="E2380" s="34" t="s">
        <v>368</v>
      </c>
      <c r="F2380" s="28" t="s">
        <v>369</v>
      </c>
      <c r="G2380" s="35">
        <v>30600</v>
      </c>
      <c r="H2380" s="35">
        <v>183.6</v>
      </c>
    </row>
    <row r="2381" spans="1:8">
      <c r="A2381" s="52">
        <v>131570693323</v>
      </c>
      <c r="B2381" s="1" t="s">
        <v>365</v>
      </c>
      <c r="C2381" s="34" t="s">
        <v>368</v>
      </c>
      <c r="D2381" s="1" t="s">
        <v>367</v>
      </c>
      <c r="E2381" s="34" t="s">
        <v>368</v>
      </c>
      <c r="F2381" s="28" t="s">
        <v>369</v>
      </c>
      <c r="G2381" s="35">
        <v>9600</v>
      </c>
      <c r="H2381" s="35">
        <v>57.6</v>
      </c>
    </row>
    <row r="2382" spans="1:8">
      <c r="A2382" s="52">
        <v>131570532387</v>
      </c>
      <c r="B2382" s="1" t="s">
        <v>365</v>
      </c>
      <c r="C2382" s="34" t="s">
        <v>368</v>
      </c>
      <c r="D2382" s="1" t="s">
        <v>367</v>
      </c>
      <c r="E2382" s="34" t="s">
        <v>368</v>
      </c>
      <c r="F2382" s="28" t="s">
        <v>369</v>
      </c>
      <c r="G2382" s="35">
        <v>26600</v>
      </c>
      <c r="H2382" s="35">
        <v>159.6</v>
      </c>
    </row>
    <row r="2383" spans="1:8">
      <c r="A2383" s="52">
        <v>131564596361</v>
      </c>
      <c r="B2383" s="1" t="s">
        <v>365</v>
      </c>
      <c r="C2383" s="34" t="s">
        <v>368</v>
      </c>
      <c r="D2383" s="1" t="s">
        <v>367</v>
      </c>
      <c r="E2383" s="34" t="s">
        <v>368</v>
      </c>
      <c r="F2383" s="28" t="s">
        <v>369</v>
      </c>
      <c r="G2383" s="35">
        <v>14600</v>
      </c>
      <c r="H2383" s="35">
        <v>87.6</v>
      </c>
    </row>
    <row r="2384" spans="1:8">
      <c r="A2384" s="52">
        <v>131563913679</v>
      </c>
      <c r="B2384" s="1" t="s">
        <v>4</v>
      </c>
      <c r="C2384" s="34" t="s">
        <v>368</v>
      </c>
      <c r="D2384" s="1" t="s">
        <v>367</v>
      </c>
      <c r="E2384" s="34" t="s">
        <v>368</v>
      </c>
      <c r="F2384" s="28" t="s">
        <v>369</v>
      </c>
      <c r="G2384" s="35">
        <v>2300</v>
      </c>
      <c r="H2384" s="35">
        <v>13.8</v>
      </c>
    </row>
    <row r="2385" spans="1:8">
      <c r="A2385" s="52">
        <v>131561116095</v>
      </c>
      <c r="B2385" s="1" t="s">
        <v>4</v>
      </c>
      <c r="C2385" s="34" t="s">
        <v>368</v>
      </c>
      <c r="D2385" s="1" t="s">
        <v>367</v>
      </c>
      <c r="E2385" s="34" t="s">
        <v>368</v>
      </c>
      <c r="F2385" s="28" t="s">
        <v>369</v>
      </c>
      <c r="G2385" s="35">
        <v>11600</v>
      </c>
      <c r="H2385" s="35">
        <v>69.599999999999994</v>
      </c>
    </row>
    <row r="2386" spans="1:8">
      <c r="A2386" s="52">
        <v>131560760339</v>
      </c>
      <c r="B2386" s="1" t="s">
        <v>4</v>
      </c>
      <c r="C2386" s="34" t="s">
        <v>368</v>
      </c>
      <c r="D2386" s="1" t="s">
        <v>367</v>
      </c>
      <c r="E2386" s="34" t="s">
        <v>368</v>
      </c>
      <c r="F2386" s="28" t="s">
        <v>369</v>
      </c>
      <c r="G2386" s="35">
        <v>21100</v>
      </c>
      <c r="H2386" s="35">
        <v>126.6</v>
      </c>
    </row>
    <row r="2387" spans="1:8">
      <c r="A2387" s="52">
        <v>131558661393</v>
      </c>
      <c r="B2387" s="1" t="s">
        <v>376</v>
      </c>
      <c r="C2387" s="34" t="s">
        <v>368</v>
      </c>
      <c r="D2387" s="1" t="s">
        <v>367</v>
      </c>
      <c r="E2387" s="34" t="s">
        <v>368</v>
      </c>
      <c r="F2387" s="28" t="s">
        <v>369</v>
      </c>
      <c r="G2387" s="35">
        <v>1470</v>
      </c>
      <c r="H2387" s="35">
        <v>8.82</v>
      </c>
    </row>
    <row r="2388" spans="1:8">
      <c r="A2388" s="52">
        <v>131557771975</v>
      </c>
      <c r="B2388" s="1" t="s">
        <v>365</v>
      </c>
      <c r="C2388" s="34" t="s">
        <v>368</v>
      </c>
      <c r="D2388" s="1" t="s">
        <v>367</v>
      </c>
      <c r="E2388" s="34" t="s">
        <v>368</v>
      </c>
      <c r="F2388" s="28" t="s">
        <v>369</v>
      </c>
      <c r="G2388" s="35">
        <v>11600</v>
      </c>
      <c r="H2388" s="35">
        <v>69.599999999999994</v>
      </c>
    </row>
    <row r="2389" spans="1:8">
      <c r="A2389" s="52">
        <v>131462014055</v>
      </c>
      <c r="B2389" s="1" t="s">
        <v>4</v>
      </c>
      <c r="C2389" s="34" t="s">
        <v>368</v>
      </c>
      <c r="D2389" s="1" t="s">
        <v>367</v>
      </c>
      <c r="E2389" s="34" t="s">
        <v>368</v>
      </c>
      <c r="F2389" s="28" t="s">
        <v>369</v>
      </c>
      <c r="G2389" s="35">
        <v>29400</v>
      </c>
      <c r="H2389" s="35">
        <v>176.4</v>
      </c>
    </row>
    <row r="2390" spans="1:8">
      <c r="A2390" s="52">
        <v>131461803783</v>
      </c>
      <c r="B2390" s="1" t="s">
        <v>4</v>
      </c>
      <c r="C2390" s="34" t="s">
        <v>368</v>
      </c>
      <c r="D2390" s="1" t="s">
        <v>367</v>
      </c>
      <c r="E2390" s="34" t="s">
        <v>368</v>
      </c>
      <c r="F2390" s="28" t="s">
        <v>369</v>
      </c>
      <c r="G2390" s="35">
        <v>19900</v>
      </c>
      <c r="H2390" s="35">
        <v>119.4</v>
      </c>
    </row>
    <row r="2391" spans="1:8">
      <c r="A2391" s="52">
        <v>131461068663</v>
      </c>
      <c r="B2391" s="1" t="s">
        <v>4</v>
      </c>
      <c r="C2391" s="34" t="s">
        <v>368</v>
      </c>
      <c r="D2391" s="1" t="s">
        <v>367</v>
      </c>
      <c r="E2391" s="34" t="s">
        <v>368</v>
      </c>
      <c r="F2391" s="28" t="s">
        <v>369</v>
      </c>
      <c r="G2391" s="35">
        <v>58600</v>
      </c>
      <c r="H2391" s="35">
        <v>351.6</v>
      </c>
    </row>
    <row r="2392" spans="1:8">
      <c r="A2392" s="52">
        <v>131460571647</v>
      </c>
      <c r="B2392" s="1" t="s">
        <v>4</v>
      </c>
      <c r="C2392" s="34" t="s">
        <v>368</v>
      </c>
      <c r="D2392" s="1" t="s">
        <v>367</v>
      </c>
      <c r="E2392" s="34" t="s">
        <v>368</v>
      </c>
      <c r="F2392" s="28" t="s">
        <v>369</v>
      </c>
      <c r="G2392" s="35">
        <v>5500</v>
      </c>
      <c r="H2392" s="35">
        <v>33</v>
      </c>
    </row>
    <row r="2393" spans="1:8">
      <c r="A2393" s="52">
        <v>131460056581</v>
      </c>
      <c r="B2393" s="1" t="s">
        <v>4</v>
      </c>
      <c r="C2393" s="34" t="s">
        <v>368</v>
      </c>
      <c r="D2393" s="1" t="s">
        <v>367</v>
      </c>
      <c r="E2393" s="34" t="s">
        <v>368</v>
      </c>
      <c r="F2393" s="28" t="s">
        <v>369</v>
      </c>
      <c r="G2393" s="35">
        <v>41100</v>
      </c>
      <c r="H2393" s="35">
        <v>246.6</v>
      </c>
    </row>
    <row r="2394" spans="1:8">
      <c r="A2394" s="52">
        <v>131459408087</v>
      </c>
      <c r="B2394" s="1" t="s">
        <v>4</v>
      </c>
      <c r="C2394" s="34" t="s">
        <v>368</v>
      </c>
      <c r="D2394" s="1" t="s">
        <v>367</v>
      </c>
      <c r="E2394" s="34" t="s">
        <v>368</v>
      </c>
      <c r="F2394" s="28" t="s">
        <v>369</v>
      </c>
      <c r="G2394" s="35">
        <v>35100</v>
      </c>
      <c r="H2394" s="35">
        <v>210.6</v>
      </c>
    </row>
    <row r="2395" spans="1:8">
      <c r="A2395" s="52">
        <v>131458138389</v>
      </c>
      <c r="B2395" s="1" t="s">
        <v>365</v>
      </c>
      <c r="C2395" s="34" t="s">
        <v>366</v>
      </c>
      <c r="D2395" s="1" t="s">
        <v>367</v>
      </c>
      <c r="E2395" s="34" t="s">
        <v>368</v>
      </c>
      <c r="F2395" s="28" t="s">
        <v>369</v>
      </c>
      <c r="G2395" s="35">
        <v>92100</v>
      </c>
      <c r="H2395" s="35">
        <v>552.6</v>
      </c>
    </row>
    <row r="2396" spans="1:8">
      <c r="A2396" s="52">
        <v>131457190213</v>
      </c>
      <c r="B2396" s="1" t="s">
        <v>4</v>
      </c>
      <c r="C2396" s="34" t="s">
        <v>366</v>
      </c>
      <c r="D2396" s="1" t="s">
        <v>367</v>
      </c>
      <c r="E2396" s="34" t="s">
        <v>368</v>
      </c>
      <c r="F2396" s="28" t="s">
        <v>369</v>
      </c>
      <c r="G2396" s="35">
        <v>19000</v>
      </c>
      <c r="H2396" s="35">
        <v>114</v>
      </c>
    </row>
    <row r="2397" spans="1:8">
      <c r="A2397" s="52">
        <v>131457113189</v>
      </c>
      <c r="B2397" s="1" t="s">
        <v>372</v>
      </c>
      <c r="C2397" s="34" t="s">
        <v>366</v>
      </c>
      <c r="D2397" s="1" t="s">
        <v>367</v>
      </c>
      <c r="E2397" s="34" t="s">
        <v>368</v>
      </c>
      <c r="F2397" s="28" t="s">
        <v>369</v>
      </c>
      <c r="G2397" s="35">
        <v>950</v>
      </c>
      <c r="H2397" s="35">
        <v>5.7</v>
      </c>
    </row>
    <row r="2398" spans="1:8">
      <c r="A2398" s="52">
        <v>131456214529</v>
      </c>
      <c r="B2398" s="1" t="s">
        <v>4</v>
      </c>
      <c r="C2398" s="34" t="s">
        <v>366</v>
      </c>
      <c r="D2398" s="1" t="s">
        <v>367</v>
      </c>
      <c r="E2398" s="34" t="s">
        <v>368</v>
      </c>
      <c r="F2398" s="28" t="s">
        <v>369</v>
      </c>
      <c r="G2398" s="35">
        <v>130100</v>
      </c>
      <c r="H2398" s="35">
        <v>780.6</v>
      </c>
    </row>
    <row r="2399" spans="1:8">
      <c r="A2399" s="52">
        <v>131455763539</v>
      </c>
      <c r="B2399" s="1" t="s">
        <v>4</v>
      </c>
      <c r="C2399" s="34" t="s">
        <v>366</v>
      </c>
      <c r="D2399" s="1" t="s">
        <v>367</v>
      </c>
      <c r="E2399" s="34" t="s">
        <v>368</v>
      </c>
      <c r="F2399" s="28" t="s">
        <v>369</v>
      </c>
      <c r="G2399" s="35">
        <v>11000</v>
      </c>
      <c r="H2399" s="35">
        <v>66</v>
      </c>
    </row>
    <row r="2400" spans="1:8">
      <c r="A2400" s="52">
        <v>131455081763</v>
      </c>
      <c r="B2400" s="1" t="s">
        <v>4</v>
      </c>
      <c r="C2400" s="34" t="s">
        <v>366</v>
      </c>
      <c r="D2400" s="1" t="s">
        <v>367</v>
      </c>
      <c r="E2400" s="34" t="s">
        <v>368</v>
      </c>
      <c r="F2400" s="28" t="s">
        <v>369</v>
      </c>
      <c r="G2400" s="35">
        <v>27600</v>
      </c>
      <c r="H2400" s="35">
        <v>165.6</v>
      </c>
    </row>
    <row r="2401" spans="1:8">
      <c r="A2401" s="52">
        <v>131455026773</v>
      </c>
      <c r="B2401" s="1" t="s">
        <v>4</v>
      </c>
      <c r="C2401" s="34" t="s">
        <v>366</v>
      </c>
      <c r="D2401" s="1" t="s">
        <v>367</v>
      </c>
      <c r="E2401" s="34" t="s">
        <v>368</v>
      </c>
      <c r="F2401" s="28" t="s">
        <v>369</v>
      </c>
      <c r="G2401" s="35">
        <v>46200</v>
      </c>
      <c r="H2401" s="35">
        <v>277.2</v>
      </c>
    </row>
    <row r="2402" spans="1:8">
      <c r="B2402" s="34"/>
      <c r="D2402" s="34"/>
      <c r="E2402" s="34"/>
      <c r="F2402" s="28"/>
      <c r="G2402" s="35"/>
      <c r="H2402" s="35"/>
    </row>
    <row r="2403" spans="1:8">
      <c r="G2403" s="54">
        <f>SUM(G20:G2402)</f>
        <v>57152697.170000002</v>
      </c>
      <c r="H2403" s="54">
        <f>SUM(H20:H2402)</f>
        <v>342916.09999999945</v>
      </c>
    </row>
  </sheetData>
  <autoFilter ref="A19:H19">
    <sortState ref="A20:H2401">
      <sortCondition descending="1" ref="A19"/>
    </sortState>
  </autoFilter>
  <mergeCells count="5">
    <mergeCell ref="A1:H1"/>
    <mergeCell ref="A13:D13"/>
    <mergeCell ref="A15:D15"/>
    <mergeCell ref="A18:D18"/>
    <mergeCell ref="E18:H18"/>
  </mergeCells>
  <hyperlinks>
    <hyperlink ref="A13:D13" r:id="rId1" location="from-section=bitacora" display="Encuentra los movimientos de dinero en tu cuenta de Mercado Pago, en informes de balance.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L2408"/>
  <sheetViews>
    <sheetView topLeftCell="A31" workbookViewId="0">
      <selection activeCell="D62" sqref="D62"/>
    </sheetView>
  </sheetViews>
  <sheetFormatPr baseColWidth="10" defaultRowHeight="15"/>
  <cols>
    <col min="6" max="8" width="11.42578125" style="17"/>
    <col min="10" max="11" width="11.42578125" style="17"/>
  </cols>
  <sheetData>
    <row r="2" spans="6:12">
      <c r="F2" s="17">
        <v>47.4</v>
      </c>
      <c r="G2" s="17">
        <v>-47.4</v>
      </c>
      <c r="H2" s="17">
        <f>+F2+G2</f>
        <v>0</v>
      </c>
      <c r="K2" s="17">
        <v>-128.77000000000001</v>
      </c>
      <c r="L2" s="64">
        <f>+J2+K2</f>
        <v>-128.77000000000001</v>
      </c>
    </row>
    <row r="3" spans="6:12">
      <c r="F3" s="17">
        <v>-0.01</v>
      </c>
      <c r="G3" s="17">
        <v>0.01</v>
      </c>
      <c r="H3" s="17">
        <f t="shared" ref="H3:H66" si="0">+F3+G3</f>
        <v>0</v>
      </c>
      <c r="J3" s="17">
        <v>-0.24</v>
      </c>
      <c r="K3" s="17">
        <v>0.24</v>
      </c>
      <c r="L3" s="64">
        <f t="shared" ref="L3:L66" si="1">+J3+K3</f>
        <v>0</v>
      </c>
    </row>
    <row r="4" spans="6:12">
      <c r="F4" s="17">
        <v>-0.15</v>
      </c>
      <c r="G4" s="17">
        <v>0.15</v>
      </c>
      <c r="H4" s="17">
        <f t="shared" si="0"/>
        <v>0</v>
      </c>
      <c r="J4" s="17">
        <v>-0.38</v>
      </c>
      <c r="K4" s="17">
        <v>0.38</v>
      </c>
      <c r="L4" s="64">
        <f t="shared" si="1"/>
        <v>0</v>
      </c>
    </row>
    <row r="5" spans="6:12">
      <c r="F5" s="17">
        <v>-0.24</v>
      </c>
      <c r="G5" s="17">
        <v>0.24</v>
      </c>
      <c r="H5" s="17">
        <f t="shared" si="0"/>
        <v>0</v>
      </c>
      <c r="J5" s="17">
        <v>-0.96</v>
      </c>
      <c r="K5" s="17">
        <v>0.96</v>
      </c>
      <c r="L5" s="64">
        <f t="shared" si="1"/>
        <v>0</v>
      </c>
    </row>
    <row r="6" spans="6:12">
      <c r="F6" s="17">
        <v>-0.59</v>
      </c>
      <c r="G6" s="17">
        <v>0.59</v>
      </c>
      <c r="H6" s="17">
        <f t="shared" si="0"/>
        <v>0</v>
      </c>
      <c r="J6" s="17">
        <v>-4.8499999999999996</v>
      </c>
      <c r="K6" s="17">
        <v>4.8499999999999996</v>
      </c>
      <c r="L6" s="64">
        <f t="shared" si="1"/>
        <v>0</v>
      </c>
    </row>
    <row r="7" spans="6:12">
      <c r="F7" s="17">
        <v>-1.1399999999999999</v>
      </c>
      <c r="G7" s="17">
        <v>1.1399999999999999</v>
      </c>
      <c r="H7" s="17">
        <f t="shared" si="0"/>
        <v>0</v>
      </c>
      <c r="J7" s="17">
        <v>-7.91</v>
      </c>
      <c r="K7" s="17">
        <v>7.91</v>
      </c>
      <c r="L7" s="64">
        <f t="shared" si="1"/>
        <v>0</v>
      </c>
    </row>
    <row r="8" spans="6:12">
      <c r="F8" s="17">
        <v>-1.26</v>
      </c>
      <c r="G8" s="17">
        <v>1.26</v>
      </c>
      <c r="H8" s="17">
        <f t="shared" si="0"/>
        <v>0</v>
      </c>
      <c r="J8" s="17">
        <v>-9.6999999999999993</v>
      </c>
      <c r="K8" s="17">
        <v>9.6999999999999993</v>
      </c>
      <c r="L8" s="64">
        <f t="shared" si="1"/>
        <v>0</v>
      </c>
    </row>
    <row r="9" spans="6:12">
      <c r="F9" s="17">
        <v>-1.32</v>
      </c>
      <c r="G9" s="17">
        <v>1.32</v>
      </c>
      <c r="H9" s="17">
        <f t="shared" si="0"/>
        <v>0</v>
      </c>
      <c r="J9" s="17">
        <v>-9.6999999999999993</v>
      </c>
      <c r="K9" s="17">
        <v>9.6999999999999993</v>
      </c>
      <c r="L9" s="64">
        <f t="shared" si="1"/>
        <v>0</v>
      </c>
    </row>
    <row r="10" spans="6:12">
      <c r="F10" s="17">
        <v>-1.42</v>
      </c>
      <c r="G10" s="17">
        <v>1.42</v>
      </c>
      <c r="H10" s="17">
        <f t="shared" si="0"/>
        <v>0</v>
      </c>
      <c r="J10" s="17">
        <v>-9.6999999999999993</v>
      </c>
      <c r="K10" s="17">
        <v>9.6999999999999993</v>
      </c>
      <c r="L10" s="64">
        <f t="shared" si="1"/>
        <v>0</v>
      </c>
    </row>
    <row r="11" spans="6:12">
      <c r="F11" s="17">
        <v>-1.44</v>
      </c>
      <c r="G11" s="17">
        <v>1.44</v>
      </c>
      <c r="H11" s="17">
        <f t="shared" si="0"/>
        <v>0</v>
      </c>
      <c r="J11" s="17">
        <v>-9.6999999999999993</v>
      </c>
      <c r="K11" s="17">
        <v>9.6999999999999993</v>
      </c>
      <c r="L11" s="64">
        <f t="shared" si="1"/>
        <v>0</v>
      </c>
    </row>
    <row r="12" spans="6:12">
      <c r="F12" s="17">
        <v>-1.44</v>
      </c>
      <c r="G12" s="17">
        <v>1.44</v>
      </c>
      <c r="H12" s="17">
        <f t="shared" si="0"/>
        <v>0</v>
      </c>
      <c r="J12" s="17">
        <v>-9.6999999999999993</v>
      </c>
      <c r="K12" s="17">
        <v>9.6999999999999993</v>
      </c>
      <c r="L12" s="64">
        <f t="shared" si="1"/>
        <v>0</v>
      </c>
    </row>
    <row r="13" spans="6:12">
      <c r="F13" s="17">
        <v>-1.44</v>
      </c>
      <c r="G13" s="17">
        <v>1.44</v>
      </c>
      <c r="H13" s="17">
        <f t="shared" si="0"/>
        <v>0</v>
      </c>
      <c r="J13" s="17">
        <v>-9.6999999999999993</v>
      </c>
      <c r="K13" s="17">
        <v>9.6999999999999993</v>
      </c>
      <c r="L13" s="64">
        <f t="shared" si="1"/>
        <v>0</v>
      </c>
    </row>
    <row r="14" spans="6:12">
      <c r="F14" s="17">
        <v>-1.44</v>
      </c>
      <c r="G14" s="17">
        <v>1.44</v>
      </c>
      <c r="H14" s="17">
        <f t="shared" si="0"/>
        <v>0</v>
      </c>
      <c r="J14" s="17">
        <v>-19.399999999999999</v>
      </c>
      <c r="K14" s="17">
        <v>19.399999999999999</v>
      </c>
      <c r="L14" s="64">
        <f t="shared" si="1"/>
        <v>0</v>
      </c>
    </row>
    <row r="15" spans="6:12">
      <c r="F15" s="17">
        <v>-1.44</v>
      </c>
      <c r="G15" s="17">
        <v>1.44</v>
      </c>
      <c r="H15" s="17">
        <f t="shared" si="0"/>
        <v>0</v>
      </c>
      <c r="J15" s="17">
        <v>-19.399999999999999</v>
      </c>
      <c r="K15" s="17">
        <v>19.399999999999999</v>
      </c>
      <c r="L15" s="64">
        <f t="shared" si="1"/>
        <v>0</v>
      </c>
    </row>
    <row r="16" spans="6:12">
      <c r="F16" s="17">
        <v>-1.44</v>
      </c>
      <c r="G16" s="17">
        <v>1.44</v>
      </c>
      <c r="H16" s="17">
        <f t="shared" si="0"/>
        <v>0</v>
      </c>
      <c r="J16" s="17">
        <v>-19.399999999999999</v>
      </c>
      <c r="K16" s="17">
        <v>19.399999999999999</v>
      </c>
      <c r="L16" s="64">
        <f t="shared" si="1"/>
        <v>0</v>
      </c>
    </row>
    <row r="17" spans="6:12">
      <c r="F17" s="17">
        <v>-1.5</v>
      </c>
      <c r="G17" s="17">
        <v>1.5</v>
      </c>
      <c r="H17" s="17">
        <f t="shared" si="0"/>
        <v>0</v>
      </c>
      <c r="J17" s="17">
        <v>-22.31</v>
      </c>
      <c r="K17" s="17">
        <v>22.31</v>
      </c>
      <c r="L17" s="64">
        <f t="shared" si="1"/>
        <v>0</v>
      </c>
    </row>
    <row r="18" spans="6:12">
      <c r="F18" s="17">
        <v>-1.5</v>
      </c>
      <c r="G18" s="17">
        <v>1.5</v>
      </c>
      <c r="H18" s="17">
        <f t="shared" si="0"/>
        <v>0</v>
      </c>
      <c r="J18" s="17">
        <v>-23.28</v>
      </c>
      <c r="K18" s="17">
        <v>23.28</v>
      </c>
      <c r="L18" s="64">
        <f t="shared" si="1"/>
        <v>0</v>
      </c>
    </row>
    <row r="19" spans="6:12">
      <c r="F19" s="17">
        <v>-1.5</v>
      </c>
      <c r="G19" s="17">
        <v>1.5</v>
      </c>
      <c r="H19" s="17">
        <f t="shared" si="0"/>
        <v>0</v>
      </c>
      <c r="J19" s="17">
        <v>-23.28</v>
      </c>
      <c r="K19" s="17">
        <v>23.28</v>
      </c>
      <c r="L19" s="64">
        <f t="shared" si="1"/>
        <v>0</v>
      </c>
    </row>
    <row r="20" spans="6:12">
      <c r="F20" s="17">
        <v>-1.5</v>
      </c>
      <c r="G20" s="17">
        <v>1.5</v>
      </c>
      <c r="H20" s="17">
        <f t="shared" si="0"/>
        <v>0</v>
      </c>
      <c r="J20" s="17">
        <v>-23.28</v>
      </c>
      <c r="K20" s="17">
        <v>23.28</v>
      </c>
      <c r="L20" s="64">
        <f t="shared" si="1"/>
        <v>0</v>
      </c>
    </row>
    <row r="21" spans="6:12">
      <c r="F21" s="17">
        <v>-1.5</v>
      </c>
      <c r="G21" s="17">
        <v>1.5</v>
      </c>
      <c r="H21" s="17">
        <f t="shared" si="0"/>
        <v>0</v>
      </c>
      <c r="J21" s="17">
        <v>-23.77</v>
      </c>
      <c r="K21" s="17">
        <v>23.77</v>
      </c>
      <c r="L21" s="64">
        <f t="shared" si="1"/>
        <v>0</v>
      </c>
    </row>
    <row r="22" spans="6:12">
      <c r="F22" s="17">
        <v>-1.5</v>
      </c>
      <c r="G22" s="17">
        <v>1.5</v>
      </c>
      <c r="H22" s="17">
        <f t="shared" si="0"/>
        <v>0</v>
      </c>
      <c r="J22" s="17">
        <v>-23.77</v>
      </c>
      <c r="K22" s="17">
        <v>23.77</v>
      </c>
      <c r="L22" s="64">
        <f t="shared" si="1"/>
        <v>0</v>
      </c>
    </row>
    <row r="23" spans="6:12">
      <c r="F23" s="17">
        <v>-1.56</v>
      </c>
      <c r="G23" s="17">
        <v>1.56</v>
      </c>
      <c r="H23" s="17">
        <f t="shared" si="0"/>
        <v>0</v>
      </c>
      <c r="J23" s="17">
        <v>-24.25</v>
      </c>
      <c r="K23" s="17">
        <v>24.25</v>
      </c>
      <c r="L23" s="64">
        <f t="shared" si="1"/>
        <v>0</v>
      </c>
    </row>
    <row r="24" spans="6:12">
      <c r="F24" s="17">
        <v>-1.65</v>
      </c>
      <c r="G24" s="17">
        <v>1.65</v>
      </c>
      <c r="H24" s="17">
        <f t="shared" si="0"/>
        <v>0</v>
      </c>
      <c r="J24" s="17">
        <v>-36.86</v>
      </c>
      <c r="K24" s="17">
        <v>36.86</v>
      </c>
      <c r="L24" s="64">
        <f t="shared" si="1"/>
        <v>0</v>
      </c>
    </row>
    <row r="25" spans="6:12">
      <c r="F25" s="17">
        <v>-1.77</v>
      </c>
      <c r="G25" s="17">
        <v>1.77</v>
      </c>
      <c r="H25" s="17">
        <f t="shared" si="0"/>
        <v>0</v>
      </c>
      <c r="J25" s="17">
        <v>-36.86</v>
      </c>
      <c r="K25" s="17">
        <v>36.86</v>
      </c>
      <c r="L25" s="64">
        <f t="shared" si="1"/>
        <v>0</v>
      </c>
    </row>
    <row r="26" spans="6:12">
      <c r="F26" s="17">
        <v>-1.8</v>
      </c>
      <c r="G26" s="17">
        <v>1.8</v>
      </c>
      <c r="H26" s="17">
        <f t="shared" si="0"/>
        <v>0</v>
      </c>
      <c r="J26" s="17">
        <v>-36.86</v>
      </c>
      <c r="K26" s="17">
        <v>36.86</v>
      </c>
      <c r="L26" s="64">
        <f t="shared" si="1"/>
        <v>0</v>
      </c>
    </row>
    <row r="27" spans="6:12">
      <c r="F27" s="17">
        <v>-1.8</v>
      </c>
      <c r="G27" s="17">
        <v>1.8</v>
      </c>
      <c r="H27" s="17">
        <f t="shared" si="0"/>
        <v>0</v>
      </c>
      <c r="J27" s="17">
        <v>-37.49</v>
      </c>
      <c r="K27" s="17">
        <v>37.49</v>
      </c>
      <c r="L27" s="64">
        <f t="shared" si="1"/>
        <v>0</v>
      </c>
    </row>
    <row r="28" spans="6:12">
      <c r="F28" s="17">
        <v>-1.8</v>
      </c>
      <c r="G28" s="17">
        <v>1.8</v>
      </c>
      <c r="H28" s="17">
        <f t="shared" si="0"/>
        <v>0</v>
      </c>
      <c r="J28" s="17">
        <v>-38.799999999999997</v>
      </c>
      <c r="K28" s="17">
        <v>38.799999999999997</v>
      </c>
      <c r="L28" s="64">
        <f t="shared" si="1"/>
        <v>0</v>
      </c>
    </row>
    <row r="29" spans="6:12">
      <c r="F29" s="17">
        <v>-1.8</v>
      </c>
      <c r="G29" s="17">
        <v>1.8</v>
      </c>
      <c r="H29" s="17">
        <f t="shared" si="0"/>
        <v>0</v>
      </c>
      <c r="J29" s="17">
        <v>-38.799999999999997</v>
      </c>
      <c r="K29" s="17">
        <v>38.799999999999997</v>
      </c>
      <c r="L29" s="64">
        <f t="shared" si="1"/>
        <v>0</v>
      </c>
    </row>
    <row r="30" spans="6:12">
      <c r="F30" s="17">
        <v>-1.8</v>
      </c>
      <c r="G30" s="17">
        <v>1.8</v>
      </c>
      <c r="H30" s="17">
        <f t="shared" si="0"/>
        <v>0</v>
      </c>
      <c r="J30" s="17">
        <v>-38.799999999999997</v>
      </c>
      <c r="K30" s="17">
        <v>38.799999999999997</v>
      </c>
      <c r="L30" s="64">
        <f t="shared" si="1"/>
        <v>0</v>
      </c>
    </row>
    <row r="31" spans="6:12">
      <c r="F31" s="17">
        <v>-1.8</v>
      </c>
      <c r="G31" s="17">
        <v>1.8</v>
      </c>
      <c r="H31" s="17">
        <f t="shared" si="0"/>
        <v>0</v>
      </c>
      <c r="J31" s="17">
        <v>-38.799999999999997</v>
      </c>
      <c r="K31" s="17">
        <v>38.799999999999997</v>
      </c>
      <c r="L31" s="64">
        <f t="shared" si="1"/>
        <v>0</v>
      </c>
    </row>
    <row r="32" spans="6:12">
      <c r="F32" s="17">
        <v>-1.8</v>
      </c>
      <c r="G32" s="17">
        <v>1.8</v>
      </c>
      <c r="H32" s="17">
        <f t="shared" si="0"/>
        <v>0</v>
      </c>
      <c r="J32" s="17">
        <v>-38.799999999999997</v>
      </c>
      <c r="K32" s="17">
        <v>38.799999999999997</v>
      </c>
      <c r="L32" s="64">
        <f t="shared" si="1"/>
        <v>0</v>
      </c>
    </row>
    <row r="33" spans="6:12">
      <c r="F33" s="17">
        <v>-1.92</v>
      </c>
      <c r="G33" s="17">
        <v>1.92</v>
      </c>
      <c r="H33" s="17">
        <f t="shared" si="0"/>
        <v>0</v>
      </c>
      <c r="J33" s="17">
        <v>-38.799999999999997</v>
      </c>
      <c r="K33" s="17">
        <v>38.799999999999997</v>
      </c>
      <c r="L33" s="64">
        <f t="shared" si="1"/>
        <v>0</v>
      </c>
    </row>
    <row r="34" spans="6:12">
      <c r="F34" s="17">
        <v>-2.2000000000000002</v>
      </c>
      <c r="G34" s="17">
        <v>2.2000000000000002</v>
      </c>
      <c r="H34" s="17">
        <f t="shared" si="0"/>
        <v>0</v>
      </c>
      <c r="J34" s="17">
        <v>-38.799999999999997</v>
      </c>
      <c r="K34" s="17">
        <v>38.799999999999997</v>
      </c>
      <c r="L34" s="64">
        <f t="shared" si="1"/>
        <v>0</v>
      </c>
    </row>
    <row r="35" spans="6:12">
      <c r="F35" s="17">
        <v>-2.4</v>
      </c>
      <c r="G35" s="17">
        <v>2.4</v>
      </c>
      <c r="H35" s="17">
        <f t="shared" si="0"/>
        <v>0</v>
      </c>
      <c r="J35" s="17">
        <v>-38.799999999999997</v>
      </c>
      <c r="K35" s="17">
        <v>38.799999999999997</v>
      </c>
      <c r="L35" s="64">
        <f t="shared" si="1"/>
        <v>0</v>
      </c>
    </row>
    <row r="36" spans="6:12">
      <c r="F36" s="17">
        <v>-2.4</v>
      </c>
      <c r="G36" s="17">
        <v>2.4</v>
      </c>
      <c r="H36" s="17">
        <f t="shared" si="0"/>
        <v>0</v>
      </c>
      <c r="J36" s="17">
        <v>-38.799999999999997</v>
      </c>
      <c r="K36" s="17">
        <v>38.799999999999997</v>
      </c>
      <c r="L36" s="64">
        <f t="shared" si="1"/>
        <v>0</v>
      </c>
    </row>
    <row r="37" spans="6:12">
      <c r="F37" s="17">
        <v>-2.4</v>
      </c>
      <c r="G37" s="17">
        <v>2.4</v>
      </c>
      <c r="H37" s="17">
        <f t="shared" si="0"/>
        <v>0</v>
      </c>
      <c r="J37" s="17">
        <v>-38.799999999999997</v>
      </c>
      <c r="K37" s="17">
        <v>38.799999999999997</v>
      </c>
      <c r="L37" s="64">
        <f t="shared" si="1"/>
        <v>0</v>
      </c>
    </row>
    <row r="38" spans="6:12">
      <c r="F38" s="17">
        <v>-2.4</v>
      </c>
      <c r="G38" s="17">
        <v>2.4</v>
      </c>
      <c r="H38" s="17">
        <f t="shared" si="0"/>
        <v>0</v>
      </c>
      <c r="J38" s="17">
        <v>-38.799999999999997</v>
      </c>
      <c r="K38" s="17">
        <v>38.799999999999997</v>
      </c>
      <c r="L38" s="64">
        <f t="shared" si="1"/>
        <v>0</v>
      </c>
    </row>
    <row r="39" spans="6:12">
      <c r="F39" s="17">
        <v>-2.4300000000000002</v>
      </c>
      <c r="G39" s="17">
        <v>2.4300000000000002</v>
      </c>
      <c r="H39" s="17">
        <f t="shared" si="0"/>
        <v>0</v>
      </c>
      <c r="J39" s="17">
        <v>-38.799999999999997</v>
      </c>
      <c r="K39" s="17">
        <v>38.799999999999997</v>
      </c>
      <c r="L39" s="64">
        <f t="shared" si="1"/>
        <v>0</v>
      </c>
    </row>
    <row r="40" spans="6:12">
      <c r="F40" s="17">
        <v>-2.52</v>
      </c>
      <c r="G40" s="17">
        <v>2.52</v>
      </c>
      <c r="H40" s="17">
        <f t="shared" si="0"/>
        <v>0</v>
      </c>
      <c r="J40" s="17">
        <v>-38.799999999999997</v>
      </c>
      <c r="K40" s="17">
        <v>38.799999999999997</v>
      </c>
      <c r="L40" s="64">
        <f t="shared" si="1"/>
        <v>0</v>
      </c>
    </row>
    <row r="41" spans="6:12">
      <c r="F41" s="17">
        <v>-2.61</v>
      </c>
      <c r="G41" s="17">
        <v>2.61</v>
      </c>
      <c r="H41" s="17">
        <f t="shared" si="0"/>
        <v>0</v>
      </c>
      <c r="J41" s="17">
        <v>-38.799999999999997</v>
      </c>
      <c r="K41" s="17">
        <v>38.799999999999997</v>
      </c>
      <c r="L41" s="64">
        <f t="shared" si="1"/>
        <v>0</v>
      </c>
    </row>
    <row r="42" spans="6:12">
      <c r="F42" s="17">
        <v>-2.64</v>
      </c>
      <c r="G42" s="17">
        <v>2.64</v>
      </c>
      <c r="H42" s="17">
        <f t="shared" si="0"/>
        <v>0</v>
      </c>
      <c r="J42" s="17">
        <v>-38.799999999999997</v>
      </c>
      <c r="K42" s="17">
        <v>38.799999999999997</v>
      </c>
      <c r="L42" s="64">
        <f t="shared" si="1"/>
        <v>0</v>
      </c>
    </row>
    <row r="43" spans="6:12">
      <c r="F43" s="17">
        <v>-2.7</v>
      </c>
      <c r="G43" s="17">
        <v>2.7</v>
      </c>
      <c r="H43" s="17">
        <f t="shared" si="0"/>
        <v>0</v>
      </c>
      <c r="J43" s="17">
        <v>-38.799999999999997</v>
      </c>
      <c r="K43" s="17">
        <v>38.799999999999997</v>
      </c>
      <c r="L43" s="64">
        <f t="shared" si="1"/>
        <v>0</v>
      </c>
    </row>
    <row r="44" spans="6:12">
      <c r="F44" s="17">
        <v>-2.73</v>
      </c>
      <c r="G44" s="17">
        <v>2.73</v>
      </c>
      <c r="H44" s="17">
        <f t="shared" si="0"/>
        <v>0</v>
      </c>
      <c r="K44" s="17">
        <v>38.799999999999997</v>
      </c>
      <c r="L44" s="64">
        <f t="shared" si="1"/>
        <v>38.799999999999997</v>
      </c>
    </row>
    <row r="45" spans="6:12">
      <c r="F45" s="17">
        <v>-2.76</v>
      </c>
      <c r="G45" s="17">
        <v>2.76</v>
      </c>
      <c r="H45" s="17">
        <f t="shared" si="0"/>
        <v>0</v>
      </c>
      <c r="J45" s="17">
        <v>-39.119999999999997</v>
      </c>
      <c r="K45" s="17">
        <v>39.119999999999997</v>
      </c>
      <c r="L45" s="64">
        <f t="shared" si="1"/>
        <v>0</v>
      </c>
    </row>
    <row r="46" spans="6:12">
      <c r="F46" s="17">
        <v>-2.85</v>
      </c>
      <c r="G46" s="17">
        <v>2.85</v>
      </c>
      <c r="H46" s="17">
        <f t="shared" si="0"/>
        <v>0</v>
      </c>
      <c r="J46" s="17">
        <v>-39.770000000000003</v>
      </c>
      <c r="K46" s="17">
        <v>39.770000000000003</v>
      </c>
      <c r="L46" s="64">
        <f t="shared" si="1"/>
        <v>0</v>
      </c>
    </row>
    <row r="47" spans="6:12">
      <c r="F47" s="17">
        <v>-2.88</v>
      </c>
      <c r="G47" s="17">
        <v>2.88</v>
      </c>
      <c r="H47" s="17">
        <f t="shared" si="0"/>
        <v>0</v>
      </c>
      <c r="J47" s="17">
        <v>-40.74</v>
      </c>
      <c r="K47" s="17">
        <v>40.74</v>
      </c>
      <c r="L47" s="64">
        <f t="shared" si="1"/>
        <v>0</v>
      </c>
    </row>
    <row r="48" spans="6:12">
      <c r="F48" s="17">
        <v>-2.88</v>
      </c>
      <c r="G48" s="17">
        <v>2.88</v>
      </c>
      <c r="H48" s="17">
        <f t="shared" si="0"/>
        <v>0</v>
      </c>
      <c r="J48" s="17">
        <v>-40.74</v>
      </c>
      <c r="K48" s="17">
        <v>40.74</v>
      </c>
      <c r="L48" s="64">
        <f t="shared" si="1"/>
        <v>0</v>
      </c>
    </row>
    <row r="49" spans="6:12">
      <c r="F49" s="17">
        <v>-2.88</v>
      </c>
      <c r="G49" s="17">
        <v>2.88</v>
      </c>
      <c r="H49" s="17">
        <f t="shared" si="0"/>
        <v>0</v>
      </c>
      <c r="J49" s="17">
        <v>-40.74</v>
      </c>
      <c r="K49" s="17">
        <v>40.74</v>
      </c>
      <c r="L49" s="64">
        <f t="shared" si="1"/>
        <v>0</v>
      </c>
    </row>
    <row r="50" spans="6:12">
      <c r="F50" s="17">
        <v>-2.88</v>
      </c>
      <c r="G50" s="17">
        <v>2.88</v>
      </c>
      <c r="H50" s="17">
        <f t="shared" si="0"/>
        <v>0</v>
      </c>
      <c r="J50" s="17">
        <v>-40.74</v>
      </c>
      <c r="K50" s="17">
        <v>40.74</v>
      </c>
      <c r="L50" s="64">
        <f t="shared" si="1"/>
        <v>0</v>
      </c>
    </row>
    <row r="51" spans="6:12">
      <c r="F51" s="17">
        <v>-2.88</v>
      </c>
      <c r="G51" s="17">
        <v>2.88</v>
      </c>
      <c r="H51" s="17">
        <f t="shared" si="0"/>
        <v>0</v>
      </c>
      <c r="J51" s="17">
        <v>-40.74</v>
      </c>
      <c r="K51" s="17">
        <v>40.74</v>
      </c>
      <c r="L51" s="64">
        <f t="shared" si="1"/>
        <v>0</v>
      </c>
    </row>
    <row r="52" spans="6:12">
      <c r="F52" s="17">
        <v>-2.91</v>
      </c>
      <c r="G52" s="17">
        <v>2.91</v>
      </c>
      <c r="H52" s="17">
        <f t="shared" si="0"/>
        <v>0</v>
      </c>
      <c r="J52" s="17">
        <v>-40.74</v>
      </c>
      <c r="K52" s="17">
        <v>40.74</v>
      </c>
      <c r="L52" s="64">
        <f t="shared" si="1"/>
        <v>0</v>
      </c>
    </row>
    <row r="53" spans="6:12">
      <c r="F53" s="17">
        <v>-3</v>
      </c>
      <c r="G53" s="17">
        <v>3</v>
      </c>
      <c r="H53" s="17">
        <f t="shared" si="0"/>
        <v>0</v>
      </c>
      <c r="J53" s="17">
        <v>-40.74</v>
      </c>
      <c r="K53" s="17">
        <v>40.74</v>
      </c>
      <c r="L53" s="64">
        <f t="shared" si="1"/>
        <v>0</v>
      </c>
    </row>
    <row r="54" spans="6:12">
      <c r="F54" s="17">
        <v>-3</v>
      </c>
      <c r="G54" s="17">
        <v>3</v>
      </c>
      <c r="H54" s="17">
        <f t="shared" si="0"/>
        <v>0</v>
      </c>
      <c r="J54" s="17">
        <v>-40.74</v>
      </c>
      <c r="K54" s="17">
        <v>40.74</v>
      </c>
      <c r="L54" s="64">
        <f t="shared" si="1"/>
        <v>0</v>
      </c>
    </row>
    <row r="55" spans="6:12">
      <c r="F55" s="17">
        <v>-3</v>
      </c>
      <c r="G55" s="17">
        <v>3</v>
      </c>
      <c r="H55" s="17">
        <f t="shared" si="0"/>
        <v>0</v>
      </c>
      <c r="J55" s="17">
        <v>-40.74</v>
      </c>
      <c r="K55" s="17">
        <v>40.74</v>
      </c>
      <c r="L55" s="64">
        <f t="shared" si="1"/>
        <v>0</v>
      </c>
    </row>
    <row r="56" spans="6:12">
      <c r="F56" s="17">
        <v>-3</v>
      </c>
      <c r="G56" s="17">
        <v>3</v>
      </c>
      <c r="H56" s="17">
        <f t="shared" si="0"/>
        <v>0</v>
      </c>
      <c r="J56" s="17">
        <v>-42.68</v>
      </c>
      <c r="K56" s="17">
        <v>42.68</v>
      </c>
      <c r="L56" s="64">
        <f t="shared" si="1"/>
        <v>0</v>
      </c>
    </row>
    <row r="57" spans="6:12">
      <c r="F57" s="17">
        <v>-3</v>
      </c>
      <c r="G57" s="17">
        <v>3</v>
      </c>
      <c r="H57" s="17">
        <f t="shared" si="0"/>
        <v>0</v>
      </c>
      <c r="J57" s="17">
        <v>-42.68</v>
      </c>
      <c r="K57" s="17">
        <v>42.68</v>
      </c>
      <c r="L57" s="64">
        <f t="shared" si="1"/>
        <v>0</v>
      </c>
    </row>
    <row r="58" spans="6:12">
      <c r="F58" s="17">
        <v>-3</v>
      </c>
      <c r="G58" s="17">
        <v>3</v>
      </c>
      <c r="H58" s="17">
        <f t="shared" si="0"/>
        <v>0</v>
      </c>
      <c r="J58" s="17">
        <v>-42.68</v>
      </c>
      <c r="K58" s="17">
        <v>42.68</v>
      </c>
      <c r="L58" s="64">
        <f t="shared" si="1"/>
        <v>0</v>
      </c>
    </row>
    <row r="59" spans="6:12">
      <c r="F59" s="17">
        <v>-3.12</v>
      </c>
      <c r="G59" s="17">
        <v>3.12</v>
      </c>
      <c r="H59" s="17">
        <f t="shared" si="0"/>
        <v>0</v>
      </c>
      <c r="J59" s="17">
        <v>-42.68</v>
      </c>
      <c r="K59" s="17">
        <v>42.68</v>
      </c>
      <c r="L59" s="64">
        <f t="shared" si="1"/>
        <v>0</v>
      </c>
    </row>
    <row r="60" spans="6:12">
      <c r="F60" s="17">
        <v>-3.3</v>
      </c>
      <c r="G60" s="17">
        <v>3.3</v>
      </c>
      <c r="H60" s="17">
        <f t="shared" si="0"/>
        <v>0</v>
      </c>
      <c r="J60" s="17">
        <v>-43.65</v>
      </c>
      <c r="K60" s="17">
        <v>43.65</v>
      </c>
      <c r="L60" s="64">
        <f t="shared" si="1"/>
        <v>0</v>
      </c>
    </row>
    <row r="61" spans="6:12">
      <c r="F61" s="17">
        <v>-3.3</v>
      </c>
      <c r="G61" s="17">
        <v>3.3</v>
      </c>
      <c r="H61" s="17">
        <f t="shared" si="0"/>
        <v>0</v>
      </c>
      <c r="J61" s="17">
        <v>-44.62</v>
      </c>
      <c r="K61" s="17">
        <v>44.62</v>
      </c>
      <c r="L61" s="64">
        <f t="shared" si="1"/>
        <v>0</v>
      </c>
    </row>
    <row r="62" spans="6:12">
      <c r="F62" s="17">
        <v>-3.3</v>
      </c>
      <c r="G62" s="17">
        <v>3.3</v>
      </c>
      <c r="H62" s="17">
        <f t="shared" si="0"/>
        <v>0</v>
      </c>
      <c r="J62" s="17">
        <v>-44.62</v>
      </c>
      <c r="K62" s="17">
        <v>44.62</v>
      </c>
      <c r="L62" s="64">
        <f t="shared" si="1"/>
        <v>0</v>
      </c>
    </row>
    <row r="63" spans="6:12">
      <c r="F63" s="17">
        <v>-3.3</v>
      </c>
      <c r="G63" s="17">
        <v>3.3</v>
      </c>
      <c r="H63" s="17">
        <f t="shared" si="0"/>
        <v>0</v>
      </c>
      <c r="J63" s="17">
        <v>-44.62</v>
      </c>
      <c r="K63" s="17">
        <v>44.62</v>
      </c>
      <c r="L63" s="64">
        <f t="shared" si="1"/>
        <v>0</v>
      </c>
    </row>
    <row r="64" spans="6:12">
      <c r="F64" s="17">
        <v>-3.48</v>
      </c>
      <c r="G64" s="17">
        <v>3.48</v>
      </c>
      <c r="H64" s="17">
        <f t="shared" si="0"/>
        <v>0</v>
      </c>
      <c r="J64" s="17">
        <v>-44.62</v>
      </c>
      <c r="K64" s="17">
        <v>44.62</v>
      </c>
      <c r="L64" s="64">
        <f t="shared" si="1"/>
        <v>0</v>
      </c>
    </row>
    <row r="65" spans="6:12">
      <c r="F65" s="17">
        <v>-3.48</v>
      </c>
      <c r="G65" s="17">
        <v>3.48</v>
      </c>
      <c r="H65" s="17">
        <f t="shared" si="0"/>
        <v>0</v>
      </c>
      <c r="J65" s="17">
        <v>-45.59</v>
      </c>
      <c r="K65" s="17">
        <v>45.59</v>
      </c>
      <c r="L65" s="64">
        <f t="shared" si="1"/>
        <v>0</v>
      </c>
    </row>
    <row r="66" spans="6:12">
      <c r="F66" s="17">
        <v>-3.6</v>
      </c>
      <c r="G66" s="17">
        <v>3.6</v>
      </c>
      <c r="H66" s="17">
        <f t="shared" si="0"/>
        <v>0</v>
      </c>
      <c r="J66" s="17">
        <v>-46.08</v>
      </c>
      <c r="K66" s="17">
        <v>46.08</v>
      </c>
      <c r="L66" s="64">
        <f t="shared" si="1"/>
        <v>0</v>
      </c>
    </row>
    <row r="67" spans="6:12">
      <c r="F67" s="17">
        <v>-3.6</v>
      </c>
      <c r="G67" s="17">
        <v>3.6</v>
      </c>
      <c r="H67" s="17">
        <f t="shared" ref="H67:H130" si="2">+F67+G67</f>
        <v>0</v>
      </c>
      <c r="J67" s="17">
        <v>-46.56</v>
      </c>
      <c r="K67" s="17">
        <v>46.56</v>
      </c>
      <c r="L67" s="64">
        <f t="shared" ref="L67:L130" si="3">+J67+K67</f>
        <v>0</v>
      </c>
    </row>
    <row r="68" spans="6:12">
      <c r="F68" s="17">
        <v>-3.6</v>
      </c>
      <c r="G68" s="17">
        <v>3.6</v>
      </c>
      <c r="H68" s="17">
        <f t="shared" si="2"/>
        <v>0</v>
      </c>
      <c r="J68" s="17">
        <v>-46.56</v>
      </c>
      <c r="K68" s="17">
        <v>46.56</v>
      </c>
      <c r="L68" s="64">
        <f t="shared" si="3"/>
        <v>0</v>
      </c>
    </row>
    <row r="69" spans="6:12">
      <c r="F69" s="17">
        <v>-3.6</v>
      </c>
      <c r="G69" s="17">
        <v>3.6</v>
      </c>
      <c r="H69" s="17">
        <f t="shared" si="2"/>
        <v>0</v>
      </c>
      <c r="J69" s="17">
        <v>-46.56</v>
      </c>
      <c r="K69" s="17">
        <v>46.56</v>
      </c>
      <c r="L69" s="64">
        <f t="shared" si="3"/>
        <v>0</v>
      </c>
    </row>
    <row r="70" spans="6:12">
      <c r="F70" s="17">
        <v>-3.6</v>
      </c>
      <c r="G70" s="17">
        <v>3.6</v>
      </c>
      <c r="H70" s="17">
        <f t="shared" si="2"/>
        <v>0</v>
      </c>
      <c r="J70" s="17">
        <v>-46.56</v>
      </c>
      <c r="K70" s="17">
        <v>46.56</v>
      </c>
      <c r="L70" s="64">
        <f t="shared" si="3"/>
        <v>0</v>
      </c>
    </row>
    <row r="71" spans="6:12">
      <c r="F71" s="17">
        <v>-3.6</v>
      </c>
      <c r="G71" s="17">
        <v>3.6</v>
      </c>
      <c r="H71" s="17">
        <f t="shared" si="2"/>
        <v>0</v>
      </c>
      <c r="J71" s="17">
        <v>-46.56</v>
      </c>
      <c r="K71" s="17">
        <v>46.56</v>
      </c>
      <c r="L71" s="64">
        <f t="shared" si="3"/>
        <v>0</v>
      </c>
    </row>
    <row r="72" spans="6:12">
      <c r="F72" s="17">
        <v>-3.6</v>
      </c>
      <c r="G72" s="17">
        <v>3.6</v>
      </c>
      <c r="H72" s="17">
        <f t="shared" si="2"/>
        <v>0</v>
      </c>
      <c r="J72" s="17">
        <v>-46.56</v>
      </c>
      <c r="K72" s="17">
        <v>46.56</v>
      </c>
      <c r="L72" s="64">
        <f t="shared" si="3"/>
        <v>0</v>
      </c>
    </row>
    <row r="73" spans="6:12">
      <c r="F73" s="17">
        <v>-3.96</v>
      </c>
      <c r="G73" s="17">
        <v>3.96</v>
      </c>
      <c r="H73" s="17">
        <f t="shared" si="2"/>
        <v>0</v>
      </c>
      <c r="J73" s="17">
        <v>-46.56</v>
      </c>
      <c r="K73" s="17">
        <v>46.56</v>
      </c>
      <c r="L73" s="64">
        <f t="shared" si="3"/>
        <v>0</v>
      </c>
    </row>
    <row r="74" spans="6:12">
      <c r="F74" s="17">
        <v>-4.08</v>
      </c>
      <c r="G74" s="17">
        <v>4.08</v>
      </c>
      <c r="H74" s="17">
        <f t="shared" si="2"/>
        <v>0</v>
      </c>
      <c r="J74" s="17">
        <v>-46.56</v>
      </c>
      <c r="K74" s="17">
        <v>46.56</v>
      </c>
      <c r="L74" s="64">
        <f t="shared" si="3"/>
        <v>0</v>
      </c>
    </row>
    <row r="75" spans="6:12">
      <c r="F75" s="17">
        <v>-4.1399999999999997</v>
      </c>
      <c r="G75" s="17">
        <v>4.1399999999999997</v>
      </c>
      <c r="H75" s="17">
        <f t="shared" si="2"/>
        <v>0</v>
      </c>
      <c r="J75" s="17">
        <v>-46.56</v>
      </c>
      <c r="K75" s="17">
        <v>46.56</v>
      </c>
      <c r="L75" s="64">
        <f t="shared" si="3"/>
        <v>0</v>
      </c>
    </row>
    <row r="76" spans="6:12">
      <c r="F76" s="17">
        <v>-4.1399999999999997</v>
      </c>
      <c r="G76" s="17">
        <v>4.1399999999999997</v>
      </c>
      <c r="H76" s="17">
        <f t="shared" si="2"/>
        <v>0</v>
      </c>
      <c r="J76" s="17">
        <v>-46.56</v>
      </c>
      <c r="K76" s="17">
        <v>46.56</v>
      </c>
      <c r="L76" s="64">
        <f t="shared" si="3"/>
        <v>0</v>
      </c>
    </row>
    <row r="77" spans="6:12">
      <c r="F77" s="17">
        <v>-4.32</v>
      </c>
      <c r="G77" s="17">
        <v>4.32</v>
      </c>
      <c r="H77" s="17">
        <f t="shared" si="2"/>
        <v>0</v>
      </c>
      <c r="J77" s="17">
        <v>-46.56</v>
      </c>
      <c r="K77" s="17">
        <v>46.56</v>
      </c>
      <c r="L77" s="64">
        <f t="shared" si="3"/>
        <v>0</v>
      </c>
    </row>
    <row r="78" spans="6:12">
      <c r="F78" s="17">
        <v>-4.32</v>
      </c>
      <c r="G78" s="17">
        <v>4.32</v>
      </c>
      <c r="H78" s="17">
        <f t="shared" si="2"/>
        <v>0</v>
      </c>
      <c r="J78" s="17">
        <v>-46.56</v>
      </c>
      <c r="K78" s="17">
        <v>46.56</v>
      </c>
      <c r="L78" s="64">
        <f t="shared" si="3"/>
        <v>0</v>
      </c>
    </row>
    <row r="79" spans="6:12">
      <c r="F79" s="17">
        <v>-4.32</v>
      </c>
      <c r="G79" s="17">
        <v>4.32</v>
      </c>
      <c r="H79" s="17">
        <f t="shared" si="2"/>
        <v>0</v>
      </c>
      <c r="J79" s="17">
        <v>-46.56</v>
      </c>
      <c r="K79" s="17">
        <v>46.56</v>
      </c>
      <c r="L79" s="64">
        <f t="shared" si="3"/>
        <v>0</v>
      </c>
    </row>
    <row r="80" spans="6:12">
      <c r="F80" s="17">
        <v>-4.41</v>
      </c>
      <c r="G80" s="17">
        <v>4.41</v>
      </c>
      <c r="H80" s="17">
        <f t="shared" si="2"/>
        <v>0</v>
      </c>
      <c r="J80" s="17">
        <v>-46.56</v>
      </c>
      <c r="K80" s="17">
        <v>46.56</v>
      </c>
      <c r="L80" s="64">
        <f t="shared" si="3"/>
        <v>0</v>
      </c>
    </row>
    <row r="81" spans="6:12">
      <c r="F81" s="17">
        <v>-4.5</v>
      </c>
      <c r="G81" s="17">
        <v>4.5</v>
      </c>
      <c r="H81" s="17">
        <f t="shared" si="2"/>
        <v>0</v>
      </c>
      <c r="J81" s="17">
        <v>-46.56</v>
      </c>
      <c r="K81" s="17">
        <v>46.56</v>
      </c>
      <c r="L81" s="64">
        <f t="shared" si="3"/>
        <v>0</v>
      </c>
    </row>
    <row r="82" spans="6:12">
      <c r="F82" s="17">
        <v>-4.5</v>
      </c>
      <c r="G82" s="17">
        <v>4.5</v>
      </c>
      <c r="H82" s="17">
        <f t="shared" si="2"/>
        <v>0</v>
      </c>
      <c r="J82" s="17">
        <v>-46.56</v>
      </c>
      <c r="K82" s="17">
        <v>46.56</v>
      </c>
      <c r="L82" s="64">
        <f t="shared" si="3"/>
        <v>0</v>
      </c>
    </row>
    <row r="83" spans="6:12">
      <c r="F83" s="17">
        <v>-4.7699999999999996</v>
      </c>
      <c r="G83" s="17">
        <v>4.7699999999999996</v>
      </c>
      <c r="H83" s="17">
        <f t="shared" si="2"/>
        <v>0</v>
      </c>
      <c r="J83" s="17">
        <v>-46.56</v>
      </c>
      <c r="K83" s="17">
        <v>46.56</v>
      </c>
      <c r="L83" s="64">
        <f t="shared" si="3"/>
        <v>0</v>
      </c>
    </row>
    <row r="84" spans="6:12">
      <c r="F84" s="17">
        <v>-4.8</v>
      </c>
      <c r="G84" s="17">
        <v>4.8</v>
      </c>
      <c r="H84" s="17">
        <f t="shared" si="2"/>
        <v>0</v>
      </c>
      <c r="J84" s="17">
        <v>-46.56</v>
      </c>
      <c r="K84" s="17">
        <v>46.56</v>
      </c>
      <c r="L84" s="64">
        <f t="shared" si="3"/>
        <v>0</v>
      </c>
    </row>
    <row r="85" spans="6:12">
      <c r="F85" s="17">
        <v>-4.8600000000000003</v>
      </c>
      <c r="G85" s="17">
        <v>4.8600000000000003</v>
      </c>
      <c r="H85" s="17">
        <f t="shared" si="2"/>
        <v>0</v>
      </c>
      <c r="J85" s="17">
        <v>-46.56</v>
      </c>
      <c r="K85" s="17">
        <v>46.56</v>
      </c>
      <c r="L85" s="64">
        <f t="shared" si="3"/>
        <v>0</v>
      </c>
    </row>
    <row r="86" spans="6:12">
      <c r="F86" s="17">
        <v>-4.8899999999999997</v>
      </c>
      <c r="G86" s="17">
        <v>4.8899999999999997</v>
      </c>
      <c r="H86" s="17">
        <f t="shared" si="2"/>
        <v>0</v>
      </c>
      <c r="J86" s="17">
        <v>-46.56</v>
      </c>
      <c r="K86" s="17">
        <v>46.56</v>
      </c>
      <c r="L86" s="64">
        <f t="shared" si="3"/>
        <v>0</v>
      </c>
    </row>
    <row r="87" spans="6:12">
      <c r="F87" s="17">
        <v>-4.92</v>
      </c>
      <c r="G87" s="17">
        <v>4.92</v>
      </c>
      <c r="H87" s="17">
        <f t="shared" si="2"/>
        <v>0</v>
      </c>
      <c r="J87" s="17">
        <v>-46.56</v>
      </c>
      <c r="K87" s="17">
        <v>46.56</v>
      </c>
      <c r="L87" s="64">
        <f t="shared" si="3"/>
        <v>0</v>
      </c>
    </row>
    <row r="88" spans="6:12">
      <c r="F88" s="17">
        <v>-4.95</v>
      </c>
      <c r="G88" s="17">
        <v>4.95</v>
      </c>
      <c r="H88" s="17">
        <f t="shared" si="2"/>
        <v>0</v>
      </c>
      <c r="J88" s="17">
        <v>-46.56</v>
      </c>
      <c r="K88" s="17">
        <v>46.56</v>
      </c>
      <c r="L88" s="64">
        <f t="shared" si="3"/>
        <v>0</v>
      </c>
    </row>
    <row r="89" spans="6:12">
      <c r="F89" s="17">
        <v>-5.04</v>
      </c>
      <c r="G89" s="17">
        <v>5.04</v>
      </c>
      <c r="H89" s="17">
        <f t="shared" si="2"/>
        <v>0</v>
      </c>
      <c r="J89" s="17">
        <v>-46.56</v>
      </c>
      <c r="K89" s="17">
        <v>46.56</v>
      </c>
      <c r="L89" s="64">
        <f t="shared" si="3"/>
        <v>0</v>
      </c>
    </row>
    <row r="90" spans="6:12">
      <c r="F90" s="17">
        <v>-5.22</v>
      </c>
      <c r="G90" s="17">
        <v>5.22</v>
      </c>
      <c r="H90" s="17">
        <f t="shared" si="2"/>
        <v>0</v>
      </c>
      <c r="J90" s="17">
        <v>-46.56</v>
      </c>
      <c r="K90" s="17">
        <v>46.56</v>
      </c>
      <c r="L90" s="64">
        <f t="shared" si="3"/>
        <v>0</v>
      </c>
    </row>
    <row r="91" spans="6:12">
      <c r="F91" s="17">
        <v>-5.43</v>
      </c>
      <c r="G91" s="17">
        <v>5.43</v>
      </c>
      <c r="H91" s="17">
        <f t="shared" si="2"/>
        <v>0</v>
      </c>
      <c r="J91" s="17">
        <v>-46.56</v>
      </c>
      <c r="K91" s="17">
        <v>46.56</v>
      </c>
      <c r="L91" s="64">
        <f t="shared" si="3"/>
        <v>0</v>
      </c>
    </row>
    <row r="92" spans="6:12">
      <c r="F92" s="17">
        <v>-5.7</v>
      </c>
      <c r="G92" s="17">
        <v>5.7</v>
      </c>
      <c r="H92" s="17">
        <f t="shared" si="2"/>
        <v>0</v>
      </c>
      <c r="J92" s="17">
        <v>-46.56</v>
      </c>
      <c r="K92" s="17">
        <v>46.56</v>
      </c>
      <c r="L92" s="64">
        <f t="shared" si="3"/>
        <v>0</v>
      </c>
    </row>
    <row r="93" spans="6:12">
      <c r="F93" s="17">
        <v>-5.73</v>
      </c>
      <c r="G93" s="17">
        <v>5.73</v>
      </c>
      <c r="H93" s="17">
        <f t="shared" si="2"/>
        <v>0</v>
      </c>
      <c r="J93" s="17">
        <v>-46.56</v>
      </c>
      <c r="K93" s="17">
        <v>46.56</v>
      </c>
      <c r="L93" s="64">
        <f t="shared" si="3"/>
        <v>0</v>
      </c>
    </row>
    <row r="94" spans="6:12">
      <c r="F94" s="17">
        <v>-5.76</v>
      </c>
      <c r="G94" s="17">
        <v>5.76</v>
      </c>
      <c r="H94" s="17">
        <f t="shared" si="2"/>
        <v>0</v>
      </c>
      <c r="J94" s="17">
        <v>-46.56</v>
      </c>
      <c r="K94" s="17">
        <v>46.56</v>
      </c>
      <c r="L94" s="64">
        <f t="shared" si="3"/>
        <v>0</v>
      </c>
    </row>
    <row r="95" spans="6:12">
      <c r="F95" s="17">
        <v>-5.76</v>
      </c>
      <c r="G95" s="17">
        <v>5.76</v>
      </c>
      <c r="H95" s="17">
        <f t="shared" si="2"/>
        <v>0</v>
      </c>
      <c r="J95" s="17">
        <v>-46.56</v>
      </c>
      <c r="K95" s="17">
        <v>46.56</v>
      </c>
      <c r="L95" s="64">
        <f t="shared" si="3"/>
        <v>0</v>
      </c>
    </row>
    <row r="96" spans="6:12">
      <c r="F96" s="17">
        <v>-5.85</v>
      </c>
      <c r="G96" s="17">
        <v>5.85</v>
      </c>
      <c r="H96" s="17">
        <f t="shared" si="2"/>
        <v>0</v>
      </c>
      <c r="J96" s="17">
        <v>-46.56</v>
      </c>
      <c r="K96" s="17">
        <v>46.56</v>
      </c>
      <c r="L96" s="64">
        <f t="shared" si="3"/>
        <v>0</v>
      </c>
    </row>
    <row r="97" spans="6:12">
      <c r="F97" s="17">
        <v>-5.97</v>
      </c>
      <c r="G97" s="17">
        <v>5.97</v>
      </c>
      <c r="H97" s="17">
        <f t="shared" si="2"/>
        <v>0</v>
      </c>
      <c r="J97" s="17">
        <v>-46.56</v>
      </c>
      <c r="K97" s="17">
        <v>46.56</v>
      </c>
      <c r="L97" s="64">
        <f t="shared" si="3"/>
        <v>0</v>
      </c>
    </row>
    <row r="98" spans="6:12">
      <c r="F98" s="17">
        <v>-6</v>
      </c>
      <c r="G98" s="17">
        <v>6</v>
      </c>
      <c r="H98" s="17">
        <f t="shared" si="2"/>
        <v>0</v>
      </c>
      <c r="J98" s="17">
        <v>-46.56</v>
      </c>
      <c r="K98" s="17">
        <v>46.56</v>
      </c>
      <c r="L98" s="64">
        <f t="shared" si="3"/>
        <v>0</v>
      </c>
    </row>
    <row r="99" spans="6:12">
      <c r="F99" s="17">
        <v>-6</v>
      </c>
      <c r="G99" s="17">
        <v>6</v>
      </c>
      <c r="H99" s="17">
        <f t="shared" si="2"/>
        <v>0</v>
      </c>
      <c r="J99" s="17">
        <v>-46.56</v>
      </c>
      <c r="K99" s="17">
        <v>46.56</v>
      </c>
      <c r="L99" s="64">
        <f t="shared" si="3"/>
        <v>0</v>
      </c>
    </row>
    <row r="100" spans="6:12">
      <c r="F100" s="17">
        <v>-6</v>
      </c>
      <c r="G100" s="17">
        <v>6</v>
      </c>
      <c r="H100" s="17">
        <f t="shared" si="2"/>
        <v>0</v>
      </c>
      <c r="J100" s="17">
        <v>-46.56</v>
      </c>
      <c r="K100" s="17">
        <v>46.56</v>
      </c>
      <c r="L100" s="64">
        <f t="shared" si="3"/>
        <v>0</v>
      </c>
    </row>
    <row r="101" spans="6:12">
      <c r="F101" s="17">
        <v>-6</v>
      </c>
      <c r="G101" s="17">
        <v>6</v>
      </c>
      <c r="H101" s="17">
        <f t="shared" si="2"/>
        <v>0</v>
      </c>
      <c r="J101" s="17">
        <v>-46.56</v>
      </c>
      <c r="K101" s="17">
        <v>46.56</v>
      </c>
      <c r="L101" s="64">
        <f t="shared" si="3"/>
        <v>0</v>
      </c>
    </row>
    <row r="102" spans="6:12">
      <c r="F102" s="17">
        <v>-6</v>
      </c>
      <c r="G102" s="17">
        <v>6</v>
      </c>
      <c r="H102" s="17">
        <f t="shared" si="2"/>
        <v>0</v>
      </c>
      <c r="J102" s="17">
        <v>-46.56</v>
      </c>
      <c r="K102" s="17">
        <v>46.56</v>
      </c>
      <c r="L102" s="64">
        <f t="shared" si="3"/>
        <v>0</v>
      </c>
    </row>
    <row r="103" spans="6:12">
      <c r="F103" s="17">
        <v>-6</v>
      </c>
      <c r="G103" s="17">
        <v>6</v>
      </c>
      <c r="H103" s="17">
        <f t="shared" si="2"/>
        <v>0</v>
      </c>
      <c r="J103" s="17">
        <v>-46.56</v>
      </c>
      <c r="K103" s="17">
        <v>46.56</v>
      </c>
      <c r="L103" s="64">
        <f t="shared" si="3"/>
        <v>0</v>
      </c>
    </row>
    <row r="104" spans="6:12">
      <c r="F104" s="17">
        <v>-6</v>
      </c>
      <c r="G104" s="17">
        <v>6</v>
      </c>
      <c r="H104" s="17">
        <f t="shared" si="2"/>
        <v>0</v>
      </c>
      <c r="J104" s="17">
        <v>-46.56</v>
      </c>
      <c r="K104" s="17">
        <v>46.56</v>
      </c>
      <c r="L104" s="64">
        <f t="shared" si="3"/>
        <v>0</v>
      </c>
    </row>
    <row r="105" spans="6:12">
      <c r="F105" s="17">
        <v>-6</v>
      </c>
      <c r="G105" s="17">
        <v>6</v>
      </c>
      <c r="H105" s="17">
        <f t="shared" si="2"/>
        <v>0</v>
      </c>
      <c r="J105" s="17">
        <v>-46.56</v>
      </c>
      <c r="K105" s="17">
        <v>46.56</v>
      </c>
      <c r="L105" s="64">
        <f t="shared" si="3"/>
        <v>0</v>
      </c>
    </row>
    <row r="106" spans="6:12">
      <c r="F106" s="17">
        <v>-6.15</v>
      </c>
      <c r="G106" s="17">
        <v>6.15</v>
      </c>
      <c r="H106" s="17">
        <f t="shared" si="2"/>
        <v>0</v>
      </c>
      <c r="J106" s="17">
        <v>-47.53</v>
      </c>
      <c r="K106" s="17">
        <v>46.56</v>
      </c>
      <c r="L106" s="64">
        <f t="shared" si="3"/>
        <v>-0.96999999999999886</v>
      </c>
    </row>
    <row r="107" spans="6:12">
      <c r="F107" s="17">
        <v>-6.18</v>
      </c>
      <c r="G107" s="17">
        <v>6.18</v>
      </c>
      <c r="H107" s="17">
        <f t="shared" si="2"/>
        <v>0</v>
      </c>
      <c r="J107" s="17">
        <v>-47.53</v>
      </c>
      <c r="K107" s="17">
        <v>47.53</v>
      </c>
      <c r="L107" s="64">
        <f t="shared" si="3"/>
        <v>0</v>
      </c>
    </row>
    <row r="108" spans="6:12">
      <c r="F108" s="17">
        <v>-6.18</v>
      </c>
      <c r="G108" s="17">
        <v>6.18</v>
      </c>
      <c r="H108" s="17">
        <f t="shared" si="2"/>
        <v>0</v>
      </c>
      <c r="J108" s="17">
        <v>-47.53</v>
      </c>
      <c r="K108" s="17">
        <v>47.53</v>
      </c>
      <c r="L108" s="64">
        <f t="shared" si="3"/>
        <v>0</v>
      </c>
    </row>
    <row r="109" spans="6:12">
      <c r="F109" s="17">
        <v>-6.27</v>
      </c>
      <c r="G109" s="17">
        <v>6.27</v>
      </c>
      <c r="H109" s="17">
        <f t="shared" si="2"/>
        <v>0</v>
      </c>
      <c r="J109" s="17">
        <v>-47.53</v>
      </c>
      <c r="K109" s="17">
        <v>47.53</v>
      </c>
      <c r="L109" s="64">
        <f t="shared" si="3"/>
        <v>0</v>
      </c>
    </row>
    <row r="110" spans="6:12">
      <c r="F110" s="17">
        <v>-6.3</v>
      </c>
      <c r="G110" s="17">
        <v>6.3</v>
      </c>
      <c r="H110" s="17">
        <f t="shared" si="2"/>
        <v>0</v>
      </c>
      <c r="J110" s="17">
        <v>-47.53</v>
      </c>
      <c r="K110" s="17">
        <v>47.53</v>
      </c>
      <c r="L110" s="64">
        <f t="shared" si="3"/>
        <v>0</v>
      </c>
    </row>
    <row r="111" spans="6:12">
      <c r="F111" s="17">
        <v>-6.39</v>
      </c>
      <c r="G111" s="17">
        <v>6.39</v>
      </c>
      <c r="H111" s="17">
        <f t="shared" si="2"/>
        <v>0</v>
      </c>
      <c r="J111" s="17">
        <v>-47.53</v>
      </c>
      <c r="K111" s="17">
        <v>47.53</v>
      </c>
      <c r="L111" s="64">
        <f t="shared" si="3"/>
        <v>0</v>
      </c>
    </row>
    <row r="112" spans="6:12">
      <c r="F112" s="17">
        <v>-6.48</v>
      </c>
      <c r="G112" s="17">
        <v>6.48</v>
      </c>
      <c r="H112" s="17">
        <f t="shared" si="2"/>
        <v>0</v>
      </c>
      <c r="J112" s="17">
        <v>-47.53</v>
      </c>
      <c r="K112" s="17">
        <v>47.53</v>
      </c>
      <c r="L112" s="64">
        <f t="shared" si="3"/>
        <v>0</v>
      </c>
    </row>
    <row r="113" spans="6:12">
      <c r="F113" s="17">
        <v>-6.6</v>
      </c>
      <c r="G113" s="17">
        <v>6.6</v>
      </c>
      <c r="H113" s="17">
        <f t="shared" si="2"/>
        <v>0</v>
      </c>
      <c r="J113" s="17">
        <v>-47.53</v>
      </c>
      <c r="K113" s="17">
        <v>47.53</v>
      </c>
      <c r="L113" s="64">
        <f t="shared" si="3"/>
        <v>0</v>
      </c>
    </row>
    <row r="114" spans="6:12">
      <c r="F114" s="17">
        <v>-6.6</v>
      </c>
      <c r="G114" s="17">
        <v>6.6</v>
      </c>
      <c r="H114" s="17">
        <f t="shared" si="2"/>
        <v>0</v>
      </c>
      <c r="J114" s="17">
        <v>-47.53</v>
      </c>
      <c r="K114" s="17">
        <v>47.53</v>
      </c>
      <c r="L114" s="64">
        <f t="shared" si="3"/>
        <v>0</v>
      </c>
    </row>
    <row r="115" spans="6:12">
      <c r="F115" s="17">
        <v>-6.6</v>
      </c>
      <c r="G115" s="17">
        <v>6.6</v>
      </c>
      <c r="H115" s="17">
        <f t="shared" si="2"/>
        <v>0</v>
      </c>
      <c r="J115" s="17">
        <v>-47.53</v>
      </c>
      <c r="K115" s="17">
        <v>47.53</v>
      </c>
      <c r="L115" s="64">
        <f t="shared" si="3"/>
        <v>0</v>
      </c>
    </row>
    <row r="116" spans="6:12">
      <c r="F116" s="17">
        <v>-6.84</v>
      </c>
      <c r="G116" s="17">
        <v>6.84</v>
      </c>
      <c r="H116" s="17">
        <f t="shared" si="2"/>
        <v>0</v>
      </c>
      <c r="J116" s="17">
        <v>-47.53</v>
      </c>
      <c r="K116" s="17">
        <v>47.53</v>
      </c>
      <c r="L116" s="64">
        <f t="shared" si="3"/>
        <v>0</v>
      </c>
    </row>
    <row r="117" spans="6:12">
      <c r="F117" s="17">
        <v>-6.87</v>
      </c>
      <c r="G117" s="17">
        <v>6.87</v>
      </c>
      <c r="H117" s="17">
        <f t="shared" si="2"/>
        <v>0</v>
      </c>
      <c r="J117" s="17">
        <v>-47.53</v>
      </c>
      <c r="K117" s="17">
        <v>47.53</v>
      </c>
      <c r="L117" s="64">
        <f t="shared" si="3"/>
        <v>0</v>
      </c>
    </row>
    <row r="118" spans="6:12">
      <c r="F118" s="17">
        <v>-7.05</v>
      </c>
      <c r="G118" s="17">
        <v>7.05</v>
      </c>
      <c r="H118" s="17">
        <f t="shared" si="2"/>
        <v>0</v>
      </c>
      <c r="J118" s="17">
        <v>-47.53</v>
      </c>
      <c r="K118" s="17">
        <v>47.53</v>
      </c>
      <c r="L118" s="64">
        <f t="shared" si="3"/>
        <v>0</v>
      </c>
    </row>
    <row r="119" spans="6:12">
      <c r="F119" s="17">
        <v>-7.05</v>
      </c>
      <c r="G119" s="17">
        <v>7.05</v>
      </c>
      <c r="H119" s="17">
        <f t="shared" si="2"/>
        <v>0</v>
      </c>
      <c r="J119" s="17">
        <v>-47.53</v>
      </c>
      <c r="K119" s="17">
        <v>47.53</v>
      </c>
      <c r="L119" s="64">
        <f t="shared" si="3"/>
        <v>0</v>
      </c>
    </row>
    <row r="120" spans="6:12">
      <c r="F120" s="17">
        <v>-7.32</v>
      </c>
      <c r="G120" s="17">
        <v>7.32</v>
      </c>
      <c r="H120" s="17">
        <f t="shared" si="2"/>
        <v>0</v>
      </c>
      <c r="J120" s="17">
        <v>-47.53</v>
      </c>
      <c r="K120" s="17">
        <v>47.53</v>
      </c>
      <c r="L120" s="64">
        <f t="shared" si="3"/>
        <v>0</v>
      </c>
    </row>
    <row r="121" spans="6:12">
      <c r="F121" s="17">
        <v>-7.35</v>
      </c>
      <c r="G121" s="17">
        <v>7.35</v>
      </c>
      <c r="H121" s="17">
        <f t="shared" si="2"/>
        <v>0</v>
      </c>
      <c r="J121" s="17">
        <v>-47.53</v>
      </c>
      <c r="K121" s="17">
        <v>47.53</v>
      </c>
      <c r="L121" s="64">
        <f t="shared" si="3"/>
        <v>0</v>
      </c>
    </row>
    <row r="122" spans="6:12">
      <c r="F122" s="17">
        <v>-7.35</v>
      </c>
      <c r="G122" s="17">
        <v>7.35</v>
      </c>
      <c r="H122" s="17">
        <f t="shared" si="2"/>
        <v>0</v>
      </c>
      <c r="K122" s="17">
        <v>47.53</v>
      </c>
      <c r="L122" s="64">
        <f t="shared" si="3"/>
        <v>47.53</v>
      </c>
    </row>
    <row r="123" spans="6:12">
      <c r="F123" s="17">
        <v>-7.38</v>
      </c>
      <c r="G123" s="17">
        <v>7.38</v>
      </c>
      <c r="H123" s="17">
        <f t="shared" si="2"/>
        <v>0</v>
      </c>
      <c r="J123" s="17">
        <v>-48.5</v>
      </c>
      <c r="K123" s="17">
        <v>48.5</v>
      </c>
      <c r="L123" s="64">
        <f t="shared" si="3"/>
        <v>0</v>
      </c>
    </row>
    <row r="124" spans="6:12">
      <c r="F124" s="17">
        <v>-7.74</v>
      </c>
      <c r="G124" s="17">
        <v>7.74</v>
      </c>
      <c r="H124" s="17">
        <f t="shared" si="2"/>
        <v>0</v>
      </c>
      <c r="J124" s="17">
        <v>-48.5</v>
      </c>
      <c r="K124" s="17">
        <v>48.5</v>
      </c>
      <c r="L124" s="64">
        <f t="shared" si="3"/>
        <v>0</v>
      </c>
    </row>
    <row r="125" spans="6:12">
      <c r="F125" s="17">
        <v>-7.8</v>
      </c>
      <c r="G125" s="17">
        <v>7.8</v>
      </c>
      <c r="H125" s="17">
        <f t="shared" si="2"/>
        <v>0</v>
      </c>
      <c r="J125" s="17">
        <v>-48.5</v>
      </c>
      <c r="K125" s="17">
        <v>48.5</v>
      </c>
      <c r="L125" s="64">
        <f t="shared" si="3"/>
        <v>0</v>
      </c>
    </row>
    <row r="126" spans="6:12">
      <c r="F126" s="17">
        <v>-7.86</v>
      </c>
      <c r="G126" s="17">
        <v>7.86</v>
      </c>
      <c r="H126" s="17">
        <f t="shared" si="2"/>
        <v>0</v>
      </c>
      <c r="J126" s="17">
        <v>-48.5</v>
      </c>
      <c r="K126" s="17">
        <v>48.5</v>
      </c>
      <c r="L126" s="64">
        <f t="shared" si="3"/>
        <v>0</v>
      </c>
    </row>
    <row r="127" spans="6:12">
      <c r="F127" s="17">
        <v>-7.89</v>
      </c>
      <c r="G127" s="17">
        <v>7.89</v>
      </c>
      <c r="H127" s="17">
        <f t="shared" si="2"/>
        <v>0</v>
      </c>
      <c r="J127" s="17">
        <v>-48.5</v>
      </c>
      <c r="K127" s="17">
        <v>48.5</v>
      </c>
      <c r="L127" s="64">
        <f t="shared" si="3"/>
        <v>0</v>
      </c>
    </row>
    <row r="128" spans="6:12">
      <c r="F128" s="17">
        <v>-7.92</v>
      </c>
      <c r="G128" s="17">
        <v>7.92</v>
      </c>
      <c r="H128" s="17">
        <f t="shared" si="2"/>
        <v>0</v>
      </c>
      <c r="J128" s="17">
        <v>-48.5</v>
      </c>
      <c r="K128" s="17">
        <v>48.5</v>
      </c>
      <c r="L128" s="64">
        <f t="shared" si="3"/>
        <v>0</v>
      </c>
    </row>
    <row r="129" spans="6:12">
      <c r="F129" s="17">
        <v>-7.98</v>
      </c>
      <c r="G129" s="17">
        <v>7.98</v>
      </c>
      <c r="H129" s="17">
        <f t="shared" si="2"/>
        <v>0</v>
      </c>
      <c r="J129" s="17">
        <v>-48.5</v>
      </c>
      <c r="K129" s="17">
        <v>48.5</v>
      </c>
      <c r="L129" s="64">
        <f t="shared" si="3"/>
        <v>0</v>
      </c>
    </row>
    <row r="130" spans="6:12">
      <c r="F130" s="17">
        <v>-8.0399999999999991</v>
      </c>
      <c r="G130" s="17">
        <v>8.0399999999999991</v>
      </c>
      <c r="H130" s="17">
        <f t="shared" si="2"/>
        <v>0</v>
      </c>
      <c r="J130" s="17">
        <v>-48.5</v>
      </c>
      <c r="K130" s="17">
        <v>48.5</v>
      </c>
      <c r="L130" s="64">
        <f t="shared" si="3"/>
        <v>0</v>
      </c>
    </row>
    <row r="131" spans="6:12">
      <c r="F131" s="17">
        <v>-8.2200000000000006</v>
      </c>
      <c r="G131" s="17">
        <v>8.2200000000000006</v>
      </c>
      <c r="H131" s="17">
        <f t="shared" ref="H131:H194" si="4">+F131+G131</f>
        <v>0</v>
      </c>
      <c r="J131" s="17">
        <v>-48.5</v>
      </c>
      <c r="K131" s="17">
        <v>48.5</v>
      </c>
      <c r="L131" s="64">
        <f t="shared" ref="L131:L194" si="5">+J131+K131</f>
        <v>0</v>
      </c>
    </row>
    <row r="132" spans="6:12">
      <c r="F132" s="17">
        <v>-8.2799999999999994</v>
      </c>
      <c r="G132" s="17">
        <v>8.2799999999999994</v>
      </c>
      <c r="H132" s="17">
        <f t="shared" si="4"/>
        <v>0</v>
      </c>
      <c r="J132" s="17">
        <v>-48.5</v>
      </c>
      <c r="K132" s="17">
        <v>48.5</v>
      </c>
      <c r="L132" s="64">
        <f t="shared" si="5"/>
        <v>0</v>
      </c>
    </row>
    <row r="133" spans="6:12">
      <c r="F133" s="17">
        <v>-8.2799999999999994</v>
      </c>
      <c r="G133" s="17">
        <v>8.2799999999999994</v>
      </c>
      <c r="H133" s="17">
        <f t="shared" si="4"/>
        <v>0</v>
      </c>
      <c r="J133" s="17">
        <v>-48.5</v>
      </c>
      <c r="K133" s="17">
        <v>48.5</v>
      </c>
      <c r="L133" s="64">
        <f t="shared" si="5"/>
        <v>0</v>
      </c>
    </row>
    <row r="134" spans="6:12">
      <c r="F134" s="17">
        <v>-8.34</v>
      </c>
      <c r="G134" s="17">
        <v>8.34</v>
      </c>
      <c r="H134" s="17">
        <f t="shared" si="4"/>
        <v>0</v>
      </c>
      <c r="J134" s="17">
        <v>-48.5</v>
      </c>
      <c r="K134" s="17">
        <v>48.5</v>
      </c>
      <c r="L134" s="64">
        <f t="shared" si="5"/>
        <v>0</v>
      </c>
    </row>
    <row r="135" spans="6:12">
      <c r="F135" s="17">
        <v>-8.4</v>
      </c>
      <c r="G135" s="17">
        <v>8.4</v>
      </c>
      <c r="H135" s="17">
        <f t="shared" si="4"/>
        <v>0</v>
      </c>
      <c r="J135" s="17">
        <v>-48.5</v>
      </c>
      <c r="K135" s="17">
        <v>48.5</v>
      </c>
      <c r="L135" s="64">
        <f t="shared" si="5"/>
        <v>0</v>
      </c>
    </row>
    <row r="136" spans="6:12">
      <c r="F136" s="17">
        <v>-8.67</v>
      </c>
      <c r="G136" s="17">
        <v>8.67</v>
      </c>
      <c r="H136" s="17">
        <f t="shared" si="4"/>
        <v>0</v>
      </c>
      <c r="J136" s="17">
        <v>-48.5</v>
      </c>
      <c r="K136" s="17">
        <v>48.5</v>
      </c>
      <c r="L136" s="64">
        <f t="shared" si="5"/>
        <v>0</v>
      </c>
    </row>
    <row r="137" spans="6:12">
      <c r="F137" s="17">
        <v>-8.7100000000000009</v>
      </c>
      <c r="G137" s="17">
        <v>8.7100000000000009</v>
      </c>
      <c r="H137" s="17">
        <f t="shared" si="4"/>
        <v>0</v>
      </c>
      <c r="J137" s="17">
        <v>-48.5</v>
      </c>
      <c r="K137" s="17">
        <v>48.5</v>
      </c>
      <c r="L137" s="64">
        <f t="shared" si="5"/>
        <v>0</v>
      </c>
    </row>
    <row r="138" spans="6:12">
      <c r="F138" s="17">
        <v>-8.73</v>
      </c>
      <c r="G138" s="17">
        <v>8.73</v>
      </c>
      <c r="H138" s="17">
        <f t="shared" si="4"/>
        <v>0</v>
      </c>
      <c r="J138" s="17">
        <v>-48.5</v>
      </c>
      <c r="K138" s="17">
        <v>48.5</v>
      </c>
      <c r="L138" s="64">
        <f t="shared" si="5"/>
        <v>0</v>
      </c>
    </row>
    <row r="139" spans="6:12">
      <c r="F139" s="17">
        <v>-8.7899999999999991</v>
      </c>
      <c r="G139" s="17">
        <v>8.7899999999999991</v>
      </c>
      <c r="H139" s="17">
        <f t="shared" si="4"/>
        <v>0</v>
      </c>
      <c r="J139" s="17">
        <v>-48.5</v>
      </c>
      <c r="K139" s="17">
        <v>48.5</v>
      </c>
      <c r="L139" s="64">
        <f t="shared" si="5"/>
        <v>0</v>
      </c>
    </row>
    <row r="140" spans="6:12">
      <c r="F140" s="17">
        <v>-8.82</v>
      </c>
      <c r="G140" s="17">
        <v>8.82</v>
      </c>
      <c r="H140" s="17">
        <f t="shared" si="4"/>
        <v>0</v>
      </c>
      <c r="J140" s="17">
        <v>-48.5</v>
      </c>
      <c r="K140" s="17">
        <v>48.5</v>
      </c>
      <c r="L140" s="64">
        <f t="shared" si="5"/>
        <v>0</v>
      </c>
    </row>
    <row r="141" spans="6:12">
      <c r="F141" s="17">
        <v>-8.8800000000000008</v>
      </c>
      <c r="G141" s="17">
        <v>8.8800000000000008</v>
      </c>
      <c r="H141" s="17">
        <f t="shared" si="4"/>
        <v>0</v>
      </c>
      <c r="J141" s="17">
        <v>-48.5</v>
      </c>
      <c r="K141" s="17">
        <v>48.5</v>
      </c>
      <c r="L141" s="64">
        <f t="shared" si="5"/>
        <v>0</v>
      </c>
    </row>
    <row r="142" spans="6:12">
      <c r="F142" s="17">
        <v>-9</v>
      </c>
      <c r="G142" s="17">
        <v>9</v>
      </c>
      <c r="H142" s="17">
        <f t="shared" si="4"/>
        <v>0</v>
      </c>
      <c r="J142" s="17">
        <v>-48.5</v>
      </c>
      <c r="K142" s="17">
        <v>48.5</v>
      </c>
      <c r="L142" s="64">
        <f t="shared" si="5"/>
        <v>0</v>
      </c>
    </row>
    <row r="143" spans="6:12">
      <c r="F143" s="17">
        <v>-9</v>
      </c>
      <c r="G143" s="17">
        <v>9</v>
      </c>
      <c r="H143" s="17">
        <f t="shared" si="4"/>
        <v>0</v>
      </c>
      <c r="J143" s="17">
        <v>-48.5</v>
      </c>
      <c r="K143" s="17">
        <v>48.5</v>
      </c>
      <c r="L143" s="64">
        <f t="shared" si="5"/>
        <v>0</v>
      </c>
    </row>
    <row r="144" spans="6:12">
      <c r="F144" s="17">
        <v>-9</v>
      </c>
      <c r="G144" s="17">
        <v>9</v>
      </c>
      <c r="H144" s="17">
        <f t="shared" si="4"/>
        <v>0</v>
      </c>
      <c r="J144" s="17">
        <v>-48.5</v>
      </c>
      <c r="K144" s="17">
        <v>48.5</v>
      </c>
      <c r="L144" s="64">
        <f t="shared" si="5"/>
        <v>0</v>
      </c>
    </row>
    <row r="145" spans="6:12">
      <c r="F145" s="17">
        <v>-9.18</v>
      </c>
      <c r="G145" s="17">
        <v>9.18</v>
      </c>
      <c r="H145" s="17">
        <f t="shared" si="4"/>
        <v>0</v>
      </c>
      <c r="J145" s="17">
        <v>-48.5</v>
      </c>
      <c r="K145" s="17">
        <v>48.5</v>
      </c>
      <c r="L145" s="64">
        <f t="shared" si="5"/>
        <v>0</v>
      </c>
    </row>
    <row r="146" spans="6:12">
      <c r="F146" s="17">
        <v>-9.27</v>
      </c>
      <c r="G146" s="17">
        <v>9.27</v>
      </c>
      <c r="H146" s="17">
        <f t="shared" si="4"/>
        <v>0</v>
      </c>
      <c r="J146" s="17">
        <v>-48.5</v>
      </c>
      <c r="K146" s="17">
        <v>48.5</v>
      </c>
      <c r="L146" s="64">
        <f t="shared" si="5"/>
        <v>0</v>
      </c>
    </row>
    <row r="147" spans="6:12">
      <c r="F147" s="17">
        <v>-9.6</v>
      </c>
      <c r="G147" s="17">
        <v>9.6</v>
      </c>
      <c r="H147" s="17">
        <f t="shared" si="4"/>
        <v>0</v>
      </c>
      <c r="J147" s="17">
        <v>-48.5</v>
      </c>
      <c r="K147" s="17">
        <v>48.5</v>
      </c>
      <c r="L147" s="64">
        <f t="shared" si="5"/>
        <v>0</v>
      </c>
    </row>
    <row r="148" spans="6:12">
      <c r="F148" s="17">
        <v>-9.66</v>
      </c>
      <c r="G148" s="17">
        <v>9.66</v>
      </c>
      <c r="H148" s="17">
        <f t="shared" si="4"/>
        <v>0</v>
      </c>
      <c r="J148" s="17">
        <v>-48.5</v>
      </c>
      <c r="K148" s="17">
        <v>48.5</v>
      </c>
      <c r="L148" s="64">
        <f t="shared" si="5"/>
        <v>0</v>
      </c>
    </row>
    <row r="149" spans="6:12">
      <c r="F149" s="17">
        <v>-9.75</v>
      </c>
      <c r="G149" s="17">
        <v>9.75</v>
      </c>
      <c r="H149" s="17">
        <f t="shared" si="4"/>
        <v>0</v>
      </c>
      <c r="J149" s="17">
        <v>-48.5</v>
      </c>
      <c r="K149" s="17">
        <v>48.5</v>
      </c>
      <c r="L149" s="64">
        <f t="shared" si="5"/>
        <v>0</v>
      </c>
    </row>
    <row r="150" spans="6:12">
      <c r="F150" s="17">
        <v>-9.84</v>
      </c>
      <c r="G150" s="17">
        <v>9.84</v>
      </c>
      <c r="H150" s="17">
        <f t="shared" si="4"/>
        <v>0</v>
      </c>
      <c r="J150" s="17">
        <v>-48.5</v>
      </c>
      <c r="K150" s="17">
        <v>48.5</v>
      </c>
      <c r="L150" s="64">
        <f t="shared" si="5"/>
        <v>0</v>
      </c>
    </row>
    <row r="151" spans="6:12">
      <c r="F151" s="17">
        <v>-9.9</v>
      </c>
      <c r="G151" s="17">
        <v>9.9</v>
      </c>
      <c r="H151" s="17">
        <f t="shared" si="4"/>
        <v>0</v>
      </c>
      <c r="J151" s="17">
        <v>-48.5</v>
      </c>
      <c r="K151" s="17">
        <v>48.5</v>
      </c>
      <c r="L151" s="64">
        <f t="shared" si="5"/>
        <v>0</v>
      </c>
    </row>
    <row r="152" spans="6:12">
      <c r="F152" s="17">
        <v>-10.14</v>
      </c>
      <c r="G152" s="17">
        <v>10.14</v>
      </c>
      <c r="H152" s="17">
        <f t="shared" si="4"/>
        <v>0</v>
      </c>
      <c r="J152" s="17">
        <v>-48.5</v>
      </c>
      <c r="K152" s="17">
        <v>48.5</v>
      </c>
      <c r="L152" s="64">
        <f t="shared" si="5"/>
        <v>0</v>
      </c>
    </row>
    <row r="153" spans="6:12">
      <c r="F153" s="17">
        <v>-10.17</v>
      </c>
      <c r="G153" s="17">
        <v>10.17</v>
      </c>
      <c r="H153" s="17">
        <f t="shared" si="4"/>
        <v>0</v>
      </c>
      <c r="J153" s="17">
        <v>-48.5</v>
      </c>
      <c r="K153" s="17">
        <v>48.5</v>
      </c>
      <c r="L153" s="64">
        <f t="shared" si="5"/>
        <v>0</v>
      </c>
    </row>
    <row r="154" spans="6:12">
      <c r="F154" s="17">
        <v>-10.44</v>
      </c>
      <c r="G154" s="17">
        <v>10.44</v>
      </c>
      <c r="H154" s="17">
        <f t="shared" si="4"/>
        <v>0</v>
      </c>
      <c r="J154" s="17">
        <v>-48.5</v>
      </c>
      <c r="K154" s="17">
        <v>48.5</v>
      </c>
      <c r="L154" s="64">
        <f t="shared" si="5"/>
        <v>0</v>
      </c>
    </row>
    <row r="155" spans="6:12">
      <c r="F155" s="17">
        <v>-11.04</v>
      </c>
      <c r="G155" s="17">
        <v>11.04</v>
      </c>
      <c r="H155" s="17">
        <f t="shared" si="4"/>
        <v>0</v>
      </c>
      <c r="J155" s="17">
        <v>-48.5</v>
      </c>
      <c r="K155" s="17">
        <v>48.5</v>
      </c>
      <c r="L155" s="64">
        <f t="shared" si="5"/>
        <v>0</v>
      </c>
    </row>
    <row r="156" spans="6:12">
      <c r="F156" s="17">
        <v>-11.52</v>
      </c>
      <c r="G156" s="17">
        <v>11.52</v>
      </c>
      <c r="H156" s="17">
        <f t="shared" si="4"/>
        <v>0</v>
      </c>
      <c r="J156" s="17">
        <v>-48.5</v>
      </c>
      <c r="K156" s="17">
        <v>48.5</v>
      </c>
      <c r="L156" s="64">
        <f t="shared" si="5"/>
        <v>0</v>
      </c>
    </row>
    <row r="157" spans="6:12">
      <c r="F157" s="17">
        <v>-11.58</v>
      </c>
      <c r="G157" s="17">
        <v>11.58</v>
      </c>
      <c r="H157" s="17">
        <f t="shared" si="4"/>
        <v>0</v>
      </c>
      <c r="J157" s="17">
        <v>-48.5</v>
      </c>
      <c r="K157" s="17">
        <v>48.5</v>
      </c>
      <c r="L157" s="64">
        <f t="shared" si="5"/>
        <v>0</v>
      </c>
    </row>
    <row r="158" spans="6:12">
      <c r="F158" s="17">
        <v>-11.58</v>
      </c>
      <c r="G158" s="17">
        <v>11.58</v>
      </c>
      <c r="H158" s="17">
        <f t="shared" si="4"/>
        <v>0</v>
      </c>
      <c r="J158" s="17">
        <v>-48.5</v>
      </c>
      <c r="K158" s="17">
        <v>48.5</v>
      </c>
      <c r="L158" s="64">
        <f t="shared" si="5"/>
        <v>0</v>
      </c>
    </row>
    <row r="159" spans="6:12">
      <c r="F159" s="17">
        <v>-11.91</v>
      </c>
      <c r="G159" s="17">
        <v>11.91</v>
      </c>
      <c r="H159" s="17">
        <f t="shared" si="4"/>
        <v>0</v>
      </c>
      <c r="J159" s="17">
        <v>-48.5</v>
      </c>
      <c r="K159" s="17">
        <v>48.5</v>
      </c>
      <c r="L159" s="64">
        <f t="shared" si="5"/>
        <v>0</v>
      </c>
    </row>
    <row r="160" spans="6:12">
      <c r="F160" s="17">
        <v>-11.97</v>
      </c>
      <c r="G160" s="17">
        <v>11.97</v>
      </c>
      <c r="H160" s="17">
        <f t="shared" si="4"/>
        <v>0</v>
      </c>
      <c r="J160" s="17">
        <v>-48.5</v>
      </c>
      <c r="K160" s="17">
        <v>48.5</v>
      </c>
      <c r="L160" s="64">
        <f t="shared" si="5"/>
        <v>0</v>
      </c>
    </row>
    <row r="161" spans="6:12">
      <c r="F161" s="17">
        <v>-12</v>
      </c>
      <c r="G161" s="17">
        <v>12</v>
      </c>
      <c r="H161" s="17">
        <f t="shared" si="4"/>
        <v>0</v>
      </c>
      <c r="J161" s="17">
        <v>-48.5</v>
      </c>
      <c r="K161" s="17">
        <v>48.5</v>
      </c>
      <c r="L161" s="64">
        <f t="shared" si="5"/>
        <v>0</v>
      </c>
    </row>
    <row r="162" spans="6:12">
      <c r="F162" s="17">
        <v>-12</v>
      </c>
      <c r="G162" s="17">
        <v>12</v>
      </c>
      <c r="H162" s="17">
        <f t="shared" si="4"/>
        <v>0</v>
      </c>
      <c r="J162" s="17">
        <v>-48.5</v>
      </c>
      <c r="K162" s="17">
        <v>48.5</v>
      </c>
      <c r="L162" s="64">
        <f t="shared" si="5"/>
        <v>0</v>
      </c>
    </row>
    <row r="163" spans="6:12">
      <c r="F163" s="17">
        <v>-12</v>
      </c>
      <c r="G163" s="17">
        <v>12</v>
      </c>
      <c r="H163" s="17">
        <f t="shared" si="4"/>
        <v>0</v>
      </c>
      <c r="J163" s="17">
        <v>-48.5</v>
      </c>
      <c r="K163" s="17">
        <v>48.5</v>
      </c>
      <c r="L163" s="64">
        <f t="shared" si="5"/>
        <v>0</v>
      </c>
    </row>
    <row r="164" spans="6:12">
      <c r="F164" s="17">
        <v>-12.03</v>
      </c>
      <c r="G164" s="17">
        <v>12.03</v>
      </c>
      <c r="H164" s="17">
        <f t="shared" si="4"/>
        <v>0</v>
      </c>
      <c r="J164" s="17">
        <v>-48.5</v>
      </c>
      <c r="K164" s="17">
        <v>48.5</v>
      </c>
      <c r="L164" s="64">
        <f t="shared" si="5"/>
        <v>0</v>
      </c>
    </row>
    <row r="165" spans="6:12">
      <c r="F165" s="17">
        <v>-12.18</v>
      </c>
      <c r="G165" s="17">
        <v>12.18</v>
      </c>
      <c r="H165" s="17">
        <f t="shared" si="4"/>
        <v>0</v>
      </c>
      <c r="J165" s="17">
        <v>-48.5</v>
      </c>
      <c r="K165" s="17">
        <v>48.5</v>
      </c>
      <c r="L165" s="64">
        <f t="shared" si="5"/>
        <v>0</v>
      </c>
    </row>
    <row r="166" spans="6:12">
      <c r="F166" s="17">
        <v>-12.27</v>
      </c>
      <c r="G166" s="17">
        <v>12.27</v>
      </c>
      <c r="H166" s="17">
        <f t="shared" si="4"/>
        <v>0</v>
      </c>
      <c r="J166" s="17">
        <v>-48.5</v>
      </c>
      <c r="K166" s="17">
        <v>48.5</v>
      </c>
      <c r="L166" s="64">
        <f t="shared" si="5"/>
        <v>0</v>
      </c>
    </row>
    <row r="167" spans="6:12">
      <c r="F167" s="17">
        <v>-12.39</v>
      </c>
      <c r="G167" s="17">
        <v>12.39</v>
      </c>
      <c r="H167" s="17">
        <f t="shared" si="4"/>
        <v>0</v>
      </c>
      <c r="J167" s="17">
        <v>-48.5</v>
      </c>
      <c r="K167" s="17">
        <v>48.5</v>
      </c>
      <c r="L167" s="64">
        <f t="shared" si="5"/>
        <v>0</v>
      </c>
    </row>
    <row r="168" spans="6:12">
      <c r="F168" s="17">
        <v>-12.54</v>
      </c>
      <c r="G168" s="17">
        <v>12.54</v>
      </c>
      <c r="H168" s="17">
        <f t="shared" si="4"/>
        <v>0</v>
      </c>
      <c r="J168" s="17">
        <v>-48.5</v>
      </c>
      <c r="K168" s="17">
        <v>48.5</v>
      </c>
      <c r="L168" s="64">
        <f t="shared" si="5"/>
        <v>0</v>
      </c>
    </row>
    <row r="169" spans="6:12">
      <c r="F169" s="17">
        <v>-12.6</v>
      </c>
      <c r="G169" s="17">
        <v>12.6</v>
      </c>
      <c r="H169" s="17">
        <f t="shared" si="4"/>
        <v>0</v>
      </c>
      <c r="J169" s="17">
        <v>-48.5</v>
      </c>
      <c r="K169" s="17">
        <v>48.5</v>
      </c>
      <c r="L169" s="64">
        <f t="shared" si="5"/>
        <v>0</v>
      </c>
    </row>
    <row r="170" spans="6:12">
      <c r="F170" s="17">
        <v>-12.87</v>
      </c>
      <c r="G170" s="17">
        <v>12.87</v>
      </c>
      <c r="H170" s="17">
        <f t="shared" si="4"/>
        <v>0</v>
      </c>
      <c r="J170" s="17">
        <v>-48.5</v>
      </c>
      <c r="K170" s="17">
        <v>48.5</v>
      </c>
      <c r="L170" s="64">
        <f t="shared" si="5"/>
        <v>0</v>
      </c>
    </row>
    <row r="171" spans="6:12">
      <c r="F171" s="17">
        <v>-13.08</v>
      </c>
      <c r="G171" s="17">
        <v>13.08</v>
      </c>
      <c r="H171" s="17">
        <f t="shared" si="4"/>
        <v>0</v>
      </c>
      <c r="J171" s="17">
        <v>-48.5</v>
      </c>
      <c r="K171" s="17">
        <v>48.5</v>
      </c>
      <c r="L171" s="64">
        <f t="shared" si="5"/>
        <v>0</v>
      </c>
    </row>
    <row r="172" spans="6:12">
      <c r="F172" s="17">
        <v>-13.08</v>
      </c>
      <c r="G172" s="17">
        <v>13.08</v>
      </c>
      <c r="H172" s="17">
        <f t="shared" si="4"/>
        <v>0</v>
      </c>
      <c r="J172" s="17">
        <v>-48.5</v>
      </c>
      <c r="K172" s="17">
        <v>48.5</v>
      </c>
      <c r="L172" s="64">
        <f t="shared" si="5"/>
        <v>0</v>
      </c>
    </row>
    <row r="173" spans="6:12">
      <c r="F173" s="17">
        <v>-13.26</v>
      </c>
      <c r="G173" s="17">
        <v>13.26</v>
      </c>
      <c r="H173" s="17">
        <f t="shared" si="4"/>
        <v>0</v>
      </c>
      <c r="J173" s="17">
        <v>-48.5</v>
      </c>
      <c r="K173" s="17">
        <v>48.5</v>
      </c>
      <c r="L173" s="64">
        <f t="shared" si="5"/>
        <v>0</v>
      </c>
    </row>
    <row r="174" spans="6:12">
      <c r="F174" s="17">
        <v>-13.41</v>
      </c>
      <c r="G174" s="17">
        <v>13.41</v>
      </c>
      <c r="H174" s="17">
        <f t="shared" si="4"/>
        <v>0</v>
      </c>
      <c r="J174" s="17">
        <v>-48.5</v>
      </c>
      <c r="K174" s="17">
        <v>48.5</v>
      </c>
      <c r="L174" s="64">
        <f t="shared" si="5"/>
        <v>0</v>
      </c>
    </row>
    <row r="175" spans="6:12">
      <c r="F175" s="17">
        <v>-13.5</v>
      </c>
      <c r="G175" s="17">
        <v>13.5</v>
      </c>
      <c r="H175" s="17">
        <f t="shared" si="4"/>
        <v>0</v>
      </c>
      <c r="J175" s="17">
        <v>-48.5</v>
      </c>
      <c r="K175" s="17">
        <v>48.5</v>
      </c>
      <c r="L175" s="64">
        <f t="shared" si="5"/>
        <v>0</v>
      </c>
    </row>
    <row r="176" spans="6:12">
      <c r="F176" s="17">
        <v>-13.56</v>
      </c>
      <c r="G176" s="17">
        <v>13.56</v>
      </c>
      <c r="H176" s="17">
        <f t="shared" si="4"/>
        <v>0</v>
      </c>
      <c r="J176" s="17">
        <v>-48.5</v>
      </c>
      <c r="K176" s="17">
        <v>48.5</v>
      </c>
      <c r="L176" s="64">
        <f t="shared" si="5"/>
        <v>0</v>
      </c>
    </row>
    <row r="177" spans="6:12">
      <c r="F177" s="17">
        <v>-13.78</v>
      </c>
      <c r="G177" s="17">
        <v>13.78</v>
      </c>
      <c r="H177" s="17">
        <f t="shared" si="4"/>
        <v>0</v>
      </c>
      <c r="J177" s="17">
        <v>-48.5</v>
      </c>
      <c r="K177" s="17">
        <v>48.5</v>
      </c>
      <c r="L177" s="64">
        <f t="shared" si="5"/>
        <v>0</v>
      </c>
    </row>
    <row r="178" spans="6:12">
      <c r="F178" s="17">
        <v>-13.8</v>
      </c>
      <c r="G178" s="17">
        <v>13.8</v>
      </c>
      <c r="H178" s="17">
        <f t="shared" si="4"/>
        <v>0</v>
      </c>
      <c r="J178" s="17">
        <v>-48.5</v>
      </c>
      <c r="K178" s="17">
        <v>48.5</v>
      </c>
      <c r="L178" s="64">
        <f t="shared" si="5"/>
        <v>0</v>
      </c>
    </row>
    <row r="179" spans="6:12">
      <c r="F179" s="17">
        <v>-13.8</v>
      </c>
      <c r="G179" s="17">
        <v>13.8</v>
      </c>
      <c r="H179" s="17">
        <f t="shared" si="4"/>
        <v>0</v>
      </c>
      <c r="J179" s="17">
        <v>-48.5</v>
      </c>
      <c r="K179" s="17">
        <v>48.5</v>
      </c>
      <c r="L179" s="64">
        <f t="shared" si="5"/>
        <v>0</v>
      </c>
    </row>
    <row r="180" spans="6:12">
      <c r="F180" s="17">
        <v>-14.16</v>
      </c>
      <c r="G180" s="17">
        <v>14.16</v>
      </c>
      <c r="H180" s="17">
        <f t="shared" si="4"/>
        <v>0</v>
      </c>
      <c r="J180" s="17">
        <v>-48.5</v>
      </c>
      <c r="K180" s="17">
        <v>48.5</v>
      </c>
      <c r="L180" s="64">
        <f t="shared" si="5"/>
        <v>0</v>
      </c>
    </row>
    <row r="181" spans="6:12">
      <c r="F181" s="17">
        <v>-14.4</v>
      </c>
      <c r="G181" s="17">
        <v>14.4</v>
      </c>
      <c r="H181" s="17">
        <f t="shared" si="4"/>
        <v>0</v>
      </c>
      <c r="J181" s="17">
        <v>-48.5</v>
      </c>
      <c r="K181" s="17">
        <v>48.5</v>
      </c>
      <c r="L181" s="64">
        <f t="shared" si="5"/>
        <v>0</v>
      </c>
    </row>
    <row r="182" spans="6:12">
      <c r="F182" s="17">
        <v>-14.4</v>
      </c>
      <c r="G182" s="17">
        <v>14.4</v>
      </c>
      <c r="H182" s="17">
        <f t="shared" si="4"/>
        <v>0</v>
      </c>
      <c r="J182" s="17">
        <v>-48.5</v>
      </c>
      <c r="K182" s="17">
        <v>48.5</v>
      </c>
      <c r="L182" s="64">
        <f t="shared" si="5"/>
        <v>0</v>
      </c>
    </row>
    <row r="183" spans="6:12">
      <c r="F183" s="17">
        <v>-14.4</v>
      </c>
      <c r="G183" s="17">
        <v>14.4</v>
      </c>
      <c r="H183" s="17">
        <f t="shared" si="4"/>
        <v>0</v>
      </c>
      <c r="J183" s="17">
        <v>-48.5</v>
      </c>
      <c r="K183" s="17">
        <v>48.5</v>
      </c>
      <c r="L183" s="64">
        <f t="shared" si="5"/>
        <v>0</v>
      </c>
    </row>
    <row r="184" spans="6:12">
      <c r="F184" s="17">
        <v>-14.4</v>
      </c>
      <c r="G184" s="17">
        <v>14.4</v>
      </c>
      <c r="H184" s="17">
        <f t="shared" si="4"/>
        <v>0</v>
      </c>
      <c r="J184" s="17">
        <v>-48.5</v>
      </c>
      <c r="K184" s="17">
        <v>48.5</v>
      </c>
      <c r="L184" s="64">
        <f t="shared" si="5"/>
        <v>0</v>
      </c>
    </row>
    <row r="185" spans="6:12">
      <c r="F185" s="17">
        <v>-14.55</v>
      </c>
      <c r="G185" s="17">
        <v>14.55</v>
      </c>
      <c r="H185" s="17">
        <f t="shared" si="4"/>
        <v>0</v>
      </c>
      <c r="J185" s="17">
        <v>-48.5</v>
      </c>
      <c r="K185" s="17">
        <v>48.5</v>
      </c>
      <c r="L185" s="64">
        <f t="shared" si="5"/>
        <v>0</v>
      </c>
    </row>
    <row r="186" spans="6:12">
      <c r="F186" s="17">
        <v>-14.67</v>
      </c>
      <c r="G186" s="17">
        <v>14.67</v>
      </c>
      <c r="H186" s="17">
        <f t="shared" si="4"/>
        <v>0</v>
      </c>
      <c r="J186" s="17">
        <v>-48.5</v>
      </c>
      <c r="K186" s="17">
        <v>48.5</v>
      </c>
      <c r="L186" s="64">
        <f t="shared" si="5"/>
        <v>0</v>
      </c>
    </row>
    <row r="187" spans="6:12">
      <c r="F187" s="17">
        <v>-14.7</v>
      </c>
      <c r="G187" s="17">
        <v>14.7</v>
      </c>
      <c r="H187" s="17">
        <f t="shared" si="4"/>
        <v>0</v>
      </c>
      <c r="J187" s="17">
        <v>-48.5</v>
      </c>
      <c r="K187" s="17">
        <v>48.5</v>
      </c>
      <c r="L187" s="64">
        <f t="shared" si="5"/>
        <v>0</v>
      </c>
    </row>
    <row r="188" spans="6:12">
      <c r="F188" s="17">
        <v>-14.7</v>
      </c>
      <c r="G188" s="17">
        <v>14.7</v>
      </c>
      <c r="H188" s="17">
        <f t="shared" si="4"/>
        <v>0</v>
      </c>
      <c r="J188" s="17">
        <v>-48.5</v>
      </c>
      <c r="K188" s="17">
        <v>48.5</v>
      </c>
      <c r="L188" s="64">
        <f t="shared" si="5"/>
        <v>0</v>
      </c>
    </row>
    <row r="189" spans="6:12">
      <c r="F189" s="17">
        <v>-14.85</v>
      </c>
      <c r="G189" s="17">
        <v>14.85</v>
      </c>
      <c r="H189" s="17">
        <f t="shared" si="4"/>
        <v>0</v>
      </c>
      <c r="J189" s="17">
        <v>-48.5</v>
      </c>
      <c r="K189" s="17">
        <v>48.5</v>
      </c>
      <c r="L189" s="64">
        <f t="shared" si="5"/>
        <v>0</v>
      </c>
    </row>
    <row r="190" spans="6:12">
      <c r="F190" s="17">
        <v>-14.85</v>
      </c>
      <c r="G190" s="17">
        <v>14.85</v>
      </c>
      <c r="H190" s="17">
        <f t="shared" si="4"/>
        <v>0</v>
      </c>
      <c r="J190" s="17">
        <v>-48.5</v>
      </c>
      <c r="K190" s="17">
        <v>48.5</v>
      </c>
      <c r="L190" s="64">
        <f t="shared" si="5"/>
        <v>0</v>
      </c>
    </row>
    <row r="191" spans="6:12">
      <c r="F191" s="17">
        <v>-15</v>
      </c>
      <c r="G191" s="17">
        <v>15</v>
      </c>
      <c r="H191" s="17">
        <f t="shared" si="4"/>
        <v>0</v>
      </c>
      <c r="J191" s="17">
        <v>-48.5</v>
      </c>
      <c r="K191" s="17">
        <v>48.5</v>
      </c>
      <c r="L191" s="64">
        <f t="shared" si="5"/>
        <v>0</v>
      </c>
    </row>
    <row r="192" spans="6:12">
      <c r="F192" s="17">
        <v>-15.03</v>
      </c>
      <c r="G192" s="17">
        <v>15.03</v>
      </c>
      <c r="H192" s="17">
        <f t="shared" si="4"/>
        <v>0</v>
      </c>
      <c r="J192" s="17">
        <v>-48.5</v>
      </c>
      <c r="K192" s="17">
        <v>48.5</v>
      </c>
      <c r="L192" s="64">
        <f t="shared" si="5"/>
        <v>0</v>
      </c>
    </row>
    <row r="193" spans="6:12">
      <c r="F193" s="17">
        <v>-15.12</v>
      </c>
      <c r="G193" s="17">
        <v>15.12</v>
      </c>
      <c r="H193" s="17">
        <f t="shared" si="4"/>
        <v>0</v>
      </c>
      <c r="J193" s="17">
        <v>-48.5</v>
      </c>
      <c r="K193" s="17">
        <v>48.5</v>
      </c>
      <c r="L193" s="64">
        <f t="shared" si="5"/>
        <v>0</v>
      </c>
    </row>
    <row r="194" spans="6:12">
      <c r="F194" s="17">
        <v>-15.21</v>
      </c>
      <c r="G194" s="17">
        <v>15.21</v>
      </c>
      <c r="H194" s="17">
        <f t="shared" si="4"/>
        <v>0</v>
      </c>
      <c r="J194" s="17">
        <v>-48.5</v>
      </c>
      <c r="K194" s="17">
        <v>48.5</v>
      </c>
      <c r="L194" s="64">
        <f t="shared" si="5"/>
        <v>0</v>
      </c>
    </row>
    <row r="195" spans="6:12">
      <c r="F195" s="17">
        <v>-15.24</v>
      </c>
      <c r="G195" s="17">
        <v>15.24</v>
      </c>
      <c r="H195" s="17">
        <f t="shared" ref="H195:H258" si="6">+F195+G195</f>
        <v>0</v>
      </c>
      <c r="J195" s="17">
        <v>-48.5</v>
      </c>
      <c r="K195" s="17">
        <v>48.5</v>
      </c>
      <c r="L195" s="64">
        <f t="shared" ref="L195:L258" si="7">+J195+K195</f>
        <v>0</v>
      </c>
    </row>
    <row r="196" spans="6:12">
      <c r="F196" s="17">
        <v>-15.39</v>
      </c>
      <c r="G196" s="17">
        <v>15.39</v>
      </c>
      <c r="H196" s="17">
        <f t="shared" si="6"/>
        <v>0</v>
      </c>
      <c r="J196" s="17">
        <v>-48.5</v>
      </c>
      <c r="K196" s="17">
        <v>48.5</v>
      </c>
      <c r="L196" s="64">
        <f t="shared" si="7"/>
        <v>0</v>
      </c>
    </row>
    <row r="197" spans="6:12">
      <c r="F197" s="17">
        <v>-15.56</v>
      </c>
      <c r="G197" s="17">
        <v>15.56</v>
      </c>
      <c r="H197" s="17">
        <f t="shared" si="6"/>
        <v>0</v>
      </c>
      <c r="J197" s="17">
        <v>-48.5</v>
      </c>
      <c r="K197" s="17">
        <v>48.5</v>
      </c>
      <c r="L197" s="64">
        <f t="shared" si="7"/>
        <v>0</v>
      </c>
    </row>
    <row r="198" spans="6:12">
      <c r="F198" s="17">
        <v>-15.57</v>
      </c>
      <c r="G198" s="17">
        <v>15.57</v>
      </c>
      <c r="H198" s="17">
        <f t="shared" si="6"/>
        <v>0</v>
      </c>
      <c r="J198" s="17">
        <v>-48.5</v>
      </c>
      <c r="K198" s="17">
        <v>48.5</v>
      </c>
      <c r="L198" s="64">
        <f t="shared" si="7"/>
        <v>0</v>
      </c>
    </row>
    <row r="199" spans="6:12">
      <c r="F199" s="17">
        <v>-15.9</v>
      </c>
      <c r="G199" s="17">
        <v>15.9</v>
      </c>
      <c r="H199" s="17">
        <f t="shared" si="6"/>
        <v>0</v>
      </c>
      <c r="J199" s="17">
        <v>-48.5</v>
      </c>
      <c r="K199" s="17">
        <v>48.5</v>
      </c>
      <c r="L199" s="64">
        <f t="shared" si="7"/>
        <v>0</v>
      </c>
    </row>
    <row r="200" spans="6:12">
      <c r="F200" s="17">
        <v>-16.41</v>
      </c>
      <c r="G200" s="17">
        <v>16.41</v>
      </c>
      <c r="H200" s="17">
        <f t="shared" si="6"/>
        <v>0</v>
      </c>
      <c r="J200" s="17">
        <v>-48.5</v>
      </c>
      <c r="K200" s="17">
        <v>48.5</v>
      </c>
      <c r="L200" s="64">
        <f t="shared" si="7"/>
        <v>0</v>
      </c>
    </row>
    <row r="201" spans="6:12">
      <c r="F201" s="17">
        <v>-16.47</v>
      </c>
      <c r="G201" s="17">
        <v>16.47</v>
      </c>
      <c r="H201" s="17">
        <f t="shared" si="6"/>
        <v>0</v>
      </c>
      <c r="J201" s="17">
        <v>-48.5</v>
      </c>
      <c r="K201" s="17">
        <v>48.5</v>
      </c>
      <c r="L201" s="64">
        <f t="shared" si="7"/>
        <v>0</v>
      </c>
    </row>
    <row r="202" spans="6:12">
      <c r="F202" s="17">
        <v>-16.59</v>
      </c>
      <c r="G202" s="17">
        <v>16.59</v>
      </c>
      <c r="H202" s="17">
        <f t="shared" si="6"/>
        <v>0</v>
      </c>
      <c r="J202" s="17">
        <v>-48.5</v>
      </c>
      <c r="K202" s="17">
        <v>48.5</v>
      </c>
      <c r="L202" s="64">
        <f t="shared" si="7"/>
        <v>0</v>
      </c>
    </row>
    <row r="203" spans="6:12">
      <c r="F203" s="17">
        <v>-17.52</v>
      </c>
      <c r="G203" s="17">
        <v>17.52</v>
      </c>
      <c r="H203" s="17">
        <f t="shared" si="6"/>
        <v>0</v>
      </c>
      <c r="J203" s="17">
        <v>-48.5</v>
      </c>
      <c r="K203" s="17">
        <v>48.5</v>
      </c>
      <c r="L203" s="64">
        <f t="shared" si="7"/>
        <v>0</v>
      </c>
    </row>
    <row r="204" spans="6:12">
      <c r="F204" s="17">
        <v>-17.64</v>
      </c>
      <c r="G204" s="17">
        <v>17.64</v>
      </c>
      <c r="H204" s="17">
        <f t="shared" si="6"/>
        <v>0</v>
      </c>
      <c r="J204" s="17">
        <v>-48.5</v>
      </c>
      <c r="K204" s="17">
        <v>48.5</v>
      </c>
      <c r="L204" s="64">
        <f t="shared" si="7"/>
        <v>0</v>
      </c>
    </row>
    <row r="205" spans="6:12">
      <c r="F205" s="17">
        <v>-18</v>
      </c>
      <c r="G205" s="17">
        <v>18</v>
      </c>
      <c r="H205" s="17">
        <f t="shared" si="6"/>
        <v>0</v>
      </c>
      <c r="J205" s="17">
        <v>-48.5</v>
      </c>
      <c r="K205" s="17">
        <v>48.5</v>
      </c>
      <c r="L205" s="64">
        <f t="shared" si="7"/>
        <v>0</v>
      </c>
    </row>
    <row r="206" spans="6:12">
      <c r="F206" s="17">
        <v>-18.149999999999999</v>
      </c>
      <c r="G206" s="17">
        <v>18.149999999999999</v>
      </c>
      <c r="H206" s="17">
        <f t="shared" si="6"/>
        <v>0</v>
      </c>
      <c r="J206" s="17">
        <v>-48.5</v>
      </c>
      <c r="K206" s="17">
        <v>48.5</v>
      </c>
      <c r="L206" s="64">
        <f t="shared" si="7"/>
        <v>0</v>
      </c>
    </row>
    <row r="207" spans="6:12">
      <c r="F207" s="17">
        <v>-18.3</v>
      </c>
      <c r="G207" s="17">
        <v>18.3</v>
      </c>
      <c r="H207" s="17">
        <f t="shared" si="6"/>
        <v>0</v>
      </c>
      <c r="J207" s="17">
        <v>-48.5</v>
      </c>
      <c r="K207" s="17">
        <v>48.5</v>
      </c>
      <c r="L207" s="64">
        <f t="shared" si="7"/>
        <v>0</v>
      </c>
    </row>
    <row r="208" spans="6:12">
      <c r="F208" s="17">
        <v>-18.36</v>
      </c>
      <c r="G208" s="17">
        <v>18.36</v>
      </c>
      <c r="H208" s="17">
        <f t="shared" si="6"/>
        <v>0</v>
      </c>
      <c r="J208" s="17">
        <v>-48.5</v>
      </c>
      <c r="K208" s="17">
        <v>48.5</v>
      </c>
      <c r="L208" s="64">
        <f t="shared" si="7"/>
        <v>0</v>
      </c>
    </row>
    <row r="209" spans="6:12">
      <c r="F209" s="17">
        <v>-18.899999999999999</v>
      </c>
      <c r="G209" s="17">
        <v>18.899999999999999</v>
      </c>
      <c r="H209" s="17">
        <f t="shared" si="6"/>
        <v>0</v>
      </c>
      <c r="J209" s="17">
        <v>-48.5</v>
      </c>
      <c r="K209" s="17">
        <v>48.5</v>
      </c>
      <c r="L209" s="64">
        <f t="shared" si="7"/>
        <v>0</v>
      </c>
    </row>
    <row r="210" spans="6:12">
      <c r="F210" s="17">
        <v>-19.079999999999998</v>
      </c>
      <c r="G210" s="17">
        <v>19.079999999999998</v>
      </c>
      <c r="H210" s="17">
        <f t="shared" si="6"/>
        <v>0</v>
      </c>
      <c r="J210" s="17">
        <v>-48.5</v>
      </c>
      <c r="K210" s="17">
        <v>48.5</v>
      </c>
      <c r="L210" s="64">
        <f t="shared" si="7"/>
        <v>0</v>
      </c>
    </row>
    <row r="211" spans="6:12">
      <c r="F211" s="17">
        <v>-20.52</v>
      </c>
      <c r="G211" s="17">
        <v>20.52</v>
      </c>
      <c r="H211" s="17">
        <f t="shared" si="6"/>
        <v>0</v>
      </c>
      <c r="J211" s="17">
        <v>-48.5</v>
      </c>
      <c r="K211" s="17">
        <v>48.5</v>
      </c>
      <c r="L211" s="64">
        <f t="shared" si="7"/>
        <v>0</v>
      </c>
    </row>
    <row r="212" spans="6:12">
      <c r="F212" s="17">
        <v>-21.06</v>
      </c>
      <c r="G212" s="17">
        <v>21.06</v>
      </c>
      <c r="H212" s="17">
        <f t="shared" si="6"/>
        <v>0</v>
      </c>
      <c r="J212" s="17">
        <v>-48.5</v>
      </c>
      <c r="K212" s="17">
        <v>48.5</v>
      </c>
      <c r="L212" s="64">
        <f t="shared" si="7"/>
        <v>0</v>
      </c>
    </row>
    <row r="213" spans="6:12">
      <c r="F213" s="17">
        <v>-21.48</v>
      </c>
      <c r="G213" s="17">
        <v>21.48</v>
      </c>
      <c r="H213" s="17">
        <f t="shared" si="6"/>
        <v>0</v>
      </c>
      <c r="J213" s="17">
        <v>-48.5</v>
      </c>
      <c r="K213" s="17">
        <v>48.5</v>
      </c>
      <c r="L213" s="64">
        <f t="shared" si="7"/>
        <v>0</v>
      </c>
    </row>
    <row r="214" spans="6:12">
      <c r="F214" s="17">
        <v>-21.6</v>
      </c>
      <c r="G214" s="17">
        <v>21.6</v>
      </c>
      <c r="H214" s="17">
        <f t="shared" si="6"/>
        <v>0</v>
      </c>
      <c r="J214" s="17">
        <v>-48.5</v>
      </c>
      <c r="K214" s="17">
        <v>48.5</v>
      </c>
      <c r="L214" s="64">
        <f t="shared" si="7"/>
        <v>0</v>
      </c>
    </row>
    <row r="215" spans="6:12">
      <c r="F215" s="17">
        <v>-22.65</v>
      </c>
      <c r="G215" s="17">
        <v>22.65</v>
      </c>
      <c r="H215" s="17">
        <f t="shared" si="6"/>
        <v>0</v>
      </c>
      <c r="J215" s="17">
        <v>-48.5</v>
      </c>
      <c r="K215" s="17">
        <v>48.5</v>
      </c>
      <c r="L215" s="64">
        <f t="shared" si="7"/>
        <v>0</v>
      </c>
    </row>
    <row r="216" spans="6:12">
      <c r="F216" s="17">
        <v>-22.8</v>
      </c>
      <c r="G216" s="17">
        <v>22.8</v>
      </c>
      <c r="H216" s="17">
        <f t="shared" si="6"/>
        <v>0</v>
      </c>
      <c r="J216" s="17">
        <v>-48.5</v>
      </c>
      <c r="K216" s="17">
        <v>48.5</v>
      </c>
      <c r="L216" s="64">
        <f t="shared" si="7"/>
        <v>0</v>
      </c>
    </row>
    <row r="217" spans="6:12">
      <c r="F217" s="17">
        <v>-22.8</v>
      </c>
      <c r="G217" s="17">
        <v>22.8</v>
      </c>
      <c r="H217" s="17">
        <f t="shared" si="6"/>
        <v>0</v>
      </c>
      <c r="J217" s="17">
        <v>-48.5</v>
      </c>
      <c r="K217" s="17">
        <v>48.5</v>
      </c>
      <c r="L217" s="64">
        <f t="shared" si="7"/>
        <v>0</v>
      </c>
    </row>
    <row r="218" spans="6:12">
      <c r="F218" s="17">
        <v>-22.8</v>
      </c>
      <c r="G218" s="17">
        <v>22.8</v>
      </c>
      <c r="H218" s="17">
        <f t="shared" si="6"/>
        <v>0</v>
      </c>
      <c r="J218" s="17">
        <v>-48.5</v>
      </c>
      <c r="K218" s="17">
        <v>48.5</v>
      </c>
      <c r="L218" s="64">
        <f t="shared" si="7"/>
        <v>0</v>
      </c>
    </row>
    <row r="219" spans="6:12">
      <c r="F219" s="17">
        <v>-22.8</v>
      </c>
      <c r="G219" s="17">
        <v>22.8</v>
      </c>
      <c r="H219" s="17">
        <f t="shared" si="6"/>
        <v>0</v>
      </c>
      <c r="J219" s="17">
        <v>-48.5</v>
      </c>
      <c r="K219" s="17">
        <v>48.5</v>
      </c>
      <c r="L219" s="64">
        <f t="shared" si="7"/>
        <v>0</v>
      </c>
    </row>
    <row r="220" spans="6:12">
      <c r="F220" s="17">
        <v>-23.22</v>
      </c>
      <c r="G220" s="17">
        <v>23.22</v>
      </c>
      <c r="H220" s="17">
        <f t="shared" si="6"/>
        <v>0</v>
      </c>
      <c r="J220" s="17">
        <v>-48.5</v>
      </c>
      <c r="K220" s="17">
        <v>48.5</v>
      </c>
      <c r="L220" s="64">
        <f t="shared" si="7"/>
        <v>0</v>
      </c>
    </row>
    <row r="221" spans="6:12">
      <c r="F221" s="17">
        <v>-23.28</v>
      </c>
      <c r="G221" s="17">
        <v>23.28</v>
      </c>
      <c r="H221" s="17">
        <f t="shared" si="6"/>
        <v>0</v>
      </c>
      <c r="J221" s="17">
        <v>-48.5</v>
      </c>
      <c r="K221" s="17">
        <v>48.5</v>
      </c>
      <c r="L221" s="64">
        <f t="shared" si="7"/>
        <v>0</v>
      </c>
    </row>
    <row r="222" spans="6:12">
      <c r="F222" s="17">
        <v>-23.4</v>
      </c>
      <c r="G222" s="17">
        <v>23.4</v>
      </c>
      <c r="H222" s="17">
        <f t="shared" si="6"/>
        <v>0</v>
      </c>
      <c r="J222" s="17">
        <v>-48.5</v>
      </c>
      <c r="K222" s="17">
        <v>48.5</v>
      </c>
      <c r="L222" s="64">
        <f t="shared" si="7"/>
        <v>0</v>
      </c>
    </row>
    <row r="223" spans="6:12">
      <c r="F223" s="17">
        <v>-23.88</v>
      </c>
      <c r="G223" s="17">
        <v>23.88</v>
      </c>
      <c r="H223" s="17">
        <f t="shared" si="6"/>
        <v>0</v>
      </c>
      <c r="J223" s="17">
        <v>-48.5</v>
      </c>
      <c r="K223" s="17">
        <v>48.5</v>
      </c>
      <c r="L223" s="64">
        <f t="shared" si="7"/>
        <v>0</v>
      </c>
    </row>
    <row r="224" spans="6:12">
      <c r="F224" s="17">
        <v>-24</v>
      </c>
      <c r="G224" s="17">
        <v>24</v>
      </c>
      <c r="H224" s="17">
        <f t="shared" si="6"/>
        <v>0</v>
      </c>
      <c r="J224" s="17">
        <v>-48.5</v>
      </c>
      <c r="K224" s="17">
        <v>48.5</v>
      </c>
      <c r="L224" s="64">
        <f t="shared" si="7"/>
        <v>0</v>
      </c>
    </row>
    <row r="225" spans="6:12">
      <c r="F225" s="17">
        <v>-24</v>
      </c>
      <c r="G225" s="17">
        <v>24</v>
      </c>
      <c r="H225" s="17">
        <f t="shared" si="6"/>
        <v>0</v>
      </c>
      <c r="J225" s="17">
        <v>-48.5</v>
      </c>
      <c r="K225" s="17">
        <v>48.5</v>
      </c>
      <c r="L225" s="64">
        <f t="shared" si="7"/>
        <v>0</v>
      </c>
    </row>
    <row r="226" spans="6:12">
      <c r="F226" s="17">
        <v>-24</v>
      </c>
      <c r="G226" s="17">
        <v>24</v>
      </c>
      <c r="H226" s="17">
        <f t="shared" si="6"/>
        <v>0</v>
      </c>
      <c r="J226" s="17">
        <v>-48.5</v>
      </c>
      <c r="K226" s="17">
        <v>48.5</v>
      </c>
      <c r="L226" s="64">
        <f t="shared" si="7"/>
        <v>0</v>
      </c>
    </row>
    <row r="227" spans="6:12">
      <c r="F227" s="17">
        <v>-24</v>
      </c>
      <c r="G227" s="17">
        <v>24</v>
      </c>
      <c r="H227" s="17">
        <f t="shared" si="6"/>
        <v>0</v>
      </c>
      <c r="J227" s="17">
        <v>-48.5</v>
      </c>
      <c r="K227" s="17">
        <v>48.5</v>
      </c>
      <c r="L227" s="64">
        <f t="shared" si="7"/>
        <v>0</v>
      </c>
    </row>
    <row r="228" spans="6:12">
      <c r="F228" s="17">
        <v>-24</v>
      </c>
      <c r="G228" s="17">
        <v>24</v>
      </c>
      <c r="H228" s="17">
        <f t="shared" si="6"/>
        <v>0</v>
      </c>
      <c r="J228" s="17">
        <v>-48.5</v>
      </c>
      <c r="K228" s="17">
        <v>48.5</v>
      </c>
      <c r="L228" s="64">
        <f t="shared" si="7"/>
        <v>0</v>
      </c>
    </row>
    <row r="229" spans="6:12">
      <c r="F229" s="17">
        <v>-24</v>
      </c>
      <c r="G229" s="17">
        <v>24</v>
      </c>
      <c r="H229" s="17">
        <f t="shared" si="6"/>
        <v>0</v>
      </c>
      <c r="J229" s="17">
        <v>-48.5</v>
      </c>
      <c r="K229" s="17">
        <v>48.5</v>
      </c>
      <c r="L229" s="64">
        <f t="shared" si="7"/>
        <v>0</v>
      </c>
    </row>
    <row r="230" spans="6:12">
      <c r="F230" s="17">
        <v>-24</v>
      </c>
      <c r="G230" s="17">
        <v>24</v>
      </c>
      <c r="H230" s="17">
        <f t="shared" si="6"/>
        <v>0</v>
      </c>
      <c r="J230" s="17">
        <v>-48.5</v>
      </c>
      <c r="K230" s="17">
        <v>48.5</v>
      </c>
      <c r="L230" s="64">
        <f t="shared" si="7"/>
        <v>0</v>
      </c>
    </row>
    <row r="231" spans="6:12">
      <c r="F231" s="17">
        <v>-24</v>
      </c>
      <c r="G231" s="17">
        <v>24</v>
      </c>
      <c r="H231" s="17">
        <f t="shared" si="6"/>
        <v>0</v>
      </c>
      <c r="J231" s="17">
        <v>-48.5</v>
      </c>
      <c r="K231" s="17">
        <v>48.5</v>
      </c>
      <c r="L231" s="64">
        <f t="shared" si="7"/>
        <v>0</v>
      </c>
    </row>
    <row r="232" spans="6:12">
      <c r="F232" s="17">
        <v>-24</v>
      </c>
      <c r="G232" s="17">
        <v>24</v>
      </c>
      <c r="H232" s="17">
        <f t="shared" si="6"/>
        <v>0</v>
      </c>
      <c r="J232" s="17">
        <v>-48.5</v>
      </c>
      <c r="K232" s="17">
        <v>48.5</v>
      </c>
      <c r="L232" s="64">
        <f t="shared" si="7"/>
        <v>0</v>
      </c>
    </row>
    <row r="233" spans="6:12">
      <c r="F233" s="17">
        <v>-24</v>
      </c>
      <c r="G233" s="17">
        <v>24</v>
      </c>
      <c r="H233" s="17">
        <f t="shared" si="6"/>
        <v>0</v>
      </c>
      <c r="J233" s="17">
        <v>-48.5</v>
      </c>
      <c r="K233" s="17">
        <v>48.5</v>
      </c>
      <c r="L233" s="64">
        <f t="shared" si="7"/>
        <v>0</v>
      </c>
    </row>
    <row r="234" spans="6:12">
      <c r="F234" s="17">
        <v>-24</v>
      </c>
      <c r="G234" s="17">
        <v>24</v>
      </c>
      <c r="H234" s="17">
        <f t="shared" si="6"/>
        <v>0</v>
      </c>
      <c r="J234" s="17">
        <v>-48.5</v>
      </c>
      <c r="K234" s="17">
        <v>48.5</v>
      </c>
      <c r="L234" s="64">
        <f t="shared" si="7"/>
        <v>0</v>
      </c>
    </row>
    <row r="235" spans="6:12">
      <c r="F235" s="17">
        <v>-24</v>
      </c>
      <c r="G235" s="17">
        <v>24</v>
      </c>
      <c r="H235" s="17">
        <f t="shared" si="6"/>
        <v>0</v>
      </c>
      <c r="J235" s="17">
        <v>-48.5</v>
      </c>
      <c r="K235" s="17">
        <v>48.5</v>
      </c>
      <c r="L235" s="64">
        <f t="shared" si="7"/>
        <v>0</v>
      </c>
    </row>
    <row r="236" spans="6:12">
      <c r="F236" s="17">
        <v>-24</v>
      </c>
      <c r="G236" s="17">
        <v>24</v>
      </c>
      <c r="H236" s="17">
        <f t="shared" si="6"/>
        <v>0</v>
      </c>
      <c r="J236" s="17">
        <v>-48.5</v>
      </c>
      <c r="K236" s="17">
        <v>48.5</v>
      </c>
      <c r="L236" s="64">
        <f t="shared" si="7"/>
        <v>0</v>
      </c>
    </row>
    <row r="237" spans="6:12">
      <c r="F237" s="17">
        <v>-24</v>
      </c>
      <c r="G237" s="17">
        <v>24</v>
      </c>
      <c r="H237" s="17">
        <f t="shared" si="6"/>
        <v>0</v>
      </c>
      <c r="J237" s="17">
        <v>-48.5</v>
      </c>
      <c r="K237" s="17">
        <v>48.5</v>
      </c>
      <c r="L237" s="64">
        <f t="shared" si="7"/>
        <v>0</v>
      </c>
    </row>
    <row r="238" spans="6:12">
      <c r="F238" s="17">
        <v>-24</v>
      </c>
      <c r="G238" s="17">
        <v>24</v>
      </c>
      <c r="H238" s="17">
        <f t="shared" si="6"/>
        <v>0</v>
      </c>
      <c r="J238" s="17">
        <v>-48.5</v>
      </c>
      <c r="K238" s="17">
        <v>48.5</v>
      </c>
      <c r="L238" s="64">
        <f t="shared" si="7"/>
        <v>0</v>
      </c>
    </row>
    <row r="239" spans="6:12">
      <c r="F239" s="17">
        <v>-24</v>
      </c>
      <c r="G239" s="17">
        <v>24</v>
      </c>
      <c r="H239" s="17">
        <f t="shared" si="6"/>
        <v>0</v>
      </c>
      <c r="J239" s="17">
        <v>-48.5</v>
      </c>
      <c r="K239" s="17">
        <v>48.5</v>
      </c>
      <c r="L239" s="64">
        <f t="shared" si="7"/>
        <v>0</v>
      </c>
    </row>
    <row r="240" spans="6:12">
      <c r="F240" s="17">
        <v>-24</v>
      </c>
      <c r="G240" s="17">
        <v>24</v>
      </c>
      <c r="H240" s="17">
        <f t="shared" si="6"/>
        <v>0</v>
      </c>
      <c r="J240" s="17">
        <v>-48.5</v>
      </c>
      <c r="K240" s="17">
        <v>48.5</v>
      </c>
      <c r="L240" s="64">
        <f t="shared" si="7"/>
        <v>0</v>
      </c>
    </row>
    <row r="241" spans="6:12">
      <c r="F241" s="17">
        <v>-24</v>
      </c>
      <c r="G241" s="17">
        <v>24</v>
      </c>
      <c r="H241" s="17">
        <f t="shared" si="6"/>
        <v>0</v>
      </c>
      <c r="J241" s="17">
        <v>-48.5</v>
      </c>
      <c r="K241" s="17">
        <v>48.5</v>
      </c>
      <c r="L241" s="64">
        <f t="shared" si="7"/>
        <v>0</v>
      </c>
    </row>
    <row r="242" spans="6:12">
      <c r="F242" s="17">
        <v>-24.12</v>
      </c>
      <c r="G242" s="17">
        <v>24.12</v>
      </c>
      <c r="H242" s="17">
        <f t="shared" si="6"/>
        <v>0</v>
      </c>
      <c r="J242" s="17">
        <v>-48.5</v>
      </c>
      <c r="K242" s="17">
        <v>48.5</v>
      </c>
      <c r="L242" s="64">
        <f t="shared" si="7"/>
        <v>0</v>
      </c>
    </row>
    <row r="243" spans="6:12">
      <c r="F243" s="17">
        <v>-24.6</v>
      </c>
      <c r="G243" s="17">
        <v>24.6</v>
      </c>
      <c r="H243" s="17">
        <f t="shared" si="6"/>
        <v>0</v>
      </c>
      <c r="J243" s="17">
        <v>-48.5</v>
      </c>
      <c r="K243" s="17">
        <v>48.5</v>
      </c>
      <c r="L243" s="64">
        <f t="shared" si="7"/>
        <v>0</v>
      </c>
    </row>
    <row r="244" spans="6:12">
      <c r="F244" s="17">
        <v>-24.6</v>
      </c>
      <c r="G244" s="17">
        <v>24.6</v>
      </c>
      <c r="H244" s="17">
        <f t="shared" si="6"/>
        <v>0</v>
      </c>
      <c r="J244" s="17">
        <v>-48.5</v>
      </c>
      <c r="K244" s="17">
        <v>48.5</v>
      </c>
      <c r="L244" s="64">
        <f t="shared" si="7"/>
        <v>0</v>
      </c>
    </row>
    <row r="245" spans="6:12">
      <c r="F245" s="17">
        <v>-25.07</v>
      </c>
      <c r="G245" s="17">
        <v>25.07</v>
      </c>
      <c r="H245" s="17">
        <f t="shared" si="6"/>
        <v>0</v>
      </c>
      <c r="J245" s="17">
        <v>-48.5</v>
      </c>
      <c r="K245" s="17">
        <v>48.5</v>
      </c>
      <c r="L245" s="64">
        <f t="shared" si="7"/>
        <v>0</v>
      </c>
    </row>
    <row r="246" spans="6:12">
      <c r="F246" s="17">
        <v>-25.2</v>
      </c>
      <c r="G246" s="17">
        <v>25.2</v>
      </c>
      <c r="H246" s="17">
        <f t="shared" si="6"/>
        <v>0</v>
      </c>
      <c r="J246" s="17">
        <v>-48.5</v>
      </c>
      <c r="K246" s="17">
        <v>48.5</v>
      </c>
      <c r="L246" s="64">
        <f t="shared" si="7"/>
        <v>0</v>
      </c>
    </row>
    <row r="247" spans="6:12">
      <c r="F247" s="17">
        <v>-25.2</v>
      </c>
      <c r="G247" s="17">
        <v>25.2</v>
      </c>
      <c r="H247" s="17">
        <f t="shared" si="6"/>
        <v>0</v>
      </c>
      <c r="J247" s="17">
        <v>-48.5</v>
      </c>
      <c r="K247" s="17">
        <v>48.5</v>
      </c>
      <c r="L247" s="64">
        <f t="shared" si="7"/>
        <v>0</v>
      </c>
    </row>
    <row r="248" spans="6:12">
      <c r="F248" s="17">
        <v>-25.2</v>
      </c>
      <c r="G248" s="17">
        <v>25.2</v>
      </c>
      <c r="H248" s="17">
        <f t="shared" si="6"/>
        <v>0</v>
      </c>
      <c r="J248" s="17">
        <v>-48.5</v>
      </c>
      <c r="K248" s="17">
        <v>48.5</v>
      </c>
      <c r="L248" s="64">
        <f t="shared" si="7"/>
        <v>0</v>
      </c>
    </row>
    <row r="249" spans="6:12">
      <c r="F249" s="17">
        <v>-25.2</v>
      </c>
      <c r="G249" s="17">
        <v>25.2</v>
      </c>
      <c r="H249" s="17">
        <f t="shared" si="6"/>
        <v>0</v>
      </c>
      <c r="J249" s="17">
        <v>-48.5</v>
      </c>
      <c r="K249" s="17">
        <v>48.5</v>
      </c>
      <c r="L249" s="64">
        <f t="shared" si="7"/>
        <v>0</v>
      </c>
    </row>
    <row r="250" spans="6:12">
      <c r="F250" s="17">
        <v>-25.2</v>
      </c>
      <c r="G250" s="17">
        <v>25.2</v>
      </c>
      <c r="H250" s="17">
        <f t="shared" si="6"/>
        <v>0</v>
      </c>
      <c r="J250" s="17">
        <v>-48.5</v>
      </c>
      <c r="K250" s="17">
        <v>48.5</v>
      </c>
      <c r="L250" s="64">
        <f t="shared" si="7"/>
        <v>0</v>
      </c>
    </row>
    <row r="251" spans="6:12">
      <c r="F251" s="17">
        <v>-25.2</v>
      </c>
      <c r="G251" s="17">
        <v>25.2</v>
      </c>
      <c r="H251" s="17">
        <f t="shared" si="6"/>
        <v>0</v>
      </c>
      <c r="J251" s="17">
        <v>-48.5</v>
      </c>
      <c r="K251" s="17">
        <v>48.5</v>
      </c>
      <c r="L251" s="64">
        <f t="shared" si="7"/>
        <v>0</v>
      </c>
    </row>
    <row r="252" spans="6:12">
      <c r="F252" s="17">
        <v>-25.2</v>
      </c>
      <c r="G252" s="17">
        <v>25.2</v>
      </c>
      <c r="H252" s="17">
        <f t="shared" si="6"/>
        <v>0</v>
      </c>
      <c r="J252" s="17">
        <v>-48.5</v>
      </c>
      <c r="K252" s="17">
        <v>48.5</v>
      </c>
      <c r="L252" s="64">
        <f t="shared" si="7"/>
        <v>0</v>
      </c>
    </row>
    <row r="253" spans="6:12">
      <c r="F253" s="17">
        <v>-25.2</v>
      </c>
      <c r="G253" s="17">
        <v>25.2</v>
      </c>
      <c r="H253" s="17">
        <f t="shared" si="6"/>
        <v>0</v>
      </c>
      <c r="J253" s="17">
        <v>-48.5</v>
      </c>
      <c r="K253" s="17">
        <v>48.5</v>
      </c>
      <c r="L253" s="64">
        <f t="shared" si="7"/>
        <v>0</v>
      </c>
    </row>
    <row r="254" spans="6:12">
      <c r="F254" s="17">
        <v>-25.2</v>
      </c>
      <c r="G254" s="17">
        <v>25.2</v>
      </c>
      <c r="H254" s="17">
        <f t="shared" si="6"/>
        <v>0</v>
      </c>
      <c r="J254" s="17">
        <v>-48.5</v>
      </c>
      <c r="K254" s="17">
        <v>48.5</v>
      </c>
      <c r="L254" s="64">
        <f t="shared" si="7"/>
        <v>0</v>
      </c>
    </row>
    <row r="255" spans="6:12">
      <c r="F255" s="17">
        <v>-25.2</v>
      </c>
      <c r="G255" s="17">
        <v>25.2</v>
      </c>
      <c r="H255" s="17">
        <f t="shared" si="6"/>
        <v>0</v>
      </c>
      <c r="J255" s="17">
        <v>-48.5</v>
      </c>
      <c r="K255" s="17">
        <v>48.5</v>
      </c>
      <c r="L255" s="64">
        <f t="shared" si="7"/>
        <v>0</v>
      </c>
    </row>
    <row r="256" spans="6:12">
      <c r="F256" s="17">
        <v>-25.2</v>
      </c>
      <c r="G256" s="17">
        <v>25.2</v>
      </c>
      <c r="H256" s="17">
        <f t="shared" si="6"/>
        <v>0</v>
      </c>
      <c r="J256" s="17">
        <v>-48.5</v>
      </c>
      <c r="K256" s="17">
        <v>48.5</v>
      </c>
      <c r="L256" s="64">
        <f t="shared" si="7"/>
        <v>0</v>
      </c>
    </row>
    <row r="257" spans="6:12">
      <c r="F257" s="17">
        <v>-25.2</v>
      </c>
      <c r="G257" s="17">
        <v>25.2</v>
      </c>
      <c r="H257" s="17">
        <f t="shared" si="6"/>
        <v>0</v>
      </c>
      <c r="J257" s="17">
        <v>-48.5</v>
      </c>
      <c r="K257" s="17">
        <v>48.5</v>
      </c>
      <c r="L257" s="64">
        <f t="shared" si="7"/>
        <v>0</v>
      </c>
    </row>
    <row r="258" spans="6:12">
      <c r="F258" s="17">
        <v>-25.2</v>
      </c>
      <c r="G258" s="17">
        <v>25.2</v>
      </c>
      <c r="H258" s="17">
        <f t="shared" si="6"/>
        <v>0</v>
      </c>
      <c r="J258" s="17">
        <v>-48.5</v>
      </c>
      <c r="K258" s="17">
        <v>48.5</v>
      </c>
      <c r="L258" s="64">
        <f t="shared" si="7"/>
        <v>0</v>
      </c>
    </row>
    <row r="259" spans="6:12">
      <c r="F259" s="17">
        <v>-25.59</v>
      </c>
      <c r="G259" s="17">
        <v>25.59</v>
      </c>
      <c r="H259" s="17">
        <f t="shared" ref="H259:H322" si="8">+F259+G259</f>
        <v>0</v>
      </c>
      <c r="J259" s="17">
        <v>-48.5</v>
      </c>
      <c r="K259" s="17">
        <v>48.5</v>
      </c>
      <c r="L259" s="64">
        <f t="shared" ref="L259:L322" si="9">+J259+K259</f>
        <v>0</v>
      </c>
    </row>
    <row r="260" spans="6:12">
      <c r="F260" s="17">
        <v>-26.25</v>
      </c>
      <c r="G260" s="17">
        <v>26.25</v>
      </c>
      <c r="H260" s="17">
        <f t="shared" si="8"/>
        <v>0</v>
      </c>
      <c r="J260" s="17">
        <v>-48.5</v>
      </c>
      <c r="K260" s="17">
        <v>48.5</v>
      </c>
      <c r="L260" s="64">
        <f t="shared" si="9"/>
        <v>0</v>
      </c>
    </row>
    <row r="261" spans="6:12">
      <c r="F261" s="17">
        <v>-26.28</v>
      </c>
      <c r="G261" s="17">
        <v>26.28</v>
      </c>
      <c r="H261" s="17">
        <f t="shared" si="8"/>
        <v>0</v>
      </c>
      <c r="J261" s="17">
        <v>-48.5</v>
      </c>
      <c r="K261" s="17">
        <v>48.5</v>
      </c>
      <c r="L261" s="64">
        <f t="shared" si="9"/>
        <v>0</v>
      </c>
    </row>
    <row r="262" spans="6:12">
      <c r="F262" s="17">
        <v>-26.4</v>
      </c>
      <c r="G262" s="17">
        <v>26.4</v>
      </c>
      <c r="H262" s="17">
        <f t="shared" si="8"/>
        <v>0</v>
      </c>
      <c r="J262" s="17">
        <v>-48.5</v>
      </c>
      <c r="K262" s="17">
        <v>48.5</v>
      </c>
      <c r="L262" s="64">
        <f t="shared" si="9"/>
        <v>0</v>
      </c>
    </row>
    <row r="263" spans="6:12">
      <c r="F263" s="17">
        <v>-26.4</v>
      </c>
      <c r="G263" s="17">
        <v>26.4</v>
      </c>
      <c r="H263" s="17">
        <f t="shared" si="8"/>
        <v>0</v>
      </c>
      <c r="J263" s="17">
        <v>-48.5</v>
      </c>
      <c r="K263" s="17">
        <v>48.5</v>
      </c>
      <c r="L263" s="64">
        <f t="shared" si="9"/>
        <v>0</v>
      </c>
    </row>
    <row r="264" spans="6:12">
      <c r="F264" s="17">
        <v>-26.4</v>
      </c>
      <c r="G264" s="17">
        <v>26.4</v>
      </c>
      <c r="H264" s="17">
        <f t="shared" si="8"/>
        <v>0</v>
      </c>
      <c r="J264" s="17">
        <v>-48.5</v>
      </c>
      <c r="K264" s="17">
        <v>48.5</v>
      </c>
      <c r="L264" s="64">
        <f t="shared" si="9"/>
        <v>0</v>
      </c>
    </row>
    <row r="265" spans="6:12">
      <c r="F265" s="17">
        <v>-26.4</v>
      </c>
      <c r="G265" s="17">
        <v>26.4</v>
      </c>
      <c r="H265" s="17">
        <f t="shared" si="8"/>
        <v>0</v>
      </c>
      <c r="J265" s="17">
        <v>-48.5</v>
      </c>
      <c r="K265" s="17">
        <v>48.5</v>
      </c>
      <c r="L265" s="64">
        <f t="shared" si="9"/>
        <v>0</v>
      </c>
    </row>
    <row r="266" spans="6:12">
      <c r="F266" s="17">
        <v>-26.4</v>
      </c>
      <c r="G266" s="17">
        <v>26.4</v>
      </c>
      <c r="H266" s="17">
        <f t="shared" si="8"/>
        <v>0</v>
      </c>
      <c r="J266" s="17">
        <v>-48.5</v>
      </c>
      <c r="K266" s="17">
        <v>48.5</v>
      </c>
      <c r="L266" s="64">
        <f t="shared" si="9"/>
        <v>0</v>
      </c>
    </row>
    <row r="267" spans="6:12">
      <c r="F267" s="17">
        <v>-26.94</v>
      </c>
      <c r="G267" s="17">
        <v>26.94</v>
      </c>
      <c r="H267" s="17">
        <f t="shared" si="8"/>
        <v>0</v>
      </c>
      <c r="J267" s="17">
        <v>-48.5</v>
      </c>
      <c r="K267" s="17">
        <v>48.5</v>
      </c>
      <c r="L267" s="64">
        <f t="shared" si="9"/>
        <v>0</v>
      </c>
    </row>
    <row r="268" spans="6:12">
      <c r="F268" s="17">
        <v>-27</v>
      </c>
      <c r="G268" s="17">
        <v>27</v>
      </c>
      <c r="H268" s="17">
        <f t="shared" si="8"/>
        <v>0</v>
      </c>
      <c r="J268" s="17">
        <v>-48.5</v>
      </c>
      <c r="K268" s="17">
        <v>48.5</v>
      </c>
      <c r="L268" s="64">
        <f t="shared" si="9"/>
        <v>0</v>
      </c>
    </row>
    <row r="269" spans="6:12">
      <c r="F269" s="17">
        <v>-27</v>
      </c>
      <c r="G269" s="17">
        <v>27</v>
      </c>
      <c r="H269" s="17">
        <f t="shared" si="8"/>
        <v>0</v>
      </c>
      <c r="J269" s="17">
        <v>-48.5</v>
      </c>
      <c r="K269" s="17">
        <v>48.5</v>
      </c>
      <c r="L269" s="64">
        <f t="shared" si="9"/>
        <v>0</v>
      </c>
    </row>
    <row r="270" spans="6:12">
      <c r="F270" s="17">
        <v>-27.6</v>
      </c>
      <c r="G270" s="17">
        <v>27.6</v>
      </c>
      <c r="H270" s="17">
        <f t="shared" si="8"/>
        <v>0</v>
      </c>
      <c r="J270" s="17">
        <v>-48.5</v>
      </c>
      <c r="K270" s="17">
        <v>48.5</v>
      </c>
      <c r="L270" s="64">
        <f t="shared" si="9"/>
        <v>0</v>
      </c>
    </row>
    <row r="271" spans="6:12">
      <c r="F271" s="17">
        <v>-27.6</v>
      </c>
      <c r="G271" s="17">
        <v>27.6</v>
      </c>
      <c r="H271" s="17">
        <f t="shared" si="8"/>
        <v>0</v>
      </c>
      <c r="J271" s="17">
        <v>-48.5</v>
      </c>
      <c r="K271" s="17">
        <v>48.5</v>
      </c>
      <c r="L271" s="64">
        <f t="shared" si="9"/>
        <v>0</v>
      </c>
    </row>
    <row r="272" spans="6:12">
      <c r="F272" s="17">
        <v>-27.6</v>
      </c>
      <c r="G272" s="17">
        <v>27.6</v>
      </c>
      <c r="H272" s="17">
        <f t="shared" si="8"/>
        <v>0</v>
      </c>
      <c r="J272" s="17">
        <v>-48.5</v>
      </c>
      <c r="K272" s="17">
        <v>48.5</v>
      </c>
      <c r="L272" s="64">
        <f t="shared" si="9"/>
        <v>0</v>
      </c>
    </row>
    <row r="273" spans="6:12">
      <c r="F273" s="17">
        <v>-27.6</v>
      </c>
      <c r="G273" s="17">
        <v>27.6</v>
      </c>
      <c r="H273" s="17">
        <f t="shared" si="8"/>
        <v>0</v>
      </c>
      <c r="J273" s="17">
        <v>-48.5</v>
      </c>
      <c r="K273" s="17">
        <v>48.5</v>
      </c>
      <c r="L273" s="64">
        <f t="shared" si="9"/>
        <v>0</v>
      </c>
    </row>
    <row r="274" spans="6:12">
      <c r="F274" s="17">
        <v>-27.6</v>
      </c>
      <c r="G274" s="17">
        <v>27.6</v>
      </c>
      <c r="H274" s="17">
        <f t="shared" si="8"/>
        <v>0</v>
      </c>
      <c r="J274" s="17">
        <v>-48.5</v>
      </c>
      <c r="K274" s="17">
        <v>48.5</v>
      </c>
      <c r="L274" s="64">
        <f t="shared" si="9"/>
        <v>0</v>
      </c>
    </row>
    <row r="275" spans="6:12">
      <c r="F275" s="17">
        <v>-27.72</v>
      </c>
      <c r="G275" s="17">
        <v>27.72</v>
      </c>
      <c r="H275" s="17">
        <f t="shared" si="8"/>
        <v>0</v>
      </c>
      <c r="J275" s="17">
        <v>-48.5</v>
      </c>
      <c r="K275" s="17">
        <v>48.5</v>
      </c>
      <c r="L275" s="64">
        <f t="shared" si="9"/>
        <v>0</v>
      </c>
    </row>
    <row r="276" spans="6:12">
      <c r="F276" s="17">
        <v>-28.05</v>
      </c>
      <c r="G276" s="17">
        <v>28.05</v>
      </c>
      <c r="H276" s="17">
        <f t="shared" si="8"/>
        <v>0</v>
      </c>
      <c r="J276" s="17">
        <v>-48.5</v>
      </c>
      <c r="K276" s="17">
        <v>48.5</v>
      </c>
      <c r="L276" s="64">
        <f t="shared" si="9"/>
        <v>0</v>
      </c>
    </row>
    <row r="277" spans="6:12">
      <c r="F277" s="17">
        <v>-28.2</v>
      </c>
      <c r="G277" s="17">
        <v>28.2</v>
      </c>
      <c r="H277" s="17">
        <f t="shared" si="8"/>
        <v>0</v>
      </c>
      <c r="J277" s="17">
        <v>-48.5</v>
      </c>
      <c r="K277" s="17">
        <v>48.5</v>
      </c>
      <c r="L277" s="64">
        <f t="shared" si="9"/>
        <v>0</v>
      </c>
    </row>
    <row r="278" spans="6:12">
      <c r="F278" s="17">
        <v>-28.2</v>
      </c>
      <c r="G278" s="17">
        <v>28.2</v>
      </c>
      <c r="H278" s="17">
        <f t="shared" si="8"/>
        <v>0</v>
      </c>
      <c r="J278" s="17">
        <v>-48.5</v>
      </c>
      <c r="K278" s="17">
        <v>48.5</v>
      </c>
      <c r="L278" s="64">
        <f t="shared" si="9"/>
        <v>0</v>
      </c>
    </row>
    <row r="279" spans="6:12">
      <c r="F279" s="17">
        <v>-28.2</v>
      </c>
      <c r="G279" s="17">
        <v>28.2</v>
      </c>
      <c r="H279" s="17">
        <f t="shared" si="8"/>
        <v>0</v>
      </c>
      <c r="J279" s="17">
        <v>-48.5</v>
      </c>
      <c r="K279" s="17">
        <v>48.5</v>
      </c>
      <c r="L279" s="64">
        <f t="shared" si="9"/>
        <v>0</v>
      </c>
    </row>
    <row r="280" spans="6:12">
      <c r="F280" s="17">
        <v>-28.5</v>
      </c>
      <c r="G280" s="17">
        <v>28.5</v>
      </c>
      <c r="H280" s="17">
        <f t="shared" si="8"/>
        <v>0</v>
      </c>
      <c r="J280" s="17">
        <v>-48.5</v>
      </c>
      <c r="K280" s="17">
        <v>48.5</v>
      </c>
      <c r="L280" s="64">
        <f t="shared" si="9"/>
        <v>0</v>
      </c>
    </row>
    <row r="281" spans="6:12">
      <c r="F281" s="17">
        <v>-28.77</v>
      </c>
      <c r="G281" s="17">
        <v>28.77</v>
      </c>
      <c r="H281" s="17">
        <f t="shared" si="8"/>
        <v>0</v>
      </c>
      <c r="J281" s="17">
        <v>-48.5</v>
      </c>
      <c r="K281" s="17">
        <v>48.5</v>
      </c>
      <c r="L281" s="64">
        <f t="shared" si="9"/>
        <v>0</v>
      </c>
    </row>
    <row r="282" spans="6:12">
      <c r="F282" s="17">
        <v>-28.8</v>
      </c>
      <c r="G282" s="17">
        <v>28.8</v>
      </c>
      <c r="H282" s="17">
        <f t="shared" si="8"/>
        <v>0</v>
      </c>
      <c r="J282" s="17">
        <v>-48.5</v>
      </c>
      <c r="K282" s="17">
        <v>48.5</v>
      </c>
      <c r="L282" s="64">
        <f t="shared" si="9"/>
        <v>0</v>
      </c>
    </row>
    <row r="283" spans="6:12">
      <c r="F283" s="17">
        <v>-28.8</v>
      </c>
      <c r="G283" s="17">
        <v>28.8</v>
      </c>
      <c r="H283" s="17">
        <f t="shared" si="8"/>
        <v>0</v>
      </c>
      <c r="J283" s="17">
        <v>-48.5</v>
      </c>
      <c r="K283" s="17">
        <v>48.5</v>
      </c>
      <c r="L283" s="64">
        <f t="shared" si="9"/>
        <v>0</v>
      </c>
    </row>
    <row r="284" spans="6:12">
      <c r="F284" s="17">
        <v>-28.8</v>
      </c>
      <c r="G284" s="17">
        <v>28.8</v>
      </c>
      <c r="H284" s="17">
        <f t="shared" si="8"/>
        <v>0</v>
      </c>
      <c r="J284" s="17">
        <v>-48.5</v>
      </c>
      <c r="K284" s="17">
        <v>48.5</v>
      </c>
      <c r="L284" s="64">
        <f t="shared" si="9"/>
        <v>0</v>
      </c>
    </row>
    <row r="285" spans="6:12">
      <c r="F285" s="17">
        <v>-28.8</v>
      </c>
      <c r="G285" s="17">
        <v>28.8</v>
      </c>
      <c r="H285" s="17">
        <f t="shared" si="8"/>
        <v>0</v>
      </c>
      <c r="J285" s="17">
        <v>-48.5</v>
      </c>
      <c r="K285" s="17">
        <v>48.5</v>
      </c>
      <c r="L285" s="64">
        <f t="shared" si="9"/>
        <v>0</v>
      </c>
    </row>
    <row r="286" spans="6:12">
      <c r="F286" s="17">
        <v>-28.8</v>
      </c>
      <c r="G286" s="17">
        <v>28.8</v>
      </c>
      <c r="H286" s="17">
        <f t="shared" si="8"/>
        <v>0</v>
      </c>
      <c r="J286" s="17">
        <v>-48.5</v>
      </c>
      <c r="K286" s="17">
        <v>48.5</v>
      </c>
      <c r="L286" s="64">
        <f t="shared" si="9"/>
        <v>0</v>
      </c>
    </row>
    <row r="287" spans="6:12">
      <c r="F287" s="17">
        <v>-28.8</v>
      </c>
      <c r="G287" s="17">
        <v>28.8</v>
      </c>
      <c r="H287" s="17">
        <f t="shared" si="8"/>
        <v>0</v>
      </c>
      <c r="J287" s="17">
        <v>-48.5</v>
      </c>
      <c r="K287" s="17">
        <v>48.5</v>
      </c>
      <c r="L287" s="64">
        <f t="shared" si="9"/>
        <v>0</v>
      </c>
    </row>
    <row r="288" spans="6:12">
      <c r="F288" s="17">
        <v>-28.8</v>
      </c>
      <c r="G288" s="17">
        <v>28.8</v>
      </c>
      <c r="H288" s="17">
        <f t="shared" si="8"/>
        <v>0</v>
      </c>
      <c r="J288" s="17">
        <v>-48.5</v>
      </c>
      <c r="K288" s="17">
        <v>48.5</v>
      </c>
      <c r="L288" s="64">
        <f t="shared" si="9"/>
        <v>0</v>
      </c>
    </row>
    <row r="289" spans="6:12">
      <c r="F289" s="17">
        <v>-28.8</v>
      </c>
      <c r="G289" s="17">
        <v>28.8</v>
      </c>
      <c r="H289" s="17">
        <f t="shared" si="8"/>
        <v>0</v>
      </c>
      <c r="J289" s="17">
        <v>-48.5</v>
      </c>
      <c r="K289" s="17">
        <v>48.5</v>
      </c>
      <c r="L289" s="64">
        <f t="shared" si="9"/>
        <v>0</v>
      </c>
    </row>
    <row r="290" spans="6:12">
      <c r="F290" s="17">
        <v>-28.8</v>
      </c>
      <c r="G290" s="17">
        <v>28.8</v>
      </c>
      <c r="H290" s="17">
        <f t="shared" si="8"/>
        <v>0</v>
      </c>
      <c r="J290" s="17">
        <v>-48.5</v>
      </c>
      <c r="K290" s="17">
        <v>48.5</v>
      </c>
      <c r="L290" s="64">
        <f t="shared" si="9"/>
        <v>0</v>
      </c>
    </row>
    <row r="291" spans="6:12">
      <c r="F291" s="17">
        <v>-28.8</v>
      </c>
      <c r="G291" s="17">
        <v>28.8</v>
      </c>
      <c r="H291" s="17">
        <f t="shared" si="8"/>
        <v>0</v>
      </c>
      <c r="J291" s="17">
        <v>-48.5</v>
      </c>
      <c r="K291" s="17">
        <v>48.5</v>
      </c>
      <c r="L291" s="64">
        <f t="shared" si="9"/>
        <v>0</v>
      </c>
    </row>
    <row r="292" spans="6:12">
      <c r="F292" s="17">
        <v>-28.8</v>
      </c>
      <c r="G292" s="17">
        <v>28.8</v>
      </c>
      <c r="H292" s="17">
        <f t="shared" si="8"/>
        <v>0</v>
      </c>
      <c r="J292" s="17">
        <v>-48.5</v>
      </c>
      <c r="K292" s="17">
        <v>48.5</v>
      </c>
      <c r="L292" s="64">
        <f t="shared" si="9"/>
        <v>0</v>
      </c>
    </row>
    <row r="293" spans="6:12">
      <c r="F293" s="17">
        <v>-28.8</v>
      </c>
      <c r="G293" s="17">
        <v>28.8</v>
      </c>
      <c r="H293" s="17">
        <f t="shared" si="8"/>
        <v>0</v>
      </c>
      <c r="J293" s="17">
        <v>-48.5</v>
      </c>
      <c r="K293" s="17">
        <v>48.5</v>
      </c>
      <c r="L293" s="64">
        <f t="shared" si="9"/>
        <v>0</v>
      </c>
    </row>
    <row r="294" spans="6:12">
      <c r="F294" s="17">
        <v>-28.8</v>
      </c>
      <c r="G294" s="17">
        <v>28.8</v>
      </c>
      <c r="H294" s="17">
        <f t="shared" si="8"/>
        <v>0</v>
      </c>
      <c r="J294" s="17">
        <v>-48.5</v>
      </c>
      <c r="K294" s="17">
        <v>48.5</v>
      </c>
      <c r="L294" s="64">
        <f t="shared" si="9"/>
        <v>0</v>
      </c>
    </row>
    <row r="295" spans="6:12">
      <c r="F295" s="17">
        <v>-28.8</v>
      </c>
      <c r="G295" s="17">
        <v>28.8</v>
      </c>
      <c r="H295" s="17">
        <f t="shared" si="8"/>
        <v>0</v>
      </c>
      <c r="J295" s="17">
        <v>-48.5</v>
      </c>
      <c r="K295" s="17">
        <v>48.5</v>
      </c>
      <c r="L295" s="64">
        <f t="shared" si="9"/>
        <v>0</v>
      </c>
    </row>
    <row r="296" spans="6:12">
      <c r="F296" s="17">
        <v>-28.8</v>
      </c>
      <c r="G296" s="17">
        <v>28.8</v>
      </c>
      <c r="H296" s="17">
        <f t="shared" si="8"/>
        <v>0</v>
      </c>
      <c r="J296" s="17">
        <v>-48.5</v>
      </c>
      <c r="K296" s="17">
        <v>48.5</v>
      </c>
      <c r="L296" s="64">
        <f t="shared" si="9"/>
        <v>0</v>
      </c>
    </row>
    <row r="297" spans="6:12">
      <c r="F297" s="17">
        <v>-28.8</v>
      </c>
      <c r="G297" s="17">
        <v>28.8</v>
      </c>
      <c r="H297" s="17">
        <f t="shared" si="8"/>
        <v>0</v>
      </c>
      <c r="J297" s="17">
        <v>-48.5</v>
      </c>
      <c r="K297" s="17">
        <v>48.5</v>
      </c>
      <c r="L297" s="64">
        <f t="shared" si="9"/>
        <v>0</v>
      </c>
    </row>
    <row r="298" spans="6:12">
      <c r="F298" s="17">
        <v>-28.8</v>
      </c>
      <c r="G298" s="17">
        <v>28.8</v>
      </c>
      <c r="H298" s="17">
        <f t="shared" si="8"/>
        <v>0</v>
      </c>
      <c r="J298" s="17">
        <v>-48.5</v>
      </c>
      <c r="K298" s="17">
        <v>48.5</v>
      </c>
      <c r="L298" s="64">
        <f t="shared" si="9"/>
        <v>0</v>
      </c>
    </row>
    <row r="299" spans="6:12">
      <c r="F299" s="17">
        <v>-28.8</v>
      </c>
      <c r="G299" s="17">
        <v>28.8</v>
      </c>
      <c r="H299" s="17">
        <f t="shared" si="8"/>
        <v>0</v>
      </c>
      <c r="J299" s="17">
        <v>-48.5</v>
      </c>
      <c r="K299" s="17">
        <v>48.5</v>
      </c>
      <c r="L299" s="64">
        <f t="shared" si="9"/>
        <v>0</v>
      </c>
    </row>
    <row r="300" spans="6:12">
      <c r="F300" s="17">
        <v>-28.8</v>
      </c>
      <c r="G300" s="17">
        <v>28.8</v>
      </c>
      <c r="H300" s="17">
        <f t="shared" si="8"/>
        <v>0</v>
      </c>
      <c r="J300" s="17">
        <v>-48.5</v>
      </c>
      <c r="K300" s="17">
        <v>48.5</v>
      </c>
      <c r="L300" s="64">
        <f t="shared" si="9"/>
        <v>0</v>
      </c>
    </row>
    <row r="301" spans="6:12">
      <c r="F301" s="17">
        <v>-28.8</v>
      </c>
      <c r="G301" s="17">
        <v>28.8</v>
      </c>
      <c r="H301" s="17">
        <f t="shared" si="8"/>
        <v>0</v>
      </c>
      <c r="J301" s="17">
        <v>-48.5</v>
      </c>
      <c r="K301" s="17">
        <v>48.5</v>
      </c>
      <c r="L301" s="64">
        <f t="shared" si="9"/>
        <v>0</v>
      </c>
    </row>
    <row r="302" spans="6:12">
      <c r="F302" s="17">
        <v>-28.8</v>
      </c>
      <c r="G302" s="17">
        <v>28.8</v>
      </c>
      <c r="H302" s="17">
        <f t="shared" si="8"/>
        <v>0</v>
      </c>
      <c r="J302" s="17">
        <v>-48.5</v>
      </c>
      <c r="K302" s="17">
        <v>48.5</v>
      </c>
      <c r="L302" s="64">
        <f t="shared" si="9"/>
        <v>0</v>
      </c>
    </row>
    <row r="303" spans="6:12">
      <c r="F303" s="17">
        <v>-28.8</v>
      </c>
      <c r="G303" s="17">
        <v>28.8</v>
      </c>
      <c r="H303" s="17">
        <f t="shared" si="8"/>
        <v>0</v>
      </c>
      <c r="J303" s="17">
        <v>-50.44</v>
      </c>
      <c r="K303" s="17">
        <v>50.44</v>
      </c>
      <c r="L303" s="64">
        <f t="shared" si="9"/>
        <v>0</v>
      </c>
    </row>
    <row r="304" spans="6:12">
      <c r="F304" s="17">
        <v>-28.8</v>
      </c>
      <c r="G304" s="17">
        <v>28.8</v>
      </c>
      <c r="H304" s="17">
        <f t="shared" si="8"/>
        <v>0</v>
      </c>
      <c r="J304" s="17">
        <v>-50.44</v>
      </c>
      <c r="K304" s="17">
        <v>50.44</v>
      </c>
      <c r="L304" s="64">
        <f t="shared" si="9"/>
        <v>0</v>
      </c>
    </row>
    <row r="305" spans="6:12">
      <c r="F305" s="17">
        <v>-28.8</v>
      </c>
      <c r="G305" s="17">
        <v>28.8</v>
      </c>
      <c r="H305" s="17">
        <f t="shared" si="8"/>
        <v>0</v>
      </c>
      <c r="J305" s="17">
        <v>-51.41</v>
      </c>
      <c r="K305" s="17">
        <v>51.41</v>
      </c>
      <c r="L305" s="64">
        <f t="shared" si="9"/>
        <v>0</v>
      </c>
    </row>
    <row r="306" spans="6:12">
      <c r="F306" s="17">
        <v>-28.8</v>
      </c>
      <c r="G306" s="17">
        <v>28.8</v>
      </c>
      <c r="H306" s="17">
        <f t="shared" si="8"/>
        <v>0</v>
      </c>
      <c r="J306" s="17">
        <v>-51.41</v>
      </c>
      <c r="K306" s="17">
        <v>51.41</v>
      </c>
      <c r="L306" s="64">
        <f t="shared" si="9"/>
        <v>0</v>
      </c>
    </row>
    <row r="307" spans="6:12">
      <c r="F307" s="17">
        <v>-28.8</v>
      </c>
      <c r="G307" s="17">
        <v>28.8</v>
      </c>
      <c r="H307" s="17">
        <f t="shared" si="8"/>
        <v>0</v>
      </c>
      <c r="J307" s="17">
        <v>-51.41</v>
      </c>
      <c r="K307" s="17">
        <v>51.41</v>
      </c>
      <c r="L307" s="64">
        <f t="shared" si="9"/>
        <v>0</v>
      </c>
    </row>
    <row r="308" spans="6:12">
      <c r="F308" s="17">
        <v>-28.8</v>
      </c>
      <c r="G308" s="17">
        <v>28.8</v>
      </c>
      <c r="H308" s="17">
        <f t="shared" si="8"/>
        <v>0</v>
      </c>
      <c r="J308" s="17">
        <v>-53.35</v>
      </c>
      <c r="K308" s="17">
        <v>53.35</v>
      </c>
      <c r="L308" s="64">
        <f t="shared" si="9"/>
        <v>0</v>
      </c>
    </row>
    <row r="309" spans="6:12">
      <c r="F309" s="17">
        <v>-28.8</v>
      </c>
      <c r="G309" s="17">
        <v>28.8</v>
      </c>
      <c r="H309" s="17">
        <f t="shared" si="8"/>
        <v>0</v>
      </c>
      <c r="J309" s="17">
        <v>-53.35</v>
      </c>
      <c r="K309" s="17">
        <v>53.35</v>
      </c>
      <c r="L309" s="64">
        <f t="shared" si="9"/>
        <v>0</v>
      </c>
    </row>
    <row r="310" spans="6:12">
      <c r="F310" s="17">
        <v>-28.8</v>
      </c>
      <c r="G310" s="17">
        <v>28.8</v>
      </c>
      <c r="H310" s="17">
        <f t="shared" si="8"/>
        <v>0</v>
      </c>
      <c r="J310" s="17">
        <v>-53.35</v>
      </c>
      <c r="K310" s="17">
        <v>53.35</v>
      </c>
      <c r="L310" s="64">
        <f t="shared" si="9"/>
        <v>0</v>
      </c>
    </row>
    <row r="311" spans="6:12">
      <c r="F311" s="17">
        <v>-28.8</v>
      </c>
      <c r="G311" s="17">
        <v>28.8</v>
      </c>
      <c r="H311" s="17">
        <f t="shared" si="8"/>
        <v>0</v>
      </c>
      <c r="J311" s="17">
        <v>-53.35</v>
      </c>
      <c r="K311" s="17">
        <v>53.35</v>
      </c>
      <c r="L311" s="64">
        <f t="shared" si="9"/>
        <v>0</v>
      </c>
    </row>
    <row r="312" spans="6:12">
      <c r="F312" s="17">
        <v>-28.8</v>
      </c>
      <c r="G312" s="17">
        <v>28.8</v>
      </c>
      <c r="H312" s="17">
        <f t="shared" si="8"/>
        <v>0</v>
      </c>
      <c r="J312" s="17">
        <v>-53.35</v>
      </c>
      <c r="K312" s="17">
        <v>53.35</v>
      </c>
      <c r="L312" s="64">
        <f t="shared" si="9"/>
        <v>0</v>
      </c>
    </row>
    <row r="313" spans="6:12">
      <c r="F313" s="17">
        <v>-28.8</v>
      </c>
      <c r="G313" s="17">
        <v>28.8</v>
      </c>
      <c r="H313" s="17">
        <f t="shared" si="8"/>
        <v>0</v>
      </c>
      <c r="J313" s="17">
        <v>-53.35</v>
      </c>
      <c r="K313" s="17">
        <v>53.35</v>
      </c>
      <c r="L313" s="64">
        <f t="shared" si="9"/>
        <v>0</v>
      </c>
    </row>
    <row r="314" spans="6:12">
      <c r="F314" s="17">
        <v>-28.8</v>
      </c>
      <c r="G314" s="17">
        <v>28.8</v>
      </c>
      <c r="H314" s="17">
        <f t="shared" si="8"/>
        <v>0</v>
      </c>
      <c r="J314" s="17">
        <v>-53.35</v>
      </c>
      <c r="K314" s="17">
        <v>53.35</v>
      </c>
      <c r="L314" s="64">
        <f t="shared" si="9"/>
        <v>0</v>
      </c>
    </row>
    <row r="315" spans="6:12">
      <c r="F315" s="17">
        <v>-28.8</v>
      </c>
      <c r="G315" s="17">
        <v>28.8</v>
      </c>
      <c r="H315" s="17">
        <f t="shared" si="8"/>
        <v>0</v>
      </c>
      <c r="J315" s="17">
        <v>-53.35</v>
      </c>
      <c r="K315" s="17">
        <v>53.35</v>
      </c>
      <c r="L315" s="64">
        <f t="shared" si="9"/>
        <v>0</v>
      </c>
    </row>
    <row r="316" spans="6:12">
      <c r="F316" s="17">
        <v>-28.8</v>
      </c>
      <c r="G316" s="17">
        <v>28.8</v>
      </c>
      <c r="H316" s="17">
        <f t="shared" si="8"/>
        <v>0</v>
      </c>
      <c r="J316" s="17">
        <v>-53.35</v>
      </c>
      <c r="K316" s="17">
        <v>53.35</v>
      </c>
      <c r="L316" s="64">
        <f t="shared" si="9"/>
        <v>0</v>
      </c>
    </row>
    <row r="317" spans="6:12">
      <c r="F317" s="17">
        <v>-28.8</v>
      </c>
      <c r="G317" s="17">
        <v>28.8</v>
      </c>
      <c r="H317" s="17">
        <f t="shared" si="8"/>
        <v>0</v>
      </c>
      <c r="J317" s="17">
        <v>-53.35</v>
      </c>
      <c r="K317" s="17">
        <v>53.35</v>
      </c>
      <c r="L317" s="64">
        <f t="shared" si="9"/>
        <v>0</v>
      </c>
    </row>
    <row r="318" spans="6:12">
      <c r="F318" s="17">
        <v>-28.8</v>
      </c>
      <c r="G318" s="17">
        <v>28.8</v>
      </c>
      <c r="H318" s="17">
        <f t="shared" si="8"/>
        <v>0</v>
      </c>
      <c r="J318" s="17">
        <v>-53.35</v>
      </c>
      <c r="K318" s="17">
        <v>53.35</v>
      </c>
      <c r="L318" s="64">
        <f t="shared" si="9"/>
        <v>0</v>
      </c>
    </row>
    <row r="319" spans="6:12">
      <c r="F319" s="17">
        <v>-28.8</v>
      </c>
      <c r="G319" s="17">
        <v>28.8</v>
      </c>
      <c r="H319" s="17">
        <f t="shared" si="8"/>
        <v>0</v>
      </c>
      <c r="J319" s="17">
        <v>-53.35</v>
      </c>
      <c r="K319" s="17">
        <v>53.35</v>
      </c>
      <c r="L319" s="64">
        <f t="shared" si="9"/>
        <v>0</v>
      </c>
    </row>
    <row r="320" spans="6:12">
      <c r="F320" s="17">
        <v>-28.8</v>
      </c>
      <c r="G320" s="17">
        <v>28.8</v>
      </c>
      <c r="H320" s="17">
        <f t="shared" si="8"/>
        <v>0</v>
      </c>
      <c r="J320" s="17">
        <v>-53.35</v>
      </c>
      <c r="K320" s="17">
        <v>53.35</v>
      </c>
      <c r="L320" s="64">
        <f t="shared" si="9"/>
        <v>0</v>
      </c>
    </row>
    <row r="321" spans="6:12">
      <c r="F321" s="17">
        <v>-28.8</v>
      </c>
      <c r="G321" s="17">
        <v>28.8</v>
      </c>
      <c r="H321" s="17">
        <f t="shared" si="8"/>
        <v>0</v>
      </c>
      <c r="J321" s="17">
        <v>-53.35</v>
      </c>
      <c r="K321" s="17">
        <v>53.35</v>
      </c>
      <c r="L321" s="64">
        <f t="shared" si="9"/>
        <v>0</v>
      </c>
    </row>
    <row r="322" spans="6:12">
      <c r="F322" s="17">
        <v>-28.8</v>
      </c>
      <c r="G322" s="17">
        <v>28.8</v>
      </c>
      <c r="H322" s="17">
        <f t="shared" si="8"/>
        <v>0</v>
      </c>
      <c r="J322" s="17">
        <v>-53.35</v>
      </c>
      <c r="K322" s="17">
        <v>53.35</v>
      </c>
      <c r="L322" s="64">
        <f t="shared" si="9"/>
        <v>0</v>
      </c>
    </row>
    <row r="323" spans="6:12">
      <c r="F323" s="17">
        <v>-28.8</v>
      </c>
      <c r="G323" s="17">
        <v>28.8</v>
      </c>
      <c r="H323" s="17">
        <f t="shared" ref="H323:H386" si="10">+F323+G323</f>
        <v>0</v>
      </c>
      <c r="J323" s="17">
        <v>-53.35</v>
      </c>
      <c r="K323" s="17">
        <v>53.35</v>
      </c>
      <c r="L323" s="64">
        <f t="shared" ref="L323:L386" si="11">+J323+K323</f>
        <v>0</v>
      </c>
    </row>
    <row r="324" spans="6:12">
      <c r="F324" s="17">
        <v>-28.8</v>
      </c>
      <c r="G324" s="17">
        <v>28.8</v>
      </c>
      <c r="H324" s="17">
        <f t="shared" si="10"/>
        <v>0</v>
      </c>
      <c r="J324" s="17">
        <v>-53.35</v>
      </c>
      <c r="K324" s="17">
        <v>53.35</v>
      </c>
      <c r="L324" s="64">
        <f t="shared" si="11"/>
        <v>0</v>
      </c>
    </row>
    <row r="325" spans="6:12">
      <c r="F325" s="17">
        <v>-28.8</v>
      </c>
      <c r="G325" s="17">
        <v>28.8</v>
      </c>
      <c r="H325" s="17">
        <f t="shared" si="10"/>
        <v>0</v>
      </c>
      <c r="J325" s="17">
        <v>-53.35</v>
      </c>
      <c r="K325" s="17">
        <v>53.35</v>
      </c>
      <c r="L325" s="64">
        <f t="shared" si="11"/>
        <v>0</v>
      </c>
    </row>
    <row r="326" spans="6:12">
      <c r="F326" s="17">
        <v>-28.8</v>
      </c>
      <c r="G326" s="17">
        <v>28.8</v>
      </c>
      <c r="H326" s="17">
        <f t="shared" si="10"/>
        <v>0</v>
      </c>
      <c r="J326" s="17">
        <v>-53.35</v>
      </c>
      <c r="K326" s="17">
        <v>53.35</v>
      </c>
      <c r="L326" s="64">
        <f t="shared" si="11"/>
        <v>0</v>
      </c>
    </row>
    <row r="327" spans="6:12">
      <c r="F327" s="17">
        <v>-28.8</v>
      </c>
      <c r="G327" s="17">
        <v>28.8</v>
      </c>
      <c r="H327" s="17">
        <f t="shared" si="10"/>
        <v>0</v>
      </c>
      <c r="J327" s="17">
        <v>-53.35</v>
      </c>
      <c r="K327" s="17">
        <v>53.35</v>
      </c>
      <c r="L327" s="64">
        <f t="shared" si="11"/>
        <v>0</v>
      </c>
    </row>
    <row r="328" spans="6:12">
      <c r="F328" s="17">
        <v>-28.8</v>
      </c>
      <c r="G328" s="17">
        <v>28.8</v>
      </c>
      <c r="H328" s="17">
        <f t="shared" si="10"/>
        <v>0</v>
      </c>
      <c r="J328" s="17">
        <v>-53.35</v>
      </c>
      <c r="K328" s="17">
        <v>53.35</v>
      </c>
      <c r="L328" s="64">
        <f t="shared" si="11"/>
        <v>0</v>
      </c>
    </row>
    <row r="329" spans="6:12">
      <c r="F329" s="17">
        <v>-28.8</v>
      </c>
      <c r="G329" s="17">
        <v>28.8</v>
      </c>
      <c r="H329" s="17">
        <f t="shared" si="10"/>
        <v>0</v>
      </c>
      <c r="J329" s="17">
        <v>-53.35</v>
      </c>
      <c r="K329" s="17">
        <v>53.35</v>
      </c>
      <c r="L329" s="64">
        <f t="shared" si="11"/>
        <v>0</v>
      </c>
    </row>
    <row r="330" spans="6:12">
      <c r="F330" s="17">
        <v>-28.8</v>
      </c>
      <c r="G330" s="17">
        <v>28.8</v>
      </c>
      <c r="H330" s="17">
        <f t="shared" si="10"/>
        <v>0</v>
      </c>
      <c r="J330" s="17">
        <v>-53.35</v>
      </c>
      <c r="K330" s="17">
        <v>53.35</v>
      </c>
      <c r="L330" s="64">
        <f t="shared" si="11"/>
        <v>0</v>
      </c>
    </row>
    <row r="331" spans="6:12">
      <c r="F331" s="17">
        <v>-28.8</v>
      </c>
      <c r="G331" s="17">
        <v>28.8</v>
      </c>
      <c r="H331" s="17">
        <f t="shared" si="10"/>
        <v>0</v>
      </c>
      <c r="J331" s="17">
        <v>-53.35</v>
      </c>
      <c r="K331" s="17">
        <v>53.35</v>
      </c>
      <c r="L331" s="64">
        <f t="shared" si="11"/>
        <v>0</v>
      </c>
    </row>
    <row r="332" spans="6:12">
      <c r="F332" s="17">
        <v>-28.8</v>
      </c>
      <c r="G332" s="17">
        <v>28.8</v>
      </c>
      <c r="H332" s="17">
        <f t="shared" si="10"/>
        <v>0</v>
      </c>
      <c r="J332" s="17">
        <v>-53.35</v>
      </c>
      <c r="K332" s="17">
        <v>53.35</v>
      </c>
      <c r="L332" s="64">
        <f t="shared" si="11"/>
        <v>0</v>
      </c>
    </row>
    <row r="333" spans="6:12">
      <c r="F333" s="17">
        <v>-28.8</v>
      </c>
      <c r="G333" s="17">
        <v>28.8</v>
      </c>
      <c r="H333" s="17">
        <f t="shared" si="10"/>
        <v>0</v>
      </c>
      <c r="J333" s="17">
        <v>-53.35</v>
      </c>
      <c r="K333" s="17">
        <v>53.35</v>
      </c>
      <c r="L333" s="64">
        <f t="shared" si="11"/>
        <v>0</v>
      </c>
    </row>
    <row r="334" spans="6:12">
      <c r="F334" s="17">
        <v>-28.8</v>
      </c>
      <c r="G334" s="17">
        <v>28.8</v>
      </c>
      <c r="H334" s="17">
        <f t="shared" si="10"/>
        <v>0</v>
      </c>
      <c r="J334" s="17">
        <v>-53.35</v>
      </c>
      <c r="K334" s="17">
        <v>53.35</v>
      </c>
      <c r="L334" s="64">
        <f t="shared" si="11"/>
        <v>0</v>
      </c>
    </row>
    <row r="335" spans="6:12">
      <c r="F335" s="17">
        <v>-28.8</v>
      </c>
      <c r="G335" s="17">
        <v>28.8</v>
      </c>
      <c r="H335" s="17">
        <f t="shared" si="10"/>
        <v>0</v>
      </c>
      <c r="J335" s="17">
        <v>-56.26</v>
      </c>
      <c r="K335" s="17">
        <v>56.26</v>
      </c>
      <c r="L335" s="64">
        <f t="shared" si="11"/>
        <v>0</v>
      </c>
    </row>
    <row r="336" spans="6:12">
      <c r="F336" s="17">
        <v>-28.8</v>
      </c>
      <c r="G336" s="17">
        <v>28.8</v>
      </c>
      <c r="H336" s="17">
        <f t="shared" si="10"/>
        <v>0</v>
      </c>
      <c r="J336" s="17">
        <v>-56.26</v>
      </c>
      <c r="K336" s="17">
        <v>56.26</v>
      </c>
      <c r="L336" s="64">
        <f t="shared" si="11"/>
        <v>0</v>
      </c>
    </row>
    <row r="337" spans="6:12">
      <c r="F337" s="17">
        <v>-28.8</v>
      </c>
      <c r="G337" s="17">
        <v>28.8</v>
      </c>
      <c r="H337" s="17">
        <f t="shared" si="10"/>
        <v>0</v>
      </c>
      <c r="J337" s="17">
        <v>-57.23</v>
      </c>
      <c r="K337" s="17">
        <v>57.23</v>
      </c>
      <c r="L337" s="64">
        <f t="shared" si="11"/>
        <v>0</v>
      </c>
    </row>
    <row r="338" spans="6:12">
      <c r="F338" s="17">
        <v>-28.8</v>
      </c>
      <c r="G338" s="17">
        <v>28.8</v>
      </c>
      <c r="H338" s="17">
        <f t="shared" si="10"/>
        <v>0</v>
      </c>
      <c r="J338" s="17">
        <v>-57.23</v>
      </c>
      <c r="K338" s="17">
        <v>57.23</v>
      </c>
      <c r="L338" s="64">
        <f t="shared" si="11"/>
        <v>0</v>
      </c>
    </row>
    <row r="339" spans="6:12">
      <c r="F339" s="17">
        <v>-28.8</v>
      </c>
      <c r="G339" s="17">
        <v>28.8</v>
      </c>
      <c r="H339" s="17">
        <f t="shared" si="10"/>
        <v>0</v>
      </c>
      <c r="J339" s="17">
        <v>-57.23</v>
      </c>
      <c r="K339" s="17">
        <v>57.23</v>
      </c>
      <c r="L339" s="64">
        <f t="shared" si="11"/>
        <v>0</v>
      </c>
    </row>
    <row r="340" spans="6:12">
      <c r="F340" s="17">
        <v>-28.8</v>
      </c>
      <c r="G340" s="17">
        <v>28.8</v>
      </c>
      <c r="H340" s="17">
        <f t="shared" si="10"/>
        <v>0</v>
      </c>
      <c r="J340" s="17">
        <v>-57.23</v>
      </c>
      <c r="K340" s="17">
        <v>57.23</v>
      </c>
      <c r="L340" s="64">
        <f t="shared" si="11"/>
        <v>0</v>
      </c>
    </row>
    <row r="341" spans="6:12">
      <c r="F341" s="17">
        <v>-28.8</v>
      </c>
      <c r="G341" s="17">
        <v>28.8</v>
      </c>
      <c r="H341" s="17">
        <f t="shared" si="10"/>
        <v>0</v>
      </c>
      <c r="J341" s="17">
        <v>-58.2</v>
      </c>
      <c r="K341" s="17">
        <v>58.2</v>
      </c>
      <c r="L341" s="64">
        <f t="shared" si="11"/>
        <v>0</v>
      </c>
    </row>
    <row r="342" spans="6:12">
      <c r="F342" s="17">
        <v>-28.8</v>
      </c>
      <c r="G342" s="17">
        <v>28.8</v>
      </c>
      <c r="H342" s="17">
        <f t="shared" si="10"/>
        <v>0</v>
      </c>
      <c r="J342" s="17">
        <v>-58.2</v>
      </c>
      <c r="K342" s="17">
        <v>58.2</v>
      </c>
      <c r="L342" s="64">
        <f t="shared" si="11"/>
        <v>0</v>
      </c>
    </row>
    <row r="343" spans="6:12">
      <c r="F343" s="17">
        <v>-28.8</v>
      </c>
      <c r="G343" s="17">
        <v>28.8</v>
      </c>
      <c r="H343" s="17">
        <f t="shared" si="10"/>
        <v>0</v>
      </c>
      <c r="J343" s="17">
        <v>-58.2</v>
      </c>
      <c r="K343" s="17">
        <v>58.2</v>
      </c>
      <c r="L343" s="64">
        <f t="shared" si="11"/>
        <v>0</v>
      </c>
    </row>
    <row r="344" spans="6:12">
      <c r="F344" s="17">
        <v>-28.8</v>
      </c>
      <c r="G344" s="17">
        <v>28.8</v>
      </c>
      <c r="H344" s="17">
        <f t="shared" si="10"/>
        <v>0</v>
      </c>
      <c r="J344" s="17">
        <v>-58.2</v>
      </c>
      <c r="K344" s="17">
        <v>58.2</v>
      </c>
      <c r="L344" s="64">
        <f t="shared" si="11"/>
        <v>0</v>
      </c>
    </row>
    <row r="345" spans="6:12">
      <c r="F345" s="17">
        <v>-28.8</v>
      </c>
      <c r="G345" s="17">
        <v>28.8</v>
      </c>
      <c r="H345" s="17">
        <f t="shared" si="10"/>
        <v>0</v>
      </c>
      <c r="J345" s="17">
        <v>-58.2</v>
      </c>
      <c r="K345" s="17">
        <v>58.2</v>
      </c>
      <c r="L345" s="64">
        <f t="shared" si="11"/>
        <v>0</v>
      </c>
    </row>
    <row r="346" spans="6:12">
      <c r="F346" s="17">
        <v>-28.8</v>
      </c>
      <c r="G346" s="17">
        <v>28.8</v>
      </c>
      <c r="H346" s="17">
        <f t="shared" si="10"/>
        <v>0</v>
      </c>
      <c r="J346" s="17">
        <v>-58.2</v>
      </c>
      <c r="K346" s="17">
        <v>58.2</v>
      </c>
      <c r="L346" s="64">
        <f t="shared" si="11"/>
        <v>0</v>
      </c>
    </row>
    <row r="347" spans="6:12">
      <c r="F347" s="17">
        <v>-28.8</v>
      </c>
      <c r="G347" s="17">
        <v>28.8</v>
      </c>
      <c r="H347" s="17">
        <f t="shared" si="10"/>
        <v>0</v>
      </c>
      <c r="J347" s="17">
        <v>-58.2</v>
      </c>
      <c r="K347" s="17">
        <v>58.2</v>
      </c>
      <c r="L347" s="64">
        <f t="shared" si="11"/>
        <v>0</v>
      </c>
    </row>
    <row r="348" spans="6:12">
      <c r="F348" s="17">
        <v>-28.8</v>
      </c>
      <c r="G348" s="17">
        <v>28.8</v>
      </c>
      <c r="H348" s="17">
        <f t="shared" si="10"/>
        <v>0</v>
      </c>
      <c r="J348" s="17">
        <v>-58.2</v>
      </c>
      <c r="K348" s="17">
        <v>58.2</v>
      </c>
      <c r="L348" s="64">
        <f t="shared" si="11"/>
        <v>0</v>
      </c>
    </row>
    <row r="349" spans="6:12">
      <c r="F349" s="17">
        <v>-29.1</v>
      </c>
      <c r="G349" s="17">
        <v>29.1</v>
      </c>
      <c r="H349" s="17">
        <f t="shared" si="10"/>
        <v>0</v>
      </c>
      <c r="J349" s="17">
        <v>-58.2</v>
      </c>
      <c r="K349" s="17">
        <v>58.2</v>
      </c>
      <c r="L349" s="64">
        <f t="shared" si="11"/>
        <v>0</v>
      </c>
    </row>
    <row r="350" spans="6:12">
      <c r="F350" s="17">
        <v>-29.4</v>
      </c>
      <c r="G350" s="17">
        <v>29.4</v>
      </c>
      <c r="H350" s="17">
        <f t="shared" si="10"/>
        <v>0</v>
      </c>
      <c r="J350" s="17">
        <v>-58.2</v>
      </c>
      <c r="K350" s="17">
        <v>58.2</v>
      </c>
      <c r="L350" s="64">
        <f t="shared" si="11"/>
        <v>0</v>
      </c>
    </row>
    <row r="351" spans="6:12">
      <c r="F351" s="17">
        <v>-29.4</v>
      </c>
      <c r="G351" s="17">
        <v>29.4</v>
      </c>
      <c r="H351" s="17">
        <f t="shared" si="10"/>
        <v>0</v>
      </c>
      <c r="J351" s="17">
        <v>-58.2</v>
      </c>
      <c r="K351" s="17">
        <v>58.2</v>
      </c>
      <c r="L351" s="64">
        <f t="shared" si="11"/>
        <v>0</v>
      </c>
    </row>
    <row r="352" spans="6:12">
      <c r="F352" s="17">
        <v>-29.4</v>
      </c>
      <c r="G352" s="17">
        <v>29.4</v>
      </c>
      <c r="H352" s="17">
        <f t="shared" si="10"/>
        <v>0</v>
      </c>
      <c r="J352" s="17">
        <v>-58.2</v>
      </c>
      <c r="K352" s="17">
        <v>58.2</v>
      </c>
      <c r="L352" s="64">
        <f t="shared" si="11"/>
        <v>0</v>
      </c>
    </row>
    <row r="353" spans="6:12">
      <c r="F353" s="17">
        <v>-29.4</v>
      </c>
      <c r="G353" s="17">
        <v>29.4</v>
      </c>
      <c r="H353" s="17">
        <f t="shared" si="10"/>
        <v>0</v>
      </c>
      <c r="J353" s="17">
        <v>-58.2</v>
      </c>
      <c r="K353" s="17">
        <v>58.2</v>
      </c>
      <c r="L353" s="64">
        <f t="shared" si="11"/>
        <v>0</v>
      </c>
    </row>
    <row r="354" spans="6:12">
      <c r="F354" s="17">
        <v>-29.4</v>
      </c>
      <c r="G354" s="17">
        <v>29.4</v>
      </c>
      <c r="H354" s="17">
        <f t="shared" si="10"/>
        <v>0</v>
      </c>
      <c r="J354" s="17">
        <v>-58.2</v>
      </c>
      <c r="K354" s="17">
        <v>58.2</v>
      </c>
      <c r="L354" s="64">
        <f t="shared" si="11"/>
        <v>0</v>
      </c>
    </row>
    <row r="355" spans="6:12">
      <c r="F355" s="17">
        <v>-29.4</v>
      </c>
      <c r="G355" s="17">
        <v>29.4</v>
      </c>
      <c r="H355" s="17">
        <f t="shared" si="10"/>
        <v>0</v>
      </c>
      <c r="J355" s="17">
        <v>-58.2</v>
      </c>
      <c r="K355" s="17">
        <v>58.2</v>
      </c>
      <c r="L355" s="64">
        <f t="shared" si="11"/>
        <v>0</v>
      </c>
    </row>
    <row r="356" spans="6:12">
      <c r="F356" s="17">
        <v>-29.4</v>
      </c>
      <c r="G356" s="17">
        <v>29.4</v>
      </c>
      <c r="H356" s="17">
        <f t="shared" si="10"/>
        <v>0</v>
      </c>
      <c r="J356" s="17">
        <v>-58.2</v>
      </c>
      <c r="K356" s="17">
        <v>58.2</v>
      </c>
      <c r="L356" s="64">
        <f t="shared" si="11"/>
        <v>0</v>
      </c>
    </row>
    <row r="357" spans="6:12">
      <c r="F357" s="17">
        <v>-29.4</v>
      </c>
      <c r="G357" s="17">
        <v>29.4</v>
      </c>
      <c r="H357" s="17">
        <f t="shared" si="10"/>
        <v>0</v>
      </c>
      <c r="J357" s="17">
        <v>-58.2</v>
      </c>
      <c r="K357" s="17">
        <v>58.2</v>
      </c>
      <c r="L357" s="64">
        <f t="shared" si="11"/>
        <v>0</v>
      </c>
    </row>
    <row r="358" spans="6:12">
      <c r="F358" s="17">
        <v>-29.4</v>
      </c>
      <c r="G358" s="17">
        <v>29.4</v>
      </c>
      <c r="H358" s="17">
        <f t="shared" si="10"/>
        <v>0</v>
      </c>
      <c r="J358" s="17">
        <v>-58.2</v>
      </c>
      <c r="K358" s="17">
        <v>58.2</v>
      </c>
      <c r="L358" s="64">
        <f t="shared" si="11"/>
        <v>0</v>
      </c>
    </row>
    <row r="359" spans="6:12">
      <c r="F359" s="17">
        <v>-29.4</v>
      </c>
      <c r="G359" s="17">
        <v>29.4</v>
      </c>
      <c r="H359" s="17">
        <f t="shared" si="10"/>
        <v>0</v>
      </c>
      <c r="J359" s="17">
        <v>-58.2</v>
      </c>
      <c r="K359" s="17">
        <v>58.2</v>
      </c>
      <c r="L359" s="64">
        <f t="shared" si="11"/>
        <v>0</v>
      </c>
    </row>
    <row r="360" spans="6:12">
      <c r="F360" s="17">
        <v>-29.4</v>
      </c>
      <c r="G360" s="17">
        <v>29.4</v>
      </c>
      <c r="H360" s="17">
        <f t="shared" si="10"/>
        <v>0</v>
      </c>
      <c r="J360" s="17">
        <v>-58.2</v>
      </c>
      <c r="K360" s="17">
        <v>58.2</v>
      </c>
      <c r="L360" s="64">
        <f t="shared" si="11"/>
        <v>0</v>
      </c>
    </row>
    <row r="361" spans="6:12">
      <c r="F361" s="17">
        <v>-29.4</v>
      </c>
      <c r="G361" s="17">
        <v>29.4</v>
      </c>
      <c r="H361" s="17">
        <f t="shared" si="10"/>
        <v>0</v>
      </c>
      <c r="J361" s="17">
        <v>-58.2</v>
      </c>
      <c r="K361" s="17">
        <v>58.2</v>
      </c>
      <c r="L361" s="64">
        <f t="shared" si="11"/>
        <v>0</v>
      </c>
    </row>
    <row r="362" spans="6:12">
      <c r="F362" s="17">
        <v>-29.4</v>
      </c>
      <c r="G362" s="17">
        <v>29.4</v>
      </c>
      <c r="H362" s="17">
        <f t="shared" si="10"/>
        <v>0</v>
      </c>
      <c r="J362" s="17">
        <v>-58.2</v>
      </c>
      <c r="K362" s="17">
        <v>58.2</v>
      </c>
      <c r="L362" s="64">
        <f t="shared" si="11"/>
        <v>0</v>
      </c>
    </row>
    <row r="363" spans="6:12">
      <c r="F363" s="17">
        <v>-29.4</v>
      </c>
      <c r="G363" s="17">
        <v>29.4</v>
      </c>
      <c r="H363" s="17">
        <f t="shared" si="10"/>
        <v>0</v>
      </c>
      <c r="J363" s="17">
        <v>-58.2</v>
      </c>
      <c r="K363" s="17">
        <v>58.2</v>
      </c>
      <c r="L363" s="64">
        <f t="shared" si="11"/>
        <v>0</v>
      </c>
    </row>
    <row r="364" spans="6:12">
      <c r="F364" s="17">
        <v>-29.4</v>
      </c>
      <c r="G364" s="17">
        <v>29.4</v>
      </c>
      <c r="H364" s="17">
        <f t="shared" si="10"/>
        <v>0</v>
      </c>
      <c r="J364" s="17">
        <v>-58.2</v>
      </c>
      <c r="K364" s="17">
        <v>58.2</v>
      </c>
      <c r="L364" s="64">
        <f t="shared" si="11"/>
        <v>0</v>
      </c>
    </row>
    <row r="365" spans="6:12">
      <c r="F365" s="17">
        <v>-29.4</v>
      </c>
      <c r="G365" s="17">
        <v>29.4</v>
      </c>
      <c r="H365" s="17">
        <f t="shared" si="10"/>
        <v>0</v>
      </c>
      <c r="J365" s="17">
        <v>-58.2</v>
      </c>
      <c r="K365" s="17">
        <v>58.2</v>
      </c>
      <c r="L365" s="64">
        <f t="shared" si="11"/>
        <v>0</v>
      </c>
    </row>
    <row r="366" spans="6:12">
      <c r="F366" s="17">
        <v>-29.4</v>
      </c>
      <c r="G366" s="17">
        <v>29.4</v>
      </c>
      <c r="H366" s="17">
        <f t="shared" si="10"/>
        <v>0</v>
      </c>
      <c r="J366" s="17">
        <v>-58.2</v>
      </c>
      <c r="K366" s="17">
        <v>58.2</v>
      </c>
      <c r="L366" s="64">
        <f t="shared" si="11"/>
        <v>0</v>
      </c>
    </row>
    <row r="367" spans="6:12">
      <c r="F367" s="17">
        <v>-29.4</v>
      </c>
      <c r="G367" s="17">
        <v>29.4</v>
      </c>
      <c r="H367" s="17">
        <f t="shared" si="10"/>
        <v>0</v>
      </c>
      <c r="J367" s="17">
        <v>-58.2</v>
      </c>
      <c r="K367" s="17">
        <v>58.2</v>
      </c>
      <c r="L367" s="64">
        <f t="shared" si="11"/>
        <v>0</v>
      </c>
    </row>
    <row r="368" spans="6:12">
      <c r="F368" s="17">
        <v>-29.4</v>
      </c>
      <c r="G368" s="17">
        <v>29.4</v>
      </c>
      <c r="H368" s="17">
        <f t="shared" si="10"/>
        <v>0</v>
      </c>
      <c r="J368" s="17">
        <v>-58.2</v>
      </c>
      <c r="K368" s="17">
        <v>58.2</v>
      </c>
      <c r="L368" s="64">
        <f t="shared" si="11"/>
        <v>0</v>
      </c>
    </row>
    <row r="369" spans="6:12">
      <c r="F369" s="17">
        <v>-29.4</v>
      </c>
      <c r="G369" s="17">
        <v>29.4</v>
      </c>
      <c r="H369" s="17">
        <f t="shared" si="10"/>
        <v>0</v>
      </c>
      <c r="J369" s="17">
        <v>-58.2</v>
      </c>
      <c r="K369" s="17">
        <v>58.2</v>
      </c>
      <c r="L369" s="64">
        <f t="shared" si="11"/>
        <v>0</v>
      </c>
    </row>
    <row r="370" spans="6:12">
      <c r="F370" s="17">
        <v>-29.4</v>
      </c>
      <c r="G370" s="17">
        <v>29.4</v>
      </c>
      <c r="H370" s="17">
        <f t="shared" si="10"/>
        <v>0</v>
      </c>
      <c r="J370" s="17">
        <v>-58.2</v>
      </c>
      <c r="K370" s="17">
        <v>58.2</v>
      </c>
      <c r="L370" s="64">
        <f t="shared" si="11"/>
        <v>0</v>
      </c>
    </row>
    <row r="371" spans="6:12">
      <c r="F371" s="17">
        <v>-29.52</v>
      </c>
      <c r="G371" s="17">
        <v>29.52</v>
      </c>
      <c r="H371" s="17">
        <f t="shared" si="10"/>
        <v>0</v>
      </c>
      <c r="J371" s="17">
        <v>-58.2</v>
      </c>
      <c r="K371" s="17">
        <v>58.2</v>
      </c>
      <c r="L371" s="64">
        <f t="shared" si="11"/>
        <v>0</v>
      </c>
    </row>
    <row r="372" spans="6:12">
      <c r="F372" s="17">
        <v>-30</v>
      </c>
      <c r="G372" s="17">
        <v>30</v>
      </c>
      <c r="H372" s="17">
        <f t="shared" si="10"/>
        <v>0</v>
      </c>
      <c r="J372" s="17">
        <v>-58.2</v>
      </c>
      <c r="K372" s="17">
        <v>58.2</v>
      </c>
      <c r="L372" s="64">
        <f t="shared" si="11"/>
        <v>0</v>
      </c>
    </row>
    <row r="373" spans="6:12">
      <c r="F373" s="17">
        <v>-30</v>
      </c>
      <c r="G373" s="17">
        <v>30</v>
      </c>
      <c r="H373" s="17">
        <f t="shared" si="10"/>
        <v>0</v>
      </c>
      <c r="J373" s="17">
        <v>-58.2</v>
      </c>
      <c r="K373" s="17">
        <v>58.2</v>
      </c>
      <c r="L373" s="64">
        <f t="shared" si="11"/>
        <v>0</v>
      </c>
    </row>
    <row r="374" spans="6:12">
      <c r="F374" s="17">
        <v>-30</v>
      </c>
      <c r="G374" s="17">
        <v>30</v>
      </c>
      <c r="H374" s="17">
        <f t="shared" si="10"/>
        <v>0</v>
      </c>
      <c r="J374" s="17">
        <v>-58.2</v>
      </c>
      <c r="K374" s="17">
        <v>58.2</v>
      </c>
      <c r="L374" s="64">
        <f t="shared" si="11"/>
        <v>0</v>
      </c>
    </row>
    <row r="375" spans="6:12">
      <c r="F375" s="17">
        <v>-30</v>
      </c>
      <c r="G375" s="17">
        <v>30</v>
      </c>
      <c r="H375" s="17">
        <f t="shared" si="10"/>
        <v>0</v>
      </c>
      <c r="J375" s="17">
        <v>-58.2</v>
      </c>
      <c r="K375" s="17">
        <v>58.2</v>
      </c>
      <c r="L375" s="64">
        <f t="shared" si="11"/>
        <v>0</v>
      </c>
    </row>
    <row r="376" spans="6:12">
      <c r="F376" s="17">
        <v>-30</v>
      </c>
      <c r="G376" s="17">
        <v>30</v>
      </c>
      <c r="H376" s="17">
        <f t="shared" si="10"/>
        <v>0</v>
      </c>
      <c r="J376" s="17">
        <v>-58.2</v>
      </c>
      <c r="K376" s="17">
        <v>58.2</v>
      </c>
      <c r="L376" s="64">
        <f t="shared" si="11"/>
        <v>0</v>
      </c>
    </row>
    <row r="377" spans="6:12">
      <c r="F377" s="17">
        <v>-30</v>
      </c>
      <c r="G377" s="17">
        <v>30</v>
      </c>
      <c r="H377" s="17">
        <f t="shared" si="10"/>
        <v>0</v>
      </c>
      <c r="J377" s="17">
        <v>-58.2</v>
      </c>
      <c r="K377" s="17">
        <v>58.2</v>
      </c>
      <c r="L377" s="64">
        <f t="shared" si="11"/>
        <v>0</v>
      </c>
    </row>
    <row r="378" spans="6:12">
      <c r="F378" s="17">
        <v>-30</v>
      </c>
      <c r="G378" s="17">
        <v>30</v>
      </c>
      <c r="H378" s="17">
        <f t="shared" si="10"/>
        <v>0</v>
      </c>
      <c r="J378" s="17">
        <v>-58.2</v>
      </c>
      <c r="K378" s="17">
        <v>58.2</v>
      </c>
      <c r="L378" s="64">
        <f t="shared" si="11"/>
        <v>0</v>
      </c>
    </row>
    <row r="379" spans="6:12">
      <c r="F379" s="17">
        <v>-30</v>
      </c>
      <c r="G379" s="17">
        <v>30</v>
      </c>
      <c r="H379" s="17">
        <f t="shared" si="10"/>
        <v>0</v>
      </c>
      <c r="J379" s="17">
        <v>-58.2</v>
      </c>
      <c r="K379" s="17">
        <v>58.2</v>
      </c>
      <c r="L379" s="64">
        <f t="shared" si="11"/>
        <v>0</v>
      </c>
    </row>
    <row r="380" spans="6:12">
      <c r="F380" s="17">
        <v>-30</v>
      </c>
      <c r="G380" s="17">
        <v>30</v>
      </c>
      <c r="H380" s="17">
        <f t="shared" si="10"/>
        <v>0</v>
      </c>
      <c r="J380" s="17">
        <v>-58.2</v>
      </c>
      <c r="K380" s="17">
        <v>58.2</v>
      </c>
      <c r="L380" s="64">
        <f t="shared" si="11"/>
        <v>0</v>
      </c>
    </row>
    <row r="381" spans="6:12">
      <c r="F381" s="17">
        <v>-30</v>
      </c>
      <c r="G381" s="17">
        <v>30</v>
      </c>
      <c r="H381" s="17">
        <f t="shared" si="10"/>
        <v>0</v>
      </c>
      <c r="J381" s="17">
        <v>-58.2</v>
      </c>
      <c r="K381" s="17">
        <v>58.2</v>
      </c>
      <c r="L381" s="64">
        <f t="shared" si="11"/>
        <v>0</v>
      </c>
    </row>
    <row r="382" spans="6:12">
      <c r="F382" s="17">
        <v>-30</v>
      </c>
      <c r="G382" s="17">
        <v>30</v>
      </c>
      <c r="H382" s="17">
        <f t="shared" si="10"/>
        <v>0</v>
      </c>
      <c r="J382" s="17">
        <v>-58.2</v>
      </c>
      <c r="K382" s="17">
        <v>58.2</v>
      </c>
      <c r="L382" s="64">
        <f t="shared" si="11"/>
        <v>0</v>
      </c>
    </row>
    <row r="383" spans="6:12">
      <c r="F383" s="17">
        <v>-30</v>
      </c>
      <c r="G383" s="17">
        <v>30</v>
      </c>
      <c r="H383" s="17">
        <f t="shared" si="10"/>
        <v>0</v>
      </c>
      <c r="J383" s="17">
        <v>-58.2</v>
      </c>
      <c r="K383" s="17">
        <v>58.2</v>
      </c>
      <c r="L383" s="64">
        <f t="shared" si="11"/>
        <v>0</v>
      </c>
    </row>
    <row r="384" spans="6:12">
      <c r="F384" s="17">
        <v>-30</v>
      </c>
      <c r="G384" s="17">
        <v>30</v>
      </c>
      <c r="H384" s="17">
        <f t="shared" si="10"/>
        <v>0</v>
      </c>
      <c r="J384" s="17">
        <v>-58.2</v>
      </c>
      <c r="K384" s="17">
        <v>58.2</v>
      </c>
      <c r="L384" s="64">
        <f t="shared" si="11"/>
        <v>0</v>
      </c>
    </row>
    <row r="385" spans="6:12">
      <c r="F385" s="17">
        <v>-30</v>
      </c>
      <c r="G385" s="17">
        <v>30</v>
      </c>
      <c r="H385" s="17">
        <f t="shared" si="10"/>
        <v>0</v>
      </c>
      <c r="J385" s="17">
        <v>-58.2</v>
      </c>
      <c r="K385" s="17">
        <v>58.2</v>
      </c>
      <c r="L385" s="64">
        <f t="shared" si="11"/>
        <v>0</v>
      </c>
    </row>
    <row r="386" spans="6:12">
      <c r="F386" s="17">
        <v>-30</v>
      </c>
      <c r="G386" s="17">
        <v>30</v>
      </c>
      <c r="H386" s="17">
        <f t="shared" si="10"/>
        <v>0</v>
      </c>
      <c r="J386" s="17">
        <v>-58.2</v>
      </c>
      <c r="K386" s="17">
        <v>58.2</v>
      </c>
      <c r="L386" s="64">
        <f t="shared" si="11"/>
        <v>0</v>
      </c>
    </row>
    <row r="387" spans="6:12">
      <c r="F387" s="17">
        <v>-30</v>
      </c>
      <c r="G387" s="17">
        <v>30</v>
      </c>
      <c r="H387" s="17">
        <f t="shared" ref="H387:H450" si="12">+F387+G387</f>
        <v>0</v>
      </c>
      <c r="J387" s="17">
        <v>-58.2</v>
      </c>
      <c r="K387" s="17">
        <v>58.2</v>
      </c>
      <c r="L387" s="64">
        <f t="shared" ref="L387:L450" si="13">+J387+K387</f>
        <v>0</v>
      </c>
    </row>
    <row r="388" spans="6:12">
      <c r="F388" s="17">
        <v>-30</v>
      </c>
      <c r="G388" s="17">
        <v>30</v>
      </c>
      <c r="H388" s="17">
        <f t="shared" si="12"/>
        <v>0</v>
      </c>
      <c r="J388" s="17">
        <v>-58.2</v>
      </c>
      <c r="K388" s="17">
        <v>58.2</v>
      </c>
      <c r="L388" s="64">
        <f t="shared" si="13"/>
        <v>0</v>
      </c>
    </row>
    <row r="389" spans="6:12">
      <c r="F389" s="17">
        <v>-30</v>
      </c>
      <c r="G389" s="17">
        <v>30</v>
      </c>
      <c r="H389" s="17">
        <f t="shared" si="12"/>
        <v>0</v>
      </c>
      <c r="J389" s="17">
        <v>-58.2</v>
      </c>
      <c r="K389" s="17">
        <v>58.2</v>
      </c>
      <c r="L389" s="64">
        <f t="shared" si="13"/>
        <v>0</v>
      </c>
    </row>
    <row r="390" spans="6:12">
      <c r="F390" s="17">
        <v>-30</v>
      </c>
      <c r="G390" s="17">
        <v>30</v>
      </c>
      <c r="H390" s="17">
        <f t="shared" si="12"/>
        <v>0</v>
      </c>
      <c r="J390" s="17">
        <v>-58.2</v>
      </c>
      <c r="K390" s="17">
        <v>58.2</v>
      </c>
      <c r="L390" s="64">
        <f t="shared" si="13"/>
        <v>0</v>
      </c>
    </row>
    <row r="391" spans="6:12">
      <c r="F391" s="17">
        <v>-30</v>
      </c>
      <c r="G391" s="17">
        <v>30</v>
      </c>
      <c r="H391" s="17">
        <f t="shared" si="12"/>
        <v>0</v>
      </c>
      <c r="J391" s="17">
        <v>-58.2</v>
      </c>
      <c r="K391" s="17">
        <v>58.2</v>
      </c>
      <c r="L391" s="64">
        <f t="shared" si="13"/>
        <v>0</v>
      </c>
    </row>
    <row r="392" spans="6:12">
      <c r="F392" s="17">
        <v>-30</v>
      </c>
      <c r="G392" s="17">
        <v>30</v>
      </c>
      <c r="H392" s="17">
        <f t="shared" si="12"/>
        <v>0</v>
      </c>
      <c r="J392" s="17">
        <v>-58.2</v>
      </c>
      <c r="K392" s="17">
        <v>58.2</v>
      </c>
      <c r="L392" s="64">
        <f t="shared" si="13"/>
        <v>0</v>
      </c>
    </row>
    <row r="393" spans="6:12">
      <c r="F393" s="17">
        <v>-30</v>
      </c>
      <c r="G393" s="17">
        <v>30</v>
      </c>
      <c r="H393" s="17">
        <f t="shared" si="12"/>
        <v>0</v>
      </c>
      <c r="J393" s="17">
        <v>-58.2</v>
      </c>
      <c r="K393" s="17">
        <v>58.2</v>
      </c>
      <c r="L393" s="64">
        <f t="shared" si="13"/>
        <v>0</v>
      </c>
    </row>
    <row r="394" spans="6:12">
      <c r="F394" s="17">
        <v>-30</v>
      </c>
      <c r="G394" s="17">
        <v>30</v>
      </c>
      <c r="H394" s="17">
        <f t="shared" si="12"/>
        <v>0</v>
      </c>
      <c r="J394" s="17">
        <v>-58.2</v>
      </c>
      <c r="K394" s="17">
        <v>58.2</v>
      </c>
      <c r="L394" s="64">
        <f t="shared" si="13"/>
        <v>0</v>
      </c>
    </row>
    <row r="395" spans="6:12">
      <c r="F395" s="17">
        <v>-30</v>
      </c>
      <c r="G395" s="17">
        <v>30</v>
      </c>
      <c r="H395" s="17">
        <f t="shared" si="12"/>
        <v>0</v>
      </c>
      <c r="J395" s="17">
        <v>-58.2</v>
      </c>
      <c r="K395" s="17">
        <v>58.2</v>
      </c>
      <c r="L395" s="64">
        <f t="shared" si="13"/>
        <v>0</v>
      </c>
    </row>
    <row r="396" spans="6:12">
      <c r="F396" s="17">
        <v>-30</v>
      </c>
      <c r="G396" s="17">
        <v>30</v>
      </c>
      <c r="H396" s="17">
        <f t="shared" si="12"/>
        <v>0</v>
      </c>
      <c r="J396" s="17">
        <v>-58.2</v>
      </c>
      <c r="K396" s="17">
        <v>58.2</v>
      </c>
      <c r="L396" s="64">
        <f t="shared" si="13"/>
        <v>0</v>
      </c>
    </row>
    <row r="397" spans="6:12">
      <c r="F397" s="17">
        <v>-30</v>
      </c>
      <c r="G397" s="17">
        <v>30</v>
      </c>
      <c r="H397" s="17">
        <f t="shared" si="12"/>
        <v>0</v>
      </c>
      <c r="J397" s="17">
        <v>-58.2</v>
      </c>
      <c r="K397" s="17">
        <v>58.2</v>
      </c>
      <c r="L397" s="64">
        <f t="shared" si="13"/>
        <v>0</v>
      </c>
    </row>
    <row r="398" spans="6:12">
      <c r="F398" s="17">
        <v>-30</v>
      </c>
      <c r="G398" s="17">
        <v>30</v>
      </c>
      <c r="H398" s="17">
        <f t="shared" si="12"/>
        <v>0</v>
      </c>
      <c r="J398" s="17">
        <v>-58.2</v>
      </c>
      <c r="K398" s="17">
        <v>58.2</v>
      </c>
      <c r="L398" s="64">
        <f t="shared" si="13"/>
        <v>0</v>
      </c>
    </row>
    <row r="399" spans="6:12">
      <c r="F399" s="17">
        <v>-30</v>
      </c>
      <c r="G399" s="17">
        <v>30</v>
      </c>
      <c r="H399" s="17">
        <f t="shared" si="12"/>
        <v>0</v>
      </c>
      <c r="J399" s="17">
        <v>-58.2</v>
      </c>
      <c r="K399" s="17">
        <v>58.2</v>
      </c>
      <c r="L399" s="64">
        <f t="shared" si="13"/>
        <v>0</v>
      </c>
    </row>
    <row r="400" spans="6:12">
      <c r="F400" s="17">
        <v>-30</v>
      </c>
      <c r="G400" s="17">
        <v>30</v>
      </c>
      <c r="H400" s="17">
        <f t="shared" si="12"/>
        <v>0</v>
      </c>
      <c r="J400" s="17">
        <v>-58.2</v>
      </c>
      <c r="K400" s="17">
        <v>58.2</v>
      </c>
      <c r="L400" s="64">
        <f t="shared" si="13"/>
        <v>0</v>
      </c>
    </row>
    <row r="401" spans="6:12">
      <c r="F401" s="17">
        <v>-30</v>
      </c>
      <c r="G401" s="17">
        <v>30</v>
      </c>
      <c r="H401" s="17">
        <f t="shared" si="12"/>
        <v>0</v>
      </c>
      <c r="J401" s="17">
        <v>-58.2</v>
      </c>
      <c r="K401" s="17">
        <v>58.2</v>
      </c>
      <c r="L401" s="64">
        <f t="shared" si="13"/>
        <v>0</v>
      </c>
    </row>
    <row r="402" spans="6:12">
      <c r="F402" s="17">
        <v>-30</v>
      </c>
      <c r="G402" s="17">
        <v>30</v>
      </c>
      <c r="H402" s="17">
        <f t="shared" si="12"/>
        <v>0</v>
      </c>
      <c r="J402" s="17">
        <v>-58.2</v>
      </c>
      <c r="K402" s="17">
        <v>58.2</v>
      </c>
      <c r="L402" s="64">
        <f t="shared" si="13"/>
        <v>0</v>
      </c>
    </row>
    <row r="403" spans="6:12">
      <c r="F403" s="17">
        <v>-30</v>
      </c>
      <c r="G403" s="17">
        <v>30</v>
      </c>
      <c r="H403" s="17">
        <f t="shared" si="12"/>
        <v>0</v>
      </c>
      <c r="J403" s="17">
        <v>-58.2</v>
      </c>
      <c r="K403" s="17">
        <v>58.2</v>
      </c>
      <c r="L403" s="64">
        <f t="shared" si="13"/>
        <v>0</v>
      </c>
    </row>
    <row r="404" spans="6:12">
      <c r="F404" s="17">
        <v>-30</v>
      </c>
      <c r="G404" s="17">
        <v>30</v>
      </c>
      <c r="H404" s="17">
        <f t="shared" si="12"/>
        <v>0</v>
      </c>
      <c r="J404" s="17">
        <v>-58.2</v>
      </c>
      <c r="K404" s="17">
        <v>58.2</v>
      </c>
      <c r="L404" s="64">
        <f t="shared" si="13"/>
        <v>0</v>
      </c>
    </row>
    <row r="405" spans="6:12">
      <c r="F405" s="17">
        <v>-30</v>
      </c>
      <c r="G405" s="17">
        <v>30</v>
      </c>
      <c r="H405" s="17">
        <f t="shared" si="12"/>
        <v>0</v>
      </c>
      <c r="J405" s="17">
        <v>-58.2</v>
      </c>
      <c r="K405" s="17">
        <v>58.2</v>
      </c>
      <c r="L405" s="64">
        <f t="shared" si="13"/>
        <v>0</v>
      </c>
    </row>
    <row r="406" spans="6:12">
      <c r="F406" s="17">
        <v>-30</v>
      </c>
      <c r="G406" s="17">
        <v>30</v>
      </c>
      <c r="H406" s="17">
        <f t="shared" si="12"/>
        <v>0</v>
      </c>
      <c r="J406" s="17">
        <v>-58.2</v>
      </c>
      <c r="K406" s="17">
        <v>58.2</v>
      </c>
      <c r="L406" s="64">
        <f t="shared" si="13"/>
        <v>0</v>
      </c>
    </row>
    <row r="407" spans="6:12">
      <c r="F407" s="17">
        <v>-30</v>
      </c>
      <c r="G407" s="17">
        <v>30</v>
      </c>
      <c r="H407" s="17">
        <f t="shared" si="12"/>
        <v>0</v>
      </c>
      <c r="J407" s="17">
        <v>-58.2</v>
      </c>
      <c r="K407" s="17">
        <v>58.2</v>
      </c>
      <c r="L407" s="64">
        <f t="shared" si="13"/>
        <v>0</v>
      </c>
    </row>
    <row r="408" spans="6:12">
      <c r="F408" s="17">
        <v>-30</v>
      </c>
      <c r="G408" s="17">
        <v>30</v>
      </c>
      <c r="H408" s="17">
        <f t="shared" si="12"/>
        <v>0</v>
      </c>
      <c r="J408" s="17">
        <v>-58.2</v>
      </c>
      <c r="K408" s="17">
        <v>58.2</v>
      </c>
      <c r="L408" s="64">
        <f t="shared" si="13"/>
        <v>0</v>
      </c>
    </row>
    <row r="409" spans="6:12">
      <c r="F409" s="17">
        <v>-30</v>
      </c>
      <c r="G409" s="17">
        <v>30</v>
      </c>
      <c r="H409" s="17">
        <f t="shared" si="12"/>
        <v>0</v>
      </c>
      <c r="J409" s="17">
        <v>-58.2</v>
      </c>
      <c r="K409" s="17">
        <v>58.2</v>
      </c>
      <c r="L409" s="64">
        <f t="shared" si="13"/>
        <v>0</v>
      </c>
    </row>
    <row r="410" spans="6:12">
      <c r="F410" s="17">
        <v>-30</v>
      </c>
      <c r="G410" s="17">
        <v>30</v>
      </c>
      <c r="H410" s="17">
        <f t="shared" si="12"/>
        <v>0</v>
      </c>
      <c r="J410" s="17">
        <v>-58.2</v>
      </c>
      <c r="K410" s="17">
        <v>58.2</v>
      </c>
      <c r="L410" s="64">
        <f t="shared" si="13"/>
        <v>0</v>
      </c>
    </row>
    <row r="411" spans="6:12">
      <c r="F411" s="17">
        <v>-30</v>
      </c>
      <c r="G411" s="17">
        <v>30</v>
      </c>
      <c r="H411" s="17">
        <f t="shared" si="12"/>
        <v>0</v>
      </c>
      <c r="J411" s="17">
        <v>-58.2</v>
      </c>
      <c r="K411" s="17">
        <v>58.2</v>
      </c>
      <c r="L411" s="64">
        <f t="shared" si="13"/>
        <v>0</v>
      </c>
    </row>
    <row r="412" spans="6:12">
      <c r="F412" s="17">
        <v>-30</v>
      </c>
      <c r="G412" s="17">
        <v>30</v>
      </c>
      <c r="H412" s="17">
        <f t="shared" si="12"/>
        <v>0</v>
      </c>
      <c r="J412" s="17">
        <v>-58.2</v>
      </c>
      <c r="K412" s="17">
        <v>58.2</v>
      </c>
      <c r="L412" s="64">
        <f t="shared" si="13"/>
        <v>0</v>
      </c>
    </row>
    <row r="413" spans="6:12">
      <c r="F413" s="17">
        <v>-30</v>
      </c>
      <c r="G413" s="17">
        <v>30</v>
      </c>
      <c r="H413" s="17">
        <f t="shared" si="12"/>
        <v>0</v>
      </c>
      <c r="J413" s="17">
        <v>-58.2</v>
      </c>
      <c r="K413" s="17">
        <v>58.2</v>
      </c>
      <c r="L413" s="64">
        <f t="shared" si="13"/>
        <v>0</v>
      </c>
    </row>
    <row r="414" spans="6:12">
      <c r="F414" s="17">
        <v>-30</v>
      </c>
      <c r="G414" s="17">
        <v>30</v>
      </c>
      <c r="H414" s="17">
        <f t="shared" si="12"/>
        <v>0</v>
      </c>
      <c r="J414" s="17">
        <v>-58.2</v>
      </c>
      <c r="K414" s="17">
        <v>58.2</v>
      </c>
      <c r="L414" s="64">
        <f t="shared" si="13"/>
        <v>0</v>
      </c>
    </row>
    <row r="415" spans="6:12">
      <c r="F415" s="17">
        <v>-30</v>
      </c>
      <c r="G415" s="17">
        <v>30</v>
      </c>
      <c r="H415" s="17">
        <f t="shared" si="12"/>
        <v>0</v>
      </c>
      <c r="J415" s="17">
        <v>-58.2</v>
      </c>
      <c r="K415" s="17">
        <v>58.2</v>
      </c>
      <c r="L415" s="64">
        <f t="shared" si="13"/>
        <v>0</v>
      </c>
    </row>
    <row r="416" spans="6:12">
      <c r="F416" s="17">
        <v>-30</v>
      </c>
      <c r="G416" s="17">
        <v>30</v>
      </c>
      <c r="H416" s="17">
        <f t="shared" si="12"/>
        <v>0</v>
      </c>
      <c r="J416" s="17">
        <v>-58.2</v>
      </c>
      <c r="K416" s="17">
        <v>58.2</v>
      </c>
      <c r="L416" s="64">
        <f t="shared" si="13"/>
        <v>0</v>
      </c>
    </row>
    <row r="417" spans="6:12">
      <c r="F417" s="17">
        <v>-30</v>
      </c>
      <c r="G417" s="17">
        <v>30</v>
      </c>
      <c r="H417" s="17">
        <f t="shared" si="12"/>
        <v>0</v>
      </c>
      <c r="J417" s="17">
        <v>-58.2</v>
      </c>
      <c r="K417" s="17">
        <v>58.2</v>
      </c>
      <c r="L417" s="64">
        <f t="shared" si="13"/>
        <v>0</v>
      </c>
    </row>
    <row r="418" spans="6:12">
      <c r="F418" s="17">
        <v>-30</v>
      </c>
      <c r="G418" s="17">
        <v>30</v>
      </c>
      <c r="H418" s="17">
        <f t="shared" si="12"/>
        <v>0</v>
      </c>
      <c r="J418" s="17">
        <v>-58.2</v>
      </c>
      <c r="K418" s="17">
        <v>58.2</v>
      </c>
      <c r="L418" s="64">
        <f t="shared" si="13"/>
        <v>0</v>
      </c>
    </row>
    <row r="419" spans="6:12">
      <c r="F419" s="17">
        <v>-30</v>
      </c>
      <c r="G419" s="17">
        <v>30</v>
      </c>
      <c r="H419" s="17">
        <f t="shared" si="12"/>
        <v>0</v>
      </c>
      <c r="J419" s="17">
        <v>-58.2</v>
      </c>
      <c r="K419" s="17">
        <v>58.2</v>
      </c>
      <c r="L419" s="64">
        <f t="shared" si="13"/>
        <v>0</v>
      </c>
    </row>
    <row r="420" spans="6:12">
      <c r="F420" s="17">
        <v>-30</v>
      </c>
      <c r="G420" s="17">
        <v>30</v>
      </c>
      <c r="H420" s="17">
        <f t="shared" si="12"/>
        <v>0</v>
      </c>
      <c r="J420" s="17">
        <v>-58.2</v>
      </c>
      <c r="K420" s="17">
        <v>58.2</v>
      </c>
      <c r="L420" s="64">
        <f t="shared" si="13"/>
        <v>0</v>
      </c>
    </row>
    <row r="421" spans="6:12">
      <c r="F421" s="17">
        <v>-30</v>
      </c>
      <c r="G421" s="17">
        <v>30</v>
      </c>
      <c r="H421" s="17">
        <f t="shared" si="12"/>
        <v>0</v>
      </c>
      <c r="J421" s="17">
        <v>-58.2</v>
      </c>
      <c r="K421" s="17">
        <v>58.2</v>
      </c>
      <c r="L421" s="64">
        <f t="shared" si="13"/>
        <v>0</v>
      </c>
    </row>
    <row r="422" spans="6:12">
      <c r="F422" s="17">
        <v>-30</v>
      </c>
      <c r="G422" s="17">
        <v>30</v>
      </c>
      <c r="H422" s="17">
        <f t="shared" si="12"/>
        <v>0</v>
      </c>
      <c r="J422" s="17">
        <v>-58.2</v>
      </c>
      <c r="K422" s="17">
        <v>58.2</v>
      </c>
      <c r="L422" s="64">
        <f t="shared" si="13"/>
        <v>0</v>
      </c>
    </row>
    <row r="423" spans="6:12">
      <c r="F423" s="17">
        <v>-30</v>
      </c>
      <c r="G423" s="17">
        <v>30</v>
      </c>
      <c r="H423" s="17">
        <f t="shared" si="12"/>
        <v>0</v>
      </c>
      <c r="J423" s="17">
        <v>-58.2</v>
      </c>
      <c r="K423" s="17">
        <v>58.2</v>
      </c>
      <c r="L423" s="64">
        <f t="shared" si="13"/>
        <v>0</v>
      </c>
    </row>
    <row r="424" spans="6:12">
      <c r="F424" s="17">
        <v>-30</v>
      </c>
      <c r="G424" s="17">
        <v>30</v>
      </c>
      <c r="H424" s="17">
        <f t="shared" si="12"/>
        <v>0</v>
      </c>
      <c r="J424" s="17">
        <v>-58.2</v>
      </c>
      <c r="K424" s="17">
        <v>58.2</v>
      </c>
      <c r="L424" s="64">
        <f t="shared" si="13"/>
        <v>0</v>
      </c>
    </row>
    <row r="425" spans="6:12">
      <c r="F425" s="17">
        <v>-30</v>
      </c>
      <c r="G425" s="17">
        <v>30</v>
      </c>
      <c r="H425" s="17">
        <f t="shared" si="12"/>
        <v>0</v>
      </c>
      <c r="J425" s="17">
        <v>-58.2</v>
      </c>
      <c r="K425" s="17">
        <v>58.2</v>
      </c>
      <c r="L425" s="64">
        <f t="shared" si="13"/>
        <v>0</v>
      </c>
    </row>
    <row r="426" spans="6:12">
      <c r="F426" s="17">
        <v>-30</v>
      </c>
      <c r="G426" s="17">
        <v>30</v>
      </c>
      <c r="H426" s="17">
        <f t="shared" si="12"/>
        <v>0</v>
      </c>
      <c r="J426" s="17">
        <v>-58.2</v>
      </c>
      <c r="K426" s="17">
        <v>58.2</v>
      </c>
      <c r="L426" s="64">
        <f t="shared" si="13"/>
        <v>0</v>
      </c>
    </row>
    <row r="427" spans="6:12">
      <c r="F427" s="17">
        <v>-30</v>
      </c>
      <c r="G427" s="17">
        <v>30</v>
      </c>
      <c r="H427" s="17">
        <f t="shared" si="12"/>
        <v>0</v>
      </c>
      <c r="J427" s="17">
        <v>-58.2</v>
      </c>
      <c r="K427" s="17">
        <v>58.2</v>
      </c>
      <c r="L427" s="64">
        <f t="shared" si="13"/>
        <v>0</v>
      </c>
    </row>
    <row r="428" spans="6:12">
      <c r="F428" s="17">
        <v>-30</v>
      </c>
      <c r="G428" s="17">
        <v>30</v>
      </c>
      <c r="H428" s="17">
        <f t="shared" si="12"/>
        <v>0</v>
      </c>
      <c r="J428" s="17">
        <v>-58.2</v>
      </c>
      <c r="K428" s="17">
        <v>58.2</v>
      </c>
      <c r="L428" s="64">
        <f t="shared" si="13"/>
        <v>0</v>
      </c>
    </row>
    <row r="429" spans="6:12">
      <c r="F429" s="17">
        <v>-30</v>
      </c>
      <c r="G429" s="17">
        <v>30</v>
      </c>
      <c r="H429" s="17">
        <f t="shared" si="12"/>
        <v>0</v>
      </c>
      <c r="J429" s="17">
        <v>-58.2</v>
      </c>
      <c r="K429" s="17">
        <v>58.2</v>
      </c>
      <c r="L429" s="64">
        <f t="shared" si="13"/>
        <v>0</v>
      </c>
    </row>
    <row r="430" spans="6:12">
      <c r="F430" s="17">
        <v>-30</v>
      </c>
      <c r="G430" s="17">
        <v>30</v>
      </c>
      <c r="H430" s="17">
        <f t="shared" si="12"/>
        <v>0</v>
      </c>
      <c r="J430" s="17">
        <v>-58.2</v>
      </c>
      <c r="K430" s="17">
        <v>58.2</v>
      </c>
      <c r="L430" s="64">
        <f t="shared" si="13"/>
        <v>0</v>
      </c>
    </row>
    <row r="431" spans="6:12">
      <c r="F431" s="17">
        <v>-30</v>
      </c>
      <c r="G431" s="17">
        <v>30</v>
      </c>
      <c r="H431" s="17">
        <f t="shared" si="12"/>
        <v>0</v>
      </c>
      <c r="J431" s="17">
        <v>-58.2</v>
      </c>
      <c r="K431" s="17">
        <v>58.2</v>
      </c>
      <c r="L431" s="64">
        <f t="shared" si="13"/>
        <v>0</v>
      </c>
    </row>
    <row r="432" spans="6:12">
      <c r="F432" s="17">
        <v>-30</v>
      </c>
      <c r="G432" s="17">
        <v>30</v>
      </c>
      <c r="H432" s="17">
        <f t="shared" si="12"/>
        <v>0</v>
      </c>
      <c r="J432" s="17">
        <v>-58.2</v>
      </c>
      <c r="K432" s="17">
        <v>58.2</v>
      </c>
      <c r="L432" s="64">
        <f t="shared" si="13"/>
        <v>0</v>
      </c>
    </row>
    <row r="433" spans="6:12">
      <c r="F433" s="17">
        <v>-30</v>
      </c>
      <c r="G433" s="17">
        <v>30</v>
      </c>
      <c r="H433" s="17">
        <f t="shared" si="12"/>
        <v>0</v>
      </c>
      <c r="J433" s="17">
        <v>-58.2</v>
      </c>
      <c r="K433" s="17">
        <v>58.2</v>
      </c>
      <c r="L433" s="64">
        <f t="shared" si="13"/>
        <v>0</v>
      </c>
    </row>
    <row r="434" spans="6:12">
      <c r="F434" s="17">
        <v>-30</v>
      </c>
      <c r="G434" s="17">
        <v>30</v>
      </c>
      <c r="H434" s="17">
        <f t="shared" si="12"/>
        <v>0</v>
      </c>
      <c r="J434" s="17">
        <v>-58.2</v>
      </c>
      <c r="K434" s="17">
        <v>58.2</v>
      </c>
      <c r="L434" s="64">
        <f t="shared" si="13"/>
        <v>0</v>
      </c>
    </row>
    <row r="435" spans="6:12">
      <c r="F435" s="17">
        <v>-30</v>
      </c>
      <c r="G435" s="17">
        <v>30</v>
      </c>
      <c r="H435" s="17">
        <f t="shared" si="12"/>
        <v>0</v>
      </c>
      <c r="J435" s="17">
        <v>-58.2</v>
      </c>
      <c r="K435" s="17">
        <v>58.2</v>
      </c>
      <c r="L435" s="64">
        <f t="shared" si="13"/>
        <v>0</v>
      </c>
    </row>
    <row r="436" spans="6:12">
      <c r="F436" s="17">
        <v>-30</v>
      </c>
      <c r="G436" s="17">
        <v>30</v>
      </c>
      <c r="H436" s="17">
        <f t="shared" si="12"/>
        <v>0</v>
      </c>
      <c r="J436" s="17">
        <v>-58.2</v>
      </c>
      <c r="K436" s="17">
        <v>58.2</v>
      </c>
      <c r="L436" s="64">
        <f t="shared" si="13"/>
        <v>0</v>
      </c>
    </row>
    <row r="437" spans="6:12">
      <c r="F437" s="17">
        <v>-30</v>
      </c>
      <c r="G437" s="17">
        <v>30</v>
      </c>
      <c r="H437" s="17">
        <f t="shared" si="12"/>
        <v>0</v>
      </c>
      <c r="J437" s="17">
        <v>-58.2</v>
      </c>
      <c r="K437" s="17">
        <v>58.2</v>
      </c>
      <c r="L437" s="64">
        <f t="shared" si="13"/>
        <v>0</v>
      </c>
    </row>
    <row r="438" spans="6:12">
      <c r="F438" s="17">
        <v>-30</v>
      </c>
      <c r="G438" s="17">
        <v>30</v>
      </c>
      <c r="H438" s="17">
        <f t="shared" si="12"/>
        <v>0</v>
      </c>
      <c r="J438" s="17">
        <v>-58.2</v>
      </c>
      <c r="K438" s="17">
        <v>58.2</v>
      </c>
      <c r="L438" s="64">
        <f t="shared" si="13"/>
        <v>0</v>
      </c>
    </row>
    <row r="439" spans="6:12">
      <c r="F439" s="17">
        <v>-30</v>
      </c>
      <c r="G439" s="17">
        <v>30</v>
      </c>
      <c r="H439" s="17">
        <f t="shared" si="12"/>
        <v>0</v>
      </c>
      <c r="J439" s="17">
        <v>-58.2</v>
      </c>
      <c r="K439" s="17">
        <v>58.2</v>
      </c>
      <c r="L439" s="64">
        <f t="shared" si="13"/>
        <v>0</v>
      </c>
    </row>
    <row r="440" spans="6:12">
      <c r="F440" s="17">
        <v>-30</v>
      </c>
      <c r="G440" s="17">
        <v>30</v>
      </c>
      <c r="H440" s="17">
        <f t="shared" si="12"/>
        <v>0</v>
      </c>
      <c r="J440" s="17">
        <v>-58.2</v>
      </c>
      <c r="K440" s="17">
        <v>58.2</v>
      </c>
      <c r="L440" s="64">
        <f t="shared" si="13"/>
        <v>0</v>
      </c>
    </row>
    <row r="441" spans="6:12">
      <c r="F441" s="17">
        <v>-30</v>
      </c>
      <c r="G441" s="17">
        <v>30</v>
      </c>
      <c r="H441" s="17">
        <f t="shared" si="12"/>
        <v>0</v>
      </c>
      <c r="J441" s="17">
        <v>-58.2</v>
      </c>
      <c r="K441" s="17">
        <v>58.2</v>
      </c>
      <c r="L441" s="64">
        <f t="shared" si="13"/>
        <v>0</v>
      </c>
    </row>
    <row r="442" spans="6:12">
      <c r="F442" s="17">
        <v>-30</v>
      </c>
      <c r="G442" s="17">
        <v>30</v>
      </c>
      <c r="H442" s="17">
        <f t="shared" si="12"/>
        <v>0</v>
      </c>
      <c r="J442" s="17">
        <v>-58.2</v>
      </c>
      <c r="K442" s="17">
        <v>58.2</v>
      </c>
      <c r="L442" s="64">
        <f t="shared" si="13"/>
        <v>0</v>
      </c>
    </row>
    <row r="443" spans="6:12">
      <c r="F443" s="17">
        <v>-30</v>
      </c>
      <c r="G443" s="17">
        <v>30</v>
      </c>
      <c r="H443" s="17">
        <f t="shared" si="12"/>
        <v>0</v>
      </c>
      <c r="J443" s="17">
        <v>-58.2</v>
      </c>
      <c r="K443" s="17">
        <v>58.2</v>
      </c>
      <c r="L443" s="64">
        <f t="shared" si="13"/>
        <v>0</v>
      </c>
    </row>
    <row r="444" spans="6:12">
      <c r="F444" s="17">
        <v>-30</v>
      </c>
      <c r="G444" s="17">
        <v>30</v>
      </c>
      <c r="H444" s="17">
        <f t="shared" si="12"/>
        <v>0</v>
      </c>
      <c r="J444" s="17">
        <v>-58.2</v>
      </c>
      <c r="K444" s="17">
        <v>58.2</v>
      </c>
      <c r="L444" s="64">
        <f t="shared" si="13"/>
        <v>0</v>
      </c>
    </row>
    <row r="445" spans="6:12">
      <c r="F445" s="17">
        <v>-30</v>
      </c>
      <c r="G445" s="17">
        <v>30</v>
      </c>
      <c r="H445" s="17">
        <f t="shared" si="12"/>
        <v>0</v>
      </c>
      <c r="J445" s="17">
        <v>-58.2</v>
      </c>
      <c r="K445" s="17">
        <v>58.2</v>
      </c>
      <c r="L445" s="64">
        <f t="shared" si="13"/>
        <v>0</v>
      </c>
    </row>
    <row r="446" spans="6:12">
      <c r="F446" s="17">
        <v>-30</v>
      </c>
      <c r="G446" s="17">
        <v>30</v>
      </c>
      <c r="H446" s="17">
        <f t="shared" si="12"/>
        <v>0</v>
      </c>
      <c r="J446" s="17">
        <v>-58.2</v>
      </c>
      <c r="K446" s="17">
        <v>58.2</v>
      </c>
      <c r="L446" s="64">
        <f t="shared" si="13"/>
        <v>0</v>
      </c>
    </row>
    <row r="447" spans="6:12">
      <c r="F447" s="17">
        <v>-30</v>
      </c>
      <c r="G447" s="17">
        <v>30</v>
      </c>
      <c r="H447" s="17">
        <f t="shared" si="12"/>
        <v>0</v>
      </c>
      <c r="J447" s="17">
        <v>-58.2</v>
      </c>
      <c r="K447" s="17">
        <v>58.2</v>
      </c>
      <c r="L447" s="64">
        <f t="shared" si="13"/>
        <v>0</v>
      </c>
    </row>
    <row r="448" spans="6:12">
      <c r="F448" s="17">
        <v>-30</v>
      </c>
      <c r="G448" s="17">
        <v>30</v>
      </c>
      <c r="H448" s="17">
        <f t="shared" si="12"/>
        <v>0</v>
      </c>
      <c r="J448" s="17">
        <v>-58.2</v>
      </c>
      <c r="K448" s="17">
        <v>58.2</v>
      </c>
      <c r="L448" s="64">
        <f t="shared" si="13"/>
        <v>0</v>
      </c>
    </row>
    <row r="449" spans="6:12">
      <c r="F449" s="17">
        <v>-30</v>
      </c>
      <c r="G449" s="17">
        <v>30</v>
      </c>
      <c r="H449" s="17">
        <f t="shared" si="12"/>
        <v>0</v>
      </c>
      <c r="J449" s="17">
        <v>-58.2</v>
      </c>
      <c r="K449" s="17">
        <v>58.2</v>
      </c>
      <c r="L449" s="64">
        <f t="shared" si="13"/>
        <v>0</v>
      </c>
    </row>
    <row r="450" spans="6:12">
      <c r="F450" s="17">
        <v>-30</v>
      </c>
      <c r="G450" s="17">
        <v>30</v>
      </c>
      <c r="H450" s="17">
        <f t="shared" si="12"/>
        <v>0</v>
      </c>
      <c r="J450" s="17">
        <v>-58.2</v>
      </c>
      <c r="K450" s="17">
        <v>58.2</v>
      </c>
      <c r="L450" s="64">
        <f t="shared" si="13"/>
        <v>0</v>
      </c>
    </row>
    <row r="451" spans="6:12">
      <c r="F451" s="17">
        <v>-30</v>
      </c>
      <c r="G451" s="17">
        <v>30</v>
      </c>
      <c r="H451" s="17">
        <f t="shared" ref="H451:H514" si="14">+F451+G451</f>
        <v>0</v>
      </c>
      <c r="J451" s="17">
        <v>-58.2</v>
      </c>
      <c r="K451" s="17">
        <v>58.2</v>
      </c>
      <c r="L451" s="64">
        <f t="shared" ref="L451:L514" si="15">+J451+K451</f>
        <v>0</v>
      </c>
    </row>
    <row r="452" spans="6:12">
      <c r="F452" s="17">
        <v>-30</v>
      </c>
      <c r="G452" s="17">
        <v>30</v>
      </c>
      <c r="H452" s="17">
        <f t="shared" si="14"/>
        <v>0</v>
      </c>
      <c r="J452" s="17">
        <v>-58.2</v>
      </c>
      <c r="K452" s="17">
        <v>58.2</v>
      </c>
      <c r="L452" s="64">
        <f t="shared" si="15"/>
        <v>0</v>
      </c>
    </row>
    <row r="453" spans="6:12">
      <c r="F453" s="17">
        <v>-30</v>
      </c>
      <c r="G453" s="17">
        <v>30</v>
      </c>
      <c r="H453" s="17">
        <f t="shared" si="14"/>
        <v>0</v>
      </c>
      <c r="J453" s="17">
        <v>-58.2</v>
      </c>
      <c r="K453" s="17">
        <v>58.2</v>
      </c>
      <c r="L453" s="64">
        <f t="shared" si="15"/>
        <v>0</v>
      </c>
    </row>
    <row r="454" spans="6:12">
      <c r="F454" s="17">
        <v>-30</v>
      </c>
      <c r="G454" s="17">
        <v>30</v>
      </c>
      <c r="H454" s="17">
        <f t="shared" si="14"/>
        <v>0</v>
      </c>
      <c r="J454" s="17">
        <v>-58.2</v>
      </c>
      <c r="K454" s="17">
        <v>58.2</v>
      </c>
      <c r="L454" s="64">
        <f t="shared" si="15"/>
        <v>0</v>
      </c>
    </row>
    <row r="455" spans="6:12">
      <c r="F455" s="17">
        <v>-30</v>
      </c>
      <c r="G455" s="17">
        <v>30</v>
      </c>
      <c r="H455" s="17">
        <f t="shared" si="14"/>
        <v>0</v>
      </c>
      <c r="J455" s="17">
        <v>-58.2</v>
      </c>
      <c r="K455" s="17">
        <v>58.2</v>
      </c>
      <c r="L455" s="64">
        <f t="shared" si="15"/>
        <v>0</v>
      </c>
    </row>
    <row r="456" spans="6:12">
      <c r="F456" s="17">
        <v>-30</v>
      </c>
      <c r="G456" s="17">
        <v>30</v>
      </c>
      <c r="H456" s="17">
        <f t="shared" si="14"/>
        <v>0</v>
      </c>
      <c r="J456" s="17">
        <v>-58.2</v>
      </c>
      <c r="K456" s="17">
        <v>58.2</v>
      </c>
      <c r="L456" s="64">
        <f t="shared" si="15"/>
        <v>0</v>
      </c>
    </row>
    <row r="457" spans="6:12">
      <c r="F457" s="17">
        <v>-30</v>
      </c>
      <c r="G457" s="17">
        <v>30</v>
      </c>
      <c r="H457" s="17">
        <f t="shared" si="14"/>
        <v>0</v>
      </c>
      <c r="J457" s="17">
        <v>-58.2</v>
      </c>
      <c r="K457" s="17">
        <v>58.2</v>
      </c>
      <c r="L457" s="64">
        <f t="shared" si="15"/>
        <v>0</v>
      </c>
    </row>
    <row r="458" spans="6:12">
      <c r="F458" s="17">
        <v>-30</v>
      </c>
      <c r="G458" s="17">
        <v>30</v>
      </c>
      <c r="H458" s="17">
        <f t="shared" si="14"/>
        <v>0</v>
      </c>
      <c r="J458" s="17">
        <v>-58.2</v>
      </c>
      <c r="K458" s="17">
        <v>58.2</v>
      </c>
      <c r="L458" s="64">
        <f t="shared" si="15"/>
        <v>0</v>
      </c>
    </row>
    <row r="459" spans="6:12">
      <c r="F459" s="17">
        <v>-30</v>
      </c>
      <c r="G459" s="17">
        <v>30</v>
      </c>
      <c r="H459" s="17">
        <f t="shared" si="14"/>
        <v>0</v>
      </c>
      <c r="J459" s="17">
        <v>-58.2</v>
      </c>
      <c r="K459" s="17">
        <v>58.2</v>
      </c>
      <c r="L459" s="64">
        <f t="shared" si="15"/>
        <v>0</v>
      </c>
    </row>
    <row r="460" spans="6:12">
      <c r="F460" s="17">
        <v>-30</v>
      </c>
      <c r="G460" s="17">
        <v>30</v>
      </c>
      <c r="H460" s="17">
        <f t="shared" si="14"/>
        <v>0</v>
      </c>
      <c r="J460" s="17">
        <v>-58.2</v>
      </c>
      <c r="K460" s="17">
        <v>58.2</v>
      </c>
      <c r="L460" s="64">
        <f t="shared" si="15"/>
        <v>0</v>
      </c>
    </row>
    <row r="461" spans="6:12">
      <c r="F461" s="17">
        <v>-30</v>
      </c>
      <c r="G461" s="17">
        <v>30</v>
      </c>
      <c r="H461" s="17">
        <f t="shared" si="14"/>
        <v>0</v>
      </c>
      <c r="J461" s="17">
        <v>-58.2</v>
      </c>
      <c r="K461" s="17">
        <v>58.2</v>
      </c>
      <c r="L461" s="64">
        <f t="shared" si="15"/>
        <v>0</v>
      </c>
    </row>
    <row r="462" spans="6:12">
      <c r="F462" s="17">
        <v>-30</v>
      </c>
      <c r="G462" s="17">
        <v>30</v>
      </c>
      <c r="H462" s="17">
        <f t="shared" si="14"/>
        <v>0</v>
      </c>
      <c r="J462" s="17">
        <v>-58.2</v>
      </c>
      <c r="K462" s="17">
        <v>58.2</v>
      </c>
      <c r="L462" s="64">
        <f t="shared" si="15"/>
        <v>0</v>
      </c>
    </row>
    <row r="463" spans="6:12">
      <c r="F463" s="17">
        <v>-30</v>
      </c>
      <c r="G463" s="17">
        <v>30</v>
      </c>
      <c r="H463" s="17">
        <f t="shared" si="14"/>
        <v>0</v>
      </c>
      <c r="J463" s="17">
        <v>-58.2</v>
      </c>
      <c r="K463" s="17">
        <v>58.2</v>
      </c>
      <c r="L463" s="64">
        <f t="shared" si="15"/>
        <v>0</v>
      </c>
    </row>
    <row r="464" spans="6:12">
      <c r="F464" s="17">
        <v>-30</v>
      </c>
      <c r="G464" s="17">
        <v>30</v>
      </c>
      <c r="H464" s="17">
        <f t="shared" si="14"/>
        <v>0</v>
      </c>
      <c r="J464" s="17">
        <v>-58.68</v>
      </c>
      <c r="K464" s="17">
        <v>58.68</v>
      </c>
      <c r="L464" s="64">
        <f t="shared" si="15"/>
        <v>0</v>
      </c>
    </row>
    <row r="465" spans="6:12">
      <c r="F465" s="17">
        <v>-30</v>
      </c>
      <c r="G465" s="17">
        <v>30</v>
      </c>
      <c r="H465" s="17">
        <f t="shared" si="14"/>
        <v>0</v>
      </c>
      <c r="J465" s="17">
        <v>-61.11</v>
      </c>
      <c r="K465" s="17">
        <v>61.11</v>
      </c>
      <c r="L465" s="64">
        <f t="shared" si="15"/>
        <v>0</v>
      </c>
    </row>
    <row r="466" spans="6:12">
      <c r="F466" s="17">
        <v>-30</v>
      </c>
      <c r="G466" s="17">
        <v>30</v>
      </c>
      <c r="H466" s="17">
        <f t="shared" si="14"/>
        <v>0</v>
      </c>
      <c r="J466" s="17">
        <v>-62.08</v>
      </c>
      <c r="K466" s="17">
        <v>62.08</v>
      </c>
      <c r="L466" s="64">
        <f t="shared" si="15"/>
        <v>0</v>
      </c>
    </row>
    <row r="467" spans="6:12">
      <c r="F467" s="17">
        <v>-30</v>
      </c>
      <c r="G467" s="17">
        <v>30</v>
      </c>
      <c r="H467" s="17">
        <f t="shared" si="14"/>
        <v>0</v>
      </c>
      <c r="J467" s="17">
        <v>-62.08</v>
      </c>
      <c r="K467" s="17">
        <v>62.08</v>
      </c>
      <c r="L467" s="64">
        <f t="shared" si="15"/>
        <v>0</v>
      </c>
    </row>
    <row r="468" spans="6:12">
      <c r="F468" s="17">
        <v>-30</v>
      </c>
      <c r="G468" s="17">
        <v>30</v>
      </c>
      <c r="H468" s="17">
        <f t="shared" si="14"/>
        <v>0</v>
      </c>
      <c r="J468" s="17">
        <v>-64.02</v>
      </c>
      <c r="K468" s="17">
        <v>64.02</v>
      </c>
      <c r="L468" s="64">
        <f t="shared" si="15"/>
        <v>0</v>
      </c>
    </row>
    <row r="469" spans="6:12">
      <c r="F469" s="17">
        <v>-30</v>
      </c>
      <c r="G469" s="17">
        <v>30</v>
      </c>
      <c r="H469" s="17">
        <f t="shared" si="14"/>
        <v>0</v>
      </c>
      <c r="J469" s="17">
        <v>-65.959999999999994</v>
      </c>
      <c r="K469" s="17">
        <v>65.959999999999994</v>
      </c>
      <c r="L469" s="64">
        <f t="shared" si="15"/>
        <v>0</v>
      </c>
    </row>
    <row r="470" spans="6:12">
      <c r="F470" s="17">
        <v>-30</v>
      </c>
      <c r="G470" s="17">
        <v>30</v>
      </c>
      <c r="H470" s="17">
        <f t="shared" si="14"/>
        <v>0</v>
      </c>
      <c r="J470" s="17">
        <v>-66.930000000000007</v>
      </c>
      <c r="K470" s="17">
        <v>66.930000000000007</v>
      </c>
      <c r="L470" s="64">
        <f t="shared" si="15"/>
        <v>0</v>
      </c>
    </row>
    <row r="471" spans="6:12">
      <c r="F471" s="17">
        <v>-30</v>
      </c>
      <c r="G471" s="17">
        <v>30</v>
      </c>
      <c r="H471" s="17">
        <f t="shared" si="14"/>
        <v>0</v>
      </c>
      <c r="J471" s="17">
        <v>-66.930000000000007</v>
      </c>
      <c r="K471" s="17">
        <v>66.930000000000007</v>
      </c>
      <c r="L471" s="64">
        <f t="shared" si="15"/>
        <v>0</v>
      </c>
    </row>
    <row r="472" spans="6:12">
      <c r="F472" s="17">
        <v>-30</v>
      </c>
      <c r="G472" s="17">
        <v>30</v>
      </c>
      <c r="H472" s="17">
        <f t="shared" si="14"/>
        <v>0</v>
      </c>
      <c r="J472" s="17">
        <v>-67.900000000000006</v>
      </c>
      <c r="K472" s="17">
        <v>67.900000000000006</v>
      </c>
      <c r="L472" s="64">
        <f t="shared" si="15"/>
        <v>0</v>
      </c>
    </row>
    <row r="473" spans="6:12">
      <c r="F473" s="17">
        <v>-30</v>
      </c>
      <c r="G473" s="17">
        <v>30</v>
      </c>
      <c r="H473" s="17">
        <f t="shared" si="14"/>
        <v>0</v>
      </c>
      <c r="J473" s="17">
        <v>-67.900000000000006</v>
      </c>
      <c r="K473" s="17">
        <v>67.900000000000006</v>
      </c>
      <c r="L473" s="64">
        <f t="shared" si="15"/>
        <v>0</v>
      </c>
    </row>
    <row r="474" spans="6:12">
      <c r="F474" s="17">
        <v>-30</v>
      </c>
      <c r="G474" s="17">
        <v>30</v>
      </c>
      <c r="H474" s="17">
        <f t="shared" si="14"/>
        <v>0</v>
      </c>
      <c r="J474" s="17">
        <v>-67.900000000000006</v>
      </c>
      <c r="K474" s="17">
        <v>67.900000000000006</v>
      </c>
      <c r="L474" s="64">
        <f t="shared" si="15"/>
        <v>0</v>
      </c>
    </row>
    <row r="475" spans="6:12">
      <c r="F475" s="17">
        <v>-30</v>
      </c>
      <c r="G475" s="17">
        <v>30</v>
      </c>
      <c r="H475" s="17">
        <f t="shared" si="14"/>
        <v>0</v>
      </c>
      <c r="J475" s="17">
        <v>-67.900000000000006</v>
      </c>
      <c r="K475" s="17">
        <v>67.900000000000006</v>
      </c>
      <c r="L475" s="64">
        <f t="shared" si="15"/>
        <v>0</v>
      </c>
    </row>
    <row r="476" spans="6:12">
      <c r="F476" s="17">
        <v>-30</v>
      </c>
      <c r="G476" s="17">
        <v>30</v>
      </c>
      <c r="H476" s="17">
        <f t="shared" si="14"/>
        <v>0</v>
      </c>
      <c r="J476" s="17">
        <v>-67.900000000000006</v>
      </c>
      <c r="K476" s="17">
        <v>67.900000000000006</v>
      </c>
      <c r="L476" s="64">
        <f t="shared" si="15"/>
        <v>0</v>
      </c>
    </row>
    <row r="477" spans="6:12">
      <c r="F477" s="17">
        <v>-30</v>
      </c>
      <c r="G477" s="17">
        <v>30</v>
      </c>
      <c r="H477" s="17">
        <f t="shared" si="14"/>
        <v>0</v>
      </c>
      <c r="J477" s="17">
        <v>-67.900000000000006</v>
      </c>
      <c r="K477" s="17">
        <v>67.900000000000006</v>
      </c>
      <c r="L477" s="64">
        <f t="shared" si="15"/>
        <v>0</v>
      </c>
    </row>
    <row r="478" spans="6:12">
      <c r="F478" s="17">
        <v>-30</v>
      </c>
      <c r="G478" s="17">
        <v>30</v>
      </c>
      <c r="H478" s="17">
        <f t="shared" si="14"/>
        <v>0</v>
      </c>
      <c r="J478" s="17">
        <v>-67.900000000000006</v>
      </c>
      <c r="K478" s="17">
        <v>67.900000000000006</v>
      </c>
      <c r="L478" s="64">
        <f t="shared" si="15"/>
        <v>0</v>
      </c>
    </row>
    <row r="479" spans="6:12">
      <c r="F479" s="17">
        <v>-30</v>
      </c>
      <c r="G479" s="17">
        <v>30</v>
      </c>
      <c r="H479" s="17">
        <f t="shared" si="14"/>
        <v>0</v>
      </c>
      <c r="J479" s="17">
        <v>-67.900000000000006</v>
      </c>
      <c r="K479" s="17">
        <v>67.900000000000006</v>
      </c>
      <c r="L479" s="64">
        <f t="shared" si="15"/>
        <v>0</v>
      </c>
    </row>
    <row r="480" spans="6:12">
      <c r="F480" s="17">
        <v>-30</v>
      </c>
      <c r="G480" s="17">
        <v>30</v>
      </c>
      <c r="H480" s="17">
        <f t="shared" si="14"/>
        <v>0</v>
      </c>
      <c r="J480" s="17">
        <v>-67.900000000000006</v>
      </c>
      <c r="K480" s="17">
        <v>67.900000000000006</v>
      </c>
      <c r="L480" s="64">
        <f t="shared" si="15"/>
        <v>0</v>
      </c>
    </row>
    <row r="481" spans="6:12">
      <c r="F481" s="17">
        <v>-30</v>
      </c>
      <c r="G481" s="17">
        <v>30</v>
      </c>
      <c r="H481" s="17">
        <f t="shared" si="14"/>
        <v>0</v>
      </c>
      <c r="J481" s="17">
        <v>-67.900000000000006</v>
      </c>
      <c r="K481" s="17">
        <v>67.900000000000006</v>
      </c>
      <c r="L481" s="64">
        <f t="shared" si="15"/>
        <v>0</v>
      </c>
    </row>
    <row r="482" spans="6:12">
      <c r="F482" s="17">
        <v>-30</v>
      </c>
      <c r="G482" s="17">
        <v>30</v>
      </c>
      <c r="H482" s="17">
        <f t="shared" si="14"/>
        <v>0</v>
      </c>
      <c r="J482" s="17">
        <v>-68.87</v>
      </c>
      <c r="K482" s="17">
        <v>68.87</v>
      </c>
      <c r="L482" s="64">
        <f t="shared" si="15"/>
        <v>0</v>
      </c>
    </row>
    <row r="483" spans="6:12">
      <c r="F483" s="17">
        <v>-30</v>
      </c>
      <c r="G483" s="17">
        <v>30</v>
      </c>
      <c r="H483" s="17">
        <f t="shared" si="14"/>
        <v>0</v>
      </c>
      <c r="J483" s="17">
        <v>-68.87</v>
      </c>
      <c r="K483" s="17">
        <v>68.87</v>
      </c>
      <c r="L483" s="64">
        <f t="shared" si="15"/>
        <v>0</v>
      </c>
    </row>
    <row r="484" spans="6:12">
      <c r="F484" s="17">
        <v>-30</v>
      </c>
      <c r="G484" s="17">
        <v>30</v>
      </c>
      <c r="H484" s="17">
        <f t="shared" si="14"/>
        <v>0</v>
      </c>
      <c r="J484" s="17">
        <v>-69.84</v>
      </c>
      <c r="K484" s="17">
        <v>69.84</v>
      </c>
      <c r="L484" s="64">
        <f t="shared" si="15"/>
        <v>0</v>
      </c>
    </row>
    <row r="485" spans="6:12">
      <c r="F485" s="17">
        <v>-30</v>
      </c>
      <c r="G485" s="17">
        <v>30</v>
      </c>
      <c r="H485" s="17">
        <f t="shared" si="14"/>
        <v>0</v>
      </c>
      <c r="J485" s="17">
        <v>-69.84</v>
      </c>
      <c r="K485" s="17">
        <v>69.84</v>
      </c>
      <c r="L485" s="64">
        <f t="shared" si="15"/>
        <v>0</v>
      </c>
    </row>
    <row r="486" spans="6:12">
      <c r="F486" s="17">
        <v>-30</v>
      </c>
      <c r="G486" s="17">
        <v>30</v>
      </c>
      <c r="H486" s="17">
        <f t="shared" si="14"/>
        <v>0</v>
      </c>
      <c r="J486" s="17">
        <v>-69.84</v>
      </c>
      <c r="K486" s="17">
        <v>69.84</v>
      </c>
      <c r="L486" s="64">
        <f t="shared" si="15"/>
        <v>0</v>
      </c>
    </row>
    <row r="487" spans="6:12">
      <c r="F487" s="17">
        <v>-30</v>
      </c>
      <c r="G487" s="17">
        <v>30</v>
      </c>
      <c r="H487" s="17">
        <f t="shared" si="14"/>
        <v>0</v>
      </c>
      <c r="J487" s="17">
        <v>-69.84</v>
      </c>
      <c r="K487" s="17">
        <v>69.84</v>
      </c>
      <c r="L487" s="64">
        <f t="shared" si="15"/>
        <v>0</v>
      </c>
    </row>
    <row r="488" spans="6:12">
      <c r="F488" s="17">
        <v>-30</v>
      </c>
      <c r="G488" s="17">
        <v>30</v>
      </c>
      <c r="H488" s="17">
        <f t="shared" si="14"/>
        <v>0</v>
      </c>
      <c r="J488" s="17">
        <v>-69.84</v>
      </c>
      <c r="K488" s="17">
        <v>69.84</v>
      </c>
      <c r="L488" s="64">
        <f t="shared" si="15"/>
        <v>0</v>
      </c>
    </row>
    <row r="489" spans="6:12">
      <c r="F489" s="17">
        <v>-30</v>
      </c>
      <c r="G489" s="17">
        <v>30</v>
      </c>
      <c r="H489" s="17">
        <f t="shared" si="14"/>
        <v>0</v>
      </c>
      <c r="J489" s="17">
        <v>-72.75</v>
      </c>
      <c r="K489" s="17">
        <v>72.75</v>
      </c>
      <c r="L489" s="64">
        <f t="shared" si="15"/>
        <v>0</v>
      </c>
    </row>
    <row r="490" spans="6:12">
      <c r="F490" s="17">
        <v>-30</v>
      </c>
      <c r="G490" s="17">
        <v>30</v>
      </c>
      <c r="H490" s="17">
        <f t="shared" si="14"/>
        <v>0</v>
      </c>
      <c r="J490" s="17">
        <v>-72.75</v>
      </c>
      <c r="K490" s="17">
        <v>72.75</v>
      </c>
      <c r="L490" s="64">
        <f t="shared" si="15"/>
        <v>0</v>
      </c>
    </row>
    <row r="491" spans="6:12">
      <c r="F491" s="17">
        <v>-30</v>
      </c>
      <c r="G491" s="17">
        <v>30</v>
      </c>
      <c r="H491" s="17">
        <f t="shared" si="14"/>
        <v>0</v>
      </c>
      <c r="J491" s="17">
        <v>-72.75</v>
      </c>
      <c r="K491" s="17">
        <v>72.75</v>
      </c>
      <c r="L491" s="64">
        <f t="shared" si="15"/>
        <v>0</v>
      </c>
    </row>
    <row r="492" spans="6:12">
      <c r="F492" s="17">
        <v>-30</v>
      </c>
      <c r="G492" s="17">
        <v>30</v>
      </c>
      <c r="H492" s="17">
        <f t="shared" si="14"/>
        <v>0</v>
      </c>
      <c r="J492" s="17">
        <v>-75.66</v>
      </c>
      <c r="K492" s="17">
        <v>75.66</v>
      </c>
      <c r="L492" s="64">
        <f t="shared" si="15"/>
        <v>0</v>
      </c>
    </row>
    <row r="493" spans="6:12">
      <c r="F493" s="17">
        <v>-30</v>
      </c>
      <c r="G493" s="17">
        <v>30</v>
      </c>
      <c r="H493" s="17">
        <f t="shared" si="14"/>
        <v>0</v>
      </c>
      <c r="J493" s="17">
        <v>-75.66</v>
      </c>
      <c r="K493" s="17">
        <v>75.66</v>
      </c>
      <c r="L493" s="64">
        <f t="shared" si="15"/>
        <v>0</v>
      </c>
    </row>
    <row r="494" spans="6:12">
      <c r="F494" s="17">
        <v>-30</v>
      </c>
      <c r="G494" s="17">
        <v>30</v>
      </c>
      <c r="H494" s="17">
        <f t="shared" si="14"/>
        <v>0</v>
      </c>
      <c r="J494" s="17">
        <v>-76.63</v>
      </c>
      <c r="K494" s="17">
        <v>76.63</v>
      </c>
      <c r="L494" s="64">
        <f t="shared" si="15"/>
        <v>0</v>
      </c>
    </row>
    <row r="495" spans="6:12">
      <c r="F495" s="17">
        <v>-30</v>
      </c>
      <c r="G495" s="17">
        <v>30</v>
      </c>
      <c r="H495" s="17">
        <f t="shared" si="14"/>
        <v>0</v>
      </c>
      <c r="J495" s="17">
        <v>-76.63</v>
      </c>
      <c r="K495" s="17">
        <v>76.63</v>
      </c>
      <c r="L495" s="64">
        <f t="shared" si="15"/>
        <v>0</v>
      </c>
    </row>
    <row r="496" spans="6:12">
      <c r="F496" s="17">
        <v>-30</v>
      </c>
      <c r="G496" s="17">
        <v>30</v>
      </c>
      <c r="H496" s="17">
        <f t="shared" si="14"/>
        <v>0</v>
      </c>
      <c r="J496" s="17">
        <v>-76.63</v>
      </c>
      <c r="K496" s="17">
        <v>76.63</v>
      </c>
      <c r="L496" s="64">
        <f t="shared" si="15"/>
        <v>0</v>
      </c>
    </row>
    <row r="497" spans="6:12">
      <c r="F497" s="17">
        <v>-30</v>
      </c>
      <c r="G497" s="17">
        <v>30</v>
      </c>
      <c r="H497" s="17">
        <f t="shared" si="14"/>
        <v>0</v>
      </c>
      <c r="J497" s="17">
        <v>-76.63</v>
      </c>
      <c r="K497" s="17">
        <v>76.63</v>
      </c>
      <c r="L497" s="64">
        <f t="shared" si="15"/>
        <v>0</v>
      </c>
    </row>
    <row r="498" spans="6:12">
      <c r="F498" s="17">
        <v>-30</v>
      </c>
      <c r="G498" s="17">
        <v>30</v>
      </c>
      <c r="H498" s="17">
        <f t="shared" si="14"/>
        <v>0</v>
      </c>
      <c r="J498" s="17">
        <v>-76.63</v>
      </c>
      <c r="K498" s="17">
        <v>76.63</v>
      </c>
      <c r="L498" s="64">
        <f t="shared" si="15"/>
        <v>0</v>
      </c>
    </row>
    <row r="499" spans="6:12">
      <c r="F499" s="17">
        <v>-30</v>
      </c>
      <c r="G499" s="17">
        <v>30</v>
      </c>
      <c r="H499" s="17">
        <f t="shared" si="14"/>
        <v>0</v>
      </c>
      <c r="J499" s="17">
        <v>-77.599999999999994</v>
      </c>
      <c r="K499" s="17">
        <v>77.599999999999994</v>
      </c>
      <c r="L499" s="64">
        <f t="shared" si="15"/>
        <v>0</v>
      </c>
    </row>
    <row r="500" spans="6:12">
      <c r="F500" s="17">
        <v>-30</v>
      </c>
      <c r="G500" s="17">
        <v>30</v>
      </c>
      <c r="H500" s="17">
        <f t="shared" si="14"/>
        <v>0</v>
      </c>
      <c r="J500" s="17">
        <v>-77.599999999999994</v>
      </c>
      <c r="K500" s="17">
        <v>77.599999999999994</v>
      </c>
      <c r="L500" s="64">
        <f t="shared" si="15"/>
        <v>0</v>
      </c>
    </row>
    <row r="501" spans="6:12">
      <c r="F501" s="17">
        <v>-30</v>
      </c>
      <c r="G501" s="17">
        <v>30</v>
      </c>
      <c r="H501" s="17">
        <f t="shared" si="14"/>
        <v>0</v>
      </c>
      <c r="J501" s="17">
        <v>-77.599999999999994</v>
      </c>
      <c r="K501" s="17">
        <v>77.599999999999994</v>
      </c>
      <c r="L501" s="64">
        <f t="shared" si="15"/>
        <v>0</v>
      </c>
    </row>
    <row r="502" spans="6:12">
      <c r="F502" s="17">
        <v>-30</v>
      </c>
      <c r="G502" s="17">
        <v>30</v>
      </c>
      <c r="H502" s="17">
        <f t="shared" si="14"/>
        <v>0</v>
      </c>
      <c r="J502" s="17">
        <v>-77.599999999999994</v>
      </c>
      <c r="K502" s="17">
        <v>77.599999999999994</v>
      </c>
      <c r="L502" s="64">
        <f t="shared" si="15"/>
        <v>0</v>
      </c>
    </row>
    <row r="503" spans="6:12">
      <c r="F503" s="17">
        <v>-30</v>
      </c>
      <c r="G503" s="17">
        <v>30</v>
      </c>
      <c r="H503" s="17">
        <f t="shared" si="14"/>
        <v>0</v>
      </c>
      <c r="J503" s="17">
        <v>-77.599999999999994</v>
      </c>
      <c r="K503" s="17">
        <v>77.599999999999994</v>
      </c>
      <c r="L503" s="64">
        <f t="shared" si="15"/>
        <v>0</v>
      </c>
    </row>
    <row r="504" spans="6:12">
      <c r="F504" s="17">
        <v>-30</v>
      </c>
      <c r="G504" s="17">
        <v>30</v>
      </c>
      <c r="H504" s="17">
        <f t="shared" si="14"/>
        <v>0</v>
      </c>
      <c r="J504" s="17">
        <v>-77.599999999999994</v>
      </c>
      <c r="K504" s="17">
        <v>77.599999999999994</v>
      </c>
      <c r="L504" s="64">
        <f t="shared" si="15"/>
        <v>0</v>
      </c>
    </row>
    <row r="505" spans="6:12">
      <c r="F505" s="17">
        <v>-30</v>
      </c>
      <c r="G505" s="17">
        <v>30</v>
      </c>
      <c r="H505" s="17">
        <f t="shared" si="14"/>
        <v>0</v>
      </c>
      <c r="J505" s="17">
        <v>-77.599999999999994</v>
      </c>
      <c r="K505" s="17">
        <v>77.599999999999994</v>
      </c>
      <c r="L505" s="64">
        <f t="shared" si="15"/>
        <v>0</v>
      </c>
    </row>
    <row r="506" spans="6:12">
      <c r="F506" s="17">
        <v>-30</v>
      </c>
      <c r="G506" s="17">
        <v>30</v>
      </c>
      <c r="H506" s="17">
        <f t="shared" si="14"/>
        <v>0</v>
      </c>
      <c r="J506" s="17">
        <v>-77.599999999999994</v>
      </c>
      <c r="K506" s="17">
        <v>77.599999999999994</v>
      </c>
      <c r="L506" s="64">
        <f t="shared" si="15"/>
        <v>0</v>
      </c>
    </row>
    <row r="507" spans="6:12">
      <c r="F507" s="17">
        <v>-30</v>
      </c>
      <c r="G507" s="17">
        <v>30</v>
      </c>
      <c r="H507" s="17">
        <f t="shared" si="14"/>
        <v>0</v>
      </c>
      <c r="J507" s="17">
        <v>-77.599999999999994</v>
      </c>
      <c r="K507" s="17">
        <v>77.599999999999994</v>
      </c>
      <c r="L507" s="64">
        <f t="shared" si="15"/>
        <v>0</v>
      </c>
    </row>
    <row r="508" spans="6:12">
      <c r="F508" s="17">
        <v>-30</v>
      </c>
      <c r="G508" s="17">
        <v>30</v>
      </c>
      <c r="H508" s="17">
        <f t="shared" si="14"/>
        <v>0</v>
      </c>
      <c r="J508" s="17">
        <v>-77.599999999999994</v>
      </c>
      <c r="K508" s="17">
        <v>77.599999999999994</v>
      </c>
      <c r="L508" s="64">
        <f t="shared" si="15"/>
        <v>0</v>
      </c>
    </row>
    <row r="509" spans="6:12">
      <c r="F509" s="17">
        <v>-30</v>
      </c>
      <c r="G509" s="17">
        <v>30</v>
      </c>
      <c r="H509" s="17">
        <f t="shared" si="14"/>
        <v>0</v>
      </c>
      <c r="J509" s="17">
        <v>-77.599999999999994</v>
      </c>
      <c r="K509" s="17">
        <v>77.599999999999994</v>
      </c>
      <c r="L509" s="64">
        <f t="shared" si="15"/>
        <v>0</v>
      </c>
    </row>
    <row r="510" spans="6:12">
      <c r="F510" s="17">
        <v>-30</v>
      </c>
      <c r="G510" s="17">
        <v>30</v>
      </c>
      <c r="H510" s="17">
        <f t="shared" si="14"/>
        <v>0</v>
      </c>
      <c r="J510" s="17">
        <v>-77.599999999999994</v>
      </c>
      <c r="K510" s="17">
        <v>77.599999999999994</v>
      </c>
      <c r="L510" s="64">
        <f t="shared" si="15"/>
        <v>0</v>
      </c>
    </row>
    <row r="511" spans="6:12">
      <c r="F511" s="17">
        <v>-30</v>
      </c>
      <c r="G511" s="17">
        <v>30</v>
      </c>
      <c r="H511" s="17">
        <f t="shared" si="14"/>
        <v>0</v>
      </c>
      <c r="J511" s="17">
        <v>-78.239999999999995</v>
      </c>
      <c r="K511" s="17">
        <v>78.239999999999995</v>
      </c>
      <c r="L511" s="64">
        <f t="shared" si="15"/>
        <v>0</v>
      </c>
    </row>
    <row r="512" spans="6:12">
      <c r="F512" s="17">
        <v>-30</v>
      </c>
      <c r="G512" s="17">
        <v>30</v>
      </c>
      <c r="H512" s="17">
        <f t="shared" si="14"/>
        <v>0</v>
      </c>
      <c r="J512" s="17">
        <v>-78.239999999999995</v>
      </c>
      <c r="K512" s="17">
        <v>78.239999999999995</v>
      </c>
      <c r="L512" s="64">
        <f t="shared" si="15"/>
        <v>0</v>
      </c>
    </row>
    <row r="513" spans="6:12">
      <c r="F513" s="17">
        <v>-30</v>
      </c>
      <c r="G513" s="17">
        <v>30</v>
      </c>
      <c r="H513" s="17">
        <f t="shared" si="14"/>
        <v>0</v>
      </c>
      <c r="J513" s="17">
        <v>-78.239999999999995</v>
      </c>
      <c r="K513" s="17">
        <v>78.239999999999995</v>
      </c>
      <c r="L513" s="64">
        <f t="shared" si="15"/>
        <v>0</v>
      </c>
    </row>
    <row r="514" spans="6:12">
      <c r="F514" s="17">
        <v>-30</v>
      </c>
      <c r="G514" s="17">
        <v>30</v>
      </c>
      <c r="H514" s="17">
        <f t="shared" si="14"/>
        <v>0</v>
      </c>
      <c r="J514" s="17">
        <v>-78.569999999999993</v>
      </c>
      <c r="K514" s="17">
        <v>78.569999999999993</v>
      </c>
      <c r="L514" s="64">
        <f t="shared" si="15"/>
        <v>0</v>
      </c>
    </row>
    <row r="515" spans="6:12">
      <c r="F515" s="17">
        <v>-30</v>
      </c>
      <c r="G515" s="17">
        <v>30</v>
      </c>
      <c r="H515" s="17">
        <f t="shared" ref="H515:H578" si="16">+F515+G515</f>
        <v>0</v>
      </c>
      <c r="J515" s="17">
        <v>-79.06</v>
      </c>
      <c r="K515" s="17">
        <v>79.06</v>
      </c>
      <c r="L515" s="64">
        <f t="shared" ref="L515:L578" si="17">+J515+K515</f>
        <v>0</v>
      </c>
    </row>
    <row r="516" spans="6:12">
      <c r="F516" s="17">
        <v>-30</v>
      </c>
      <c r="G516" s="17">
        <v>30</v>
      </c>
      <c r="H516" s="17">
        <f t="shared" si="16"/>
        <v>0</v>
      </c>
      <c r="J516" s="17">
        <v>-79.540000000000006</v>
      </c>
      <c r="K516" s="17">
        <v>79.540000000000006</v>
      </c>
      <c r="L516" s="64">
        <f t="shared" si="17"/>
        <v>0</v>
      </c>
    </row>
    <row r="517" spans="6:12">
      <c r="F517" s="17">
        <v>-30</v>
      </c>
      <c r="G517" s="17">
        <v>30</v>
      </c>
      <c r="H517" s="17">
        <f t="shared" si="16"/>
        <v>0</v>
      </c>
      <c r="J517" s="17">
        <v>-79.540000000000006</v>
      </c>
      <c r="K517" s="17">
        <v>79.540000000000006</v>
      </c>
      <c r="L517" s="64">
        <f t="shared" si="17"/>
        <v>0</v>
      </c>
    </row>
    <row r="518" spans="6:12">
      <c r="F518" s="17">
        <v>-30</v>
      </c>
      <c r="G518" s="17">
        <v>30</v>
      </c>
      <c r="H518" s="17">
        <f t="shared" si="16"/>
        <v>0</v>
      </c>
      <c r="J518" s="17">
        <v>-79.540000000000006</v>
      </c>
      <c r="K518" s="17">
        <v>79.540000000000006</v>
      </c>
      <c r="L518" s="64">
        <f t="shared" si="17"/>
        <v>0</v>
      </c>
    </row>
    <row r="519" spans="6:12">
      <c r="F519" s="17">
        <v>-30</v>
      </c>
      <c r="G519" s="17">
        <v>30</v>
      </c>
      <c r="H519" s="17">
        <f t="shared" si="16"/>
        <v>0</v>
      </c>
      <c r="J519" s="17">
        <v>-79.540000000000006</v>
      </c>
      <c r="K519" s="17">
        <v>79.540000000000006</v>
      </c>
      <c r="L519" s="64">
        <f t="shared" si="17"/>
        <v>0</v>
      </c>
    </row>
    <row r="520" spans="6:12">
      <c r="F520" s="17">
        <v>-30</v>
      </c>
      <c r="G520" s="17">
        <v>30</v>
      </c>
      <c r="H520" s="17">
        <f t="shared" si="16"/>
        <v>0</v>
      </c>
      <c r="J520" s="17">
        <v>-81.48</v>
      </c>
      <c r="K520" s="17">
        <v>81.48</v>
      </c>
      <c r="L520" s="64">
        <f t="shared" si="17"/>
        <v>0</v>
      </c>
    </row>
    <row r="521" spans="6:12">
      <c r="F521" s="17">
        <v>-30</v>
      </c>
      <c r="G521" s="17">
        <v>30</v>
      </c>
      <c r="H521" s="17">
        <f t="shared" si="16"/>
        <v>0</v>
      </c>
      <c r="J521" s="17">
        <v>-81.48</v>
      </c>
      <c r="K521" s="17">
        <v>81.48</v>
      </c>
      <c r="L521" s="64">
        <f t="shared" si="17"/>
        <v>0</v>
      </c>
    </row>
    <row r="522" spans="6:12">
      <c r="F522" s="17">
        <v>-30</v>
      </c>
      <c r="G522" s="17">
        <v>30</v>
      </c>
      <c r="H522" s="17">
        <f t="shared" si="16"/>
        <v>0</v>
      </c>
      <c r="J522" s="17">
        <v>-81.48</v>
      </c>
      <c r="K522" s="17">
        <v>81.48</v>
      </c>
      <c r="L522" s="64">
        <f t="shared" si="17"/>
        <v>0</v>
      </c>
    </row>
    <row r="523" spans="6:12">
      <c r="F523" s="17">
        <v>-30</v>
      </c>
      <c r="G523" s="17">
        <v>30</v>
      </c>
      <c r="H523" s="17">
        <f t="shared" si="16"/>
        <v>0</v>
      </c>
      <c r="J523" s="17">
        <v>-81.48</v>
      </c>
      <c r="K523" s="17">
        <v>81.48</v>
      </c>
      <c r="L523" s="64">
        <f t="shared" si="17"/>
        <v>0</v>
      </c>
    </row>
    <row r="524" spans="6:12">
      <c r="F524" s="17">
        <v>-30</v>
      </c>
      <c r="G524" s="17">
        <v>30</v>
      </c>
      <c r="H524" s="17">
        <f t="shared" si="16"/>
        <v>0</v>
      </c>
      <c r="J524" s="17">
        <v>-81.48</v>
      </c>
      <c r="K524" s="17">
        <v>81.48</v>
      </c>
      <c r="L524" s="64">
        <f t="shared" si="17"/>
        <v>0</v>
      </c>
    </row>
    <row r="525" spans="6:12">
      <c r="F525" s="17">
        <v>-30</v>
      </c>
      <c r="G525" s="17">
        <v>30</v>
      </c>
      <c r="H525" s="17">
        <f t="shared" si="16"/>
        <v>0</v>
      </c>
      <c r="J525" s="17">
        <v>-81.5</v>
      </c>
      <c r="K525" s="17">
        <v>81.5</v>
      </c>
      <c r="L525" s="64">
        <f t="shared" si="17"/>
        <v>0</v>
      </c>
    </row>
    <row r="526" spans="6:12">
      <c r="F526" s="17">
        <v>-30</v>
      </c>
      <c r="G526" s="17">
        <v>30</v>
      </c>
      <c r="H526" s="17">
        <f t="shared" si="16"/>
        <v>0</v>
      </c>
      <c r="J526" s="17">
        <v>-83.42</v>
      </c>
      <c r="K526" s="17">
        <v>83.42</v>
      </c>
      <c r="L526" s="64">
        <f t="shared" si="17"/>
        <v>0</v>
      </c>
    </row>
    <row r="527" spans="6:12">
      <c r="F527" s="17">
        <v>-30</v>
      </c>
      <c r="G527" s="17">
        <v>30</v>
      </c>
      <c r="H527" s="17">
        <f t="shared" si="16"/>
        <v>0</v>
      </c>
      <c r="J527" s="17">
        <v>-83.42</v>
      </c>
      <c r="K527" s="17">
        <v>83.42</v>
      </c>
      <c r="L527" s="64">
        <f t="shared" si="17"/>
        <v>0</v>
      </c>
    </row>
    <row r="528" spans="6:12">
      <c r="F528" s="17">
        <v>-30</v>
      </c>
      <c r="G528" s="17">
        <v>30</v>
      </c>
      <c r="H528" s="17">
        <f t="shared" si="16"/>
        <v>0</v>
      </c>
      <c r="J528" s="17">
        <v>-84.39</v>
      </c>
      <c r="K528" s="17">
        <v>84.39</v>
      </c>
      <c r="L528" s="64">
        <f t="shared" si="17"/>
        <v>0</v>
      </c>
    </row>
    <row r="529" spans="6:12">
      <c r="F529" s="17">
        <v>-30</v>
      </c>
      <c r="G529" s="17">
        <v>30</v>
      </c>
      <c r="H529" s="17">
        <f t="shared" si="16"/>
        <v>0</v>
      </c>
      <c r="J529" s="17">
        <v>-84.39</v>
      </c>
      <c r="K529" s="17">
        <v>84.39</v>
      </c>
      <c r="L529" s="64">
        <f t="shared" si="17"/>
        <v>0</v>
      </c>
    </row>
    <row r="530" spans="6:12">
      <c r="F530" s="17">
        <v>-30</v>
      </c>
      <c r="G530" s="17">
        <v>30</v>
      </c>
      <c r="H530" s="17">
        <f t="shared" si="16"/>
        <v>0</v>
      </c>
      <c r="J530" s="17">
        <v>-85.36</v>
      </c>
      <c r="K530" s="17">
        <v>85.36</v>
      </c>
      <c r="L530" s="64">
        <f t="shared" si="17"/>
        <v>0</v>
      </c>
    </row>
    <row r="531" spans="6:12">
      <c r="F531" s="17">
        <v>-30</v>
      </c>
      <c r="G531" s="17">
        <v>30</v>
      </c>
      <c r="H531" s="17">
        <f t="shared" si="16"/>
        <v>0</v>
      </c>
      <c r="J531" s="17">
        <v>-85.36</v>
      </c>
      <c r="K531" s="17">
        <v>85.36</v>
      </c>
      <c r="L531" s="64">
        <f t="shared" si="17"/>
        <v>0</v>
      </c>
    </row>
    <row r="532" spans="6:12">
      <c r="F532" s="17">
        <v>-30</v>
      </c>
      <c r="G532" s="17">
        <v>30</v>
      </c>
      <c r="H532" s="17">
        <f t="shared" si="16"/>
        <v>0</v>
      </c>
      <c r="J532" s="17">
        <v>-85.36</v>
      </c>
      <c r="K532" s="17">
        <v>85.36</v>
      </c>
      <c r="L532" s="64">
        <f t="shared" si="17"/>
        <v>0</v>
      </c>
    </row>
    <row r="533" spans="6:12">
      <c r="F533" s="17">
        <v>-30</v>
      </c>
      <c r="G533" s="17">
        <v>30</v>
      </c>
      <c r="H533" s="17">
        <f t="shared" si="16"/>
        <v>0</v>
      </c>
      <c r="J533" s="17">
        <v>-85.36</v>
      </c>
      <c r="K533" s="17">
        <v>85.36</v>
      </c>
      <c r="L533" s="64">
        <f t="shared" si="17"/>
        <v>0</v>
      </c>
    </row>
    <row r="534" spans="6:12">
      <c r="F534" s="17">
        <v>-30</v>
      </c>
      <c r="G534" s="17">
        <v>30</v>
      </c>
      <c r="H534" s="17">
        <f t="shared" si="16"/>
        <v>0</v>
      </c>
      <c r="J534" s="17">
        <v>-85.36</v>
      </c>
      <c r="K534" s="17">
        <v>85.36</v>
      </c>
      <c r="L534" s="64">
        <f t="shared" si="17"/>
        <v>0</v>
      </c>
    </row>
    <row r="535" spans="6:12">
      <c r="F535" s="17">
        <v>-30</v>
      </c>
      <c r="G535" s="17">
        <v>30</v>
      </c>
      <c r="H535" s="17">
        <f t="shared" si="16"/>
        <v>0</v>
      </c>
      <c r="J535" s="17">
        <v>-85.36</v>
      </c>
      <c r="K535" s="17">
        <v>85.36</v>
      </c>
      <c r="L535" s="64">
        <f t="shared" si="17"/>
        <v>0</v>
      </c>
    </row>
    <row r="536" spans="6:12">
      <c r="F536" s="17">
        <v>-30</v>
      </c>
      <c r="G536" s="17">
        <v>30</v>
      </c>
      <c r="H536" s="17">
        <f t="shared" si="16"/>
        <v>0</v>
      </c>
      <c r="J536" s="17">
        <v>-85.36</v>
      </c>
      <c r="K536" s="17">
        <v>85.36</v>
      </c>
      <c r="L536" s="64">
        <f t="shared" si="17"/>
        <v>0</v>
      </c>
    </row>
    <row r="537" spans="6:12">
      <c r="F537" s="17">
        <v>-30</v>
      </c>
      <c r="G537" s="17">
        <v>30</v>
      </c>
      <c r="H537" s="17">
        <f t="shared" si="16"/>
        <v>0</v>
      </c>
      <c r="J537" s="17">
        <v>-85.36</v>
      </c>
      <c r="K537" s="17">
        <v>85.36</v>
      </c>
      <c r="L537" s="64">
        <f t="shared" si="17"/>
        <v>0</v>
      </c>
    </row>
    <row r="538" spans="6:12">
      <c r="F538" s="17">
        <v>-30</v>
      </c>
      <c r="G538" s="17">
        <v>30</v>
      </c>
      <c r="H538" s="17">
        <f t="shared" si="16"/>
        <v>0</v>
      </c>
      <c r="J538" s="17">
        <v>-86.33</v>
      </c>
      <c r="K538" s="17">
        <v>86.33</v>
      </c>
      <c r="L538" s="64">
        <f t="shared" si="17"/>
        <v>0</v>
      </c>
    </row>
    <row r="539" spans="6:12">
      <c r="F539" s="17">
        <v>-30</v>
      </c>
      <c r="G539" s="17">
        <v>30</v>
      </c>
      <c r="H539" s="17">
        <f t="shared" si="16"/>
        <v>0</v>
      </c>
      <c r="J539" s="17">
        <v>-87.3</v>
      </c>
      <c r="K539" s="17">
        <v>87.3</v>
      </c>
      <c r="L539" s="64">
        <f t="shared" si="17"/>
        <v>0</v>
      </c>
    </row>
    <row r="540" spans="6:12">
      <c r="F540" s="17">
        <v>-30</v>
      </c>
      <c r="G540" s="17">
        <v>30</v>
      </c>
      <c r="H540" s="17">
        <f t="shared" si="16"/>
        <v>0</v>
      </c>
      <c r="J540" s="17">
        <v>-87.3</v>
      </c>
      <c r="K540" s="17">
        <v>87.3</v>
      </c>
      <c r="L540" s="64">
        <f t="shared" si="17"/>
        <v>0</v>
      </c>
    </row>
    <row r="541" spans="6:12">
      <c r="F541" s="17">
        <v>-30</v>
      </c>
      <c r="G541" s="17">
        <v>30</v>
      </c>
      <c r="H541" s="17">
        <f t="shared" si="16"/>
        <v>0</v>
      </c>
      <c r="J541" s="17">
        <v>-87.3</v>
      </c>
      <c r="K541" s="17">
        <v>87.3</v>
      </c>
      <c r="L541" s="64">
        <f t="shared" si="17"/>
        <v>0</v>
      </c>
    </row>
    <row r="542" spans="6:12">
      <c r="F542" s="17">
        <v>-30</v>
      </c>
      <c r="G542" s="17">
        <v>30</v>
      </c>
      <c r="H542" s="17">
        <f t="shared" si="16"/>
        <v>0</v>
      </c>
      <c r="J542" s="17">
        <v>-87.3</v>
      </c>
      <c r="K542" s="17">
        <v>87.3</v>
      </c>
      <c r="L542" s="64">
        <f t="shared" si="17"/>
        <v>0</v>
      </c>
    </row>
    <row r="543" spans="6:12">
      <c r="F543" s="17">
        <v>-30</v>
      </c>
      <c r="G543" s="17">
        <v>30</v>
      </c>
      <c r="H543" s="17">
        <f t="shared" si="16"/>
        <v>0</v>
      </c>
      <c r="J543" s="17">
        <v>-87.3</v>
      </c>
      <c r="K543" s="17">
        <v>87.3</v>
      </c>
      <c r="L543" s="64">
        <f t="shared" si="17"/>
        <v>0</v>
      </c>
    </row>
    <row r="544" spans="6:12">
      <c r="F544" s="17">
        <v>-30</v>
      </c>
      <c r="G544" s="17">
        <v>30</v>
      </c>
      <c r="H544" s="17">
        <f t="shared" si="16"/>
        <v>0</v>
      </c>
      <c r="J544" s="17">
        <v>-87.3</v>
      </c>
      <c r="K544" s="17">
        <v>87.3</v>
      </c>
      <c r="L544" s="64">
        <f t="shared" si="17"/>
        <v>0</v>
      </c>
    </row>
    <row r="545" spans="6:12">
      <c r="F545" s="17">
        <v>-30</v>
      </c>
      <c r="G545" s="17">
        <v>30</v>
      </c>
      <c r="H545" s="17">
        <f t="shared" si="16"/>
        <v>0</v>
      </c>
      <c r="J545" s="17">
        <v>-87.3</v>
      </c>
      <c r="K545" s="17">
        <v>87.3</v>
      </c>
      <c r="L545" s="64">
        <f t="shared" si="17"/>
        <v>0</v>
      </c>
    </row>
    <row r="546" spans="6:12">
      <c r="F546" s="17">
        <v>-30</v>
      </c>
      <c r="G546" s="17">
        <v>30</v>
      </c>
      <c r="H546" s="17">
        <f t="shared" si="16"/>
        <v>0</v>
      </c>
      <c r="J546" s="17">
        <v>-87.3</v>
      </c>
      <c r="K546" s="17">
        <v>87.3</v>
      </c>
      <c r="L546" s="64">
        <f t="shared" si="17"/>
        <v>0</v>
      </c>
    </row>
    <row r="547" spans="6:12">
      <c r="F547" s="17">
        <v>-30</v>
      </c>
      <c r="G547" s="17">
        <v>30</v>
      </c>
      <c r="H547" s="17">
        <f t="shared" si="16"/>
        <v>0</v>
      </c>
      <c r="J547" s="17">
        <v>-88.27</v>
      </c>
      <c r="K547" s="17">
        <v>88.27</v>
      </c>
      <c r="L547" s="64">
        <f t="shared" si="17"/>
        <v>0</v>
      </c>
    </row>
    <row r="548" spans="6:12">
      <c r="F548" s="17">
        <v>-30</v>
      </c>
      <c r="G548" s="17">
        <v>30</v>
      </c>
      <c r="H548" s="17">
        <f t="shared" si="16"/>
        <v>0</v>
      </c>
      <c r="J548" s="17">
        <v>-88.27</v>
      </c>
      <c r="K548" s="17">
        <v>88.27</v>
      </c>
      <c r="L548" s="64">
        <f t="shared" si="17"/>
        <v>0</v>
      </c>
    </row>
    <row r="549" spans="6:12">
      <c r="F549" s="17">
        <v>-30</v>
      </c>
      <c r="G549" s="17">
        <v>30</v>
      </c>
      <c r="H549" s="17">
        <f t="shared" si="16"/>
        <v>0</v>
      </c>
      <c r="J549" s="17">
        <v>-88.27</v>
      </c>
      <c r="K549" s="17">
        <v>88.27</v>
      </c>
      <c r="L549" s="64">
        <f t="shared" si="17"/>
        <v>0</v>
      </c>
    </row>
    <row r="550" spans="6:12">
      <c r="F550" s="17">
        <v>-30</v>
      </c>
      <c r="G550" s="17">
        <v>30</v>
      </c>
      <c r="H550" s="17">
        <f t="shared" si="16"/>
        <v>0</v>
      </c>
      <c r="J550" s="17">
        <v>-88.27</v>
      </c>
      <c r="K550" s="17">
        <v>88.27</v>
      </c>
      <c r="L550" s="64">
        <f t="shared" si="17"/>
        <v>0</v>
      </c>
    </row>
    <row r="551" spans="6:12">
      <c r="F551" s="17">
        <v>-30</v>
      </c>
      <c r="G551" s="17">
        <v>30</v>
      </c>
      <c r="H551" s="17">
        <f t="shared" si="16"/>
        <v>0</v>
      </c>
      <c r="J551" s="17">
        <v>-89.24</v>
      </c>
      <c r="K551" s="17">
        <v>89.24</v>
      </c>
      <c r="L551" s="64">
        <f t="shared" si="17"/>
        <v>0</v>
      </c>
    </row>
    <row r="552" spans="6:12">
      <c r="F552" s="17">
        <v>-30</v>
      </c>
      <c r="G552" s="17">
        <v>30</v>
      </c>
      <c r="H552" s="17">
        <f t="shared" si="16"/>
        <v>0</v>
      </c>
      <c r="J552" s="17">
        <v>-89.24</v>
      </c>
      <c r="K552" s="17">
        <v>89.24</v>
      </c>
      <c r="L552" s="64">
        <f t="shared" si="17"/>
        <v>0</v>
      </c>
    </row>
    <row r="553" spans="6:12">
      <c r="F553" s="17">
        <v>-30</v>
      </c>
      <c r="G553" s="17">
        <v>30</v>
      </c>
      <c r="H553" s="17">
        <f t="shared" si="16"/>
        <v>0</v>
      </c>
      <c r="J553" s="17">
        <v>-89.24</v>
      </c>
      <c r="K553" s="17">
        <v>89.24</v>
      </c>
      <c r="L553" s="64">
        <f t="shared" si="17"/>
        <v>0</v>
      </c>
    </row>
    <row r="554" spans="6:12">
      <c r="F554" s="17">
        <v>-30</v>
      </c>
      <c r="G554" s="17">
        <v>30</v>
      </c>
      <c r="H554" s="17">
        <f t="shared" si="16"/>
        <v>0</v>
      </c>
      <c r="J554" s="17">
        <v>-89.24</v>
      </c>
      <c r="K554" s="17">
        <v>89.24</v>
      </c>
      <c r="L554" s="64">
        <f t="shared" si="17"/>
        <v>0</v>
      </c>
    </row>
    <row r="555" spans="6:12">
      <c r="F555" s="17">
        <v>-30</v>
      </c>
      <c r="G555" s="17">
        <v>30</v>
      </c>
      <c r="H555" s="17">
        <f t="shared" si="16"/>
        <v>0</v>
      </c>
      <c r="J555" s="17">
        <v>-89.24</v>
      </c>
      <c r="K555" s="17">
        <v>89.24</v>
      </c>
      <c r="L555" s="64">
        <f t="shared" si="17"/>
        <v>0</v>
      </c>
    </row>
    <row r="556" spans="6:12">
      <c r="F556" s="17">
        <v>-30</v>
      </c>
      <c r="G556" s="17">
        <v>30</v>
      </c>
      <c r="H556" s="17">
        <f t="shared" si="16"/>
        <v>0</v>
      </c>
      <c r="J556" s="17">
        <v>-89.24</v>
      </c>
      <c r="K556" s="17">
        <v>89.24</v>
      </c>
      <c r="L556" s="64">
        <f t="shared" si="17"/>
        <v>0</v>
      </c>
    </row>
    <row r="557" spans="6:12">
      <c r="F557" s="17">
        <v>-30</v>
      </c>
      <c r="G557" s="17">
        <v>30</v>
      </c>
      <c r="H557" s="17">
        <f t="shared" si="16"/>
        <v>0</v>
      </c>
      <c r="J557" s="17">
        <v>-89.65</v>
      </c>
      <c r="K557" s="17">
        <v>89.65</v>
      </c>
      <c r="L557" s="64">
        <f t="shared" si="17"/>
        <v>0</v>
      </c>
    </row>
    <row r="558" spans="6:12">
      <c r="F558" s="17">
        <v>-30</v>
      </c>
      <c r="G558" s="17">
        <v>30</v>
      </c>
      <c r="H558" s="17">
        <f t="shared" si="16"/>
        <v>0</v>
      </c>
      <c r="J558" s="17">
        <v>-89.65</v>
      </c>
      <c r="K558" s="17">
        <v>89.65</v>
      </c>
      <c r="L558" s="64">
        <f t="shared" si="17"/>
        <v>0</v>
      </c>
    </row>
    <row r="559" spans="6:12">
      <c r="F559" s="17">
        <v>-30</v>
      </c>
      <c r="G559" s="17">
        <v>30</v>
      </c>
      <c r="H559" s="17">
        <f t="shared" si="16"/>
        <v>0</v>
      </c>
      <c r="J559" s="17">
        <v>-89.65</v>
      </c>
      <c r="K559" s="17">
        <v>89.65</v>
      </c>
      <c r="L559" s="64">
        <f t="shared" si="17"/>
        <v>0</v>
      </c>
    </row>
    <row r="560" spans="6:12">
      <c r="F560" s="17">
        <v>-30</v>
      </c>
      <c r="G560" s="17">
        <v>30</v>
      </c>
      <c r="H560" s="17">
        <f t="shared" si="16"/>
        <v>0</v>
      </c>
      <c r="J560" s="17">
        <v>-90.21</v>
      </c>
      <c r="K560" s="17">
        <v>90.21</v>
      </c>
      <c r="L560" s="64">
        <f t="shared" si="17"/>
        <v>0</v>
      </c>
    </row>
    <row r="561" spans="6:12">
      <c r="F561" s="17">
        <v>-30</v>
      </c>
      <c r="G561" s="17">
        <v>30</v>
      </c>
      <c r="H561" s="17">
        <f t="shared" si="16"/>
        <v>0</v>
      </c>
      <c r="J561" s="17">
        <v>-90.21</v>
      </c>
      <c r="K561" s="17">
        <v>90.21</v>
      </c>
      <c r="L561" s="64">
        <f t="shared" si="17"/>
        <v>0</v>
      </c>
    </row>
    <row r="562" spans="6:12">
      <c r="F562" s="17">
        <v>-30</v>
      </c>
      <c r="G562" s="17">
        <v>30</v>
      </c>
      <c r="H562" s="17">
        <f t="shared" si="16"/>
        <v>0</v>
      </c>
      <c r="J562" s="17">
        <v>-90.21</v>
      </c>
      <c r="K562" s="17">
        <v>90.21</v>
      </c>
      <c r="L562" s="64">
        <f t="shared" si="17"/>
        <v>0</v>
      </c>
    </row>
    <row r="563" spans="6:12">
      <c r="F563" s="17">
        <v>-30</v>
      </c>
      <c r="G563" s="17">
        <v>30</v>
      </c>
      <c r="H563" s="17">
        <f t="shared" si="16"/>
        <v>0</v>
      </c>
      <c r="J563" s="17">
        <v>-91.18</v>
      </c>
      <c r="K563" s="17">
        <v>91.18</v>
      </c>
      <c r="L563" s="64">
        <f t="shared" si="17"/>
        <v>0</v>
      </c>
    </row>
    <row r="564" spans="6:12">
      <c r="F564" s="17">
        <v>-30</v>
      </c>
      <c r="G564" s="17">
        <v>30</v>
      </c>
      <c r="H564" s="17">
        <f t="shared" si="16"/>
        <v>0</v>
      </c>
      <c r="J564" s="17">
        <v>-91.18</v>
      </c>
      <c r="K564" s="17">
        <v>91.18</v>
      </c>
      <c r="L564" s="64">
        <f t="shared" si="17"/>
        <v>0</v>
      </c>
    </row>
    <row r="565" spans="6:12">
      <c r="F565" s="17">
        <v>-30</v>
      </c>
      <c r="G565" s="17">
        <v>30</v>
      </c>
      <c r="H565" s="17">
        <f t="shared" si="16"/>
        <v>0</v>
      </c>
      <c r="J565" s="17">
        <v>-91.18</v>
      </c>
      <c r="K565" s="17">
        <v>91.18</v>
      </c>
      <c r="L565" s="64">
        <f t="shared" si="17"/>
        <v>0</v>
      </c>
    </row>
    <row r="566" spans="6:12">
      <c r="F566" s="17">
        <v>-30</v>
      </c>
      <c r="G566" s="17">
        <v>30</v>
      </c>
      <c r="H566" s="17">
        <f t="shared" si="16"/>
        <v>0</v>
      </c>
      <c r="J566" s="17">
        <v>-91.18</v>
      </c>
      <c r="K566" s="17">
        <v>91.18</v>
      </c>
      <c r="L566" s="64">
        <f t="shared" si="17"/>
        <v>0</v>
      </c>
    </row>
    <row r="567" spans="6:12">
      <c r="F567" s="17">
        <v>-30</v>
      </c>
      <c r="G567" s="17">
        <v>30</v>
      </c>
      <c r="H567" s="17">
        <f t="shared" si="16"/>
        <v>0</v>
      </c>
      <c r="J567" s="17">
        <v>-91.18</v>
      </c>
      <c r="K567" s="17">
        <v>91.18</v>
      </c>
      <c r="L567" s="64">
        <f t="shared" si="17"/>
        <v>0</v>
      </c>
    </row>
    <row r="568" spans="6:12">
      <c r="F568" s="17">
        <v>-30</v>
      </c>
      <c r="G568" s="17">
        <v>30</v>
      </c>
      <c r="H568" s="17">
        <f t="shared" si="16"/>
        <v>0</v>
      </c>
      <c r="J568" s="17">
        <v>-91.18</v>
      </c>
      <c r="K568" s="17">
        <v>91.18</v>
      </c>
      <c r="L568" s="64">
        <f t="shared" si="17"/>
        <v>0</v>
      </c>
    </row>
    <row r="569" spans="6:12">
      <c r="F569" s="17">
        <v>-30</v>
      </c>
      <c r="G569" s="17">
        <v>30</v>
      </c>
      <c r="H569" s="17">
        <f t="shared" si="16"/>
        <v>0</v>
      </c>
      <c r="J569" s="17">
        <v>-92.15</v>
      </c>
      <c r="K569" s="17">
        <v>92.15</v>
      </c>
      <c r="L569" s="64">
        <f t="shared" si="17"/>
        <v>0</v>
      </c>
    </row>
    <row r="570" spans="6:12">
      <c r="F570" s="17">
        <v>-30</v>
      </c>
      <c r="G570" s="17">
        <v>30</v>
      </c>
      <c r="H570" s="17">
        <f t="shared" si="16"/>
        <v>0</v>
      </c>
      <c r="J570" s="17">
        <v>-92.15</v>
      </c>
      <c r="K570" s="17">
        <v>92.15</v>
      </c>
      <c r="L570" s="64">
        <f t="shared" si="17"/>
        <v>0</v>
      </c>
    </row>
    <row r="571" spans="6:12">
      <c r="F571" s="17">
        <v>-30</v>
      </c>
      <c r="G571" s="17">
        <v>30</v>
      </c>
      <c r="H571" s="17">
        <f t="shared" si="16"/>
        <v>0</v>
      </c>
      <c r="J571" s="17">
        <v>-92.15</v>
      </c>
      <c r="K571" s="17">
        <v>92.15</v>
      </c>
      <c r="L571" s="64">
        <f t="shared" si="17"/>
        <v>0</v>
      </c>
    </row>
    <row r="572" spans="6:12">
      <c r="F572" s="17">
        <v>-30</v>
      </c>
      <c r="G572" s="17">
        <v>30</v>
      </c>
      <c r="H572" s="17">
        <f t="shared" si="16"/>
        <v>0</v>
      </c>
      <c r="J572" s="17">
        <v>-93.12</v>
      </c>
      <c r="K572" s="17">
        <v>93.12</v>
      </c>
      <c r="L572" s="64">
        <f t="shared" si="17"/>
        <v>0</v>
      </c>
    </row>
    <row r="573" spans="6:12">
      <c r="F573" s="17">
        <v>-30</v>
      </c>
      <c r="G573" s="17">
        <v>30</v>
      </c>
      <c r="H573" s="17">
        <f t="shared" si="16"/>
        <v>0</v>
      </c>
      <c r="J573" s="17">
        <v>-93.12</v>
      </c>
      <c r="K573" s="17">
        <v>93.12</v>
      </c>
      <c r="L573" s="64">
        <f t="shared" si="17"/>
        <v>0</v>
      </c>
    </row>
    <row r="574" spans="6:12">
      <c r="F574" s="17">
        <v>-30</v>
      </c>
      <c r="G574" s="17">
        <v>30</v>
      </c>
      <c r="H574" s="17">
        <f t="shared" si="16"/>
        <v>0</v>
      </c>
      <c r="J574" s="17">
        <v>-93.12</v>
      </c>
      <c r="K574" s="17">
        <v>93.12</v>
      </c>
      <c r="L574" s="64">
        <f t="shared" si="17"/>
        <v>0</v>
      </c>
    </row>
    <row r="575" spans="6:12">
      <c r="F575" s="17">
        <v>-30</v>
      </c>
      <c r="G575" s="17">
        <v>30</v>
      </c>
      <c r="H575" s="17">
        <f t="shared" si="16"/>
        <v>0</v>
      </c>
      <c r="J575" s="17">
        <v>-93.12</v>
      </c>
      <c r="K575" s="17">
        <v>93.12</v>
      </c>
      <c r="L575" s="64">
        <f t="shared" si="17"/>
        <v>0</v>
      </c>
    </row>
    <row r="576" spans="6:12">
      <c r="F576" s="17">
        <v>-30</v>
      </c>
      <c r="G576" s="17">
        <v>30</v>
      </c>
      <c r="H576" s="17">
        <f t="shared" si="16"/>
        <v>0</v>
      </c>
      <c r="J576" s="17">
        <v>-93.12</v>
      </c>
      <c r="K576" s="17">
        <v>93.12</v>
      </c>
      <c r="L576" s="64">
        <f t="shared" si="17"/>
        <v>0</v>
      </c>
    </row>
    <row r="577" spans="6:12">
      <c r="F577" s="17">
        <v>-30</v>
      </c>
      <c r="G577" s="17">
        <v>30</v>
      </c>
      <c r="H577" s="17">
        <f t="shared" si="16"/>
        <v>0</v>
      </c>
      <c r="J577" s="17">
        <v>-93.12</v>
      </c>
      <c r="K577" s="17">
        <v>93.12</v>
      </c>
      <c r="L577" s="64">
        <f t="shared" si="17"/>
        <v>0</v>
      </c>
    </row>
    <row r="578" spans="6:12">
      <c r="F578" s="17">
        <v>-30</v>
      </c>
      <c r="G578" s="17">
        <v>30</v>
      </c>
      <c r="H578" s="17">
        <f t="shared" si="16"/>
        <v>0</v>
      </c>
      <c r="J578" s="17">
        <v>-93.12</v>
      </c>
      <c r="K578" s="17">
        <v>93.12</v>
      </c>
      <c r="L578" s="64">
        <f t="shared" si="17"/>
        <v>0</v>
      </c>
    </row>
    <row r="579" spans="6:12">
      <c r="F579" s="17">
        <v>-30</v>
      </c>
      <c r="G579" s="17">
        <v>30</v>
      </c>
      <c r="H579" s="17">
        <f t="shared" ref="H579:H642" si="18">+F579+G579</f>
        <v>0</v>
      </c>
      <c r="J579" s="17">
        <v>-93.12</v>
      </c>
      <c r="K579" s="17">
        <v>93.12</v>
      </c>
      <c r="L579" s="64">
        <f t="shared" ref="L579:L642" si="19">+J579+K579</f>
        <v>0</v>
      </c>
    </row>
    <row r="580" spans="6:12">
      <c r="F580" s="17">
        <v>-30</v>
      </c>
      <c r="G580" s="17">
        <v>30</v>
      </c>
      <c r="H580" s="17">
        <f t="shared" si="18"/>
        <v>0</v>
      </c>
      <c r="J580" s="17">
        <v>-93.12</v>
      </c>
      <c r="K580" s="17">
        <v>93.12</v>
      </c>
      <c r="L580" s="64">
        <f t="shared" si="19"/>
        <v>0</v>
      </c>
    </row>
    <row r="581" spans="6:12">
      <c r="F581" s="17">
        <v>-30</v>
      </c>
      <c r="G581" s="17">
        <v>30</v>
      </c>
      <c r="H581" s="17">
        <f t="shared" si="18"/>
        <v>0</v>
      </c>
      <c r="J581" s="17">
        <v>-93.12</v>
      </c>
      <c r="K581" s="17">
        <v>93.12</v>
      </c>
      <c r="L581" s="64">
        <f t="shared" si="19"/>
        <v>0</v>
      </c>
    </row>
    <row r="582" spans="6:12">
      <c r="F582" s="17">
        <v>-30</v>
      </c>
      <c r="G582" s="17">
        <v>30</v>
      </c>
      <c r="H582" s="17">
        <f t="shared" si="18"/>
        <v>0</v>
      </c>
      <c r="J582" s="17">
        <v>-93.12</v>
      </c>
      <c r="K582" s="17">
        <v>93.12</v>
      </c>
      <c r="L582" s="64">
        <f t="shared" si="19"/>
        <v>0</v>
      </c>
    </row>
    <row r="583" spans="6:12">
      <c r="F583" s="17">
        <v>-30</v>
      </c>
      <c r="G583" s="17">
        <v>30</v>
      </c>
      <c r="H583" s="17">
        <f t="shared" si="18"/>
        <v>0</v>
      </c>
      <c r="J583" s="17">
        <v>-93.12</v>
      </c>
      <c r="K583" s="17">
        <v>93.12</v>
      </c>
      <c r="L583" s="64">
        <f t="shared" si="19"/>
        <v>0</v>
      </c>
    </row>
    <row r="584" spans="6:12">
      <c r="F584" s="17">
        <v>-30.18</v>
      </c>
      <c r="G584" s="17">
        <v>30.18</v>
      </c>
      <c r="H584" s="17">
        <f t="shared" si="18"/>
        <v>0</v>
      </c>
      <c r="J584" s="17">
        <v>-93.12</v>
      </c>
      <c r="K584" s="17">
        <v>93.12</v>
      </c>
      <c r="L584" s="64">
        <f t="shared" si="19"/>
        <v>0</v>
      </c>
    </row>
    <row r="585" spans="6:12">
      <c r="F585" s="17">
        <v>-30.78</v>
      </c>
      <c r="G585" s="17">
        <v>30.78</v>
      </c>
      <c r="H585" s="17">
        <f t="shared" si="18"/>
        <v>0</v>
      </c>
      <c r="J585" s="17">
        <v>-93.12</v>
      </c>
      <c r="K585" s="17">
        <v>93.12</v>
      </c>
      <c r="L585" s="64">
        <f t="shared" si="19"/>
        <v>0</v>
      </c>
    </row>
    <row r="586" spans="6:12">
      <c r="F586" s="17">
        <v>-31.2</v>
      </c>
      <c r="G586" s="17">
        <v>31.2</v>
      </c>
      <c r="H586" s="17">
        <f t="shared" si="18"/>
        <v>0</v>
      </c>
      <c r="J586" s="17">
        <v>-93.12</v>
      </c>
      <c r="K586" s="17">
        <v>93.12</v>
      </c>
      <c r="L586" s="64">
        <f t="shared" si="19"/>
        <v>0</v>
      </c>
    </row>
    <row r="587" spans="6:12">
      <c r="F587" s="17">
        <v>-31.2</v>
      </c>
      <c r="G587" s="17">
        <v>31.2</v>
      </c>
      <c r="H587" s="17">
        <f t="shared" si="18"/>
        <v>0</v>
      </c>
      <c r="J587" s="17">
        <v>-93.12</v>
      </c>
      <c r="K587" s="17">
        <v>93.12</v>
      </c>
      <c r="L587" s="64">
        <f t="shared" si="19"/>
        <v>0</v>
      </c>
    </row>
    <row r="588" spans="6:12">
      <c r="F588" s="17">
        <v>-31.2</v>
      </c>
      <c r="G588" s="17">
        <v>31.2</v>
      </c>
      <c r="H588" s="17">
        <f t="shared" si="18"/>
        <v>0</v>
      </c>
      <c r="J588" s="17">
        <v>-93.12</v>
      </c>
      <c r="K588" s="17">
        <v>93.12</v>
      </c>
      <c r="L588" s="64">
        <f t="shared" si="19"/>
        <v>0</v>
      </c>
    </row>
    <row r="589" spans="6:12">
      <c r="F589" s="17">
        <v>-31.8</v>
      </c>
      <c r="G589" s="17">
        <v>31.8</v>
      </c>
      <c r="H589" s="17">
        <f t="shared" si="18"/>
        <v>0</v>
      </c>
      <c r="J589" s="17">
        <v>-93.12</v>
      </c>
      <c r="K589" s="17">
        <v>93.12</v>
      </c>
      <c r="L589" s="64">
        <f t="shared" si="19"/>
        <v>0</v>
      </c>
    </row>
    <row r="590" spans="6:12">
      <c r="F590" s="17">
        <v>-31.8</v>
      </c>
      <c r="G590" s="17">
        <v>31.8</v>
      </c>
      <c r="H590" s="17">
        <f t="shared" si="18"/>
        <v>0</v>
      </c>
      <c r="J590" s="17">
        <v>-93.12</v>
      </c>
      <c r="K590" s="17">
        <v>93.12</v>
      </c>
      <c r="L590" s="64">
        <f t="shared" si="19"/>
        <v>0</v>
      </c>
    </row>
    <row r="591" spans="6:12">
      <c r="F591" s="17">
        <v>-31.8</v>
      </c>
      <c r="G591" s="17">
        <v>31.8</v>
      </c>
      <c r="H591" s="17">
        <f t="shared" si="18"/>
        <v>0</v>
      </c>
      <c r="J591" s="17">
        <v>-93.12</v>
      </c>
      <c r="K591" s="17">
        <v>93.12</v>
      </c>
      <c r="L591" s="64">
        <f t="shared" si="19"/>
        <v>0</v>
      </c>
    </row>
    <row r="592" spans="6:12">
      <c r="F592" s="17">
        <v>-31.8</v>
      </c>
      <c r="G592" s="17">
        <v>31.8</v>
      </c>
      <c r="H592" s="17">
        <f t="shared" si="18"/>
        <v>0</v>
      </c>
      <c r="J592" s="17">
        <v>-93.12</v>
      </c>
      <c r="K592" s="17">
        <v>93.12</v>
      </c>
      <c r="L592" s="64">
        <f t="shared" si="19"/>
        <v>0</v>
      </c>
    </row>
    <row r="593" spans="6:12">
      <c r="F593" s="17">
        <v>-32.28</v>
      </c>
      <c r="G593" s="17">
        <v>32.28</v>
      </c>
      <c r="H593" s="17">
        <f t="shared" si="18"/>
        <v>0</v>
      </c>
      <c r="J593" s="17">
        <v>-93.12</v>
      </c>
      <c r="K593" s="17">
        <v>93.12</v>
      </c>
      <c r="L593" s="64">
        <f t="shared" si="19"/>
        <v>0</v>
      </c>
    </row>
    <row r="594" spans="6:12">
      <c r="F594" s="17">
        <v>-32.340000000000003</v>
      </c>
      <c r="G594" s="17">
        <v>32.340000000000003</v>
      </c>
      <c r="H594" s="17">
        <f t="shared" si="18"/>
        <v>0</v>
      </c>
      <c r="J594" s="17">
        <v>-93.12</v>
      </c>
      <c r="K594" s="17">
        <v>93.12</v>
      </c>
      <c r="L594" s="64">
        <f t="shared" si="19"/>
        <v>0</v>
      </c>
    </row>
    <row r="595" spans="6:12">
      <c r="F595" s="17">
        <v>-32.76</v>
      </c>
      <c r="G595" s="17">
        <v>32.76</v>
      </c>
      <c r="H595" s="17">
        <f t="shared" si="18"/>
        <v>0</v>
      </c>
      <c r="J595" s="17">
        <v>-93.12</v>
      </c>
      <c r="K595" s="17">
        <v>93.12</v>
      </c>
      <c r="L595" s="64">
        <f t="shared" si="19"/>
        <v>0</v>
      </c>
    </row>
    <row r="596" spans="6:12">
      <c r="F596" s="17">
        <v>-33</v>
      </c>
      <c r="G596" s="17">
        <v>33</v>
      </c>
      <c r="H596" s="17">
        <f t="shared" si="18"/>
        <v>0</v>
      </c>
      <c r="J596" s="17">
        <v>-93.12</v>
      </c>
      <c r="K596" s="17">
        <v>93.12</v>
      </c>
      <c r="L596" s="64">
        <f t="shared" si="19"/>
        <v>0</v>
      </c>
    </row>
    <row r="597" spans="6:12">
      <c r="F597" s="17">
        <v>-33</v>
      </c>
      <c r="G597" s="17">
        <v>33</v>
      </c>
      <c r="H597" s="17">
        <f t="shared" si="18"/>
        <v>0</v>
      </c>
      <c r="J597" s="17">
        <v>-93.12</v>
      </c>
      <c r="K597" s="17">
        <v>93.12</v>
      </c>
      <c r="L597" s="64">
        <f t="shared" si="19"/>
        <v>0</v>
      </c>
    </row>
    <row r="598" spans="6:12">
      <c r="F598" s="17">
        <v>-33</v>
      </c>
      <c r="G598" s="17">
        <v>33</v>
      </c>
      <c r="H598" s="17">
        <f t="shared" si="18"/>
        <v>0</v>
      </c>
      <c r="J598" s="17">
        <v>-93.12</v>
      </c>
      <c r="K598" s="17">
        <v>93.12</v>
      </c>
      <c r="L598" s="64">
        <f t="shared" si="19"/>
        <v>0</v>
      </c>
    </row>
    <row r="599" spans="6:12">
      <c r="F599" s="17">
        <v>-33</v>
      </c>
      <c r="G599" s="17">
        <v>33</v>
      </c>
      <c r="H599" s="17">
        <f t="shared" si="18"/>
        <v>0</v>
      </c>
      <c r="J599" s="17">
        <v>-93.12</v>
      </c>
      <c r="K599" s="17">
        <v>93.12</v>
      </c>
      <c r="L599" s="64">
        <f t="shared" si="19"/>
        <v>0</v>
      </c>
    </row>
    <row r="600" spans="6:12">
      <c r="F600" s="17">
        <v>-33</v>
      </c>
      <c r="G600" s="17">
        <v>33</v>
      </c>
      <c r="H600" s="17">
        <f t="shared" si="18"/>
        <v>0</v>
      </c>
      <c r="J600" s="17">
        <v>-93.12</v>
      </c>
      <c r="K600" s="17">
        <v>93.12</v>
      </c>
      <c r="L600" s="64">
        <f t="shared" si="19"/>
        <v>0</v>
      </c>
    </row>
    <row r="601" spans="6:12">
      <c r="F601" s="17">
        <v>-33</v>
      </c>
      <c r="G601" s="17">
        <v>33</v>
      </c>
      <c r="H601" s="17">
        <f t="shared" si="18"/>
        <v>0</v>
      </c>
      <c r="J601" s="17">
        <v>-93.12</v>
      </c>
      <c r="K601" s="17">
        <v>93.12</v>
      </c>
      <c r="L601" s="64">
        <f t="shared" si="19"/>
        <v>0</v>
      </c>
    </row>
    <row r="602" spans="6:12">
      <c r="F602" s="17">
        <v>-33</v>
      </c>
      <c r="G602" s="17">
        <v>33</v>
      </c>
      <c r="H602" s="17">
        <f t="shared" si="18"/>
        <v>0</v>
      </c>
      <c r="J602" s="17">
        <v>-94.09</v>
      </c>
      <c r="K602" s="17">
        <v>94.09</v>
      </c>
      <c r="L602" s="64">
        <f t="shared" si="19"/>
        <v>0</v>
      </c>
    </row>
    <row r="603" spans="6:12">
      <c r="F603" s="17">
        <v>-33</v>
      </c>
      <c r="G603" s="17">
        <v>33</v>
      </c>
      <c r="H603" s="17">
        <f t="shared" si="18"/>
        <v>0</v>
      </c>
      <c r="J603" s="17">
        <v>-94.09</v>
      </c>
      <c r="K603" s="17">
        <v>94.09</v>
      </c>
      <c r="L603" s="64">
        <f t="shared" si="19"/>
        <v>0</v>
      </c>
    </row>
    <row r="604" spans="6:12">
      <c r="F604" s="17">
        <v>-33</v>
      </c>
      <c r="G604" s="17">
        <v>33</v>
      </c>
      <c r="H604" s="17">
        <f t="shared" si="18"/>
        <v>0</v>
      </c>
      <c r="J604" s="17">
        <v>-94.09</v>
      </c>
      <c r="K604" s="17">
        <v>94.09</v>
      </c>
      <c r="L604" s="64">
        <f t="shared" si="19"/>
        <v>0</v>
      </c>
    </row>
    <row r="605" spans="6:12">
      <c r="F605" s="17">
        <v>-33</v>
      </c>
      <c r="G605" s="17">
        <v>33</v>
      </c>
      <c r="H605" s="17">
        <f t="shared" si="18"/>
        <v>0</v>
      </c>
      <c r="J605" s="17">
        <v>-94.09</v>
      </c>
      <c r="K605" s="17">
        <v>94.09</v>
      </c>
      <c r="L605" s="64">
        <f t="shared" si="19"/>
        <v>0</v>
      </c>
    </row>
    <row r="606" spans="6:12">
      <c r="F606" s="17">
        <v>-33</v>
      </c>
      <c r="G606" s="17">
        <v>33</v>
      </c>
      <c r="H606" s="17">
        <f t="shared" si="18"/>
        <v>0</v>
      </c>
      <c r="J606" s="17">
        <v>-94.09</v>
      </c>
      <c r="K606" s="17">
        <v>94.09</v>
      </c>
      <c r="L606" s="64">
        <f t="shared" si="19"/>
        <v>0</v>
      </c>
    </row>
    <row r="607" spans="6:12">
      <c r="F607" s="17">
        <v>-33</v>
      </c>
      <c r="G607" s="17">
        <v>33</v>
      </c>
      <c r="H607" s="17">
        <f t="shared" si="18"/>
        <v>0</v>
      </c>
      <c r="J607" s="17">
        <v>-94.09</v>
      </c>
      <c r="K607" s="17">
        <v>94.09</v>
      </c>
      <c r="L607" s="64">
        <f t="shared" si="19"/>
        <v>0</v>
      </c>
    </row>
    <row r="608" spans="6:12">
      <c r="F608" s="17">
        <v>-33</v>
      </c>
      <c r="G608" s="17">
        <v>33</v>
      </c>
      <c r="H608" s="17">
        <f t="shared" si="18"/>
        <v>0</v>
      </c>
      <c r="J608" s="17">
        <v>-94.09</v>
      </c>
      <c r="K608" s="17">
        <v>94.09</v>
      </c>
      <c r="L608" s="64">
        <f t="shared" si="19"/>
        <v>0</v>
      </c>
    </row>
    <row r="609" spans="6:12">
      <c r="F609" s="17">
        <v>-33</v>
      </c>
      <c r="G609" s="17">
        <v>33</v>
      </c>
      <c r="H609" s="17">
        <f t="shared" si="18"/>
        <v>0</v>
      </c>
      <c r="J609" s="17">
        <v>-94.54</v>
      </c>
      <c r="K609" s="17">
        <v>94.54</v>
      </c>
      <c r="L609" s="64">
        <f t="shared" si="19"/>
        <v>0</v>
      </c>
    </row>
    <row r="610" spans="6:12">
      <c r="F610" s="17">
        <v>-33</v>
      </c>
      <c r="G610" s="17">
        <v>33</v>
      </c>
      <c r="H610" s="17">
        <f t="shared" si="18"/>
        <v>0</v>
      </c>
      <c r="J610" s="17">
        <v>-95.06</v>
      </c>
      <c r="K610" s="17">
        <v>95.06</v>
      </c>
      <c r="L610" s="64">
        <f t="shared" si="19"/>
        <v>0</v>
      </c>
    </row>
    <row r="611" spans="6:12">
      <c r="F611" s="17">
        <v>-33</v>
      </c>
      <c r="G611" s="17">
        <v>33</v>
      </c>
      <c r="H611" s="17">
        <f t="shared" si="18"/>
        <v>0</v>
      </c>
      <c r="J611" s="17">
        <v>-95.06</v>
      </c>
      <c r="K611" s="17">
        <v>95.06</v>
      </c>
      <c r="L611" s="64">
        <f t="shared" si="19"/>
        <v>0</v>
      </c>
    </row>
    <row r="612" spans="6:12">
      <c r="F612" s="17">
        <v>-33</v>
      </c>
      <c r="G612" s="17">
        <v>33</v>
      </c>
      <c r="H612" s="17">
        <f t="shared" si="18"/>
        <v>0</v>
      </c>
      <c r="J612" s="17">
        <v>-95.06</v>
      </c>
      <c r="K612" s="17">
        <v>95.06</v>
      </c>
      <c r="L612" s="64">
        <f t="shared" si="19"/>
        <v>0</v>
      </c>
    </row>
    <row r="613" spans="6:12">
      <c r="F613" s="17">
        <v>-33</v>
      </c>
      <c r="G613" s="17">
        <v>33</v>
      </c>
      <c r="H613" s="17">
        <f t="shared" si="18"/>
        <v>0</v>
      </c>
      <c r="J613" s="17">
        <v>-95.06</v>
      </c>
      <c r="K613" s="17">
        <v>95.06</v>
      </c>
      <c r="L613" s="64">
        <f t="shared" si="19"/>
        <v>0</v>
      </c>
    </row>
    <row r="614" spans="6:12">
      <c r="F614" s="17">
        <v>-33</v>
      </c>
      <c r="G614" s="17">
        <v>33</v>
      </c>
      <c r="H614" s="17">
        <f t="shared" si="18"/>
        <v>0</v>
      </c>
      <c r="J614" s="17">
        <v>-95.06</v>
      </c>
      <c r="K614" s="17">
        <v>95.06</v>
      </c>
      <c r="L614" s="64">
        <f t="shared" si="19"/>
        <v>0</v>
      </c>
    </row>
    <row r="615" spans="6:12">
      <c r="F615" s="17">
        <v>-33</v>
      </c>
      <c r="G615" s="17">
        <v>33</v>
      </c>
      <c r="H615" s="17">
        <f t="shared" si="18"/>
        <v>0</v>
      </c>
      <c r="J615" s="17">
        <v>-95.06</v>
      </c>
      <c r="K615" s="17">
        <v>95.06</v>
      </c>
      <c r="L615" s="64">
        <f t="shared" si="19"/>
        <v>0</v>
      </c>
    </row>
    <row r="616" spans="6:12">
      <c r="F616" s="17">
        <v>-33</v>
      </c>
      <c r="G616" s="17">
        <v>33</v>
      </c>
      <c r="H616" s="17">
        <f t="shared" si="18"/>
        <v>0</v>
      </c>
      <c r="J616" s="17">
        <v>-95.06</v>
      </c>
      <c r="K616" s="17">
        <v>95.06</v>
      </c>
      <c r="L616" s="64">
        <f t="shared" si="19"/>
        <v>0</v>
      </c>
    </row>
    <row r="617" spans="6:12">
      <c r="F617" s="17">
        <v>-33</v>
      </c>
      <c r="G617" s="17">
        <v>33</v>
      </c>
      <c r="H617" s="17">
        <f t="shared" si="18"/>
        <v>0</v>
      </c>
      <c r="J617" s="17">
        <v>-95.06</v>
      </c>
      <c r="K617" s="17">
        <v>95.06</v>
      </c>
      <c r="L617" s="64">
        <f t="shared" si="19"/>
        <v>0</v>
      </c>
    </row>
    <row r="618" spans="6:12">
      <c r="F618" s="17">
        <v>-33</v>
      </c>
      <c r="G618" s="17">
        <v>33</v>
      </c>
      <c r="H618" s="17">
        <f t="shared" si="18"/>
        <v>0</v>
      </c>
      <c r="J618" s="17">
        <v>-95.34</v>
      </c>
      <c r="K618" s="17">
        <v>95.34</v>
      </c>
      <c r="L618" s="64">
        <f t="shared" si="19"/>
        <v>0</v>
      </c>
    </row>
    <row r="619" spans="6:12">
      <c r="F619" s="17">
        <v>-33</v>
      </c>
      <c r="G619" s="17">
        <v>33</v>
      </c>
      <c r="H619" s="17">
        <f t="shared" si="18"/>
        <v>0</v>
      </c>
      <c r="J619" s="17">
        <v>-96.03</v>
      </c>
      <c r="K619" s="17">
        <v>96.03</v>
      </c>
      <c r="L619" s="64">
        <f t="shared" si="19"/>
        <v>0</v>
      </c>
    </row>
    <row r="620" spans="6:12">
      <c r="F620" s="17">
        <v>-33</v>
      </c>
      <c r="G620" s="17">
        <v>33</v>
      </c>
      <c r="H620" s="17">
        <f t="shared" si="18"/>
        <v>0</v>
      </c>
      <c r="J620" s="17">
        <v>-96.03</v>
      </c>
      <c r="K620" s="17">
        <v>96.03</v>
      </c>
      <c r="L620" s="64">
        <f t="shared" si="19"/>
        <v>0</v>
      </c>
    </row>
    <row r="621" spans="6:12">
      <c r="F621" s="17">
        <v>-33</v>
      </c>
      <c r="G621" s="17">
        <v>33</v>
      </c>
      <c r="H621" s="17">
        <f t="shared" si="18"/>
        <v>0</v>
      </c>
      <c r="J621" s="17">
        <v>-96.03</v>
      </c>
      <c r="K621" s="17">
        <v>96.03</v>
      </c>
      <c r="L621" s="64">
        <f t="shared" si="19"/>
        <v>0</v>
      </c>
    </row>
    <row r="622" spans="6:12">
      <c r="F622" s="17">
        <v>-33</v>
      </c>
      <c r="G622" s="17">
        <v>33</v>
      </c>
      <c r="H622" s="17">
        <f t="shared" si="18"/>
        <v>0</v>
      </c>
      <c r="J622" s="17">
        <v>-97</v>
      </c>
      <c r="K622" s="17">
        <v>97</v>
      </c>
      <c r="L622" s="64">
        <f t="shared" si="19"/>
        <v>0</v>
      </c>
    </row>
    <row r="623" spans="6:12">
      <c r="F623" s="17">
        <v>-33</v>
      </c>
      <c r="G623" s="17">
        <v>33</v>
      </c>
      <c r="H623" s="17">
        <f t="shared" si="18"/>
        <v>0</v>
      </c>
      <c r="J623" s="17">
        <v>-97</v>
      </c>
      <c r="K623" s="17">
        <v>97</v>
      </c>
      <c r="L623" s="64">
        <f t="shared" si="19"/>
        <v>0</v>
      </c>
    </row>
    <row r="624" spans="6:12">
      <c r="F624" s="17">
        <v>-33</v>
      </c>
      <c r="G624" s="17">
        <v>33</v>
      </c>
      <c r="H624" s="17">
        <f t="shared" si="18"/>
        <v>0</v>
      </c>
      <c r="J624" s="17">
        <v>-97</v>
      </c>
      <c r="K624" s="17">
        <v>97</v>
      </c>
      <c r="L624" s="64">
        <f t="shared" si="19"/>
        <v>0</v>
      </c>
    </row>
    <row r="625" spans="6:12">
      <c r="F625" s="17">
        <v>-33</v>
      </c>
      <c r="G625" s="17">
        <v>33</v>
      </c>
      <c r="H625" s="17">
        <f t="shared" si="18"/>
        <v>0</v>
      </c>
      <c r="J625" s="17">
        <v>-97</v>
      </c>
      <c r="K625" s="17">
        <v>97</v>
      </c>
      <c r="L625" s="64">
        <f t="shared" si="19"/>
        <v>0</v>
      </c>
    </row>
    <row r="626" spans="6:12">
      <c r="F626" s="17">
        <v>-33</v>
      </c>
      <c r="G626" s="17">
        <v>33</v>
      </c>
      <c r="H626" s="17">
        <f t="shared" si="18"/>
        <v>0</v>
      </c>
      <c r="J626" s="17">
        <v>-97</v>
      </c>
      <c r="K626" s="17">
        <v>97</v>
      </c>
      <c r="L626" s="64">
        <f t="shared" si="19"/>
        <v>0</v>
      </c>
    </row>
    <row r="627" spans="6:12">
      <c r="F627" s="17">
        <v>-33</v>
      </c>
      <c r="G627" s="17">
        <v>33</v>
      </c>
      <c r="H627" s="17">
        <f t="shared" si="18"/>
        <v>0</v>
      </c>
      <c r="J627" s="17">
        <v>-97</v>
      </c>
      <c r="K627" s="17">
        <v>97</v>
      </c>
      <c r="L627" s="64">
        <f t="shared" si="19"/>
        <v>0</v>
      </c>
    </row>
    <row r="628" spans="6:12">
      <c r="F628" s="17">
        <v>-34.799999999999997</v>
      </c>
      <c r="G628" s="17">
        <v>34.799999999999997</v>
      </c>
      <c r="H628" s="17">
        <f t="shared" si="18"/>
        <v>0</v>
      </c>
      <c r="J628" s="17">
        <v>-97</v>
      </c>
      <c r="K628" s="17">
        <v>97</v>
      </c>
      <c r="L628" s="64">
        <f t="shared" si="19"/>
        <v>0</v>
      </c>
    </row>
    <row r="629" spans="6:12">
      <c r="F629" s="17">
        <v>-34.799999999999997</v>
      </c>
      <c r="G629" s="17">
        <v>34.799999999999997</v>
      </c>
      <c r="H629" s="17">
        <f t="shared" si="18"/>
        <v>0</v>
      </c>
      <c r="J629" s="17">
        <v>-97</v>
      </c>
      <c r="K629" s="17">
        <v>97</v>
      </c>
      <c r="L629" s="64">
        <f t="shared" si="19"/>
        <v>0</v>
      </c>
    </row>
    <row r="630" spans="6:12">
      <c r="F630" s="17">
        <v>-34.799999999999997</v>
      </c>
      <c r="G630" s="17">
        <v>34.799999999999997</v>
      </c>
      <c r="H630" s="17">
        <f t="shared" si="18"/>
        <v>0</v>
      </c>
      <c r="J630" s="17">
        <v>-97</v>
      </c>
      <c r="K630" s="17">
        <v>97</v>
      </c>
      <c r="L630" s="64">
        <f t="shared" si="19"/>
        <v>0</v>
      </c>
    </row>
    <row r="631" spans="6:12">
      <c r="F631" s="17">
        <v>-34.799999999999997</v>
      </c>
      <c r="G631" s="17">
        <v>34.799999999999997</v>
      </c>
      <c r="H631" s="17">
        <f t="shared" si="18"/>
        <v>0</v>
      </c>
      <c r="J631" s="17">
        <v>-97</v>
      </c>
      <c r="K631" s="17">
        <v>97</v>
      </c>
      <c r="L631" s="64">
        <f t="shared" si="19"/>
        <v>0</v>
      </c>
    </row>
    <row r="632" spans="6:12">
      <c r="F632" s="17">
        <v>-35.28</v>
      </c>
      <c r="G632" s="17">
        <v>35.28</v>
      </c>
      <c r="H632" s="17">
        <f t="shared" si="18"/>
        <v>0</v>
      </c>
      <c r="J632" s="17">
        <v>-97</v>
      </c>
      <c r="K632" s="17">
        <v>97</v>
      </c>
      <c r="L632" s="64">
        <f t="shared" si="19"/>
        <v>0</v>
      </c>
    </row>
    <row r="633" spans="6:12">
      <c r="F633" s="17">
        <v>-35.28</v>
      </c>
      <c r="G633" s="17">
        <v>35.28</v>
      </c>
      <c r="H633" s="17">
        <f t="shared" si="18"/>
        <v>0</v>
      </c>
      <c r="J633" s="17">
        <v>-97</v>
      </c>
      <c r="K633" s="17">
        <v>97</v>
      </c>
      <c r="L633" s="64">
        <f t="shared" si="19"/>
        <v>0</v>
      </c>
    </row>
    <row r="634" spans="6:12">
      <c r="F634" s="17">
        <v>-35.4</v>
      </c>
      <c r="G634" s="17">
        <v>35.4</v>
      </c>
      <c r="H634" s="17">
        <f t="shared" si="18"/>
        <v>0</v>
      </c>
      <c r="J634" s="17">
        <v>-97</v>
      </c>
      <c r="K634" s="17">
        <v>97</v>
      </c>
      <c r="L634" s="64">
        <f t="shared" si="19"/>
        <v>0</v>
      </c>
    </row>
    <row r="635" spans="6:12">
      <c r="F635" s="17">
        <v>-35.4</v>
      </c>
      <c r="G635" s="17">
        <v>35.4</v>
      </c>
      <c r="H635" s="17">
        <f t="shared" si="18"/>
        <v>0</v>
      </c>
      <c r="J635" s="17">
        <v>-97</v>
      </c>
      <c r="K635" s="17">
        <v>97</v>
      </c>
      <c r="L635" s="64">
        <f t="shared" si="19"/>
        <v>0</v>
      </c>
    </row>
    <row r="636" spans="6:12">
      <c r="F636" s="17">
        <v>-35.4</v>
      </c>
      <c r="G636" s="17">
        <v>35.4</v>
      </c>
      <c r="H636" s="17">
        <f t="shared" si="18"/>
        <v>0</v>
      </c>
      <c r="J636" s="17">
        <v>-97</v>
      </c>
      <c r="K636" s="17">
        <v>97</v>
      </c>
      <c r="L636" s="64">
        <f t="shared" si="19"/>
        <v>0</v>
      </c>
    </row>
    <row r="637" spans="6:12">
      <c r="F637" s="17">
        <v>-35.4</v>
      </c>
      <c r="G637" s="17">
        <v>35.4</v>
      </c>
      <c r="H637" s="17">
        <f t="shared" si="18"/>
        <v>0</v>
      </c>
      <c r="J637" s="17">
        <v>-97</v>
      </c>
      <c r="K637" s="17">
        <v>97</v>
      </c>
      <c r="L637" s="64">
        <f t="shared" si="19"/>
        <v>0</v>
      </c>
    </row>
    <row r="638" spans="6:12">
      <c r="F638" s="17">
        <v>-35.76</v>
      </c>
      <c r="G638" s="17">
        <v>35.76</v>
      </c>
      <c r="H638" s="17">
        <f t="shared" si="18"/>
        <v>0</v>
      </c>
      <c r="J638" s="17">
        <v>-97</v>
      </c>
      <c r="K638" s="17">
        <v>97</v>
      </c>
      <c r="L638" s="64">
        <f t="shared" si="19"/>
        <v>0</v>
      </c>
    </row>
    <row r="639" spans="6:12">
      <c r="F639" s="17">
        <v>-36</v>
      </c>
      <c r="G639" s="17">
        <v>36</v>
      </c>
      <c r="H639" s="17">
        <f t="shared" si="18"/>
        <v>0</v>
      </c>
      <c r="J639" s="17">
        <v>-97</v>
      </c>
      <c r="K639" s="17">
        <v>97</v>
      </c>
      <c r="L639" s="64">
        <f t="shared" si="19"/>
        <v>0</v>
      </c>
    </row>
    <row r="640" spans="6:12">
      <c r="F640" s="17">
        <v>-36</v>
      </c>
      <c r="G640" s="17">
        <v>36</v>
      </c>
      <c r="H640" s="17">
        <f t="shared" si="18"/>
        <v>0</v>
      </c>
      <c r="J640" s="17">
        <v>-97</v>
      </c>
      <c r="K640" s="17">
        <v>97</v>
      </c>
      <c r="L640" s="64">
        <f t="shared" si="19"/>
        <v>0</v>
      </c>
    </row>
    <row r="641" spans="6:12">
      <c r="F641" s="17">
        <v>-36</v>
      </c>
      <c r="G641" s="17">
        <v>36</v>
      </c>
      <c r="H641" s="17">
        <f t="shared" si="18"/>
        <v>0</v>
      </c>
      <c r="J641" s="17">
        <v>-97</v>
      </c>
      <c r="K641" s="17">
        <v>97</v>
      </c>
      <c r="L641" s="64">
        <f t="shared" si="19"/>
        <v>0</v>
      </c>
    </row>
    <row r="642" spans="6:12">
      <c r="F642" s="17">
        <v>-36</v>
      </c>
      <c r="G642" s="17">
        <v>36</v>
      </c>
      <c r="H642" s="17">
        <f t="shared" si="18"/>
        <v>0</v>
      </c>
      <c r="J642" s="17">
        <v>-97</v>
      </c>
      <c r="K642" s="17">
        <v>97</v>
      </c>
      <c r="L642" s="64">
        <f t="shared" si="19"/>
        <v>0</v>
      </c>
    </row>
    <row r="643" spans="6:12">
      <c r="F643" s="17">
        <v>-36</v>
      </c>
      <c r="G643" s="17">
        <v>36</v>
      </c>
      <c r="H643" s="17">
        <f t="shared" ref="H643:H706" si="20">+F643+G643</f>
        <v>0</v>
      </c>
      <c r="J643" s="17">
        <v>-97</v>
      </c>
      <c r="K643" s="17">
        <v>97</v>
      </c>
      <c r="L643" s="64">
        <f t="shared" ref="L643:L706" si="21">+J643+K643</f>
        <v>0</v>
      </c>
    </row>
    <row r="644" spans="6:12">
      <c r="F644" s="17">
        <v>-36</v>
      </c>
      <c r="G644" s="17">
        <v>36</v>
      </c>
      <c r="H644" s="17">
        <f t="shared" si="20"/>
        <v>0</v>
      </c>
      <c r="J644" s="17">
        <v>-97</v>
      </c>
      <c r="K644" s="17">
        <v>97</v>
      </c>
      <c r="L644" s="64">
        <f t="shared" si="21"/>
        <v>0</v>
      </c>
    </row>
    <row r="645" spans="6:12">
      <c r="F645" s="17">
        <v>-36</v>
      </c>
      <c r="G645" s="17">
        <v>36</v>
      </c>
      <c r="H645" s="17">
        <f t="shared" si="20"/>
        <v>0</v>
      </c>
      <c r="J645" s="17">
        <v>-97</v>
      </c>
      <c r="K645" s="17">
        <v>97</v>
      </c>
      <c r="L645" s="64">
        <f t="shared" si="21"/>
        <v>0</v>
      </c>
    </row>
    <row r="646" spans="6:12">
      <c r="F646" s="17">
        <v>-36</v>
      </c>
      <c r="G646" s="17">
        <v>36</v>
      </c>
      <c r="H646" s="17">
        <f t="shared" si="20"/>
        <v>0</v>
      </c>
      <c r="J646" s="17">
        <v>-97</v>
      </c>
      <c r="K646" s="17">
        <v>97</v>
      </c>
      <c r="L646" s="64">
        <f t="shared" si="21"/>
        <v>0</v>
      </c>
    </row>
    <row r="647" spans="6:12">
      <c r="F647" s="17">
        <v>-36</v>
      </c>
      <c r="G647" s="17">
        <v>36</v>
      </c>
      <c r="H647" s="17">
        <f t="shared" si="20"/>
        <v>0</v>
      </c>
      <c r="J647" s="17">
        <v>-97</v>
      </c>
      <c r="K647" s="17">
        <v>97</v>
      </c>
      <c r="L647" s="64">
        <f t="shared" si="21"/>
        <v>0</v>
      </c>
    </row>
    <row r="648" spans="6:12">
      <c r="F648" s="17">
        <v>-36</v>
      </c>
      <c r="G648" s="17">
        <v>36</v>
      </c>
      <c r="H648" s="17">
        <f t="shared" si="20"/>
        <v>0</v>
      </c>
      <c r="J648" s="17">
        <v>-97</v>
      </c>
      <c r="K648" s="17">
        <v>97</v>
      </c>
      <c r="L648" s="64">
        <f t="shared" si="21"/>
        <v>0</v>
      </c>
    </row>
    <row r="649" spans="6:12">
      <c r="F649" s="17">
        <v>-36</v>
      </c>
      <c r="G649" s="17">
        <v>36</v>
      </c>
      <c r="H649" s="17">
        <f t="shared" si="20"/>
        <v>0</v>
      </c>
      <c r="J649" s="17">
        <v>-97</v>
      </c>
      <c r="K649" s="17">
        <v>97</v>
      </c>
      <c r="L649" s="64">
        <f t="shared" si="21"/>
        <v>0</v>
      </c>
    </row>
    <row r="650" spans="6:12">
      <c r="F650" s="17">
        <v>-36</v>
      </c>
      <c r="G650" s="17">
        <v>36</v>
      </c>
      <c r="H650" s="17">
        <f t="shared" si="20"/>
        <v>0</v>
      </c>
      <c r="J650" s="17">
        <v>-97</v>
      </c>
      <c r="K650" s="17">
        <v>97</v>
      </c>
      <c r="L650" s="64">
        <f t="shared" si="21"/>
        <v>0</v>
      </c>
    </row>
    <row r="651" spans="6:12">
      <c r="F651" s="17">
        <v>-36</v>
      </c>
      <c r="G651" s="17">
        <v>36</v>
      </c>
      <c r="H651" s="17">
        <f t="shared" si="20"/>
        <v>0</v>
      </c>
      <c r="J651" s="17">
        <v>-97</v>
      </c>
      <c r="K651" s="17">
        <v>97</v>
      </c>
      <c r="L651" s="64">
        <f t="shared" si="21"/>
        <v>0</v>
      </c>
    </row>
    <row r="652" spans="6:12">
      <c r="F652" s="17">
        <v>-36</v>
      </c>
      <c r="G652" s="17">
        <v>36</v>
      </c>
      <c r="H652" s="17">
        <f t="shared" si="20"/>
        <v>0</v>
      </c>
      <c r="J652" s="17">
        <v>-97</v>
      </c>
      <c r="K652" s="17">
        <v>97</v>
      </c>
      <c r="L652" s="64">
        <f t="shared" si="21"/>
        <v>0</v>
      </c>
    </row>
    <row r="653" spans="6:12">
      <c r="F653" s="17">
        <v>-36</v>
      </c>
      <c r="G653" s="17">
        <v>36</v>
      </c>
      <c r="H653" s="17">
        <f t="shared" si="20"/>
        <v>0</v>
      </c>
      <c r="J653" s="17">
        <v>-97</v>
      </c>
      <c r="K653" s="17">
        <v>97</v>
      </c>
      <c r="L653" s="64">
        <f t="shared" si="21"/>
        <v>0</v>
      </c>
    </row>
    <row r="654" spans="6:12">
      <c r="F654" s="17">
        <v>-36</v>
      </c>
      <c r="G654" s="17">
        <v>36</v>
      </c>
      <c r="H654" s="17">
        <f t="shared" si="20"/>
        <v>0</v>
      </c>
      <c r="J654" s="17">
        <v>-97</v>
      </c>
      <c r="K654" s="17">
        <v>97</v>
      </c>
      <c r="L654" s="64">
        <f t="shared" si="21"/>
        <v>0</v>
      </c>
    </row>
    <row r="655" spans="6:12">
      <c r="F655" s="17">
        <v>-36</v>
      </c>
      <c r="G655" s="17">
        <v>36</v>
      </c>
      <c r="H655" s="17">
        <f t="shared" si="20"/>
        <v>0</v>
      </c>
      <c r="J655" s="17">
        <v>-97</v>
      </c>
      <c r="K655" s="17">
        <v>97</v>
      </c>
      <c r="L655" s="64">
        <f t="shared" si="21"/>
        <v>0</v>
      </c>
    </row>
    <row r="656" spans="6:12">
      <c r="F656" s="17">
        <v>-36</v>
      </c>
      <c r="G656" s="17">
        <v>36</v>
      </c>
      <c r="H656" s="17">
        <f t="shared" si="20"/>
        <v>0</v>
      </c>
      <c r="J656" s="17">
        <v>-97</v>
      </c>
      <c r="K656" s="17">
        <v>97</v>
      </c>
      <c r="L656" s="64">
        <f t="shared" si="21"/>
        <v>0</v>
      </c>
    </row>
    <row r="657" spans="6:12">
      <c r="F657" s="17">
        <v>-36</v>
      </c>
      <c r="G657" s="17">
        <v>36</v>
      </c>
      <c r="H657" s="17">
        <f t="shared" si="20"/>
        <v>0</v>
      </c>
      <c r="J657" s="17">
        <v>-97</v>
      </c>
      <c r="K657" s="17">
        <v>97</v>
      </c>
      <c r="L657" s="64">
        <f t="shared" si="21"/>
        <v>0</v>
      </c>
    </row>
    <row r="658" spans="6:12">
      <c r="F658" s="17">
        <v>-36</v>
      </c>
      <c r="G658" s="17">
        <v>36</v>
      </c>
      <c r="H658" s="17">
        <f t="shared" si="20"/>
        <v>0</v>
      </c>
      <c r="J658" s="17">
        <v>-97</v>
      </c>
      <c r="K658" s="17">
        <v>97</v>
      </c>
      <c r="L658" s="64">
        <f t="shared" si="21"/>
        <v>0</v>
      </c>
    </row>
    <row r="659" spans="6:12">
      <c r="F659" s="17">
        <v>-36</v>
      </c>
      <c r="G659" s="17">
        <v>36</v>
      </c>
      <c r="H659" s="17">
        <f t="shared" si="20"/>
        <v>0</v>
      </c>
      <c r="J659" s="17">
        <v>-97</v>
      </c>
      <c r="K659" s="17">
        <v>97</v>
      </c>
      <c r="L659" s="64">
        <f t="shared" si="21"/>
        <v>0</v>
      </c>
    </row>
    <row r="660" spans="6:12">
      <c r="F660" s="17">
        <v>-36</v>
      </c>
      <c r="G660" s="17">
        <v>36</v>
      </c>
      <c r="H660" s="17">
        <f t="shared" si="20"/>
        <v>0</v>
      </c>
      <c r="J660" s="17">
        <v>-97</v>
      </c>
      <c r="K660" s="17">
        <v>97</v>
      </c>
      <c r="L660" s="64">
        <f t="shared" si="21"/>
        <v>0</v>
      </c>
    </row>
    <row r="661" spans="6:12">
      <c r="F661" s="17">
        <v>-36</v>
      </c>
      <c r="G661" s="17">
        <v>36</v>
      </c>
      <c r="H661" s="17">
        <f t="shared" si="20"/>
        <v>0</v>
      </c>
      <c r="J661" s="17">
        <v>-97</v>
      </c>
      <c r="K661" s="17">
        <v>97</v>
      </c>
      <c r="L661" s="64">
        <f t="shared" si="21"/>
        <v>0</v>
      </c>
    </row>
    <row r="662" spans="6:12">
      <c r="F662" s="17">
        <v>-36</v>
      </c>
      <c r="G662" s="17">
        <v>36</v>
      </c>
      <c r="H662" s="17">
        <f t="shared" si="20"/>
        <v>0</v>
      </c>
      <c r="J662" s="17">
        <v>-97</v>
      </c>
      <c r="K662" s="17">
        <v>97</v>
      </c>
      <c r="L662" s="64">
        <f t="shared" si="21"/>
        <v>0</v>
      </c>
    </row>
    <row r="663" spans="6:12">
      <c r="F663" s="17">
        <v>-36</v>
      </c>
      <c r="G663" s="17">
        <v>36</v>
      </c>
      <c r="H663" s="17">
        <f t="shared" si="20"/>
        <v>0</v>
      </c>
      <c r="J663" s="17">
        <v>-97</v>
      </c>
      <c r="K663" s="17">
        <v>97</v>
      </c>
      <c r="L663" s="64">
        <f t="shared" si="21"/>
        <v>0</v>
      </c>
    </row>
    <row r="664" spans="6:12">
      <c r="F664" s="17">
        <v>-36</v>
      </c>
      <c r="G664" s="17">
        <v>36</v>
      </c>
      <c r="H664" s="17">
        <f t="shared" si="20"/>
        <v>0</v>
      </c>
      <c r="J664" s="17">
        <v>-97</v>
      </c>
      <c r="K664" s="17">
        <v>97</v>
      </c>
      <c r="L664" s="64">
        <f t="shared" si="21"/>
        <v>0</v>
      </c>
    </row>
    <row r="665" spans="6:12">
      <c r="F665" s="17">
        <v>-36</v>
      </c>
      <c r="G665" s="17">
        <v>36</v>
      </c>
      <c r="H665" s="17">
        <f t="shared" si="20"/>
        <v>0</v>
      </c>
      <c r="J665" s="17">
        <v>-97</v>
      </c>
      <c r="K665" s="17">
        <v>97</v>
      </c>
      <c r="L665" s="64">
        <f t="shared" si="21"/>
        <v>0</v>
      </c>
    </row>
    <row r="666" spans="6:12">
      <c r="F666" s="17">
        <v>-36</v>
      </c>
      <c r="G666" s="17">
        <v>36</v>
      </c>
      <c r="H666" s="17">
        <f t="shared" si="20"/>
        <v>0</v>
      </c>
      <c r="J666" s="17">
        <v>-97</v>
      </c>
      <c r="K666" s="17">
        <v>97</v>
      </c>
      <c r="L666" s="64">
        <f t="shared" si="21"/>
        <v>0</v>
      </c>
    </row>
    <row r="667" spans="6:12">
      <c r="F667" s="17">
        <v>-36</v>
      </c>
      <c r="G667" s="17">
        <v>36</v>
      </c>
      <c r="H667" s="17">
        <f t="shared" si="20"/>
        <v>0</v>
      </c>
      <c r="J667" s="17">
        <v>-97</v>
      </c>
      <c r="K667" s="17">
        <v>97</v>
      </c>
      <c r="L667" s="64">
        <f t="shared" si="21"/>
        <v>0</v>
      </c>
    </row>
    <row r="668" spans="6:12">
      <c r="F668" s="17">
        <v>-36</v>
      </c>
      <c r="G668" s="17">
        <v>36</v>
      </c>
      <c r="H668" s="17">
        <f t="shared" si="20"/>
        <v>0</v>
      </c>
      <c r="J668" s="17">
        <v>-97</v>
      </c>
      <c r="K668" s="17">
        <v>97</v>
      </c>
      <c r="L668" s="64">
        <f t="shared" si="21"/>
        <v>0</v>
      </c>
    </row>
    <row r="669" spans="6:12">
      <c r="F669" s="17">
        <v>-36</v>
      </c>
      <c r="G669" s="17">
        <v>36</v>
      </c>
      <c r="H669" s="17">
        <f t="shared" si="20"/>
        <v>0</v>
      </c>
      <c r="J669" s="17">
        <v>-97</v>
      </c>
      <c r="K669" s="17">
        <v>97</v>
      </c>
      <c r="L669" s="64">
        <f t="shared" si="21"/>
        <v>0</v>
      </c>
    </row>
    <row r="670" spans="6:12">
      <c r="F670" s="17">
        <v>-36</v>
      </c>
      <c r="G670" s="17">
        <v>36</v>
      </c>
      <c r="H670" s="17">
        <f t="shared" si="20"/>
        <v>0</v>
      </c>
      <c r="J670" s="17">
        <v>-97</v>
      </c>
      <c r="K670" s="17">
        <v>97</v>
      </c>
      <c r="L670" s="64">
        <f t="shared" si="21"/>
        <v>0</v>
      </c>
    </row>
    <row r="671" spans="6:12">
      <c r="F671" s="17">
        <v>-36</v>
      </c>
      <c r="G671" s="17">
        <v>36</v>
      </c>
      <c r="H671" s="17">
        <f t="shared" si="20"/>
        <v>0</v>
      </c>
      <c r="J671" s="17">
        <v>-97</v>
      </c>
      <c r="K671" s="17">
        <v>97</v>
      </c>
      <c r="L671" s="64">
        <f t="shared" si="21"/>
        <v>0</v>
      </c>
    </row>
    <row r="672" spans="6:12">
      <c r="F672" s="17">
        <v>-36</v>
      </c>
      <c r="G672" s="17">
        <v>36</v>
      </c>
      <c r="H672" s="17">
        <f t="shared" si="20"/>
        <v>0</v>
      </c>
      <c r="J672" s="17">
        <v>-97</v>
      </c>
      <c r="K672" s="17">
        <v>97</v>
      </c>
      <c r="L672" s="64">
        <f t="shared" si="21"/>
        <v>0</v>
      </c>
    </row>
    <row r="673" spans="6:12">
      <c r="F673" s="17">
        <v>-36</v>
      </c>
      <c r="G673" s="17">
        <v>36</v>
      </c>
      <c r="H673" s="17">
        <f t="shared" si="20"/>
        <v>0</v>
      </c>
      <c r="J673" s="17">
        <v>-97</v>
      </c>
      <c r="K673" s="17">
        <v>97</v>
      </c>
      <c r="L673" s="64">
        <f t="shared" si="21"/>
        <v>0</v>
      </c>
    </row>
    <row r="674" spans="6:12">
      <c r="F674" s="17">
        <v>-36</v>
      </c>
      <c r="G674" s="17">
        <v>36</v>
      </c>
      <c r="H674" s="17">
        <f t="shared" si="20"/>
        <v>0</v>
      </c>
      <c r="J674" s="17">
        <v>-97</v>
      </c>
      <c r="K674" s="17">
        <v>97</v>
      </c>
      <c r="L674" s="64">
        <f t="shared" si="21"/>
        <v>0</v>
      </c>
    </row>
    <row r="675" spans="6:12">
      <c r="F675" s="17">
        <v>-36</v>
      </c>
      <c r="G675" s="17">
        <v>36</v>
      </c>
      <c r="H675" s="17">
        <f t="shared" si="20"/>
        <v>0</v>
      </c>
      <c r="J675" s="17">
        <v>-97</v>
      </c>
      <c r="K675" s="17">
        <v>97</v>
      </c>
      <c r="L675" s="64">
        <f t="shared" si="21"/>
        <v>0</v>
      </c>
    </row>
    <row r="676" spans="6:12">
      <c r="F676" s="17">
        <v>-36</v>
      </c>
      <c r="G676" s="17">
        <v>36</v>
      </c>
      <c r="H676" s="17">
        <f t="shared" si="20"/>
        <v>0</v>
      </c>
      <c r="J676" s="17">
        <v>-97</v>
      </c>
      <c r="K676" s="17">
        <v>97</v>
      </c>
      <c r="L676" s="64">
        <f t="shared" si="21"/>
        <v>0</v>
      </c>
    </row>
    <row r="677" spans="6:12">
      <c r="F677" s="17">
        <v>-36</v>
      </c>
      <c r="G677" s="17">
        <v>36</v>
      </c>
      <c r="H677" s="17">
        <f t="shared" si="20"/>
        <v>0</v>
      </c>
      <c r="J677" s="17">
        <v>-97</v>
      </c>
      <c r="K677" s="17">
        <v>97</v>
      </c>
      <c r="L677" s="64">
        <f t="shared" si="21"/>
        <v>0</v>
      </c>
    </row>
    <row r="678" spans="6:12">
      <c r="F678" s="17">
        <v>-36</v>
      </c>
      <c r="G678" s="17">
        <v>36</v>
      </c>
      <c r="H678" s="17">
        <f t="shared" si="20"/>
        <v>0</v>
      </c>
      <c r="J678" s="17">
        <v>-97</v>
      </c>
      <c r="K678" s="17">
        <v>97</v>
      </c>
      <c r="L678" s="64">
        <f t="shared" si="21"/>
        <v>0</v>
      </c>
    </row>
    <row r="679" spans="6:12">
      <c r="F679" s="17">
        <v>-36</v>
      </c>
      <c r="G679" s="17">
        <v>36</v>
      </c>
      <c r="H679" s="17">
        <f t="shared" si="20"/>
        <v>0</v>
      </c>
      <c r="J679" s="17">
        <v>-97</v>
      </c>
      <c r="K679" s="17">
        <v>97</v>
      </c>
      <c r="L679" s="64">
        <f t="shared" si="21"/>
        <v>0</v>
      </c>
    </row>
    <row r="680" spans="6:12">
      <c r="F680" s="17">
        <v>-36</v>
      </c>
      <c r="G680" s="17">
        <v>36</v>
      </c>
      <c r="H680" s="17">
        <f t="shared" si="20"/>
        <v>0</v>
      </c>
      <c r="J680" s="17">
        <v>-97</v>
      </c>
      <c r="K680" s="17">
        <v>97</v>
      </c>
      <c r="L680" s="64">
        <f t="shared" si="21"/>
        <v>0</v>
      </c>
    </row>
    <row r="681" spans="6:12">
      <c r="F681" s="17">
        <v>-36</v>
      </c>
      <c r="G681" s="17">
        <v>36</v>
      </c>
      <c r="H681" s="17">
        <f t="shared" si="20"/>
        <v>0</v>
      </c>
      <c r="J681" s="17">
        <v>-97</v>
      </c>
      <c r="K681" s="17">
        <v>97</v>
      </c>
      <c r="L681" s="64">
        <f t="shared" si="21"/>
        <v>0</v>
      </c>
    </row>
    <row r="682" spans="6:12">
      <c r="F682" s="17">
        <v>-36</v>
      </c>
      <c r="G682" s="17">
        <v>36</v>
      </c>
      <c r="H682" s="17">
        <f t="shared" si="20"/>
        <v>0</v>
      </c>
      <c r="J682" s="17">
        <v>-97</v>
      </c>
      <c r="K682" s="17">
        <v>97</v>
      </c>
      <c r="L682" s="64">
        <f t="shared" si="21"/>
        <v>0</v>
      </c>
    </row>
    <row r="683" spans="6:12">
      <c r="F683" s="17">
        <v>-36</v>
      </c>
      <c r="G683" s="17">
        <v>36</v>
      </c>
      <c r="H683" s="17">
        <f t="shared" si="20"/>
        <v>0</v>
      </c>
      <c r="J683" s="17">
        <v>-97</v>
      </c>
      <c r="K683" s="17">
        <v>97</v>
      </c>
      <c r="L683" s="64">
        <f t="shared" si="21"/>
        <v>0</v>
      </c>
    </row>
    <row r="684" spans="6:12">
      <c r="F684" s="17">
        <v>-36</v>
      </c>
      <c r="G684" s="17">
        <v>36</v>
      </c>
      <c r="H684" s="17">
        <f t="shared" si="20"/>
        <v>0</v>
      </c>
      <c r="J684" s="17">
        <v>-97</v>
      </c>
      <c r="K684" s="17">
        <v>97</v>
      </c>
      <c r="L684" s="64">
        <f t="shared" si="21"/>
        <v>0</v>
      </c>
    </row>
    <row r="685" spans="6:12">
      <c r="F685" s="17">
        <v>-36</v>
      </c>
      <c r="G685" s="17">
        <v>36</v>
      </c>
      <c r="H685" s="17">
        <f t="shared" si="20"/>
        <v>0</v>
      </c>
      <c r="J685" s="17">
        <v>-97</v>
      </c>
      <c r="K685" s="17">
        <v>97</v>
      </c>
      <c r="L685" s="64">
        <f t="shared" si="21"/>
        <v>0</v>
      </c>
    </row>
    <row r="686" spans="6:12">
      <c r="F686" s="17">
        <v>-36</v>
      </c>
      <c r="G686" s="17">
        <v>36</v>
      </c>
      <c r="H686" s="17">
        <f t="shared" si="20"/>
        <v>0</v>
      </c>
      <c r="J686" s="17">
        <v>-97</v>
      </c>
      <c r="K686" s="17">
        <v>97</v>
      </c>
      <c r="L686" s="64">
        <f t="shared" si="21"/>
        <v>0</v>
      </c>
    </row>
    <row r="687" spans="6:12">
      <c r="F687" s="17">
        <v>-36</v>
      </c>
      <c r="G687" s="17">
        <v>36</v>
      </c>
      <c r="H687" s="17">
        <f t="shared" si="20"/>
        <v>0</v>
      </c>
      <c r="J687" s="17">
        <v>-97</v>
      </c>
      <c r="K687" s="17">
        <v>97</v>
      </c>
      <c r="L687" s="64">
        <f t="shared" si="21"/>
        <v>0</v>
      </c>
    </row>
    <row r="688" spans="6:12">
      <c r="F688" s="17">
        <v>-36</v>
      </c>
      <c r="G688" s="17">
        <v>36</v>
      </c>
      <c r="H688" s="17">
        <f t="shared" si="20"/>
        <v>0</v>
      </c>
      <c r="J688" s="17">
        <v>-97</v>
      </c>
      <c r="K688" s="17">
        <v>97</v>
      </c>
      <c r="L688" s="64">
        <f t="shared" si="21"/>
        <v>0</v>
      </c>
    </row>
    <row r="689" spans="6:12">
      <c r="F689" s="17">
        <v>-36</v>
      </c>
      <c r="G689" s="17">
        <v>36</v>
      </c>
      <c r="H689" s="17">
        <f t="shared" si="20"/>
        <v>0</v>
      </c>
      <c r="J689" s="17">
        <v>-97</v>
      </c>
      <c r="K689" s="17">
        <v>97</v>
      </c>
      <c r="L689" s="64">
        <f t="shared" si="21"/>
        <v>0</v>
      </c>
    </row>
    <row r="690" spans="6:12">
      <c r="F690" s="17">
        <v>-36</v>
      </c>
      <c r="G690" s="17">
        <v>36</v>
      </c>
      <c r="H690" s="17">
        <f t="shared" si="20"/>
        <v>0</v>
      </c>
      <c r="J690" s="17">
        <v>-97</v>
      </c>
      <c r="K690" s="17">
        <v>97</v>
      </c>
      <c r="L690" s="64">
        <f t="shared" si="21"/>
        <v>0</v>
      </c>
    </row>
    <row r="691" spans="6:12">
      <c r="F691" s="17">
        <v>-36</v>
      </c>
      <c r="G691" s="17">
        <v>36</v>
      </c>
      <c r="H691" s="17">
        <f t="shared" si="20"/>
        <v>0</v>
      </c>
      <c r="J691" s="17">
        <v>-97</v>
      </c>
      <c r="K691" s="17">
        <v>97</v>
      </c>
      <c r="L691" s="64">
        <f t="shared" si="21"/>
        <v>0</v>
      </c>
    </row>
    <row r="692" spans="6:12">
      <c r="F692" s="17">
        <v>-36</v>
      </c>
      <c r="G692" s="17">
        <v>36</v>
      </c>
      <c r="H692" s="17">
        <f t="shared" si="20"/>
        <v>0</v>
      </c>
      <c r="J692" s="17">
        <v>-97</v>
      </c>
      <c r="K692" s="17">
        <v>97</v>
      </c>
      <c r="L692" s="64">
        <f t="shared" si="21"/>
        <v>0</v>
      </c>
    </row>
    <row r="693" spans="6:12">
      <c r="F693" s="17">
        <v>-36</v>
      </c>
      <c r="G693" s="17">
        <v>36</v>
      </c>
      <c r="H693" s="17">
        <f t="shared" si="20"/>
        <v>0</v>
      </c>
      <c r="J693" s="17">
        <v>-97</v>
      </c>
      <c r="K693" s="17">
        <v>97</v>
      </c>
      <c r="L693" s="64">
        <f t="shared" si="21"/>
        <v>0</v>
      </c>
    </row>
    <row r="694" spans="6:12">
      <c r="F694" s="17">
        <v>-36</v>
      </c>
      <c r="G694" s="17">
        <v>36</v>
      </c>
      <c r="H694" s="17">
        <f t="shared" si="20"/>
        <v>0</v>
      </c>
      <c r="J694" s="17">
        <v>-97</v>
      </c>
      <c r="K694" s="17">
        <v>97</v>
      </c>
      <c r="L694" s="64">
        <f t="shared" si="21"/>
        <v>0</v>
      </c>
    </row>
    <row r="695" spans="6:12">
      <c r="F695" s="17">
        <v>-36</v>
      </c>
      <c r="G695" s="17">
        <v>36</v>
      </c>
      <c r="H695" s="17">
        <f t="shared" si="20"/>
        <v>0</v>
      </c>
      <c r="J695" s="17">
        <v>-97</v>
      </c>
      <c r="K695" s="17">
        <v>97</v>
      </c>
      <c r="L695" s="64">
        <f t="shared" si="21"/>
        <v>0</v>
      </c>
    </row>
    <row r="696" spans="6:12">
      <c r="F696" s="17">
        <v>-36</v>
      </c>
      <c r="G696" s="17">
        <v>36</v>
      </c>
      <c r="H696" s="17">
        <f t="shared" si="20"/>
        <v>0</v>
      </c>
      <c r="J696" s="17">
        <v>-97</v>
      </c>
      <c r="K696" s="17">
        <v>97</v>
      </c>
      <c r="L696" s="64">
        <f t="shared" si="21"/>
        <v>0</v>
      </c>
    </row>
    <row r="697" spans="6:12">
      <c r="F697" s="17">
        <v>-36</v>
      </c>
      <c r="G697" s="17">
        <v>36</v>
      </c>
      <c r="H697" s="17">
        <f t="shared" si="20"/>
        <v>0</v>
      </c>
      <c r="J697" s="17">
        <v>-97</v>
      </c>
      <c r="K697" s="17">
        <v>97</v>
      </c>
      <c r="L697" s="64">
        <f t="shared" si="21"/>
        <v>0</v>
      </c>
    </row>
    <row r="698" spans="6:12">
      <c r="F698" s="17">
        <v>-36</v>
      </c>
      <c r="G698" s="17">
        <v>36</v>
      </c>
      <c r="H698" s="17">
        <f t="shared" si="20"/>
        <v>0</v>
      </c>
      <c r="J698" s="17">
        <v>-97</v>
      </c>
      <c r="K698" s="17">
        <v>97</v>
      </c>
      <c r="L698" s="64">
        <f t="shared" si="21"/>
        <v>0</v>
      </c>
    </row>
    <row r="699" spans="6:12">
      <c r="F699" s="17">
        <v>-36</v>
      </c>
      <c r="G699" s="17">
        <v>36</v>
      </c>
      <c r="H699" s="17">
        <f t="shared" si="20"/>
        <v>0</v>
      </c>
      <c r="J699" s="17">
        <v>-97</v>
      </c>
      <c r="K699" s="17">
        <v>97</v>
      </c>
      <c r="L699" s="64">
        <f t="shared" si="21"/>
        <v>0</v>
      </c>
    </row>
    <row r="700" spans="6:12">
      <c r="F700" s="17">
        <v>-36</v>
      </c>
      <c r="G700" s="17">
        <v>36</v>
      </c>
      <c r="H700" s="17">
        <f t="shared" si="20"/>
        <v>0</v>
      </c>
      <c r="J700" s="17">
        <v>-97</v>
      </c>
      <c r="K700" s="17">
        <v>97</v>
      </c>
      <c r="L700" s="64">
        <f t="shared" si="21"/>
        <v>0</v>
      </c>
    </row>
    <row r="701" spans="6:12">
      <c r="F701" s="17">
        <v>-36</v>
      </c>
      <c r="G701" s="17">
        <v>36</v>
      </c>
      <c r="H701" s="17">
        <f t="shared" si="20"/>
        <v>0</v>
      </c>
      <c r="J701" s="17">
        <v>-97</v>
      </c>
      <c r="K701" s="17">
        <v>97</v>
      </c>
      <c r="L701" s="64">
        <f t="shared" si="21"/>
        <v>0</v>
      </c>
    </row>
    <row r="702" spans="6:12">
      <c r="F702" s="17">
        <v>-36</v>
      </c>
      <c r="G702" s="17">
        <v>36</v>
      </c>
      <c r="H702" s="17">
        <f t="shared" si="20"/>
        <v>0</v>
      </c>
      <c r="J702" s="17">
        <v>-97</v>
      </c>
      <c r="K702" s="17">
        <v>97</v>
      </c>
      <c r="L702" s="64">
        <f t="shared" si="21"/>
        <v>0</v>
      </c>
    </row>
    <row r="703" spans="6:12">
      <c r="F703" s="17">
        <v>-36</v>
      </c>
      <c r="G703" s="17">
        <v>36</v>
      </c>
      <c r="H703" s="17">
        <f t="shared" si="20"/>
        <v>0</v>
      </c>
      <c r="J703" s="17">
        <v>-97</v>
      </c>
      <c r="K703" s="17">
        <v>97</v>
      </c>
      <c r="L703" s="64">
        <f t="shared" si="21"/>
        <v>0</v>
      </c>
    </row>
    <row r="704" spans="6:12">
      <c r="F704" s="17">
        <v>-36</v>
      </c>
      <c r="G704" s="17">
        <v>36</v>
      </c>
      <c r="H704" s="17">
        <f t="shared" si="20"/>
        <v>0</v>
      </c>
      <c r="J704" s="17">
        <v>-97</v>
      </c>
      <c r="K704" s="17">
        <v>97</v>
      </c>
      <c r="L704" s="64">
        <f t="shared" si="21"/>
        <v>0</v>
      </c>
    </row>
    <row r="705" spans="6:12">
      <c r="F705" s="17">
        <v>-36</v>
      </c>
      <c r="G705" s="17">
        <v>36</v>
      </c>
      <c r="H705" s="17">
        <f t="shared" si="20"/>
        <v>0</v>
      </c>
      <c r="J705" s="17">
        <v>-97</v>
      </c>
      <c r="K705" s="17">
        <v>97</v>
      </c>
      <c r="L705" s="64">
        <f t="shared" si="21"/>
        <v>0</v>
      </c>
    </row>
    <row r="706" spans="6:12">
      <c r="F706" s="17">
        <v>-36</v>
      </c>
      <c r="G706" s="17">
        <v>36</v>
      </c>
      <c r="H706" s="17">
        <f t="shared" si="20"/>
        <v>0</v>
      </c>
      <c r="J706" s="17">
        <v>-97</v>
      </c>
      <c r="K706" s="17">
        <v>97</v>
      </c>
      <c r="L706" s="64">
        <f t="shared" si="21"/>
        <v>0</v>
      </c>
    </row>
    <row r="707" spans="6:12">
      <c r="F707" s="17">
        <v>-36</v>
      </c>
      <c r="G707" s="17">
        <v>36</v>
      </c>
      <c r="H707" s="17">
        <f t="shared" ref="H707:H770" si="22">+F707+G707</f>
        <v>0</v>
      </c>
      <c r="J707" s="17">
        <v>-97</v>
      </c>
      <c r="K707" s="17">
        <v>97</v>
      </c>
      <c r="L707" s="64">
        <f t="shared" ref="L707:L770" si="23">+J707+K707</f>
        <v>0</v>
      </c>
    </row>
    <row r="708" spans="6:12">
      <c r="F708" s="17">
        <v>-36</v>
      </c>
      <c r="G708" s="17">
        <v>36</v>
      </c>
      <c r="H708" s="17">
        <f t="shared" si="22"/>
        <v>0</v>
      </c>
      <c r="J708" s="17">
        <v>-97</v>
      </c>
      <c r="K708" s="17">
        <v>97</v>
      </c>
      <c r="L708" s="64">
        <f t="shared" si="23"/>
        <v>0</v>
      </c>
    </row>
    <row r="709" spans="6:12">
      <c r="F709" s="17">
        <v>-36</v>
      </c>
      <c r="G709" s="17">
        <v>36</v>
      </c>
      <c r="H709" s="17">
        <f t="shared" si="22"/>
        <v>0</v>
      </c>
      <c r="J709" s="17">
        <v>-97</v>
      </c>
      <c r="K709" s="17">
        <v>97</v>
      </c>
      <c r="L709" s="64">
        <f t="shared" si="23"/>
        <v>0</v>
      </c>
    </row>
    <row r="710" spans="6:12">
      <c r="F710" s="17">
        <v>-36</v>
      </c>
      <c r="G710" s="17">
        <v>36</v>
      </c>
      <c r="H710" s="17">
        <f t="shared" si="22"/>
        <v>0</v>
      </c>
      <c r="J710" s="17">
        <v>-97</v>
      </c>
      <c r="K710" s="17">
        <v>97</v>
      </c>
      <c r="L710" s="64">
        <f t="shared" si="23"/>
        <v>0</v>
      </c>
    </row>
    <row r="711" spans="6:12">
      <c r="F711" s="17">
        <v>-36</v>
      </c>
      <c r="G711" s="17">
        <v>36</v>
      </c>
      <c r="H711" s="17">
        <f t="shared" si="22"/>
        <v>0</v>
      </c>
      <c r="J711" s="17">
        <v>-97</v>
      </c>
      <c r="K711" s="17">
        <v>97</v>
      </c>
      <c r="L711" s="64">
        <f t="shared" si="23"/>
        <v>0</v>
      </c>
    </row>
    <row r="712" spans="6:12">
      <c r="F712" s="17">
        <v>-36</v>
      </c>
      <c r="G712" s="17">
        <v>36</v>
      </c>
      <c r="H712" s="17">
        <f t="shared" si="22"/>
        <v>0</v>
      </c>
      <c r="J712" s="17">
        <v>-97</v>
      </c>
      <c r="K712" s="17">
        <v>97</v>
      </c>
      <c r="L712" s="64">
        <f t="shared" si="23"/>
        <v>0</v>
      </c>
    </row>
    <row r="713" spans="6:12">
      <c r="F713" s="17">
        <v>-36</v>
      </c>
      <c r="G713" s="17">
        <v>36</v>
      </c>
      <c r="H713" s="17">
        <f t="shared" si="22"/>
        <v>0</v>
      </c>
      <c r="J713" s="17">
        <v>-97</v>
      </c>
      <c r="K713" s="17">
        <v>97</v>
      </c>
      <c r="L713" s="64">
        <f t="shared" si="23"/>
        <v>0</v>
      </c>
    </row>
    <row r="714" spans="6:12">
      <c r="F714" s="17">
        <v>-36</v>
      </c>
      <c r="G714" s="17">
        <v>36</v>
      </c>
      <c r="H714" s="17">
        <f t="shared" si="22"/>
        <v>0</v>
      </c>
      <c r="J714" s="17">
        <v>-97</v>
      </c>
      <c r="K714" s="17">
        <v>97</v>
      </c>
      <c r="L714" s="64">
        <f t="shared" si="23"/>
        <v>0</v>
      </c>
    </row>
    <row r="715" spans="6:12">
      <c r="F715" s="17">
        <v>-36</v>
      </c>
      <c r="G715" s="17">
        <v>36</v>
      </c>
      <c r="H715" s="17">
        <f t="shared" si="22"/>
        <v>0</v>
      </c>
      <c r="J715" s="17">
        <v>-97</v>
      </c>
      <c r="K715" s="17">
        <v>97</v>
      </c>
      <c r="L715" s="64">
        <f t="shared" si="23"/>
        <v>0</v>
      </c>
    </row>
    <row r="716" spans="6:12">
      <c r="F716" s="17">
        <v>-36</v>
      </c>
      <c r="G716" s="17">
        <v>36</v>
      </c>
      <c r="H716" s="17">
        <f t="shared" si="22"/>
        <v>0</v>
      </c>
      <c r="J716" s="17">
        <v>-97</v>
      </c>
      <c r="K716" s="17">
        <v>97</v>
      </c>
      <c r="L716" s="64">
        <f t="shared" si="23"/>
        <v>0</v>
      </c>
    </row>
    <row r="717" spans="6:12">
      <c r="F717" s="17">
        <v>-36</v>
      </c>
      <c r="G717" s="17">
        <v>36</v>
      </c>
      <c r="H717" s="17">
        <f t="shared" si="22"/>
        <v>0</v>
      </c>
      <c r="J717" s="17">
        <v>-97</v>
      </c>
      <c r="K717" s="17">
        <v>97</v>
      </c>
      <c r="L717" s="64">
        <f t="shared" si="23"/>
        <v>0</v>
      </c>
    </row>
    <row r="718" spans="6:12">
      <c r="F718" s="17">
        <v>-36</v>
      </c>
      <c r="G718" s="17">
        <v>36</v>
      </c>
      <c r="H718" s="17">
        <f t="shared" si="22"/>
        <v>0</v>
      </c>
      <c r="J718" s="17">
        <v>-97</v>
      </c>
      <c r="K718" s="17">
        <v>97</v>
      </c>
      <c r="L718" s="64">
        <f t="shared" si="23"/>
        <v>0</v>
      </c>
    </row>
    <row r="719" spans="6:12">
      <c r="F719" s="17">
        <v>-36</v>
      </c>
      <c r="G719" s="17">
        <v>36</v>
      </c>
      <c r="H719" s="17">
        <f t="shared" si="22"/>
        <v>0</v>
      </c>
      <c r="J719" s="17">
        <v>-97</v>
      </c>
      <c r="K719" s="17">
        <v>97</v>
      </c>
      <c r="L719" s="64">
        <f t="shared" si="23"/>
        <v>0</v>
      </c>
    </row>
    <row r="720" spans="6:12">
      <c r="F720" s="17">
        <v>-36</v>
      </c>
      <c r="G720" s="17">
        <v>36</v>
      </c>
      <c r="H720" s="17">
        <f t="shared" si="22"/>
        <v>0</v>
      </c>
      <c r="J720" s="17">
        <v>-97</v>
      </c>
      <c r="K720" s="17">
        <v>97</v>
      </c>
      <c r="L720" s="64">
        <f t="shared" si="23"/>
        <v>0</v>
      </c>
    </row>
    <row r="721" spans="6:12">
      <c r="F721" s="17">
        <v>-36</v>
      </c>
      <c r="G721" s="17">
        <v>36</v>
      </c>
      <c r="H721" s="17">
        <f t="shared" si="22"/>
        <v>0</v>
      </c>
      <c r="J721" s="17">
        <v>-97</v>
      </c>
      <c r="K721" s="17">
        <v>97</v>
      </c>
      <c r="L721" s="64">
        <f t="shared" si="23"/>
        <v>0</v>
      </c>
    </row>
    <row r="722" spans="6:12">
      <c r="F722" s="17">
        <v>-36</v>
      </c>
      <c r="G722" s="17">
        <v>36</v>
      </c>
      <c r="H722" s="17">
        <f t="shared" si="22"/>
        <v>0</v>
      </c>
      <c r="J722" s="17">
        <v>-97</v>
      </c>
      <c r="K722" s="17">
        <v>97</v>
      </c>
      <c r="L722" s="64">
        <f t="shared" si="23"/>
        <v>0</v>
      </c>
    </row>
    <row r="723" spans="6:12">
      <c r="F723" s="17">
        <v>-36</v>
      </c>
      <c r="G723" s="17">
        <v>36</v>
      </c>
      <c r="H723" s="17">
        <f t="shared" si="22"/>
        <v>0</v>
      </c>
      <c r="J723" s="17">
        <v>-97</v>
      </c>
      <c r="K723" s="17">
        <v>97</v>
      </c>
      <c r="L723" s="64">
        <f t="shared" si="23"/>
        <v>0</v>
      </c>
    </row>
    <row r="724" spans="6:12">
      <c r="F724" s="17">
        <v>-36</v>
      </c>
      <c r="G724" s="17">
        <v>36</v>
      </c>
      <c r="H724" s="17">
        <f t="shared" si="22"/>
        <v>0</v>
      </c>
      <c r="J724" s="17">
        <v>-97</v>
      </c>
      <c r="K724" s="17">
        <v>97</v>
      </c>
      <c r="L724" s="64">
        <f t="shared" si="23"/>
        <v>0</v>
      </c>
    </row>
    <row r="725" spans="6:12">
      <c r="F725" s="17">
        <v>-36</v>
      </c>
      <c r="G725" s="17">
        <v>36</v>
      </c>
      <c r="H725" s="17">
        <f t="shared" si="22"/>
        <v>0</v>
      </c>
      <c r="J725" s="17">
        <v>-97</v>
      </c>
      <c r="K725" s="17">
        <v>97</v>
      </c>
      <c r="L725" s="64">
        <f t="shared" si="23"/>
        <v>0</v>
      </c>
    </row>
    <row r="726" spans="6:12">
      <c r="F726" s="17">
        <v>-36</v>
      </c>
      <c r="G726" s="17">
        <v>36</v>
      </c>
      <c r="H726" s="17">
        <f t="shared" si="22"/>
        <v>0</v>
      </c>
      <c r="J726" s="17">
        <v>-97</v>
      </c>
      <c r="K726" s="17">
        <v>97</v>
      </c>
      <c r="L726" s="64">
        <f t="shared" si="23"/>
        <v>0</v>
      </c>
    </row>
    <row r="727" spans="6:12">
      <c r="F727" s="17">
        <v>-36</v>
      </c>
      <c r="G727" s="17">
        <v>36</v>
      </c>
      <c r="H727" s="17">
        <f t="shared" si="22"/>
        <v>0</v>
      </c>
      <c r="J727" s="17">
        <v>-97</v>
      </c>
      <c r="K727" s="17">
        <v>97</v>
      </c>
      <c r="L727" s="64">
        <f t="shared" si="23"/>
        <v>0</v>
      </c>
    </row>
    <row r="728" spans="6:12">
      <c r="F728" s="17">
        <v>-36</v>
      </c>
      <c r="G728" s="17">
        <v>36</v>
      </c>
      <c r="H728" s="17">
        <f t="shared" si="22"/>
        <v>0</v>
      </c>
      <c r="J728" s="17">
        <v>-97</v>
      </c>
      <c r="K728" s="17">
        <v>97</v>
      </c>
      <c r="L728" s="64">
        <f t="shared" si="23"/>
        <v>0</v>
      </c>
    </row>
    <row r="729" spans="6:12">
      <c r="F729" s="17">
        <v>-36</v>
      </c>
      <c r="G729" s="17">
        <v>36</v>
      </c>
      <c r="H729" s="17">
        <f t="shared" si="22"/>
        <v>0</v>
      </c>
      <c r="J729" s="17">
        <v>-97</v>
      </c>
      <c r="K729" s="17">
        <v>97</v>
      </c>
      <c r="L729" s="64">
        <f t="shared" si="23"/>
        <v>0</v>
      </c>
    </row>
    <row r="730" spans="6:12">
      <c r="F730" s="17">
        <v>-36</v>
      </c>
      <c r="G730" s="17">
        <v>36</v>
      </c>
      <c r="H730" s="17">
        <f t="shared" si="22"/>
        <v>0</v>
      </c>
      <c r="J730" s="17">
        <v>-97</v>
      </c>
      <c r="K730" s="17">
        <v>97</v>
      </c>
      <c r="L730" s="64">
        <f t="shared" si="23"/>
        <v>0</v>
      </c>
    </row>
    <row r="731" spans="6:12">
      <c r="F731" s="17">
        <v>-36</v>
      </c>
      <c r="G731" s="17">
        <v>36</v>
      </c>
      <c r="H731" s="17">
        <f t="shared" si="22"/>
        <v>0</v>
      </c>
      <c r="J731" s="17">
        <v>-97</v>
      </c>
      <c r="K731" s="17">
        <v>97</v>
      </c>
      <c r="L731" s="64">
        <f t="shared" si="23"/>
        <v>0</v>
      </c>
    </row>
    <row r="732" spans="6:12">
      <c r="F732" s="17">
        <v>-36</v>
      </c>
      <c r="G732" s="17">
        <v>36</v>
      </c>
      <c r="H732" s="17">
        <f t="shared" si="22"/>
        <v>0</v>
      </c>
      <c r="J732" s="17">
        <v>-97</v>
      </c>
      <c r="K732" s="17">
        <v>97</v>
      </c>
      <c r="L732" s="64">
        <f t="shared" si="23"/>
        <v>0</v>
      </c>
    </row>
    <row r="733" spans="6:12">
      <c r="F733" s="17">
        <v>-36</v>
      </c>
      <c r="G733" s="17">
        <v>36</v>
      </c>
      <c r="H733" s="17">
        <f t="shared" si="22"/>
        <v>0</v>
      </c>
      <c r="J733" s="17">
        <v>-97</v>
      </c>
      <c r="K733" s="17">
        <v>97</v>
      </c>
      <c r="L733" s="64">
        <f t="shared" si="23"/>
        <v>0</v>
      </c>
    </row>
    <row r="734" spans="6:12">
      <c r="F734" s="17">
        <v>-36</v>
      </c>
      <c r="G734" s="17">
        <v>36</v>
      </c>
      <c r="H734" s="17">
        <f t="shared" si="22"/>
        <v>0</v>
      </c>
      <c r="J734" s="17">
        <v>-97</v>
      </c>
      <c r="K734" s="17">
        <v>97</v>
      </c>
      <c r="L734" s="64">
        <f t="shared" si="23"/>
        <v>0</v>
      </c>
    </row>
    <row r="735" spans="6:12">
      <c r="F735" s="17">
        <v>-36</v>
      </c>
      <c r="G735" s="17">
        <v>36</v>
      </c>
      <c r="H735" s="17">
        <f t="shared" si="22"/>
        <v>0</v>
      </c>
      <c r="J735" s="17">
        <v>-97</v>
      </c>
      <c r="K735" s="17">
        <v>97</v>
      </c>
      <c r="L735" s="64">
        <f t="shared" si="23"/>
        <v>0</v>
      </c>
    </row>
    <row r="736" spans="6:12">
      <c r="F736" s="17">
        <v>-36</v>
      </c>
      <c r="G736" s="17">
        <v>36</v>
      </c>
      <c r="H736" s="17">
        <f t="shared" si="22"/>
        <v>0</v>
      </c>
      <c r="J736" s="17">
        <v>-97</v>
      </c>
      <c r="K736" s="17">
        <v>97</v>
      </c>
      <c r="L736" s="64">
        <f t="shared" si="23"/>
        <v>0</v>
      </c>
    </row>
    <row r="737" spans="6:12">
      <c r="F737" s="17">
        <v>-36</v>
      </c>
      <c r="G737" s="17">
        <v>36</v>
      </c>
      <c r="H737" s="17">
        <f t="shared" si="22"/>
        <v>0</v>
      </c>
      <c r="J737" s="17">
        <v>-97</v>
      </c>
      <c r="K737" s="17">
        <v>97</v>
      </c>
      <c r="L737" s="64">
        <f t="shared" si="23"/>
        <v>0</v>
      </c>
    </row>
    <row r="738" spans="6:12">
      <c r="F738" s="17">
        <v>-36</v>
      </c>
      <c r="G738" s="17">
        <v>36</v>
      </c>
      <c r="H738" s="17">
        <f t="shared" si="22"/>
        <v>0</v>
      </c>
      <c r="J738" s="17">
        <v>-97</v>
      </c>
      <c r="K738" s="17">
        <v>97</v>
      </c>
      <c r="L738" s="64">
        <f t="shared" si="23"/>
        <v>0</v>
      </c>
    </row>
    <row r="739" spans="6:12">
      <c r="F739" s="17">
        <v>-36</v>
      </c>
      <c r="G739" s="17">
        <v>36</v>
      </c>
      <c r="H739" s="17">
        <f t="shared" si="22"/>
        <v>0</v>
      </c>
      <c r="J739" s="17">
        <v>-97</v>
      </c>
      <c r="K739" s="17">
        <v>97</v>
      </c>
      <c r="L739" s="64">
        <f t="shared" si="23"/>
        <v>0</v>
      </c>
    </row>
    <row r="740" spans="6:12">
      <c r="F740" s="17">
        <v>-36</v>
      </c>
      <c r="G740" s="17">
        <v>36</v>
      </c>
      <c r="H740" s="17">
        <f t="shared" si="22"/>
        <v>0</v>
      </c>
      <c r="J740" s="17">
        <v>-97</v>
      </c>
      <c r="K740" s="17">
        <v>97</v>
      </c>
      <c r="L740" s="64">
        <f t="shared" si="23"/>
        <v>0</v>
      </c>
    </row>
    <row r="741" spans="6:12">
      <c r="F741" s="17">
        <v>-36</v>
      </c>
      <c r="G741" s="17">
        <v>36</v>
      </c>
      <c r="H741" s="17">
        <f t="shared" si="22"/>
        <v>0</v>
      </c>
      <c r="J741" s="17">
        <v>-97</v>
      </c>
      <c r="K741" s="17">
        <v>97</v>
      </c>
      <c r="L741" s="64">
        <f t="shared" si="23"/>
        <v>0</v>
      </c>
    </row>
    <row r="742" spans="6:12">
      <c r="F742" s="17">
        <v>-36</v>
      </c>
      <c r="G742" s="17">
        <v>36</v>
      </c>
      <c r="H742" s="17">
        <f t="shared" si="22"/>
        <v>0</v>
      </c>
      <c r="J742" s="17">
        <v>-97</v>
      </c>
      <c r="K742" s="17">
        <v>97</v>
      </c>
      <c r="L742" s="64">
        <f t="shared" si="23"/>
        <v>0</v>
      </c>
    </row>
    <row r="743" spans="6:12">
      <c r="F743" s="17">
        <v>-36</v>
      </c>
      <c r="G743" s="17">
        <v>36</v>
      </c>
      <c r="H743" s="17">
        <f t="shared" si="22"/>
        <v>0</v>
      </c>
      <c r="J743" s="17">
        <v>-97.8</v>
      </c>
      <c r="K743" s="17">
        <v>97.8</v>
      </c>
      <c r="L743" s="64">
        <f t="shared" si="23"/>
        <v>0</v>
      </c>
    </row>
    <row r="744" spans="6:12">
      <c r="F744" s="17">
        <v>-36</v>
      </c>
      <c r="G744" s="17">
        <v>36</v>
      </c>
      <c r="H744" s="17">
        <f t="shared" si="22"/>
        <v>0</v>
      </c>
      <c r="J744" s="17">
        <v>-97.8</v>
      </c>
      <c r="K744" s="17">
        <v>97.8</v>
      </c>
      <c r="L744" s="64">
        <f t="shared" si="23"/>
        <v>0</v>
      </c>
    </row>
    <row r="745" spans="6:12">
      <c r="F745" s="17">
        <v>-36</v>
      </c>
      <c r="G745" s="17">
        <v>36</v>
      </c>
      <c r="H745" s="17">
        <f t="shared" si="22"/>
        <v>0</v>
      </c>
      <c r="J745" s="17">
        <v>-97.8</v>
      </c>
      <c r="K745" s="17">
        <v>97.8</v>
      </c>
      <c r="L745" s="64">
        <f t="shared" si="23"/>
        <v>0</v>
      </c>
    </row>
    <row r="746" spans="6:12">
      <c r="F746" s="17">
        <v>-36</v>
      </c>
      <c r="G746" s="17">
        <v>36</v>
      </c>
      <c r="H746" s="17">
        <f t="shared" si="22"/>
        <v>0</v>
      </c>
      <c r="J746" s="17">
        <v>-97.8</v>
      </c>
      <c r="K746" s="17">
        <v>97.8</v>
      </c>
      <c r="L746" s="64">
        <f t="shared" si="23"/>
        <v>0</v>
      </c>
    </row>
    <row r="747" spans="6:12">
      <c r="F747" s="17">
        <v>-36</v>
      </c>
      <c r="G747" s="17">
        <v>36</v>
      </c>
      <c r="H747" s="17">
        <f t="shared" si="22"/>
        <v>0</v>
      </c>
      <c r="J747" s="17">
        <v>-97.8</v>
      </c>
      <c r="K747" s="17">
        <v>97.8</v>
      </c>
      <c r="L747" s="64">
        <f t="shared" si="23"/>
        <v>0</v>
      </c>
    </row>
    <row r="748" spans="6:12">
      <c r="F748" s="17">
        <v>-36</v>
      </c>
      <c r="G748" s="17">
        <v>36</v>
      </c>
      <c r="H748" s="17">
        <f t="shared" si="22"/>
        <v>0</v>
      </c>
      <c r="J748" s="17">
        <v>-97.97</v>
      </c>
      <c r="K748" s="17">
        <v>97.97</v>
      </c>
      <c r="L748" s="64">
        <f t="shared" si="23"/>
        <v>0</v>
      </c>
    </row>
    <row r="749" spans="6:12">
      <c r="F749" s="17">
        <v>-36</v>
      </c>
      <c r="G749" s="17">
        <v>36</v>
      </c>
      <c r="H749" s="17">
        <f t="shared" si="22"/>
        <v>0</v>
      </c>
      <c r="J749" s="17">
        <v>-97.97</v>
      </c>
      <c r="K749" s="17">
        <v>97.97</v>
      </c>
      <c r="L749" s="64">
        <f t="shared" si="23"/>
        <v>0</v>
      </c>
    </row>
    <row r="750" spans="6:12">
      <c r="F750" s="17">
        <v>-36</v>
      </c>
      <c r="G750" s="17">
        <v>36</v>
      </c>
      <c r="H750" s="17">
        <f t="shared" si="22"/>
        <v>0</v>
      </c>
      <c r="J750" s="17">
        <v>-97.97</v>
      </c>
      <c r="K750" s="17">
        <v>97.97</v>
      </c>
      <c r="L750" s="64">
        <f t="shared" si="23"/>
        <v>0</v>
      </c>
    </row>
    <row r="751" spans="6:12">
      <c r="F751" s="17">
        <v>-36</v>
      </c>
      <c r="G751" s="17">
        <v>36</v>
      </c>
      <c r="H751" s="17">
        <f t="shared" si="22"/>
        <v>0</v>
      </c>
      <c r="J751" s="17">
        <v>-99.91</v>
      </c>
      <c r="K751" s="17">
        <v>99.91</v>
      </c>
      <c r="L751" s="64">
        <f t="shared" si="23"/>
        <v>0</v>
      </c>
    </row>
    <row r="752" spans="6:12">
      <c r="F752" s="17">
        <v>-36</v>
      </c>
      <c r="G752" s="17">
        <v>36</v>
      </c>
      <c r="H752" s="17">
        <f t="shared" si="22"/>
        <v>0</v>
      </c>
      <c r="J752" s="17">
        <v>-99.91</v>
      </c>
      <c r="K752" s="17">
        <v>99.91</v>
      </c>
      <c r="L752" s="64">
        <f t="shared" si="23"/>
        <v>0</v>
      </c>
    </row>
    <row r="753" spans="6:12">
      <c r="F753" s="17">
        <v>-36</v>
      </c>
      <c r="G753" s="17">
        <v>36</v>
      </c>
      <c r="H753" s="17">
        <f t="shared" si="22"/>
        <v>0</v>
      </c>
      <c r="J753" s="17">
        <v>-99.91</v>
      </c>
      <c r="K753" s="17">
        <v>99.91</v>
      </c>
      <c r="L753" s="64">
        <f t="shared" si="23"/>
        <v>0</v>
      </c>
    </row>
    <row r="754" spans="6:12">
      <c r="F754" s="17">
        <v>-36</v>
      </c>
      <c r="G754" s="17">
        <v>36</v>
      </c>
      <c r="H754" s="17">
        <f t="shared" si="22"/>
        <v>0</v>
      </c>
      <c r="J754" s="17">
        <v>-99.91</v>
      </c>
      <c r="K754" s="17">
        <v>99.91</v>
      </c>
      <c r="L754" s="64">
        <f t="shared" si="23"/>
        <v>0</v>
      </c>
    </row>
    <row r="755" spans="6:12">
      <c r="F755" s="17">
        <v>-36</v>
      </c>
      <c r="G755" s="17">
        <v>36</v>
      </c>
      <c r="H755" s="17">
        <f t="shared" si="22"/>
        <v>0</v>
      </c>
      <c r="J755" s="17">
        <v>-99.91</v>
      </c>
      <c r="K755" s="17">
        <v>99.91</v>
      </c>
      <c r="L755" s="64">
        <f t="shared" si="23"/>
        <v>0</v>
      </c>
    </row>
    <row r="756" spans="6:12">
      <c r="F756" s="17">
        <v>-36</v>
      </c>
      <c r="G756" s="17">
        <v>36</v>
      </c>
      <c r="H756" s="17">
        <f t="shared" si="22"/>
        <v>0</v>
      </c>
      <c r="J756" s="17">
        <v>-99.91</v>
      </c>
      <c r="K756" s="17">
        <v>99.91</v>
      </c>
      <c r="L756" s="64">
        <f t="shared" si="23"/>
        <v>0</v>
      </c>
    </row>
    <row r="757" spans="6:12">
      <c r="F757" s="17">
        <v>-36</v>
      </c>
      <c r="G757" s="17">
        <v>36</v>
      </c>
      <c r="H757" s="17">
        <f t="shared" si="22"/>
        <v>0</v>
      </c>
      <c r="J757" s="17">
        <v>-99.91</v>
      </c>
      <c r="K757" s="17">
        <v>99.91</v>
      </c>
      <c r="L757" s="64">
        <f t="shared" si="23"/>
        <v>0</v>
      </c>
    </row>
    <row r="758" spans="6:12">
      <c r="F758" s="17">
        <v>-36</v>
      </c>
      <c r="G758" s="17">
        <v>36</v>
      </c>
      <c r="H758" s="17">
        <f t="shared" si="22"/>
        <v>0</v>
      </c>
      <c r="J758" s="17">
        <v>-100.88</v>
      </c>
      <c r="K758" s="17">
        <v>100.88</v>
      </c>
      <c r="L758" s="64">
        <f t="shared" si="23"/>
        <v>0</v>
      </c>
    </row>
    <row r="759" spans="6:12">
      <c r="F759" s="17">
        <v>-36</v>
      </c>
      <c r="G759" s="17">
        <v>36</v>
      </c>
      <c r="H759" s="17">
        <f t="shared" si="22"/>
        <v>0</v>
      </c>
      <c r="J759" s="17">
        <v>-102.82</v>
      </c>
      <c r="K759" s="17">
        <v>102.82</v>
      </c>
      <c r="L759" s="64">
        <f t="shared" si="23"/>
        <v>0</v>
      </c>
    </row>
    <row r="760" spans="6:12">
      <c r="F760" s="17">
        <v>-36</v>
      </c>
      <c r="G760" s="17">
        <v>36</v>
      </c>
      <c r="H760" s="17">
        <f t="shared" si="22"/>
        <v>0</v>
      </c>
      <c r="J760" s="17">
        <v>-102.82</v>
      </c>
      <c r="K760" s="17">
        <v>102.82</v>
      </c>
      <c r="L760" s="64">
        <f t="shared" si="23"/>
        <v>0</v>
      </c>
    </row>
    <row r="761" spans="6:12">
      <c r="F761" s="17">
        <v>-36</v>
      </c>
      <c r="G761" s="17">
        <v>36</v>
      </c>
      <c r="H761" s="17">
        <f t="shared" si="22"/>
        <v>0</v>
      </c>
      <c r="J761" s="17">
        <v>-103.79</v>
      </c>
      <c r="K761" s="17">
        <v>103.79</v>
      </c>
      <c r="L761" s="64">
        <f t="shared" si="23"/>
        <v>0</v>
      </c>
    </row>
    <row r="762" spans="6:12">
      <c r="F762" s="17">
        <v>-36</v>
      </c>
      <c r="G762" s="17">
        <v>36</v>
      </c>
      <c r="H762" s="17">
        <f t="shared" si="22"/>
        <v>0</v>
      </c>
      <c r="J762" s="17">
        <v>-104.76</v>
      </c>
      <c r="K762" s="17">
        <v>104.76</v>
      </c>
      <c r="L762" s="64">
        <f t="shared" si="23"/>
        <v>0</v>
      </c>
    </row>
    <row r="763" spans="6:12">
      <c r="F763" s="17">
        <v>-36</v>
      </c>
      <c r="G763" s="17">
        <v>36</v>
      </c>
      <c r="H763" s="17">
        <f t="shared" si="22"/>
        <v>0</v>
      </c>
      <c r="J763" s="17">
        <v>-104.76</v>
      </c>
      <c r="K763" s="17">
        <v>104.76</v>
      </c>
      <c r="L763" s="64">
        <f t="shared" si="23"/>
        <v>0</v>
      </c>
    </row>
    <row r="764" spans="6:12">
      <c r="F764" s="17">
        <v>-36</v>
      </c>
      <c r="G764" s="17">
        <v>36</v>
      </c>
      <c r="H764" s="17">
        <f t="shared" si="22"/>
        <v>0</v>
      </c>
      <c r="J764" s="17">
        <v>-104.76</v>
      </c>
      <c r="K764" s="17">
        <v>104.76</v>
      </c>
      <c r="L764" s="64">
        <f t="shared" si="23"/>
        <v>0</v>
      </c>
    </row>
    <row r="765" spans="6:12">
      <c r="F765" s="17">
        <v>-36</v>
      </c>
      <c r="G765" s="17">
        <v>36</v>
      </c>
      <c r="H765" s="17">
        <f t="shared" si="22"/>
        <v>0</v>
      </c>
      <c r="J765" s="17">
        <v>-105.73</v>
      </c>
      <c r="K765" s="17">
        <v>105.73</v>
      </c>
      <c r="L765" s="64">
        <f t="shared" si="23"/>
        <v>0</v>
      </c>
    </row>
    <row r="766" spans="6:12">
      <c r="F766" s="17">
        <v>-36</v>
      </c>
      <c r="G766" s="17">
        <v>36</v>
      </c>
      <c r="H766" s="17">
        <f t="shared" si="22"/>
        <v>0</v>
      </c>
      <c r="J766" s="17">
        <v>-105.73</v>
      </c>
      <c r="K766" s="17">
        <v>105.73</v>
      </c>
      <c r="L766" s="64">
        <f t="shared" si="23"/>
        <v>0</v>
      </c>
    </row>
    <row r="767" spans="6:12">
      <c r="F767" s="17">
        <v>-36</v>
      </c>
      <c r="G767" s="17">
        <v>36</v>
      </c>
      <c r="H767" s="17">
        <f t="shared" si="22"/>
        <v>0</v>
      </c>
      <c r="J767" s="17">
        <v>-105.73</v>
      </c>
      <c r="K767" s="17">
        <v>105.73</v>
      </c>
      <c r="L767" s="64">
        <f t="shared" si="23"/>
        <v>0</v>
      </c>
    </row>
    <row r="768" spans="6:12">
      <c r="F768" s="17">
        <v>-36</v>
      </c>
      <c r="G768" s="17">
        <v>36</v>
      </c>
      <c r="H768" s="17">
        <f t="shared" si="22"/>
        <v>0</v>
      </c>
      <c r="J768" s="17">
        <v>-105.73</v>
      </c>
      <c r="K768" s="17">
        <v>105.73</v>
      </c>
      <c r="L768" s="64">
        <f t="shared" si="23"/>
        <v>0</v>
      </c>
    </row>
    <row r="769" spans="6:12">
      <c r="F769" s="17">
        <v>-36</v>
      </c>
      <c r="G769" s="17">
        <v>36</v>
      </c>
      <c r="H769" s="17">
        <f t="shared" si="22"/>
        <v>0</v>
      </c>
      <c r="J769" s="17">
        <v>-106.7</v>
      </c>
      <c r="K769" s="17">
        <v>106.7</v>
      </c>
      <c r="L769" s="64">
        <f t="shared" si="23"/>
        <v>0</v>
      </c>
    </row>
    <row r="770" spans="6:12">
      <c r="F770" s="17">
        <v>-36</v>
      </c>
      <c r="G770" s="17">
        <v>36</v>
      </c>
      <c r="H770" s="17">
        <f t="shared" si="22"/>
        <v>0</v>
      </c>
      <c r="J770" s="17">
        <v>-106.7</v>
      </c>
      <c r="K770" s="17">
        <v>106.7</v>
      </c>
      <c r="L770" s="64">
        <f t="shared" si="23"/>
        <v>0</v>
      </c>
    </row>
    <row r="771" spans="6:12">
      <c r="F771" s="17">
        <v>-36</v>
      </c>
      <c r="G771" s="17">
        <v>36</v>
      </c>
      <c r="H771" s="17">
        <f t="shared" ref="H771:H834" si="24">+F771+G771</f>
        <v>0</v>
      </c>
      <c r="J771" s="17">
        <v>-106.7</v>
      </c>
      <c r="K771" s="17">
        <v>106.7</v>
      </c>
      <c r="L771" s="64">
        <f t="shared" ref="L771:L834" si="25">+J771+K771</f>
        <v>0</v>
      </c>
    </row>
    <row r="772" spans="6:12">
      <c r="F772" s="17">
        <v>-36</v>
      </c>
      <c r="G772" s="17">
        <v>36</v>
      </c>
      <c r="H772" s="17">
        <f t="shared" si="24"/>
        <v>0</v>
      </c>
      <c r="J772" s="17">
        <v>-106.7</v>
      </c>
      <c r="K772" s="17">
        <v>106.7</v>
      </c>
      <c r="L772" s="64">
        <f t="shared" si="25"/>
        <v>0</v>
      </c>
    </row>
    <row r="773" spans="6:12">
      <c r="F773" s="17">
        <v>-36</v>
      </c>
      <c r="G773" s="17">
        <v>36</v>
      </c>
      <c r="H773" s="17">
        <f t="shared" si="24"/>
        <v>0</v>
      </c>
      <c r="J773" s="17">
        <v>-106.7</v>
      </c>
      <c r="K773" s="17">
        <v>106.7</v>
      </c>
      <c r="L773" s="64">
        <f t="shared" si="25"/>
        <v>0</v>
      </c>
    </row>
    <row r="774" spans="6:12">
      <c r="F774" s="17">
        <v>-36</v>
      </c>
      <c r="G774" s="17">
        <v>36</v>
      </c>
      <c r="H774" s="17">
        <f t="shared" si="24"/>
        <v>0</v>
      </c>
      <c r="J774" s="17">
        <v>-106.7</v>
      </c>
      <c r="K774" s="17">
        <v>106.7</v>
      </c>
      <c r="L774" s="64">
        <f t="shared" si="25"/>
        <v>0</v>
      </c>
    </row>
    <row r="775" spans="6:12">
      <c r="F775" s="17">
        <v>-36</v>
      </c>
      <c r="G775" s="17">
        <v>36</v>
      </c>
      <c r="H775" s="17">
        <f t="shared" si="24"/>
        <v>0</v>
      </c>
      <c r="J775" s="17">
        <v>-106.7</v>
      </c>
      <c r="K775" s="17">
        <v>106.7</v>
      </c>
      <c r="L775" s="64">
        <f t="shared" si="25"/>
        <v>0</v>
      </c>
    </row>
    <row r="776" spans="6:12">
      <c r="F776" s="17">
        <v>-36</v>
      </c>
      <c r="G776" s="17">
        <v>36</v>
      </c>
      <c r="H776" s="17">
        <f t="shared" si="24"/>
        <v>0</v>
      </c>
      <c r="J776" s="17">
        <v>-106.7</v>
      </c>
      <c r="K776" s="17">
        <v>106.7</v>
      </c>
      <c r="L776" s="64">
        <f t="shared" si="25"/>
        <v>0</v>
      </c>
    </row>
    <row r="777" spans="6:12">
      <c r="F777" s="17">
        <v>-36</v>
      </c>
      <c r="G777" s="17">
        <v>36</v>
      </c>
      <c r="H777" s="17">
        <f t="shared" si="24"/>
        <v>0</v>
      </c>
      <c r="J777" s="17">
        <v>-106.7</v>
      </c>
      <c r="K777" s="17">
        <v>106.7</v>
      </c>
      <c r="L777" s="64">
        <f t="shared" si="25"/>
        <v>0</v>
      </c>
    </row>
    <row r="778" spans="6:12">
      <c r="F778" s="17">
        <v>-36</v>
      </c>
      <c r="G778" s="17">
        <v>36</v>
      </c>
      <c r="H778" s="17">
        <f t="shared" si="24"/>
        <v>0</v>
      </c>
      <c r="J778" s="17">
        <v>-106.7</v>
      </c>
      <c r="K778" s="17">
        <v>106.7</v>
      </c>
      <c r="L778" s="64">
        <f t="shared" si="25"/>
        <v>0</v>
      </c>
    </row>
    <row r="779" spans="6:12">
      <c r="F779" s="17">
        <v>-36.53</v>
      </c>
      <c r="G779" s="17">
        <v>36.53</v>
      </c>
      <c r="H779" s="17">
        <f t="shared" si="24"/>
        <v>0</v>
      </c>
      <c r="J779" s="17">
        <v>-106.7</v>
      </c>
      <c r="K779" s="17">
        <v>106.7</v>
      </c>
      <c r="L779" s="64">
        <f t="shared" si="25"/>
        <v>0</v>
      </c>
    </row>
    <row r="780" spans="6:12">
      <c r="F780" s="17">
        <v>-37.549999999999997</v>
      </c>
      <c r="G780" s="17">
        <v>37.549999999999997</v>
      </c>
      <c r="H780" s="17">
        <f t="shared" si="24"/>
        <v>0</v>
      </c>
      <c r="J780" s="17">
        <v>-106.7</v>
      </c>
      <c r="K780" s="17">
        <v>106.7</v>
      </c>
      <c r="L780" s="64">
        <f t="shared" si="25"/>
        <v>0</v>
      </c>
    </row>
    <row r="781" spans="6:12">
      <c r="F781" s="17">
        <v>-37.799999999999997</v>
      </c>
      <c r="G781" s="17">
        <v>37.799999999999997</v>
      </c>
      <c r="H781" s="17">
        <f t="shared" si="24"/>
        <v>0</v>
      </c>
      <c r="J781" s="17">
        <v>-106.7</v>
      </c>
      <c r="K781" s="17">
        <v>106.7</v>
      </c>
      <c r="L781" s="64">
        <f t="shared" si="25"/>
        <v>0</v>
      </c>
    </row>
    <row r="782" spans="6:12">
      <c r="F782" s="17">
        <v>-38.4</v>
      </c>
      <c r="G782" s="17">
        <v>38.4</v>
      </c>
      <c r="H782" s="17">
        <f t="shared" si="24"/>
        <v>0</v>
      </c>
      <c r="J782" s="17">
        <v>-106.7</v>
      </c>
      <c r="K782" s="17">
        <v>106.7</v>
      </c>
      <c r="L782" s="64">
        <f t="shared" si="25"/>
        <v>0</v>
      </c>
    </row>
    <row r="783" spans="6:12">
      <c r="F783" s="17">
        <v>-38.4</v>
      </c>
      <c r="G783" s="17">
        <v>38.4</v>
      </c>
      <c r="H783" s="17">
        <f t="shared" si="24"/>
        <v>0</v>
      </c>
      <c r="J783" s="17">
        <v>-106.7</v>
      </c>
      <c r="K783" s="17">
        <v>106.7</v>
      </c>
      <c r="L783" s="64">
        <f t="shared" si="25"/>
        <v>0</v>
      </c>
    </row>
    <row r="784" spans="6:12">
      <c r="F784" s="17">
        <v>-39.6</v>
      </c>
      <c r="G784" s="17">
        <v>39.6</v>
      </c>
      <c r="H784" s="17">
        <f t="shared" si="24"/>
        <v>0</v>
      </c>
      <c r="J784" s="17">
        <v>-106.7</v>
      </c>
      <c r="K784" s="17">
        <v>106.7</v>
      </c>
      <c r="L784" s="64">
        <f t="shared" si="25"/>
        <v>0</v>
      </c>
    </row>
    <row r="785" spans="6:12">
      <c r="F785" s="17">
        <v>-40.799999999999997</v>
      </c>
      <c r="G785" s="17">
        <v>40.799999999999997</v>
      </c>
      <c r="H785" s="17">
        <f t="shared" si="24"/>
        <v>0</v>
      </c>
      <c r="J785" s="17">
        <v>-106.7</v>
      </c>
      <c r="K785" s="17">
        <v>106.7</v>
      </c>
      <c r="L785" s="64">
        <f t="shared" si="25"/>
        <v>0</v>
      </c>
    </row>
    <row r="786" spans="6:12">
      <c r="F786" s="17">
        <v>-41.4</v>
      </c>
      <c r="G786" s="17">
        <v>41.4</v>
      </c>
      <c r="H786" s="17">
        <f t="shared" si="24"/>
        <v>0</v>
      </c>
      <c r="J786" s="17">
        <v>-106.7</v>
      </c>
      <c r="K786" s="17">
        <v>106.7</v>
      </c>
      <c r="L786" s="64">
        <f t="shared" si="25"/>
        <v>0</v>
      </c>
    </row>
    <row r="787" spans="6:12">
      <c r="F787" s="17">
        <v>-41.4</v>
      </c>
      <c r="G787" s="17">
        <v>41.4</v>
      </c>
      <c r="H787" s="17">
        <f t="shared" si="24"/>
        <v>0</v>
      </c>
      <c r="J787" s="17">
        <v>-106.7</v>
      </c>
      <c r="K787" s="17">
        <v>106.7</v>
      </c>
      <c r="L787" s="64">
        <f t="shared" si="25"/>
        <v>0</v>
      </c>
    </row>
    <row r="788" spans="6:12">
      <c r="F788" s="17">
        <v>-41.4</v>
      </c>
      <c r="G788" s="17">
        <v>41.4</v>
      </c>
      <c r="H788" s="17">
        <f t="shared" si="24"/>
        <v>0</v>
      </c>
      <c r="J788" s="17">
        <v>-106.7</v>
      </c>
      <c r="K788" s="17">
        <v>106.7</v>
      </c>
      <c r="L788" s="64">
        <f t="shared" si="25"/>
        <v>0</v>
      </c>
    </row>
    <row r="789" spans="6:12">
      <c r="F789" s="17">
        <v>-42</v>
      </c>
      <c r="G789" s="17">
        <v>42</v>
      </c>
      <c r="H789" s="17">
        <f t="shared" si="24"/>
        <v>0</v>
      </c>
      <c r="J789" s="17">
        <v>-106.7</v>
      </c>
      <c r="K789" s="17">
        <v>106.7</v>
      </c>
      <c r="L789" s="64">
        <f t="shared" si="25"/>
        <v>0</v>
      </c>
    </row>
    <row r="790" spans="6:12">
      <c r="F790" s="17">
        <v>-42</v>
      </c>
      <c r="G790" s="17">
        <v>42</v>
      </c>
      <c r="H790" s="17">
        <f t="shared" si="24"/>
        <v>0</v>
      </c>
      <c r="J790" s="17">
        <v>-106.7</v>
      </c>
      <c r="K790" s="17">
        <v>106.7</v>
      </c>
      <c r="L790" s="64">
        <f t="shared" si="25"/>
        <v>0</v>
      </c>
    </row>
    <row r="791" spans="6:12">
      <c r="F791" s="17">
        <v>-42</v>
      </c>
      <c r="G791" s="17">
        <v>42</v>
      </c>
      <c r="H791" s="17">
        <f t="shared" si="24"/>
        <v>0</v>
      </c>
      <c r="J791" s="17">
        <v>-106.7</v>
      </c>
      <c r="K791" s="17">
        <v>106.7</v>
      </c>
      <c r="L791" s="64">
        <f t="shared" si="25"/>
        <v>0</v>
      </c>
    </row>
    <row r="792" spans="6:12">
      <c r="F792" s="17">
        <v>-42</v>
      </c>
      <c r="G792" s="17">
        <v>42</v>
      </c>
      <c r="H792" s="17">
        <f t="shared" si="24"/>
        <v>0</v>
      </c>
      <c r="J792" s="17">
        <v>-106.7</v>
      </c>
      <c r="K792" s="17">
        <v>106.7</v>
      </c>
      <c r="L792" s="64">
        <f t="shared" si="25"/>
        <v>0</v>
      </c>
    </row>
    <row r="793" spans="6:12">
      <c r="F793" s="17">
        <v>-42</v>
      </c>
      <c r="G793" s="17">
        <v>42</v>
      </c>
      <c r="H793" s="17">
        <f t="shared" si="24"/>
        <v>0</v>
      </c>
      <c r="J793" s="17">
        <v>-106.7</v>
      </c>
      <c r="K793" s="17">
        <v>106.7</v>
      </c>
      <c r="L793" s="64">
        <f t="shared" si="25"/>
        <v>0</v>
      </c>
    </row>
    <row r="794" spans="6:12">
      <c r="F794" s="17">
        <v>-42</v>
      </c>
      <c r="G794" s="17">
        <v>42</v>
      </c>
      <c r="H794" s="17">
        <f t="shared" si="24"/>
        <v>0</v>
      </c>
      <c r="J794" s="17">
        <v>-106.7</v>
      </c>
      <c r="K794" s="17">
        <v>106.7</v>
      </c>
      <c r="L794" s="64">
        <f t="shared" si="25"/>
        <v>0</v>
      </c>
    </row>
    <row r="795" spans="6:12">
      <c r="F795" s="17">
        <v>-42</v>
      </c>
      <c r="G795" s="17">
        <v>42</v>
      </c>
      <c r="H795" s="17">
        <f t="shared" si="24"/>
        <v>0</v>
      </c>
      <c r="J795" s="17">
        <v>-106.7</v>
      </c>
      <c r="K795" s="17">
        <v>106.7</v>
      </c>
      <c r="L795" s="64">
        <f t="shared" si="25"/>
        <v>0</v>
      </c>
    </row>
    <row r="796" spans="6:12">
      <c r="F796" s="17">
        <v>-42</v>
      </c>
      <c r="G796" s="17">
        <v>42</v>
      </c>
      <c r="H796" s="17">
        <f t="shared" si="24"/>
        <v>0</v>
      </c>
      <c r="J796" s="17">
        <v>-106.7</v>
      </c>
      <c r="K796" s="17">
        <v>106.7</v>
      </c>
      <c r="L796" s="64">
        <f t="shared" si="25"/>
        <v>0</v>
      </c>
    </row>
    <row r="797" spans="6:12">
      <c r="F797" s="17">
        <v>-42</v>
      </c>
      <c r="G797" s="17">
        <v>42</v>
      </c>
      <c r="H797" s="17">
        <f t="shared" si="24"/>
        <v>0</v>
      </c>
      <c r="J797" s="17">
        <v>-106.7</v>
      </c>
      <c r="K797" s="17">
        <v>106.7</v>
      </c>
      <c r="L797" s="64">
        <f t="shared" si="25"/>
        <v>0</v>
      </c>
    </row>
    <row r="798" spans="6:12">
      <c r="F798" s="17">
        <v>-42</v>
      </c>
      <c r="G798" s="17">
        <v>42</v>
      </c>
      <c r="H798" s="17">
        <f t="shared" si="24"/>
        <v>0</v>
      </c>
      <c r="J798" s="17">
        <v>-106.7</v>
      </c>
      <c r="K798" s="17">
        <v>106.7</v>
      </c>
      <c r="L798" s="64">
        <f t="shared" si="25"/>
        <v>0</v>
      </c>
    </row>
    <row r="799" spans="6:12">
      <c r="F799" s="17">
        <v>-42.6</v>
      </c>
      <c r="G799" s="17">
        <v>42.6</v>
      </c>
      <c r="H799" s="17">
        <f t="shared" si="24"/>
        <v>0</v>
      </c>
      <c r="J799" s="17">
        <v>-106.7</v>
      </c>
      <c r="K799" s="17">
        <v>106.7</v>
      </c>
      <c r="L799" s="64">
        <f t="shared" si="25"/>
        <v>0</v>
      </c>
    </row>
    <row r="800" spans="6:12">
      <c r="F800" s="17">
        <v>-42.6</v>
      </c>
      <c r="G800" s="17">
        <v>42.6</v>
      </c>
      <c r="H800" s="17">
        <f t="shared" si="24"/>
        <v>0</v>
      </c>
      <c r="J800" s="17">
        <v>-106.7</v>
      </c>
      <c r="K800" s="17">
        <v>106.7</v>
      </c>
      <c r="L800" s="64">
        <f t="shared" si="25"/>
        <v>0</v>
      </c>
    </row>
    <row r="801" spans="6:12">
      <c r="F801" s="17">
        <v>-43.2</v>
      </c>
      <c r="G801" s="17">
        <v>43.2</v>
      </c>
      <c r="H801" s="17">
        <f t="shared" si="24"/>
        <v>0</v>
      </c>
      <c r="J801" s="17">
        <v>-106.7</v>
      </c>
      <c r="K801" s="17">
        <v>106.7</v>
      </c>
      <c r="L801" s="64">
        <f t="shared" si="25"/>
        <v>0</v>
      </c>
    </row>
    <row r="802" spans="6:12">
      <c r="F802" s="17">
        <v>-43.2</v>
      </c>
      <c r="G802" s="17">
        <v>43.2</v>
      </c>
      <c r="H802" s="17">
        <f t="shared" si="24"/>
        <v>0</v>
      </c>
      <c r="J802" s="17">
        <v>-106.7</v>
      </c>
      <c r="K802" s="17">
        <v>106.7</v>
      </c>
      <c r="L802" s="64">
        <f t="shared" si="25"/>
        <v>0</v>
      </c>
    </row>
    <row r="803" spans="6:12">
      <c r="F803" s="17">
        <v>-43.2</v>
      </c>
      <c r="G803" s="17">
        <v>43.2</v>
      </c>
      <c r="H803" s="17">
        <f t="shared" si="24"/>
        <v>0</v>
      </c>
      <c r="J803" s="17">
        <v>-106.7</v>
      </c>
      <c r="K803" s="17">
        <v>106.7</v>
      </c>
      <c r="L803" s="64">
        <f t="shared" si="25"/>
        <v>0</v>
      </c>
    </row>
    <row r="804" spans="6:12">
      <c r="F804" s="17">
        <v>-43.2</v>
      </c>
      <c r="G804" s="17">
        <v>43.2</v>
      </c>
      <c r="H804" s="17">
        <f t="shared" si="24"/>
        <v>0</v>
      </c>
      <c r="J804" s="17">
        <v>-106.7</v>
      </c>
      <c r="K804" s="17">
        <v>106.7</v>
      </c>
      <c r="L804" s="64">
        <f t="shared" si="25"/>
        <v>0</v>
      </c>
    </row>
    <row r="805" spans="6:12">
      <c r="F805" s="17">
        <v>-43.2</v>
      </c>
      <c r="G805" s="17">
        <v>43.2</v>
      </c>
      <c r="H805" s="17">
        <f t="shared" si="24"/>
        <v>0</v>
      </c>
      <c r="J805" s="17">
        <v>-106.7</v>
      </c>
      <c r="K805" s="17">
        <v>106.7</v>
      </c>
      <c r="L805" s="64">
        <f t="shared" si="25"/>
        <v>0</v>
      </c>
    </row>
    <row r="806" spans="6:12">
      <c r="F806" s="17">
        <v>-43.2</v>
      </c>
      <c r="G806" s="17">
        <v>43.2</v>
      </c>
      <c r="H806" s="17">
        <f t="shared" si="24"/>
        <v>0</v>
      </c>
      <c r="J806" s="17">
        <v>-106.7</v>
      </c>
      <c r="K806" s="17">
        <v>106.7</v>
      </c>
      <c r="L806" s="64">
        <f t="shared" si="25"/>
        <v>0</v>
      </c>
    </row>
    <row r="807" spans="6:12">
      <c r="F807" s="17">
        <v>-43.2</v>
      </c>
      <c r="G807" s="17">
        <v>43.2</v>
      </c>
      <c r="H807" s="17">
        <f t="shared" si="24"/>
        <v>0</v>
      </c>
      <c r="J807" s="17">
        <v>-106.7</v>
      </c>
      <c r="K807" s="17">
        <v>106.7</v>
      </c>
      <c r="L807" s="64">
        <f t="shared" si="25"/>
        <v>0</v>
      </c>
    </row>
    <row r="808" spans="6:12">
      <c r="F808" s="17">
        <v>-45</v>
      </c>
      <c r="G808" s="17">
        <v>45</v>
      </c>
      <c r="H808" s="17">
        <f t="shared" si="24"/>
        <v>0</v>
      </c>
      <c r="J808" s="17">
        <v>-106.7</v>
      </c>
      <c r="K808" s="17">
        <v>106.7</v>
      </c>
      <c r="L808" s="64">
        <f t="shared" si="25"/>
        <v>0</v>
      </c>
    </row>
    <row r="809" spans="6:12">
      <c r="F809" s="17">
        <v>-45</v>
      </c>
      <c r="G809" s="17">
        <v>45</v>
      </c>
      <c r="H809" s="17">
        <f t="shared" si="24"/>
        <v>0</v>
      </c>
      <c r="J809" s="17">
        <v>-106.7</v>
      </c>
      <c r="K809" s="17">
        <v>106.7</v>
      </c>
      <c r="L809" s="64">
        <f t="shared" si="25"/>
        <v>0</v>
      </c>
    </row>
    <row r="810" spans="6:12">
      <c r="F810" s="17">
        <v>-45</v>
      </c>
      <c r="G810" s="17">
        <v>45</v>
      </c>
      <c r="H810" s="17">
        <f t="shared" si="24"/>
        <v>0</v>
      </c>
      <c r="J810" s="17">
        <v>-106.7</v>
      </c>
      <c r="K810" s="17">
        <v>106.7</v>
      </c>
      <c r="L810" s="64">
        <f t="shared" si="25"/>
        <v>0</v>
      </c>
    </row>
    <row r="811" spans="6:12">
      <c r="F811" s="17">
        <v>-45.6</v>
      </c>
      <c r="G811" s="17">
        <v>45.6</v>
      </c>
      <c r="H811" s="17">
        <f t="shared" si="24"/>
        <v>0</v>
      </c>
      <c r="J811" s="17">
        <v>-106.7</v>
      </c>
      <c r="K811" s="17">
        <v>106.7</v>
      </c>
      <c r="L811" s="64">
        <f t="shared" si="25"/>
        <v>0</v>
      </c>
    </row>
    <row r="812" spans="6:12">
      <c r="F812" s="17">
        <v>-46.02</v>
      </c>
      <c r="G812" s="17">
        <v>46.02</v>
      </c>
      <c r="H812" s="17">
        <f t="shared" si="24"/>
        <v>0</v>
      </c>
      <c r="J812" s="17">
        <v>-106.7</v>
      </c>
      <c r="K812" s="17">
        <v>106.7</v>
      </c>
      <c r="L812" s="64">
        <f t="shared" si="25"/>
        <v>0</v>
      </c>
    </row>
    <row r="813" spans="6:12">
      <c r="F813" s="17">
        <v>-46.5</v>
      </c>
      <c r="G813" s="17">
        <v>46.5</v>
      </c>
      <c r="H813" s="17">
        <f t="shared" si="24"/>
        <v>0</v>
      </c>
      <c r="J813" s="17">
        <v>-106.7</v>
      </c>
      <c r="K813" s="17">
        <v>106.7</v>
      </c>
      <c r="L813" s="64">
        <f t="shared" si="25"/>
        <v>0</v>
      </c>
    </row>
    <row r="814" spans="6:12">
      <c r="F814" s="17">
        <v>-46.8</v>
      </c>
      <c r="G814" s="17">
        <v>46.8</v>
      </c>
      <c r="H814" s="17">
        <f t="shared" si="24"/>
        <v>0</v>
      </c>
      <c r="J814" s="17">
        <v>-106.7</v>
      </c>
      <c r="K814" s="17">
        <v>106.7</v>
      </c>
      <c r="L814" s="64">
        <f t="shared" si="25"/>
        <v>0</v>
      </c>
    </row>
    <row r="815" spans="6:12">
      <c r="F815" s="17">
        <v>-46.8</v>
      </c>
      <c r="G815" s="17">
        <v>46.8</v>
      </c>
      <c r="H815" s="17">
        <f t="shared" si="24"/>
        <v>0</v>
      </c>
      <c r="J815" s="17">
        <v>-106.7</v>
      </c>
      <c r="K815" s="17">
        <v>106.7</v>
      </c>
      <c r="L815" s="64">
        <f t="shared" si="25"/>
        <v>0</v>
      </c>
    </row>
    <row r="816" spans="6:12">
      <c r="F816" s="17">
        <v>-46.8</v>
      </c>
      <c r="G816" s="17">
        <v>46.8</v>
      </c>
      <c r="H816" s="17">
        <f t="shared" si="24"/>
        <v>0</v>
      </c>
      <c r="J816" s="17">
        <v>-108.64</v>
      </c>
      <c r="K816" s="17">
        <v>108.64</v>
      </c>
      <c r="L816" s="64">
        <f t="shared" si="25"/>
        <v>0</v>
      </c>
    </row>
    <row r="817" spans="6:12">
      <c r="F817" s="60">
        <v>-47.4</v>
      </c>
      <c r="G817" s="60">
        <v>47.4</v>
      </c>
      <c r="H817" s="60">
        <f t="shared" si="24"/>
        <v>0</v>
      </c>
      <c r="J817" s="17">
        <v>-108.64</v>
      </c>
      <c r="K817" s="17">
        <v>108.64</v>
      </c>
      <c r="L817" s="64">
        <f t="shared" si="25"/>
        <v>0</v>
      </c>
    </row>
    <row r="818" spans="6:12">
      <c r="F818" s="60">
        <v>-47.4</v>
      </c>
      <c r="G818" s="60">
        <v>47.4</v>
      </c>
      <c r="H818" s="60">
        <f t="shared" si="24"/>
        <v>0</v>
      </c>
      <c r="J818" s="17">
        <v>-108.64</v>
      </c>
      <c r="K818" s="17">
        <v>108.64</v>
      </c>
      <c r="L818" s="64">
        <f t="shared" si="25"/>
        <v>0</v>
      </c>
    </row>
    <row r="819" spans="6:12">
      <c r="F819" s="60">
        <v>-47.4</v>
      </c>
      <c r="G819" s="60">
        <v>47.4</v>
      </c>
      <c r="H819" s="60">
        <f t="shared" si="24"/>
        <v>0</v>
      </c>
      <c r="J819" s="17">
        <v>-112.52</v>
      </c>
      <c r="K819" s="17">
        <v>112.52</v>
      </c>
      <c r="L819" s="64">
        <f t="shared" si="25"/>
        <v>0</v>
      </c>
    </row>
    <row r="820" spans="6:12">
      <c r="F820" s="60">
        <v>-47.4</v>
      </c>
      <c r="G820" s="60">
        <v>47.4</v>
      </c>
      <c r="H820" s="60">
        <f t="shared" si="24"/>
        <v>0</v>
      </c>
      <c r="J820" s="17">
        <v>-112.52</v>
      </c>
      <c r="K820" s="17">
        <v>112.52</v>
      </c>
      <c r="L820" s="64">
        <f t="shared" si="25"/>
        <v>0</v>
      </c>
    </row>
    <row r="821" spans="6:12">
      <c r="F821" s="60">
        <v>-47.4</v>
      </c>
      <c r="G821" s="60">
        <v>47.4</v>
      </c>
      <c r="H821" s="60">
        <f t="shared" si="24"/>
        <v>0</v>
      </c>
      <c r="J821" s="17">
        <v>-112.52</v>
      </c>
      <c r="K821" s="17">
        <v>112.52</v>
      </c>
      <c r="L821" s="64">
        <f t="shared" si="25"/>
        <v>0</v>
      </c>
    </row>
    <row r="822" spans="6:12">
      <c r="F822" s="60">
        <v>-47.4</v>
      </c>
      <c r="G822" s="60">
        <v>47.4</v>
      </c>
      <c r="H822" s="60">
        <f t="shared" si="24"/>
        <v>0</v>
      </c>
      <c r="J822" s="17">
        <v>-112.52</v>
      </c>
      <c r="K822" s="17">
        <v>112.52</v>
      </c>
      <c r="L822" s="64">
        <f t="shared" si="25"/>
        <v>0</v>
      </c>
    </row>
    <row r="823" spans="6:12">
      <c r="F823" s="60">
        <v>-47.4</v>
      </c>
      <c r="G823" s="60">
        <v>47.4</v>
      </c>
      <c r="H823" s="60">
        <f t="shared" si="24"/>
        <v>0</v>
      </c>
      <c r="J823" s="17">
        <v>-113.49</v>
      </c>
      <c r="K823" s="17">
        <v>113.49</v>
      </c>
      <c r="L823" s="64">
        <f t="shared" si="25"/>
        <v>0</v>
      </c>
    </row>
    <row r="824" spans="6:12">
      <c r="F824" s="60">
        <v>-47.4</v>
      </c>
      <c r="G824" s="60">
        <v>47.4</v>
      </c>
      <c r="H824" s="60">
        <f t="shared" si="24"/>
        <v>0</v>
      </c>
      <c r="J824" s="17">
        <v>-114.46</v>
      </c>
      <c r="K824" s="17">
        <v>114.46</v>
      </c>
      <c r="L824" s="64">
        <f t="shared" si="25"/>
        <v>0</v>
      </c>
    </row>
    <row r="825" spans="6:12">
      <c r="F825" s="17">
        <v>-48</v>
      </c>
      <c r="G825" s="17">
        <v>48</v>
      </c>
      <c r="H825" s="17">
        <f t="shared" si="24"/>
        <v>0</v>
      </c>
      <c r="J825" s="17">
        <v>-115.43</v>
      </c>
      <c r="K825" s="17">
        <v>115.43</v>
      </c>
      <c r="L825" s="64">
        <f t="shared" si="25"/>
        <v>0</v>
      </c>
    </row>
    <row r="826" spans="6:12">
      <c r="F826" s="17">
        <v>-48</v>
      </c>
      <c r="G826" s="17">
        <v>48</v>
      </c>
      <c r="H826" s="17">
        <f t="shared" si="24"/>
        <v>0</v>
      </c>
      <c r="J826" s="17">
        <v>-116.39</v>
      </c>
      <c r="K826" s="17">
        <v>116.39</v>
      </c>
      <c r="L826" s="64">
        <f t="shared" si="25"/>
        <v>0</v>
      </c>
    </row>
    <row r="827" spans="6:12">
      <c r="F827" s="17">
        <v>-48</v>
      </c>
      <c r="G827" s="17">
        <v>48</v>
      </c>
      <c r="H827" s="17">
        <f t="shared" si="24"/>
        <v>0</v>
      </c>
      <c r="J827" s="17">
        <v>-116.39</v>
      </c>
      <c r="K827" s="17">
        <v>116.39</v>
      </c>
      <c r="L827" s="64">
        <f t="shared" si="25"/>
        <v>0</v>
      </c>
    </row>
    <row r="828" spans="6:12">
      <c r="F828" s="17">
        <v>-48</v>
      </c>
      <c r="G828" s="17">
        <v>48</v>
      </c>
      <c r="H828" s="17">
        <f t="shared" si="24"/>
        <v>0</v>
      </c>
      <c r="J828" s="17">
        <v>-116.4</v>
      </c>
      <c r="K828" s="17">
        <v>116.4</v>
      </c>
      <c r="L828" s="64">
        <f t="shared" si="25"/>
        <v>0</v>
      </c>
    </row>
    <row r="829" spans="6:12">
      <c r="F829" s="17">
        <v>-48</v>
      </c>
      <c r="G829" s="17">
        <v>48</v>
      </c>
      <c r="H829" s="17">
        <f t="shared" si="24"/>
        <v>0</v>
      </c>
      <c r="J829" s="17">
        <v>-116.4</v>
      </c>
      <c r="K829" s="17">
        <v>116.4</v>
      </c>
      <c r="L829" s="64">
        <f t="shared" si="25"/>
        <v>0</v>
      </c>
    </row>
    <row r="830" spans="6:12">
      <c r="F830" s="17">
        <v>-48</v>
      </c>
      <c r="G830" s="17">
        <v>48</v>
      </c>
      <c r="H830" s="17">
        <f t="shared" si="24"/>
        <v>0</v>
      </c>
      <c r="J830" s="17">
        <v>-116.4</v>
      </c>
      <c r="K830" s="17">
        <v>116.4</v>
      </c>
      <c r="L830" s="64">
        <f t="shared" si="25"/>
        <v>0</v>
      </c>
    </row>
    <row r="831" spans="6:12">
      <c r="F831" s="17">
        <v>-48</v>
      </c>
      <c r="G831" s="17">
        <v>48</v>
      </c>
      <c r="H831" s="17">
        <f t="shared" si="24"/>
        <v>0</v>
      </c>
      <c r="J831" s="17">
        <v>-116.4</v>
      </c>
      <c r="K831" s="17">
        <v>116.4</v>
      </c>
      <c r="L831" s="64">
        <f t="shared" si="25"/>
        <v>0</v>
      </c>
    </row>
    <row r="832" spans="6:12">
      <c r="F832" s="17">
        <v>-48</v>
      </c>
      <c r="G832" s="17">
        <v>48</v>
      </c>
      <c r="H832" s="17">
        <f t="shared" si="24"/>
        <v>0</v>
      </c>
      <c r="J832" s="17">
        <v>-116.4</v>
      </c>
      <c r="K832" s="17">
        <v>116.4</v>
      </c>
      <c r="L832" s="64">
        <f t="shared" si="25"/>
        <v>0</v>
      </c>
    </row>
    <row r="833" spans="6:12">
      <c r="F833" s="17">
        <v>-48</v>
      </c>
      <c r="G833" s="17">
        <v>48</v>
      </c>
      <c r="H833" s="17">
        <f t="shared" si="24"/>
        <v>0</v>
      </c>
      <c r="J833" s="17">
        <v>-116.4</v>
      </c>
      <c r="K833" s="17">
        <v>116.4</v>
      </c>
      <c r="L833" s="64">
        <f t="shared" si="25"/>
        <v>0</v>
      </c>
    </row>
    <row r="834" spans="6:12">
      <c r="F834" s="17">
        <v>-48</v>
      </c>
      <c r="G834" s="17">
        <v>48</v>
      </c>
      <c r="H834" s="17">
        <f t="shared" si="24"/>
        <v>0</v>
      </c>
      <c r="J834" s="17">
        <v>-116.4</v>
      </c>
      <c r="K834" s="17">
        <v>116.4</v>
      </c>
      <c r="L834" s="64">
        <f t="shared" si="25"/>
        <v>0</v>
      </c>
    </row>
    <row r="835" spans="6:12">
      <c r="F835" s="17">
        <v>-48</v>
      </c>
      <c r="G835" s="17">
        <v>48</v>
      </c>
      <c r="H835" s="17">
        <f t="shared" ref="H835:H898" si="26">+F835+G835</f>
        <v>0</v>
      </c>
      <c r="J835" s="17">
        <v>-116.4</v>
      </c>
      <c r="K835" s="17">
        <v>116.4</v>
      </c>
      <c r="L835" s="64">
        <f t="shared" ref="L835:L898" si="27">+J835+K835</f>
        <v>0</v>
      </c>
    </row>
    <row r="836" spans="6:12">
      <c r="F836" s="17">
        <v>-48</v>
      </c>
      <c r="G836" s="17">
        <v>48</v>
      </c>
      <c r="H836" s="17">
        <f t="shared" si="26"/>
        <v>0</v>
      </c>
      <c r="J836" s="17">
        <v>-116.4</v>
      </c>
      <c r="K836" s="17">
        <v>116.4</v>
      </c>
      <c r="L836" s="64">
        <f t="shared" si="27"/>
        <v>0</v>
      </c>
    </row>
    <row r="837" spans="6:12">
      <c r="F837" s="17">
        <v>-48</v>
      </c>
      <c r="G837" s="17">
        <v>48</v>
      </c>
      <c r="H837" s="17">
        <f t="shared" si="26"/>
        <v>0</v>
      </c>
      <c r="J837" s="17">
        <v>-116.4</v>
      </c>
      <c r="K837" s="17">
        <v>116.4</v>
      </c>
      <c r="L837" s="64">
        <f t="shared" si="27"/>
        <v>0</v>
      </c>
    </row>
    <row r="838" spans="6:12">
      <c r="F838" s="17">
        <v>-48</v>
      </c>
      <c r="G838" s="17">
        <v>48</v>
      </c>
      <c r="H838" s="17">
        <f t="shared" si="26"/>
        <v>0</v>
      </c>
      <c r="J838" s="17">
        <v>-116.4</v>
      </c>
      <c r="K838" s="17">
        <v>116.4</v>
      </c>
      <c r="L838" s="64">
        <f t="shared" si="27"/>
        <v>0</v>
      </c>
    </row>
    <row r="839" spans="6:12">
      <c r="F839" s="17">
        <v>-48</v>
      </c>
      <c r="G839" s="17">
        <v>48</v>
      </c>
      <c r="H839" s="17">
        <f t="shared" si="26"/>
        <v>0</v>
      </c>
      <c r="J839" s="17">
        <v>-116.4</v>
      </c>
      <c r="K839" s="17">
        <v>116.4</v>
      </c>
      <c r="L839" s="64">
        <f t="shared" si="27"/>
        <v>0</v>
      </c>
    </row>
    <row r="840" spans="6:12">
      <c r="F840" s="17">
        <v>-48</v>
      </c>
      <c r="G840" s="17">
        <v>48</v>
      </c>
      <c r="H840" s="17">
        <f t="shared" si="26"/>
        <v>0</v>
      </c>
      <c r="J840" s="17">
        <v>-116.4</v>
      </c>
      <c r="K840" s="17">
        <v>116.4</v>
      </c>
      <c r="L840" s="64">
        <f t="shared" si="27"/>
        <v>0</v>
      </c>
    </row>
    <row r="841" spans="6:12">
      <c r="F841" s="17">
        <v>-48</v>
      </c>
      <c r="G841" s="17">
        <v>48</v>
      </c>
      <c r="H841" s="17">
        <f t="shared" si="26"/>
        <v>0</v>
      </c>
      <c r="J841" s="17">
        <v>-116.4</v>
      </c>
      <c r="K841" s="17">
        <v>116.4</v>
      </c>
      <c r="L841" s="64">
        <f t="shared" si="27"/>
        <v>0</v>
      </c>
    </row>
    <row r="842" spans="6:12">
      <c r="F842" s="17">
        <v>-48.6</v>
      </c>
      <c r="G842" s="17">
        <v>48.6</v>
      </c>
      <c r="H842" s="17">
        <f t="shared" si="26"/>
        <v>0</v>
      </c>
      <c r="J842" s="17">
        <v>-116.4</v>
      </c>
      <c r="K842" s="17">
        <v>116.4</v>
      </c>
      <c r="L842" s="64">
        <f t="shared" si="27"/>
        <v>0</v>
      </c>
    </row>
    <row r="843" spans="6:12">
      <c r="F843" s="17">
        <v>-48.6</v>
      </c>
      <c r="G843" s="17">
        <v>48.6</v>
      </c>
      <c r="H843" s="17">
        <f t="shared" si="26"/>
        <v>0</v>
      </c>
      <c r="J843" s="17">
        <v>-116.4</v>
      </c>
      <c r="K843" s="17">
        <v>116.4</v>
      </c>
      <c r="L843" s="64">
        <f t="shared" si="27"/>
        <v>0</v>
      </c>
    </row>
    <row r="844" spans="6:12">
      <c r="F844" s="17">
        <v>-48.78</v>
      </c>
      <c r="G844" s="17">
        <v>48.78</v>
      </c>
      <c r="H844" s="17">
        <f t="shared" si="26"/>
        <v>0</v>
      </c>
      <c r="J844" s="17">
        <v>-116.4</v>
      </c>
      <c r="K844" s="17">
        <v>116.4</v>
      </c>
      <c r="L844" s="64">
        <f t="shared" si="27"/>
        <v>0</v>
      </c>
    </row>
    <row r="845" spans="6:12">
      <c r="F845" s="17">
        <v>-49.2</v>
      </c>
      <c r="G845" s="17">
        <v>49.2</v>
      </c>
      <c r="H845" s="17">
        <f t="shared" si="26"/>
        <v>0</v>
      </c>
      <c r="J845" s="17">
        <v>-116.4</v>
      </c>
      <c r="K845" s="17">
        <v>116.4</v>
      </c>
      <c r="L845" s="64">
        <f t="shared" si="27"/>
        <v>0</v>
      </c>
    </row>
    <row r="846" spans="6:12">
      <c r="F846" s="17">
        <v>-49.2</v>
      </c>
      <c r="G846" s="17">
        <v>49.2</v>
      </c>
      <c r="H846" s="17">
        <f t="shared" si="26"/>
        <v>0</v>
      </c>
      <c r="J846" s="17">
        <v>-116.4</v>
      </c>
      <c r="K846" s="17">
        <v>116.4</v>
      </c>
      <c r="L846" s="64">
        <f t="shared" si="27"/>
        <v>0</v>
      </c>
    </row>
    <row r="847" spans="6:12">
      <c r="F847" s="17">
        <v>-49.2</v>
      </c>
      <c r="G847" s="17">
        <v>49.2</v>
      </c>
      <c r="H847" s="17">
        <f t="shared" si="26"/>
        <v>0</v>
      </c>
      <c r="J847" s="17">
        <v>-116.4</v>
      </c>
      <c r="K847" s="17">
        <v>116.4</v>
      </c>
      <c r="L847" s="64">
        <f t="shared" si="27"/>
        <v>0</v>
      </c>
    </row>
    <row r="848" spans="6:12">
      <c r="F848" s="17">
        <v>-49.2</v>
      </c>
      <c r="G848" s="17">
        <v>49.2</v>
      </c>
      <c r="H848" s="17">
        <f t="shared" si="26"/>
        <v>0</v>
      </c>
      <c r="J848" s="17">
        <v>-116.4</v>
      </c>
      <c r="K848" s="17">
        <v>116.4</v>
      </c>
      <c r="L848" s="64">
        <f t="shared" si="27"/>
        <v>0</v>
      </c>
    </row>
    <row r="849" spans="6:12">
      <c r="F849" s="17">
        <v>-49.2</v>
      </c>
      <c r="G849" s="17">
        <v>49.2</v>
      </c>
      <c r="H849" s="17">
        <f t="shared" si="26"/>
        <v>0</v>
      </c>
      <c r="J849" s="17">
        <v>-116.4</v>
      </c>
      <c r="K849" s="17">
        <v>116.4</v>
      </c>
      <c r="L849" s="64">
        <f t="shared" si="27"/>
        <v>0</v>
      </c>
    </row>
    <row r="850" spans="6:12">
      <c r="F850" s="17">
        <v>-49.41</v>
      </c>
      <c r="G850" s="17">
        <v>49.41</v>
      </c>
      <c r="H850" s="17">
        <f t="shared" si="26"/>
        <v>0</v>
      </c>
      <c r="J850" s="17">
        <v>-116.4</v>
      </c>
      <c r="K850" s="17">
        <v>116.4</v>
      </c>
      <c r="L850" s="64">
        <f t="shared" si="27"/>
        <v>0</v>
      </c>
    </row>
    <row r="851" spans="6:12">
      <c r="F851" s="17">
        <v>-50.4</v>
      </c>
      <c r="G851" s="17">
        <v>50.4</v>
      </c>
      <c r="H851" s="17">
        <f t="shared" si="26"/>
        <v>0</v>
      </c>
      <c r="J851" s="17">
        <v>-116.4</v>
      </c>
      <c r="K851" s="17">
        <v>116.4</v>
      </c>
      <c r="L851" s="64">
        <f t="shared" si="27"/>
        <v>0</v>
      </c>
    </row>
    <row r="852" spans="6:12">
      <c r="F852" s="17">
        <v>-50.4</v>
      </c>
      <c r="G852" s="17">
        <v>50.4</v>
      </c>
      <c r="H852" s="17">
        <f t="shared" si="26"/>
        <v>0</v>
      </c>
      <c r="J852" s="17">
        <v>-116.4</v>
      </c>
      <c r="K852" s="17">
        <v>116.4</v>
      </c>
      <c r="L852" s="64">
        <f t="shared" si="27"/>
        <v>0</v>
      </c>
    </row>
    <row r="853" spans="6:12">
      <c r="F853" s="17">
        <v>-50.4</v>
      </c>
      <c r="G853" s="17">
        <v>50.4</v>
      </c>
      <c r="H853" s="17">
        <f t="shared" si="26"/>
        <v>0</v>
      </c>
      <c r="J853" s="17">
        <v>-116.4</v>
      </c>
      <c r="K853" s="17">
        <v>116.4</v>
      </c>
      <c r="L853" s="64">
        <f t="shared" si="27"/>
        <v>0</v>
      </c>
    </row>
    <row r="854" spans="6:12">
      <c r="F854" s="17">
        <v>-50.4</v>
      </c>
      <c r="G854" s="17">
        <v>50.4</v>
      </c>
      <c r="H854" s="17">
        <f t="shared" si="26"/>
        <v>0</v>
      </c>
      <c r="J854" s="17">
        <v>-116.4</v>
      </c>
      <c r="K854" s="17">
        <v>116.4</v>
      </c>
      <c r="L854" s="64">
        <f t="shared" si="27"/>
        <v>0</v>
      </c>
    </row>
    <row r="855" spans="6:12">
      <c r="F855" s="17">
        <v>-50.4</v>
      </c>
      <c r="G855" s="17">
        <v>50.4</v>
      </c>
      <c r="H855" s="17">
        <f t="shared" si="26"/>
        <v>0</v>
      </c>
      <c r="J855" s="17">
        <v>-116.4</v>
      </c>
      <c r="K855" s="17">
        <v>116.4</v>
      </c>
      <c r="L855" s="64">
        <f t="shared" si="27"/>
        <v>0</v>
      </c>
    </row>
    <row r="856" spans="6:12">
      <c r="F856" s="17">
        <v>-50.4</v>
      </c>
      <c r="G856" s="17">
        <v>50.4</v>
      </c>
      <c r="H856" s="17">
        <f t="shared" si="26"/>
        <v>0</v>
      </c>
      <c r="J856" s="17">
        <v>-116.4</v>
      </c>
      <c r="K856" s="17">
        <v>116.4</v>
      </c>
      <c r="L856" s="64">
        <f t="shared" si="27"/>
        <v>0</v>
      </c>
    </row>
    <row r="857" spans="6:12">
      <c r="F857" s="17">
        <v>-50.4</v>
      </c>
      <c r="G857" s="17">
        <v>50.4</v>
      </c>
      <c r="H857" s="17">
        <f t="shared" si="26"/>
        <v>0</v>
      </c>
      <c r="J857" s="17">
        <v>-116.4</v>
      </c>
      <c r="K857" s="17">
        <v>116.4</v>
      </c>
      <c r="L857" s="64">
        <f t="shared" si="27"/>
        <v>0</v>
      </c>
    </row>
    <row r="858" spans="6:12">
      <c r="F858" s="17">
        <v>-50.4</v>
      </c>
      <c r="G858" s="17">
        <v>50.4</v>
      </c>
      <c r="H858" s="17">
        <f t="shared" si="26"/>
        <v>0</v>
      </c>
      <c r="J858" s="17">
        <v>-116.4</v>
      </c>
      <c r="K858" s="17">
        <v>116.4</v>
      </c>
      <c r="L858" s="64">
        <f t="shared" si="27"/>
        <v>0</v>
      </c>
    </row>
    <row r="859" spans="6:12">
      <c r="F859" s="17">
        <v>-50.4</v>
      </c>
      <c r="G859" s="17">
        <v>50.4</v>
      </c>
      <c r="H859" s="17">
        <f t="shared" si="26"/>
        <v>0</v>
      </c>
      <c r="J859" s="17">
        <v>-116.4</v>
      </c>
      <c r="K859" s="17">
        <v>116.4</v>
      </c>
      <c r="L859" s="64">
        <f t="shared" si="27"/>
        <v>0</v>
      </c>
    </row>
    <row r="860" spans="6:12">
      <c r="F860" s="17">
        <v>-50.4</v>
      </c>
      <c r="G860" s="17">
        <v>50.4</v>
      </c>
      <c r="H860" s="17">
        <f t="shared" si="26"/>
        <v>0</v>
      </c>
      <c r="J860" s="17">
        <v>-116.4</v>
      </c>
      <c r="K860" s="17">
        <v>116.4</v>
      </c>
      <c r="L860" s="64">
        <f t="shared" si="27"/>
        <v>0</v>
      </c>
    </row>
    <row r="861" spans="6:12">
      <c r="F861" s="17">
        <v>-50.4</v>
      </c>
      <c r="G861" s="17">
        <v>50.4</v>
      </c>
      <c r="H861" s="17">
        <f t="shared" si="26"/>
        <v>0</v>
      </c>
      <c r="J861" s="17">
        <v>-116.4</v>
      </c>
      <c r="K861" s="17">
        <v>116.4</v>
      </c>
      <c r="L861" s="64">
        <f t="shared" si="27"/>
        <v>0</v>
      </c>
    </row>
    <row r="862" spans="6:12">
      <c r="F862" s="17">
        <v>-50.4</v>
      </c>
      <c r="G862" s="17">
        <v>50.4</v>
      </c>
      <c r="H862" s="17">
        <f t="shared" si="26"/>
        <v>0</v>
      </c>
      <c r="J862" s="17">
        <v>-116.4</v>
      </c>
      <c r="K862" s="17">
        <v>116.4</v>
      </c>
      <c r="L862" s="64">
        <f t="shared" si="27"/>
        <v>0</v>
      </c>
    </row>
    <row r="863" spans="6:12">
      <c r="F863" s="17">
        <v>-51</v>
      </c>
      <c r="G863" s="17">
        <v>51</v>
      </c>
      <c r="H863" s="17">
        <f t="shared" si="26"/>
        <v>0</v>
      </c>
      <c r="J863" s="17">
        <v>-116.4</v>
      </c>
      <c r="K863" s="17">
        <v>116.4</v>
      </c>
      <c r="L863" s="64">
        <f t="shared" si="27"/>
        <v>0</v>
      </c>
    </row>
    <row r="864" spans="6:12">
      <c r="F864" s="17">
        <v>-51.6</v>
      </c>
      <c r="G864" s="17">
        <v>51.6</v>
      </c>
      <c r="H864" s="17">
        <f t="shared" si="26"/>
        <v>0</v>
      </c>
      <c r="J864" s="17">
        <v>-116.4</v>
      </c>
      <c r="K864" s="17">
        <v>116.4</v>
      </c>
      <c r="L864" s="64">
        <f t="shared" si="27"/>
        <v>0</v>
      </c>
    </row>
    <row r="865" spans="6:12">
      <c r="F865" s="17">
        <v>-51.6</v>
      </c>
      <c r="G865" s="17">
        <v>51.6</v>
      </c>
      <c r="H865" s="17">
        <f t="shared" si="26"/>
        <v>0</v>
      </c>
      <c r="J865" s="17">
        <v>-116.4</v>
      </c>
      <c r="K865" s="17">
        <v>116.4</v>
      </c>
      <c r="L865" s="64">
        <f t="shared" si="27"/>
        <v>0</v>
      </c>
    </row>
    <row r="866" spans="6:12">
      <c r="F866" s="17">
        <v>-51.6</v>
      </c>
      <c r="G866" s="17">
        <v>51.6</v>
      </c>
      <c r="H866" s="17">
        <f t="shared" si="26"/>
        <v>0</v>
      </c>
      <c r="J866" s="17">
        <v>-116.4</v>
      </c>
      <c r="K866" s="17">
        <v>116.4</v>
      </c>
      <c r="L866" s="64">
        <f t="shared" si="27"/>
        <v>0</v>
      </c>
    </row>
    <row r="867" spans="6:12">
      <c r="F867" s="17">
        <v>-51.6</v>
      </c>
      <c r="G867" s="17">
        <v>51.6</v>
      </c>
      <c r="H867" s="17">
        <f t="shared" si="26"/>
        <v>0</v>
      </c>
      <c r="J867" s="17">
        <v>-116.4</v>
      </c>
      <c r="K867" s="17">
        <v>116.4</v>
      </c>
      <c r="L867" s="64">
        <f t="shared" si="27"/>
        <v>0</v>
      </c>
    </row>
    <row r="868" spans="6:12">
      <c r="F868" s="17">
        <v>-52.2</v>
      </c>
      <c r="G868" s="17">
        <v>52.2</v>
      </c>
      <c r="H868" s="17">
        <f t="shared" si="26"/>
        <v>0</v>
      </c>
      <c r="J868" s="17">
        <v>-116.4</v>
      </c>
      <c r="K868" s="17">
        <v>116.4</v>
      </c>
      <c r="L868" s="64">
        <f t="shared" si="27"/>
        <v>0</v>
      </c>
    </row>
    <row r="869" spans="6:12">
      <c r="F869" s="17">
        <v>-52.2</v>
      </c>
      <c r="G869" s="17">
        <v>52.2</v>
      </c>
      <c r="H869" s="17">
        <f t="shared" si="26"/>
        <v>0</v>
      </c>
      <c r="J869" s="17">
        <v>-116.4</v>
      </c>
      <c r="K869" s="17">
        <v>116.4</v>
      </c>
      <c r="L869" s="64">
        <f t="shared" si="27"/>
        <v>0</v>
      </c>
    </row>
    <row r="870" spans="6:12">
      <c r="F870" s="17">
        <v>-52.8</v>
      </c>
      <c r="G870" s="17">
        <v>52.8</v>
      </c>
      <c r="H870" s="17">
        <f t="shared" si="26"/>
        <v>0</v>
      </c>
      <c r="J870" s="17">
        <v>-116.4</v>
      </c>
      <c r="K870" s="17">
        <v>116.4</v>
      </c>
      <c r="L870" s="64">
        <f t="shared" si="27"/>
        <v>0</v>
      </c>
    </row>
    <row r="871" spans="6:12">
      <c r="F871" s="17">
        <v>-52.8</v>
      </c>
      <c r="G871" s="17">
        <v>52.8</v>
      </c>
      <c r="H871" s="17">
        <f t="shared" si="26"/>
        <v>0</v>
      </c>
      <c r="J871" s="17">
        <v>-116.4</v>
      </c>
      <c r="K871" s="17">
        <v>116.4</v>
      </c>
      <c r="L871" s="64">
        <f t="shared" si="27"/>
        <v>0</v>
      </c>
    </row>
    <row r="872" spans="6:12">
      <c r="F872" s="17">
        <v>-52.8</v>
      </c>
      <c r="G872" s="17">
        <v>52.8</v>
      </c>
      <c r="H872" s="17">
        <f t="shared" si="26"/>
        <v>0</v>
      </c>
      <c r="J872" s="17">
        <v>-116.4</v>
      </c>
      <c r="K872" s="17">
        <v>116.4</v>
      </c>
      <c r="L872" s="64">
        <f t="shared" si="27"/>
        <v>0</v>
      </c>
    </row>
    <row r="873" spans="6:12">
      <c r="F873" s="17">
        <v>-52.8</v>
      </c>
      <c r="G873" s="17">
        <v>52.8</v>
      </c>
      <c r="H873" s="17">
        <f t="shared" si="26"/>
        <v>0</v>
      </c>
      <c r="J873" s="17">
        <v>-116.4</v>
      </c>
      <c r="K873" s="17">
        <v>116.4</v>
      </c>
      <c r="L873" s="64">
        <f t="shared" si="27"/>
        <v>0</v>
      </c>
    </row>
    <row r="874" spans="6:12">
      <c r="F874" s="17">
        <v>-52.8</v>
      </c>
      <c r="G874" s="17">
        <v>52.8</v>
      </c>
      <c r="H874" s="17">
        <f t="shared" si="26"/>
        <v>0</v>
      </c>
      <c r="J874" s="17">
        <v>-116.4</v>
      </c>
      <c r="K874" s="17">
        <v>116.4</v>
      </c>
      <c r="L874" s="64">
        <f t="shared" si="27"/>
        <v>0</v>
      </c>
    </row>
    <row r="875" spans="6:12">
      <c r="F875" s="17">
        <v>-52.8</v>
      </c>
      <c r="G875" s="17">
        <v>52.8</v>
      </c>
      <c r="H875" s="17">
        <f t="shared" si="26"/>
        <v>0</v>
      </c>
      <c r="J875" s="17">
        <v>-116.4</v>
      </c>
      <c r="K875" s="17">
        <v>116.4</v>
      </c>
      <c r="L875" s="64">
        <f t="shared" si="27"/>
        <v>0</v>
      </c>
    </row>
    <row r="876" spans="6:12">
      <c r="F876" s="17">
        <v>-52.8</v>
      </c>
      <c r="G876" s="17">
        <v>52.8</v>
      </c>
      <c r="H876" s="17">
        <f t="shared" si="26"/>
        <v>0</v>
      </c>
      <c r="J876" s="17">
        <v>-116.4</v>
      </c>
      <c r="K876" s="17">
        <v>116.4</v>
      </c>
      <c r="L876" s="64">
        <f t="shared" si="27"/>
        <v>0</v>
      </c>
    </row>
    <row r="877" spans="6:12">
      <c r="F877" s="17">
        <v>-52.8</v>
      </c>
      <c r="G877" s="17">
        <v>52.8</v>
      </c>
      <c r="H877" s="17">
        <f t="shared" si="26"/>
        <v>0</v>
      </c>
      <c r="J877" s="17">
        <v>-116.4</v>
      </c>
      <c r="K877" s="17">
        <v>116.4</v>
      </c>
      <c r="L877" s="64">
        <f t="shared" si="27"/>
        <v>0</v>
      </c>
    </row>
    <row r="878" spans="6:12">
      <c r="F878" s="17">
        <v>-52.8</v>
      </c>
      <c r="G878" s="17">
        <v>52.8</v>
      </c>
      <c r="H878" s="17">
        <f t="shared" si="26"/>
        <v>0</v>
      </c>
      <c r="J878" s="17">
        <v>-116.4</v>
      </c>
      <c r="K878" s="17">
        <v>116.4</v>
      </c>
      <c r="L878" s="64">
        <f t="shared" si="27"/>
        <v>0</v>
      </c>
    </row>
    <row r="879" spans="6:12">
      <c r="F879" s="17">
        <v>-52.8</v>
      </c>
      <c r="G879" s="17">
        <v>52.8</v>
      </c>
      <c r="H879" s="17">
        <f t="shared" si="26"/>
        <v>0</v>
      </c>
      <c r="J879" s="17">
        <v>-116.4</v>
      </c>
      <c r="K879" s="17">
        <v>116.4</v>
      </c>
      <c r="L879" s="64">
        <f t="shared" si="27"/>
        <v>0</v>
      </c>
    </row>
    <row r="880" spans="6:12">
      <c r="F880" s="17">
        <v>-52.8</v>
      </c>
      <c r="G880" s="17">
        <v>52.8</v>
      </c>
      <c r="H880" s="17">
        <f t="shared" si="26"/>
        <v>0</v>
      </c>
      <c r="J880" s="17">
        <v>-116.4</v>
      </c>
      <c r="K880" s="17">
        <v>116.4</v>
      </c>
      <c r="L880" s="64">
        <f t="shared" si="27"/>
        <v>0</v>
      </c>
    </row>
    <row r="881" spans="6:12">
      <c r="F881" s="17">
        <v>-52.8</v>
      </c>
      <c r="G881" s="17">
        <v>52.8</v>
      </c>
      <c r="H881" s="17">
        <f t="shared" si="26"/>
        <v>0</v>
      </c>
      <c r="J881" s="17">
        <v>-116.4</v>
      </c>
      <c r="K881" s="17">
        <v>116.4</v>
      </c>
      <c r="L881" s="64">
        <f t="shared" si="27"/>
        <v>0</v>
      </c>
    </row>
    <row r="882" spans="6:12">
      <c r="F882" s="17">
        <v>-52.8</v>
      </c>
      <c r="G882" s="17">
        <v>52.8</v>
      </c>
      <c r="H882" s="17">
        <f t="shared" si="26"/>
        <v>0</v>
      </c>
      <c r="J882" s="17">
        <v>-116.4</v>
      </c>
      <c r="K882" s="17">
        <v>116.4</v>
      </c>
      <c r="L882" s="64">
        <f t="shared" si="27"/>
        <v>0</v>
      </c>
    </row>
    <row r="883" spans="6:12">
      <c r="F883" s="17">
        <v>-53.4</v>
      </c>
      <c r="G883" s="17">
        <v>53.4</v>
      </c>
      <c r="H883" s="17">
        <f t="shared" si="26"/>
        <v>0</v>
      </c>
      <c r="J883" s="17">
        <v>-116.4</v>
      </c>
      <c r="K883" s="17">
        <v>116.4</v>
      </c>
      <c r="L883" s="64">
        <f t="shared" si="27"/>
        <v>0</v>
      </c>
    </row>
    <row r="884" spans="6:12">
      <c r="F884" s="17">
        <v>-53.4</v>
      </c>
      <c r="G884" s="17">
        <v>53.4</v>
      </c>
      <c r="H884" s="17">
        <f t="shared" si="26"/>
        <v>0</v>
      </c>
      <c r="J884" s="17">
        <v>-116.4</v>
      </c>
      <c r="K884" s="17">
        <v>116.4</v>
      </c>
      <c r="L884" s="64">
        <f t="shared" si="27"/>
        <v>0</v>
      </c>
    </row>
    <row r="885" spans="6:12">
      <c r="F885" s="17">
        <v>-54</v>
      </c>
      <c r="G885" s="17">
        <v>54</v>
      </c>
      <c r="H885" s="17">
        <f t="shared" si="26"/>
        <v>0</v>
      </c>
      <c r="J885" s="17">
        <v>-116.4</v>
      </c>
      <c r="K885" s="17">
        <v>116.4</v>
      </c>
      <c r="L885" s="64">
        <f t="shared" si="27"/>
        <v>0</v>
      </c>
    </row>
    <row r="886" spans="6:12">
      <c r="F886" s="17">
        <v>-54</v>
      </c>
      <c r="G886" s="17">
        <v>54</v>
      </c>
      <c r="H886" s="17">
        <f t="shared" si="26"/>
        <v>0</v>
      </c>
      <c r="J886" s="17">
        <v>-116.4</v>
      </c>
      <c r="K886" s="17">
        <v>116.4</v>
      </c>
      <c r="L886" s="64">
        <f t="shared" si="27"/>
        <v>0</v>
      </c>
    </row>
    <row r="887" spans="6:12">
      <c r="F887" s="17">
        <v>-54</v>
      </c>
      <c r="G887" s="17">
        <v>54</v>
      </c>
      <c r="H887" s="17">
        <f t="shared" si="26"/>
        <v>0</v>
      </c>
      <c r="J887" s="17">
        <v>-116.4</v>
      </c>
      <c r="K887" s="17">
        <v>116.4</v>
      </c>
      <c r="L887" s="64">
        <f t="shared" si="27"/>
        <v>0</v>
      </c>
    </row>
    <row r="888" spans="6:12">
      <c r="F888" s="17">
        <v>-54</v>
      </c>
      <c r="G888" s="17">
        <v>54</v>
      </c>
      <c r="H888" s="17">
        <f t="shared" si="26"/>
        <v>0</v>
      </c>
      <c r="J888" s="17">
        <v>-116.4</v>
      </c>
      <c r="K888" s="17">
        <v>116.4</v>
      </c>
      <c r="L888" s="64">
        <f t="shared" si="27"/>
        <v>0</v>
      </c>
    </row>
    <row r="889" spans="6:12">
      <c r="F889" s="17">
        <v>-54</v>
      </c>
      <c r="G889" s="17">
        <v>54</v>
      </c>
      <c r="H889" s="17">
        <f t="shared" si="26"/>
        <v>0</v>
      </c>
      <c r="J889" s="17">
        <v>-116.4</v>
      </c>
      <c r="K889" s="17">
        <v>116.4</v>
      </c>
      <c r="L889" s="64">
        <f t="shared" si="27"/>
        <v>0</v>
      </c>
    </row>
    <row r="890" spans="6:12">
      <c r="F890" s="17">
        <v>-54</v>
      </c>
      <c r="G890" s="17">
        <v>54</v>
      </c>
      <c r="H890" s="17">
        <f t="shared" si="26"/>
        <v>0</v>
      </c>
      <c r="J890" s="17">
        <v>-116.4</v>
      </c>
      <c r="K890" s="17">
        <v>116.4</v>
      </c>
      <c r="L890" s="64">
        <f t="shared" si="27"/>
        <v>0</v>
      </c>
    </row>
    <row r="891" spans="6:12">
      <c r="F891" s="17">
        <v>-54</v>
      </c>
      <c r="G891" s="17">
        <v>54</v>
      </c>
      <c r="H891" s="17">
        <f t="shared" si="26"/>
        <v>0</v>
      </c>
      <c r="J891" s="17">
        <v>-116.4</v>
      </c>
      <c r="K891" s="17">
        <v>116.4</v>
      </c>
      <c r="L891" s="64">
        <f t="shared" si="27"/>
        <v>0</v>
      </c>
    </row>
    <row r="892" spans="6:12">
      <c r="F892" s="17">
        <v>-54</v>
      </c>
      <c r="G892" s="17">
        <v>54</v>
      </c>
      <c r="H892" s="17">
        <f t="shared" si="26"/>
        <v>0</v>
      </c>
      <c r="J892" s="17">
        <v>-116.4</v>
      </c>
      <c r="K892" s="17">
        <v>116.4</v>
      </c>
      <c r="L892" s="64">
        <f t="shared" si="27"/>
        <v>0</v>
      </c>
    </row>
    <row r="893" spans="6:12">
      <c r="F893" s="17">
        <v>-54.6</v>
      </c>
      <c r="G893" s="17">
        <v>54.6</v>
      </c>
      <c r="H893" s="17">
        <f t="shared" si="26"/>
        <v>0</v>
      </c>
      <c r="J893" s="17">
        <v>-116.4</v>
      </c>
      <c r="K893" s="17">
        <v>116.4</v>
      </c>
      <c r="L893" s="64">
        <f t="shared" si="27"/>
        <v>0</v>
      </c>
    </row>
    <row r="894" spans="6:12">
      <c r="F894" s="17">
        <v>-54.6</v>
      </c>
      <c r="G894" s="17">
        <v>54.6</v>
      </c>
      <c r="H894" s="17">
        <f t="shared" si="26"/>
        <v>0</v>
      </c>
      <c r="J894" s="17">
        <v>-116.4</v>
      </c>
      <c r="K894" s="17">
        <v>116.4</v>
      </c>
      <c r="L894" s="64">
        <f t="shared" si="27"/>
        <v>0</v>
      </c>
    </row>
    <row r="895" spans="6:12">
      <c r="F895" s="17">
        <v>-54.6</v>
      </c>
      <c r="G895" s="17">
        <v>54.6</v>
      </c>
      <c r="H895" s="17">
        <f t="shared" si="26"/>
        <v>0</v>
      </c>
      <c r="J895" s="17">
        <v>-116.4</v>
      </c>
      <c r="K895" s="17">
        <v>116.4</v>
      </c>
      <c r="L895" s="64">
        <f t="shared" si="27"/>
        <v>0</v>
      </c>
    </row>
    <row r="896" spans="6:12">
      <c r="F896" s="17">
        <v>-54.6</v>
      </c>
      <c r="G896" s="17">
        <v>54.6</v>
      </c>
      <c r="H896" s="17">
        <f t="shared" si="26"/>
        <v>0</v>
      </c>
      <c r="J896" s="17">
        <v>-116.4</v>
      </c>
      <c r="K896" s="17">
        <v>116.4</v>
      </c>
      <c r="L896" s="64">
        <f t="shared" si="27"/>
        <v>0</v>
      </c>
    </row>
    <row r="897" spans="6:12">
      <c r="F897" s="17">
        <v>-54.6</v>
      </c>
      <c r="G897" s="17">
        <v>54.6</v>
      </c>
      <c r="H897" s="17">
        <f t="shared" si="26"/>
        <v>0</v>
      </c>
      <c r="J897" s="17">
        <v>-116.4</v>
      </c>
      <c r="K897" s="17">
        <v>116.4</v>
      </c>
      <c r="L897" s="64">
        <f t="shared" si="27"/>
        <v>0</v>
      </c>
    </row>
    <row r="898" spans="6:12">
      <c r="F898" s="17">
        <v>-54.6</v>
      </c>
      <c r="G898" s="17">
        <v>54.6</v>
      </c>
      <c r="H898" s="17">
        <f t="shared" si="26"/>
        <v>0</v>
      </c>
      <c r="J898" s="17">
        <v>-116.4</v>
      </c>
      <c r="K898" s="17">
        <v>116.4</v>
      </c>
      <c r="L898" s="64">
        <f t="shared" si="27"/>
        <v>0</v>
      </c>
    </row>
    <row r="899" spans="6:12">
      <c r="F899" s="17">
        <v>-54.6</v>
      </c>
      <c r="G899" s="17">
        <v>54.6</v>
      </c>
      <c r="H899" s="17">
        <f t="shared" ref="H899:H962" si="28">+F899+G899</f>
        <v>0</v>
      </c>
      <c r="J899" s="17">
        <v>-116.4</v>
      </c>
      <c r="K899" s="17">
        <v>116.4</v>
      </c>
      <c r="L899" s="64">
        <f t="shared" ref="L899:L962" si="29">+J899+K899</f>
        <v>0</v>
      </c>
    </row>
    <row r="900" spans="6:12">
      <c r="F900" s="17">
        <v>-55.2</v>
      </c>
      <c r="G900" s="17">
        <v>55.2</v>
      </c>
      <c r="H900" s="17">
        <f t="shared" si="28"/>
        <v>0</v>
      </c>
      <c r="J900" s="17">
        <v>-116.4</v>
      </c>
      <c r="K900" s="17">
        <v>116.4</v>
      </c>
      <c r="L900" s="64">
        <f t="shared" si="29"/>
        <v>0</v>
      </c>
    </row>
    <row r="901" spans="6:12">
      <c r="F901" s="17">
        <v>-55.2</v>
      </c>
      <c r="G901" s="17">
        <v>55.2</v>
      </c>
      <c r="H901" s="17">
        <f t="shared" si="28"/>
        <v>0</v>
      </c>
      <c r="J901" s="17">
        <v>-116.4</v>
      </c>
      <c r="K901" s="17">
        <v>116.4</v>
      </c>
      <c r="L901" s="64">
        <f t="shared" si="29"/>
        <v>0</v>
      </c>
    </row>
    <row r="902" spans="6:12">
      <c r="F902" s="17">
        <v>-55.2</v>
      </c>
      <c r="G902" s="17">
        <v>55.2</v>
      </c>
      <c r="H902" s="17">
        <f t="shared" si="28"/>
        <v>0</v>
      </c>
      <c r="J902" s="17">
        <v>-116.4</v>
      </c>
      <c r="K902" s="17">
        <v>116.4</v>
      </c>
      <c r="L902" s="64">
        <f t="shared" si="29"/>
        <v>0</v>
      </c>
    </row>
    <row r="903" spans="6:12">
      <c r="F903" s="17">
        <v>-55.2</v>
      </c>
      <c r="G903" s="17">
        <v>55.2</v>
      </c>
      <c r="H903" s="17">
        <f t="shared" si="28"/>
        <v>0</v>
      </c>
      <c r="J903" s="17">
        <v>-116.4</v>
      </c>
      <c r="K903" s="17">
        <v>116.4</v>
      </c>
      <c r="L903" s="64">
        <f t="shared" si="29"/>
        <v>0</v>
      </c>
    </row>
    <row r="904" spans="6:12">
      <c r="F904" s="17">
        <v>-55.2</v>
      </c>
      <c r="G904" s="17">
        <v>55.2</v>
      </c>
      <c r="H904" s="17">
        <f t="shared" si="28"/>
        <v>0</v>
      </c>
      <c r="J904" s="17">
        <v>-116.4</v>
      </c>
      <c r="K904" s="17">
        <v>116.4</v>
      </c>
      <c r="L904" s="64">
        <f t="shared" si="29"/>
        <v>0</v>
      </c>
    </row>
    <row r="905" spans="6:12">
      <c r="F905" s="17">
        <v>-55.2</v>
      </c>
      <c r="G905" s="17">
        <v>55.2</v>
      </c>
      <c r="H905" s="17">
        <f t="shared" si="28"/>
        <v>0</v>
      </c>
      <c r="J905" s="17">
        <v>-116.4</v>
      </c>
      <c r="K905" s="17">
        <v>116.4</v>
      </c>
      <c r="L905" s="64">
        <f t="shared" si="29"/>
        <v>0</v>
      </c>
    </row>
    <row r="906" spans="6:12">
      <c r="F906" s="17">
        <v>-55.2</v>
      </c>
      <c r="G906" s="17">
        <v>55.2</v>
      </c>
      <c r="H906" s="17">
        <f t="shared" si="28"/>
        <v>0</v>
      </c>
      <c r="J906" s="17">
        <v>-116.4</v>
      </c>
      <c r="K906" s="17">
        <v>116.4</v>
      </c>
      <c r="L906" s="64">
        <f t="shared" si="29"/>
        <v>0</v>
      </c>
    </row>
    <row r="907" spans="6:12">
      <c r="F907" s="17">
        <v>-55.2</v>
      </c>
      <c r="G907" s="17">
        <v>55.2</v>
      </c>
      <c r="H907" s="17">
        <f t="shared" si="28"/>
        <v>0</v>
      </c>
      <c r="J907" s="17">
        <v>-116.4</v>
      </c>
      <c r="K907" s="17">
        <v>116.4</v>
      </c>
      <c r="L907" s="64">
        <f t="shared" si="29"/>
        <v>0</v>
      </c>
    </row>
    <row r="908" spans="6:12">
      <c r="F908" s="17">
        <v>-55.2</v>
      </c>
      <c r="G908" s="17">
        <v>55.2</v>
      </c>
      <c r="H908" s="17">
        <f t="shared" si="28"/>
        <v>0</v>
      </c>
      <c r="J908" s="17">
        <v>-118.34</v>
      </c>
      <c r="K908" s="17">
        <v>118.34</v>
      </c>
      <c r="L908" s="64">
        <f t="shared" si="29"/>
        <v>0</v>
      </c>
    </row>
    <row r="909" spans="6:12">
      <c r="F909" s="17">
        <v>-55.8</v>
      </c>
      <c r="G909" s="17">
        <v>55.8</v>
      </c>
      <c r="H909" s="17">
        <f t="shared" si="28"/>
        <v>0</v>
      </c>
      <c r="J909" s="17">
        <v>-118.34</v>
      </c>
      <c r="K909" s="17">
        <v>118.34</v>
      </c>
      <c r="L909" s="64">
        <f t="shared" si="29"/>
        <v>0</v>
      </c>
    </row>
    <row r="910" spans="6:12">
      <c r="F910" s="17">
        <v>-55.8</v>
      </c>
      <c r="G910" s="17">
        <v>55.8</v>
      </c>
      <c r="H910" s="17">
        <f t="shared" si="28"/>
        <v>0</v>
      </c>
      <c r="J910" s="17">
        <v>-122.22</v>
      </c>
      <c r="K910" s="17">
        <v>122.22</v>
      </c>
      <c r="L910" s="64">
        <f t="shared" si="29"/>
        <v>0</v>
      </c>
    </row>
    <row r="911" spans="6:12">
      <c r="F911" s="17">
        <v>-55.8</v>
      </c>
      <c r="G911" s="17">
        <v>55.8</v>
      </c>
      <c r="H911" s="17">
        <f t="shared" si="28"/>
        <v>0</v>
      </c>
      <c r="J911" s="17">
        <v>-122.22</v>
      </c>
      <c r="K911" s="17">
        <v>122.22</v>
      </c>
      <c r="L911" s="64">
        <f t="shared" si="29"/>
        <v>0</v>
      </c>
    </row>
    <row r="912" spans="6:12">
      <c r="F912" s="17">
        <v>-55.8</v>
      </c>
      <c r="G912" s="17">
        <v>55.8</v>
      </c>
      <c r="H912" s="17">
        <f t="shared" si="28"/>
        <v>0</v>
      </c>
      <c r="J912" s="17">
        <v>-123.19</v>
      </c>
      <c r="K912" s="17">
        <v>123.19</v>
      </c>
      <c r="L912" s="64">
        <f t="shared" si="29"/>
        <v>0</v>
      </c>
    </row>
    <row r="913" spans="6:12">
      <c r="F913" s="17">
        <v>-56.4</v>
      </c>
      <c r="G913" s="17">
        <v>56.4</v>
      </c>
      <c r="H913" s="17">
        <f t="shared" si="28"/>
        <v>0</v>
      </c>
      <c r="J913" s="17">
        <v>-123.19</v>
      </c>
      <c r="K913" s="17">
        <v>123.19</v>
      </c>
      <c r="L913" s="64">
        <f t="shared" si="29"/>
        <v>0</v>
      </c>
    </row>
    <row r="914" spans="6:12">
      <c r="F914" s="17">
        <v>-56.4</v>
      </c>
      <c r="G914" s="17">
        <v>56.4</v>
      </c>
      <c r="H914" s="17">
        <f t="shared" si="28"/>
        <v>0</v>
      </c>
      <c r="J914" s="17">
        <v>-124.16</v>
      </c>
      <c r="K914" s="17">
        <v>124.16</v>
      </c>
      <c r="L914" s="64">
        <f t="shared" si="29"/>
        <v>0</v>
      </c>
    </row>
    <row r="915" spans="6:12">
      <c r="F915" s="17">
        <v>-56.4</v>
      </c>
      <c r="G915" s="17">
        <v>56.4</v>
      </c>
      <c r="H915" s="17">
        <f t="shared" si="28"/>
        <v>0</v>
      </c>
      <c r="J915" s="17">
        <v>-125.13</v>
      </c>
      <c r="K915" s="17">
        <v>125.13</v>
      </c>
      <c r="L915" s="64">
        <f t="shared" si="29"/>
        <v>0</v>
      </c>
    </row>
    <row r="916" spans="6:12">
      <c r="F916" s="17">
        <v>-56.4</v>
      </c>
      <c r="G916" s="17">
        <v>56.4</v>
      </c>
      <c r="H916" s="17">
        <f t="shared" si="28"/>
        <v>0</v>
      </c>
      <c r="J916" s="17">
        <v>-125.13</v>
      </c>
      <c r="K916" s="17">
        <v>125.13</v>
      </c>
      <c r="L916" s="64">
        <f t="shared" si="29"/>
        <v>0</v>
      </c>
    </row>
    <row r="917" spans="6:12">
      <c r="F917" s="17">
        <v>-56.4</v>
      </c>
      <c r="G917" s="17">
        <v>56.4</v>
      </c>
      <c r="H917" s="17">
        <f t="shared" si="28"/>
        <v>0</v>
      </c>
      <c r="J917" s="17">
        <v>-126.1</v>
      </c>
      <c r="K917" s="17">
        <v>126.1</v>
      </c>
      <c r="L917" s="64">
        <f t="shared" si="29"/>
        <v>0</v>
      </c>
    </row>
    <row r="918" spans="6:12">
      <c r="F918" s="17">
        <v>-56.4</v>
      </c>
      <c r="G918" s="17">
        <v>56.4</v>
      </c>
      <c r="H918" s="17">
        <f t="shared" si="28"/>
        <v>0</v>
      </c>
      <c r="J918" s="17">
        <v>-126.1</v>
      </c>
      <c r="K918" s="17">
        <v>126.1</v>
      </c>
      <c r="L918" s="64">
        <f t="shared" si="29"/>
        <v>0</v>
      </c>
    </row>
    <row r="919" spans="6:12">
      <c r="F919" s="17">
        <v>-56.4</v>
      </c>
      <c r="G919" s="17">
        <v>56.4</v>
      </c>
      <c r="H919" s="17">
        <f t="shared" si="28"/>
        <v>0</v>
      </c>
      <c r="J919" s="17">
        <v>-126.1</v>
      </c>
      <c r="K919" s="17">
        <v>126.1</v>
      </c>
      <c r="L919" s="64">
        <f t="shared" si="29"/>
        <v>0</v>
      </c>
    </row>
    <row r="920" spans="6:12">
      <c r="F920" s="17">
        <v>-56.4</v>
      </c>
      <c r="G920" s="17">
        <v>56.4</v>
      </c>
      <c r="H920" s="17">
        <f t="shared" si="28"/>
        <v>0</v>
      </c>
      <c r="J920" s="17">
        <v>-126.1</v>
      </c>
      <c r="K920" s="17">
        <v>126.1</v>
      </c>
      <c r="L920" s="64">
        <f t="shared" si="29"/>
        <v>0</v>
      </c>
    </row>
    <row r="921" spans="6:12">
      <c r="F921" s="17">
        <v>-57</v>
      </c>
      <c r="G921" s="17">
        <v>57</v>
      </c>
      <c r="H921" s="17">
        <f t="shared" si="28"/>
        <v>0</v>
      </c>
      <c r="J921" s="17">
        <v>-126.1</v>
      </c>
      <c r="K921" s="17">
        <v>126.1</v>
      </c>
      <c r="L921" s="64">
        <f t="shared" si="29"/>
        <v>0</v>
      </c>
    </row>
    <row r="922" spans="6:12">
      <c r="F922" s="17">
        <v>-57</v>
      </c>
      <c r="G922" s="17">
        <v>57</v>
      </c>
      <c r="H922" s="17">
        <f t="shared" si="28"/>
        <v>0</v>
      </c>
      <c r="J922" s="17">
        <v>-126.1</v>
      </c>
      <c r="K922" s="17">
        <v>126.1</v>
      </c>
      <c r="L922" s="64">
        <f t="shared" si="29"/>
        <v>0</v>
      </c>
    </row>
    <row r="923" spans="6:12">
      <c r="F923" s="17">
        <v>-57</v>
      </c>
      <c r="G923" s="17">
        <v>57</v>
      </c>
      <c r="H923" s="17">
        <f t="shared" si="28"/>
        <v>0</v>
      </c>
      <c r="J923" s="17">
        <v>-126.1</v>
      </c>
      <c r="K923" s="17">
        <v>126.1</v>
      </c>
      <c r="L923" s="64">
        <f t="shared" si="29"/>
        <v>0</v>
      </c>
    </row>
    <row r="924" spans="6:12">
      <c r="F924" s="17">
        <v>-57.6</v>
      </c>
      <c r="G924" s="17">
        <v>57.6</v>
      </c>
      <c r="H924" s="17">
        <f t="shared" si="28"/>
        <v>0</v>
      </c>
      <c r="J924" s="17">
        <v>-126.1</v>
      </c>
      <c r="K924" s="17">
        <v>126.1</v>
      </c>
      <c r="L924" s="64">
        <f t="shared" si="29"/>
        <v>0</v>
      </c>
    </row>
    <row r="925" spans="6:12">
      <c r="F925" s="17">
        <v>-57.6</v>
      </c>
      <c r="G925" s="17">
        <v>57.6</v>
      </c>
      <c r="H925" s="17">
        <f t="shared" si="28"/>
        <v>0</v>
      </c>
      <c r="J925" s="17">
        <v>-127.07</v>
      </c>
      <c r="K925" s="17">
        <v>127.07</v>
      </c>
      <c r="L925" s="64">
        <f t="shared" si="29"/>
        <v>0</v>
      </c>
    </row>
    <row r="926" spans="6:12">
      <c r="F926" s="17">
        <v>-57.6</v>
      </c>
      <c r="G926" s="17">
        <v>57.6</v>
      </c>
      <c r="H926" s="17">
        <f t="shared" si="28"/>
        <v>0</v>
      </c>
      <c r="J926" s="17">
        <v>-127.07</v>
      </c>
      <c r="K926" s="17">
        <v>127.07</v>
      </c>
      <c r="L926" s="64">
        <f t="shared" si="29"/>
        <v>0</v>
      </c>
    </row>
    <row r="927" spans="6:12">
      <c r="F927" s="17">
        <v>-57.6</v>
      </c>
      <c r="G927" s="17">
        <v>57.6</v>
      </c>
      <c r="H927" s="17">
        <f t="shared" si="28"/>
        <v>0</v>
      </c>
      <c r="J927" s="17">
        <v>-128.04</v>
      </c>
      <c r="K927" s="17">
        <v>128.04</v>
      </c>
      <c r="L927" s="64">
        <f t="shared" si="29"/>
        <v>0</v>
      </c>
    </row>
    <row r="928" spans="6:12">
      <c r="F928" s="17">
        <v>-57.6</v>
      </c>
      <c r="G928" s="17">
        <v>57.6</v>
      </c>
      <c r="H928" s="17">
        <f t="shared" si="28"/>
        <v>0</v>
      </c>
      <c r="J928" s="17">
        <v>-128.04</v>
      </c>
      <c r="K928" s="17">
        <v>128.04</v>
      </c>
      <c r="L928" s="64">
        <f t="shared" si="29"/>
        <v>0</v>
      </c>
    </row>
    <row r="929" spans="6:12">
      <c r="F929" s="17">
        <v>-57.6</v>
      </c>
      <c r="G929" s="17">
        <v>57.6</v>
      </c>
      <c r="H929" s="17">
        <f t="shared" si="28"/>
        <v>0</v>
      </c>
      <c r="J929" s="17">
        <v>-128.77000000000001</v>
      </c>
      <c r="K929" s="17">
        <v>128.77000000000001</v>
      </c>
      <c r="L929" s="64">
        <f t="shared" si="29"/>
        <v>0</v>
      </c>
    </row>
    <row r="930" spans="6:12">
      <c r="F930" s="17">
        <v>-57.6</v>
      </c>
      <c r="G930" s="17">
        <v>57.6</v>
      </c>
      <c r="H930" s="17">
        <f t="shared" si="28"/>
        <v>0</v>
      </c>
      <c r="J930" s="17">
        <v>-129.01</v>
      </c>
      <c r="K930" s="17">
        <v>129.01</v>
      </c>
      <c r="L930" s="64">
        <f t="shared" si="29"/>
        <v>0</v>
      </c>
    </row>
    <row r="931" spans="6:12">
      <c r="F931" s="17">
        <v>-57.6</v>
      </c>
      <c r="G931" s="17">
        <v>57.6</v>
      </c>
      <c r="H931" s="17">
        <f t="shared" si="28"/>
        <v>0</v>
      </c>
      <c r="J931" s="17">
        <v>-129.97999999999999</v>
      </c>
      <c r="K931" s="17">
        <v>129.97999999999999</v>
      </c>
      <c r="L931" s="64">
        <f t="shared" si="29"/>
        <v>0</v>
      </c>
    </row>
    <row r="932" spans="6:12">
      <c r="F932" s="17">
        <v>-57.6</v>
      </c>
      <c r="G932" s="17">
        <v>57.6</v>
      </c>
      <c r="H932" s="17">
        <f t="shared" si="28"/>
        <v>0</v>
      </c>
      <c r="J932" s="17">
        <v>-129.97999999999999</v>
      </c>
      <c r="K932" s="17">
        <v>129.97999999999999</v>
      </c>
      <c r="L932" s="64">
        <f t="shared" si="29"/>
        <v>0</v>
      </c>
    </row>
    <row r="933" spans="6:12">
      <c r="F933" s="17">
        <v>-57.6</v>
      </c>
      <c r="G933" s="17">
        <v>57.6</v>
      </c>
      <c r="H933" s="17">
        <f t="shared" si="28"/>
        <v>0</v>
      </c>
      <c r="J933" s="17">
        <v>-129.97999999999999</v>
      </c>
      <c r="K933" s="17">
        <v>129.97999999999999</v>
      </c>
      <c r="L933" s="64">
        <f t="shared" si="29"/>
        <v>0</v>
      </c>
    </row>
    <row r="934" spans="6:12">
      <c r="F934" s="17">
        <v>-57.6</v>
      </c>
      <c r="G934" s="17">
        <v>57.6</v>
      </c>
      <c r="H934" s="17">
        <f t="shared" si="28"/>
        <v>0</v>
      </c>
      <c r="J934" s="17">
        <v>-129.97999999999999</v>
      </c>
      <c r="K934" s="17">
        <v>129.97999999999999</v>
      </c>
      <c r="L934" s="64">
        <f t="shared" si="29"/>
        <v>0</v>
      </c>
    </row>
    <row r="935" spans="6:12">
      <c r="F935" s="17">
        <v>-57.6</v>
      </c>
      <c r="G935" s="17">
        <v>57.6</v>
      </c>
      <c r="H935" s="17">
        <f t="shared" si="28"/>
        <v>0</v>
      </c>
      <c r="J935" s="17">
        <v>-130.94999999999999</v>
      </c>
      <c r="K935" s="17">
        <v>130.94999999999999</v>
      </c>
      <c r="L935" s="64">
        <f t="shared" si="29"/>
        <v>0</v>
      </c>
    </row>
    <row r="936" spans="6:12">
      <c r="F936" s="17">
        <v>-57.6</v>
      </c>
      <c r="G936" s="17">
        <v>57.6</v>
      </c>
      <c r="H936" s="17">
        <f t="shared" si="28"/>
        <v>0</v>
      </c>
      <c r="J936" s="17">
        <v>-130.94999999999999</v>
      </c>
      <c r="K936" s="17">
        <v>130.94999999999999</v>
      </c>
      <c r="L936" s="64">
        <f t="shared" si="29"/>
        <v>0</v>
      </c>
    </row>
    <row r="937" spans="6:12">
      <c r="F937" s="17">
        <v>-57.6</v>
      </c>
      <c r="G937" s="17">
        <v>57.6</v>
      </c>
      <c r="H937" s="17">
        <f t="shared" si="28"/>
        <v>0</v>
      </c>
      <c r="J937" s="17">
        <v>-130.94999999999999</v>
      </c>
      <c r="K937" s="17">
        <v>130.94999999999999</v>
      </c>
      <c r="L937" s="64">
        <f t="shared" si="29"/>
        <v>0</v>
      </c>
    </row>
    <row r="938" spans="6:12">
      <c r="F938" s="17">
        <v>-57.6</v>
      </c>
      <c r="G938" s="17">
        <v>57.6</v>
      </c>
      <c r="H938" s="17">
        <f t="shared" si="28"/>
        <v>0</v>
      </c>
      <c r="J938" s="17">
        <v>-131.91999999999999</v>
      </c>
      <c r="K938" s="17">
        <v>131.91999999999999</v>
      </c>
      <c r="L938" s="64">
        <f t="shared" si="29"/>
        <v>0</v>
      </c>
    </row>
    <row r="939" spans="6:12">
      <c r="F939" s="17">
        <v>-57.6</v>
      </c>
      <c r="G939" s="17">
        <v>57.6</v>
      </c>
      <c r="H939" s="17">
        <f t="shared" si="28"/>
        <v>0</v>
      </c>
      <c r="J939" s="17">
        <v>-131.91999999999999</v>
      </c>
      <c r="K939" s="17">
        <v>131.91999999999999</v>
      </c>
      <c r="L939" s="64">
        <f t="shared" si="29"/>
        <v>0</v>
      </c>
    </row>
    <row r="940" spans="6:12">
      <c r="F940" s="17">
        <v>-57.6</v>
      </c>
      <c r="G940" s="17">
        <v>57.6</v>
      </c>
      <c r="H940" s="17">
        <f t="shared" si="28"/>
        <v>0</v>
      </c>
      <c r="J940" s="17">
        <v>-131.91999999999999</v>
      </c>
      <c r="K940" s="17">
        <v>131.91999999999999</v>
      </c>
      <c r="L940" s="64">
        <f t="shared" si="29"/>
        <v>0</v>
      </c>
    </row>
    <row r="941" spans="6:12">
      <c r="F941" s="17">
        <v>-57.6</v>
      </c>
      <c r="G941" s="17">
        <v>57.6</v>
      </c>
      <c r="H941" s="17">
        <f t="shared" si="28"/>
        <v>0</v>
      </c>
      <c r="J941" s="17">
        <v>-132.88999999999999</v>
      </c>
      <c r="K941" s="17">
        <v>132.88999999999999</v>
      </c>
      <c r="L941" s="64">
        <f t="shared" si="29"/>
        <v>0</v>
      </c>
    </row>
    <row r="942" spans="6:12">
      <c r="F942" s="17">
        <v>-57.6</v>
      </c>
      <c r="G942" s="17">
        <v>57.6</v>
      </c>
      <c r="H942" s="17">
        <f t="shared" si="28"/>
        <v>0</v>
      </c>
      <c r="J942" s="17">
        <v>-132.88999999999999</v>
      </c>
      <c r="K942" s="17">
        <v>132.88999999999999</v>
      </c>
      <c r="L942" s="64">
        <f t="shared" si="29"/>
        <v>0</v>
      </c>
    </row>
    <row r="943" spans="6:12">
      <c r="F943" s="17">
        <v>-57.6</v>
      </c>
      <c r="G943" s="17">
        <v>57.6</v>
      </c>
      <c r="H943" s="17">
        <f t="shared" si="28"/>
        <v>0</v>
      </c>
      <c r="J943" s="17">
        <v>-133.86000000000001</v>
      </c>
      <c r="K943" s="17">
        <v>133.86000000000001</v>
      </c>
      <c r="L943" s="64">
        <f t="shared" si="29"/>
        <v>0</v>
      </c>
    </row>
    <row r="944" spans="6:12">
      <c r="F944" s="17">
        <v>-57.6</v>
      </c>
      <c r="G944" s="17">
        <v>57.6</v>
      </c>
      <c r="H944" s="17">
        <f t="shared" si="28"/>
        <v>0</v>
      </c>
      <c r="J944" s="17">
        <v>-133.86000000000001</v>
      </c>
      <c r="K944" s="17">
        <v>133.86000000000001</v>
      </c>
      <c r="L944" s="64">
        <f t="shared" si="29"/>
        <v>0</v>
      </c>
    </row>
    <row r="945" spans="6:12">
      <c r="F945" s="17">
        <v>-57.6</v>
      </c>
      <c r="G945" s="17">
        <v>57.6</v>
      </c>
      <c r="H945" s="17">
        <f t="shared" si="28"/>
        <v>0</v>
      </c>
      <c r="J945" s="17">
        <v>-133.86000000000001</v>
      </c>
      <c r="K945" s="17">
        <v>133.86000000000001</v>
      </c>
      <c r="L945" s="64">
        <f t="shared" si="29"/>
        <v>0</v>
      </c>
    </row>
    <row r="946" spans="6:12">
      <c r="F946" s="17">
        <v>-57.6</v>
      </c>
      <c r="G946" s="17">
        <v>57.6</v>
      </c>
      <c r="H946" s="17">
        <f t="shared" si="28"/>
        <v>0</v>
      </c>
      <c r="J946" s="17">
        <v>-133.86000000000001</v>
      </c>
      <c r="K946" s="17">
        <v>133.86000000000001</v>
      </c>
      <c r="L946" s="64">
        <f t="shared" si="29"/>
        <v>0</v>
      </c>
    </row>
    <row r="947" spans="6:12">
      <c r="F947" s="17">
        <v>-57.6</v>
      </c>
      <c r="G947" s="17">
        <v>57.6</v>
      </c>
      <c r="H947" s="17">
        <f t="shared" si="28"/>
        <v>0</v>
      </c>
      <c r="J947" s="17">
        <v>-133.86000000000001</v>
      </c>
      <c r="K947" s="17">
        <v>133.86000000000001</v>
      </c>
      <c r="L947" s="64">
        <f t="shared" si="29"/>
        <v>0</v>
      </c>
    </row>
    <row r="948" spans="6:12">
      <c r="F948" s="17">
        <v>-57.6</v>
      </c>
      <c r="G948" s="17">
        <v>57.6</v>
      </c>
      <c r="H948" s="17">
        <f t="shared" si="28"/>
        <v>0</v>
      </c>
      <c r="J948" s="17">
        <v>-135.80000000000001</v>
      </c>
      <c r="K948" s="17">
        <v>135.80000000000001</v>
      </c>
      <c r="L948" s="64">
        <f t="shared" si="29"/>
        <v>0</v>
      </c>
    </row>
    <row r="949" spans="6:12">
      <c r="F949" s="17">
        <v>-57.6</v>
      </c>
      <c r="G949" s="17">
        <v>57.6</v>
      </c>
      <c r="H949" s="17">
        <f t="shared" si="28"/>
        <v>0</v>
      </c>
      <c r="J949" s="17">
        <v>-135.80000000000001</v>
      </c>
      <c r="K949" s="17">
        <v>135.80000000000001</v>
      </c>
      <c r="L949" s="64">
        <f t="shared" si="29"/>
        <v>0</v>
      </c>
    </row>
    <row r="950" spans="6:12">
      <c r="F950" s="17">
        <v>-57.6</v>
      </c>
      <c r="G950" s="17">
        <v>57.6</v>
      </c>
      <c r="H950" s="17">
        <f t="shared" si="28"/>
        <v>0</v>
      </c>
      <c r="J950" s="17">
        <v>-136.77000000000001</v>
      </c>
      <c r="K950" s="17">
        <v>136.77000000000001</v>
      </c>
      <c r="L950" s="64">
        <f t="shared" si="29"/>
        <v>0</v>
      </c>
    </row>
    <row r="951" spans="6:12">
      <c r="F951" s="17">
        <v>-57.6</v>
      </c>
      <c r="G951" s="17">
        <v>57.6</v>
      </c>
      <c r="H951" s="17">
        <f t="shared" si="28"/>
        <v>0</v>
      </c>
      <c r="J951" s="17">
        <v>-136.77000000000001</v>
      </c>
      <c r="K951" s="17">
        <v>136.77000000000001</v>
      </c>
      <c r="L951" s="64">
        <f t="shared" si="29"/>
        <v>0</v>
      </c>
    </row>
    <row r="952" spans="6:12">
      <c r="F952" s="17">
        <v>-57.6</v>
      </c>
      <c r="G952" s="17">
        <v>57.6</v>
      </c>
      <c r="H952" s="17">
        <f t="shared" si="28"/>
        <v>0</v>
      </c>
      <c r="J952" s="17">
        <v>-139.19999999999999</v>
      </c>
      <c r="K952" s="17">
        <v>139.19999999999999</v>
      </c>
      <c r="L952" s="64">
        <f t="shared" si="29"/>
        <v>0</v>
      </c>
    </row>
    <row r="953" spans="6:12">
      <c r="F953" s="17">
        <v>-57.6</v>
      </c>
      <c r="G953" s="17">
        <v>57.6</v>
      </c>
      <c r="H953" s="17">
        <f t="shared" si="28"/>
        <v>0</v>
      </c>
      <c r="J953" s="17">
        <v>-139.68</v>
      </c>
      <c r="K953" s="17">
        <v>139.68</v>
      </c>
      <c r="L953" s="64">
        <f t="shared" si="29"/>
        <v>0</v>
      </c>
    </row>
    <row r="954" spans="6:12">
      <c r="F954" s="17">
        <v>-57.6</v>
      </c>
      <c r="G954" s="17">
        <v>57.6</v>
      </c>
      <c r="H954" s="17">
        <f t="shared" si="28"/>
        <v>0</v>
      </c>
      <c r="J954" s="17">
        <v>-139.68</v>
      </c>
      <c r="K954" s="17">
        <v>139.68</v>
      </c>
      <c r="L954" s="64">
        <f t="shared" si="29"/>
        <v>0</v>
      </c>
    </row>
    <row r="955" spans="6:12">
      <c r="F955" s="17">
        <v>-57.6</v>
      </c>
      <c r="G955" s="17">
        <v>57.6</v>
      </c>
      <c r="H955" s="17">
        <f t="shared" si="28"/>
        <v>0</v>
      </c>
      <c r="J955" s="17">
        <v>-139.68</v>
      </c>
      <c r="K955" s="17">
        <v>139.68</v>
      </c>
      <c r="L955" s="64">
        <f t="shared" si="29"/>
        <v>0</v>
      </c>
    </row>
    <row r="956" spans="6:12">
      <c r="F956" s="17">
        <v>-57.6</v>
      </c>
      <c r="G956" s="17">
        <v>57.6</v>
      </c>
      <c r="H956" s="17">
        <f t="shared" si="28"/>
        <v>0</v>
      </c>
      <c r="J956" s="17">
        <v>-139.68</v>
      </c>
      <c r="K956" s="17">
        <v>139.68</v>
      </c>
      <c r="L956" s="64">
        <f t="shared" si="29"/>
        <v>0</v>
      </c>
    </row>
    <row r="957" spans="6:12">
      <c r="F957" s="17">
        <v>-57.6</v>
      </c>
      <c r="G957" s="17">
        <v>57.6</v>
      </c>
      <c r="H957" s="17">
        <f t="shared" si="28"/>
        <v>0</v>
      </c>
      <c r="J957" s="17">
        <v>-139.68</v>
      </c>
      <c r="K957" s="17">
        <v>139.68</v>
      </c>
      <c r="L957" s="64">
        <f t="shared" si="29"/>
        <v>0</v>
      </c>
    </row>
    <row r="958" spans="6:12">
      <c r="F958" s="17">
        <v>-57.6</v>
      </c>
      <c r="G958" s="17">
        <v>57.6</v>
      </c>
      <c r="H958" s="17">
        <f t="shared" si="28"/>
        <v>0</v>
      </c>
      <c r="J958" s="17">
        <v>-139.68</v>
      </c>
      <c r="K958" s="17">
        <v>139.68</v>
      </c>
      <c r="L958" s="64">
        <f t="shared" si="29"/>
        <v>0</v>
      </c>
    </row>
    <row r="959" spans="6:12">
      <c r="F959" s="17">
        <v>-57.6</v>
      </c>
      <c r="G959" s="17">
        <v>57.6</v>
      </c>
      <c r="H959" s="17">
        <f t="shared" si="28"/>
        <v>0</v>
      </c>
      <c r="J959" s="17">
        <v>-139.68</v>
      </c>
      <c r="K959" s="17">
        <v>139.68</v>
      </c>
      <c r="L959" s="64">
        <f t="shared" si="29"/>
        <v>0</v>
      </c>
    </row>
    <row r="960" spans="6:12">
      <c r="F960" s="17">
        <v>-57.6</v>
      </c>
      <c r="G960" s="17">
        <v>57.6</v>
      </c>
      <c r="H960" s="17">
        <f t="shared" si="28"/>
        <v>0</v>
      </c>
      <c r="J960" s="17">
        <v>-139.68</v>
      </c>
      <c r="K960" s="17">
        <v>139.68</v>
      </c>
      <c r="L960" s="64">
        <f t="shared" si="29"/>
        <v>0</v>
      </c>
    </row>
    <row r="961" spans="6:12">
      <c r="F961" s="17">
        <v>-57.6</v>
      </c>
      <c r="G961" s="17">
        <v>57.6</v>
      </c>
      <c r="H961" s="17">
        <f t="shared" si="28"/>
        <v>0</v>
      </c>
      <c r="J961" s="17">
        <v>-139.68</v>
      </c>
      <c r="K961" s="17">
        <v>139.68</v>
      </c>
      <c r="L961" s="64">
        <f t="shared" si="29"/>
        <v>0</v>
      </c>
    </row>
    <row r="962" spans="6:12" s="57" customFormat="1">
      <c r="F962" s="60">
        <v>-57.6</v>
      </c>
      <c r="G962" s="60">
        <v>57.6</v>
      </c>
      <c r="H962" s="60">
        <f t="shared" si="28"/>
        <v>0</v>
      </c>
      <c r="J962" s="60"/>
      <c r="K962" s="60">
        <v>139.68</v>
      </c>
      <c r="L962" s="78">
        <f t="shared" si="29"/>
        <v>139.68</v>
      </c>
    </row>
    <row r="963" spans="6:12">
      <c r="F963" s="17">
        <v>-57.6</v>
      </c>
      <c r="G963" s="17">
        <v>57.6</v>
      </c>
      <c r="H963" s="17">
        <f t="shared" ref="H963:H1026" si="30">+F963+G963</f>
        <v>0</v>
      </c>
      <c r="J963" s="17">
        <v>-140.18</v>
      </c>
      <c r="K963" s="17">
        <v>140.18</v>
      </c>
      <c r="L963" s="64">
        <f t="shared" ref="L963:L1026" si="31">+J963+K963</f>
        <v>0</v>
      </c>
    </row>
    <row r="964" spans="6:12">
      <c r="F964" s="17">
        <v>-57.6</v>
      </c>
      <c r="G964" s="17">
        <v>57.6</v>
      </c>
      <c r="H964" s="17">
        <f t="shared" si="30"/>
        <v>0</v>
      </c>
      <c r="J964" s="17">
        <v>-140.65</v>
      </c>
      <c r="K964" s="17">
        <v>140.65</v>
      </c>
      <c r="L964" s="64">
        <f t="shared" si="31"/>
        <v>0</v>
      </c>
    </row>
    <row r="965" spans="6:12">
      <c r="F965" s="17">
        <v>-57.6</v>
      </c>
      <c r="G965" s="17">
        <v>57.6</v>
      </c>
      <c r="H965" s="17">
        <f t="shared" si="30"/>
        <v>0</v>
      </c>
      <c r="J965" s="17">
        <v>-141.62</v>
      </c>
      <c r="K965" s="17">
        <v>141.62</v>
      </c>
      <c r="L965" s="64">
        <f t="shared" si="31"/>
        <v>0</v>
      </c>
    </row>
    <row r="966" spans="6:12">
      <c r="F966" s="17">
        <v>-57.6</v>
      </c>
      <c r="G966" s="17">
        <v>57.6</v>
      </c>
      <c r="H966" s="17">
        <f t="shared" si="30"/>
        <v>0</v>
      </c>
      <c r="J966" s="17">
        <v>-141.62</v>
      </c>
      <c r="K966" s="17">
        <v>141.62</v>
      </c>
      <c r="L966" s="64">
        <f t="shared" si="31"/>
        <v>0</v>
      </c>
    </row>
    <row r="967" spans="6:12">
      <c r="F967" s="17">
        <v>-57.6</v>
      </c>
      <c r="G967" s="17">
        <v>57.6</v>
      </c>
      <c r="H967" s="17">
        <f t="shared" si="30"/>
        <v>0</v>
      </c>
      <c r="J967" s="17">
        <v>-142.59</v>
      </c>
      <c r="K967" s="17">
        <v>142.59</v>
      </c>
      <c r="L967" s="64">
        <f t="shared" si="31"/>
        <v>0</v>
      </c>
    </row>
    <row r="968" spans="6:12">
      <c r="F968" s="17">
        <v>-57.6</v>
      </c>
      <c r="G968" s="17">
        <v>57.6</v>
      </c>
      <c r="H968" s="17">
        <f t="shared" si="30"/>
        <v>0</v>
      </c>
      <c r="J968" s="17">
        <v>-143.56</v>
      </c>
      <c r="K968" s="17">
        <v>143.56</v>
      </c>
      <c r="L968" s="64">
        <f t="shared" si="31"/>
        <v>0</v>
      </c>
    </row>
    <row r="969" spans="6:12">
      <c r="F969" s="17">
        <v>-57.6</v>
      </c>
      <c r="G969" s="17">
        <v>57.6</v>
      </c>
      <c r="H969" s="17">
        <f t="shared" si="30"/>
        <v>0</v>
      </c>
      <c r="J969" s="17">
        <v>-143.56</v>
      </c>
      <c r="K969" s="17">
        <v>143.56</v>
      </c>
      <c r="L969" s="64">
        <f t="shared" si="31"/>
        <v>0</v>
      </c>
    </row>
    <row r="970" spans="6:12">
      <c r="F970" s="17">
        <v>-57.6</v>
      </c>
      <c r="G970" s="17">
        <v>57.6</v>
      </c>
      <c r="H970" s="17">
        <f t="shared" si="30"/>
        <v>0</v>
      </c>
      <c r="J970" s="17">
        <v>-143.56</v>
      </c>
      <c r="K970" s="17">
        <v>143.56</v>
      </c>
      <c r="L970" s="64">
        <f t="shared" si="31"/>
        <v>0</v>
      </c>
    </row>
    <row r="971" spans="6:12">
      <c r="F971" s="17">
        <v>-57.6</v>
      </c>
      <c r="G971" s="17">
        <v>57.6</v>
      </c>
      <c r="H971" s="17">
        <f t="shared" si="30"/>
        <v>0</v>
      </c>
      <c r="J971" s="17">
        <v>-145.5</v>
      </c>
      <c r="K971" s="17">
        <v>145.5</v>
      </c>
      <c r="L971" s="64">
        <f t="shared" si="31"/>
        <v>0</v>
      </c>
    </row>
    <row r="972" spans="6:12">
      <c r="F972" s="17">
        <v>-57.6</v>
      </c>
      <c r="G972" s="17">
        <v>57.6</v>
      </c>
      <c r="H972" s="17">
        <f t="shared" si="30"/>
        <v>0</v>
      </c>
      <c r="J972" s="17">
        <v>-145.5</v>
      </c>
      <c r="K972" s="17">
        <v>145.5</v>
      </c>
      <c r="L972" s="64">
        <f t="shared" si="31"/>
        <v>0</v>
      </c>
    </row>
    <row r="973" spans="6:12">
      <c r="F973" s="17">
        <v>-57.6</v>
      </c>
      <c r="G973" s="17">
        <v>57.6</v>
      </c>
      <c r="H973" s="17">
        <f t="shared" si="30"/>
        <v>0</v>
      </c>
      <c r="J973" s="17">
        <v>-145.5</v>
      </c>
      <c r="K973" s="17">
        <v>145.5</v>
      </c>
      <c r="L973" s="64">
        <f t="shared" si="31"/>
        <v>0</v>
      </c>
    </row>
    <row r="974" spans="6:12">
      <c r="F974" s="17">
        <v>-57.6</v>
      </c>
      <c r="G974" s="17">
        <v>57.6</v>
      </c>
      <c r="H974" s="17">
        <f t="shared" si="30"/>
        <v>0</v>
      </c>
      <c r="J974" s="17">
        <v>-145.5</v>
      </c>
      <c r="K974" s="17">
        <v>145.5</v>
      </c>
      <c r="L974" s="64">
        <f t="shared" si="31"/>
        <v>0</v>
      </c>
    </row>
    <row r="975" spans="6:12">
      <c r="F975" s="17">
        <v>-57.6</v>
      </c>
      <c r="G975" s="17">
        <v>57.6</v>
      </c>
      <c r="H975" s="17">
        <f t="shared" si="30"/>
        <v>0</v>
      </c>
      <c r="J975" s="17">
        <v>-145.5</v>
      </c>
      <c r="K975" s="17">
        <v>145.5</v>
      </c>
      <c r="L975" s="64">
        <f t="shared" si="31"/>
        <v>0</v>
      </c>
    </row>
    <row r="976" spans="6:12">
      <c r="F976" s="17">
        <v>-57.6</v>
      </c>
      <c r="G976" s="17">
        <v>57.6</v>
      </c>
      <c r="H976" s="17">
        <f t="shared" si="30"/>
        <v>0</v>
      </c>
      <c r="J976" s="17">
        <v>-145.5</v>
      </c>
      <c r="K976" s="17">
        <v>145.5</v>
      </c>
      <c r="L976" s="64">
        <f t="shared" si="31"/>
        <v>0</v>
      </c>
    </row>
    <row r="977" spans="6:12">
      <c r="F977" s="17">
        <v>-57.6</v>
      </c>
      <c r="G977" s="17">
        <v>57.6</v>
      </c>
      <c r="H977" s="17">
        <f t="shared" si="30"/>
        <v>0</v>
      </c>
      <c r="J977" s="17">
        <v>-145.5</v>
      </c>
      <c r="K977" s="17">
        <v>145.5</v>
      </c>
      <c r="L977" s="64">
        <f t="shared" si="31"/>
        <v>0</v>
      </c>
    </row>
    <row r="978" spans="6:12">
      <c r="F978" s="17">
        <v>-58.2</v>
      </c>
      <c r="G978" s="17">
        <v>58.2</v>
      </c>
      <c r="H978" s="17">
        <f t="shared" si="30"/>
        <v>0</v>
      </c>
      <c r="J978" s="17">
        <v>-145.5</v>
      </c>
      <c r="K978" s="17">
        <v>145.5</v>
      </c>
      <c r="L978" s="64">
        <f t="shared" si="31"/>
        <v>0</v>
      </c>
    </row>
    <row r="979" spans="6:12">
      <c r="F979" s="17">
        <v>-58.2</v>
      </c>
      <c r="G979" s="17">
        <v>58.2</v>
      </c>
      <c r="H979" s="17">
        <f t="shared" si="30"/>
        <v>0</v>
      </c>
      <c r="J979" s="17">
        <v>-145.5</v>
      </c>
      <c r="K979" s="17">
        <v>145.5</v>
      </c>
      <c r="L979" s="64">
        <f t="shared" si="31"/>
        <v>0</v>
      </c>
    </row>
    <row r="980" spans="6:12">
      <c r="F980" s="17">
        <v>-58.2</v>
      </c>
      <c r="G980" s="17">
        <v>58.2</v>
      </c>
      <c r="H980" s="17">
        <f t="shared" si="30"/>
        <v>0</v>
      </c>
      <c r="J980" s="17">
        <v>-145.5</v>
      </c>
      <c r="K980" s="17">
        <v>145.5</v>
      </c>
      <c r="L980" s="64">
        <f t="shared" si="31"/>
        <v>0</v>
      </c>
    </row>
    <row r="981" spans="6:12">
      <c r="F981" s="17">
        <v>-58.2</v>
      </c>
      <c r="G981" s="17">
        <v>58.2</v>
      </c>
      <c r="H981" s="17">
        <f t="shared" si="30"/>
        <v>0</v>
      </c>
      <c r="J981" s="17">
        <v>-145.5</v>
      </c>
      <c r="K981" s="17">
        <v>145.5</v>
      </c>
      <c r="L981" s="64">
        <f t="shared" si="31"/>
        <v>0</v>
      </c>
    </row>
    <row r="982" spans="6:12">
      <c r="F982" s="17">
        <v>-58.2</v>
      </c>
      <c r="G982" s="17">
        <v>58.2</v>
      </c>
      <c r="H982" s="17">
        <f t="shared" si="30"/>
        <v>0</v>
      </c>
      <c r="J982" s="17">
        <v>-145.5</v>
      </c>
      <c r="K982" s="17">
        <v>145.5</v>
      </c>
      <c r="L982" s="64">
        <f t="shared" si="31"/>
        <v>0</v>
      </c>
    </row>
    <row r="983" spans="6:12">
      <c r="F983" s="17">
        <v>-58.2</v>
      </c>
      <c r="G983" s="17">
        <v>58.2</v>
      </c>
      <c r="H983" s="17">
        <f t="shared" si="30"/>
        <v>0</v>
      </c>
      <c r="J983" s="17">
        <v>-145.5</v>
      </c>
      <c r="K983" s="17">
        <v>145.5</v>
      </c>
      <c r="L983" s="64">
        <f t="shared" si="31"/>
        <v>0</v>
      </c>
    </row>
    <row r="984" spans="6:12">
      <c r="F984" s="17">
        <v>-58.2</v>
      </c>
      <c r="G984" s="17">
        <v>58.2</v>
      </c>
      <c r="H984" s="17">
        <f t="shared" si="30"/>
        <v>0</v>
      </c>
      <c r="J984" s="17">
        <v>-145.5</v>
      </c>
      <c r="K984" s="17">
        <v>145.5</v>
      </c>
      <c r="L984" s="64">
        <f t="shared" si="31"/>
        <v>0</v>
      </c>
    </row>
    <row r="985" spans="6:12">
      <c r="F985" s="17">
        <v>-58.2</v>
      </c>
      <c r="G985" s="17">
        <v>58.2</v>
      </c>
      <c r="H985" s="17">
        <f t="shared" si="30"/>
        <v>0</v>
      </c>
      <c r="J985" s="17">
        <v>-145.5</v>
      </c>
      <c r="K985" s="17">
        <v>145.5</v>
      </c>
      <c r="L985" s="64">
        <f t="shared" si="31"/>
        <v>0</v>
      </c>
    </row>
    <row r="986" spans="6:12">
      <c r="F986" s="17">
        <v>-58.2</v>
      </c>
      <c r="G986" s="17">
        <v>58.2</v>
      </c>
      <c r="H986" s="17">
        <f t="shared" si="30"/>
        <v>0</v>
      </c>
      <c r="J986" s="17">
        <v>-145.5</v>
      </c>
      <c r="K986" s="17">
        <v>145.5</v>
      </c>
      <c r="L986" s="64">
        <f t="shared" si="31"/>
        <v>0</v>
      </c>
    </row>
    <row r="987" spans="6:12">
      <c r="F987" s="17">
        <v>-58.8</v>
      </c>
      <c r="G987" s="17">
        <v>58.8</v>
      </c>
      <c r="H987" s="17">
        <f t="shared" si="30"/>
        <v>0</v>
      </c>
      <c r="J987" s="17">
        <v>-145.5</v>
      </c>
      <c r="K987" s="17">
        <v>145.5</v>
      </c>
      <c r="L987" s="64">
        <f t="shared" si="31"/>
        <v>0</v>
      </c>
    </row>
    <row r="988" spans="6:12">
      <c r="F988" s="17">
        <v>-58.8</v>
      </c>
      <c r="G988" s="17">
        <v>58.8</v>
      </c>
      <c r="H988" s="17">
        <f t="shared" si="30"/>
        <v>0</v>
      </c>
      <c r="J988" s="17">
        <v>-145.5</v>
      </c>
      <c r="K988" s="17">
        <v>145.5</v>
      </c>
      <c r="L988" s="64">
        <f t="shared" si="31"/>
        <v>0</v>
      </c>
    </row>
    <row r="989" spans="6:12">
      <c r="F989" s="17">
        <v>-58.8</v>
      </c>
      <c r="G989" s="17">
        <v>58.8</v>
      </c>
      <c r="H989" s="17">
        <f t="shared" si="30"/>
        <v>0</v>
      </c>
      <c r="J989" s="17">
        <v>-145.5</v>
      </c>
      <c r="K989" s="17">
        <v>145.5</v>
      </c>
      <c r="L989" s="64">
        <f t="shared" si="31"/>
        <v>0</v>
      </c>
    </row>
    <row r="990" spans="6:12">
      <c r="F990" s="17">
        <v>-58.8</v>
      </c>
      <c r="G990" s="17">
        <v>58.8</v>
      </c>
      <c r="H990" s="17">
        <f t="shared" si="30"/>
        <v>0</v>
      </c>
      <c r="J990" s="17">
        <v>-145.5</v>
      </c>
      <c r="K990" s="17">
        <v>145.5</v>
      </c>
      <c r="L990" s="64">
        <f t="shared" si="31"/>
        <v>0</v>
      </c>
    </row>
    <row r="991" spans="6:12">
      <c r="F991" s="17">
        <v>-58.8</v>
      </c>
      <c r="G991" s="17">
        <v>58.8</v>
      </c>
      <c r="H991" s="17">
        <f t="shared" si="30"/>
        <v>0</v>
      </c>
      <c r="J991" s="17">
        <v>-145.5</v>
      </c>
      <c r="K991" s="17">
        <v>145.5</v>
      </c>
      <c r="L991" s="64">
        <f t="shared" si="31"/>
        <v>0</v>
      </c>
    </row>
    <row r="992" spans="6:12">
      <c r="F992" s="17">
        <v>-58.8</v>
      </c>
      <c r="G992" s="17">
        <v>58.8</v>
      </c>
      <c r="H992" s="17">
        <f t="shared" si="30"/>
        <v>0</v>
      </c>
      <c r="J992" s="17">
        <v>-145.5</v>
      </c>
      <c r="K992" s="17">
        <v>145.5</v>
      </c>
      <c r="L992" s="64">
        <f t="shared" si="31"/>
        <v>0</v>
      </c>
    </row>
    <row r="993" spans="6:12">
      <c r="F993" s="17">
        <v>-58.8</v>
      </c>
      <c r="G993" s="17">
        <v>58.8</v>
      </c>
      <c r="H993" s="17">
        <f t="shared" si="30"/>
        <v>0</v>
      </c>
      <c r="J993" s="17">
        <v>-145.5</v>
      </c>
      <c r="K993" s="17">
        <v>145.5</v>
      </c>
      <c r="L993" s="64">
        <f t="shared" si="31"/>
        <v>0</v>
      </c>
    </row>
    <row r="994" spans="6:12">
      <c r="F994" s="17">
        <v>-58.8</v>
      </c>
      <c r="G994" s="17">
        <v>58.8</v>
      </c>
      <c r="H994" s="17">
        <f t="shared" si="30"/>
        <v>0</v>
      </c>
      <c r="J994" s="17">
        <v>-145.5</v>
      </c>
      <c r="K994" s="17">
        <v>145.5</v>
      </c>
      <c r="L994" s="64">
        <f t="shared" si="31"/>
        <v>0</v>
      </c>
    </row>
    <row r="995" spans="6:12">
      <c r="F995" s="17">
        <v>-58.8</v>
      </c>
      <c r="G995" s="17">
        <v>58.8</v>
      </c>
      <c r="H995" s="17">
        <f t="shared" si="30"/>
        <v>0</v>
      </c>
      <c r="J995" s="17">
        <v>-145.5</v>
      </c>
      <c r="K995" s="17">
        <v>145.5</v>
      </c>
      <c r="L995" s="64">
        <f t="shared" si="31"/>
        <v>0</v>
      </c>
    </row>
    <row r="996" spans="6:12">
      <c r="F996" s="17">
        <v>-58.8</v>
      </c>
      <c r="G996" s="17">
        <v>58.8</v>
      </c>
      <c r="H996" s="17">
        <f t="shared" si="30"/>
        <v>0</v>
      </c>
      <c r="J996" s="17">
        <v>-145.5</v>
      </c>
      <c r="K996" s="17">
        <v>145.5</v>
      </c>
      <c r="L996" s="64">
        <f t="shared" si="31"/>
        <v>0</v>
      </c>
    </row>
    <row r="997" spans="6:12">
      <c r="F997" s="17">
        <v>-58.8</v>
      </c>
      <c r="G997" s="17">
        <v>58.8</v>
      </c>
      <c r="H997" s="17">
        <f t="shared" si="30"/>
        <v>0</v>
      </c>
      <c r="J997" s="17">
        <v>-145.5</v>
      </c>
      <c r="K997" s="17">
        <v>145.5</v>
      </c>
      <c r="L997" s="64">
        <f t="shared" si="31"/>
        <v>0</v>
      </c>
    </row>
    <row r="998" spans="6:12">
      <c r="F998" s="17">
        <v>-58.8</v>
      </c>
      <c r="G998" s="17">
        <v>58.8</v>
      </c>
      <c r="H998" s="17">
        <f t="shared" si="30"/>
        <v>0</v>
      </c>
      <c r="J998" s="17">
        <v>-145.5</v>
      </c>
      <c r="K998" s="17">
        <v>145.5</v>
      </c>
      <c r="L998" s="64">
        <f t="shared" si="31"/>
        <v>0</v>
      </c>
    </row>
    <row r="999" spans="6:12">
      <c r="F999" s="17">
        <v>-58.8</v>
      </c>
      <c r="G999" s="17">
        <v>58.8</v>
      </c>
      <c r="H999" s="17">
        <f t="shared" si="30"/>
        <v>0</v>
      </c>
      <c r="J999" s="17">
        <v>-145.5</v>
      </c>
      <c r="K999" s="17">
        <v>145.5</v>
      </c>
      <c r="L999" s="64">
        <f t="shared" si="31"/>
        <v>0</v>
      </c>
    </row>
    <row r="1000" spans="6:12">
      <c r="F1000" s="17">
        <v>-58.8</v>
      </c>
      <c r="G1000" s="17">
        <v>58.8</v>
      </c>
      <c r="H1000" s="17">
        <f t="shared" si="30"/>
        <v>0</v>
      </c>
      <c r="J1000" s="17">
        <v>-145.5</v>
      </c>
      <c r="K1000" s="17">
        <v>145.5</v>
      </c>
      <c r="L1000" s="64">
        <f t="shared" si="31"/>
        <v>0</v>
      </c>
    </row>
    <row r="1001" spans="6:12">
      <c r="F1001" s="17">
        <v>-58.8</v>
      </c>
      <c r="G1001" s="17">
        <v>58.8</v>
      </c>
      <c r="H1001" s="17">
        <f t="shared" si="30"/>
        <v>0</v>
      </c>
      <c r="J1001" s="17">
        <v>-145.5</v>
      </c>
      <c r="K1001" s="17">
        <v>145.5</v>
      </c>
      <c r="L1001" s="64">
        <f t="shared" si="31"/>
        <v>0</v>
      </c>
    </row>
    <row r="1002" spans="6:12">
      <c r="F1002" s="17">
        <v>-58.8</v>
      </c>
      <c r="G1002" s="17">
        <v>58.8</v>
      </c>
      <c r="H1002" s="17">
        <f t="shared" si="30"/>
        <v>0</v>
      </c>
      <c r="J1002" s="17">
        <v>-145.5</v>
      </c>
      <c r="K1002" s="17">
        <v>145.5</v>
      </c>
      <c r="L1002" s="64">
        <f t="shared" si="31"/>
        <v>0</v>
      </c>
    </row>
    <row r="1003" spans="6:12">
      <c r="F1003" s="17">
        <v>-58.8</v>
      </c>
      <c r="G1003" s="17">
        <v>58.8</v>
      </c>
      <c r="H1003" s="17">
        <f t="shared" si="30"/>
        <v>0</v>
      </c>
      <c r="J1003" s="17">
        <v>-145.5</v>
      </c>
      <c r="K1003" s="17">
        <v>145.5</v>
      </c>
      <c r="L1003" s="64">
        <f t="shared" si="31"/>
        <v>0</v>
      </c>
    </row>
    <row r="1004" spans="6:12">
      <c r="F1004" s="17">
        <v>-58.8</v>
      </c>
      <c r="G1004" s="17">
        <v>58.8</v>
      </c>
      <c r="H1004" s="17">
        <f t="shared" si="30"/>
        <v>0</v>
      </c>
      <c r="J1004" s="17">
        <v>-145.5</v>
      </c>
      <c r="K1004" s="17">
        <v>145.5</v>
      </c>
      <c r="L1004" s="64">
        <f t="shared" si="31"/>
        <v>0</v>
      </c>
    </row>
    <row r="1005" spans="6:12">
      <c r="F1005" s="17">
        <v>-59.4</v>
      </c>
      <c r="G1005" s="17">
        <v>59.4</v>
      </c>
      <c r="H1005" s="17">
        <f t="shared" si="30"/>
        <v>0</v>
      </c>
      <c r="J1005" s="17">
        <v>-145.5</v>
      </c>
      <c r="K1005" s="17">
        <v>145.5</v>
      </c>
      <c r="L1005" s="64">
        <f t="shared" si="31"/>
        <v>0</v>
      </c>
    </row>
    <row r="1006" spans="6:12">
      <c r="F1006" s="17">
        <v>-59.4</v>
      </c>
      <c r="G1006" s="17">
        <v>59.4</v>
      </c>
      <c r="H1006" s="17">
        <f t="shared" si="30"/>
        <v>0</v>
      </c>
      <c r="J1006" s="17">
        <v>-145.5</v>
      </c>
      <c r="K1006" s="17">
        <v>145.5</v>
      </c>
      <c r="L1006" s="64">
        <f t="shared" si="31"/>
        <v>0</v>
      </c>
    </row>
    <row r="1007" spans="6:12">
      <c r="F1007" s="17">
        <v>-59.4</v>
      </c>
      <c r="G1007" s="17">
        <v>59.4</v>
      </c>
      <c r="H1007" s="17">
        <f t="shared" si="30"/>
        <v>0</v>
      </c>
      <c r="J1007" s="17">
        <v>-145.5</v>
      </c>
      <c r="K1007" s="17">
        <v>145.5</v>
      </c>
      <c r="L1007" s="64">
        <f t="shared" si="31"/>
        <v>0</v>
      </c>
    </row>
    <row r="1008" spans="6:12">
      <c r="F1008" s="17">
        <v>-59.4</v>
      </c>
      <c r="G1008" s="17">
        <v>59.4</v>
      </c>
      <c r="H1008" s="17">
        <f t="shared" si="30"/>
        <v>0</v>
      </c>
      <c r="J1008" s="17">
        <v>-146.47</v>
      </c>
      <c r="K1008" s="17">
        <v>146.47</v>
      </c>
      <c r="L1008" s="64">
        <f t="shared" si="31"/>
        <v>0</v>
      </c>
    </row>
    <row r="1009" spans="6:12">
      <c r="F1009" s="17">
        <v>-60</v>
      </c>
      <c r="G1009" s="17">
        <v>60</v>
      </c>
      <c r="H1009" s="17">
        <f t="shared" si="30"/>
        <v>0</v>
      </c>
      <c r="J1009" s="17">
        <v>-146.47</v>
      </c>
      <c r="K1009" s="17">
        <v>146.47</v>
      </c>
      <c r="L1009" s="64">
        <f t="shared" si="31"/>
        <v>0</v>
      </c>
    </row>
    <row r="1010" spans="6:12">
      <c r="F1010" s="17">
        <v>-60</v>
      </c>
      <c r="G1010" s="17">
        <v>60</v>
      </c>
      <c r="H1010" s="17">
        <f t="shared" si="30"/>
        <v>0</v>
      </c>
      <c r="J1010" s="17">
        <v>-146.47</v>
      </c>
      <c r="K1010" s="17">
        <v>146.47</v>
      </c>
      <c r="L1010" s="64">
        <f t="shared" si="31"/>
        <v>0</v>
      </c>
    </row>
    <row r="1011" spans="6:12">
      <c r="F1011" s="17">
        <v>-60</v>
      </c>
      <c r="G1011" s="17">
        <v>60</v>
      </c>
      <c r="H1011" s="17">
        <f t="shared" si="30"/>
        <v>0</v>
      </c>
      <c r="J1011" s="17">
        <v>-147.44</v>
      </c>
      <c r="K1011" s="17">
        <v>147.44</v>
      </c>
      <c r="L1011" s="64">
        <f t="shared" si="31"/>
        <v>0</v>
      </c>
    </row>
    <row r="1012" spans="6:12">
      <c r="F1012" s="17">
        <v>-60</v>
      </c>
      <c r="G1012" s="17">
        <v>60</v>
      </c>
      <c r="H1012" s="17">
        <f t="shared" si="30"/>
        <v>0</v>
      </c>
      <c r="J1012" s="17">
        <v>-148.41</v>
      </c>
      <c r="K1012" s="17">
        <v>148.41</v>
      </c>
      <c r="L1012" s="64">
        <f t="shared" si="31"/>
        <v>0</v>
      </c>
    </row>
    <row r="1013" spans="6:12">
      <c r="F1013" s="17">
        <v>-60</v>
      </c>
      <c r="G1013" s="17">
        <v>60</v>
      </c>
      <c r="H1013" s="17">
        <f t="shared" si="30"/>
        <v>0</v>
      </c>
      <c r="J1013" s="17">
        <v>-148.41</v>
      </c>
      <c r="K1013" s="17">
        <v>148.41</v>
      </c>
      <c r="L1013" s="64">
        <f t="shared" si="31"/>
        <v>0</v>
      </c>
    </row>
    <row r="1014" spans="6:12">
      <c r="F1014" s="17">
        <v>-60</v>
      </c>
      <c r="G1014" s="17">
        <v>60</v>
      </c>
      <c r="H1014" s="17">
        <f t="shared" si="30"/>
        <v>0</v>
      </c>
      <c r="J1014" s="17">
        <v>-149.34</v>
      </c>
      <c r="K1014" s="17">
        <v>149.34</v>
      </c>
      <c r="L1014" s="64">
        <f t="shared" si="31"/>
        <v>0</v>
      </c>
    </row>
    <row r="1015" spans="6:12">
      <c r="F1015" s="17">
        <v>-60</v>
      </c>
      <c r="G1015" s="17">
        <v>60</v>
      </c>
      <c r="H1015" s="17">
        <f t="shared" si="30"/>
        <v>0</v>
      </c>
      <c r="J1015" s="17">
        <v>-149.38</v>
      </c>
      <c r="K1015" s="17">
        <v>149.38</v>
      </c>
      <c r="L1015" s="64">
        <f t="shared" si="31"/>
        <v>0</v>
      </c>
    </row>
    <row r="1016" spans="6:12">
      <c r="F1016" s="17">
        <v>-60</v>
      </c>
      <c r="G1016" s="17">
        <v>60</v>
      </c>
      <c r="H1016" s="17">
        <f t="shared" si="30"/>
        <v>0</v>
      </c>
      <c r="J1016" s="17">
        <v>-149.38</v>
      </c>
      <c r="K1016" s="17">
        <v>149.38</v>
      </c>
      <c r="L1016" s="64">
        <f t="shared" si="31"/>
        <v>0</v>
      </c>
    </row>
    <row r="1017" spans="6:12">
      <c r="F1017" s="17">
        <v>-60</v>
      </c>
      <c r="G1017" s="17">
        <v>60</v>
      </c>
      <c r="H1017" s="17">
        <f t="shared" si="30"/>
        <v>0</v>
      </c>
      <c r="J1017" s="17">
        <v>-151.32</v>
      </c>
      <c r="K1017" s="17">
        <v>151.32</v>
      </c>
      <c r="L1017" s="64">
        <f t="shared" si="31"/>
        <v>0</v>
      </c>
    </row>
    <row r="1018" spans="6:12">
      <c r="F1018" s="17">
        <v>-60</v>
      </c>
      <c r="G1018" s="17">
        <v>60</v>
      </c>
      <c r="H1018" s="17">
        <f t="shared" si="30"/>
        <v>0</v>
      </c>
      <c r="J1018" s="17">
        <v>-153.22</v>
      </c>
      <c r="K1018" s="17">
        <v>153.22</v>
      </c>
      <c r="L1018" s="64">
        <f t="shared" si="31"/>
        <v>0</v>
      </c>
    </row>
    <row r="1019" spans="6:12">
      <c r="F1019" s="17">
        <v>-60</v>
      </c>
      <c r="G1019" s="17">
        <v>60</v>
      </c>
      <c r="H1019" s="17">
        <f t="shared" si="30"/>
        <v>0</v>
      </c>
      <c r="J1019" s="17">
        <v>-153.26</v>
      </c>
      <c r="K1019" s="17">
        <v>153.26</v>
      </c>
      <c r="L1019" s="64">
        <f t="shared" si="31"/>
        <v>0</v>
      </c>
    </row>
    <row r="1020" spans="6:12">
      <c r="F1020" s="17">
        <v>-60</v>
      </c>
      <c r="G1020" s="17">
        <v>60</v>
      </c>
      <c r="H1020" s="17">
        <f t="shared" si="30"/>
        <v>0</v>
      </c>
      <c r="J1020" s="17">
        <v>-153.26</v>
      </c>
      <c r="K1020" s="17">
        <v>153.26</v>
      </c>
      <c r="L1020" s="64">
        <f t="shared" si="31"/>
        <v>0</v>
      </c>
    </row>
    <row r="1021" spans="6:12">
      <c r="F1021" s="17">
        <v>-60</v>
      </c>
      <c r="G1021" s="17">
        <v>60</v>
      </c>
      <c r="H1021" s="17">
        <f t="shared" si="30"/>
        <v>0</v>
      </c>
      <c r="J1021" s="17">
        <v>-153.26</v>
      </c>
      <c r="K1021" s="17">
        <v>153.26</v>
      </c>
      <c r="L1021" s="64">
        <f t="shared" si="31"/>
        <v>0</v>
      </c>
    </row>
    <row r="1022" spans="6:12">
      <c r="F1022" s="17">
        <v>-60</v>
      </c>
      <c r="G1022" s="17">
        <v>60</v>
      </c>
      <c r="H1022" s="17">
        <f t="shared" si="30"/>
        <v>0</v>
      </c>
      <c r="J1022" s="17">
        <v>-153.26</v>
      </c>
      <c r="K1022" s="17">
        <v>153.26</v>
      </c>
      <c r="L1022" s="64">
        <f t="shared" si="31"/>
        <v>0</v>
      </c>
    </row>
    <row r="1023" spans="6:12">
      <c r="F1023" s="17">
        <v>-60</v>
      </c>
      <c r="G1023" s="17">
        <v>60</v>
      </c>
      <c r="H1023" s="17">
        <f t="shared" si="30"/>
        <v>0</v>
      </c>
      <c r="J1023" s="17">
        <v>-153.26</v>
      </c>
      <c r="K1023" s="17">
        <v>153.26</v>
      </c>
      <c r="L1023" s="64">
        <f t="shared" si="31"/>
        <v>0</v>
      </c>
    </row>
    <row r="1024" spans="6:12">
      <c r="F1024" s="17">
        <v>-60</v>
      </c>
      <c r="G1024" s="17">
        <v>60</v>
      </c>
      <c r="H1024" s="17">
        <f t="shared" si="30"/>
        <v>0</v>
      </c>
      <c r="J1024" s="17">
        <v>-153.26</v>
      </c>
      <c r="K1024" s="17">
        <v>153.26</v>
      </c>
      <c r="L1024" s="64">
        <f t="shared" si="31"/>
        <v>0</v>
      </c>
    </row>
    <row r="1025" spans="6:12">
      <c r="F1025" s="17">
        <v>-60</v>
      </c>
      <c r="G1025" s="17">
        <v>60</v>
      </c>
      <c r="H1025" s="17">
        <f t="shared" si="30"/>
        <v>0</v>
      </c>
      <c r="J1025" s="17">
        <v>-153.26</v>
      </c>
      <c r="K1025" s="17">
        <v>153.26</v>
      </c>
      <c r="L1025" s="64">
        <f t="shared" si="31"/>
        <v>0</v>
      </c>
    </row>
    <row r="1026" spans="6:12">
      <c r="F1026" s="17">
        <v>-60</v>
      </c>
      <c r="G1026" s="17">
        <v>60</v>
      </c>
      <c r="H1026" s="17">
        <f t="shared" si="30"/>
        <v>0</v>
      </c>
      <c r="J1026" s="17">
        <v>-153.26</v>
      </c>
      <c r="K1026" s="17">
        <v>153.26</v>
      </c>
      <c r="L1026" s="64">
        <f t="shared" si="31"/>
        <v>0</v>
      </c>
    </row>
    <row r="1027" spans="6:12">
      <c r="F1027" s="17">
        <v>-60</v>
      </c>
      <c r="G1027" s="17">
        <v>60</v>
      </c>
      <c r="H1027" s="17">
        <f t="shared" ref="H1027:H1090" si="32">+F1027+G1027</f>
        <v>0</v>
      </c>
      <c r="J1027" s="17">
        <v>-154.22999999999999</v>
      </c>
      <c r="K1027" s="17">
        <v>154.22999999999999</v>
      </c>
      <c r="L1027" s="64">
        <f t="shared" ref="L1027:L1090" si="33">+J1027+K1027</f>
        <v>0</v>
      </c>
    </row>
    <row r="1028" spans="6:12">
      <c r="F1028" s="17">
        <v>-60</v>
      </c>
      <c r="G1028" s="17">
        <v>60</v>
      </c>
      <c r="H1028" s="17">
        <f t="shared" si="32"/>
        <v>0</v>
      </c>
      <c r="J1028" s="17">
        <v>-154.22999999999999</v>
      </c>
      <c r="K1028" s="17">
        <v>154.22999999999999</v>
      </c>
      <c r="L1028" s="64">
        <f t="shared" si="33"/>
        <v>0</v>
      </c>
    </row>
    <row r="1029" spans="6:12">
      <c r="F1029" s="17">
        <v>-60</v>
      </c>
      <c r="G1029" s="17">
        <v>60</v>
      </c>
      <c r="H1029" s="17">
        <f t="shared" si="32"/>
        <v>0</v>
      </c>
      <c r="J1029" s="17">
        <v>-155.19999999999999</v>
      </c>
      <c r="K1029" s="17">
        <v>155.19999999999999</v>
      </c>
      <c r="L1029" s="64">
        <f t="shared" si="33"/>
        <v>0</v>
      </c>
    </row>
    <row r="1030" spans="6:12">
      <c r="F1030" s="17">
        <v>-60</v>
      </c>
      <c r="G1030" s="17">
        <v>60</v>
      </c>
      <c r="H1030" s="17">
        <f t="shared" si="32"/>
        <v>0</v>
      </c>
      <c r="J1030" s="17">
        <v>-155.19999999999999</v>
      </c>
      <c r="K1030" s="17">
        <v>155.19999999999999</v>
      </c>
      <c r="L1030" s="64">
        <f t="shared" si="33"/>
        <v>0</v>
      </c>
    </row>
    <row r="1031" spans="6:12">
      <c r="F1031" s="17">
        <v>-60</v>
      </c>
      <c r="G1031" s="17">
        <v>60</v>
      </c>
      <c r="H1031" s="17">
        <f t="shared" si="32"/>
        <v>0</v>
      </c>
      <c r="J1031" s="17">
        <v>-155.19999999999999</v>
      </c>
      <c r="K1031" s="17">
        <v>155.19999999999999</v>
      </c>
      <c r="L1031" s="64">
        <f t="shared" si="33"/>
        <v>0</v>
      </c>
    </row>
    <row r="1032" spans="6:12">
      <c r="F1032" s="17">
        <v>-60</v>
      </c>
      <c r="G1032" s="17">
        <v>60</v>
      </c>
      <c r="H1032" s="17">
        <f t="shared" si="32"/>
        <v>0</v>
      </c>
      <c r="J1032" s="17">
        <v>-155.19999999999999</v>
      </c>
      <c r="K1032" s="17">
        <v>155.19999999999999</v>
      </c>
      <c r="L1032" s="64">
        <f t="shared" si="33"/>
        <v>0</v>
      </c>
    </row>
    <row r="1033" spans="6:12">
      <c r="F1033" s="17">
        <v>-60</v>
      </c>
      <c r="G1033" s="17">
        <v>60</v>
      </c>
      <c r="H1033" s="17">
        <f t="shared" si="32"/>
        <v>0</v>
      </c>
      <c r="J1033" s="17">
        <v>-155.19999999999999</v>
      </c>
      <c r="K1033" s="17">
        <v>155.19999999999999</v>
      </c>
      <c r="L1033" s="64">
        <f t="shared" si="33"/>
        <v>0</v>
      </c>
    </row>
    <row r="1034" spans="6:12">
      <c r="F1034" s="17">
        <v>-60</v>
      </c>
      <c r="G1034" s="17">
        <v>60</v>
      </c>
      <c r="H1034" s="17">
        <f t="shared" si="32"/>
        <v>0</v>
      </c>
      <c r="J1034" s="17">
        <v>-155.19999999999999</v>
      </c>
      <c r="K1034" s="17">
        <v>155.19999999999999</v>
      </c>
      <c r="L1034" s="64">
        <f t="shared" si="33"/>
        <v>0</v>
      </c>
    </row>
    <row r="1035" spans="6:12">
      <c r="F1035" s="17">
        <v>-60</v>
      </c>
      <c r="G1035" s="17">
        <v>60</v>
      </c>
      <c r="H1035" s="17">
        <f t="shared" si="32"/>
        <v>0</v>
      </c>
      <c r="J1035" s="17">
        <v>-155.19999999999999</v>
      </c>
      <c r="K1035" s="17">
        <v>155.19999999999999</v>
      </c>
      <c r="L1035" s="64">
        <f t="shared" si="33"/>
        <v>0</v>
      </c>
    </row>
    <row r="1036" spans="6:12">
      <c r="F1036" s="17">
        <v>-60</v>
      </c>
      <c r="G1036" s="17">
        <v>60</v>
      </c>
      <c r="H1036" s="17">
        <f t="shared" si="32"/>
        <v>0</v>
      </c>
      <c r="J1036" s="17">
        <v>-155.19999999999999</v>
      </c>
      <c r="K1036" s="17">
        <v>155.19999999999999</v>
      </c>
      <c r="L1036" s="64">
        <f t="shared" si="33"/>
        <v>0</v>
      </c>
    </row>
    <row r="1037" spans="6:12">
      <c r="F1037" s="17">
        <v>-60</v>
      </c>
      <c r="G1037" s="17">
        <v>60</v>
      </c>
      <c r="H1037" s="17">
        <f t="shared" si="32"/>
        <v>0</v>
      </c>
      <c r="J1037" s="17">
        <v>-155.19999999999999</v>
      </c>
      <c r="K1037" s="17">
        <v>155.19999999999999</v>
      </c>
      <c r="L1037" s="64">
        <f t="shared" si="33"/>
        <v>0</v>
      </c>
    </row>
    <row r="1038" spans="6:12">
      <c r="F1038" s="17">
        <v>-60</v>
      </c>
      <c r="G1038" s="17">
        <v>60</v>
      </c>
      <c r="H1038" s="17">
        <f t="shared" si="32"/>
        <v>0</v>
      </c>
      <c r="J1038" s="17">
        <v>-155.19999999999999</v>
      </c>
      <c r="K1038" s="17">
        <v>155.19999999999999</v>
      </c>
      <c r="L1038" s="64">
        <f t="shared" si="33"/>
        <v>0</v>
      </c>
    </row>
    <row r="1039" spans="6:12">
      <c r="F1039" s="17">
        <v>-60</v>
      </c>
      <c r="G1039" s="17">
        <v>60</v>
      </c>
      <c r="H1039" s="17">
        <f t="shared" si="32"/>
        <v>0</v>
      </c>
      <c r="J1039" s="17">
        <v>-156.16999999999999</v>
      </c>
      <c r="K1039" s="17">
        <v>156.16999999999999</v>
      </c>
      <c r="L1039" s="64">
        <f t="shared" si="33"/>
        <v>0</v>
      </c>
    </row>
    <row r="1040" spans="6:12">
      <c r="F1040" s="17">
        <v>-60</v>
      </c>
      <c r="G1040" s="17">
        <v>60</v>
      </c>
      <c r="H1040" s="17">
        <f t="shared" si="32"/>
        <v>0</v>
      </c>
      <c r="J1040" s="17">
        <v>-156.47999999999999</v>
      </c>
      <c r="K1040" s="17">
        <v>156.47999999999999</v>
      </c>
      <c r="L1040" s="64">
        <f t="shared" si="33"/>
        <v>0</v>
      </c>
    </row>
    <row r="1041" spans="6:12">
      <c r="F1041" s="17">
        <v>-60</v>
      </c>
      <c r="G1041" s="17">
        <v>60</v>
      </c>
      <c r="H1041" s="17">
        <f t="shared" si="32"/>
        <v>0</v>
      </c>
      <c r="J1041" s="17">
        <v>-157.13999999999999</v>
      </c>
      <c r="K1041" s="17">
        <v>157.13999999999999</v>
      </c>
      <c r="L1041" s="64">
        <f t="shared" si="33"/>
        <v>0</v>
      </c>
    </row>
    <row r="1042" spans="6:12">
      <c r="F1042" s="17">
        <v>-60</v>
      </c>
      <c r="G1042" s="17">
        <v>60</v>
      </c>
      <c r="H1042" s="17">
        <f t="shared" si="32"/>
        <v>0</v>
      </c>
      <c r="J1042" s="17">
        <v>-157.13999999999999</v>
      </c>
      <c r="K1042" s="17">
        <v>157.13999999999999</v>
      </c>
      <c r="L1042" s="64">
        <f t="shared" si="33"/>
        <v>0</v>
      </c>
    </row>
    <row r="1043" spans="6:12">
      <c r="F1043" s="17">
        <v>-60</v>
      </c>
      <c r="G1043" s="17">
        <v>60</v>
      </c>
      <c r="H1043" s="17">
        <f t="shared" si="32"/>
        <v>0</v>
      </c>
      <c r="J1043" s="17">
        <v>-157.19999999999999</v>
      </c>
      <c r="K1043" s="17">
        <v>157.19999999999999</v>
      </c>
      <c r="L1043" s="64">
        <f t="shared" si="33"/>
        <v>0</v>
      </c>
    </row>
    <row r="1044" spans="6:12">
      <c r="F1044" s="17">
        <v>-60</v>
      </c>
      <c r="G1044" s="17">
        <v>60</v>
      </c>
      <c r="H1044" s="17">
        <f t="shared" si="32"/>
        <v>0</v>
      </c>
      <c r="J1044" s="17">
        <v>-158.11000000000001</v>
      </c>
      <c r="K1044" s="17">
        <v>158.11000000000001</v>
      </c>
      <c r="L1044" s="64">
        <f t="shared" si="33"/>
        <v>0</v>
      </c>
    </row>
    <row r="1045" spans="6:12">
      <c r="F1045" s="17">
        <v>-60</v>
      </c>
      <c r="G1045" s="17">
        <v>60</v>
      </c>
      <c r="H1045" s="17">
        <f t="shared" si="32"/>
        <v>0</v>
      </c>
      <c r="J1045" s="17">
        <v>-159.08000000000001</v>
      </c>
      <c r="K1045" s="17">
        <v>159.08000000000001</v>
      </c>
      <c r="L1045" s="64">
        <f t="shared" si="33"/>
        <v>0</v>
      </c>
    </row>
    <row r="1046" spans="6:12">
      <c r="F1046" s="17">
        <v>-60</v>
      </c>
      <c r="G1046" s="17">
        <v>60</v>
      </c>
      <c r="H1046" s="17">
        <f t="shared" si="32"/>
        <v>0</v>
      </c>
      <c r="J1046" s="17">
        <v>-159.08000000000001</v>
      </c>
      <c r="K1046" s="17">
        <v>159.08000000000001</v>
      </c>
      <c r="L1046" s="64">
        <f t="shared" si="33"/>
        <v>0</v>
      </c>
    </row>
    <row r="1047" spans="6:12">
      <c r="F1047" s="17">
        <v>-60</v>
      </c>
      <c r="G1047" s="17">
        <v>60</v>
      </c>
      <c r="H1047" s="17">
        <f t="shared" si="32"/>
        <v>0</v>
      </c>
      <c r="J1047" s="17">
        <v>-160.05000000000001</v>
      </c>
      <c r="K1047" s="17">
        <v>160.05000000000001</v>
      </c>
      <c r="L1047" s="64">
        <f t="shared" si="33"/>
        <v>0</v>
      </c>
    </row>
    <row r="1048" spans="6:12">
      <c r="F1048" s="17">
        <v>-60</v>
      </c>
      <c r="G1048" s="17">
        <v>60</v>
      </c>
      <c r="H1048" s="17">
        <f t="shared" si="32"/>
        <v>0</v>
      </c>
      <c r="J1048" s="17">
        <v>-160.05000000000001</v>
      </c>
      <c r="K1048" s="17">
        <v>160.05000000000001</v>
      </c>
      <c r="L1048" s="64">
        <f t="shared" si="33"/>
        <v>0</v>
      </c>
    </row>
    <row r="1049" spans="6:12">
      <c r="F1049" s="17">
        <v>-60</v>
      </c>
      <c r="G1049" s="17">
        <v>60</v>
      </c>
      <c r="H1049" s="17">
        <f t="shared" si="32"/>
        <v>0</v>
      </c>
      <c r="J1049" s="17">
        <v>-160.05000000000001</v>
      </c>
      <c r="K1049" s="17">
        <v>160.05000000000001</v>
      </c>
      <c r="L1049" s="64">
        <f t="shared" si="33"/>
        <v>0</v>
      </c>
    </row>
    <row r="1050" spans="6:12">
      <c r="F1050" s="17">
        <v>-60</v>
      </c>
      <c r="G1050" s="17">
        <v>60</v>
      </c>
      <c r="H1050" s="17">
        <f t="shared" si="32"/>
        <v>0</v>
      </c>
      <c r="J1050" s="17">
        <v>-160.05000000000001</v>
      </c>
      <c r="K1050" s="17">
        <v>160.05000000000001</v>
      </c>
      <c r="L1050" s="64">
        <f t="shared" si="33"/>
        <v>0</v>
      </c>
    </row>
    <row r="1051" spans="6:12">
      <c r="F1051" s="17">
        <v>-60</v>
      </c>
      <c r="G1051" s="17">
        <v>60</v>
      </c>
      <c r="H1051" s="17">
        <f t="shared" si="32"/>
        <v>0</v>
      </c>
      <c r="J1051" s="17">
        <v>-160.05000000000001</v>
      </c>
      <c r="K1051" s="17">
        <v>160.05000000000001</v>
      </c>
      <c r="L1051" s="64">
        <f t="shared" si="33"/>
        <v>0</v>
      </c>
    </row>
    <row r="1052" spans="6:12">
      <c r="F1052" s="17">
        <v>-60</v>
      </c>
      <c r="G1052" s="17">
        <v>60</v>
      </c>
      <c r="H1052" s="17">
        <f t="shared" si="32"/>
        <v>0</v>
      </c>
      <c r="J1052" s="17">
        <v>-160.05000000000001</v>
      </c>
      <c r="K1052" s="17">
        <v>160.05000000000001</v>
      </c>
      <c r="L1052" s="64">
        <f t="shared" si="33"/>
        <v>0</v>
      </c>
    </row>
    <row r="1053" spans="6:12">
      <c r="F1053" s="17">
        <v>-60</v>
      </c>
      <c r="G1053" s="17">
        <v>60</v>
      </c>
      <c r="H1053" s="17">
        <f t="shared" si="32"/>
        <v>0</v>
      </c>
      <c r="J1053" s="17">
        <v>-160.05000000000001</v>
      </c>
      <c r="K1053" s="17">
        <v>160.05000000000001</v>
      </c>
      <c r="L1053" s="64">
        <f t="shared" si="33"/>
        <v>0</v>
      </c>
    </row>
    <row r="1054" spans="6:12">
      <c r="F1054" s="17">
        <v>-60</v>
      </c>
      <c r="G1054" s="17">
        <v>60</v>
      </c>
      <c r="H1054" s="17">
        <f t="shared" si="32"/>
        <v>0</v>
      </c>
      <c r="J1054" s="17">
        <v>-160.05000000000001</v>
      </c>
      <c r="K1054" s="17">
        <v>160.05000000000001</v>
      </c>
      <c r="L1054" s="64">
        <f t="shared" si="33"/>
        <v>0</v>
      </c>
    </row>
    <row r="1055" spans="6:12">
      <c r="F1055" s="17">
        <v>-60</v>
      </c>
      <c r="G1055" s="17">
        <v>60</v>
      </c>
      <c r="H1055" s="17">
        <f t="shared" si="32"/>
        <v>0</v>
      </c>
      <c r="J1055" s="17">
        <v>-160.05000000000001</v>
      </c>
      <c r="K1055" s="17">
        <v>160.05000000000001</v>
      </c>
      <c r="L1055" s="64">
        <f t="shared" si="33"/>
        <v>0</v>
      </c>
    </row>
    <row r="1056" spans="6:12">
      <c r="F1056" s="17">
        <v>-60</v>
      </c>
      <c r="G1056" s="17">
        <v>60</v>
      </c>
      <c r="H1056" s="17">
        <f t="shared" si="32"/>
        <v>0</v>
      </c>
      <c r="J1056" s="17">
        <v>-160.05000000000001</v>
      </c>
      <c r="K1056" s="17">
        <v>160.05000000000001</v>
      </c>
      <c r="L1056" s="64">
        <f t="shared" si="33"/>
        <v>0</v>
      </c>
    </row>
    <row r="1057" spans="6:12" s="57" customFormat="1">
      <c r="F1057" s="60">
        <v>-60</v>
      </c>
      <c r="G1057" s="60">
        <v>60</v>
      </c>
      <c r="H1057" s="60">
        <f t="shared" si="32"/>
        <v>0</v>
      </c>
      <c r="J1057" s="60"/>
      <c r="K1057" s="60">
        <v>160.05000000000001</v>
      </c>
      <c r="L1057" s="78">
        <f t="shared" si="33"/>
        <v>160.05000000000001</v>
      </c>
    </row>
    <row r="1058" spans="6:12">
      <c r="F1058" s="17">
        <v>-60</v>
      </c>
      <c r="G1058" s="17">
        <v>60</v>
      </c>
      <c r="H1058" s="17">
        <f t="shared" si="32"/>
        <v>0</v>
      </c>
      <c r="J1058" s="17">
        <v>-161.13</v>
      </c>
      <c r="K1058" s="17">
        <v>161.13</v>
      </c>
      <c r="L1058" s="64">
        <f t="shared" si="33"/>
        <v>0</v>
      </c>
    </row>
    <row r="1059" spans="6:12">
      <c r="F1059" s="17">
        <v>-60</v>
      </c>
      <c r="G1059" s="17">
        <v>60</v>
      </c>
      <c r="H1059" s="17">
        <f t="shared" si="32"/>
        <v>0</v>
      </c>
      <c r="J1059" s="17">
        <v>-162.96</v>
      </c>
      <c r="K1059" s="17">
        <v>162.96</v>
      </c>
      <c r="L1059" s="64">
        <f t="shared" si="33"/>
        <v>0</v>
      </c>
    </row>
    <row r="1060" spans="6:12">
      <c r="F1060" s="17">
        <v>-60</v>
      </c>
      <c r="G1060" s="17">
        <v>60</v>
      </c>
      <c r="H1060" s="17">
        <f t="shared" si="32"/>
        <v>0</v>
      </c>
      <c r="J1060" s="17">
        <v>-162.96</v>
      </c>
      <c r="K1060" s="17">
        <v>162.96</v>
      </c>
      <c r="L1060" s="64">
        <f t="shared" si="33"/>
        <v>0</v>
      </c>
    </row>
    <row r="1061" spans="6:12">
      <c r="F1061" s="17">
        <v>-60</v>
      </c>
      <c r="G1061" s="17">
        <v>60</v>
      </c>
      <c r="H1061" s="17">
        <f t="shared" si="32"/>
        <v>0</v>
      </c>
      <c r="J1061" s="17">
        <v>-163</v>
      </c>
      <c r="K1061" s="17">
        <v>163</v>
      </c>
      <c r="L1061" s="64">
        <f t="shared" si="33"/>
        <v>0</v>
      </c>
    </row>
    <row r="1062" spans="6:12">
      <c r="F1062" s="17">
        <v>-60</v>
      </c>
      <c r="G1062" s="17">
        <v>60</v>
      </c>
      <c r="H1062" s="17">
        <f t="shared" si="32"/>
        <v>0</v>
      </c>
      <c r="J1062" s="17">
        <v>-163</v>
      </c>
      <c r="K1062" s="17">
        <v>163</v>
      </c>
      <c r="L1062" s="64">
        <f t="shared" si="33"/>
        <v>0</v>
      </c>
    </row>
    <row r="1063" spans="6:12">
      <c r="F1063" s="17">
        <v>-60</v>
      </c>
      <c r="G1063" s="17">
        <v>60</v>
      </c>
      <c r="H1063" s="17">
        <f t="shared" si="32"/>
        <v>0</v>
      </c>
      <c r="J1063" s="17">
        <v>-163</v>
      </c>
      <c r="K1063" s="17">
        <v>163</v>
      </c>
      <c r="L1063" s="64">
        <f t="shared" si="33"/>
        <v>0</v>
      </c>
    </row>
    <row r="1064" spans="6:12">
      <c r="F1064" s="17">
        <v>-60</v>
      </c>
      <c r="G1064" s="17">
        <v>60</v>
      </c>
      <c r="H1064" s="17">
        <f t="shared" si="32"/>
        <v>0</v>
      </c>
      <c r="J1064" s="17">
        <v>-163</v>
      </c>
      <c r="K1064" s="17">
        <v>163</v>
      </c>
      <c r="L1064" s="64">
        <f t="shared" si="33"/>
        <v>0</v>
      </c>
    </row>
    <row r="1065" spans="6:12">
      <c r="F1065" s="17">
        <v>-60</v>
      </c>
      <c r="G1065" s="17">
        <v>60</v>
      </c>
      <c r="H1065" s="17">
        <f t="shared" si="32"/>
        <v>0</v>
      </c>
      <c r="J1065" s="17">
        <v>-163</v>
      </c>
      <c r="K1065" s="17">
        <v>163</v>
      </c>
      <c r="L1065" s="64">
        <f t="shared" si="33"/>
        <v>0</v>
      </c>
    </row>
    <row r="1066" spans="6:12">
      <c r="F1066" s="17">
        <v>-60</v>
      </c>
      <c r="G1066" s="17">
        <v>60</v>
      </c>
      <c r="H1066" s="17">
        <f t="shared" si="32"/>
        <v>0</v>
      </c>
      <c r="J1066" s="17">
        <v>-163.93</v>
      </c>
      <c r="K1066" s="17">
        <v>163.93</v>
      </c>
      <c r="L1066" s="64">
        <f t="shared" si="33"/>
        <v>0</v>
      </c>
    </row>
    <row r="1067" spans="6:12">
      <c r="F1067" s="17">
        <v>-60</v>
      </c>
      <c r="G1067" s="17">
        <v>60</v>
      </c>
      <c r="H1067" s="17">
        <f t="shared" si="32"/>
        <v>0</v>
      </c>
      <c r="J1067" s="17">
        <v>-164.9</v>
      </c>
      <c r="K1067" s="17">
        <v>164.9</v>
      </c>
      <c r="L1067" s="64">
        <f t="shared" si="33"/>
        <v>0</v>
      </c>
    </row>
    <row r="1068" spans="6:12">
      <c r="F1068" s="17">
        <v>-60</v>
      </c>
      <c r="G1068" s="17">
        <v>60</v>
      </c>
      <c r="H1068" s="17">
        <f t="shared" si="32"/>
        <v>0</v>
      </c>
      <c r="J1068" s="17">
        <v>-164.9</v>
      </c>
      <c r="K1068" s="17">
        <v>164.9</v>
      </c>
      <c r="L1068" s="64">
        <f t="shared" si="33"/>
        <v>0</v>
      </c>
    </row>
    <row r="1069" spans="6:12">
      <c r="F1069" s="17">
        <v>-60</v>
      </c>
      <c r="G1069" s="17">
        <v>60</v>
      </c>
      <c r="H1069" s="17">
        <f t="shared" si="32"/>
        <v>0</v>
      </c>
      <c r="J1069" s="17">
        <v>-164.9</v>
      </c>
      <c r="K1069" s="17">
        <v>164.9</v>
      </c>
      <c r="L1069" s="64">
        <f t="shared" si="33"/>
        <v>0</v>
      </c>
    </row>
    <row r="1070" spans="6:12">
      <c r="F1070" s="17">
        <v>-60</v>
      </c>
      <c r="G1070" s="17">
        <v>60</v>
      </c>
      <c r="H1070" s="17">
        <f t="shared" si="32"/>
        <v>0</v>
      </c>
      <c r="J1070" s="17">
        <v>-165.87</v>
      </c>
      <c r="K1070" s="17">
        <v>165.87</v>
      </c>
      <c r="L1070" s="64">
        <f t="shared" si="33"/>
        <v>0</v>
      </c>
    </row>
    <row r="1071" spans="6:12">
      <c r="F1071" s="17">
        <v>-60</v>
      </c>
      <c r="G1071" s="17">
        <v>60</v>
      </c>
      <c r="H1071" s="17">
        <f t="shared" si="32"/>
        <v>0</v>
      </c>
      <c r="J1071" s="17">
        <v>-166.84</v>
      </c>
      <c r="K1071" s="17">
        <v>166.84</v>
      </c>
      <c r="L1071" s="64">
        <f t="shared" si="33"/>
        <v>0</v>
      </c>
    </row>
    <row r="1072" spans="6:12">
      <c r="F1072" s="17">
        <v>-60</v>
      </c>
      <c r="G1072" s="17">
        <v>60</v>
      </c>
      <c r="H1072" s="17">
        <f t="shared" si="32"/>
        <v>0</v>
      </c>
      <c r="J1072" s="17">
        <v>-167.89</v>
      </c>
      <c r="K1072" s="17">
        <v>167.89</v>
      </c>
      <c r="L1072" s="64">
        <f t="shared" si="33"/>
        <v>0</v>
      </c>
    </row>
    <row r="1073" spans="6:12">
      <c r="F1073" s="17">
        <v>-60</v>
      </c>
      <c r="G1073" s="17">
        <v>60</v>
      </c>
      <c r="H1073" s="17">
        <f t="shared" si="32"/>
        <v>0</v>
      </c>
      <c r="J1073" s="17">
        <v>-168.78</v>
      </c>
      <c r="K1073" s="17">
        <v>168.78</v>
      </c>
      <c r="L1073" s="64">
        <f t="shared" si="33"/>
        <v>0</v>
      </c>
    </row>
    <row r="1074" spans="6:12">
      <c r="F1074" s="17">
        <v>-60</v>
      </c>
      <c r="G1074" s="17">
        <v>60</v>
      </c>
      <c r="H1074" s="17">
        <f t="shared" si="32"/>
        <v>0</v>
      </c>
      <c r="J1074" s="17">
        <v>-169.75</v>
      </c>
      <c r="K1074" s="17">
        <v>169.75</v>
      </c>
      <c r="L1074" s="64">
        <f t="shared" si="33"/>
        <v>0</v>
      </c>
    </row>
    <row r="1075" spans="6:12">
      <c r="F1075" s="17">
        <v>-60</v>
      </c>
      <c r="G1075" s="17">
        <v>60</v>
      </c>
      <c r="H1075" s="17">
        <f t="shared" si="32"/>
        <v>0</v>
      </c>
      <c r="J1075" s="17">
        <v>-169.75</v>
      </c>
      <c r="K1075" s="17">
        <v>169.75</v>
      </c>
      <c r="L1075" s="64">
        <f t="shared" si="33"/>
        <v>0</v>
      </c>
    </row>
    <row r="1076" spans="6:12">
      <c r="F1076" s="17">
        <v>-60</v>
      </c>
      <c r="G1076" s="17">
        <v>60</v>
      </c>
      <c r="H1076" s="17">
        <f t="shared" si="32"/>
        <v>0</v>
      </c>
      <c r="J1076" s="17">
        <v>-170.72</v>
      </c>
      <c r="K1076" s="17">
        <v>170.72</v>
      </c>
      <c r="L1076" s="64">
        <f t="shared" si="33"/>
        <v>0</v>
      </c>
    </row>
    <row r="1077" spans="6:12">
      <c r="F1077" s="17">
        <v>-60</v>
      </c>
      <c r="G1077" s="17">
        <v>60</v>
      </c>
      <c r="H1077" s="17">
        <f t="shared" si="32"/>
        <v>0</v>
      </c>
      <c r="J1077" s="17">
        <v>-170.72</v>
      </c>
      <c r="K1077" s="17">
        <v>170.72</v>
      </c>
      <c r="L1077" s="64">
        <f t="shared" si="33"/>
        <v>0</v>
      </c>
    </row>
    <row r="1078" spans="6:12">
      <c r="F1078" s="17">
        <v>-60</v>
      </c>
      <c r="G1078" s="17">
        <v>60</v>
      </c>
      <c r="H1078" s="17">
        <f t="shared" si="32"/>
        <v>0</v>
      </c>
      <c r="J1078" s="17">
        <v>-172.66</v>
      </c>
      <c r="K1078" s="17">
        <v>172.66</v>
      </c>
      <c r="L1078" s="64">
        <f t="shared" si="33"/>
        <v>0</v>
      </c>
    </row>
    <row r="1079" spans="6:12">
      <c r="F1079" s="17">
        <v>-60</v>
      </c>
      <c r="G1079" s="17">
        <v>60</v>
      </c>
      <c r="H1079" s="17">
        <f t="shared" si="32"/>
        <v>0</v>
      </c>
      <c r="J1079" s="17">
        <v>-173.63</v>
      </c>
      <c r="K1079" s="17">
        <v>173.63</v>
      </c>
      <c r="L1079" s="64">
        <f t="shared" si="33"/>
        <v>0</v>
      </c>
    </row>
    <row r="1080" spans="6:12">
      <c r="F1080" s="17">
        <v>-60</v>
      </c>
      <c r="G1080" s="17">
        <v>60</v>
      </c>
      <c r="H1080" s="17">
        <f t="shared" si="32"/>
        <v>0</v>
      </c>
      <c r="J1080" s="17">
        <v>-173.63</v>
      </c>
      <c r="K1080" s="17">
        <v>173.63</v>
      </c>
      <c r="L1080" s="64">
        <f t="shared" si="33"/>
        <v>0</v>
      </c>
    </row>
    <row r="1081" spans="6:12">
      <c r="F1081" s="17">
        <v>-60</v>
      </c>
      <c r="G1081" s="17">
        <v>60</v>
      </c>
      <c r="H1081" s="17">
        <f t="shared" si="32"/>
        <v>0</v>
      </c>
      <c r="J1081" s="17">
        <v>-174.6</v>
      </c>
      <c r="K1081" s="17">
        <v>174.6</v>
      </c>
      <c r="L1081" s="64">
        <f t="shared" si="33"/>
        <v>0</v>
      </c>
    </row>
    <row r="1082" spans="6:12">
      <c r="F1082" s="17">
        <v>-60</v>
      </c>
      <c r="G1082" s="17">
        <v>60</v>
      </c>
      <c r="H1082" s="17">
        <f t="shared" si="32"/>
        <v>0</v>
      </c>
      <c r="J1082" s="17">
        <v>-174.6</v>
      </c>
      <c r="K1082" s="17">
        <v>174.6</v>
      </c>
      <c r="L1082" s="64">
        <f t="shared" si="33"/>
        <v>0</v>
      </c>
    </row>
    <row r="1083" spans="6:12">
      <c r="F1083" s="17">
        <v>-60</v>
      </c>
      <c r="G1083" s="17">
        <v>60</v>
      </c>
      <c r="H1083" s="17">
        <f t="shared" si="32"/>
        <v>0</v>
      </c>
      <c r="J1083" s="17">
        <v>-174.6</v>
      </c>
      <c r="K1083" s="17">
        <v>174.6</v>
      </c>
      <c r="L1083" s="64">
        <f t="shared" si="33"/>
        <v>0</v>
      </c>
    </row>
    <row r="1084" spans="6:12">
      <c r="F1084" s="17">
        <v>-60</v>
      </c>
      <c r="G1084" s="17">
        <v>60</v>
      </c>
      <c r="H1084" s="17">
        <f t="shared" si="32"/>
        <v>0</v>
      </c>
      <c r="J1084" s="17">
        <v>-174.6</v>
      </c>
      <c r="K1084" s="17">
        <v>174.6</v>
      </c>
      <c r="L1084" s="64">
        <f t="shared" si="33"/>
        <v>0</v>
      </c>
    </row>
    <row r="1085" spans="6:12">
      <c r="F1085" s="17">
        <v>-60</v>
      </c>
      <c r="G1085" s="17">
        <v>60</v>
      </c>
      <c r="H1085" s="17">
        <f t="shared" si="32"/>
        <v>0</v>
      </c>
      <c r="J1085" s="17">
        <v>-174.6</v>
      </c>
      <c r="K1085" s="17">
        <v>174.6</v>
      </c>
      <c r="L1085" s="64">
        <f t="shared" si="33"/>
        <v>0</v>
      </c>
    </row>
    <row r="1086" spans="6:12">
      <c r="F1086" s="17">
        <v>-60</v>
      </c>
      <c r="G1086" s="17">
        <v>60</v>
      </c>
      <c r="H1086" s="17">
        <f t="shared" si="32"/>
        <v>0</v>
      </c>
      <c r="J1086" s="17">
        <v>-174.6</v>
      </c>
      <c r="K1086" s="17">
        <v>174.6</v>
      </c>
      <c r="L1086" s="64">
        <f t="shared" si="33"/>
        <v>0</v>
      </c>
    </row>
    <row r="1087" spans="6:12">
      <c r="F1087" s="17">
        <v>-60</v>
      </c>
      <c r="G1087" s="17">
        <v>60</v>
      </c>
      <c r="H1087" s="17">
        <f t="shared" si="32"/>
        <v>0</v>
      </c>
      <c r="J1087" s="17">
        <v>-174.6</v>
      </c>
      <c r="K1087" s="17">
        <v>174.6</v>
      </c>
      <c r="L1087" s="64">
        <f t="shared" si="33"/>
        <v>0</v>
      </c>
    </row>
    <row r="1088" spans="6:12">
      <c r="F1088" s="17">
        <v>-60</v>
      </c>
      <c r="G1088" s="17">
        <v>60</v>
      </c>
      <c r="H1088" s="17">
        <f t="shared" si="32"/>
        <v>0</v>
      </c>
      <c r="J1088" s="17">
        <v>-174.6</v>
      </c>
      <c r="K1088" s="17">
        <v>174.6</v>
      </c>
      <c r="L1088" s="64">
        <f t="shared" si="33"/>
        <v>0</v>
      </c>
    </row>
    <row r="1089" spans="6:12">
      <c r="F1089" s="17">
        <v>-60</v>
      </c>
      <c r="G1089" s="17">
        <v>60</v>
      </c>
      <c r="H1089" s="17">
        <f t="shared" si="32"/>
        <v>0</v>
      </c>
      <c r="J1089" s="17">
        <v>-174.6</v>
      </c>
      <c r="K1089" s="17">
        <v>174.6</v>
      </c>
      <c r="L1089" s="64">
        <f t="shared" si="33"/>
        <v>0</v>
      </c>
    </row>
    <row r="1090" spans="6:12">
      <c r="F1090" s="17">
        <v>-60</v>
      </c>
      <c r="G1090" s="17">
        <v>60</v>
      </c>
      <c r="H1090" s="17">
        <f t="shared" si="32"/>
        <v>0</v>
      </c>
      <c r="J1090" s="17">
        <v>-174.6</v>
      </c>
      <c r="K1090" s="17">
        <v>174.6</v>
      </c>
      <c r="L1090" s="64">
        <f t="shared" si="33"/>
        <v>0</v>
      </c>
    </row>
    <row r="1091" spans="6:12">
      <c r="F1091" s="17">
        <v>-60</v>
      </c>
      <c r="G1091" s="17">
        <v>60</v>
      </c>
      <c r="H1091" s="17">
        <f t="shared" ref="H1091:H1154" si="34">+F1091+G1091</f>
        <v>0</v>
      </c>
      <c r="J1091" s="17">
        <v>-174.6</v>
      </c>
      <c r="K1091" s="17">
        <v>174.6</v>
      </c>
      <c r="L1091" s="64">
        <f t="shared" ref="L1091:L1154" si="35">+J1091+K1091</f>
        <v>0</v>
      </c>
    </row>
    <row r="1092" spans="6:12">
      <c r="F1092" s="17">
        <v>-60</v>
      </c>
      <c r="G1092" s="17">
        <v>60</v>
      </c>
      <c r="H1092" s="17">
        <f t="shared" si="34"/>
        <v>0</v>
      </c>
      <c r="J1092" s="17">
        <v>-174.6</v>
      </c>
      <c r="K1092" s="17">
        <v>174.6</v>
      </c>
      <c r="L1092" s="64">
        <f t="shared" si="35"/>
        <v>0</v>
      </c>
    </row>
    <row r="1093" spans="6:12">
      <c r="F1093" s="17">
        <v>-60</v>
      </c>
      <c r="G1093" s="17">
        <v>60</v>
      </c>
      <c r="H1093" s="17">
        <f t="shared" si="34"/>
        <v>0</v>
      </c>
      <c r="J1093" s="17">
        <v>-174.6</v>
      </c>
      <c r="K1093" s="17">
        <v>174.6</v>
      </c>
      <c r="L1093" s="64">
        <f t="shared" si="35"/>
        <v>0</v>
      </c>
    </row>
    <row r="1094" spans="6:12">
      <c r="F1094" s="17">
        <v>-60</v>
      </c>
      <c r="G1094" s="17">
        <v>60</v>
      </c>
      <c r="H1094" s="17">
        <f t="shared" si="34"/>
        <v>0</v>
      </c>
      <c r="J1094" s="17">
        <v>-174.6</v>
      </c>
      <c r="K1094" s="17">
        <v>174.6</v>
      </c>
      <c r="L1094" s="64">
        <f t="shared" si="35"/>
        <v>0</v>
      </c>
    </row>
    <row r="1095" spans="6:12">
      <c r="F1095" s="17">
        <v>-60</v>
      </c>
      <c r="G1095" s="17">
        <v>60</v>
      </c>
      <c r="H1095" s="17">
        <f t="shared" si="34"/>
        <v>0</v>
      </c>
      <c r="J1095" s="17">
        <v>-174.6</v>
      </c>
      <c r="K1095" s="17">
        <v>174.6</v>
      </c>
      <c r="L1095" s="64">
        <f t="shared" si="35"/>
        <v>0</v>
      </c>
    </row>
    <row r="1096" spans="6:12">
      <c r="F1096" s="17">
        <v>-60</v>
      </c>
      <c r="G1096" s="17">
        <v>60</v>
      </c>
      <c r="H1096" s="17">
        <f t="shared" si="34"/>
        <v>0</v>
      </c>
      <c r="J1096" s="17">
        <v>-174.6</v>
      </c>
      <c r="K1096" s="17">
        <v>174.6</v>
      </c>
      <c r="L1096" s="64">
        <f t="shared" si="35"/>
        <v>0</v>
      </c>
    </row>
    <row r="1097" spans="6:12">
      <c r="F1097" s="17">
        <v>-60</v>
      </c>
      <c r="G1097" s="17">
        <v>60</v>
      </c>
      <c r="H1097" s="17">
        <f t="shared" si="34"/>
        <v>0</v>
      </c>
      <c r="J1097" s="17">
        <v>-174.6</v>
      </c>
      <c r="K1097" s="17">
        <v>174.6</v>
      </c>
      <c r="L1097" s="64">
        <f t="shared" si="35"/>
        <v>0</v>
      </c>
    </row>
    <row r="1098" spans="6:12">
      <c r="F1098" s="17">
        <v>-60</v>
      </c>
      <c r="G1098" s="17">
        <v>60</v>
      </c>
      <c r="H1098" s="17">
        <f t="shared" si="34"/>
        <v>0</v>
      </c>
      <c r="J1098" s="17">
        <v>-174.6</v>
      </c>
      <c r="K1098" s="17">
        <v>174.6</v>
      </c>
      <c r="L1098" s="64">
        <f t="shared" si="35"/>
        <v>0</v>
      </c>
    </row>
    <row r="1099" spans="6:12">
      <c r="F1099" s="17">
        <v>-60</v>
      </c>
      <c r="G1099" s="17">
        <v>60</v>
      </c>
      <c r="H1099" s="17">
        <f t="shared" si="34"/>
        <v>0</v>
      </c>
      <c r="J1099" s="17">
        <v>-174.6</v>
      </c>
      <c r="K1099" s="17">
        <v>174.6</v>
      </c>
      <c r="L1099" s="64">
        <f t="shared" si="35"/>
        <v>0</v>
      </c>
    </row>
    <row r="1100" spans="6:12">
      <c r="F1100" s="17">
        <v>-60</v>
      </c>
      <c r="G1100" s="17">
        <v>60</v>
      </c>
      <c r="H1100" s="17">
        <f t="shared" si="34"/>
        <v>0</v>
      </c>
      <c r="J1100" s="17">
        <v>-174.6</v>
      </c>
      <c r="K1100" s="17">
        <v>174.6</v>
      </c>
      <c r="L1100" s="64">
        <f t="shared" si="35"/>
        <v>0</v>
      </c>
    </row>
    <row r="1101" spans="6:12">
      <c r="F1101" s="17">
        <v>-60</v>
      </c>
      <c r="G1101" s="17">
        <v>60</v>
      </c>
      <c r="H1101" s="17">
        <f t="shared" si="34"/>
        <v>0</v>
      </c>
      <c r="J1101" s="17">
        <v>-174.6</v>
      </c>
      <c r="K1101" s="17">
        <v>174.6</v>
      </c>
      <c r="L1101" s="64">
        <f t="shared" si="35"/>
        <v>0</v>
      </c>
    </row>
    <row r="1102" spans="6:12">
      <c r="F1102" s="17">
        <v>-60</v>
      </c>
      <c r="G1102" s="17">
        <v>60</v>
      </c>
      <c r="H1102" s="17">
        <f t="shared" si="34"/>
        <v>0</v>
      </c>
      <c r="J1102" s="17">
        <v>-174.6</v>
      </c>
      <c r="K1102" s="17">
        <v>174.6</v>
      </c>
      <c r="L1102" s="64">
        <f t="shared" si="35"/>
        <v>0</v>
      </c>
    </row>
    <row r="1103" spans="6:12">
      <c r="F1103" s="17">
        <v>-60</v>
      </c>
      <c r="G1103" s="17">
        <v>60</v>
      </c>
      <c r="H1103" s="17">
        <f t="shared" si="34"/>
        <v>0</v>
      </c>
      <c r="J1103" s="17">
        <v>-174.6</v>
      </c>
      <c r="K1103" s="17">
        <v>174.6</v>
      </c>
      <c r="L1103" s="64">
        <f t="shared" si="35"/>
        <v>0</v>
      </c>
    </row>
    <row r="1104" spans="6:12">
      <c r="F1104" s="17">
        <v>-60</v>
      </c>
      <c r="G1104" s="17">
        <v>60</v>
      </c>
      <c r="H1104" s="17">
        <f t="shared" si="34"/>
        <v>0</v>
      </c>
      <c r="J1104" s="17">
        <v>-175.57</v>
      </c>
      <c r="K1104" s="17">
        <v>175.57</v>
      </c>
      <c r="L1104" s="64">
        <f t="shared" si="35"/>
        <v>0</v>
      </c>
    </row>
    <row r="1105" spans="6:12">
      <c r="F1105" s="17">
        <v>-60</v>
      </c>
      <c r="G1105" s="17">
        <v>60</v>
      </c>
      <c r="H1105" s="17">
        <f t="shared" si="34"/>
        <v>0</v>
      </c>
      <c r="J1105" s="17">
        <v>-176.54</v>
      </c>
      <c r="K1105" s="17">
        <v>176.54</v>
      </c>
      <c r="L1105" s="64">
        <f t="shared" si="35"/>
        <v>0</v>
      </c>
    </row>
    <row r="1106" spans="6:12">
      <c r="F1106" s="17">
        <v>-60</v>
      </c>
      <c r="G1106" s="17">
        <v>60</v>
      </c>
      <c r="H1106" s="17">
        <f t="shared" si="34"/>
        <v>0</v>
      </c>
      <c r="J1106" s="17">
        <v>-177.51</v>
      </c>
      <c r="K1106" s="17">
        <v>177.51</v>
      </c>
      <c r="L1106" s="64">
        <f t="shared" si="35"/>
        <v>0</v>
      </c>
    </row>
    <row r="1107" spans="6:12">
      <c r="F1107" s="17">
        <v>-60</v>
      </c>
      <c r="G1107" s="17">
        <v>60</v>
      </c>
      <c r="H1107" s="17">
        <f t="shared" si="34"/>
        <v>0</v>
      </c>
      <c r="J1107" s="17">
        <v>-177.51</v>
      </c>
      <c r="K1107" s="17">
        <v>177.51</v>
      </c>
      <c r="L1107" s="64">
        <f t="shared" si="35"/>
        <v>0</v>
      </c>
    </row>
    <row r="1108" spans="6:12">
      <c r="F1108" s="17">
        <v>-60</v>
      </c>
      <c r="G1108" s="17">
        <v>60</v>
      </c>
      <c r="H1108" s="17">
        <f t="shared" si="34"/>
        <v>0</v>
      </c>
      <c r="J1108" s="17">
        <v>-178.48</v>
      </c>
      <c r="K1108" s="17">
        <v>178.48</v>
      </c>
      <c r="L1108" s="64">
        <f t="shared" si="35"/>
        <v>0</v>
      </c>
    </row>
    <row r="1109" spans="6:12">
      <c r="F1109" s="17">
        <v>-60</v>
      </c>
      <c r="G1109" s="17">
        <v>60</v>
      </c>
      <c r="H1109" s="17">
        <f t="shared" si="34"/>
        <v>0</v>
      </c>
      <c r="J1109" s="17">
        <v>-178.48</v>
      </c>
      <c r="K1109" s="17">
        <v>178.48</v>
      </c>
      <c r="L1109" s="64">
        <f t="shared" si="35"/>
        <v>0</v>
      </c>
    </row>
    <row r="1110" spans="6:12">
      <c r="F1110" s="17">
        <v>-60</v>
      </c>
      <c r="G1110" s="17">
        <v>60</v>
      </c>
      <c r="H1110" s="17">
        <f t="shared" si="34"/>
        <v>0</v>
      </c>
      <c r="J1110" s="17">
        <v>-179.3</v>
      </c>
      <c r="K1110" s="17">
        <v>179.3</v>
      </c>
      <c r="L1110" s="64">
        <f t="shared" si="35"/>
        <v>0</v>
      </c>
    </row>
    <row r="1111" spans="6:12">
      <c r="F1111" s="17">
        <v>-60</v>
      </c>
      <c r="G1111" s="17">
        <v>60</v>
      </c>
      <c r="H1111" s="17">
        <f t="shared" si="34"/>
        <v>0</v>
      </c>
      <c r="J1111" s="17">
        <v>-179.3</v>
      </c>
      <c r="K1111" s="17">
        <v>179.3</v>
      </c>
      <c r="L1111" s="64">
        <f t="shared" si="35"/>
        <v>0</v>
      </c>
    </row>
    <row r="1112" spans="6:12">
      <c r="F1112" s="17">
        <v>-60</v>
      </c>
      <c r="G1112" s="17">
        <v>60</v>
      </c>
      <c r="H1112" s="17">
        <f t="shared" si="34"/>
        <v>0</v>
      </c>
      <c r="J1112" s="17">
        <v>-180.78</v>
      </c>
      <c r="K1112" s="17">
        <v>180.78</v>
      </c>
      <c r="L1112" s="64">
        <f t="shared" si="35"/>
        <v>0</v>
      </c>
    </row>
    <row r="1113" spans="6:12">
      <c r="F1113" s="17">
        <v>-60</v>
      </c>
      <c r="G1113" s="17">
        <v>60</v>
      </c>
      <c r="H1113" s="17">
        <f t="shared" si="34"/>
        <v>0</v>
      </c>
      <c r="J1113" s="17">
        <v>-182.36</v>
      </c>
      <c r="K1113" s="17">
        <v>182.36</v>
      </c>
      <c r="L1113" s="64">
        <f t="shared" si="35"/>
        <v>0</v>
      </c>
    </row>
    <row r="1114" spans="6:12">
      <c r="F1114" s="17">
        <v>-60</v>
      </c>
      <c r="G1114" s="17">
        <v>60</v>
      </c>
      <c r="H1114" s="17">
        <f t="shared" si="34"/>
        <v>0</v>
      </c>
      <c r="J1114" s="17">
        <v>-183.33</v>
      </c>
      <c r="K1114" s="17">
        <v>183.33</v>
      </c>
      <c r="L1114" s="64">
        <f t="shared" si="35"/>
        <v>0</v>
      </c>
    </row>
    <row r="1115" spans="6:12">
      <c r="F1115" s="17">
        <v>-60</v>
      </c>
      <c r="G1115" s="17">
        <v>60</v>
      </c>
      <c r="H1115" s="17">
        <f t="shared" si="34"/>
        <v>0</v>
      </c>
      <c r="J1115" s="17">
        <v>-183.33</v>
      </c>
      <c r="K1115" s="17">
        <v>183.33</v>
      </c>
      <c r="L1115" s="64">
        <f t="shared" si="35"/>
        <v>0</v>
      </c>
    </row>
    <row r="1116" spans="6:12">
      <c r="F1116" s="17">
        <v>-60</v>
      </c>
      <c r="G1116" s="17">
        <v>60</v>
      </c>
      <c r="H1116" s="17">
        <f t="shared" si="34"/>
        <v>0</v>
      </c>
      <c r="J1116" s="17">
        <v>-184.19</v>
      </c>
      <c r="K1116" s="17">
        <v>184.19</v>
      </c>
      <c r="L1116" s="64">
        <f t="shared" si="35"/>
        <v>0</v>
      </c>
    </row>
    <row r="1117" spans="6:12">
      <c r="F1117" s="17">
        <v>-60</v>
      </c>
      <c r="G1117" s="17">
        <v>60</v>
      </c>
      <c r="H1117" s="17">
        <f t="shared" si="34"/>
        <v>0</v>
      </c>
      <c r="J1117" s="17">
        <v>-184.3</v>
      </c>
      <c r="K1117" s="17">
        <v>184.3</v>
      </c>
      <c r="L1117" s="64">
        <f t="shared" si="35"/>
        <v>0</v>
      </c>
    </row>
    <row r="1118" spans="6:12">
      <c r="F1118" s="17">
        <v>-60</v>
      </c>
      <c r="G1118" s="17">
        <v>60</v>
      </c>
      <c r="H1118" s="17">
        <f t="shared" si="34"/>
        <v>0</v>
      </c>
      <c r="J1118" s="17">
        <v>-184.3</v>
      </c>
      <c r="K1118" s="17">
        <v>184.3</v>
      </c>
      <c r="L1118" s="64">
        <f t="shared" si="35"/>
        <v>0</v>
      </c>
    </row>
    <row r="1119" spans="6:12">
      <c r="F1119" s="17">
        <v>-60</v>
      </c>
      <c r="G1119" s="17">
        <v>60</v>
      </c>
      <c r="H1119" s="17">
        <f t="shared" si="34"/>
        <v>0</v>
      </c>
      <c r="J1119" s="17">
        <v>-184.3</v>
      </c>
      <c r="K1119" s="17">
        <v>184.3</v>
      </c>
      <c r="L1119" s="64">
        <f t="shared" si="35"/>
        <v>0</v>
      </c>
    </row>
    <row r="1120" spans="6:12">
      <c r="F1120" s="17">
        <v>-60</v>
      </c>
      <c r="G1120" s="17">
        <v>60</v>
      </c>
      <c r="H1120" s="17">
        <f t="shared" si="34"/>
        <v>0</v>
      </c>
      <c r="J1120" s="17">
        <v>-184.3</v>
      </c>
      <c r="K1120" s="17">
        <v>184.3</v>
      </c>
      <c r="L1120" s="64">
        <f t="shared" si="35"/>
        <v>0</v>
      </c>
    </row>
    <row r="1121" spans="6:12">
      <c r="F1121" s="17">
        <v>-60</v>
      </c>
      <c r="G1121" s="17">
        <v>60</v>
      </c>
      <c r="H1121" s="17">
        <f t="shared" si="34"/>
        <v>0</v>
      </c>
      <c r="J1121" s="17">
        <v>-184.3</v>
      </c>
      <c r="K1121" s="17">
        <v>184.3</v>
      </c>
      <c r="L1121" s="64">
        <f t="shared" si="35"/>
        <v>0</v>
      </c>
    </row>
    <row r="1122" spans="6:12">
      <c r="F1122" s="17">
        <v>-60</v>
      </c>
      <c r="G1122" s="17">
        <v>60</v>
      </c>
      <c r="H1122" s="17">
        <f t="shared" si="34"/>
        <v>0</v>
      </c>
      <c r="J1122" s="17">
        <v>-184.3</v>
      </c>
      <c r="K1122" s="17">
        <v>184.3</v>
      </c>
      <c r="L1122" s="64">
        <f t="shared" si="35"/>
        <v>0</v>
      </c>
    </row>
    <row r="1123" spans="6:12">
      <c r="F1123" s="17">
        <v>-60</v>
      </c>
      <c r="G1123" s="17">
        <v>60</v>
      </c>
      <c r="H1123" s="17">
        <f t="shared" si="34"/>
        <v>0</v>
      </c>
      <c r="J1123" s="17">
        <v>-185.27</v>
      </c>
      <c r="K1123" s="17">
        <v>185.27</v>
      </c>
      <c r="L1123" s="64">
        <f t="shared" si="35"/>
        <v>0</v>
      </c>
    </row>
    <row r="1124" spans="6:12">
      <c r="F1124" s="17">
        <v>-60</v>
      </c>
      <c r="G1124" s="17">
        <v>60</v>
      </c>
      <c r="H1124" s="17">
        <f t="shared" si="34"/>
        <v>0</v>
      </c>
      <c r="J1124" s="17">
        <v>-185.27</v>
      </c>
      <c r="K1124" s="17">
        <v>185.27</v>
      </c>
      <c r="L1124" s="64">
        <f t="shared" si="35"/>
        <v>0</v>
      </c>
    </row>
    <row r="1125" spans="6:12">
      <c r="F1125" s="17">
        <v>-60</v>
      </c>
      <c r="G1125" s="17">
        <v>60</v>
      </c>
      <c r="H1125" s="17">
        <f t="shared" si="34"/>
        <v>0</v>
      </c>
      <c r="J1125" s="17">
        <v>-185.27</v>
      </c>
      <c r="K1125" s="17">
        <v>185.27</v>
      </c>
      <c r="L1125" s="64">
        <f t="shared" si="35"/>
        <v>0</v>
      </c>
    </row>
    <row r="1126" spans="6:12">
      <c r="F1126" s="17">
        <v>-60</v>
      </c>
      <c r="G1126" s="17">
        <v>60</v>
      </c>
      <c r="H1126" s="17">
        <f t="shared" si="34"/>
        <v>0</v>
      </c>
      <c r="J1126" s="17">
        <v>-186.24</v>
      </c>
      <c r="K1126" s="17">
        <v>186.24</v>
      </c>
      <c r="L1126" s="64">
        <f t="shared" si="35"/>
        <v>0</v>
      </c>
    </row>
    <row r="1127" spans="6:12">
      <c r="F1127" s="17">
        <v>-60</v>
      </c>
      <c r="G1127" s="17">
        <v>60</v>
      </c>
      <c r="H1127" s="17">
        <f t="shared" si="34"/>
        <v>0</v>
      </c>
      <c r="J1127" s="17">
        <v>-186.24</v>
      </c>
      <c r="K1127" s="17">
        <v>186.24</v>
      </c>
      <c r="L1127" s="64">
        <f t="shared" si="35"/>
        <v>0</v>
      </c>
    </row>
    <row r="1128" spans="6:12">
      <c r="F1128" s="17">
        <v>-60</v>
      </c>
      <c r="G1128" s="17">
        <v>60</v>
      </c>
      <c r="H1128" s="17">
        <f t="shared" si="34"/>
        <v>0</v>
      </c>
      <c r="J1128" s="17">
        <v>-186.24</v>
      </c>
      <c r="K1128" s="17">
        <v>186.24</v>
      </c>
      <c r="L1128" s="64">
        <f t="shared" si="35"/>
        <v>0</v>
      </c>
    </row>
    <row r="1129" spans="6:12">
      <c r="F1129" s="17">
        <v>-60</v>
      </c>
      <c r="G1129" s="17">
        <v>60</v>
      </c>
      <c r="H1129" s="17">
        <f t="shared" si="34"/>
        <v>0</v>
      </c>
      <c r="J1129" s="17">
        <v>-186.24</v>
      </c>
      <c r="K1129" s="17">
        <v>186.24</v>
      </c>
      <c r="L1129" s="64">
        <f t="shared" si="35"/>
        <v>0</v>
      </c>
    </row>
    <row r="1130" spans="6:12">
      <c r="F1130" s="17">
        <v>-60</v>
      </c>
      <c r="G1130" s="17">
        <v>60</v>
      </c>
      <c r="H1130" s="17">
        <f t="shared" si="34"/>
        <v>0</v>
      </c>
      <c r="J1130" s="17">
        <v>-186.24</v>
      </c>
      <c r="K1130" s="17">
        <v>186.24</v>
      </c>
      <c r="L1130" s="64">
        <f t="shared" si="35"/>
        <v>0</v>
      </c>
    </row>
    <row r="1131" spans="6:12">
      <c r="F1131" s="17">
        <v>-60</v>
      </c>
      <c r="G1131" s="17">
        <v>60</v>
      </c>
      <c r="H1131" s="17">
        <f t="shared" si="34"/>
        <v>0</v>
      </c>
      <c r="J1131" s="17">
        <v>-186.24</v>
      </c>
      <c r="K1131" s="17">
        <v>186.24</v>
      </c>
      <c r="L1131" s="64">
        <f t="shared" si="35"/>
        <v>0</v>
      </c>
    </row>
    <row r="1132" spans="6:12">
      <c r="F1132" s="17">
        <v>-60</v>
      </c>
      <c r="G1132" s="17">
        <v>60</v>
      </c>
      <c r="H1132" s="17">
        <f t="shared" si="34"/>
        <v>0</v>
      </c>
      <c r="J1132" s="17">
        <v>-187.21</v>
      </c>
      <c r="K1132" s="17">
        <v>187.21</v>
      </c>
      <c r="L1132" s="64">
        <f t="shared" si="35"/>
        <v>0</v>
      </c>
    </row>
    <row r="1133" spans="6:12">
      <c r="F1133" s="17">
        <v>-60</v>
      </c>
      <c r="G1133" s="17">
        <v>60</v>
      </c>
      <c r="H1133" s="17">
        <f t="shared" si="34"/>
        <v>0</v>
      </c>
      <c r="J1133" s="17">
        <v>-187.21</v>
      </c>
      <c r="K1133" s="17">
        <v>187.21</v>
      </c>
      <c r="L1133" s="64">
        <f t="shared" si="35"/>
        <v>0</v>
      </c>
    </row>
    <row r="1134" spans="6:12">
      <c r="F1134" s="17">
        <v>-60</v>
      </c>
      <c r="G1134" s="17">
        <v>60</v>
      </c>
      <c r="H1134" s="17">
        <f t="shared" si="34"/>
        <v>0</v>
      </c>
      <c r="J1134" s="17">
        <v>-187.21</v>
      </c>
      <c r="K1134" s="17">
        <v>187.21</v>
      </c>
      <c r="L1134" s="64">
        <f t="shared" si="35"/>
        <v>0</v>
      </c>
    </row>
    <row r="1135" spans="6:12">
      <c r="F1135" s="17">
        <v>-60</v>
      </c>
      <c r="G1135" s="17">
        <v>60</v>
      </c>
      <c r="H1135" s="17">
        <f t="shared" si="34"/>
        <v>0</v>
      </c>
      <c r="J1135" s="17">
        <v>-187.45</v>
      </c>
      <c r="K1135" s="17">
        <v>187.45</v>
      </c>
      <c r="L1135" s="64">
        <f t="shared" si="35"/>
        <v>0</v>
      </c>
    </row>
    <row r="1136" spans="6:12">
      <c r="F1136" s="17">
        <v>-60</v>
      </c>
      <c r="G1136" s="17">
        <v>60</v>
      </c>
      <c r="H1136" s="17">
        <f t="shared" si="34"/>
        <v>0</v>
      </c>
      <c r="J1136" s="17">
        <v>-188.18</v>
      </c>
      <c r="K1136" s="17">
        <v>188.18</v>
      </c>
      <c r="L1136" s="64">
        <f t="shared" si="35"/>
        <v>0</v>
      </c>
    </row>
    <row r="1137" spans="6:12">
      <c r="F1137" s="17">
        <v>-60</v>
      </c>
      <c r="G1137" s="17">
        <v>60</v>
      </c>
      <c r="H1137" s="17">
        <f t="shared" si="34"/>
        <v>0</v>
      </c>
      <c r="J1137" s="17">
        <v>-188.64</v>
      </c>
      <c r="K1137" s="17">
        <v>188.64</v>
      </c>
      <c r="L1137" s="64">
        <f t="shared" si="35"/>
        <v>0</v>
      </c>
    </row>
    <row r="1138" spans="6:12">
      <c r="F1138" s="17">
        <v>-60</v>
      </c>
      <c r="G1138" s="17">
        <v>60</v>
      </c>
      <c r="H1138" s="17">
        <f t="shared" si="34"/>
        <v>0</v>
      </c>
      <c r="J1138" s="17">
        <v>-188.64</v>
      </c>
      <c r="K1138" s="17">
        <v>188.64</v>
      </c>
      <c r="L1138" s="64">
        <f t="shared" si="35"/>
        <v>0</v>
      </c>
    </row>
    <row r="1139" spans="6:12">
      <c r="F1139" s="17">
        <v>-60</v>
      </c>
      <c r="G1139" s="17">
        <v>60</v>
      </c>
      <c r="H1139" s="17">
        <f t="shared" si="34"/>
        <v>0</v>
      </c>
      <c r="J1139" s="17">
        <v>-188.64</v>
      </c>
      <c r="K1139" s="17">
        <v>188.64</v>
      </c>
      <c r="L1139" s="64">
        <f t="shared" si="35"/>
        <v>0</v>
      </c>
    </row>
    <row r="1140" spans="6:12">
      <c r="F1140" s="17">
        <v>-60</v>
      </c>
      <c r="G1140" s="17">
        <v>60</v>
      </c>
      <c r="H1140" s="17">
        <f t="shared" si="34"/>
        <v>0</v>
      </c>
      <c r="J1140" s="17">
        <v>-188.64</v>
      </c>
      <c r="K1140" s="17">
        <v>188.64</v>
      </c>
      <c r="L1140" s="64">
        <f t="shared" si="35"/>
        <v>0</v>
      </c>
    </row>
    <row r="1141" spans="6:12">
      <c r="F1141" s="17">
        <v>-60</v>
      </c>
      <c r="G1141" s="17">
        <v>60</v>
      </c>
      <c r="H1141" s="17">
        <f t="shared" si="34"/>
        <v>0</v>
      </c>
      <c r="J1141" s="17">
        <v>-188.64</v>
      </c>
      <c r="K1141" s="17">
        <v>188.64</v>
      </c>
      <c r="L1141" s="64">
        <f t="shared" si="35"/>
        <v>0</v>
      </c>
    </row>
    <row r="1142" spans="6:12">
      <c r="F1142" s="17">
        <v>-60</v>
      </c>
      <c r="G1142" s="17">
        <v>60</v>
      </c>
      <c r="H1142" s="17">
        <f t="shared" si="34"/>
        <v>0</v>
      </c>
      <c r="J1142" s="17">
        <v>-188.64</v>
      </c>
      <c r="K1142" s="17">
        <v>188.64</v>
      </c>
      <c r="L1142" s="64">
        <f t="shared" si="35"/>
        <v>0</v>
      </c>
    </row>
    <row r="1143" spans="6:12">
      <c r="F1143" s="17">
        <v>-60</v>
      </c>
      <c r="G1143" s="17">
        <v>60</v>
      </c>
      <c r="H1143" s="17">
        <f t="shared" si="34"/>
        <v>0</v>
      </c>
      <c r="J1143" s="17">
        <v>-188.64</v>
      </c>
      <c r="K1143" s="17">
        <v>188.64</v>
      </c>
      <c r="L1143" s="64">
        <f t="shared" si="35"/>
        <v>0</v>
      </c>
    </row>
    <row r="1144" spans="6:12">
      <c r="F1144" s="17">
        <v>-60</v>
      </c>
      <c r="G1144" s="17">
        <v>60</v>
      </c>
      <c r="H1144" s="17">
        <f t="shared" si="34"/>
        <v>0</v>
      </c>
      <c r="J1144" s="17">
        <v>-188.64</v>
      </c>
      <c r="K1144" s="17">
        <v>188.64</v>
      </c>
      <c r="L1144" s="64">
        <f t="shared" si="35"/>
        <v>0</v>
      </c>
    </row>
    <row r="1145" spans="6:12">
      <c r="F1145" s="17">
        <v>-60</v>
      </c>
      <c r="G1145" s="17">
        <v>60</v>
      </c>
      <c r="H1145" s="17">
        <f t="shared" si="34"/>
        <v>0</v>
      </c>
      <c r="J1145" s="17">
        <v>-188.64</v>
      </c>
      <c r="K1145" s="17">
        <v>188.64</v>
      </c>
      <c r="L1145" s="64">
        <f t="shared" si="35"/>
        <v>0</v>
      </c>
    </row>
    <row r="1146" spans="6:12">
      <c r="F1146" s="17">
        <v>-60</v>
      </c>
      <c r="G1146" s="17">
        <v>60</v>
      </c>
      <c r="H1146" s="17">
        <f t="shared" si="34"/>
        <v>0</v>
      </c>
      <c r="J1146" s="17">
        <v>-188.64</v>
      </c>
      <c r="K1146" s="17">
        <v>188.64</v>
      </c>
      <c r="L1146" s="64">
        <f t="shared" si="35"/>
        <v>0</v>
      </c>
    </row>
    <row r="1147" spans="6:12">
      <c r="F1147" s="17">
        <v>-60</v>
      </c>
      <c r="G1147" s="17">
        <v>60</v>
      </c>
      <c r="H1147" s="17">
        <f t="shared" si="34"/>
        <v>0</v>
      </c>
      <c r="J1147" s="17">
        <v>-189.15</v>
      </c>
      <c r="K1147" s="17">
        <v>189.15</v>
      </c>
      <c r="L1147" s="64">
        <f t="shared" si="35"/>
        <v>0</v>
      </c>
    </row>
    <row r="1148" spans="6:12">
      <c r="F1148" s="17">
        <v>-60</v>
      </c>
      <c r="G1148" s="17">
        <v>60</v>
      </c>
      <c r="H1148" s="17">
        <f t="shared" si="34"/>
        <v>0</v>
      </c>
      <c r="J1148" s="17">
        <v>-189.15</v>
      </c>
      <c r="K1148" s="17">
        <v>189.15</v>
      </c>
      <c r="L1148" s="64">
        <f t="shared" si="35"/>
        <v>0</v>
      </c>
    </row>
    <row r="1149" spans="6:12">
      <c r="F1149" s="17">
        <v>-60</v>
      </c>
      <c r="G1149" s="17">
        <v>60</v>
      </c>
      <c r="H1149" s="17">
        <f t="shared" si="34"/>
        <v>0</v>
      </c>
      <c r="J1149" s="17">
        <v>-190.12</v>
      </c>
      <c r="K1149" s="17">
        <v>190.12</v>
      </c>
      <c r="L1149" s="64">
        <f t="shared" si="35"/>
        <v>0</v>
      </c>
    </row>
    <row r="1150" spans="6:12">
      <c r="F1150" s="17">
        <v>-60</v>
      </c>
      <c r="G1150" s="17">
        <v>60</v>
      </c>
      <c r="H1150" s="17">
        <f t="shared" si="34"/>
        <v>0</v>
      </c>
      <c r="J1150" s="17">
        <v>-190.12</v>
      </c>
      <c r="K1150" s="17">
        <v>190.12</v>
      </c>
      <c r="L1150" s="64">
        <f t="shared" si="35"/>
        <v>0</v>
      </c>
    </row>
    <row r="1151" spans="6:12">
      <c r="F1151" s="17">
        <v>-60</v>
      </c>
      <c r="G1151" s="17">
        <v>60</v>
      </c>
      <c r="H1151" s="17">
        <f t="shared" si="34"/>
        <v>0</v>
      </c>
      <c r="J1151" s="17">
        <v>-190.12</v>
      </c>
      <c r="K1151" s="17">
        <v>190.12</v>
      </c>
      <c r="L1151" s="64">
        <f t="shared" si="35"/>
        <v>0</v>
      </c>
    </row>
    <row r="1152" spans="6:12">
      <c r="F1152" s="17">
        <v>-60</v>
      </c>
      <c r="G1152" s="17">
        <v>60</v>
      </c>
      <c r="H1152" s="17">
        <f t="shared" si="34"/>
        <v>0</v>
      </c>
      <c r="J1152" s="17">
        <v>-190.68</v>
      </c>
      <c r="K1152" s="17">
        <v>190.68</v>
      </c>
      <c r="L1152" s="64">
        <f t="shared" si="35"/>
        <v>0</v>
      </c>
    </row>
    <row r="1153" spans="6:12">
      <c r="F1153" s="17">
        <v>-60</v>
      </c>
      <c r="G1153" s="17">
        <v>60</v>
      </c>
      <c r="H1153" s="17">
        <f t="shared" si="34"/>
        <v>0</v>
      </c>
      <c r="J1153" s="17">
        <v>-190.68</v>
      </c>
      <c r="K1153" s="17">
        <v>190.68</v>
      </c>
      <c r="L1153" s="64">
        <f t="shared" si="35"/>
        <v>0</v>
      </c>
    </row>
    <row r="1154" spans="6:12">
      <c r="F1154" s="17">
        <v>-60</v>
      </c>
      <c r="G1154" s="17">
        <v>60</v>
      </c>
      <c r="H1154" s="17">
        <f t="shared" si="34"/>
        <v>0</v>
      </c>
      <c r="J1154" s="17">
        <v>-190.68</v>
      </c>
      <c r="K1154" s="17">
        <v>190.68</v>
      </c>
      <c r="L1154" s="64">
        <f t="shared" si="35"/>
        <v>0</v>
      </c>
    </row>
    <row r="1155" spans="6:12">
      <c r="F1155" s="17">
        <v>-60</v>
      </c>
      <c r="G1155" s="17">
        <v>60</v>
      </c>
      <c r="H1155" s="17">
        <f t="shared" ref="H1155:H1218" si="36">+F1155+G1155</f>
        <v>0</v>
      </c>
      <c r="J1155" s="17">
        <v>-191.09</v>
      </c>
      <c r="K1155" s="17">
        <v>191.09</v>
      </c>
      <c r="L1155" s="64">
        <f t="shared" ref="L1155:L1218" si="37">+J1155+K1155</f>
        <v>0</v>
      </c>
    </row>
    <row r="1156" spans="6:12">
      <c r="F1156" s="17">
        <v>-60</v>
      </c>
      <c r="G1156" s="17">
        <v>60</v>
      </c>
      <c r="H1156" s="17">
        <f t="shared" si="36"/>
        <v>0</v>
      </c>
      <c r="J1156" s="17">
        <v>-192.06</v>
      </c>
      <c r="K1156" s="17">
        <v>192.06</v>
      </c>
      <c r="L1156" s="64">
        <f t="shared" si="37"/>
        <v>0</v>
      </c>
    </row>
    <row r="1157" spans="6:12">
      <c r="F1157" s="17">
        <v>-60</v>
      </c>
      <c r="G1157" s="17">
        <v>60</v>
      </c>
      <c r="H1157" s="17">
        <f t="shared" si="36"/>
        <v>0</v>
      </c>
      <c r="J1157" s="17">
        <v>-192.06</v>
      </c>
      <c r="K1157" s="17">
        <v>192.06</v>
      </c>
      <c r="L1157" s="64">
        <f t="shared" si="37"/>
        <v>0</v>
      </c>
    </row>
    <row r="1158" spans="6:12">
      <c r="F1158" s="17">
        <v>-60</v>
      </c>
      <c r="G1158" s="17">
        <v>60</v>
      </c>
      <c r="H1158" s="17">
        <f t="shared" si="36"/>
        <v>0</v>
      </c>
      <c r="J1158" s="17">
        <v>-192.55</v>
      </c>
      <c r="K1158" s="17">
        <v>192.55</v>
      </c>
      <c r="L1158" s="64">
        <f t="shared" si="37"/>
        <v>0</v>
      </c>
    </row>
    <row r="1159" spans="6:12">
      <c r="F1159" s="17">
        <v>-60</v>
      </c>
      <c r="G1159" s="17">
        <v>60</v>
      </c>
      <c r="H1159" s="17">
        <f t="shared" si="36"/>
        <v>0</v>
      </c>
      <c r="J1159" s="17">
        <v>-192.57</v>
      </c>
      <c r="K1159" s="17">
        <v>192.57</v>
      </c>
      <c r="L1159" s="64">
        <f t="shared" si="37"/>
        <v>0</v>
      </c>
    </row>
    <row r="1160" spans="6:12">
      <c r="F1160" s="17">
        <v>-60</v>
      </c>
      <c r="G1160" s="17">
        <v>60</v>
      </c>
      <c r="H1160" s="17">
        <f t="shared" si="36"/>
        <v>0</v>
      </c>
      <c r="J1160" s="17">
        <v>-192.57</v>
      </c>
      <c r="K1160" s="17">
        <v>192.57</v>
      </c>
      <c r="L1160" s="64">
        <f t="shared" si="37"/>
        <v>0</v>
      </c>
    </row>
    <row r="1161" spans="6:12">
      <c r="F1161" s="17">
        <v>-60</v>
      </c>
      <c r="G1161" s="17">
        <v>60</v>
      </c>
      <c r="H1161" s="17">
        <f t="shared" si="36"/>
        <v>0</v>
      </c>
      <c r="J1161" s="17">
        <v>-192.57</v>
      </c>
      <c r="K1161" s="17">
        <v>192.57</v>
      </c>
      <c r="L1161" s="64">
        <f t="shared" si="37"/>
        <v>0</v>
      </c>
    </row>
    <row r="1162" spans="6:12">
      <c r="F1162" s="17">
        <v>-60</v>
      </c>
      <c r="G1162" s="17">
        <v>60</v>
      </c>
      <c r="H1162" s="17">
        <f t="shared" si="36"/>
        <v>0</v>
      </c>
      <c r="J1162" s="17">
        <v>-192.57</v>
      </c>
      <c r="K1162" s="17">
        <v>192.57</v>
      </c>
      <c r="L1162" s="64">
        <f t="shared" si="37"/>
        <v>0</v>
      </c>
    </row>
    <row r="1163" spans="6:12">
      <c r="F1163" s="17">
        <v>-60</v>
      </c>
      <c r="G1163" s="17">
        <v>60</v>
      </c>
      <c r="H1163" s="17">
        <f t="shared" si="36"/>
        <v>0</v>
      </c>
      <c r="J1163" s="17">
        <v>-192.57</v>
      </c>
      <c r="K1163" s="17">
        <v>192.57</v>
      </c>
      <c r="L1163" s="64">
        <f t="shared" si="37"/>
        <v>0</v>
      </c>
    </row>
    <row r="1164" spans="6:12">
      <c r="F1164" s="17">
        <v>-60</v>
      </c>
      <c r="G1164" s="17">
        <v>60</v>
      </c>
      <c r="H1164" s="17">
        <f t="shared" si="36"/>
        <v>0</v>
      </c>
      <c r="J1164" s="17">
        <v>-193.03</v>
      </c>
      <c r="K1164" s="17">
        <v>193.03</v>
      </c>
      <c r="L1164" s="64">
        <f t="shared" si="37"/>
        <v>0</v>
      </c>
    </row>
    <row r="1165" spans="6:12">
      <c r="F1165" s="17">
        <v>-60.6</v>
      </c>
      <c r="G1165" s="17">
        <v>60.6</v>
      </c>
      <c r="H1165" s="17">
        <f t="shared" si="36"/>
        <v>0</v>
      </c>
      <c r="J1165" s="17">
        <v>-193.03</v>
      </c>
      <c r="K1165" s="17">
        <v>193.03</v>
      </c>
      <c r="L1165" s="64">
        <f t="shared" si="37"/>
        <v>0</v>
      </c>
    </row>
    <row r="1166" spans="6:12">
      <c r="F1166" s="17">
        <v>-60.6</v>
      </c>
      <c r="G1166" s="17">
        <v>60.6</v>
      </c>
      <c r="H1166" s="17">
        <f t="shared" si="36"/>
        <v>0</v>
      </c>
      <c r="J1166" s="17">
        <v>-193.03</v>
      </c>
      <c r="K1166" s="17">
        <v>193.03</v>
      </c>
      <c r="L1166" s="64">
        <f t="shared" si="37"/>
        <v>0</v>
      </c>
    </row>
    <row r="1167" spans="6:12">
      <c r="F1167" s="17">
        <v>-60.6</v>
      </c>
      <c r="G1167" s="17">
        <v>60.6</v>
      </c>
      <c r="H1167" s="17">
        <f t="shared" si="36"/>
        <v>0</v>
      </c>
      <c r="J1167" s="17">
        <v>-193.97</v>
      </c>
      <c r="K1167" s="17">
        <v>193.97</v>
      </c>
      <c r="L1167" s="64">
        <f t="shared" si="37"/>
        <v>0</v>
      </c>
    </row>
    <row r="1168" spans="6:12">
      <c r="F1168" s="17">
        <v>-60.6</v>
      </c>
      <c r="G1168" s="17">
        <v>60.6</v>
      </c>
      <c r="H1168" s="17">
        <f t="shared" si="36"/>
        <v>0</v>
      </c>
      <c r="J1168" s="17">
        <v>-194</v>
      </c>
      <c r="K1168" s="17">
        <v>194</v>
      </c>
      <c r="L1168" s="64">
        <f t="shared" si="37"/>
        <v>0</v>
      </c>
    </row>
    <row r="1169" spans="6:12">
      <c r="F1169" s="17">
        <v>-60.6</v>
      </c>
      <c r="G1169" s="17">
        <v>60.6</v>
      </c>
      <c r="H1169" s="17">
        <f t="shared" si="36"/>
        <v>0</v>
      </c>
      <c r="J1169" s="17">
        <v>-194</v>
      </c>
      <c r="K1169" s="17">
        <v>194</v>
      </c>
      <c r="L1169" s="64">
        <f t="shared" si="37"/>
        <v>0</v>
      </c>
    </row>
    <row r="1170" spans="6:12">
      <c r="F1170" s="17">
        <v>-60.6</v>
      </c>
      <c r="G1170" s="17">
        <v>60.6</v>
      </c>
      <c r="H1170" s="17">
        <f t="shared" si="36"/>
        <v>0</v>
      </c>
      <c r="J1170" s="17">
        <v>-194</v>
      </c>
      <c r="K1170" s="17">
        <v>194</v>
      </c>
      <c r="L1170" s="64">
        <f t="shared" si="37"/>
        <v>0</v>
      </c>
    </row>
    <row r="1171" spans="6:12">
      <c r="F1171" s="17">
        <v>-60.71</v>
      </c>
      <c r="G1171" s="17">
        <v>60.71</v>
      </c>
      <c r="H1171" s="17">
        <f t="shared" si="36"/>
        <v>0</v>
      </c>
      <c r="J1171" s="17">
        <v>-194</v>
      </c>
      <c r="K1171" s="17">
        <v>194</v>
      </c>
      <c r="L1171" s="64">
        <f t="shared" si="37"/>
        <v>0</v>
      </c>
    </row>
    <row r="1172" spans="6:12">
      <c r="F1172" s="17">
        <v>-60.9</v>
      </c>
      <c r="G1172" s="17">
        <v>60.9</v>
      </c>
      <c r="H1172" s="17">
        <f t="shared" si="36"/>
        <v>0</v>
      </c>
      <c r="J1172" s="17">
        <v>-194</v>
      </c>
      <c r="K1172" s="17">
        <v>194</v>
      </c>
      <c r="L1172" s="64">
        <f t="shared" si="37"/>
        <v>0</v>
      </c>
    </row>
    <row r="1173" spans="6:12">
      <c r="F1173" s="17">
        <v>-61.8</v>
      </c>
      <c r="G1173" s="17">
        <v>61.8</v>
      </c>
      <c r="H1173" s="17">
        <f t="shared" si="36"/>
        <v>0</v>
      </c>
      <c r="J1173" s="17">
        <v>-194</v>
      </c>
      <c r="K1173" s="17">
        <v>194</v>
      </c>
      <c r="L1173" s="64">
        <f t="shared" si="37"/>
        <v>0</v>
      </c>
    </row>
    <row r="1174" spans="6:12">
      <c r="F1174" s="17">
        <v>-61.8</v>
      </c>
      <c r="G1174" s="17">
        <v>61.8</v>
      </c>
      <c r="H1174" s="17">
        <f t="shared" si="36"/>
        <v>0</v>
      </c>
      <c r="J1174" s="17">
        <v>-194.97</v>
      </c>
      <c r="K1174" s="17">
        <v>194.97</v>
      </c>
      <c r="L1174" s="64">
        <f t="shared" si="37"/>
        <v>0</v>
      </c>
    </row>
    <row r="1175" spans="6:12">
      <c r="F1175" s="17">
        <v>-61.8</v>
      </c>
      <c r="G1175" s="17">
        <v>61.8</v>
      </c>
      <c r="H1175" s="17">
        <f t="shared" si="36"/>
        <v>0</v>
      </c>
      <c r="J1175" s="17">
        <v>-195.6</v>
      </c>
      <c r="K1175" s="17">
        <v>195.6</v>
      </c>
      <c r="L1175" s="64">
        <f t="shared" si="37"/>
        <v>0</v>
      </c>
    </row>
    <row r="1176" spans="6:12">
      <c r="F1176" s="17">
        <v>-61.8</v>
      </c>
      <c r="G1176" s="17">
        <v>61.8</v>
      </c>
      <c r="H1176" s="17">
        <f t="shared" si="36"/>
        <v>0</v>
      </c>
      <c r="J1176" s="17">
        <v>-195.6</v>
      </c>
      <c r="K1176" s="17">
        <v>195.6</v>
      </c>
      <c r="L1176" s="64">
        <f t="shared" si="37"/>
        <v>0</v>
      </c>
    </row>
    <row r="1177" spans="6:12">
      <c r="F1177" s="17">
        <v>-61.8</v>
      </c>
      <c r="G1177" s="17">
        <v>61.8</v>
      </c>
      <c r="H1177" s="17">
        <f t="shared" si="36"/>
        <v>0</v>
      </c>
      <c r="J1177" s="17">
        <v>-195.6</v>
      </c>
      <c r="K1177" s="17">
        <v>195.6</v>
      </c>
      <c r="L1177" s="64">
        <f t="shared" si="37"/>
        <v>0</v>
      </c>
    </row>
    <row r="1178" spans="6:12">
      <c r="F1178" s="17">
        <v>-61.8</v>
      </c>
      <c r="G1178" s="17">
        <v>61.8</v>
      </c>
      <c r="H1178" s="17">
        <f t="shared" si="36"/>
        <v>0</v>
      </c>
      <c r="J1178" s="17">
        <v>-195.6</v>
      </c>
      <c r="K1178" s="17">
        <v>195.6</v>
      </c>
      <c r="L1178" s="64">
        <f t="shared" si="37"/>
        <v>0</v>
      </c>
    </row>
    <row r="1179" spans="6:12">
      <c r="F1179" s="17">
        <v>-61.8</v>
      </c>
      <c r="G1179" s="17">
        <v>61.8</v>
      </c>
      <c r="H1179" s="17">
        <f t="shared" si="36"/>
        <v>0</v>
      </c>
      <c r="J1179" s="17">
        <v>-196.91</v>
      </c>
      <c r="K1179" s="17">
        <v>196.91</v>
      </c>
      <c r="L1179" s="64">
        <f t="shared" si="37"/>
        <v>0</v>
      </c>
    </row>
    <row r="1180" spans="6:12">
      <c r="F1180" s="17">
        <v>-61.8</v>
      </c>
      <c r="G1180" s="17">
        <v>61.8</v>
      </c>
      <c r="H1180" s="17">
        <f t="shared" si="36"/>
        <v>0</v>
      </c>
      <c r="J1180" s="17">
        <v>-198.85</v>
      </c>
      <c r="K1180" s="17">
        <v>198.85</v>
      </c>
      <c r="L1180" s="64">
        <f t="shared" si="37"/>
        <v>0</v>
      </c>
    </row>
    <row r="1181" spans="6:12">
      <c r="F1181" s="17">
        <v>-61.8</v>
      </c>
      <c r="G1181" s="17">
        <v>61.8</v>
      </c>
      <c r="H1181" s="17">
        <f t="shared" si="36"/>
        <v>0</v>
      </c>
      <c r="J1181" s="17">
        <v>-199.82</v>
      </c>
      <c r="K1181" s="17">
        <v>199.82</v>
      </c>
      <c r="L1181" s="64">
        <f t="shared" si="37"/>
        <v>0</v>
      </c>
    </row>
    <row r="1182" spans="6:12">
      <c r="F1182" s="17">
        <v>-61.8</v>
      </c>
      <c r="G1182" s="17">
        <v>61.8</v>
      </c>
      <c r="H1182" s="17">
        <f t="shared" si="36"/>
        <v>0</v>
      </c>
      <c r="J1182" s="17">
        <v>-201.76</v>
      </c>
      <c r="K1182" s="17">
        <v>201.76</v>
      </c>
      <c r="L1182" s="64">
        <f t="shared" si="37"/>
        <v>0</v>
      </c>
    </row>
    <row r="1183" spans="6:12">
      <c r="F1183" s="17">
        <v>-61.8</v>
      </c>
      <c r="G1183" s="17">
        <v>61.8</v>
      </c>
      <c r="H1183" s="17">
        <f t="shared" si="36"/>
        <v>0</v>
      </c>
      <c r="J1183" s="17">
        <v>-202.12</v>
      </c>
      <c r="K1183" s="17">
        <v>202.12</v>
      </c>
      <c r="L1183" s="64">
        <f t="shared" si="37"/>
        <v>0</v>
      </c>
    </row>
    <row r="1184" spans="6:12">
      <c r="F1184" s="17">
        <v>-61.8</v>
      </c>
      <c r="G1184" s="17">
        <v>61.8</v>
      </c>
      <c r="H1184" s="17">
        <f t="shared" si="36"/>
        <v>0</v>
      </c>
      <c r="J1184" s="17">
        <v>-202.73</v>
      </c>
      <c r="K1184" s="17">
        <v>202.73</v>
      </c>
      <c r="L1184" s="64">
        <f t="shared" si="37"/>
        <v>0</v>
      </c>
    </row>
    <row r="1185" spans="6:12">
      <c r="F1185" s="17">
        <v>-62.4</v>
      </c>
      <c r="G1185" s="17">
        <v>62.4</v>
      </c>
      <c r="H1185" s="17">
        <f t="shared" si="36"/>
        <v>0</v>
      </c>
      <c r="J1185" s="17">
        <v>-203.7</v>
      </c>
      <c r="K1185" s="17">
        <v>203.7</v>
      </c>
      <c r="L1185" s="64">
        <f t="shared" si="37"/>
        <v>0</v>
      </c>
    </row>
    <row r="1186" spans="6:12">
      <c r="F1186" s="17">
        <v>-62.4</v>
      </c>
      <c r="G1186" s="17">
        <v>62.4</v>
      </c>
      <c r="H1186" s="17">
        <f t="shared" si="36"/>
        <v>0</v>
      </c>
      <c r="J1186" s="17">
        <v>-203.7</v>
      </c>
      <c r="K1186" s="17">
        <v>203.7</v>
      </c>
      <c r="L1186" s="64">
        <f t="shared" si="37"/>
        <v>0</v>
      </c>
    </row>
    <row r="1187" spans="6:12">
      <c r="F1187" s="17">
        <v>-63.6</v>
      </c>
      <c r="G1187" s="17">
        <v>63.6</v>
      </c>
      <c r="H1187" s="17">
        <f t="shared" si="36"/>
        <v>0</v>
      </c>
      <c r="J1187" s="17">
        <v>-203.7</v>
      </c>
      <c r="K1187" s="17">
        <v>203.7</v>
      </c>
      <c r="L1187" s="64">
        <f t="shared" si="37"/>
        <v>0</v>
      </c>
    </row>
    <row r="1188" spans="6:12">
      <c r="F1188" s="17">
        <v>-63.6</v>
      </c>
      <c r="G1188" s="17">
        <v>63.6</v>
      </c>
      <c r="H1188" s="17">
        <f t="shared" si="36"/>
        <v>0</v>
      </c>
      <c r="J1188" s="17">
        <v>-203.7</v>
      </c>
      <c r="K1188" s="17">
        <v>203.7</v>
      </c>
      <c r="L1188" s="64">
        <f t="shared" si="37"/>
        <v>0</v>
      </c>
    </row>
    <row r="1189" spans="6:12">
      <c r="F1189" s="17">
        <v>-64.02</v>
      </c>
      <c r="G1189" s="17">
        <v>64.02</v>
      </c>
      <c r="H1189" s="17">
        <f t="shared" si="36"/>
        <v>0</v>
      </c>
      <c r="J1189" s="17">
        <v>-204.3</v>
      </c>
      <c r="K1189" s="17">
        <v>204.3</v>
      </c>
      <c r="L1189" s="64">
        <f t="shared" si="37"/>
        <v>0</v>
      </c>
    </row>
    <row r="1190" spans="6:12">
      <c r="F1190" s="17">
        <v>-64.2</v>
      </c>
      <c r="G1190" s="17">
        <v>64.2</v>
      </c>
      <c r="H1190" s="17">
        <f t="shared" si="36"/>
        <v>0</v>
      </c>
      <c r="J1190" s="17">
        <v>-204.36</v>
      </c>
      <c r="K1190" s="17">
        <v>204.36</v>
      </c>
      <c r="L1190" s="64">
        <f t="shared" si="37"/>
        <v>0</v>
      </c>
    </row>
    <row r="1191" spans="6:12">
      <c r="F1191" s="17">
        <v>-64.8</v>
      </c>
      <c r="G1191" s="17">
        <v>64.8</v>
      </c>
      <c r="H1191" s="17">
        <f t="shared" si="36"/>
        <v>0</v>
      </c>
      <c r="J1191" s="17">
        <v>-204.67</v>
      </c>
      <c r="K1191" s="17">
        <v>204.67</v>
      </c>
      <c r="L1191" s="64">
        <f t="shared" si="37"/>
        <v>0</v>
      </c>
    </row>
    <row r="1192" spans="6:12">
      <c r="F1192" s="17">
        <v>-64.8</v>
      </c>
      <c r="G1192" s="17">
        <v>64.8</v>
      </c>
      <c r="H1192" s="17">
        <f t="shared" si="36"/>
        <v>0</v>
      </c>
      <c r="J1192" s="17">
        <v>-205.64</v>
      </c>
      <c r="K1192" s="17">
        <v>205.64</v>
      </c>
      <c r="L1192" s="64">
        <f t="shared" si="37"/>
        <v>0</v>
      </c>
    </row>
    <row r="1193" spans="6:12">
      <c r="F1193" s="17">
        <v>-64.8</v>
      </c>
      <c r="G1193" s="17">
        <v>64.8</v>
      </c>
      <c r="H1193" s="17">
        <f t="shared" si="36"/>
        <v>0</v>
      </c>
      <c r="J1193" s="17">
        <v>-205.64</v>
      </c>
      <c r="K1193" s="17">
        <v>205.64</v>
      </c>
      <c r="L1193" s="64">
        <f t="shared" si="37"/>
        <v>0</v>
      </c>
    </row>
    <row r="1194" spans="6:12">
      <c r="F1194" s="17">
        <v>-65.28</v>
      </c>
      <c r="G1194" s="17">
        <v>65.28</v>
      </c>
      <c r="H1194" s="17">
        <f t="shared" si="36"/>
        <v>0</v>
      </c>
      <c r="J1194" s="17">
        <v>-206.61</v>
      </c>
      <c r="K1194" s="17">
        <v>206.61</v>
      </c>
      <c r="L1194" s="64">
        <f t="shared" si="37"/>
        <v>0</v>
      </c>
    </row>
    <row r="1195" spans="6:12">
      <c r="F1195" s="17">
        <v>-65.400000000000006</v>
      </c>
      <c r="G1195" s="17">
        <v>65.400000000000006</v>
      </c>
      <c r="H1195" s="17">
        <f t="shared" si="36"/>
        <v>0</v>
      </c>
      <c r="J1195" s="17">
        <v>-207.58</v>
      </c>
      <c r="K1195" s="17">
        <v>207.58</v>
      </c>
      <c r="L1195" s="64">
        <f t="shared" si="37"/>
        <v>0</v>
      </c>
    </row>
    <row r="1196" spans="6:12">
      <c r="F1196" s="17">
        <v>-65.400000000000006</v>
      </c>
      <c r="G1196" s="17">
        <v>65.400000000000006</v>
      </c>
      <c r="H1196" s="17">
        <f t="shared" si="36"/>
        <v>0</v>
      </c>
      <c r="J1196" s="17">
        <v>-208.29</v>
      </c>
      <c r="K1196" s="17">
        <v>208.29</v>
      </c>
      <c r="L1196" s="64">
        <f t="shared" si="37"/>
        <v>0</v>
      </c>
    </row>
    <row r="1197" spans="6:12">
      <c r="F1197" s="17">
        <v>-65.400000000000006</v>
      </c>
      <c r="G1197" s="17">
        <v>65.400000000000006</v>
      </c>
      <c r="H1197" s="17">
        <f t="shared" si="36"/>
        <v>0</v>
      </c>
      <c r="J1197" s="17">
        <v>-209.52</v>
      </c>
      <c r="K1197" s="17">
        <v>209.52</v>
      </c>
      <c r="L1197" s="64">
        <f t="shared" si="37"/>
        <v>0</v>
      </c>
    </row>
    <row r="1198" spans="6:12">
      <c r="F1198" s="17">
        <v>-65.400000000000006</v>
      </c>
      <c r="G1198" s="17">
        <v>65.400000000000006</v>
      </c>
      <c r="H1198" s="17">
        <f t="shared" si="36"/>
        <v>0</v>
      </c>
      <c r="J1198" s="17">
        <v>-210.49</v>
      </c>
      <c r="K1198" s="17">
        <v>210.49</v>
      </c>
      <c r="L1198" s="64">
        <f t="shared" si="37"/>
        <v>0</v>
      </c>
    </row>
    <row r="1199" spans="6:12">
      <c r="F1199" s="17">
        <v>-65.400000000000006</v>
      </c>
      <c r="G1199" s="17">
        <v>65.400000000000006</v>
      </c>
      <c r="H1199" s="17">
        <f t="shared" si="36"/>
        <v>0</v>
      </c>
      <c r="J1199" s="17">
        <v>-211.45</v>
      </c>
      <c r="K1199" s="17">
        <v>211.45</v>
      </c>
      <c r="L1199" s="64">
        <f t="shared" si="37"/>
        <v>0</v>
      </c>
    </row>
    <row r="1200" spans="6:12">
      <c r="F1200" s="17">
        <v>-65.400000000000006</v>
      </c>
      <c r="G1200" s="17">
        <v>65.400000000000006</v>
      </c>
      <c r="H1200" s="17">
        <f t="shared" si="36"/>
        <v>0</v>
      </c>
      <c r="J1200" s="17">
        <v>-212.43</v>
      </c>
      <c r="K1200" s="17">
        <v>212.43</v>
      </c>
      <c r="L1200" s="64">
        <f t="shared" si="37"/>
        <v>0</v>
      </c>
    </row>
    <row r="1201" spans="6:12">
      <c r="F1201" s="17">
        <v>-66</v>
      </c>
      <c r="G1201" s="17">
        <v>66</v>
      </c>
      <c r="H1201" s="17">
        <f t="shared" si="36"/>
        <v>0</v>
      </c>
      <c r="J1201" s="17">
        <v>-213.4</v>
      </c>
      <c r="K1201" s="17">
        <v>213.4</v>
      </c>
      <c r="L1201" s="64">
        <f t="shared" si="37"/>
        <v>0</v>
      </c>
    </row>
    <row r="1202" spans="6:12">
      <c r="F1202" s="17">
        <v>-66</v>
      </c>
      <c r="G1202" s="17">
        <v>66</v>
      </c>
      <c r="H1202" s="17">
        <f t="shared" si="36"/>
        <v>0</v>
      </c>
      <c r="J1202" s="17">
        <v>-213.4</v>
      </c>
      <c r="K1202" s="17">
        <v>213.4</v>
      </c>
      <c r="L1202" s="64">
        <f t="shared" si="37"/>
        <v>0</v>
      </c>
    </row>
    <row r="1203" spans="6:12">
      <c r="F1203" s="17">
        <v>-66</v>
      </c>
      <c r="G1203" s="17">
        <v>66</v>
      </c>
      <c r="H1203" s="17">
        <f t="shared" si="36"/>
        <v>0</v>
      </c>
      <c r="J1203" s="17">
        <v>-213.4</v>
      </c>
      <c r="K1203" s="17">
        <v>213.4</v>
      </c>
      <c r="L1203" s="64">
        <f t="shared" si="37"/>
        <v>0</v>
      </c>
    </row>
    <row r="1204" spans="6:12">
      <c r="F1204" s="17">
        <v>-66</v>
      </c>
      <c r="G1204" s="17">
        <v>66</v>
      </c>
      <c r="H1204" s="17">
        <f t="shared" si="36"/>
        <v>0</v>
      </c>
      <c r="J1204" s="17">
        <v>-213.4</v>
      </c>
      <c r="K1204" s="17">
        <v>213.4</v>
      </c>
      <c r="L1204" s="64">
        <f t="shared" si="37"/>
        <v>0</v>
      </c>
    </row>
    <row r="1205" spans="6:12">
      <c r="F1205" s="17">
        <v>-66</v>
      </c>
      <c r="G1205" s="17">
        <v>66</v>
      </c>
      <c r="H1205" s="17">
        <f t="shared" si="36"/>
        <v>0</v>
      </c>
      <c r="J1205" s="17">
        <v>-213.4</v>
      </c>
      <c r="K1205" s="17">
        <v>213.4</v>
      </c>
      <c r="L1205" s="64">
        <f t="shared" si="37"/>
        <v>0</v>
      </c>
    </row>
    <row r="1206" spans="6:12">
      <c r="F1206" s="17">
        <v>-66</v>
      </c>
      <c r="G1206" s="17">
        <v>66</v>
      </c>
      <c r="H1206" s="17">
        <f t="shared" si="36"/>
        <v>0</v>
      </c>
      <c r="J1206" s="17">
        <v>-213.4</v>
      </c>
      <c r="K1206" s="17">
        <v>213.4</v>
      </c>
      <c r="L1206" s="64">
        <f t="shared" si="37"/>
        <v>0</v>
      </c>
    </row>
    <row r="1207" spans="6:12">
      <c r="F1207" s="17">
        <v>-66</v>
      </c>
      <c r="G1207" s="17">
        <v>66</v>
      </c>
      <c r="H1207" s="17">
        <f t="shared" si="36"/>
        <v>0</v>
      </c>
      <c r="J1207" s="17">
        <v>-214.35</v>
      </c>
      <c r="K1207" s="17">
        <v>214.35</v>
      </c>
      <c r="L1207" s="64">
        <f t="shared" si="37"/>
        <v>0</v>
      </c>
    </row>
    <row r="1208" spans="6:12">
      <c r="F1208" s="17">
        <v>-66</v>
      </c>
      <c r="G1208" s="17">
        <v>66</v>
      </c>
      <c r="H1208" s="17">
        <f t="shared" si="36"/>
        <v>0</v>
      </c>
      <c r="J1208" s="17">
        <v>-214.37</v>
      </c>
      <c r="K1208" s="17">
        <v>214.37</v>
      </c>
      <c r="L1208" s="64">
        <f t="shared" si="37"/>
        <v>0</v>
      </c>
    </row>
    <row r="1209" spans="6:12">
      <c r="F1209" s="17">
        <v>-66</v>
      </c>
      <c r="G1209" s="17">
        <v>66</v>
      </c>
      <c r="H1209" s="17">
        <f t="shared" si="36"/>
        <v>0</v>
      </c>
      <c r="J1209" s="17">
        <v>-215.34</v>
      </c>
      <c r="K1209" s="17">
        <v>215.34</v>
      </c>
      <c r="L1209" s="64">
        <f t="shared" si="37"/>
        <v>0</v>
      </c>
    </row>
    <row r="1210" spans="6:12">
      <c r="F1210" s="17">
        <v>-66</v>
      </c>
      <c r="G1210" s="17">
        <v>66</v>
      </c>
      <c r="H1210" s="17">
        <f t="shared" si="36"/>
        <v>0</v>
      </c>
      <c r="J1210" s="17">
        <v>-216.31</v>
      </c>
      <c r="K1210" s="17">
        <v>216.31</v>
      </c>
      <c r="L1210" s="64">
        <f t="shared" si="37"/>
        <v>0</v>
      </c>
    </row>
    <row r="1211" spans="6:12">
      <c r="F1211" s="17">
        <v>-66</v>
      </c>
      <c r="G1211" s="17">
        <v>66</v>
      </c>
      <c r="H1211" s="17">
        <f t="shared" si="36"/>
        <v>0</v>
      </c>
      <c r="J1211" s="17">
        <v>-217.92</v>
      </c>
      <c r="K1211" s="17">
        <v>217.92</v>
      </c>
      <c r="L1211" s="64">
        <f t="shared" si="37"/>
        <v>0</v>
      </c>
    </row>
    <row r="1212" spans="6:12">
      <c r="F1212" s="17">
        <v>-66</v>
      </c>
      <c r="G1212" s="17">
        <v>66</v>
      </c>
      <c r="H1212" s="17">
        <f t="shared" si="36"/>
        <v>0</v>
      </c>
      <c r="J1212" s="17">
        <v>-217.92</v>
      </c>
      <c r="K1212" s="17">
        <v>217.92</v>
      </c>
      <c r="L1212" s="64">
        <f t="shared" si="37"/>
        <v>0</v>
      </c>
    </row>
    <row r="1213" spans="6:12">
      <c r="F1213" s="17">
        <v>-66</v>
      </c>
      <c r="G1213" s="17">
        <v>66</v>
      </c>
      <c r="H1213" s="17">
        <f t="shared" si="36"/>
        <v>0</v>
      </c>
      <c r="J1213" s="17">
        <v>-217.92</v>
      </c>
      <c r="K1213" s="17">
        <v>217.92</v>
      </c>
      <c r="L1213" s="64">
        <f t="shared" si="37"/>
        <v>0</v>
      </c>
    </row>
    <row r="1214" spans="6:12">
      <c r="F1214" s="17">
        <v>-66</v>
      </c>
      <c r="G1214" s="17">
        <v>66</v>
      </c>
      <c r="H1214" s="17">
        <f t="shared" si="36"/>
        <v>0</v>
      </c>
      <c r="J1214" s="17">
        <v>-217.92</v>
      </c>
      <c r="K1214" s="17">
        <v>217.92</v>
      </c>
      <c r="L1214" s="64">
        <f t="shared" si="37"/>
        <v>0</v>
      </c>
    </row>
    <row r="1215" spans="6:12">
      <c r="F1215" s="17">
        <v>-66</v>
      </c>
      <c r="G1215" s="17">
        <v>66</v>
      </c>
      <c r="H1215" s="17">
        <f t="shared" si="36"/>
        <v>0</v>
      </c>
      <c r="J1215" s="17">
        <v>-217.92</v>
      </c>
      <c r="K1215" s="17">
        <v>217.92</v>
      </c>
      <c r="L1215" s="64">
        <f t="shared" si="37"/>
        <v>0</v>
      </c>
    </row>
    <row r="1216" spans="6:12">
      <c r="F1216" s="17">
        <v>-66</v>
      </c>
      <c r="G1216" s="17">
        <v>66</v>
      </c>
      <c r="H1216" s="17">
        <f t="shared" si="36"/>
        <v>0</v>
      </c>
      <c r="J1216" s="17">
        <v>-217.92</v>
      </c>
      <c r="K1216" s="17">
        <v>217.92</v>
      </c>
      <c r="L1216" s="64">
        <f t="shared" si="37"/>
        <v>0</v>
      </c>
    </row>
    <row r="1217" spans="6:12">
      <c r="F1217" s="17">
        <v>-66</v>
      </c>
      <c r="G1217" s="17">
        <v>66</v>
      </c>
      <c r="H1217" s="17">
        <f t="shared" si="36"/>
        <v>0</v>
      </c>
      <c r="J1217" s="17">
        <v>-217.92</v>
      </c>
      <c r="K1217" s="17">
        <v>217.92</v>
      </c>
      <c r="L1217" s="64">
        <f t="shared" si="37"/>
        <v>0</v>
      </c>
    </row>
    <row r="1218" spans="6:12">
      <c r="F1218" s="17">
        <v>-66</v>
      </c>
      <c r="G1218" s="17">
        <v>66</v>
      </c>
      <c r="H1218" s="17">
        <f t="shared" si="36"/>
        <v>0</v>
      </c>
      <c r="J1218" s="17">
        <v>-217.92</v>
      </c>
      <c r="K1218" s="17">
        <v>217.92</v>
      </c>
      <c r="L1218" s="64">
        <f t="shared" si="37"/>
        <v>0</v>
      </c>
    </row>
    <row r="1219" spans="6:12">
      <c r="F1219" s="17">
        <v>-66</v>
      </c>
      <c r="G1219" s="17">
        <v>66</v>
      </c>
      <c r="H1219" s="17">
        <f t="shared" ref="H1219:H1282" si="38">+F1219+G1219</f>
        <v>0</v>
      </c>
      <c r="J1219" s="17">
        <v>-217.92</v>
      </c>
      <c r="K1219" s="17">
        <v>217.92</v>
      </c>
      <c r="L1219" s="64">
        <f t="shared" ref="L1219:L1282" si="39">+J1219+K1219</f>
        <v>0</v>
      </c>
    </row>
    <row r="1220" spans="6:12">
      <c r="F1220" s="17">
        <v>-66</v>
      </c>
      <c r="G1220" s="17">
        <v>66</v>
      </c>
      <c r="H1220" s="17">
        <f t="shared" si="38"/>
        <v>0</v>
      </c>
      <c r="J1220" s="17">
        <v>-218.25</v>
      </c>
      <c r="K1220" s="17">
        <v>218.25</v>
      </c>
      <c r="L1220" s="64">
        <f t="shared" si="39"/>
        <v>0</v>
      </c>
    </row>
    <row r="1221" spans="6:12">
      <c r="F1221" s="17">
        <v>-66</v>
      </c>
      <c r="G1221" s="17">
        <v>66</v>
      </c>
      <c r="H1221" s="17">
        <f t="shared" si="38"/>
        <v>0</v>
      </c>
      <c r="J1221" s="17">
        <v>-218.42</v>
      </c>
      <c r="K1221" s="17">
        <v>218.42</v>
      </c>
      <c r="L1221" s="64">
        <f t="shared" si="39"/>
        <v>0</v>
      </c>
    </row>
    <row r="1222" spans="6:12">
      <c r="F1222" s="17">
        <v>-66</v>
      </c>
      <c r="G1222" s="17">
        <v>66</v>
      </c>
      <c r="H1222" s="17">
        <f t="shared" si="38"/>
        <v>0</v>
      </c>
      <c r="J1222" s="17">
        <v>-219.22</v>
      </c>
      <c r="K1222" s="17">
        <v>219.22</v>
      </c>
      <c r="L1222" s="64">
        <f t="shared" si="39"/>
        <v>0</v>
      </c>
    </row>
    <row r="1223" spans="6:12">
      <c r="F1223" s="17">
        <v>-66</v>
      </c>
      <c r="G1223" s="17">
        <v>66</v>
      </c>
      <c r="H1223" s="17">
        <f t="shared" si="38"/>
        <v>0</v>
      </c>
      <c r="J1223" s="17">
        <v>-221.16</v>
      </c>
      <c r="K1223" s="17">
        <v>221.16</v>
      </c>
      <c r="L1223" s="64">
        <f t="shared" si="39"/>
        <v>0</v>
      </c>
    </row>
    <row r="1224" spans="6:12">
      <c r="F1224" s="17">
        <v>-66</v>
      </c>
      <c r="G1224" s="17">
        <v>66</v>
      </c>
      <c r="H1224" s="17">
        <f t="shared" si="38"/>
        <v>0</v>
      </c>
      <c r="J1224" s="17">
        <v>-221.16</v>
      </c>
      <c r="K1224" s="17">
        <v>221.16</v>
      </c>
      <c r="L1224" s="64">
        <f t="shared" si="39"/>
        <v>0</v>
      </c>
    </row>
    <row r="1225" spans="6:12">
      <c r="F1225" s="17">
        <v>-66</v>
      </c>
      <c r="G1225" s="17">
        <v>66</v>
      </c>
      <c r="H1225" s="17">
        <f t="shared" si="38"/>
        <v>0</v>
      </c>
      <c r="J1225" s="17">
        <v>-222.13</v>
      </c>
      <c r="K1225" s="17">
        <v>222.13</v>
      </c>
      <c r="L1225" s="64">
        <f t="shared" si="39"/>
        <v>0</v>
      </c>
    </row>
    <row r="1226" spans="6:12">
      <c r="F1226" s="17">
        <v>-66</v>
      </c>
      <c r="G1226" s="17">
        <v>66</v>
      </c>
      <c r="H1226" s="17">
        <f t="shared" si="38"/>
        <v>0</v>
      </c>
      <c r="J1226" s="17">
        <v>-222.13</v>
      </c>
      <c r="K1226" s="17">
        <v>222.13</v>
      </c>
      <c r="L1226" s="64">
        <f t="shared" si="39"/>
        <v>0</v>
      </c>
    </row>
    <row r="1227" spans="6:12">
      <c r="F1227" s="17">
        <v>-66</v>
      </c>
      <c r="G1227" s="17">
        <v>66</v>
      </c>
      <c r="H1227" s="17">
        <f t="shared" si="38"/>
        <v>0</v>
      </c>
      <c r="J1227" s="17">
        <v>-223.1</v>
      </c>
      <c r="K1227" s="17">
        <v>223.1</v>
      </c>
      <c r="L1227" s="64">
        <f t="shared" si="39"/>
        <v>0</v>
      </c>
    </row>
    <row r="1228" spans="6:12">
      <c r="F1228" s="17">
        <v>-66</v>
      </c>
      <c r="G1228" s="17">
        <v>66</v>
      </c>
      <c r="H1228" s="17">
        <f t="shared" si="38"/>
        <v>0</v>
      </c>
      <c r="J1228" s="17">
        <v>-226.98</v>
      </c>
      <c r="K1228" s="17">
        <v>226.98</v>
      </c>
      <c r="L1228" s="64">
        <f t="shared" si="39"/>
        <v>0</v>
      </c>
    </row>
    <row r="1229" spans="6:12">
      <c r="F1229" s="17">
        <v>-66</v>
      </c>
      <c r="G1229" s="17">
        <v>66</v>
      </c>
      <c r="H1229" s="17">
        <f t="shared" si="38"/>
        <v>0</v>
      </c>
      <c r="J1229" s="17">
        <v>-227.95</v>
      </c>
      <c r="K1229" s="17">
        <v>227.95</v>
      </c>
      <c r="L1229" s="64">
        <f t="shared" si="39"/>
        <v>0</v>
      </c>
    </row>
    <row r="1230" spans="6:12">
      <c r="F1230" s="17">
        <v>-66</v>
      </c>
      <c r="G1230" s="17">
        <v>66</v>
      </c>
      <c r="H1230" s="17">
        <f t="shared" si="38"/>
        <v>0</v>
      </c>
      <c r="J1230" s="17">
        <v>-227.95</v>
      </c>
      <c r="K1230" s="17">
        <v>227.95</v>
      </c>
      <c r="L1230" s="64">
        <f t="shared" si="39"/>
        <v>0</v>
      </c>
    </row>
    <row r="1231" spans="6:12">
      <c r="F1231" s="17">
        <v>-66</v>
      </c>
      <c r="G1231" s="17">
        <v>66</v>
      </c>
      <c r="H1231" s="17">
        <f t="shared" si="38"/>
        <v>0</v>
      </c>
      <c r="J1231" s="17">
        <v>-228.3</v>
      </c>
      <c r="K1231" s="17">
        <v>228.3</v>
      </c>
      <c r="L1231" s="64">
        <f t="shared" si="39"/>
        <v>0</v>
      </c>
    </row>
    <row r="1232" spans="6:12">
      <c r="F1232" s="17">
        <v>-66</v>
      </c>
      <c r="G1232" s="17">
        <v>66</v>
      </c>
      <c r="H1232" s="17">
        <f t="shared" si="38"/>
        <v>0</v>
      </c>
      <c r="J1232" s="17">
        <v>-228.92</v>
      </c>
      <c r="K1232" s="17">
        <v>228.92</v>
      </c>
      <c r="L1232" s="64">
        <f t="shared" si="39"/>
        <v>0</v>
      </c>
    </row>
    <row r="1233" spans="6:12">
      <c r="F1233" s="17">
        <v>-66</v>
      </c>
      <c r="G1233" s="17">
        <v>66</v>
      </c>
      <c r="H1233" s="17">
        <f t="shared" si="38"/>
        <v>0</v>
      </c>
      <c r="J1233" s="17">
        <v>-228.92</v>
      </c>
      <c r="K1233" s="17">
        <v>228.92</v>
      </c>
      <c r="L1233" s="64">
        <f t="shared" si="39"/>
        <v>0</v>
      </c>
    </row>
    <row r="1234" spans="6:12">
      <c r="F1234" s="17">
        <v>-66</v>
      </c>
      <c r="G1234" s="17">
        <v>66</v>
      </c>
      <c r="H1234" s="17">
        <f t="shared" si="38"/>
        <v>0</v>
      </c>
      <c r="J1234" s="17">
        <v>-230.86</v>
      </c>
      <c r="K1234" s="17">
        <v>230.86</v>
      </c>
      <c r="L1234" s="64">
        <f t="shared" si="39"/>
        <v>0</v>
      </c>
    </row>
    <row r="1235" spans="6:12">
      <c r="F1235" s="17">
        <v>-66</v>
      </c>
      <c r="G1235" s="17">
        <v>66</v>
      </c>
      <c r="H1235" s="17">
        <f t="shared" si="38"/>
        <v>0</v>
      </c>
      <c r="J1235" s="17">
        <v>-230.86</v>
      </c>
      <c r="K1235" s="17">
        <v>230.86</v>
      </c>
      <c r="L1235" s="64">
        <f t="shared" si="39"/>
        <v>0</v>
      </c>
    </row>
    <row r="1236" spans="6:12">
      <c r="F1236" s="17">
        <v>-66</v>
      </c>
      <c r="G1236" s="17">
        <v>66</v>
      </c>
      <c r="H1236" s="17">
        <f t="shared" si="38"/>
        <v>0</v>
      </c>
      <c r="J1236" s="17">
        <v>-231.83</v>
      </c>
      <c r="K1236" s="17">
        <v>231.83</v>
      </c>
      <c r="L1236" s="64">
        <f t="shared" si="39"/>
        <v>0</v>
      </c>
    </row>
    <row r="1237" spans="6:12">
      <c r="F1237" s="17">
        <v>-66</v>
      </c>
      <c r="G1237" s="17">
        <v>66</v>
      </c>
      <c r="H1237" s="17">
        <f t="shared" si="38"/>
        <v>0</v>
      </c>
      <c r="J1237" s="17">
        <v>-231.83</v>
      </c>
      <c r="K1237" s="17">
        <v>231.83</v>
      </c>
      <c r="L1237" s="64">
        <f t="shared" si="39"/>
        <v>0</v>
      </c>
    </row>
    <row r="1238" spans="6:12">
      <c r="F1238" s="17">
        <v>-66</v>
      </c>
      <c r="G1238" s="17">
        <v>66</v>
      </c>
      <c r="H1238" s="17">
        <f t="shared" si="38"/>
        <v>0</v>
      </c>
      <c r="J1238" s="17">
        <v>-231.83</v>
      </c>
      <c r="K1238" s="17">
        <v>231.83</v>
      </c>
      <c r="L1238" s="64">
        <f t="shared" si="39"/>
        <v>0</v>
      </c>
    </row>
    <row r="1239" spans="6:12">
      <c r="F1239" s="17">
        <v>-66</v>
      </c>
      <c r="G1239" s="17">
        <v>66</v>
      </c>
      <c r="H1239" s="17">
        <f t="shared" si="38"/>
        <v>0</v>
      </c>
      <c r="J1239" s="17">
        <v>-232.78</v>
      </c>
      <c r="K1239" s="17">
        <v>232.78</v>
      </c>
      <c r="L1239" s="64">
        <f t="shared" si="39"/>
        <v>0</v>
      </c>
    </row>
    <row r="1240" spans="6:12">
      <c r="F1240" s="17">
        <v>-66</v>
      </c>
      <c r="G1240" s="17">
        <v>66</v>
      </c>
      <c r="H1240" s="17">
        <f t="shared" si="38"/>
        <v>0</v>
      </c>
      <c r="J1240" s="17">
        <v>-232.8</v>
      </c>
      <c r="K1240" s="17">
        <v>232.8</v>
      </c>
      <c r="L1240" s="64">
        <f t="shared" si="39"/>
        <v>0</v>
      </c>
    </row>
    <row r="1241" spans="6:12">
      <c r="F1241" s="17">
        <v>-66</v>
      </c>
      <c r="G1241" s="17">
        <v>66</v>
      </c>
      <c r="H1241" s="17">
        <f t="shared" si="38"/>
        <v>0</v>
      </c>
      <c r="J1241" s="17">
        <v>-232.8</v>
      </c>
      <c r="K1241" s="17">
        <v>232.8</v>
      </c>
      <c r="L1241" s="64">
        <f t="shared" si="39"/>
        <v>0</v>
      </c>
    </row>
    <row r="1242" spans="6:12">
      <c r="F1242" s="17">
        <v>-66</v>
      </c>
      <c r="G1242" s="17">
        <v>66</v>
      </c>
      <c r="H1242" s="17">
        <f t="shared" si="38"/>
        <v>0</v>
      </c>
      <c r="J1242" s="17">
        <v>-232.8</v>
      </c>
      <c r="K1242" s="17">
        <v>232.8</v>
      </c>
      <c r="L1242" s="64">
        <f t="shared" si="39"/>
        <v>0</v>
      </c>
    </row>
    <row r="1243" spans="6:12">
      <c r="F1243" s="17">
        <v>-66</v>
      </c>
      <c r="G1243" s="17">
        <v>66</v>
      </c>
      <c r="H1243" s="17">
        <f t="shared" si="38"/>
        <v>0</v>
      </c>
      <c r="J1243" s="17">
        <v>-232.8</v>
      </c>
      <c r="K1243" s="17">
        <v>232.8</v>
      </c>
      <c r="L1243" s="64">
        <f t="shared" si="39"/>
        <v>0</v>
      </c>
    </row>
    <row r="1244" spans="6:12">
      <c r="F1244" s="17">
        <v>-66</v>
      </c>
      <c r="G1244" s="17">
        <v>66</v>
      </c>
      <c r="H1244" s="17">
        <f t="shared" si="38"/>
        <v>0</v>
      </c>
      <c r="J1244" s="17">
        <v>-234.74</v>
      </c>
      <c r="K1244" s="17">
        <v>234.74</v>
      </c>
      <c r="L1244" s="64">
        <f t="shared" si="39"/>
        <v>0</v>
      </c>
    </row>
    <row r="1245" spans="6:12">
      <c r="F1245" s="17">
        <v>-66</v>
      </c>
      <c r="G1245" s="17">
        <v>66</v>
      </c>
      <c r="H1245" s="17">
        <f t="shared" si="38"/>
        <v>0</v>
      </c>
      <c r="J1245" s="17">
        <v>-237.65</v>
      </c>
      <c r="K1245" s="17">
        <v>237.65</v>
      </c>
      <c r="L1245" s="64">
        <f t="shared" si="39"/>
        <v>0</v>
      </c>
    </row>
    <row r="1246" spans="6:12">
      <c r="F1246" s="17">
        <v>-66</v>
      </c>
      <c r="G1246" s="17">
        <v>66</v>
      </c>
      <c r="H1246" s="17">
        <f t="shared" si="38"/>
        <v>0</v>
      </c>
      <c r="J1246" s="17">
        <v>-237.65</v>
      </c>
      <c r="K1246" s="17">
        <v>237.65</v>
      </c>
      <c r="L1246" s="64">
        <f t="shared" si="39"/>
        <v>0</v>
      </c>
    </row>
    <row r="1247" spans="6:12">
      <c r="F1247" s="17">
        <v>-66</v>
      </c>
      <c r="G1247" s="17">
        <v>66</v>
      </c>
      <c r="H1247" s="17">
        <f t="shared" si="38"/>
        <v>0</v>
      </c>
      <c r="J1247" s="17">
        <v>-238.62</v>
      </c>
      <c r="K1247" s="17">
        <v>238.62</v>
      </c>
      <c r="L1247" s="64">
        <f t="shared" si="39"/>
        <v>0</v>
      </c>
    </row>
    <row r="1248" spans="6:12">
      <c r="F1248" s="17">
        <v>-66</v>
      </c>
      <c r="G1248" s="17">
        <v>66</v>
      </c>
      <c r="H1248" s="17">
        <f t="shared" si="38"/>
        <v>0</v>
      </c>
      <c r="J1248" s="17">
        <v>-239.59</v>
      </c>
      <c r="K1248" s="17">
        <v>239.59</v>
      </c>
      <c r="L1248" s="64">
        <f t="shared" si="39"/>
        <v>0</v>
      </c>
    </row>
    <row r="1249" spans="6:12">
      <c r="F1249" s="17">
        <v>-66</v>
      </c>
      <c r="G1249" s="17">
        <v>66</v>
      </c>
      <c r="H1249" s="17">
        <f t="shared" si="38"/>
        <v>0</v>
      </c>
      <c r="J1249" s="17">
        <v>-240.56</v>
      </c>
      <c r="K1249" s="17">
        <v>240.56</v>
      </c>
      <c r="L1249" s="64">
        <f t="shared" si="39"/>
        <v>0</v>
      </c>
    </row>
    <row r="1250" spans="6:12">
      <c r="F1250" s="17">
        <v>-66</v>
      </c>
      <c r="G1250" s="17">
        <v>66</v>
      </c>
      <c r="H1250" s="17">
        <f t="shared" si="38"/>
        <v>0</v>
      </c>
      <c r="J1250" s="17">
        <v>-240.56</v>
      </c>
      <c r="K1250" s="17">
        <v>240.56</v>
      </c>
      <c r="L1250" s="64">
        <f t="shared" si="39"/>
        <v>0</v>
      </c>
    </row>
    <row r="1251" spans="6:12">
      <c r="F1251" s="17">
        <v>-66</v>
      </c>
      <c r="G1251" s="17">
        <v>66</v>
      </c>
      <c r="H1251" s="17">
        <f t="shared" si="38"/>
        <v>0</v>
      </c>
      <c r="J1251" s="17">
        <v>-240.56</v>
      </c>
      <c r="K1251" s="17">
        <v>240.56</v>
      </c>
      <c r="L1251" s="64">
        <f t="shared" si="39"/>
        <v>0</v>
      </c>
    </row>
    <row r="1252" spans="6:12">
      <c r="F1252" s="17">
        <v>-66</v>
      </c>
      <c r="G1252" s="17">
        <v>66</v>
      </c>
      <c r="H1252" s="17">
        <f t="shared" si="38"/>
        <v>0</v>
      </c>
      <c r="J1252" s="17">
        <v>-242.5</v>
      </c>
      <c r="K1252" s="17">
        <v>242.5</v>
      </c>
      <c r="L1252" s="64">
        <f t="shared" si="39"/>
        <v>0</v>
      </c>
    </row>
    <row r="1253" spans="6:12">
      <c r="F1253" s="17">
        <v>-66</v>
      </c>
      <c r="G1253" s="17">
        <v>66</v>
      </c>
      <c r="H1253" s="17">
        <f t="shared" si="38"/>
        <v>0</v>
      </c>
      <c r="J1253" s="17">
        <v>-242.5</v>
      </c>
      <c r="K1253" s="17">
        <v>242.5</v>
      </c>
      <c r="L1253" s="64">
        <f t="shared" si="39"/>
        <v>0</v>
      </c>
    </row>
    <row r="1254" spans="6:12">
      <c r="F1254" s="17">
        <v>-66</v>
      </c>
      <c r="G1254" s="17">
        <v>66</v>
      </c>
      <c r="H1254" s="17">
        <f t="shared" si="38"/>
        <v>0</v>
      </c>
      <c r="J1254" s="17">
        <v>-242.5</v>
      </c>
      <c r="K1254" s="17">
        <v>242.5</v>
      </c>
      <c r="L1254" s="64">
        <f t="shared" si="39"/>
        <v>0</v>
      </c>
    </row>
    <row r="1255" spans="6:12">
      <c r="F1255" s="17">
        <v>-66</v>
      </c>
      <c r="G1255" s="17">
        <v>66</v>
      </c>
      <c r="H1255" s="17">
        <f t="shared" si="38"/>
        <v>0</v>
      </c>
      <c r="J1255" s="17">
        <v>-244.44</v>
      </c>
      <c r="K1255" s="17">
        <v>244.44</v>
      </c>
      <c r="L1255" s="64">
        <f t="shared" si="39"/>
        <v>0</v>
      </c>
    </row>
    <row r="1256" spans="6:12">
      <c r="F1256" s="17">
        <v>-66</v>
      </c>
      <c r="G1256" s="17">
        <v>66</v>
      </c>
      <c r="H1256" s="17">
        <f t="shared" si="38"/>
        <v>0</v>
      </c>
      <c r="J1256" s="17">
        <v>-246.38</v>
      </c>
      <c r="K1256" s="17">
        <v>246.38</v>
      </c>
      <c r="L1256" s="64">
        <f t="shared" si="39"/>
        <v>0</v>
      </c>
    </row>
    <row r="1257" spans="6:12">
      <c r="F1257" s="17">
        <v>-67.2</v>
      </c>
      <c r="G1257" s="17">
        <v>67.2</v>
      </c>
      <c r="H1257" s="17">
        <f t="shared" si="38"/>
        <v>0</v>
      </c>
      <c r="J1257" s="17">
        <v>-246.38</v>
      </c>
      <c r="K1257" s="17">
        <v>246.38</v>
      </c>
      <c r="L1257" s="64">
        <f t="shared" si="39"/>
        <v>0</v>
      </c>
    </row>
    <row r="1258" spans="6:12">
      <c r="F1258" s="17">
        <v>-67.2</v>
      </c>
      <c r="G1258" s="17">
        <v>67.2</v>
      </c>
      <c r="H1258" s="17">
        <f t="shared" si="38"/>
        <v>0</v>
      </c>
      <c r="J1258" s="17">
        <v>-250.26</v>
      </c>
      <c r="K1258" s="17">
        <v>250.26</v>
      </c>
      <c r="L1258" s="64">
        <f t="shared" si="39"/>
        <v>0</v>
      </c>
    </row>
    <row r="1259" spans="6:12">
      <c r="F1259" s="17">
        <v>-67.2</v>
      </c>
      <c r="G1259" s="17">
        <v>67.2</v>
      </c>
      <c r="H1259" s="17">
        <f t="shared" si="38"/>
        <v>0</v>
      </c>
      <c r="J1259" s="17">
        <v>-251.23</v>
      </c>
      <c r="K1259" s="17">
        <v>251.23</v>
      </c>
      <c r="L1259" s="64">
        <f t="shared" si="39"/>
        <v>0</v>
      </c>
    </row>
    <row r="1260" spans="6:12">
      <c r="F1260" s="17">
        <v>-67.8</v>
      </c>
      <c r="G1260" s="17">
        <v>67.8</v>
      </c>
      <c r="H1260" s="17">
        <f t="shared" si="38"/>
        <v>0</v>
      </c>
      <c r="J1260" s="17">
        <v>-252.2</v>
      </c>
      <c r="K1260" s="17">
        <v>252.2</v>
      </c>
      <c r="L1260" s="64">
        <f t="shared" si="39"/>
        <v>0</v>
      </c>
    </row>
    <row r="1261" spans="6:12">
      <c r="F1261" s="17">
        <v>-68.400000000000006</v>
      </c>
      <c r="G1261" s="17">
        <v>68.400000000000006</v>
      </c>
      <c r="H1261" s="17">
        <f t="shared" si="38"/>
        <v>0</v>
      </c>
      <c r="J1261" s="17">
        <v>-253.17</v>
      </c>
      <c r="K1261" s="17">
        <v>253.17</v>
      </c>
      <c r="L1261" s="64">
        <f t="shared" si="39"/>
        <v>0</v>
      </c>
    </row>
    <row r="1262" spans="6:12">
      <c r="F1262" s="17">
        <v>-69</v>
      </c>
      <c r="G1262" s="17">
        <v>69</v>
      </c>
      <c r="H1262" s="17">
        <f t="shared" si="38"/>
        <v>0</v>
      </c>
      <c r="J1262" s="17">
        <v>-255.11</v>
      </c>
      <c r="K1262" s="17">
        <v>255.11</v>
      </c>
      <c r="L1262" s="64">
        <f t="shared" si="39"/>
        <v>0</v>
      </c>
    </row>
    <row r="1263" spans="6:12">
      <c r="F1263" s="17">
        <v>-69.599999999999994</v>
      </c>
      <c r="G1263" s="17">
        <v>69.599999999999994</v>
      </c>
      <c r="H1263" s="17">
        <f t="shared" si="38"/>
        <v>0</v>
      </c>
      <c r="J1263" s="17">
        <v>-257.05</v>
      </c>
      <c r="K1263" s="17">
        <v>257.05</v>
      </c>
      <c r="L1263" s="64">
        <f t="shared" si="39"/>
        <v>0</v>
      </c>
    </row>
    <row r="1264" spans="6:12">
      <c r="F1264" s="17">
        <v>-69.599999999999994</v>
      </c>
      <c r="G1264" s="17">
        <v>69.599999999999994</v>
      </c>
      <c r="H1264" s="17">
        <f t="shared" si="38"/>
        <v>0</v>
      </c>
      <c r="J1264" s="17">
        <v>-257.54000000000002</v>
      </c>
      <c r="K1264" s="17">
        <v>257.54000000000002</v>
      </c>
      <c r="L1264" s="64">
        <f t="shared" si="39"/>
        <v>0</v>
      </c>
    </row>
    <row r="1265" spans="6:12">
      <c r="F1265" s="17">
        <v>-69.599999999999994</v>
      </c>
      <c r="G1265" s="17">
        <v>69.599999999999994</v>
      </c>
      <c r="H1265" s="17">
        <f t="shared" si="38"/>
        <v>0</v>
      </c>
      <c r="J1265" s="17">
        <v>-258.02</v>
      </c>
      <c r="K1265" s="17">
        <v>258.02</v>
      </c>
      <c r="L1265" s="64">
        <f t="shared" si="39"/>
        <v>0</v>
      </c>
    </row>
    <row r="1266" spans="6:12">
      <c r="F1266" s="17">
        <v>-69.599999999999994</v>
      </c>
      <c r="G1266" s="17">
        <v>69.599999999999994</v>
      </c>
      <c r="H1266" s="17">
        <f t="shared" si="38"/>
        <v>0</v>
      </c>
      <c r="J1266" s="17">
        <v>-259.95999999999998</v>
      </c>
      <c r="K1266" s="17">
        <v>259.95999999999998</v>
      </c>
      <c r="L1266" s="64">
        <f t="shared" si="39"/>
        <v>0</v>
      </c>
    </row>
    <row r="1267" spans="6:12">
      <c r="F1267" s="17">
        <v>-69.599999999999994</v>
      </c>
      <c r="G1267" s="17">
        <v>69.599999999999994</v>
      </c>
      <c r="H1267" s="17">
        <f t="shared" si="38"/>
        <v>0</v>
      </c>
      <c r="J1267" s="17">
        <v>-259.95999999999998</v>
      </c>
      <c r="K1267" s="17">
        <v>259.95999999999998</v>
      </c>
      <c r="L1267" s="64">
        <f t="shared" si="39"/>
        <v>0</v>
      </c>
    </row>
    <row r="1268" spans="6:12">
      <c r="F1268" s="17">
        <v>-70.2</v>
      </c>
      <c r="G1268" s="17">
        <v>70.2</v>
      </c>
      <c r="H1268" s="17">
        <f t="shared" si="38"/>
        <v>0</v>
      </c>
      <c r="J1268" s="17">
        <v>-259.95999999999998</v>
      </c>
      <c r="K1268" s="17">
        <v>259.95999999999998</v>
      </c>
      <c r="L1268" s="64">
        <f t="shared" si="39"/>
        <v>0</v>
      </c>
    </row>
    <row r="1269" spans="6:12">
      <c r="F1269" s="17">
        <v>-70.2</v>
      </c>
      <c r="G1269" s="17">
        <v>70.2</v>
      </c>
      <c r="H1269" s="17">
        <f t="shared" si="38"/>
        <v>0</v>
      </c>
      <c r="J1269" s="17">
        <v>-260.93</v>
      </c>
      <c r="K1269" s="17">
        <v>260.93</v>
      </c>
      <c r="L1269" s="64">
        <f t="shared" si="39"/>
        <v>0</v>
      </c>
    </row>
    <row r="1270" spans="6:12">
      <c r="F1270" s="17">
        <v>-70.8</v>
      </c>
      <c r="G1270" s="17">
        <v>70.8</v>
      </c>
      <c r="H1270" s="17">
        <f t="shared" si="38"/>
        <v>0</v>
      </c>
      <c r="J1270" s="17">
        <v>-260.93</v>
      </c>
      <c r="K1270" s="17">
        <v>260.93</v>
      </c>
      <c r="L1270" s="64">
        <f t="shared" si="39"/>
        <v>0</v>
      </c>
    </row>
    <row r="1271" spans="6:12">
      <c r="F1271" s="17">
        <v>-71.400000000000006</v>
      </c>
      <c r="G1271" s="17">
        <v>71.400000000000006</v>
      </c>
      <c r="H1271" s="17">
        <f t="shared" si="38"/>
        <v>0</v>
      </c>
      <c r="J1271" s="17">
        <v>-261.89999999999998</v>
      </c>
      <c r="K1271" s="17">
        <v>261.89999999999998</v>
      </c>
      <c r="L1271" s="64">
        <f t="shared" si="39"/>
        <v>0</v>
      </c>
    </row>
    <row r="1272" spans="6:12">
      <c r="F1272" s="17">
        <v>-71.400000000000006</v>
      </c>
      <c r="G1272" s="17">
        <v>71.400000000000006</v>
      </c>
      <c r="H1272" s="17">
        <f t="shared" si="38"/>
        <v>0</v>
      </c>
      <c r="J1272" s="17">
        <v>-261.89999999999998</v>
      </c>
      <c r="K1272" s="17">
        <v>261.89999999999998</v>
      </c>
      <c r="L1272" s="64">
        <f t="shared" si="39"/>
        <v>0</v>
      </c>
    </row>
    <row r="1273" spans="6:12">
      <c r="F1273" s="17">
        <v>-71.41</v>
      </c>
      <c r="G1273" s="17">
        <v>71.41</v>
      </c>
      <c r="H1273" s="17">
        <f t="shared" si="38"/>
        <v>0</v>
      </c>
      <c r="J1273" s="17">
        <v>-262.43</v>
      </c>
      <c r="K1273" s="17">
        <v>262.43</v>
      </c>
      <c r="L1273" s="64">
        <f t="shared" si="39"/>
        <v>0</v>
      </c>
    </row>
    <row r="1274" spans="6:12">
      <c r="F1274" s="17">
        <v>-71.989999999999995</v>
      </c>
      <c r="G1274" s="17">
        <v>71.989999999999995</v>
      </c>
      <c r="H1274" s="17">
        <f t="shared" si="38"/>
        <v>0</v>
      </c>
      <c r="J1274" s="17">
        <v>-263.83999999999997</v>
      </c>
      <c r="K1274" s="17">
        <v>263.83999999999997</v>
      </c>
      <c r="L1274" s="64">
        <f t="shared" si="39"/>
        <v>0</v>
      </c>
    </row>
    <row r="1275" spans="6:12">
      <c r="F1275" s="17">
        <v>-71.989999999999995</v>
      </c>
      <c r="G1275" s="17">
        <v>71.989999999999995</v>
      </c>
      <c r="H1275" s="17">
        <f t="shared" si="38"/>
        <v>0</v>
      </c>
      <c r="J1275" s="17">
        <v>-263.83999999999997</v>
      </c>
      <c r="K1275" s="17">
        <v>263.83999999999997</v>
      </c>
      <c r="L1275" s="64">
        <f t="shared" si="39"/>
        <v>0</v>
      </c>
    </row>
    <row r="1276" spans="6:12">
      <c r="F1276" s="17">
        <v>-71.989999999999995</v>
      </c>
      <c r="G1276" s="17">
        <v>71.989999999999995</v>
      </c>
      <c r="H1276" s="17">
        <f t="shared" si="38"/>
        <v>0</v>
      </c>
      <c r="J1276" s="17">
        <v>-264.06</v>
      </c>
      <c r="K1276" s="17">
        <v>264.06</v>
      </c>
      <c r="L1276" s="64">
        <f t="shared" si="39"/>
        <v>0</v>
      </c>
    </row>
    <row r="1277" spans="6:12">
      <c r="F1277" s="17">
        <v>-71.989999999999995</v>
      </c>
      <c r="G1277" s="17">
        <v>71.989999999999995</v>
      </c>
      <c r="H1277" s="17">
        <f t="shared" si="38"/>
        <v>0</v>
      </c>
      <c r="J1277" s="17">
        <v>-264.81</v>
      </c>
      <c r="K1277" s="17">
        <v>264.81</v>
      </c>
      <c r="L1277" s="64">
        <f t="shared" si="39"/>
        <v>0</v>
      </c>
    </row>
    <row r="1278" spans="6:12">
      <c r="F1278" s="17">
        <v>-72</v>
      </c>
      <c r="G1278" s="17">
        <v>72</v>
      </c>
      <c r="H1278" s="17">
        <f t="shared" si="38"/>
        <v>0</v>
      </c>
      <c r="J1278" s="17">
        <v>-265.77999999999997</v>
      </c>
      <c r="K1278" s="17">
        <v>265.77999999999997</v>
      </c>
      <c r="L1278" s="64">
        <f t="shared" si="39"/>
        <v>0</v>
      </c>
    </row>
    <row r="1279" spans="6:12">
      <c r="F1279" s="17">
        <v>-72</v>
      </c>
      <c r="G1279" s="17">
        <v>72</v>
      </c>
      <c r="H1279" s="17">
        <f t="shared" si="38"/>
        <v>0</v>
      </c>
      <c r="J1279" s="17">
        <v>-265.77999999999997</v>
      </c>
      <c r="K1279" s="17">
        <v>265.77999999999997</v>
      </c>
      <c r="L1279" s="64">
        <f t="shared" si="39"/>
        <v>0</v>
      </c>
    </row>
    <row r="1280" spans="6:12">
      <c r="F1280" s="17">
        <v>-72</v>
      </c>
      <c r="G1280" s="17">
        <v>72</v>
      </c>
      <c r="H1280" s="17">
        <f t="shared" si="38"/>
        <v>0</v>
      </c>
      <c r="J1280" s="17">
        <v>-266.75</v>
      </c>
      <c r="K1280" s="17">
        <v>266.75</v>
      </c>
      <c r="L1280" s="64">
        <f t="shared" si="39"/>
        <v>0</v>
      </c>
    </row>
    <row r="1281" spans="6:12">
      <c r="F1281" s="17">
        <v>-72</v>
      </c>
      <c r="G1281" s="17">
        <v>72</v>
      </c>
      <c r="H1281" s="17">
        <f t="shared" si="38"/>
        <v>0</v>
      </c>
      <c r="J1281" s="17">
        <v>-267.72000000000003</v>
      </c>
      <c r="K1281" s="17">
        <v>267.72000000000003</v>
      </c>
      <c r="L1281" s="64">
        <f t="shared" si="39"/>
        <v>0</v>
      </c>
    </row>
    <row r="1282" spans="6:12">
      <c r="F1282" s="17">
        <v>-72</v>
      </c>
      <c r="G1282" s="17">
        <v>72</v>
      </c>
      <c r="H1282" s="17">
        <f t="shared" si="38"/>
        <v>0</v>
      </c>
      <c r="J1282" s="17">
        <v>-267.72000000000003</v>
      </c>
      <c r="K1282" s="17">
        <v>267.72000000000003</v>
      </c>
      <c r="L1282" s="64">
        <f t="shared" si="39"/>
        <v>0</v>
      </c>
    </row>
    <row r="1283" spans="6:12">
      <c r="F1283" s="17">
        <v>-72</v>
      </c>
      <c r="G1283" s="17">
        <v>72</v>
      </c>
      <c r="H1283" s="17">
        <f t="shared" ref="H1283:H1346" si="40">+F1283+G1283</f>
        <v>0</v>
      </c>
      <c r="J1283" s="17">
        <v>-268.20999999999998</v>
      </c>
      <c r="K1283" s="17">
        <v>268.20999999999998</v>
      </c>
      <c r="L1283" s="64">
        <f t="shared" ref="L1283:L1346" si="41">+J1283+K1283</f>
        <v>0</v>
      </c>
    </row>
    <row r="1284" spans="6:12">
      <c r="F1284" s="17">
        <v>-72</v>
      </c>
      <c r="G1284" s="17">
        <v>72</v>
      </c>
      <c r="H1284" s="17">
        <f t="shared" si="40"/>
        <v>0</v>
      </c>
      <c r="J1284" s="17">
        <v>-268.69</v>
      </c>
      <c r="K1284" s="17">
        <v>268.69</v>
      </c>
      <c r="L1284" s="64">
        <f t="shared" si="41"/>
        <v>0</v>
      </c>
    </row>
    <row r="1285" spans="6:12">
      <c r="F1285" s="17">
        <v>-72</v>
      </c>
      <c r="G1285" s="17">
        <v>72</v>
      </c>
      <c r="H1285" s="17">
        <f t="shared" si="40"/>
        <v>0</v>
      </c>
      <c r="J1285" s="17">
        <v>-269.66000000000003</v>
      </c>
      <c r="K1285" s="17">
        <v>269.66000000000003</v>
      </c>
      <c r="L1285" s="64">
        <f t="shared" si="41"/>
        <v>0</v>
      </c>
    </row>
    <row r="1286" spans="6:12">
      <c r="F1286" s="17">
        <v>-72</v>
      </c>
      <c r="G1286" s="17">
        <v>72</v>
      </c>
      <c r="H1286" s="17">
        <f t="shared" si="40"/>
        <v>0</v>
      </c>
      <c r="J1286" s="17">
        <v>-269.66000000000003</v>
      </c>
      <c r="K1286" s="17">
        <v>269.66000000000003</v>
      </c>
      <c r="L1286" s="64">
        <f t="shared" si="41"/>
        <v>0</v>
      </c>
    </row>
    <row r="1287" spans="6:12">
      <c r="F1287" s="17">
        <v>-72</v>
      </c>
      <c r="G1287" s="17">
        <v>72</v>
      </c>
      <c r="H1287" s="17">
        <f t="shared" si="40"/>
        <v>0</v>
      </c>
      <c r="J1287" s="17">
        <v>-270.63</v>
      </c>
      <c r="K1287" s="17">
        <v>270.63</v>
      </c>
      <c r="L1287" s="64">
        <f t="shared" si="41"/>
        <v>0</v>
      </c>
    </row>
    <row r="1288" spans="6:12">
      <c r="F1288" s="17">
        <v>-72</v>
      </c>
      <c r="G1288" s="17">
        <v>72</v>
      </c>
      <c r="H1288" s="17">
        <f t="shared" si="40"/>
        <v>0</v>
      </c>
      <c r="J1288" s="17">
        <v>-270.63</v>
      </c>
      <c r="K1288" s="17">
        <v>270.63</v>
      </c>
      <c r="L1288" s="64">
        <f t="shared" si="41"/>
        <v>0</v>
      </c>
    </row>
    <row r="1289" spans="6:12">
      <c r="F1289" s="17">
        <v>-72</v>
      </c>
      <c r="G1289" s="17">
        <v>72</v>
      </c>
      <c r="H1289" s="17">
        <f t="shared" si="40"/>
        <v>0</v>
      </c>
      <c r="J1289" s="17">
        <v>-271.17</v>
      </c>
      <c r="K1289" s="17">
        <v>271.17</v>
      </c>
      <c r="L1289" s="64">
        <f t="shared" si="41"/>
        <v>0</v>
      </c>
    </row>
    <row r="1290" spans="6:12">
      <c r="F1290" s="17">
        <v>-72</v>
      </c>
      <c r="G1290" s="17">
        <v>72</v>
      </c>
      <c r="H1290" s="17">
        <f t="shared" si="40"/>
        <v>0</v>
      </c>
      <c r="J1290" s="17">
        <v>-271.60000000000002</v>
      </c>
      <c r="K1290" s="17">
        <v>271.60000000000002</v>
      </c>
      <c r="L1290" s="64">
        <f t="shared" si="41"/>
        <v>0</v>
      </c>
    </row>
    <row r="1291" spans="6:12">
      <c r="F1291" s="17">
        <v>-72</v>
      </c>
      <c r="G1291" s="17">
        <v>72</v>
      </c>
      <c r="H1291" s="17">
        <f t="shared" si="40"/>
        <v>0</v>
      </c>
      <c r="J1291" s="17">
        <v>-271.60000000000002</v>
      </c>
      <c r="K1291" s="17">
        <v>271.60000000000002</v>
      </c>
      <c r="L1291" s="64">
        <f t="shared" si="41"/>
        <v>0</v>
      </c>
    </row>
    <row r="1292" spans="6:12">
      <c r="F1292" s="17">
        <v>-72</v>
      </c>
      <c r="G1292" s="17">
        <v>72</v>
      </c>
      <c r="H1292" s="17">
        <f t="shared" si="40"/>
        <v>0</v>
      </c>
      <c r="J1292" s="17">
        <v>-271.60000000000002</v>
      </c>
      <c r="K1292" s="17">
        <v>271.60000000000002</v>
      </c>
      <c r="L1292" s="64">
        <f t="shared" si="41"/>
        <v>0</v>
      </c>
    </row>
    <row r="1293" spans="6:12">
      <c r="F1293" s="17">
        <v>-72</v>
      </c>
      <c r="G1293" s="17">
        <v>72</v>
      </c>
      <c r="H1293" s="17">
        <f t="shared" si="40"/>
        <v>0</v>
      </c>
      <c r="J1293" s="17">
        <v>-272.57</v>
      </c>
      <c r="K1293" s="17">
        <v>272.57</v>
      </c>
      <c r="L1293" s="64">
        <f t="shared" si="41"/>
        <v>0</v>
      </c>
    </row>
    <row r="1294" spans="6:12">
      <c r="F1294" s="17">
        <v>-72</v>
      </c>
      <c r="G1294" s="17">
        <v>72</v>
      </c>
      <c r="H1294" s="17">
        <f t="shared" si="40"/>
        <v>0</v>
      </c>
      <c r="J1294" s="17">
        <v>-272.57</v>
      </c>
      <c r="K1294" s="17">
        <v>272.57</v>
      </c>
      <c r="L1294" s="64">
        <f t="shared" si="41"/>
        <v>0</v>
      </c>
    </row>
    <row r="1295" spans="6:12">
      <c r="F1295" s="17">
        <v>-72</v>
      </c>
      <c r="G1295" s="17">
        <v>72</v>
      </c>
      <c r="H1295" s="17">
        <f t="shared" si="40"/>
        <v>0</v>
      </c>
      <c r="J1295" s="17">
        <v>-273.54000000000002</v>
      </c>
      <c r="K1295" s="17">
        <v>273.54000000000002</v>
      </c>
      <c r="L1295" s="64">
        <f t="shared" si="41"/>
        <v>0</v>
      </c>
    </row>
    <row r="1296" spans="6:12">
      <c r="F1296" s="17">
        <v>-72</v>
      </c>
      <c r="G1296" s="17">
        <v>72</v>
      </c>
      <c r="H1296" s="17">
        <f t="shared" si="40"/>
        <v>0</v>
      </c>
      <c r="J1296" s="17">
        <v>-273.83999999999997</v>
      </c>
      <c r="K1296" s="17">
        <v>273.83999999999997</v>
      </c>
      <c r="L1296" s="64">
        <f t="shared" si="41"/>
        <v>0</v>
      </c>
    </row>
    <row r="1297" spans="6:12">
      <c r="F1297" s="17">
        <v>-72</v>
      </c>
      <c r="G1297" s="17">
        <v>72</v>
      </c>
      <c r="H1297" s="17">
        <f t="shared" si="40"/>
        <v>0</v>
      </c>
      <c r="J1297" s="17">
        <v>-274.51</v>
      </c>
      <c r="K1297" s="17">
        <v>274.51</v>
      </c>
      <c r="L1297" s="64">
        <f t="shared" si="41"/>
        <v>0</v>
      </c>
    </row>
    <row r="1298" spans="6:12">
      <c r="F1298" s="17">
        <v>-72</v>
      </c>
      <c r="G1298" s="17">
        <v>72</v>
      </c>
      <c r="H1298" s="17">
        <f t="shared" si="40"/>
        <v>0</v>
      </c>
      <c r="J1298" s="17">
        <v>-275.48</v>
      </c>
      <c r="K1298" s="17">
        <v>275.48</v>
      </c>
      <c r="L1298" s="64">
        <f t="shared" si="41"/>
        <v>0</v>
      </c>
    </row>
    <row r="1299" spans="6:12">
      <c r="F1299" s="17">
        <v>-72</v>
      </c>
      <c r="G1299" s="17">
        <v>72</v>
      </c>
      <c r="H1299" s="17">
        <f t="shared" si="40"/>
        <v>0</v>
      </c>
      <c r="J1299" s="17">
        <v>-275.48</v>
      </c>
      <c r="K1299" s="17">
        <v>275.48</v>
      </c>
      <c r="L1299" s="64">
        <f t="shared" si="41"/>
        <v>0</v>
      </c>
    </row>
    <row r="1300" spans="6:12">
      <c r="F1300" s="17">
        <v>-72</v>
      </c>
      <c r="G1300" s="17">
        <v>72</v>
      </c>
      <c r="H1300" s="17">
        <f t="shared" si="40"/>
        <v>0</v>
      </c>
      <c r="J1300" s="17">
        <v>-275.48</v>
      </c>
      <c r="K1300" s="17">
        <v>275.48</v>
      </c>
      <c r="L1300" s="64">
        <f t="shared" si="41"/>
        <v>0</v>
      </c>
    </row>
    <row r="1301" spans="6:12">
      <c r="F1301" s="17">
        <v>-72</v>
      </c>
      <c r="G1301" s="17">
        <v>72</v>
      </c>
      <c r="H1301" s="17">
        <f t="shared" si="40"/>
        <v>0</v>
      </c>
      <c r="J1301" s="17">
        <v>-276.94</v>
      </c>
      <c r="K1301" s="17">
        <v>276.94</v>
      </c>
      <c r="L1301" s="64">
        <f t="shared" si="41"/>
        <v>0</v>
      </c>
    </row>
    <row r="1302" spans="6:12">
      <c r="F1302" s="17">
        <v>-72</v>
      </c>
      <c r="G1302" s="17">
        <v>72</v>
      </c>
      <c r="H1302" s="17">
        <f t="shared" si="40"/>
        <v>0</v>
      </c>
      <c r="J1302" s="17">
        <v>-277.42</v>
      </c>
      <c r="K1302" s="17">
        <v>277.42</v>
      </c>
      <c r="L1302" s="64">
        <f t="shared" si="41"/>
        <v>0</v>
      </c>
    </row>
    <row r="1303" spans="6:12">
      <c r="F1303" s="17">
        <v>-72</v>
      </c>
      <c r="G1303" s="17">
        <v>72</v>
      </c>
      <c r="H1303" s="17">
        <f t="shared" si="40"/>
        <v>0</v>
      </c>
      <c r="J1303" s="17">
        <v>-280.33</v>
      </c>
      <c r="K1303" s="17">
        <v>280.33</v>
      </c>
      <c r="L1303" s="64">
        <f t="shared" si="41"/>
        <v>0</v>
      </c>
    </row>
    <row r="1304" spans="6:12">
      <c r="F1304" s="17">
        <v>-72</v>
      </c>
      <c r="G1304" s="17">
        <v>72</v>
      </c>
      <c r="H1304" s="17">
        <f t="shared" si="40"/>
        <v>0</v>
      </c>
      <c r="J1304" s="17">
        <v>-281.3</v>
      </c>
      <c r="K1304" s="17">
        <v>281.3</v>
      </c>
      <c r="L1304" s="64">
        <f t="shared" si="41"/>
        <v>0</v>
      </c>
    </row>
    <row r="1305" spans="6:12">
      <c r="F1305" s="17">
        <v>-72</v>
      </c>
      <c r="G1305" s="17">
        <v>72</v>
      </c>
      <c r="H1305" s="17">
        <f t="shared" si="40"/>
        <v>0</v>
      </c>
      <c r="J1305" s="17">
        <v>-281.3</v>
      </c>
      <c r="K1305" s="17">
        <v>281.3</v>
      </c>
      <c r="L1305" s="64">
        <f t="shared" si="41"/>
        <v>0</v>
      </c>
    </row>
    <row r="1306" spans="6:12">
      <c r="F1306" s="17">
        <v>-72</v>
      </c>
      <c r="G1306" s="17">
        <v>72</v>
      </c>
      <c r="H1306" s="17">
        <f t="shared" si="40"/>
        <v>0</v>
      </c>
      <c r="J1306" s="17">
        <v>-281.79000000000002</v>
      </c>
      <c r="K1306" s="17">
        <v>281.79000000000002</v>
      </c>
      <c r="L1306" s="64">
        <f t="shared" si="41"/>
        <v>0</v>
      </c>
    </row>
    <row r="1307" spans="6:12">
      <c r="F1307" s="17">
        <v>-72</v>
      </c>
      <c r="G1307" s="17">
        <v>72</v>
      </c>
      <c r="H1307" s="17">
        <f t="shared" si="40"/>
        <v>0</v>
      </c>
      <c r="J1307" s="17">
        <v>-282.27</v>
      </c>
      <c r="K1307" s="17">
        <v>282.27</v>
      </c>
      <c r="L1307" s="64">
        <f t="shared" si="41"/>
        <v>0</v>
      </c>
    </row>
    <row r="1308" spans="6:12">
      <c r="F1308" s="17">
        <v>-72</v>
      </c>
      <c r="G1308" s="17">
        <v>72</v>
      </c>
      <c r="H1308" s="17">
        <f t="shared" si="40"/>
        <v>0</v>
      </c>
      <c r="J1308" s="17">
        <v>-282.95999999999998</v>
      </c>
      <c r="K1308" s="17">
        <v>282.95999999999998</v>
      </c>
      <c r="L1308" s="64">
        <f t="shared" si="41"/>
        <v>0</v>
      </c>
    </row>
    <row r="1309" spans="6:12">
      <c r="F1309" s="17">
        <v>-72</v>
      </c>
      <c r="G1309" s="17">
        <v>72</v>
      </c>
      <c r="H1309" s="17">
        <f t="shared" si="40"/>
        <v>0</v>
      </c>
      <c r="J1309" s="17">
        <v>-283.24</v>
      </c>
      <c r="K1309" s="17">
        <v>283.24</v>
      </c>
      <c r="L1309" s="64">
        <f t="shared" si="41"/>
        <v>0</v>
      </c>
    </row>
    <row r="1310" spans="6:12">
      <c r="F1310" s="17">
        <v>-72</v>
      </c>
      <c r="G1310" s="17">
        <v>72</v>
      </c>
      <c r="H1310" s="17">
        <f t="shared" si="40"/>
        <v>0</v>
      </c>
      <c r="J1310" s="17">
        <v>-284.20999999999998</v>
      </c>
      <c r="K1310" s="17">
        <v>284.20999999999998</v>
      </c>
      <c r="L1310" s="64">
        <f t="shared" si="41"/>
        <v>0</v>
      </c>
    </row>
    <row r="1311" spans="6:12">
      <c r="F1311" s="17">
        <v>-72</v>
      </c>
      <c r="G1311" s="17">
        <v>72</v>
      </c>
      <c r="H1311" s="17">
        <f t="shared" si="40"/>
        <v>0</v>
      </c>
      <c r="J1311" s="17">
        <v>-285.18</v>
      </c>
      <c r="K1311" s="17">
        <v>285.18</v>
      </c>
      <c r="L1311" s="64">
        <f t="shared" si="41"/>
        <v>0</v>
      </c>
    </row>
    <row r="1312" spans="6:12">
      <c r="F1312" s="17">
        <v>-72</v>
      </c>
      <c r="G1312" s="17">
        <v>72</v>
      </c>
      <c r="H1312" s="17">
        <f t="shared" si="40"/>
        <v>0</v>
      </c>
      <c r="J1312" s="17">
        <v>-285.18</v>
      </c>
      <c r="K1312" s="17">
        <v>285.18</v>
      </c>
      <c r="L1312" s="64">
        <f t="shared" si="41"/>
        <v>0</v>
      </c>
    </row>
    <row r="1313" spans="6:12">
      <c r="F1313" s="17">
        <v>-72</v>
      </c>
      <c r="G1313" s="17">
        <v>72</v>
      </c>
      <c r="H1313" s="17">
        <f t="shared" si="40"/>
        <v>0</v>
      </c>
      <c r="J1313" s="17">
        <v>-285.18</v>
      </c>
      <c r="K1313" s="17">
        <v>285.18</v>
      </c>
      <c r="L1313" s="64">
        <f t="shared" si="41"/>
        <v>0</v>
      </c>
    </row>
    <row r="1314" spans="6:12">
      <c r="F1314" s="17">
        <v>-72</v>
      </c>
      <c r="G1314" s="17">
        <v>72</v>
      </c>
      <c r="H1314" s="17">
        <f t="shared" si="40"/>
        <v>0</v>
      </c>
      <c r="J1314" s="17">
        <v>-286.14999999999998</v>
      </c>
      <c r="K1314" s="17">
        <v>286.14999999999998</v>
      </c>
      <c r="L1314" s="64">
        <f t="shared" si="41"/>
        <v>0</v>
      </c>
    </row>
    <row r="1315" spans="6:12">
      <c r="F1315" s="17">
        <v>-72</v>
      </c>
      <c r="G1315" s="17">
        <v>72</v>
      </c>
      <c r="H1315" s="17">
        <f t="shared" si="40"/>
        <v>0</v>
      </c>
      <c r="J1315" s="17">
        <v>-286.14999999999998</v>
      </c>
      <c r="K1315" s="17">
        <v>286.14999999999998</v>
      </c>
      <c r="L1315" s="64">
        <f t="shared" si="41"/>
        <v>0</v>
      </c>
    </row>
    <row r="1316" spans="6:12">
      <c r="F1316" s="17">
        <v>-72</v>
      </c>
      <c r="G1316" s="17">
        <v>72</v>
      </c>
      <c r="H1316" s="17">
        <f t="shared" si="40"/>
        <v>0</v>
      </c>
      <c r="J1316" s="17">
        <v>-287.12</v>
      </c>
      <c r="K1316" s="17">
        <v>287.12</v>
      </c>
      <c r="L1316" s="64">
        <f t="shared" si="41"/>
        <v>0</v>
      </c>
    </row>
    <row r="1317" spans="6:12">
      <c r="F1317" s="17">
        <v>-72</v>
      </c>
      <c r="G1317" s="17">
        <v>72</v>
      </c>
      <c r="H1317" s="17">
        <f t="shared" si="40"/>
        <v>0</v>
      </c>
      <c r="J1317" s="17">
        <v>-287.12</v>
      </c>
      <c r="K1317" s="17">
        <v>287.12</v>
      </c>
      <c r="L1317" s="64">
        <f t="shared" si="41"/>
        <v>0</v>
      </c>
    </row>
    <row r="1318" spans="6:12">
      <c r="F1318" s="17">
        <v>-72</v>
      </c>
      <c r="G1318" s="17">
        <v>72</v>
      </c>
      <c r="H1318" s="17">
        <f t="shared" si="40"/>
        <v>0</v>
      </c>
      <c r="J1318" s="17">
        <v>-287.12</v>
      </c>
      <c r="K1318" s="17">
        <v>287.12</v>
      </c>
      <c r="L1318" s="64">
        <f t="shared" si="41"/>
        <v>0</v>
      </c>
    </row>
    <row r="1319" spans="6:12">
      <c r="F1319" s="17">
        <v>-72</v>
      </c>
      <c r="G1319" s="17">
        <v>72</v>
      </c>
      <c r="H1319" s="17">
        <f t="shared" si="40"/>
        <v>0</v>
      </c>
      <c r="J1319" s="17">
        <v>-288.51</v>
      </c>
      <c r="K1319" s="17">
        <v>288.51</v>
      </c>
      <c r="L1319" s="64">
        <f t="shared" si="41"/>
        <v>0</v>
      </c>
    </row>
    <row r="1320" spans="6:12">
      <c r="F1320" s="17">
        <v>-72</v>
      </c>
      <c r="G1320" s="17">
        <v>72</v>
      </c>
      <c r="H1320" s="17">
        <f t="shared" si="40"/>
        <v>0</v>
      </c>
      <c r="J1320" s="17">
        <v>-289.06</v>
      </c>
      <c r="K1320" s="17">
        <v>289.06</v>
      </c>
      <c r="L1320" s="64">
        <f t="shared" si="41"/>
        <v>0</v>
      </c>
    </row>
    <row r="1321" spans="6:12">
      <c r="F1321" s="17">
        <v>-72</v>
      </c>
      <c r="G1321" s="17">
        <v>72</v>
      </c>
      <c r="H1321" s="17">
        <f t="shared" si="40"/>
        <v>0</v>
      </c>
      <c r="J1321" s="17">
        <v>-289.06</v>
      </c>
      <c r="K1321" s="17">
        <v>289.06</v>
      </c>
      <c r="L1321" s="64">
        <f t="shared" si="41"/>
        <v>0</v>
      </c>
    </row>
    <row r="1322" spans="6:12">
      <c r="F1322" s="17">
        <v>-72</v>
      </c>
      <c r="G1322" s="17">
        <v>72</v>
      </c>
      <c r="H1322" s="17">
        <f t="shared" si="40"/>
        <v>0</v>
      </c>
      <c r="J1322" s="17">
        <v>-291</v>
      </c>
      <c r="K1322" s="17">
        <v>291</v>
      </c>
      <c r="L1322" s="64">
        <f t="shared" si="41"/>
        <v>0</v>
      </c>
    </row>
    <row r="1323" spans="6:12">
      <c r="F1323" s="17">
        <v>-72</v>
      </c>
      <c r="G1323" s="17">
        <v>72</v>
      </c>
      <c r="H1323" s="17">
        <f t="shared" si="40"/>
        <v>0</v>
      </c>
      <c r="J1323" s="17">
        <v>-291</v>
      </c>
      <c r="K1323" s="17">
        <v>291</v>
      </c>
      <c r="L1323" s="64">
        <f t="shared" si="41"/>
        <v>0</v>
      </c>
    </row>
    <row r="1324" spans="6:12">
      <c r="F1324" s="17">
        <v>-72</v>
      </c>
      <c r="G1324" s="17">
        <v>72</v>
      </c>
      <c r="H1324" s="17">
        <f t="shared" si="40"/>
        <v>0</v>
      </c>
      <c r="J1324" s="17">
        <v>-291</v>
      </c>
      <c r="K1324" s="17">
        <v>291</v>
      </c>
      <c r="L1324" s="64">
        <f t="shared" si="41"/>
        <v>0</v>
      </c>
    </row>
    <row r="1325" spans="6:12">
      <c r="F1325" s="17">
        <v>-72</v>
      </c>
      <c r="G1325" s="17">
        <v>72</v>
      </c>
      <c r="H1325" s="17">
        <f t="shared" si="40"/>
        <v>0</v>
      </c>
      <c r="J1325" s="17">
        <v>-291.97000000000003</v>
      </c>
      <c r="K1325" s="17">
        <v>291.97000000000003</v>
      </c>
      <c r="L1325" s="64">
        <f t="shared" si="41"/>
        <v>0</v>
      </c>
    </row>
    <row r="1326" spans="6:12">
      <c r="F1326" s="17">
        <v>-72</v>
      </c>
      <c r="G1326" s="17">
        <v>72</v>
      </c>
      <c r="H1326" s="17">
        <f t="shared" si="40"/>
        <v>0</v>
      </c>
      <c r="J1326" s="17">
        <v>-292.94</v>
      </c>
      <c r="K1326" s="17">
        <v>292.94</v>
      </c>
      <c r="L1326" s="64">
        <f t="shared" si="41"/>
        <v>0</v>
      </c>
    </row>
    <row r="1327" spans="6:12">
      <c r="F1327" s="17">
        <v>-72</v>
      </c>
      <c r="G1327" s="17">
        <v>72</v>
      </c>
      <c r="H1327" s="17">
        <f t="shared" si="40"/>
        <v>0</v>
      </c>
      <c r="J1327" s="17">
        <v>-293.91000000000003</v>
      </c>
      <c r="K1327" s="17">
        <v>293.91000000000003</v>
      </c>
      <c r="L1327" s="64">
        <f t="shared" si="41"/>
        <v>0</v>
      </c>
    </row>
    <row r="1328" spans="6:12">
      <c r="F1328" s="17">
        <v>-72</v>
      </c>
      <c r="G1328" s="17">
        <v>72</v>
      </c>
      <c r="H1328" s="17">
        <f t="shared" si="40"/>
        <v>0</v>
      </c>
      <c r="J1328" s="17">
        <v>-296.82</v>
      </c>
      <c r="K1328" s="17">
        <v>296.82</v>
      </c>
      <c r="L1328" s="64">
        <f t="shared" si="41"/>
        <v>0</v>
      </c>
    </row>
    <row r="1329" spans="6:12">
      <c r="F1329" s="17">
        <v>-72</v>
      </c>
      <c r="G1329" s="17">
        <v>72</v>
      </c>
      <c r="H1329" s="17">
        <f t="shared" si="40"/>
        <v>0</v>
      </c>
      <c r="J1329" s="17">
        <v>-296.82</v>
      </c>
      <c r="K1329" s="17">
        <v>296.82</v>
      </c>
      <c r="L1329" s="64">
        <f t="shared" si="41"/>
        <v>0</v>
      </c>
    </row>
    <row r="1330" spans="6:12">
      <c r="F1330" s="17">
        <v>-72</v>
      </c>
      <c r="G1330" s="17">
        <v>72</v>
      </c>
      <c r="H1330" s="17">
        <f t="shared" si="40"/>
        <v>0</v>
      </c>
      <c r="J1330" s="17">
        <v>-296.82</v>
      </c>
      <c r="K1330" s="17">
        <v>296.82</v>
      </c>
      <c r="L1330" s="64">
        <f t="shared" si="41"/>
        <v>0</v>
      </c>
    </row>
    <row r="1331" spans="6:12">
      <c r="F1331" s="17">
        <v>-72</v>
      </c>
      <c r="G1331" s="17">
        <v>72</v>
      </c>
      <c r="H1331" s="17">
        <f t="shared" si="40"/>
        <v>0</v>
      </c>
      <c r="J1331" s="17">
        <v>-297.79000000000002</v>
      </c>
      <c r="K1331" s="17">
        <v>297.79000000000002</v>
      </c>
      <c r="L1331" s="64">
        <f t="shared" si="41"/>
        <v>0</v>
      </c>
    </row>
    <row r="1332" spans="6:12">
      <c r="F1332" s="17">
        <v>-72</v>
      </c>
      <c r="G1332" s="17">
        <v>72</v>
      </c>
      <c r="H1332" s="17">
        <f t="shared" si="40"/>
        <v>0</v>
      </c>
      <c r="J1332" s="17">
        <v>-299.73</v>
      </c>
      <c r="K1332" s="17">
        <v>299.73</v>
      </c>
      <c r="L1332" s="64">
        <f t="shared" si="41"/>
        <v>0</v>
      </c>
    </row>
    <row r="1333" spans="6:12">
      <c r="F1333" s="17">
        <v>-72</v>
      </c>
      <c r="G1333" s="17">
        <v>72</v>
      </c>
      <c r="H1333" s="17">
        <f t="shared" si="40"/>
        <v>0</v>
      </c>
      <c r="J1333" s="17">
        <v>-299.73</v>
      </c>
      <c r="K1333" s="17">
        <v>299.73</v>
      </c>
      <c r="L1333" s="64">
        <f t="shared" si="41"/>
        <v>0</v>
      </c>
    </row>
    <row r="1334" spans="6:12">
      <c r="F1334" s="17">
        <v>-72</v>
      </c>
      <c r="G1334" s="17">
        <v>72</v>
      </c>
      <c r="H1334" s="17">
        <f t="shared" si="40"/>
        <v>0</v>
      </c>
      <c r="J1334" s="17">
        <v>-300.7</v>
      </c>
      <c r="K1334" s="17">
        <v>300.7</v>
      </c>
      <c r="L1334" s="64">
        <f t="shared" si="41"/>
        <v>0</v>
      </c>
    </row>
    <row r="1335" spans="6:12">
      <c r="F1335" s="17">
        <v>-72</v>
      </c>
      <c r="G1335" s="17">
        <v>72</v>
      </c>
      <c r="H1335" s="17">
        <f t="shared" si="40"/>
        <v>0</v>
      </c>
      <c r="J1335" s="17">
        <v>-300.7</v>
      </c>
      <c r="K1335" s="17">
        <v>300.7</v>
      </c>
      <c r="L1335" s="64">
        <f t="shared" si="41"/>
        <v>0</v>
      </c>
    </row>
    <row r="1336" spans="6:12">
      <c r="F1336" s="17">
        <v>-72</v>
      </c>
      <c r="G1336" s="17">
        <v>72</v>
      </c>
      <c r="H1336" s="17">
        <f t="shared" si="40"/>
        <v>0</v>
      </c>
      <c r="J1336" s="17">
        <v>-301.67</v>
      </c>
      <c r="K1336" s="17">
        <v>301.67</v>
      </c>
      <c r="L1336" s="64">
        <f t="shared" si="41"/>
        <v>0</v>
      </c>
    </row>
    <row r="1337" spans="6:12">
      <c r="F1337" s="17">
        <v>-72</v>
      </c>
      <c r="G1337" s="17">
        <v>72</v>
      </c>
      <c r="H1337" s="17">
        <f t="shared" si="40"/>
        <v>0</v>
      </c>
      <c r="J1337" s="17">
        <v>-302.64</v>
      </c>
      <c r="K1337" s="17">
        <v>302.64</v>
      </c>
      <c r="L1337" s="64">
        <f t="shared" si="41"/>
        <v>0</v>
      </c>
    </row>
    <row r="1338" spans="6:12">
      <c r="F1338" s="17">
        <v>-72</v>
      </c>
      <c r="G1338" s="17">
        <v>72</v>
      </c>
      <c r="H1338" s="17">
        <f t="shared" si="40"/>
        <v>0</v>
      </c>
      <c r="J1338" s="17">
        <v>-303.60000000000002</v>
      </c>
      <c r="K1338" s="17">
        <v>303.60000000000002</v>
      </c>
      <c r="L1338" s="64">
        <f t="shared" si="41"/>
        <v>0</v>
      </c>
    </row>
    <row r="1339" spans="6:12">
      <c r="F1339" s="17">
        <v>-72</v>
      </c>
      <c r="G1339" s="17">
        <v>72</v>
      </c>
      <c r="H1339" s="17">
        <f t="shared" si="40"/>
        <v>0</v>
      </c>
      <c r="J1339" s="17">
        <v>-304.39999999999998</v>
      </c>
      <c r="K1339" s="17">
        <v>304.39999999999998</v>
      </c>
      <c r="L1339" s="64">
        <f t="shared" si="41"/>
        <v>0</v>
      </c>
    </row>
    <row r="1340" spans="6:12">
      <c r="F1340" s="17">
        <v>-72</v>
      </c>
      <c r="G1340" s="17">
        <v>72</v>
      </c>
      <c r="H1340" s="17">
        <f t="shared" si="40"/>
        <v>0</v>
      </c>
      <c r="J1340" s="17">
        <v>-304.58</v>
      </c>
      <c r="K1340" s="17">
        <v>304.58</v>
      </c>
      <c r="L1340" s="64">
        <f t="shared" si="41"/>
        <v>0</v>
      </c>
    </row>
    <row r="1341" spans="6:12">
      <c r="F1341" s="17">
        <v>-72</v>
      </c>
      <c r="G1341" s="17">
        <v>72</v>
      </c>
      <c r="H1341" s="17">
        <f t="shared" si="40"/>
        <v>0</v>
      </c>
      <c r="J1341" s="17">
        <v>-304.81</v>
      </c>
      <c r="K1341" s="17">
        <v>304.81</v>
      </c>
      <c r="L1341" s="64">
        <f t="shared" si="41"/>
        <v>0</v>
      </c>
    </row>
    <row r="1342" spans="6:12">
      <c r="F1342" s="17">
        <v>-72</v>
      </c>
      <c r="G1342" s="17">
        <v>72</v>
      </c>
      <c r="H1342" s="17">
        <f t="shared" si="40"/>
        <v>0</v>
      </c>
      <c r="J1342" s="17">
        <v>-306.52</v>
      </c>
      <c r="K1342" s="17">
        <v>306.52</v>
      </c>
      <c r="L1342" s="64">
        <f t="shared" si="41"/>
        <v>0</v>
      </c>
    </row>
    <row r="1343" spans="6:12">
      <c r="F1343" s="17">
        <v>-72</v>
      </c>
      <c r="G1343" s="17">
        <v>72</v>
      </c>
      <c r="H1343" s="17">
        <f t="shared" si="40"/>
        <v>0</v>
      </c>
      <c r="J1343" s="17">
        <v>-306.52</v>
      </c>
      <c r="K1343" s="17">
        <v>306.52</v>
      </c>
      <c r="L1343" s="64">
        <f t="shared" si="41"/>
        <v>0</v>
      </c>
    </row>
    <row r="1344" spans="6:12">
      <c r="F1344" s="17">
        <v>-72</v>
      </c>
      <c r="G1344" s="17">
        <v>72</v>
      </c>
      <c r="H1344" s="17">
        <f t="shared" si="40"/>
        <v>0</v>
      </c>
      <c r="J1344" s="17">
        <v>-306.54000000000002</v>
      </c>
      <c r="K1344" s="17">
        <v>306.54000000000002</v>
      </c>
      <c r="L1344" s="64">
        <f t="shared" si="41"/>
        <v>0</v>
      </c>
    </row>
    <row r="1345" spans="6:12">
      <c r="F1345" s="17">
        <v>-72</v>
      </c>
      <c r="G1345" s="17">
        <v>72</v>
      </c>
      <c r="H1345" s="17">
        <f t="shared" si="40"/>
        <v>0</v>
      </c>
      <c r="J1345" s="17">
        <v>-307.49</v>
      </c>
      <c r="K1345" s="17">
        <v>307.49</v>
      </c>
      <c r="L1345" s="64">
        <f t="shared" si="41"/>
        <v>0</v>
      </c>
    </row>
    <row r="1346" spans="6:12">
      <c r="F1346" s="17">
        <v>-72</v>
      </c>
      <c r="G1346" s="17">
        <v>72</v>
      </c>
      <c r="H1346" s="17">
        <f t="shared" si="40"/>
        <v>0</v>
      </c>
      <c r="J1346" s="17">
        <v>-307.49</v>
      </c>
      <c r="K1346" s="17">
        <v>307.49</v>
      </c>
      <c r="L1346" s="64">
        <f t="shared" si="41"/>
        <v>0</v>
      </c>
    </row>
    <row r="1347" spans="6:12">
      <c r="F1347" s="17">
        <v>-72</v>
      </c>
      <c r="G1347" s="17">
        <v>72</v>
      </c>
      <c r="H1347" s="17">
        <f t="shared" ref="H1347:H1410" si="42">+F1347+G1347</f>
        <v>0</v>
      </c>
      <c r="J1347" s="17">
        <v>-308.07</v>
      </c>
      <c r="K1347" s="17">
        <v>308.07</v>
      </c>
      <c r="L1347" s="64">
        <f t="shared" ref="L1347:L1410" si="43">+J1347+K1347</f>
        <v>0</v>
      </c>
    </row>
    <row r="1348" spans="6:12">
      <c r="F1348" s="17">
        <v>-72</v>
      </c>
      <c r="G1348" s="17">
        <v>72</v>
      </c>
      <c r="H1348" s="17">
        <f t="shared" si="42"/>
        <v>0</v>
      </c>
      <c r="J1348" s="17">
        <v>-308.45999999999998</v>
      </c>
      <c r="K1348" s="17">
        <v>308.45999999999998</v>
      </c>
      <c r="L1348" s="64">
        <f t="shared" si="43"/>
        <v>0</v>
      </c>
    </row>
    <row r="1349" spans="6:12">
      <c r="F1349" s="17">
        <v>-72</v>
      </c>
      <c r="G1349" s="17">
        <v>72</v>
      </c>
      <c r="H1349" s="17">
        <f t="shared" si="42"/>
        <v>0</v>
      </c>
      <c r="J1349" s="17">
        <v>-308.45999999999998</v>
      </c>
      <c r="K1349" s="17">
        <v>308.45999999999998</v>
      </c>
      <c r="L1349" s="64">
        <f t="shared" si="43"/>
        <v>0</v>
      </c>
    </row>
    <row r="1350" spans="6:12">
      <c r="F1350" s="17">
        <v>-72</v>
      </c>
      <c r="G1350" s="17">
        <v>72</v>
      </c>
      <c r="H1350" s="17">
        <f t="shared" si="42"/>
        <v>0</v>
      </c>
      <c r="J1350" s="17">
        <v>-309.43</v>
      </c>
      <c r="K1350" s="17">
        <v>309.43</v>
      </c>
      <c r="L1350" s="64">
        <f t="shared" si="43"/>
        <v>0</v>
      </c>
    </row>
    <row r="1351" spans="6:12">
      <c r="F1351" s="17">
        <v>-72</v>
      </c>
      <c r="G1351" s="17">
        <v>72</v>
      </c>
      <c r="H1351" s="17">
        <f t="shared" si="42"/>
        <v>0</v>
      </c>
      <c r="J1351" s="17">
        <v>-310.39999999999998</v>
      </c>
      <c r="K1351" s="17">
        <v>310.39999999999998</v>
      </c>
      <c r="L1351" s="64">
        <f t="shared" si="43"/>
        <v>0</v>
      </c>
    </row>
    <row r="1352" spans="6:12">
      <c r="F1352" s="17">
        <v>-72</v>
      </c>
      <c r="G1352" s="17">
        <v>72</v>
      </c>
      <c r="H1352" s="17">
        <f t="shared" si="42"/>
        <v>0</v>
      </c>
      <c r="J1352" s="17">
        <v>-310.39999999999998</v>
      </c>
      <c r="K1352" s="17">
        <v>310.39999999999998</v>
      </c>
      <c r="L1352" s="64">
        <f t="shared" si="43"/>
        <v>0</v>
      </c>
    </row>
    <row r="1353" spans="6:12">
      <c r="F1353" s="17">
        <v>-72</v>
      </c>
      <c r="G1353" s="17">
        <v>72</v>
      </c>
      <c r="H1353" s="17">
        <f t="shared" si="42"/>
        <v>0</v>
      </c>
      <c r="J1353" s="17">
        <v>-310.39999999999998</v>
      </c>
      <c r="K1353" s="17">
        <v>310.39999999999998</v>
      </c>
      <c r="L1353" s="64">
        <f t="shared" si="43"/>
        <v>0</v>
      </c>
    </row>
    <row r="1354" spans="6:12">
      <c r="F1354" s="17">
        <v>-72</v>
      </c>
      <c r="G1354" s="17">
        <v>72</v>
      </c>
      <c r="H1354" s="17">
        <f t="shared" si="42"/>
        <v>0</v>
      </c>
      <c r="J1354" s="17">
        <v>-312.33999999999997</v>
      </c>
      <c r="K1354" s="17">
        <v>312.33999999999997</v>
      </c>
      <c r="L1354" s="64">
        <f t="shared" si="43"/>
        <v>0</v>
      </c>
    </row>
    <row r="1355" spans="6:12">
      <c r="F1355" s="17">
        <v>-72</v>
      </c>
      <c r="G1355" s="17">
        <v>72</v>
      </c>
      <c r="H1355" s="17">
        <f t="shared" si="42"/>
        <v>0</v>
      </c>
      <c r="J1355" s="17">
        <v>-312.33999999999997</v>
      </c>
      <c r="K1355" s="17">
        <v>312.33999999999997</v>
      </c>
      <c r="L1355" s="64">
        <f t="shared" si="43"/>
        <v>0</v>
      </c>
    </row>
    <row r="1356" spans="6:12">
      <c r="F1356" s="17">
        <v>-72</v>
      </c>
      <c r="G1356" s="17">
        <v>72</v>
      </c>
      <c r="H1356" s="17">
        <f t="shared" si="42"/>
        <v>0</v>
      </c>
      <c r="J1356" s="17">
        <v>-312.95999999999998</v>
      </c>
      <c r="K1356" s="17">
        <v>312.95999999999998</v>
      </c>
      <c r="L1356" s="64">
        <f t="shared" si="43"/>
        <v>0</v>
      </c>
    </row>
    <row r="1357" spans="6:12">
      <c r="F1357" s="17">
        <v>-72</v>
      </c>
      <c r="G1357" s="17">
        <v>72</v>
      </c>
      <c r="H1357" s="17">
        <f t="shared" si="42"/>
        <v>0</v>
      </c>
      <c r="J1357" s="17">
        <v>-314.39999999999998</v>
      </c>
      <c r="K1357" s="17">
        <v>314.39999999999998</v>
      </c>
      <c r="L1357" s="64">
        <f t="shared" si="43"/>
        <v>0</v>
      </c>
    </row>
    <row r="1358" spans="6:12">
      <c r="F1358" s="17">
        <v>-72</v>
      </c>
      <c r="G1358" s="17">
        <v>72</v>
      </c>
      <c r="H1358" s="17">
        <f t="shared" si="42"/>
        <v>0</v>
      </c>
      <c r="J1358" s="17">
        <v>-314.39999999999998</v>
      </c>
      <c r="K1358" s="17">
        <v>314.39999999999998</v>
      </c>
      <c r="L1358" s="64">
        <f t="shared" si="43"/>
        <v>0</v>
      </c>
    </row>
    <row r="1359" spans="6:12">
      <c r="F1359" s="17">
        <v>-72</v>
      </c>
      <c r="G1359" s="17">
        <v>72</v>
      </c>
      <c r="H1359" s="17">
        <f t="shared" si="42"/>
        <v>0</v>
      </c>
      <c r="J1359" s="17">
        <v>-315.25</v>
      </c>
      <c r="K1359" s="17">
        <v>315.25</v>
      </c>
      <c r="L1359" s="64">
        <f t="shared" si="43"/>
        <v>0</v>
      </c>
    </row>
    <row r="1360" spans="6:12">
      <c r="F1360" s="17">
        <v>-72</v>
      </c>
      <c r="G1360" s="17">
        <v>72</v>
      </c>
      <c r="H1360" s="17">
        <f t="shared" si="42"/>
        <v>0</v>
      </c>
      <c r="J1360" s="17">
        <v>-315.25</v>
      </c>
      <c r="K1360" s="17">
        <v>315.25</v>
      </c>
      <c r="L1360" s="64">
        <f t="shared" si="43"/>
        <v>0</v>
      </c>
    </row>
    <row r="1361" spans="6:12">
      <c r="F1361" s="17">
        <v>-72</v>
      </c>
      <c r="G1361" s="17">
        <v>72</v>
      </c>
      <c r="H1361" s="17">
        <f t="shared" si="42"/>
        <v>0</v>
      </c>
      <c r="J1361" s="17">
        <v>-315.25</v>
      </c>
      <c r="K1361" s="17">
        <v>315.25</v>
      </c>
      <c r="L1361" s="64">
        <f t="shared" si="43"/>
        <v>0</v>
      </c>
    </row>
    <row r="1362" spans="6:12">
      <c r="F1362" s="17">
        <v>-72</v>
      </c>
      <c r="G1362" s="17">
        <v>72</v>
      </c>
      <c r="H1362" s="17">
        <f t="shared" si="42"/>
        <v>0</v>
      </c>
      <c r="J1362" s="17">
        <v>-318.16000000000003</v>
      </c>
      <c r="K1362" s="17">
        <v>318.16000000000003</v>
      </c>
      <c r="L1362" s="64">
        <f t="shared" si="43"/>
        <v>0</v>
      </c>
    </row>
    <row r="1363" spans="6:12">
      <c r="F1363" s="17">
        <v>-72</v>
      </c>
      <c r="G1363" s="17">
        <v>72</v>
      </c>
      <c r="H1363" s="17">
        <f t="shared" si="42"/>
        <v>0</v>
      </c>
      <c r="J1363" s="17">
        <v>-318.16000000000003</v>
      </c>
      <c r="K1363" s="17">
        <v>318.16000000000003</v>
      </c>
      <c r="L1363" s="64">
        <f t="shared" si="43"/>
        <v>0</v>
      </c>
    </row>
    <row r="1364" spans="6:12">
      <c r="F1364" s="17">
        <v>-72</v>
      </c>
      <c r="G1364" s="17">
        <v>72</v>
      </c>
      <c r="H1364" s="17">
        <f t="shared" si="42"/>
        <v>0</v>
      </c>
      <c r="J1364" s="17">
        <v>-319.48</v>
      </c>
      <c r="K1364" s="17">
        <v>319.48</v>
      </c>
      <c r="L1364" s="64">
        <f t="shared" si="43"/>
        <v>0</v>
      </c>
    </row>
    <row r="1365" spans="6:12">
      <c r="F1365" s="17">
        <v>-72</v>
      </c>
      <c r="G1365" s="17">
        <v>72</v>
      </c>
      <c r="H1365" s="17">
        <f t="shared" si="42"/>
        <v>0</v>
      </c>
      <c r="J1365" s="17">
        <v>-319.62</v>
      </c>
      <c r="K1365" s="17">
        <v>319.62</v>
      </c>
      <c r="L1365" s="64">
        <f t="shared" si="43"/>
        <v>0</v>
      </c>
    </row>
    <row r="1366" spans="6:12">
      <c r="F1366" s="17">
        <v>-72</v>
      </c>
      <c r="G1366" s="17">
        <v>72</v>
      </c>
      <c r="H1366" s="17">
        <f t="shared" si="42"/>
        <v>0</v>
      </c>
      <c r="J1366" s="17">
        <v>-320.10000000000002</v>
      </c>
      <c r="K1366" s="17">
        <v>320.10000000000002</v>
      </c>
      <c r="L1366" s="64">
        <f t="shared" si="43"/>
        <v>0</v>
      </c>
    </row>
    <row r="1367" spans="6:12">
      <c r="F1367" s="17">
        <v>-72</v>
      </c>
      <c r="G1367" s="17">
        <v>72</v>
      </c>
      <c r="H1367" s="17">
        <f t="shared" si="42"/>
        <v>0</v>
      </c>
      <c r="J1367" s="17">
        <v>-320.10000000000002</v>
      </c>
      <c r="K1367" s="17">
        <v>320.10000000000002</v>
      </c>
      <c r="L1367" s="64">
        <f t="shared" si="43"/>
        <v>0</v>
      </c>
    </row>
    <row r="1368" spans="6:12">
      <c r="F1368" s="17">
        <v>-72</v>
      </c>
      <c r="G1368" s="17">
        <v>72</v>
      </c>
      <c r="H1368" s="17">
        <f t="shared" si="42"/>
        <v>0</v>
      </c>
      <c r="J1368" s="17">
        <v>-322.04000000000002</v>
      </c>
      <c r="K1368" s="17">
        <v>322.04000000000002</v>
      </c>
      <c r="L1368" s="64">
        <f t="shared" si="43"/>
        <v>0</v>
      </c>
    </row>
    <row r="1369" spans="6:12">
      <c r="F1369" s="17">
        <v>-73.2</v>
      </c>
      <c r="G1369" s="17">
        <v>73.2</v>
      </c>
      <c r="H1369" s="17">
        <f t="shared" si="42"/>
        <v>0</v>
      </c>
      <c r="J1369" s="17">
        <v>-322.04000000000002</v>
      </c>
      <c r="K1369" s="17">
        <v>322.04000000000002</v>
      </c>
      <c r="L1369" s="64">
        <f t="shared" si="43"/>
        <v>0</v>
      </c>
    </row>
    <row r="1370" spans="6:12">
      <c r="F1370" s="17">
        <v>-73.2</v>
      </c>
      <c r="G1370" s="17">
        <v>73.2</v>
      </c>
      <c r="H1370" s="17">
        <f t="shared" si="42"/>
        <v>0</v>
      </c>
      <c r="J1370" s="17">
        <v>-323.01</v>
      </c>
      <c r="K1370" s="17">
        <v>323.01</v>
      </c>
      <c r="L1370" s="64">
        <f t="shared" si="43"/>
        <v>0</v>
      </c>
    </row>
    <row r="1371" spans="6:12">
      <c r="F1371" s="17">
        <v>-73.2</v>
      </c>
      <c r="G1371" s="17">
        <v>73.2</v>
      </c>
      <c r="H1371" s="17">
        <f t="shared" si="42"/>
        <v>0</v>
      </c>
      <c r="J1371" s="17">
        <v>-325.92</v>
      </c>
      <c r="K1371" s="17">
        <v>325.92</v>
      </c>
      <c r="L1371" s="64">
        <f t="shared" si="43"/>
        <v>0</v>
      </c>
    </row>
    <row r="1372" spans="6:12">
      <c r="F1372" s="17">
        <v>-73.2</v>
      </c>
      <c r="G1372" s="17">
        <v>73.2</v>
      </c>
      <c r="H1372" s="17">
        <f t="shared" si="42"/>
        <v>0</v>
      </c>
      <c r="J1372" s="17">
        <v>-326</v>
      </c>
      <c r="K1372" s="17">
        <v>326</v>
      </c>
      <c r="L1372" s="64">
        <f t="shared" si="43"/>
        <v>0</v>
      </c>
    </row>
    <row r="1373" spans="6:12">
      <c r="F1373" s="17">
        <v>-74.400000000000006</v>
      </c>
      <c r="G1373" s="17">
        <v>74.400000000000006</v>
      </c>
      <c r="H1373" s="17">
        <f t="shared" si="42"/>
        <v>0</v>
      </c>
      <c r="J1373" s="17">
        <v>-326</v>
      </c>
      <c r="K1373" s="17">
        <v>326</v>
      </c>
      <c r="L1373" s="64">
        <f t="shared" si="43"/>
        <v>0</v>
      </c>
    </row>
    <row r="1374" spans="6:12">
      <c r="F1374" s="17">
        <v>-74.400000000000006</v>
      </c>
      <c r="G1374" s="17">
        <v>74.400000000000006</v>
      </c>
      <c r="H1374" s="17">
        <f t="shared" si="42"/>
        <v>0</v>
      </c>
      <c r="J1374" s="17">
        <v>-327.86</v>
      </c>
      <c r="K1374" s="17">
        <v>327.86</v>
      </c>
      <c r="L1374" s="64">
        <f t="shared" si="43"/>
        <v>0</v>
      </c>
    </row>
    <row r="1375" spans="6:12">
      <c r="F1375" s="17">
        <v>-75.599999999999994</v>
      </c>
      <c r="G1375" s="17">
        <v>75.599999999999994</v>
      </c>
      <c r="H1375" s="17">
        <f t="shared" si="42"/>
        <v>0</v>
      </c>
      <c r="J1375" s="17">
        <v>-328.83</v>
      </c>
      <c r="K1375" s="17">
        <v>328.83</v>
      </c>
      <c r="L1375" s="64">
        <f t="shared" si="43"/>
        <v>0</v>
      </c>
    </row>
    <row r="1376" spans="6:12">
      <c r="F1376" s="17">
        <v>-75.599999999999994</v>
      </c>
      <c r="G1376" s="17">
        <v>75.599999999999994</v>
      </c>
      <c r="H1376" s="17">
        <f t="shared" si="42"/>
        <v>0</v>
      </c>
      <c r="J1376" s="17">
        <v>-328.83</v>
      </c>
      <c r="K1376" s="17">
        <v>328.83</v>
      </c>
      <c r="L1376" s="64">
        <f t="shared" si="43"/>
        <v>0</v>
      </c>
    </row>
    <row r="1377" spans="6:12">
      <c r="F1377" s="17">
        <v>-75.599999999999994</v>
      </c>
      <c r="G1377" s="17">
        <v>75.599999999999994</v>
      </c>
      <c r="H1377" s="17">
        <f t="shared" si="42"/>
        <v>0</v>
      </c>
      <c r="J1377" s="17">
        <v>-328.83</v>
      </c>
      <c r="K1377" s="17">
        <v>328.83</v>
      </c>
      <c r="L1377" s="64">
        <f t="shared" si="43"/>
        <v>0</v>
      </c>
    </row>
    <row r="1378" spans="6:12">
      <c r="F1378" s="17">
        <v>-75.599999999999994</v>
      </c>
      <c r="G1378" s="17">
        <v>75.599999999999994</v>
      </c>
      <c r="H1378" s="17">
        <f t="shared" si="42"/>
        <v>0</v>
      </c>
      <c r="J1378" s="17">
        <v>-329.8</v>
      </c>
      <c r="K1378" s="17">
        <v>329.8</v>
      </c>
      <c r="L1378" s="64">
        <f t="shared" si="43"/>
        <v>0</v>
      </c>
    </row>
    <row r="1379" spans="6:12">
      <c r="F1379" s="17">
        <v>-76.2</v>
      </c>
      <c r="G1379" s="17">
        <v>76.2</v>
      </c>
      <c r="H1379" s="17">
        <f t="shared" si="42"/>
        <v>0</v>
      </c>
      <c r="J1379" s="17">
        <v>-330.12</v>
      </c>
      <c r="K1379" s="17">
        <v>330.12</v>
      </c>
      <c r="L1379" s="64">
        <f t="shared" si="43"/>
        <v>0</v>
      </c>
    </row>
    <row r="1380" spans="6:12">
      <c r="F1380" s="17">
        <v>-76.2</v>
      </c>
      <c r="G1380" s="17">
        <v>76.2</v>
      </c>
      <c r="H1380" s="17">
        <f t="shared" si="42"/>
        <v>0</v>
      </c>
      <c r="J1380" s="17">
        <v>-330.12</v>
      </c>
      <c r="K1380" s="17">
        <v>330.12</v>
      </c>
      <c r="L1380" s="64">
        <f t="shared" si="43"/>
        <v>0</v>
      </c>
    </row>
    <row r="1381" spans="6:12">
      <c r="F1381" s="17">
        <v>-76.8</v>
      </c>
      <c r="G1381" s="17">
        <v>76.8</v>
      </c>
      <c r="H1381" s="17">
        <f t="shared" si="42"/>
        <v>0</v>
      </c>
      <c r="J1381" s="17">
        <v>-330.12</v>
      </c>
      <c r="K1381" s="17">
        <v>330.12</v>
      </c>
      <c r="L1381" s="64">
        <f t="shared" si="43"/>
        <v>0</v>
      </c>
    </row>
    <row r="1382" spans="6:12">
      <c r="F1382" s="17">
        <v>-77.400000000000006</v>
      </c>
      <c r="G1382" s="17">
        <v>77.400000000000006</v>
      </c>
      <c r="H1382" s="17">
        <f t="shared" si="42"/>
        <v>0</v>
      </c>
      <c r="J1382" s="17">
        <v>-330.12</v>
      </c>
      <c r="K1382" s="17">
        <v>330.12</v>
      </c>
      <c r="L1382" s="64">
        <f t="shared" si="43"/>
        <v>0</v>
      </c>
    </row>
    <row r="1383" spans="6:12">
      <c r="F1383" s="17">
        <v>-77.400000000000006</v>
      </c>
      <c r="G1383" s="17">
        <v>77.400000000000006</v>
      </c>
      <c r="H1383" s="17">
        <f t="shared" si="42"/>
        <v>0</v>
      </c>
      <c r="J1383" s="17">
        <v>-330.75</v>
      </c>
      <c r="K1383" s="17">
        <v>330.75</v>
      </c>
      <c r="L1383" s="64">
        <f t="shared" si="43"/>
        <v>0</v>
      </c>
    </row>
    <row r="1384" spans="6:12">
      <c r="F1384" s="17">
        <v>-77.400000000000006</v>
      </c>
      <c r="G1384" s="17">
        <v>77.400000000000006</v>
      </c>
      <c r="H1384" s="17">
        <f t="shared" si="42"/>
        <v>0</v>
      </c>
      <c r="J1384" s="17">
        <v>-330.77</v>
      </c>
      <c r="K1384" s="17">
        <v>330.77</v>
      </c>
      <c r="L1384" s="64">
        <f t="shared" si="43"/>
        <v>0</v>
      </c>
    </row>
    <row r="1385" spans="6:12">
      <c r="F1385" s="17">
        <v>-77.400000000000006</v>
      </c>
      <c r="G1385" s="17">
        <v>77.400000000000006</v>
      </c>
      <c r="H1385" s="17">
        <f t="shared" si="42"/>
        <v>0</v>
      </c>
      <c r="J1385" s="17">
        <v>-331.74</v>
      </c>
      <c r="K1385" s="17">
        <v>331.74</v>
      </c>
      <c r="L1385" s="64">
        <f t="shared" si="43"/>
        <v>0</v>
      </c>
    </row>
    <row r="1386" spans="6:12">
      <c r="F1386" s="17">
        <v>-78</v>
      </c>
      <c r="G1386" s="17">
        <v>78</v>
      </c>
      <c r="H1386" s="17">
        <f t="shared" si="42"/>
        <v>0</v>
      </c>
      <c r="J1386" s="17">
        <v>-331.74</v>
      </c>
      <c r="K1386" s="17">
        <v>331.74</v>
      </c>
      <c r="L1386" s="64">
        <f t="shared" si="43"/>
        <v>0</v>
      </c>
    </row>
    <row r="1387" spans="6:12">
      <c r="F1387" s="17">
        <v>-78</v>
      </c>
      <c r="G1387" s="17">
        <v>78</v>
      </c>
      <c r="H1387" s="17">
        <f t="shared" si="42"/>
        <v>0</v>
      </c>
      <c r="J1387" s="17">
        <v>-331.74</v>
      </c>
      <c r="K1387" s="17">
        <v>331.74</v>
      </c>
      <c r="L1387" s="64">
        <f t="shared" si="43"/>
        <v>0</v>
      </c>
    </row>
    <row r="1388" spans="6:12">
      <c r="F1388" s="17">
        <v>-78</v>
      </c>
      <c r="G1388" s="17">
        <v>78</v>
      </c>
      <c r="H1388" s="17">
        <f t="shared" si="42"/>
        <v>0</v>
      </c>
      <c r="J1388" s="17">
        <v>-331.74</v>
      </c>
      <c r="K1388" s="17">
        <v>331.74</v>
      </c>
      <c r="L1388" s="64">
        <f t="shared" si="43"/>
        <v>0</v>
      </c>
    </row>
    <row r="1389" spans="6:12">
      <c r="F1389" s="17">
        <v>-78</v>
      </c>
      <c r="G1389" s="17">
        <v>78</v>
      </c>
      <c r="H1389" s="17">
        <f t="shared" si="42"/>
        <v>0</v>
      </c>
      <c r="J1389" s="17">
        <v>-334.65</v>
      </c>
      <c r="K1389" s="17">
        <v>334.65</v>
      </c>
      <c r="L1389" s="64">
        <f t="shared" si="43"/>
        <v>0</v>
      </c>
    </row>
    <row r="1390" spans="6:12">
      <c r="F1390" s="17">
        <v>-78</v>
      </c>
      <c r="G1390" s="17">
        <v>78</v>
      </c>
      <c r="H1390" s="17">
        <f t="shared" si="42"/>
        <v>0</v>
      </c>
      <c r="J1390" s="17">
        <v>-334.84</v>
      </c>
      <c r="K1390" s="17">
        <v>334.84</v>
      </c>
      <c r="L1390" s="64">
        <f t="shared" si="43"/>
        <v>0</v>
      </c>
    </row>
    <row r="1391" spans="6:12">
      <c r="F1391" s="17">
        <v>-78</v>
      </c>
      <c r="G1391" s="17">
        <v>78</v>
      </c>
      <c r="H1391" s="17">
        <f t="shared" si="42"/>
        <v>0</v>
      </c>
      <c r="J1391" s="17">
        <v>-335.62</v>
      </c>
      <c r="K1391" s="17">
        <v>335.62</v>
      </c>
      <c r="L1391" s="64">
        <f t="shared" si="43"/>
        <v>0</v>
      </c>
    </row>
    <row r="1392" spans="6:12">
      <c r="F1392" s="17">
        <v>-78</v>
      </c>
      <c r="G1392" s="17">
        <v>78</v>
      </c>
      <c r="H1392" s="17">
        <f t="shared" si="42"/>
        <v>0</v>
      </c>
      <c r="J1392" s="17">
        <v>-335.78</v>
      </c>
      <c r="K1392" s="17">
        <v>335.78</v>
      </c>
      <c r="L1392" s="64">
        <f t="shared" si="43"/>
        <v>0</v>
      </c>
    </row>
    <row r="1393" spans="6:12">
      <c r="F1393" s="17">
        <v>-78</v>
      </c>
      <c r="G1393" s="17">
        <v>78</v>
      </c>
      <c r="H1393" s="17">
        <f t="shared" si="42"/>
        <v>0</v>
      </c>
      <c r="J1393" s="17">
        <v>-336.59</v>
      </c>
      <c r="K1393" s="17">
        <v>336.59</v>
      </c>
      <c r="L1393" s="64">
        <f t="shared" si="43"/>
        <v>0</v>
      </c>
    </row>
    <row r="1394" spans="6:12">
      <c r="F1394" s="17">
        <v>-78.599999999999994</v>
      </c>
      <c r="G1394" s="17">
        <v>78.599999999999994</v>
      </c>
      <c r="H1394" s="17">
        <f t="shared" si="42"/>
        <v>0</v>
      </c>
      <c r="J1394" s="17">
        <v>-337.98</v>
      </c>
      <c r="K1394" s="17">
        <v>337.98</v>
      </c>
      <c r="L1394" s="64">
        <f t="shared" si="43"/>
        <v>0</v>
      </c>
    </row>
    <row r="1395" spans="6:12">
      <c r="F1395" s="17">
        <v>-78.599999999999994</v>
      </c>
      <c r="G1395" s="17">
        <v>78.599999999999994</v>
      </c>
      <c r="H1395" s="17">
        <f t="shared" si="42"/>
        <v>0</v>
      </c>
      <c r="J1395" s="17">
        <v>-340.47</v>
      </c>
      <c r="K1395" s="17">
        <v>340.47</v>
      </c>
      <c r="L1395" s="64">
        <f t="shared" si="43"/>
        <v>0</v>
      </c>
    </row>
    <row r="1396" spans="6:12">
      <c r="F1396" s="17">
        <v>-78.900000000000006</v>
      </c>
      <c r="G1396" s="17">
        <v>78.900000000000006</v>
      </c>
      <c r="H1396" s="17">
        <f t="shared" si="42"/>
        <v>0</v>
      </c>
      <c r="J1396" s="17">
        <v>-340.47</v>
      </c>
      <c r="K1396" s="17">
        <v>340.47</v>
      </c>
      <c r="L1396" s="64">
        <f t="shared" si="43"/>
        <v>0</v>
      </c>
    </row>
    <row r="1397" spans="6:12">
      <c r="F1397" s="17">
        <v>-79.2</v>
      </c>
      <c r="G1397" s="17">
        <v>79.2</v>
      </c>
      <c r="H1397" s="17">
        <f t="shared" si="42"/>
        <v>0</v>
      </c>
      <c r="J1397" s="17">
        <v>-340.47</v>
      </c>
      <c r="K1397" s="17">
        <v>340.47</v>
      </c>
      <c r="L1397" s="64">
        <f t="shared" si="43"/>
        <v>0</v>
      </c>
    </row>
    <row r="1398" spans="6:12">
      <c r="F1398" s="17">
        <v>-79.2</v>
      </c>
      <c r="G1398" s="17">
        <v>79.2</v>
      </c>
      <c r="H1398" s="17">
        <f t="shared" si="42"/>
        <v>0</v>
      </c>
      <c r="J1398" s="17">
        <v>-340.96</v>
      </c>
      <c r="K1398" s="17">
        <v>340.96</v>
      </c>
      <c r="L1398" s="64">
        <f t="shared" si="43"/>
        <v>0</v>
      </c>
    </row>
    <row r="1399" spans="6:12">
      <c r="F1399" s="17">
        <v>-79.2</v>
      </c>
      <c r="G1399" s="17">
        <v>79.2</v>
      </c>
      <c r="H1399" s="17">
        <f t="shared" si="42"/>
        <v>0</v>
      </c>
      <c r="J1399" s="17">
        <v>-341.44</v>
      </c>
      <c r="K1399" s="17">
        <v>341.44</v>
      </c>
      <c r="L1399" s="64">
        <f t="shared" si="43"/>
        <v>0</v>
      </c>
    </row>
    <row r="1400" spans="6:12">
      <c r="F1400" s="17">
        <v>-79.2</v>
      </c>
      <c r="G1400" s="17">
        <v>79.2</v>
      </c>
      <c r="H1400" s="17">
        <f t="shared" si="42"/>
        <v>0</v>
      </c>
      <c r="J1400" s="17">
        <v>-341.44</v>
      </c>
      <c r="K1400" s="17">
        <v>341.44</v>
      </c>
      <c r="L1400" s="64">
        <f t="shared" si="43"/>
        <v>0</v>
      </c>
    </row>
    <row r="1401" spans="6:12">
      <c r="F1401" s="17">
        <v>-79.8</v>
      </c>
      <c r="G1401" s="17">
        <v>79.8</v>
      </c>
      <c r="H1401" s="17">
        <f t="shared" si="42"/>
        <v>0</v>
      </c>
      <c r="J1401" s="17">
        <v>-341.44</v>
      </c>
      <c r="K1401" s="17">
        <v>341.44</v>
      </c>
      <c r="L1401" s="64">
        <f t="shared" si="43"/>
        <v>0</v>
      </c>
    </row>
    <row r="1402" spans="6:12">
      <c r="F1402" s="17">
        <v>-79.8</v>
      </c>
      <c r="G1402" s="17">
        <v>79.8</v>
      </c>
      <c r="H1402" s="17">
        <f t="shared" si="42"/>
        <v>0</v>
      </c>
      <c r="J1402" s="17">
        <v>-345.32</v>
      </c>
      <c r="K1402" s="17">
        <v>345.32</v>
      </c>
      <c r="L1402" s="64">
        <f t="shared" si="43"/>
        <v>0</v>
      </c>
    </row>
    <row r="1403" spans="6:12">
      <c r="F1403" s="17">
        <v>-80.400000000000006</v>
      </c>
      <c r="G1403" s="17">
        <v>80.400000000000006</v>
      </c>
      <c r="H1403" s="17">
        <f t="shared" si="42"/>
        <v>0</v>
      </c>
      <c r="J1403" s="17">
        <v>-345.84</v>
      </c>
      <c r="K1403" s="17">
        <v>345.84</v>
      </c>
      <c r="L1403" s="64">
        <f t="shared" si="43"/>
        <v>0</v>
      </c>
    </row>
    <row r="1404" spans="6:12">
      <c r="F1404" s="17">
        <v>-80.400000000000006</v>
      </c>
      <c r="G1404" s="17">
        <v>80.400000000000006</v>
      </c>
      <c r="H1404" s="17">
        <f t="shared" si="42"/>
        <v>0</v>
      </c>
      <c r="J1404" s="17">
        <v>-345.84</v>
      </c>
      <c r="K1404" s="17">
        <v>345.84</v>
      </c>
      <c r="L1404" s="64">
        <f t="shared" si="43"/>
        <v>0</v>
      </c>
    </row>
    <row r="1405" spans="6:12">
      <c r="F1405" s="17">
        <v>-80.400000000000006</v>
      </c>
      <c r="G1405" s="17">
        <v>80.400000000000006</v>
      </c>
      <c r="H1405" s="17">
        <f t="shared" si="42"/>
        <v>0</v>
      </c>
      <c r="J1405" s="17">
        <v>-345.84</v>
      </c>
      <c r="K1405" s="17">
        <v>345.84</v>
      </c>
      <c r="L1405" s="64">
        <f t="shared" si="43"/>
        <v>0</v>
      </c>
    </row>
    <row r="1406" spans="6:12">
      <c r="F1406" s="17">
        <v>-80.400000000000006</v>
      </c>
      <c r="G1406" s="17">
        <v>80.400000000000006</v>
      </c>
      <c r="H1406" s="17">
        <f t="shared" si="42"/>
        <v>0</v>
      </c>
      <c r="J1406" s="17">
        <v>-347.26</v>
      </c>
      <c r="K1406" s="17">
        <v>347.26</v>
      </c>
      <c r="L1406" s="64">
        <f t="shared" si="43"/>
        <v>0</v>
      </c>
    </row>
    <row r="1407" spans="6:12">
      <c r="F1407" s="17">
        <v>-80.400000000000006</v>
      </c>
      <c r="G1407" s="17">
        <v>80.400000000000006</v>
      </c>
      <c r="H1407" s="17">
        <f t="shared" si="42"/>
        <v>0</v>
      </c>
      <c r="J1407" s="17">
        <v>-350.17</v>
      </c>
      <c r="K1407" s="17">
        <v>350.17</v>
      </c>
      <c r="L1407" s="64">
        <f t="shared" si="43"/>
        <v>0</v>
      </c>
    </row>
    <row r="1408" spans="6:12">
      <c r="F1408" s="17">
        <v>-81</v>
      </c>
      <c r="G1408" s="17">
        <v>81</v>
      </c>
      <c r="H1408" s="17">
        <f t="shared" si="42"/>
        <v>0</v>
      </c>
      <c r="J1408" s="17">
        <v>-351.14</v>
      </c>
      <c r="K1408" s="17">
        <v>351.14</v>
      </c>
      <c r="L1408" s="64">
        <f t="shared" si="43"/>
        <v>0</v>
      </c>
    </row>
    <row r="1409" spans="6:12">
      <c r="F1409" s="17">
        <v>-81</v>
      </c>
      <c r="G1409" s="17">
        <v>81</v>
      </c>
      <c r="H1409" s="17">
        <f t="shared" si="42"/>
        <v>0</v>
      </c>
      <c r="J1409" s="17">
        <v>-351.14</v>
      </c>
      <c r="K1409" s="17">
        <v>351.14</v>
      </c>
      <c r="L1409" s="64">
        <f t="shared" si="43"/>
        <v>0</v>
      </c>
    </row>
    <row r="1410" spans="6:12">
      <c r="F1410" s="17">
        <v>-81</v>
      </c>
      <c r="G1410" s="17">
        <v>81</v>
      </c>
      <c r="H1410" s="17">
        <f t="shared" si="42"/>
        <v>0</v>
      </c>
      <c r="J1410" s="17">
        <v>-351.14</v>
      </c>
      <c r="K1410" s="17">
        <v>351.14</v>
      </c>
      <c r="L1410" s="64">
        <f t="shared" si="43"/>
        <v>0</v>
      </c>
    </row>
    <row r="1411" spans="6:12">
      <c r="F1411" s="17">
        <v>-81</v>
      </c>
      <c r="G1411" s="17">
        <v>81</v>
      </c>
      <c r="H1411" s="17">
        <f t="shared" ref="H1411:H1474" si="44">+F1411+G1411</f>
        <v>0</v>
      </c>
      <c r="J1411" s="17">
        <v>-351.14</v>
      </c>
      <c r="K1411" s="17">
        <v>351.14</v>
      </c>
      <c r="L1411" s="64">
        <f t="shared" ref="L1411:L1474" si="45">+J1411+K1411</f>
        <v>0</v>
      </c>
    </row>
    <row r="1412" spans="6:12">
      <c r="F1412" s="17">
        <v>-81</v>
      </c>
      <c r="G1412" s="17">
        <v>81</v>
      </c>
      <c r="H1412" s="17">
        <f t="shared" si="44"/>
        <v>0</v>
      </c>
      <c r="J1412" s="17">
        <v>-351.85</v>
      </c>
      <c r="K1412" s="17">
        <v>351.85</v>
      </c>
      <c r="L1412" s="64">
        <f t="shared" si="45"/>
        <v>0</v>
      </c>
    </row>
    <row r="1413" spans="6:12">
      <c r="F1413" s="17">
        <v>-81.599999999999994</v>
      </c>
      <c r="G1413" s="17">
        <v>81.599999999999994</v>
      </c>
      <c r="H1413" s="17">
        <f t="shared" si="44"/>
        <v>0</v>
      </c>
      <c r="J1413" s="17">
        <v>-352.08</v>
      </c>
      <c r="K1413" s="17">
        <v>352.08</v>
      </c>
      <c r="L1413" s="64">
        <f t="shared" si="45"/>
        <v>0</v>
      </c>
    </row>
    <row r="1414" spans="6:12">
      <c r="F1414" s="17">
        <v>-81.599999999999994</v>
      </c>
      <c r="G1414" s="17">
        <v>81.599999999999994</v>
      </c>
      <c r="H1414" s="17">
        <f t="shared" si="44"/>
        <v>0</v>
      </c>
      <c r="J1414" s="17">
        <v>-355.99</v>
      </c>
      <c r="K1414" s="17">
        <v>355.99</v>
      </c>
      <c r="L1414" s="64">
        <f t="shared" si="45"/>
        <v>0</v>
      </c>
    </row>
    <row r="1415" spans="6:12">
      <c r="F1415" s="17">
        <v>-81.599999999999994</v>
      </c>
      <c r="G1415" s="17">
        <v>81.599999999999994</v>
      </c>
      <c r="H1415" s="17">
        <f t="shared" si="44"/>
        <v>0</v>
      </c>
      <c r="J1415" s="17">
        <v>-356.96</v>
      </c>
      <c r="K1415" s="17">
        <v>356.96</v>
      </c>
      <c r="L1415" s="64">
        <f t="shared" si="45"/>
        <v>0</v>
      </c>
    </row>
    <row r="1416" spans="6:12">
      <c r="F1416" s="17">
        <v>-81.599999999999994</v>
      </c>
      <c r="G1416" s="17">
        <v>81.599999999999994</v>
      </c>
      <c r="H1416" s="17">
        <f t="shared" si="44"/>
        <v>0</v>
      </c>
      <c r="J1416" s="17">
        <v>-356.96</v>
      </c>
      <c r="K1416" s="17">
        <v>356.96</v>
      </c>
      <c r="L1416" s="64">
        <f t="shared" si="45"/>
        <v>0</v>
      </c>
    </row>
    <row r="1417" spans="6:12">
      <c r="F1417" s="17">
        <v>-81.599999999999994</v>
      </c>
      <c r="G1417" s="17">
        <v>81.599999999999994</v>
      </c>
      <c r="H1417" s="17">
        <f t="shared" si="44"/>
        <v>0</v>
      </c>
      <c r="J1417" s="17">
        <v>-357.63</v>
      </c>
      <c r="K1417" s="17">
        <v>357.63</v>
      </c>
      <c r="L1417" s="64">
        <f t="shared" si="45"/>
        <v>0</v>
      </c>
    </row>
    <row r="1418" spans="6:12">
      <c r="F1418" s="17">
        <v>-81.599999999999994</v>
      </c>
      <c r="G1418" s="17">
        <v>81.599999999999994</v>
      </c>
      <c r="H1418" s="17">
        <f t="shared" si="44"/>
        <v>0</v>
      </c>
      <c r="J1418" s="17">
        <v>-357.67</v>
      </c>
      <c r="K1418" s="17">
        <v>357.67</v>
      </c>
      <c r="L1418" s="64">
        <f t="shared" si="45"/>
        <v>0</v>
      </c>
    </row>
    <row r="1419" spans="6:12">
      <c r="F1419" s="17">
        <v>-81.599999999999994</v>
      </c>
      <c r="G1419" s="17">
        <v>81.599999999999994</v>
      </c>
      <c r="H1419" s="17">
        <f t="shared" si="44"/>
        <v>0</v>
      </c>
      <c r="J1419" s="17">
        <v>-357.93</v>
      </c>
      <c r="K1419" s="17">
        <v>357.93</v>
      </c>
      <c r="L1419" s="64">
        <f t="shared" si="45"/>
        <v>0</v>
      </c>
    </row>
    <row r="1420" spans="6:12">
      <c r="F1420" s="17">
        <v>-82.2</v>
      </c>
      <c r="G1420" s="17">
        <v>82.2</v>
      </c>
      <c r="H1420" s="17">
        <f t="shared" si="44"/>
        <v>0</v>
      </c>
      <c r="J1420" s="17">
        <v>-358.9</v>
      </c>
      <c r="K1420" s="17">
        <v>358.9</v>
      </c>
      <c r="L1420" s="64">
        <f t="shared" si="45"/>
        <v>0</v>
      </c>
    </row>
    <row r="1421" spans="6:12">
      <c r="F1421" s="17">
        <v>-82.2</v>
      </c>
      <c r="G1421" s="17">
        <v>82.2</v>
      </c>
      <c r="H1421" s="17">
        <f t="shared" si="44"/>
        <v>0</v>
      </c>
      <c r="J1421" s="17">
        <v>-358.9</v>
      </c>
      <c r="K1421" s="17">
        <v>358.9</v>
      </c>
      <c r="L1421" s="64">
        <f t="shared" si="45"/>
        <v>0</v>
      </c>
    </row>
    <row r="1422" spans="6:12">
      <c r="F1422" s="17">
        <v>-82.2</v>
      </c>
      <c r="G1422" s="17">
        <v>82.2</v>
      </c>
      <c r="H1422" s="17">
        <f t="shared" si="44"/>
        <v>0</v>
      </c>
      <c r="J1422" s="17">
        <v>-358.9</v>
      </c>
      <c r="K1422" s="17">
        <v>358.9</v>
      </c>
      <c r="L1422" s="64">
        <f t="shared" si="45"/>
        <v>0</v>
      </c>
    </row>
    <row r="1423" spans="6:12">
      <c r="F1423" s="17">
        <v>-82.8</v>
      </c>
      <c r="G1423" s="17">
        <v>82.8</v>
      </c>
      <c r="H1423" s="17">
        <f t="shared" si="44"/>
        <v>0</v>
      </c>
      <c r="J1423" s="17">
        <v>-361.56</v>
      </c>
      <c r="K1423" s="17">
        <v>361.56</v>
      </c>
      <c r="L1423" s="64">
        <f t="shared" si="45"/>
        <v>0</v>
      </c>
    </row>
    <row r="1424" spans="6:12">
      <c r="F1424" s="17">
        <v>-82.8</v>
      </c>
      <c r="G1424" s="17">
        <v>82.8</v>
      </c>
      <c r="H1424" s="17">
        <f t="shared" si="44"/>
        <v>0</v>
      </c>
      <c r="J1424" s="17">
        <v>-361.81</v>
      </c>
      <c r="K1424" s="17">
        <v>361.81</v>
      </c>
      <c r="L1424" s="64">
        <f t="shared" si="45"/>
        <v>0</v>
      </c>
    </row>
    <row r="1425" spans="6:12">
      <c r="F1425" s="17">
        <v>-82.8</v>
      </c>
      <c r="G1425" s="17">
        <v>82.8</v>
      </c>
      <c r="H1425" s="17">
        <f t="shared" si="44"/>
        <v>0</v>
      </c>
      <c r="J1425" s="17">
        <v>-362.78</v>
      </c>
      <c r="K1425" s="17">
        <v>362.78</v>
      </c>
      <c r="L1425" s="64">
        <f t="shared" si="45"/>
        <v>0</v>
      </c>
    </row>
    <row r="1426" spans="6:12">
      <c r="F1426" s="17">
        <v>-82.8</v>
      </c>
      <c r="G1426" s="17">
        <v>82.8</v>
      </c>
      <c r="H1426" s="17">
        <f t="shared" si="44"/>
        <v>0</v>
      </c>
      <c r="J1426" s="17">
        <v>-362.78</v>
      </c>
      <c r="K1426" s="17">
        <v>362.78</v>
      </c>
      <c r="L1426" s="64">
        <f t="shared" si="45"/>
        <v>0</v>
      </c>
    </row>
    <row r="1427" spans="6:12">
      <c r="F1427" s="17">
        <v>-82.8</v>
      </c>
      <c r="G1427" s="17">
        <v>82.8</v>
      </c>
      <c r="H1427" s="17">
        <f t="shared" si="44"/>
        <v>0</v>
      </c>
      <c r="J1427" s="17">
        <v>-363.2</v>
      </c>
      <c r="K1427" s="17">
        <v>363.2</v>
      </c>
      <c r="L1427" s="64">
        <f t="shared" si="45"/>
        <v>0</v>
      </c>
    </row>
    <row r="1428" spans="6:12">
      <c r="F1428" s="17">
        <v>-82.8</v>
      </c>
      <c r="G1428" s="17">
        <v>82.8</v>
      </c>
      <c r="H1428" s="17">
        <f t="shared" si="44"/>
        <v>0</v>
      </c>
      <c r="J1428" s="17">
        <v>-363.2</v>
      </c>
      <c r="K1428" s="17">
        <v>363.2</v>
      </c>
      <c r="L1428" s="64">
        <f t="shared" si="45"/>
        <v>0</v>
      </c>
    </row>
    <row r="1429" spans="6:12">
      <c r="F1429" s="17">
        <v>-83.4</v>
      </c>
      <c r="G1429" s="17">
        <v>83.4</v>
      </c>
      <c r="H1429" s="17">
        <f t="shared" si="44"/>
        <v>0</v>
      </c>
      <c r="J1429" s="17">
        <v>-363.75</v>
      </c>
      <c r="K1429" s="17">
        <v>363.75</v>
      </c>
      <c r="L1429" s="64">
        <f t="shared" si="45"/>
        <v>0</v>
      </c>
    </row>
    <row r="1430" spans="6:12">
      <c r="F1430" s="17">
        <v>-84</v>
      </c>
      <c r="G1430" s="17">
        <v>84</v>
      </c>
      <c r="H1430" s="17">
        <f t="shared" si="44"/>
        <v>0</v>
      </c>
      <c r="J1430" s="17">
        <v>-364.72</v>
      </c>
      <c r="K1430" s="17">
        <v>364.72</v>
      </c>
      <c r="L1430" s="64">
        <f t="shared" si="45"/>
        <v>0</v>
      </c>
    </row>
    <row r="1431" spans="6:12">
      <c r="F1431" s="17">
        <v>-84</v>
      </c>
      <c r="G1431" s="17">
        <v>84</v>
      </c>
      <c r="H1431" s="17">
        <f t="shared" si="44"/>
        <v>0</v>
      </c>
      <c r="J1431" s="17">
        <v>-365.28</v>
      </c>
      <c r="K1431" s="17">
        <v>365.28</v>
      </c>
      <c r="L1431" s="64">
        <f t="shared" si="45"/>
        <v>0</v>
      </c>
    </row>
    <row r="1432" spans="6:12">
      <c r="F1432" s="17">
        <v>-84.6</v>
      </c>
      <c r="G1432" s="17">
        <v>84.6</v>
      </c>
      <c r="H1432" s="17">
        <f t="shared" si="44"/>
        <v>0</v>
      </c>
      <c r="J1432" s="17">
        <v>-365.28</v>
      </c>
      <c r="K1432" s="17">
        <v>365.28</v>
      </c>
      <c r="L1432" s="64">
        <f t="shared" si="45"/>
        <v>0</v>
      </c>
    </row>
    <row r="1433" spans="6:12">
      <c r="F1433" s="17">
        <v>-84.6</v>
      </c>
      <c r="G1433" s="17">
        <v>84.6</v>
      </c>
      <c r="H1433" s="17">
        <f t="shared" si="44"/>
        <v>0</v>
      </c>
      <c r="J1433" s="17">
        <v>-365.28</v>
      </c>
      <c r="K1433" s="17">
        <v>365.28</v>
      </c>
      <c r="L1433" s="64">
        <f t="shared" si="45"/>
        <v>0</v>
      </c>
    </row>
    <row r="1434" spans="6:12">
      <c r="F1434" s="17">
        <v>-84.6</v>
      </c>
      <c r="G1434" s="17">
        <v>84.6</v>
      </c>
      <c r="H1434" s="17">
        <f t="shared" si="44"/>
        <v>0</v>
      </c>
      <c r="J1434" s="17">
        <v>-365.28</v>
      </c>
      <c r="K1434" s="17">
        <v>365.28</v>
      </c>
      <c r="L1434" s="64">
        <f t="shared" si="45"/>
        <v>0</v>
      </c>
    </row>
    <row r="1435" spans="6:12">
      <c r="F1435" s="17">
        <v>-85.8</v>
      </c>
      <c r="G1435" s="17">
        <v>85.8</v>
      </c>
      <c r="H1435" s="17">
        <f t="shared" si="44"/>
        <v>0</v>
      </c>
      <c r="J1435" s="17">
        <v>-365.28</v>
      </c>
      <c r="K1435" s="17">
        <v>365.28</v>
      </c>
      <c r="L1435" s="64">
        <f t="shared" si="45"/>
        <v>0</v>
      </c>
    </row>
    <row r="1436" spans="6:12">
      <c r="F1436" s="17">
        <v>-85.8</v>
      </c>
      <c r="G1436" s="17">
        <v>85.8</v>
      </c>
      <c r="H1436" s="17">
        <f t="shared" si="44"/>
        <v>0</v>
      </c>
      <c r="J1436" s="17">
        <v>-365.28</v>
      </c>
      <c r="K1436" s="17">
        <v>365.28</v>
      </c>
      <c r="L1436" s="64">
        <f t="shared" si="45"/>
        <v>0</v>
      </c>
    </row>
    <row r="1437" spans="6:12">
      <c r="F1437" s="17">
        <v>-86.1</v>
      </c>
      <c r="G1437" s="17">
        <v>86.1</v>
      </c>
      <c r="H1437" s="17">
        <f t="shared" si="44"/>
        <v>0</v>
      </c>
      <c r="J1437" s="17">
        <v>-365.49</v>
      </c>
      <c r="K1437" s="17">
        <v>365.49</v>
      </c>
      <c r="L1437" s="64">
        <f t="shared" si="45"/>
        <v>0</v>
      </c>
    </row>
    <row r="1438" spans="6:12">
      <c r="F1438" s="17">
        <v>-86.4</v>
      </c>
      <c r="G1438" s="17">
        <v>86.4</v>
      </c>
      <c r="H1438" s="17">
        <f t="shared" si="44"/>
        <v>0</v>
      </c>
      <c r="J1438" s="17">
        <v>-366.66</v>
      </c>
      <c r="K1438" s="17">
        <v>366.66</v>
      </c>
      <c r="L1438" s="64">
        <f t="shared" si="45"/>
        <v>0</v>
      </c>
    </row>
    <row r="1439" spans="6:12">
      <c r="F1439" s="17">
        <v>-86.4</v>
      </c>
      <c r="G1439" s="17">
        <v>86.4</v>
      </c>
      <c r="H1439" s="17">
        <f t="shared" si="44"/>
        <v>0</v>
      </c>
      <c r="J1439" s="17">
        <v>-367.74</v>
      </c>
      <c r="K1439" s="17">
        <v>367.74</v>
      </c>
      <c r="L1439" s="64">
        <f t="shared" si="45"/>
        <v>0</v>
      </c>
    </row>
    <row r="1440" spans="6:12">
      <c r="F1440" s="17">
        <v>-86.4</v>
      </c>
      <c r="G1440" s="17">
        <v>86.4</v>
      </c>
      <c r="H1440" s="17">
        <f t="shared" si="44"/>
        <v>0</v>
      </c>
      <c r="J1440" s="17">
        <v>-371.51</v>
      </c>
      <c r="K1440" s="17">
        <v>371.51</v>
      </c>
      <c r="L1440" s="64">
        <f t="shared" si="45"/>
        <v>0</v>
      </c>
    </row>
    <row r="1441" spans="6:12">
      <c r="F1441" s="17">
        <v>-86.4</v>
      </c>
      <c r="G1441" s="17">
        <v>86.4</v>
      </c>
      <c r="H1441" s="17">
        <f t="shared" si="44"/>
        <v>0</v>
      </c>
      <c r="J1441" s="17">
        <v>-371.51</v>
      </c>
      <c r="K1441" s="17">
        <v>371.51</v>
      </c>
      <c r="L1441" s="64">
        <f t="shared" si="45"/>
        <v>0</v>
      </c>
    </row>
    <row r="1442" spans="6:12">
      <c r="F1442" s="17">
        <v>-86.4</v>
      </c>
      <c r="G1442" s="17">
        <v>86.4</v>
      </c>
      <c r="H1442" s="17">
        <f t="shared" si="44"/>
        <v>0</v>
      </c>
      <c r="J1442" s="17">
        <v>-372.28</v>
      </c>
      <c r="K1442" s="17">
        <v>372.28</v>
      </c>
      <c r="L1442" s="64">
        <f t="shared" si="45"/>
        <v>0</v>
      </c>
    </row>
    <row r="1443" spans="6:12">
      <c r="F1443" s="17">
        <v>-86.4</v>
      </c>
      <c r="G1443" s="17">
        <v>86.4</v>
      </c>
      <c r="H1443" s="17">
        <f t="shared" si="44"/>
        <v>0</v>
      </c>
      <c r="J1443" s="17">
        <v>-372.48</v>
      </c>
      <c r="K1443" s="17">
        <v>372.48</v>
      </c>
      <c r="L1443" s="64">
        <f t="shared" si="45"/>
        <v>0</v>
      </c>
    </row>
    <row r="1444" spans="6:12">
      <c r="F1444" s="17">
        <v>-86.4</v>
      </c>
      <c r="G1444" s="17">
        <v>86.4</v>
      </c>
      <c r="H1444" s="17">
        <f t="shared" si="44"/>
        <v>0</v>
      </c>
      <c r="J1444" s="17">
        <v>-372.89</v>
      </c>
      <c r="K1444" s="17">
        <v>372.89</v>
      </c>
      <c r="L1444" s="64">
        <f t="shared" si="45"/>
        <v>0</v>
      </c>
    </row>
    <row r="1445" spans="6:12">
      <c r="F1445" s="17">
        <v>-86.4</v>
      </c>
      <c r="G1445" s="17">
        <v>86.4</v>
      </c>
      <c r="H1445" s="17">
        <f t="shared" si="44"/>
        <v>0</v>
      </c>
      <c r="J1445" s="17">
        <v>-373.45</v>
      </c>
      <c r="K1445" s="17">
        <v>373.45</v>
      </c>
      <c r="L1445" s="64">
        <f t="shared" si="45"/>
        <v>0</v>
      </c>
    </row>
    <row r="1446" spans="6:12">
      <c r="F1446" s="17">
        <v>-86.4</v>
      </c>
      <c r="G1446" s="17">
        <v>86.4</v>
      </c>
      <c r="H1446" s="17">
        <f t="shared" si="44"/>
        <v>0</v>
      </c>
      <c r="J1446" s="17">
        <v>-373.45</v>
      </c>
      <c r="K1446" s="17">
        <v>373.45</v>
      </c>
      <c r="L1446" s="64">
        <f t="shared" si="45"/>
        <v>0</v>
      </c>
    </row>
    <row r="1447" spans="6:12">
      <c r="F1447" s="17">
        <v>-86.4</v>
      </c>
      <c r="G1447" s="17">
        <v>86.4</v>
      </c>
      <c r="H1447" s="17">
        <f t="shared" si="44"/>
        <v>0</v>
      </c>
      <c r="J1447" s="17">
        <v>-374.42</v>
      </c>
      <c r="K1447" s="17">
        <v>374.42</v>
      </c>
      <c r="L1447" s="64">
        <f t="shared" si="45"/>
        <v>0</v>
      </c>
    </row>
    <row r="1448" spans="6:12">
      <c r="F1448" s="17">
        <v>-86.4</v>
      </c>
      <c r="G1448" s="17">
        <v>86.4</v>
      </c>
      <c r="H1448" s="17">
        <f t="shared" si="44"/>
        <v>0</v>
      </c>
      <c r="J1448" s="17">
        <v>-375.39</v>
      </c>
      <c r="K1448" s="17">
        <v>375.39</v>
      </c>
      <c r="L1448" s="64">
        <f t="shared" si="45"/>
        <v>0</v>
      </c>
    </row>
    <row r="1449" spans="6:12">
      <c r="F1449" s="17">
        <v>-86.4</v>
      </c>
      <c r="G1449" s="17">
        <v>86.4</v>
      </c>
      <c r="H1449" s="17">
        <f t="shared" si="44"/>
        <v>0</v>
      </c>
      <c r="J1449" s="17">
        <v>-376.36</v>
      </c>
      <c r="K1449" s="17">
        <v>376.36</v>
      </c>
      <c r="L1449" s="64">
        <f t="shared" si="45"/>
        <v>0</v>
      </c>
    </row>
    <row r="1450" spans="6:12">
      <c r="F1450" s="17">
        <v>-86.4</v>
      </c>
      <c r="G1450" s="17">
        <v>86.4</v>
      </c>
      <c r="H1450" s="17">
        <f t="shared" si="44"/>
        <v>0</v>
      </c>
      <c r="J1450" s="17">
        <v>-376.36</v>
      </c>
      <c r="K1450" s="17">
        <v>376.36</v>
      </c>
      <c r="L1450" s="64">
        <f t="shared" si="45"/>
        <v>0</v>
      </c>
    </row>
    <row r="1451" spans="6:12">
      <c r="F1451" s="17">
        <v>-87</v>
      </c>
      <c r="G1451" s="17">
        <v>87</v>
      </c>
      <c r="H1451" s="17">
        <f t="shared" si="44"/>
        <v>0</v>
      </c>
      <c r="J1451" s="17">
        <v>-376.36</v>
      </c>
      <c r="K1451" s="17">
        <v>376.36</v>
      </c>
      <c r="L1451" s="64">
        <f t="shared" si="45"/>
        <v>0</v>
      </c>
    </row>
    <row r="1452" spans="6:12">
      <c r="F1452" s="17">
        <v>-87</v>
      </c>
      <c r="G1452" s="17">
        <v>87</v>
      </c>
      <c r="H1452" s="17">
        <f t="shared" si="44"/>
        <v>0</v>
      </c>
      <c r="J1452" s="17">
        <v>-377.28</v>
      </c>
      <c r="K1452" s="17">
        <v>377.28</v>
      </c>
      <c r="L1452" s="64">
        <f t="shared" si="45"/>
        <v>0</v>
      </c>
    </row>
    <row r="1453" spans="6:12">
      <c r="F1453" s="17">
        <v>-87.6</v>
      </c>
      <c r="G1453" s="17">
        <v>87.6</v>
      </c>
      <c r="H1453" s="17">
        <f t="shared" si="44"/>
        <v>0</v>
      </c>
      <c r="J1453" s="17">
        <v>-377.28</v>
      </c>
      <c r="K1453" s="17">
        <v>377.28</v>
      </c>
      <c r="L1453" s="64">
        <f t="shared" si="45"/>
        <v>0</v>
      </c>
    </row>
    <row r="1454" spans="6:12">
      <c r="F1454" s="17">
        <v>-87.6</v>
      </c>
      <c r="G1454" s="17">
        <v>87.6</v>
      </c>
      <c r="H1454" s="17">
        <f t="shared" si="44"/>
        <v>0</v>
      </c>
      <c r="J1454" s="17">
        <v>-377.28</v>
      </c>
      <c r="K1454" s="17">
        <v>377.28</v>
      </c>
      <c r="L1454" s="64">
        <f t="shared" si="45"/>
        <v>0</v>
      </c>
    </row>
    <row r="1455" spans="6:12">
      <c r="F1455" s="17">
        <v>-87.6</v>
      </c>
      <c r="G1455" s="17">
        <v>87.6</v>
      </c>
      <c r="H1455" s="17">
        <f t="shared" si="44"/>
        <v>0</v>
      </c>
      <c r="J1455" s="17">
        <v>-377.28</v>
      </c>
      <c r="K1455" s="17">
        <v>377.28</v>
      </c>
      <c r="L1455" s="64">
        <f t="shared" si="45"/>
        <v>0</v>
      </c>
    </row>
    <row r="1456" spans="6:12">
      <c r="F1456" s="17">
        <v>-87.6</v>
      </c>
      <c r="G1456" s="17">
        <v>87.6</v>
      </c>
      <c r="H1456" s="17">
        <f t="shared" si="44"/>
        <v>0</v>
      </c>
      <c r="J1456" s="17">
        <v>-377.28</v>
      </c>
      <c r="K1456" s="17">
        <v>377.28</v>
      </c>
      <c r="L1456" s="64">
        <f t="shared" si="45"/>
        <v>0</v>
      </c>
    </row>
    <row r="1457" spans="6:12">
      <c r="F1457" s="17">
        <v>-87.6</v>
      </c>
      <c r="G1457" s="17">
        <v>87.6</v>
      </c>
      <c r="H1457" s="17">
        <f t="shared" si="44"/>
        <v>0</v>
      </c>
      <c r="J1457" s="17">
        <v>-377.28</v>
      </c>
      <c r="K1457" s="17">
        <v>377.28</v>
      </c>
      <c r="L1457" s="64">
        <f t="shared" si="45"/>
        <v>0</v>
      </c>
    </row>
    <row r="1458" spans="6:12">
      <c r="F1458" s="17">
        <v>-88.2</v>
      </c>
      <c r="G1458" s="17">
        <v>88.2</v>
      </c>
      <c r="H1458" s="17">
        <f t="shared" si="44"/>
        <v>0</v>
      </c>
      <c r="J1458" s="17">
        <v>-377.28</v>
      </c>
      <c r="K1458" s="17">
        <v>377.28</v>
      </c>
      <c r="L1458" s="64">
        <f t="shared" si="45"/>
        <v>0</v>
      </c>
    </row>
    <row r="1459" spans="6:12">
      <c r="F1459" s="17">
        <v>-88.2</v>
      </c>
      <c r="G1459" s="17">
        <v>88.2</v>
      </c>
      <c r="H1459" s="17">
        <f t="shared" si="44"/>
        <v>0</v>
      </c>
      <c r="J1459" s="17">
        <v>-377.28</v>
      </c>
      <c r="K1459" s="17">
        <v>377.28</v>
      </c>
      <c r="L1459" s="64">
        <f t="shared" si="45"/>
        <v>0</v>
      </c>
    </row>
    <row r="1460" spans="6:12">
      <c r="F1460" s="17">
        <v>-88.8</v>
      </c>
      <c r="G1460" s="17">
        <v>88.8</v>
      </c>
      <c r="H1460" s="17">
        <f t="shared" si="44"/>
        <v>0</v>
      </c>
      <c r="J1460" s="17">
        <v>-377.28</v>
      </c>
      <c r="K1460" s="17">
        <v>377.28</v>
      </c>
      <c r="L1460" s="64">
        <f t="shared" si="45"/>
        <v>0</v>
      </c>
    </row>
    <row r="1461" spans="6:12">
      <c r="F1461" s="17">
        <v>-88.8</v>
      </c>
      <c r="G1461" s="17">
        <v>88.8</v>
      </c>
      <c r="H1461" s="17">
        <f t="shared" si="44"/>
        <v>0</v>
      </c>
      <c r="J1461" s="17">
        <v>-377.28</v>
      </c>
      <c r="K1461" s="17">
        <v>377.28</v>
      </c>
      <c r="L1461" s="64">
        <f t="shared" si="45"/>
        <v>0</v>
      </c>
    </row>
    <row r="1462" spans="6:12">
      <c r="F1462" s="17">
        <v>-88.8</v>
      </c>
      <c r="G1462" s="17">
        <v>88.8</v>
      </c>
      <c r="H1462" s="17">
        <f t="shared" si="44"/>
        <v>0</v>
      </c>
      <c r="J1462" s="17">
        <v>-377.28</v>
      </c>
      <c r="K1462" s="17">
        <v>377.28</v>
      </c>
      <c r="L1462" s="64">
        <f t="shared" si="45"/>
        <v>0</v>
      </c>
    </row>
    <row r="1463" spans="6:12">
      <c r="F1463" s="17">
        <v>-88.8</v>
      </c>
      <c r="G1463" s="17">
        <v>88.8</v>
      </c>
      <c r="H1463" s="17">
        <f t="shared" si="44"/>
        <v>0</v>
      </c>
      <c r="J1463" s="17">
        <v>-377.28</v>
      </c>
      <c r="K1463" s="17">
        <v>377.28</v>
      </c>
      <c r="L1463" s="64">
        <f t="shared" si="45"/>
        <v>0</v>
      </c>
    </row>
    <row r="1464" spans="6:12">
      <c r="F1464" s="17">
        <v>-90</v>
      </c>
      <c r="G1464" s="17">
        <v>90</v>
      </c>
      <c r="H1464" s="17">
        <f t="shared" si="44"/>
        <v>0</v>
      </c>
      <c r="J1464" s="17">
        <v>-377.28</v>
      </c>
      <c r="K1464" s="17">
        <v>377.28</v>
      </c>
      <c r="L1464" s="64">
        <f t="shared" si="45"/>
        <v>0</v>
      </c>
    </row>
    <row r="1465" spans="6:12">
      <c r="F1465" s="17">
        <v>-90</v>
      </c>
      <c r="G1465" s="17">
        <v>90</v>
      </c>
      <c r="H1465" s="17">
        <f t="shared" si="44"/>
        <v>0</v>
      </c>
      <c r="J1465" s="17">
        <v>-377.33</v>
      </c>
      <c r="K1465" s="17">
        <v>377.33</v>
      </c>
      <c r="L1465" s="64">
        <f t="shared" si="45"/>
        <v>0</v>
      </c>
    </row>
    <row r="1466" spans="6:12">
      <c r="F1466" s="17">
        <v>-90</v>
      </c>
      <c r="G1466" s="17">
        <v>90</v>
      </c>
      <c r="H1466" s="17">
        <f t="shared" si="44"/>
        <v>0</v>
      </c>
      <c r="J1466" s="17">
        <v>-378.16</v>
      </c>
      <c r="K1466" s="17">
        <v>378.16</v>
      </c>
      <c r="L1466" s="64">
        <f t="shared" si="45"/>
        <v>0</v>
      </c>
    </row>
    <row r="1467" spans="6:12">
      <c r="F1467" s="17">
        <v>-90</v>
      </c>
      <c r="G1467" s="17">
        <v>90</v>
      </c>
      <c r="H1467" s="17">
        <f t="shared" si="44"/>
        <v>0</v>
      </c>
      <c r="J1467" s="17">
        <v>-378.3</v>
      </c>
      <c r="K1467" s="17">
        <v>378.3</v>
      </c>
      <c r="L1467" s="64">
        <f t="shared" si="45"/>
        <v>0</v>
      </c>
    </row>
    <row r="1468" spans="6:12">
      <c r="F1468" s="17">
        <v>-90</v>
      </c>
      <c r="G1468" s="17">
        <v>90</v>
      </c>
      <c r="H1468" s="17">
        <f t="shared" si="44"/>
        <v>0</v>
      </c>
      <c r="J1468" s="17">
        <v>-378.3</v>
      </c>
      <c r="K1468" s="17">
        <v>378.3</v>
      </c>
      <c r="L1468" s="64">
        <f t="shared" si="45"/>
        <v>0</v>
      </c>
    </row>
    <row r="1469" spans="6:12">
      <c r="F1469" s="17">
        <v>-90</v>
      </c>
      <c r="G1469" s="17">
        <v>90</v>
      </c>
      <c r="H1469" s="17">
        <f t="shared" si="44"/>
        <v>0</v>
      </c>
      <c r="J1469" s="17">
        <v>-378.3</v>
      </c>
      <c r="K1469" s="17">
        <v>378.3</v>
      </c>
      <c r="L1469" s="64">
        <f t="shared" si="45"/>
        <v>0</v>
      </c>
    </row>
    <row r="1470" spans="6:12">
      <c r="F1470" s="17">
        <v>-90</v>
      </c>
      <c r="G1470" s="17">
        <v>90</v>
      </c>
      <c r="H1470" s="17">
        <f t="shared" si="44"/>
        <v>0</v>
      </c>
      <c r="J1470" s="17">
        <v>-379.27</v>
      </c>
      <c r="K1470" s="17">
        <v>379.27</v>
      </c>
      <c r="L1470" s="64">
        <f t="shared" si="45"/>
        <v>0</v>
      </c>
    </row>
    <row r="1471" spans="6:12">
      <c r="F1471" s="17">
        <v>-90</v>
      </c>
      <c r="G1471" s="17">
        <v>90</v>
      </c>
      <c r="H1471" s="17">
        <f t="shared" si="44"/>
        <v>0</v>
      </c>
      <c r="J1471" s="17">
        <v>-380.5</v>
      </c>
      <c r="K1471" s="17">
        <v>380.5</v>
      </c>
      <c r="L1471" s="64">
        <f t="shared" si="45"/>
        <v>0</v>
      </c>
    </row>
    <row r="1472" spans="6:12">
      <c r="F1472" s="17">
        <v>-90</v>
      </c>
      <c r="G1472" s="17">
        <v>90</v>
      </c>
      <c r="H1472" s="17">
        <f t="shared" si="44"/>
        <v>0</v>
      </c>
      <c r="J1472" s="17">
        <v>-380.5</v>
      </c>
      <c r="K1472" s="17">
        <v>380.5</v>
      </c>
      <c r="L1472" s="64">
        <f t="shared" si="45"/>
        <v>0</v>
      </c>
    </row>
    <row r="1473" spans="6:12">
      <c r="F1473" s="17">
        <v>-90</v>
      </c>
      <c r="G1473" s="17">
        <v>90</v>
      </c>
      <c r="H1473" s="17">
        <f t="shared" si="44"/>
        <v>0</v>
      </c>
      <c r="J1473" s="17">
        <v>-380.5</v>
      </c>
      <c r="K1473" s="17">
        <v>380.5</v>
      </c>
      <c r="L1473" s="64">
        <f t="shared" si="45"/>
        <v>0</v>
      </c>
    </row>
    <row r="1474" spans="6:12">
      <c r="F1474" s="17">
        <v>-90</v>
      </c>
      <c r="G1474" s="17">
        <v>90</v>
      </c>
      <c r="H1474" s="17">
        <f t="shared" si="44"/>
        <v>0</v>
      </c>
      <c r="J1474" s="17">
        <v>-380.5</v>
      </c>
      <c r="K1474" s="17">
        <v>380.5</v>
      </c>
      <c r="L1474" s="64">
        <f t="shared" si="45"/>
        <v>0</v>
      </c>
    </row>
    <row r="1475" spans="6:12">
      <c r="F1475" s="17">
        <v>-90</v>
      </c>
      <c r="G1475" s="17">
        <v>90</v>
      </c>
      <c r="H1475" s="17">
        <f t="shared" ref="H1475:H1538" si="46">+F1475+G1475</f>
        <v>0</v>
      </c>
      <c r="J1475" s="17">
        <v>-380.5</v>
      </c>
      <c r="K1475" s="17">
        <v>380.5</v>
      </c>
      <c r="L1475" s="64">
        <f t="shared" ref="L1475:L1538" si="47">+J1475+K1475</f>
        <v>0</v>
      </c>
    </row>
    <row r="1476" spans="6:12">
      <c r="F1476" s="17">
        <v>-90</v>
      </c>
      <c r="G1476" s="17">
        <v>90</v>
      </c>
      <c r="H1476" s="17">
        <f t="shared" si="46"/>
        <v>0</v>
      </c>
      <c r="J1476" s="17">
        <v>-380.5</v>
      </c>
      <c r="K1476" s="17">
        <v>380.5</v>
      </c>
      <c r="L1476" s="64">
        <f t="shared" si="47"/>
        <v>0</v>
      </c>
    </row>
    <row r="1477" spans="6:12">
      <c r="F1477" s="17">
        <v>-90</v>
      </c>
      <c r="G1477" s="17">
        <v>90</v>
      </c>
      <c r="H1477" s="17">
        <f t="shared" si="46"/>
        <v>0</v>
      </c>
      <c r="J1477" s="17">
        <v>-381.21</v>
      </c>
      <c r="K1477" s="17">
        <v>381.21</v>
      </c>
      <c r="L1477" s="64">
        <f t="shared" si="47"/>
        <v>0</v>
      </c>
    </row>
    <row r="1478" spans="6:12">
      <c r="F1478" s="17">
        <v>-90</v>
      </c>
      <c r="G1478" s="17">
        <v>90</v>
      </c>
      <c r="H1478" s="17">
        <f t="shared" si="46"/>
        <v>0</v>
      </c>
      <c r="J1478" s="17">
        <v>-381.36</v>
      </c>
      <c r="K1478" s="17">
        <v>381.36</v>
      </c>
      <c r="L1478" s="64">
        <f t="shared" si="47"/>
        <v>0</v>
      </c>
    </row>
    <row r="1479" spans="6:12">
      <c r="F1479" s="17">
        <v>-90</v>
      </c>
      <c r="G1479" s="17">
        <v>90</v>
      </c>
      <c r="H1479" s="17">
        <f t="shared" si="46"/>
        <v>0</v>
      </c>
      <c r="J1479" s="17">
        <v>-381.36</v>
      </c>
      <c r="K1479" s="17">
        <v>381.36</v>
      </c>
      <c r="L1479" s="64">
        <f t="shared" si="47"/>
        <v>0</v>
      </c>
    </row>
    <row r="1480" spans="6:12">
      <c r="F1480" s="17">
        <v>-90</v>
      </c>
      <c r="G1480" s="17">
        <v>90</v>
      </c>
      <c r="H1480" s="17">
        <f t="shared" si="46"/>
        <v>0</v>
      </c>
      <c r="J1480" s="17">
        <v>-381.36</v>
      </c>
      <c r="K1480" s="17">
        <v>381.36</v>
      </c>
      <c r="L1480" s="64">
        <f t="shared" si="47"/>
        <v>0</v>
      </c>
    </row>
    <row r="1481" spans="6:12">
      <c r="F1481" s="17">
        <v>-90</v>
      </c>
      <c r="G1481" s="17">
        <v>90</v>
      </c>
      <c r="H1481" s="17">
        <f t="shared" si="46"/>
        <v>0</v>
      </c>
      <c r="J1481" s="17">
        <v>-382.18</v>
      </c>
      <c r="K1481" s="17">
        <v>382.18</v>
      </c>
      <c r="L1481" s="64">
        <f t="shared" si="47"/>
        <v>0</v>
      </c>
    </row>
    <row r="1482" spans="6:12">
      <c r="F1482" s="17">
        <v>-90</v>
      </c>
      <c r="G1482" s="17">
        <v>90</v>
      </c>
      <c r="H1482" s="17">
        <f t="shared" si="46"/>
        <v>0</v>
      </c>
      <c r="J1482" s="17">
        <v>-384.12</v>
      </c>
      <c r="K1482" s="17">
        <v>384.12</v>
      </c>
      <c r="L1482" s="64">
        <f t="shared" si="47"/>
        <v>0</v>
      </c>
    </row>
    <row r="1483" spans="6:12">
      <c r="F1483" s="17">
        <v>-90</v>
      </c>
      <c r="G1483" s="17">
        <v>90</v>
      </c>
      <c r="H1483" s="17">
        <f t="shared" si="46"/>
        <v>0</v>
      </c>
      <c r="J1483" s="17">
        <v>-385.14</v>
      </c>
      <c r="K1483" s="17">
        <v>385.14</v>
      </c>
      <c r="L1483" s="64">
        <f t="shared" si="47"/>
        <v>0</v>
      </c>
    </row>
    <row r="1484" spans="6:12">
      <c r="F1484" s="17">
        <v>-90</v>
      </c>
      <c r="G1484" s="17">
        <v>90</v>
      </c>
      <c r="H1484" s="17">
        <f t="shared" si="46"/>
        <v>0</v>
      </c>
      <c r="J1484" s="17">
        <v>-385.14</v>
      </c>
      <c r="K1484" s="17">
        <v>385.14</v>
      </c>
      <c r="L1484" s="64">
        <f t="shared" si="47"/>
        <v>0</v>
      </c>
    </row>
    <row r="1485" spans="6:12">
      <c r="F1485" s="17">
        <v>-90</v>
      </c>
      <c r="G1485" s="17">
        <v>90</v>
      </c>
      <c r="H1485" s="17">
        <f t="shared" si="46"/>
        <v>0</v>
      </c>
      <c r="J1485" s="17">
        <v>-385.14</v>
      </c>
      <c r="K1485" s="17">
        <v>385.14</v>
      </c>
      <c r="L1485" s="64">
        <f t="shared" si="47"/>
        <v>0</v>
      </c>
    </row>
    <row r="1486" spans="6:12">
      <c r="F1486" s="17">
        <v>-90</v>
      </c>
      <c r="G1486" s="17">
        <v>90</v>
      </c>
      <c r="H1486" s="17">
        <f t="shared" si="46"/>
        <v>0</v>
      </c>
      <c r="J1486" s="17">
        <v>-385.14</v>
      </c>
      <c r="K1486" s="17">
        <v>385.14</v>
      </c>
      <c r="L1486" s="64">
        <f t="shared" si="47"/>
        <v>0</v>
      </c>
    </row>
    <row r="1487" spans="6:12">
      <c r="F1487" s="17">
        <v>-90</v>
      </c>
      <c r="G1487" s="17">
        <v>90</v>
      </c>
      <c r="H1487" s="17">
        <f t="shared" si="46"/>
        <v>0</v>
      </c>
      <c r="J1487" s="17">
        <v>-385.14</v>
      </c>
      <c r="K1487" s="17">
        <v>385.14</v>
      </c>
      <c r="L1487" s="64">
        <f t="shared" si="47"/>
        <v>0</v>
      </c>
    </row>
    <row r="1488" spans="6:12">
      <c r="F1488" s="17">
        <v>-90</v>
      </c>
      <c r="G1488" s="17">
        <v>90</v>
      </c>
      <c r="H1488" s="17">
        <f t="shared" si="46"/>
        <v>0</v>
      </c>
      <c r="J1488" s="17">
        <v>-385.14</v>
      </c>
      <c r="K1488" s="17">
        <v>385.14</v>
      </c>
      <c r="L1488" s="64">
        <f t="shared" si="47"/>
        <v>0</v>
      </c>
    </row>
    <row r="1489" spans="6:12">
      <c r="F1489" s="17">
        <v>-90</v>
      </c>
      <c r="G1489" s="17">
        <v>90</v>
      </c>
      <c r="H1489" s="17">
        <f t="shared" si="46"/>
        <v>0</v>
      </c>
      <c r="J1489" s="17">
        <v>-385.14</v>
      </c>
      <c r="K1489" s="17">
        <v>385.14</v>
      </c>
      <c r="L1489" s="64">
        <f t="shared" si="47"/>
        <v>0</v>
      </c>
    </row>
    <row r="1490" spans="6:12">
      <c r="F1490" s="17">
        <v>-90</v>
      </c>
      <c r="G1490" s="17">
        <v>90</v>
      </c>
      <c r="H1490" s="17">
        <f t="shared" si="46"/>
        <v>0</v>
      </c>
      <c r="J1490" s="17">
        <v>-386.06</v>
      </c>
      <c r="K1490" s="17">
        <v>386.06</v>
      </c>
      <c r="L1490" s="64">
        <f t="shared" si="47"/>
        <v>0</v>
      </c>
    </row>
    <row r="1491" spans="6:12">
      <c r="F1491" s="17">
        <v>-90</v>
      </c>
      <c r="G1491" s="17">
        <v>90</v>
      </c>
      <c r="H1491" s="17">
        <f t="shared" si="46"/>
        <v>0</v>
      </c>
      <c r="J1491" s="17">
        <v>-386.06</v>
      </c>
      <c r="K1491" s="17">
        <v>386.06</v>
      </c>
      <c r="L1491" s="64">
        <f t="shared" si="47"/>
        <v>0</v>
      </c>
    </row>
    <row r="1492" spans="6:12">
      <c r="F1492" s="17">
        <v>-90</v>
      </c>
      <c r="G1492" s="17">
        <v>90</v>
      </c>
      <c r="H1492" s="17">
        <f t="shared" si="46"/>
        <v>0</v>
      </c>
      <c r="J1492" s="17">
        <v>-387.03</v>
      </c>
      <c r="K1492" s="17">
        <v>387.03</v>
      </c>
      <c r="L1492" s="64">
        <f t="shared" si="47"/>
        <v>0</v>
      </c>
    </row>
    <row r="1493" spans="6:12">
      <c r="F1493" s="17">
        <v>-90</v>
      </c>
      <c r="G1493" s="17">
        <v>90</v>
      </c>
      <c r="H1493" s="17">
        <f t="shared" si="46"/>
        <v>0</v>
      </c>
      <c r="J1493" s="17">
        <v>-387.03</v>
      </c>
      <c r="K1493" s="17">
        <v>387.03</v>
      </c>
      <c r="L1493" s="64">
        <f t="shared" si="47"/>
        <v>0</v>
      </c>
    </row>
    <row r="1494" spans="6:12">
      <c r="F1494" s="17">
        <v>-90</v>
      </c>
      <c r="G1494" s="17">
        <v>90</v>
      </c>
      <c r="H1494" s="17">
        <f t="shared" si="46"/>
        <v>0</v>
      </c>
      <c r="J1494" s="17">
        <v>-388</v>
      </c>
      <c r="K1494" s="17">
        <v>388</v>
      </c>
      <c r="L1494" s="64">
        <f t="shared" si="47"/>
        <v>0</v>
      </c>
    </row>
    <row r="1495" spans="6:12">
      <c r="F1495" s="17">
        <v>-90</v>
      </c>
      <c r="G1495" s="17">
        <v>90</v>
      </c>
      <c r="H1495" s="17">
        <f t="shared" si="46"/>
        <v>0</v>
      </c>
      <c r="J1495" s="17">
        <v>-388.97</v>
      </c>
      <c r="K1495" s="17">
        <v>388.97</v>
      </c>
      <c r="L1495" s="64">
        <f t="shared" si="47"/>
        <v>0</v>
      </c>
    </row>
    <row r="1496" spans="6:12">
      <c r="F1496" s="17">
        <v>-90</v>
      </c>
      <c r="G1496" s="17">
        <v>90</v>
      </c>
      <c r="H1496" s="17">
        <f t="shared" si="46"/>
        <v>0</v>
      </c>
      <c r="J1496" s="17">
        <v>-388.97</v>
      </c>
      <c r="K1496" s="17">
        <v>388.97</v>
      </c>
      <c r="L1496" s="64">
        <f t="shared" si="47"/>
        <v>0</v>
      </c>
    </row>
    <row r="1497" spans="6:12">
      <c r="F1497" s="17">
        <v>-90</v>
      </c>
      <c r="G1497" s="17">
        <v>90</v>
      </c>
      <c r="H1497" s="17">
        <f t="shared" si="46"/>
        <v>0</v>
      </c>
      <c r="J1497" s="17">
        <v>-389.07</v>
      </c>
      <c r="K1497" s="17">
        <v>389.07</v>
      </c>
      <c r="L1497" s="64">
        <f t="shared" si="47"/>
        <v>0</v>
      </c>
    </row>
    <row r="1498" spans="6:12">
      <c r="F1498" s="17">
        <v>-90</v>
      </c>
      <c r="G1498" s="17">
        <v>90</v>
      </c>
      <c r="H1498" s="17">
        <f t="shared" si="46"/>
        <v>0</v>
      </c>
      <c r="J1498" s="17">
        <v>-389.94</v>
      </c>
      <c r="K1498" s="17">
        <v>389.94</v>
      </c>
      <c r="L1498" s="64">
        <f t="shared" si="47"/>
        <v>0</v>
      </c>
    </row>
    <row r="1499" spans="6:12">
      <c r="F1499" s="17">
        <v>-90</v>
      </c>
      <c r="G1499" s="17">
        <v>90</v>
      </c>
      <c r="H1499" s="17">
        <f t="shared" si="46"/>
        <v>0</v>
      </c>
      <c r="J1499" s="17">
        <v>-390.91</v>
      </c>
      <c r="K1499" s="17">
        <v>390.91</v>
      </c>
      <c r="L1499" s="64">
        <f t="shared" si="47"/>
        <v>0</v>
      </c>
    </row>
    <row r="1500" spans="6:12">
      <c r="F1500" s="17">
        <v>-90</v>
      </c>
      <c r="G1500" s="17">
        <v>90</v>
      </c>
      <c r="H1500" s="17">
        <f t="shared" si="46"/>
        <v>0</v>
      </c>
      <c r="J1500" s="17">
        <v>-393.82</v>
      </c>
      <c r="K1500" s="17">
        <v>393.82</v>
      </c>
      <c r="L1500" s="64">
        <f t="shared" si="47"/>
        <v>0</v>
      </c>
    </row>
    <row r="1501" spans="6:12">
      <c r="F1501" s="17">
        <v>-90</v>
      </c>
      <c r="G1501" s="17">
        <v>90</v>
      </c>
      <c r="H1501" s="17">
        <f t="shared" si="46"/>
        <v>0</v>
      </c>
      <c r="J1501" s="17">
        <v>-394.79</v>
      </c>
      <c r="K1501" s="17">
        <v>394.79</v>
      </c>
      <c r="L1501" s="64">
        <f t="shared" si="47"/>
        <v>0</v>
      </c>
    </row>
    <row r="1502" spans="6:12">
      <c r="F1502" s="17">
        <v>-90</v>
      </c>
      <c r="G1502" s="17">
        <v>90</v>
      </c>
      <c r="H1502" s="17">
        <f t="shared" si="46"/>
        <v>0</v>
      </c>
      <c r="J1502" s="17">
        <v>-395.76</v>
      </c>
      <c r="K1502" s="17">
        <v>395.76</v>
      </c>
      <c r="L1502" s="64">
        <f t="shared" si="47"/>
        <v>0</v>
      </c>
    </row>
    <row r="1503" spans="6:12">
      <c r="F1503" s="17">
        <v>-90</v>
      </c>
      <c r="G1503" s="17">
        <v>90</v>
      </c>
      <c r="H1503" s="17">
        <f t="shared" si="46"/>
        <v>0</v>
      </c>
      <c r="J1503" s="17">
        <v>-396.73</v>
      </c>
      <c r="K1503" s="17">
        <v>396.73</v>
      </c>
      <c r="L1503" s="64">
        <f t="shared" si="47"/>
        <v>0</v>
      </c>
    </row>
    <row r="1504" spans="6:12">
      <c r="F1504" s="17">
        <v>-90</v>
      </c>
      <c r="G1504" s="17">
        <v>90</v>
      </c>
      <c r="H1504" s="17">
        <f t="shared" si="46"/>
        <v>0</v>
      </c>
      <c r="J1504" s="17">
        <v>-396.93</v>
      </c>
      <c r="K1504" s="17">
        <v>396.93</v>
      </c>
      <c r="L1504" s="64">
        <f t="shared" si="47"/>
        <v>0</v>
      </c>
    </row>
    <row r="1505" spans="6:12">
      <c r="F1505" s="17">
        <v>-90</v>
      </c>
      <c r="G1505" s="17">
        <v>90</v>
      </c>
      <c r="H1505" s="17">
        <f t="shared" si="46"/>
        <v>0</v>
      </c>
      <c r="J1505" s="17">
        <v>-396.93</v>
      </c>
      <c r="K1505" s="17">
        <v>396.93</v>
      </c>
      <c r="L1505" s="64">
        <f t="shared" si="47"/>
        <v>0</v>
      </c>
    </row>
    <row r="1506" spans="6:12">
      <c r="F1506" s="17">
        <v>-90</v>
      </c>
      <c r="G1506" s="17">
        <v>90</v>
      </c>
      <c r="H1506" s="17">
        <f t="shared" si="46"/>
        <v>0</v>
      </c>
      <c r="J1506" s="17">
        <v>-397.7</v>
      </c>
      <c r="K1506" s="17">
        <v>397.7</v>
      </c>
      <c r="L1506" s="64">
        <f t="shared" si="47"/>
        <v>0</v>
      </c>
    </row>
    <row r="1507" spans="6:12">
      <c r="F1507" s="17">
        <v>-90</v>
      </c>
      <c r="G1507" s="17">
        <v>90</v>
      </c>
      <c r="H1507" s="17">
        <f t="shared" si="46"/>
        <v>0</v>
      </c>
      <c r="J1507" s="17">
        <v>-397.7</v>
      </c>
      <c r="K1507" s="17">
        <v>397.7</v>
      </c>
      <c r="L1507" s="64">
        <f t="shared" si="47"/>
        <v>0</v>
      </c>
    </row>
    <row r="1508" spans="6:12">
      <c r="F1508" s="17">
        <v>-90</v>
      </c>
      <c r="G1508" s="17">
        <v>90</v>
      </c>
      <c r="H1508" s="17">
        <f t="shared" si="46"/>
        <v>0</v>
      </c>
      <c r="J1508" s="17">
        <v>-398.67</v>
      </c>
      <c r="K1508" s="17">
        <v>398.67</v>
      </c>
      <c r="L1508" s="64">
        <f t="shared" si="47"/>
        <v>0</v>
      </c>
    </row>
    <row r="1509" spans="6:12">
      <c r="F1509" s="17">
        <v>-90</v>
      </c>
      <c r="G1509" s="17">
        <v>90</v>
      </c>
      <c r="H1509" s="17">
        <f t="shared" si="46"/>
        <v>0</v>
      </c>
      <c r="J1509" s="17">
        <v>-398.67</v>
      </c>
      <c r="K1509" s="17">
        <v>398.67</v>
      </c>
      <c r="L1509" s="64">
        <f t="shared" si="47"/>
        <v>0</v>
      </c>
    </row>
    <row r="1510" spans="6:12">
      <c r="F1510" s="17">
        <v>-90</v>
      </c>
      <c r="G1510" s="17">
        <v>90</v>
      </c>
      <c r="H1510" s="17">
        <f t="shared" si="46"/>
        <v>0</v>
      </c>
      <c r="J1510" s="17">
        <v>-398.9</v>
      </c>
      <c r="K1510" s="17">
        <v>398.9</v>
      </c>
      <c r="L1510" s="64">
        <f t="shared" si="47"/>
        <v>0</v>
      </c>
    </row>
    <row r="1511" spans="6:12">
      <c r="F1511" s="17">
        <v>-90.6</v>
      </c>
      <c r="G1511" s="17">
        <v>90.6</v>
      </c>
      <c r="H1511" s="17">
        <f t="shared" si="46"/>
        <v>0</v>
      </c>
      <c r="J1511" s="17">
        <v>-399.47</v>
      </c>
      <c r="K1511" s="17">
        <v>399.47</v>
      </c>
      <c r="L1511" s="64">
        <f t="shared" si="47"/>
        <v>0</v>
      </c>
    </row>
    <row r="1512" spans="6:12">
      <c r="F1512" s="17">
        <v>-90.6</v>
      </c>
      <c r="G1512" s="17">
        <v>90.6</v>
      </c>
      <c r="H1512" s="17">
        <f t="shared" si="46"/>
        <v>0</v>
      </c>
      <c r="J1512" s="17">
        <v>-399.52</v>
      </c>
      <c r="K1512" s="17">
        <v>399.52</v>
      </c>
      <c r="L1512" s="64">
        <f t="shared" si="47"/>
        <v>0</v>
      </c>
    </row>
    <row r="1513" spans="6:12">
      <c r="F1513" s="17">
        <v>-90.6</v>
      </c>
      <c r="G1513" s="17">
        <v>90.6</v>
      </c>
      <c r="H1513" s="17">
        <f t="shared" si="46"/>
        <v>0</v>
      </c>
      <c r="J1513" s="17">
        <v>-399.52</v>
      </c>
      <c r="K1513" s="17">
        <v>399.52</v>
      </c>
      <c r="L1513" s="64">
        <f t="shared" si="47"/>
        <v>0</v>
      </c>
    </row>
    <row r="1514" spans="6:12">
      <c r="F1514" s="17">
        <v>-90.6</v>
      </c>
      <c r="G1514" s="17">
        <v>90.6</v>
      </c>
      <c r="H1514" s="17">
        <f t="shared" si="46"/>
        <v>0</v>
      </c>
      <c r="J1514" s="17">
        <v>-399.64</v>
      </c>
      <c r="K1514" s="17">
        <v>399.64</v>
      </c>
      <c r="L1514" s="64">
        <f t="shared" si="47"/>
        <v>0</v>
      </c>
    </row>
    <row r="1515" spans="6:12">
      <c r="F1515" s="17">
        <v>-90.6</v>
      </c>
      <c r="G1515" s="17">
        <v>90.6</v>
      </c>
      <c r="H1515" s="17">
        <f t="shared" si="46"/>
        <v>0</v>
      </c>
      <c r="J1515" s="17">
        <v>-400.61</v>
      </c>
      <c r="K1515" s="17">
        <v>400.61</v>
      </c>
      <c r="L1515" s="64">
        <f t="shared" si="47"/>
        <v>0</v>
      </c>
    </row>
    <row r="1516" spans="6:12">
      <c r="F1516" s="17">
        <v>-91.2</v>
      </c>
      <c r="G1516" s="17">
        <v>91.2</v>
      </c>
      <c r="H1516" s="17">
        <f t="shared" si="46"/>
        <v>0</v>
      </c>
      <c r="J1516" s="17">
        <v>-402.55</v>
      </c>
      <c r="K1516" s="17">
        <v>402.55</v>
      </c>
      <c r="L1516" s="64">
        <f t="shared" si="47"/>
        <v>0</v>
      </c>
    </row>
    <row r="1517" spans="6:12">
      <c r="F1517" s="17">
        <v>-91.2</v>
      </c>
      <c r="G1517" s="17">
        <v>91.2</v>
      </c>
      <c r="H1517" s="17">
        <f t="shared" si="46"/>
        <v>0</v>
      </c>
      <c r="J1517" s="17">
        <v>-402.55</v>
      </c>
      <c r="K1517" s="17">
        <v>402.55</v>
      </c>
      <c r="L1517" s="64">
        <f t="shared" si="47"/>
        <v>0</v>
      </c>
    </row>
    <row r="1518" spans="6:12">
      <c r="F1518" s="17">
        <v>-91.8</v>
      </c>
      <c r="G1518" s="17">
        <v>91.8</v>
      </c>
      <c r="H1518" s="17">
        <f t="shared" si="46"/>
        <v>0</v>
      </c>
      <c r="J1518" s="17">
        <v>-404.79</v>
      </c>
      <c r="K1518" s="17">
        <v>404.79</v>
      </c>
      <c r="L1518" s="64">
        <f t="shared" si="47"/>
        <v>0</v>
      </c>
    </row>
    <row r="1519" spans="6:12">
      <c r="F1519" s="17">
        <v>-91.8</v>
      </c>
      <c r="G1519" s="17">
        <v>91.8</v>
      </c>
      <c r="H1519" s="17">
        <f t="shared" si="46"/>
        <v>0</v>
      </c>
      <c r="J1519" s="17">
        <v>-404.79</v>
      </c>
      <c r="K1519" s="17">
        <v>404.79</v>
      </c>
      <c r="L1519" s="64">
        <f t="shared" si="47"/>
        <v>0</v>
      </c>
    </row>
    <row r="1520" spans="6:12">
      <c r="F1520" s="17">
        <v>-92.4</v>
      </c>
      <c r="G1520" s="17">
        <v>92.4</v>
      </c>
      <c r="H1520" s="17">
        <f t="shared" si="46"/>
        <v>0</v>
      </c>
      <c r="J1520" s="17">
        <v>-405.45</v>
      </c>
      <c r="K1520" s="17">
        <v>405.45</v>
      </c>
      <c r="L1520" s="64">
        <f t="shared" si="47"/>
        <v>0</v>
      </c>
    </row>
    <row r="1521" spans="6:12">
      <c r="F1521" s="17">
        <v>-92.4</v>
      </c>
      <c r="G1521" s="17">
        <v>92.4</v>
      </c>
      <c r="H1521" s="17">
        <f t="shared" si="46"/>
        <v>0</v>
      </c>
      <c r="J1521" s="17">
        <v>-405.46</v>
      </c>
      <c r="K1521" s="17">
        <v>405.46</v>
      </c>
      <c r="L1521" s="64">
        <f t="shared" si="47"/>
        <v>0</v>
      </c>
    </row>
    <row r="1522" spans="6:12">
      <c r="F1522" s="17">
        <v>-93.6</v>
      </c>
      <c r="G1522" s="17">
        <v>93.6</v>
      </c>
      <c r="H1522" s="17">
        <f t="shared" si="46"/>
        <v>0</v>
      </c>
      <c r="J1522" s="17">
        <v>-406.43</v>
      </c>
      <c r="K1522" s="17">
        <v>406.43</v>
      </c>
      <c r="L1522" s="64">
        <f t="shared" si="47"/>
        <v>0</v>
      </c>
    </row>
    <row r="1523" spans="6:12">
      <c r="F1523" s="17">
        <v>-94.8</v>
      </c>
      <c r="G1523" s="17">
        <v>94.8</v>
      </c>
      <c r="H1523" s="17">
        <f t="shared" si="46"/>
        <v>0</v>
      </c>
      <c r="J1523" s="17">
        <v>-406.43</v>
      </c>
      <c r="K1523" s="17">
        <v>406.43</v>
      </c>
      <c r="L1523" s="64">
        <f t="shared" si="47"/>
        <v>0</v>
      </c>
    </row>
    <row r="1524" spans="6:12">
      <c r="F1524" s="17">
        <v>-94.8</v>
      </c>
      <c r="G1524" s="17">
        <v>94.8</v>
      </c>
      <c r="H1524" s="17">
        <f t="shared" si="46"/>
        <v>0</v>
      </c>
      <c r="J1524" s="17">
        <v>-406.43</v>
      </c>
      <c r="K1524" s="17">
        <v>406.43</v>
      </c>
      <c r="L1524" s="64">
        <f t="shared" si="47"/>
        <v>0</v>
      </c>
    </row>
    <row r="1525" spans="6:12">
      <c r="F1525" s="17">
        <v>-94.8</v>
      </c>
      <c r="G1525" s="17">
        <v>94.8</v>
      </c>
      <c r="H1525" s="17">
        <f t="shared" si="46"/>
        <v>0</v>
      </c>
      <c r="J1525" s="17">
        <v>-407.4</v>
      </c>
      <c r="K1525" s="17">
        <v>407.4</v>
      </c>
      <c r="L1525" s="64">
        <f t="shared" si="47"/>
        <v>0</v>
      </c>
    </row>
    <row r="1526" spans="6:12">
      <c r="F1526" s="17">
        <v>-94.8</v>
      </c>
      <c r="G1526" s="17">
        <v>94.8</v>
      </c>
      <c r="H1526" s="17">
        <f t="shared" si="46"/>
        <v>0</v>
      </c>
      <c r="J1526" s="17">
        <v>-409.34</v>
      </c>
      <c r="K1526" s="17">
        <v>409.34</v>
      </c>
      <c r="L1526" s="64">
        <f t="shared" si="47"/>
        <v>0</v>
      </c>
    </row>
    <row r="1527" spans="6:12">
      <c r="F1527" s="17">
        <v>-94.8</v>
      </c>
      <c r="G1527" s="17">
        <v>94.8</v>
      </c>
      <c r="H1527" s="17">
        <f t="shared" si="46"/>
        <v>0</v>
      </c>
      <c r="J1527" s="17">
        <v>-412.25</v>
      </c>
      <c r="K1527" s="17">
        <v>412.25</v>
      </c>
      <c r="L1527" s="64">
        <f t="shared" si="47"/>
        <v>0</v>
      </c>
    </row>
    <row r="1528" spans="6:12">
      <c r="F1528" s="17">
        <v>-94.8</v>
      </c>
      <c r="G1528" s="17">
        <v>94.8</v>
      </c>
      <c r="H1528" s="17">
        <f t="shared" si="46"/>
        <v>0</v>
      </c>
      <c r="J1528" s="17">
        <v>-413.14</v>
      </c>
      <c r="K1528" s="17">
        <v>413.14</v>
      </c>
      <c r="L1528" s="64">
        <f t="shared" si="47"/>
        <v>0</v>
      </c>
    </row>
    <row r="1529" spans="6:12">
      <c r="F1529" s="17">
        <v>-94.8</v>
      </c>
      <c r="G1529" s="17">
        <v>94.8</v>
      </c>
      <c r="H1529" s="17">
        <f t="shared" si="46"/>
        <v>0</v>
      </c>
      <c r="J1529" s="17">
        <v>-413.22</v>
      </c>
      <c r="K1529" s="17">
        <v>413.22</v>
      </c>
      <c r="L1529" s="64">
        <f t="shared" si="47"/>
        <v>0</v>
      </c>
    </row>
    <row r="1530" spans="6:12">
      <c r="F1530" s="17">
        <v>-94.8</v>
      </c>
      <c r="G1530" s="17">
        <v>94.8</v>
      </c>
      <c r="H1530" s="17">
        <f t="shared" si="46"/>
        <v>0</v>
      </c>
      <c r="J1530" s="17">
        <v>-416.13</v>
      </c>
      <c r="K1530" s="17">
        <v>416.13</v>
      </c>
      <c r="L1530" s="64">
        <f t="shared" si="47"/>
        <v>0</v>
      </c>
    </row>
    <row r="1531" spans="6:12">
      <c r="F1531" s="17">
        <v>-94.8</v>
      </c>
      <c r="G1531" s="17">
        <v>94.8</v>
      </c>
      <c r="H1531" s="17">
        <f t="shared" si="46"/>
        <v>0</v>
      </c>
      <c r="J1531" s="17">
        <v>-416.13</v>
      </c>
      <c r="K1531" s="17">
        <v>416.13</v>
      </c>
      <c r="L1531" s="64">
        <f t="shared" si="47"/>
        <v>0</v>
      </c>
    </row>
    <row r="1532" spans="6:12">
      <c r="F1532" s="17">
        <v>-94.8</v>
      </c>
      <c r="G1532" s="17">
        <v>94.8</v>
      </c>
      <c r="H1532" s="17">
        <f t="shared" si="46"/>
        <v>0</v>
      </c>
      <c r="J1532" s="17">
        <v>-417.1</v>
      </c>
      <c r="K1532" s="17">
        <v>417.1</v>
      </c>
      <c r="L1532" s="64">
        <f t="shared" si="47"/>
        <v>0</v>
      </c>
    </row>
    <row r="1533" spans="6:12">
      <c r="F1533" s="17">
        <v>-95.4</v>
      </c>
      <c r="G1533" s="17">
        <v>95.4</v>
      </c>
      <c r="H1533" s="17">
        <f t="shared" si="46"/>
        <v>0</v>
      </c>
      <c r="J1533" s="17">
        <v>-417.68</v>
      </c>
      <c r="K1533" s="17">
        <v>417.68</v>
      </c>
      <c r="L1533" s="64">
        <f t="shared" si="47"/>
        <v>0</v>
      </c>
    </row>
    <row r="1534" spans="6:12">
      <c r="F1534" s="17">
        <v>-95.4</v>
      </c>
      <c r="G1534" s="17">
        <v>95.4</v>
      </c>
      <c r="H1534" s="17">
        <f t="shared" si="46"/>
        <v>0</v>
      </c>
      <c r="J1534" s="17">
        <v>-418.55</v>
      </c>
      <c r="K1534" s="17">
        <v>418.55</v>
      </c>
      <c r="L1534" s="64">
        <f t="shared" si="47"/>
        <v>0</v>
      </c>
    </row>
    <row r="1535" spans="6:12">
      <c r="F1535" s="17">
        <v>-95.4</v>
      </c>
      <c r="G1535" s="17">
        <v>95.4</v>
      </c>
      <c r="H1535" s="17">
        <f t="shared" si="46"/>
        <v>0</v>
      </c>
      <c r="J1535" s="17">
        <v>-420.01</v>
      </c>
      <c r="K1535" s="17">
        <v>420.01</v>
      </c>
      <c r="L1535" s="64">
        <f t="shared" si="47"/>
        <v>0</v>
      </c>
    </row>
    <row r="1536" spans="6:12">
      <c r="F1536" s="17">
        <v>-96</v>
      </c>
      <c r="G1536" s="17">
        <v>96</v>
      </c>
      <c r="H1536" s="17">
        <f t="shared" si="46"/>
        <v>0</v>
      </c>
      <c r="J1536" s="17">
        <v>-422.92</v>
      </c>
      <c r="K1536" s="17">
        <v>422.92</v>
      </c>
      <c r="L1536" s="64">
        <f t="shared" si="47"/>
        <v>0</v>
      </c>
    </row>
    <row r="1537" spans="6:12">
      <c r="F1537" s="17">
        <v>-96</v>
      </c>
      <c r="G1537" s="17">
        <v>96</v>
      </c>
      <c r="H1537" s="17">
        <f t="shared" si="46"/>
        <v>0</v>
      </c>
      <c r="J1537" s="17">
        <v>-422.92</v>
      </c>
      <c r="K1537" s="17">
        <v>422.92</v>
      </c>
      <c r="L1537" s="64">
        <f t="shared" si="47"/>
        <v>0</v>
      </c>
    </row>
    <row r="1538" spans="6:12">
      <c r="F1538" s="17">
        <v>-96</v>
      </c>
      <c r="G1538" s="17">
        <v>96</v>
      </c>
      <c r="H1538" s="17">
        <f t="shared" si="46"/>
        <v>0</v>
      </c>
      <c r="J1538" s="17">
        <v>-422.92</v>
      </c>
      <c r="K1538" s="17">
        <v>422.92</v>
      </c>
      <c r="L1538" s="64">
        <f t="shared" si="47"/>
        <v>0</v>
      </c>
    </row>
    <row r="1539" spans="6:12">
      <c r="F1539" s="17">
        <v>-96</v>
      </c>
      <c r="G1539" s="17">
        <v>96</v>
      </c>
      <c r="H1539" s="17">
        <f t="shared" ref="H1539:H1602" si="48">+F1539+G1539</f>
        <v>0</v>
      </c>
      <c r="J1539" s="17">
        <v>-426.8</v>
      </c>
      <c r="K1539" s="17">
        <v>426.8</v>
      </c>
      <c r="L1539" s="64">
        <f t="shared" ref="L1539:L1602" si="49">+J1539+K1539</f>
        <v>0</v>
      </c>
    </row>
    <row r="1540" spans="6:12">
      <c r="F1540" s="17">
        <v>-96</v>
      </c>
      <c r="G1540" s="17">
        <v>96</v>
      </c>
      <c r="H1540" s="17">
        <f t="shared" si="48"/>
        <v>0</v>
      </c>
      <c r="J1540" s="17">
        <v>-427.77</v>
      </c>
      <c r="K1540" s="17">
        <v>427.77</v>
      </c>
      <c r="L1540" s="64">
        <f t="shared" si="49"/>
        <v>0</v>
      </c>
    </row>
    <row r="1541" spans="6:12">
      <c r="F1541" s="17">
        <v>-96</v>
      </c>
      <c r="G1541" s="17">
        <v>96</v>
      </c>
      <c r="H1541" s="17">
        <f t="shared" si="48"/>
        <v>0</v>
      </c>
      <c r="J1541" s="17">
        <v>-428.37</v>
      </c>
      <c r="K1541" s="17">
        <v>428.37</v>
      </c>
      <c r="L1541" s="64">
        <f t="shared" si="49"/>
        <v>0</v>
      </c>
    </row>
    <row r="1542" spans="6:12">
      <c r="F1542" s="17">
        <v>-96</v>
      </c>
      <c r="G1542" s="17">
        <v>96</v>
      </c>
      <c r="H1542" s="17">
        <f t="shared" si="48"/>
        <v>0</v>
      </c>
      <c r="J1542" s="17">
        <v>-429.71</v>
      </c>
      <c r="K1542" s="17">
        <v>429.71</v>
      </c>
      <c r="L1542" s="64">
        <f t="shared" si="49"/>
        <v>0</v>
      </c>
    </row>
    <row r="1543" spans="6:12">
      <c r="F1543" s="17">
        <v>-96</v>
      </c>
      <c r="G1543" s="17">
        <v>96</v>
      </c>
      <c r="H1543" s="17">
        <f t="shared" si="48"/>
        <v>0</v>
      </c>
      <c r="J1543" s="17">
        <v>-431.65</v>
      </c>
      <c r="K1543" s="17">
        <v>431.65</v>
      </c>
      <c r="L1543" s="64">
        <f t="shared" si="49"/>
        <v>0</v>
      </c>
    </row>
    <row r="1544" spans="6:12">
      <c r="F1544" s="17">
        <v>-96</v>
      </c>
      <c r="G1544" s="17">
        <v>96</v>
      </c>
      <c r="H1544" s="17">
        <f t="shared" si="48"/>
        <v>0</v>
      </c>
      <c r="J1544" s="17">
        <v>-432.3</v>
      </c>
      <c r="K1544" s="17">
        <v>432.3</v>
      </c>
      <c r="L1544" s="64">
        <f t="shared" si="49"/>
        <v>0</v>
      </c>
    </row>
    <row r="1545" spans="6:12">
      <c r="F1545" s="17">
        <v>-96</v>
      </c>
      <c r="G1545" s="17">
        <v>96</v>
      </c>
      <c r="H1545" s="17">
        <f t="shared" si="48"/>
        <v>0</v>
      </c>
      <c r="J1545" s="17">
        <v>-432.3</v>
      </c>
      <c r="K1545" s="17">
        <v>432.3</v>
      </c>
      <c r="L1545" s="64">
        <f t="shared" si="49"/>
        <v>0</v>
      </c>
    </row>
    <row r="1546" spans="6:12">
      <c r="F1546" s="17">
        <v>-96</v>
      </c>
      <c r="G1546" s="17">
        <v>96</v>
      </c>
      <c r="H1546" s="17">
        <f t="shared" si="48"/>
        <v>0</v>
      </c>
      <c r="J1546" s="17">
        <v>-433.59</v>
      </c>
      <c r="K1546" s="17">
        <v>433.59</v>
      </c>
      <c r="L1546" s="64">
        <f t="shared" si="49"/>
        <v>0</v>
      </c>
    </row>
    <row r="1547" spans="6:12">
      <c r="F1547" s="17">
        <v>-96</v>
      </c>
      <c r="G1547" s="17">
        <v>96</v>
      </c>
      <c r="H1547" s="17">
        <f t="shared" si="48"/>
        <v>0</v>
      </c>
      <c r="J1547" s="17">
        <v>-433.59</v>
      </c>
      <c r="K1547" s="17">
        <v>433.59</v>
      </c>
      <c r="L1547" s="64">
        <f t="shared" si="49"/>
        <v>0</v>
      </c>
    </row>
    <row r="1548" spans="6:12">
      <c r="F1548" s="17">
        <v>-96</v>
      </c>
      <c r="G1548" s="17">
        <v>96</v>
      </c>
      <c r="H1548" s="17">
        <f t="shared" si="48"/>
        <v>0</v>
      </c>
      <c r="J1548" s="17">
        <v>-435.53</v>
      </c>
      <c r="K1548" s="17">
        <v>435.53</v>
      </c>
      <c r="L1548" s="64">
        <f t="shared" si="49"/>
        <v>0</v>
      </c>
    </row>
    <row r="1549" spans="6:12">
      <c r="F1549" s="17">
        <v>-96.6</v>
      </c>
      <c r="G1549" s="17">
        <v>96.6</v>
      </c>
      <c r="H1549" s="17">
        <f t="shared" si="48"/>
        <v>0</v>
      </c>
      <c r="J1549" s="17">
        <v>-435.84</v>
      </c>
      <c r="K1549" s="17">
        <v>435.84</v>
      </c>
      <c r="L1549" s="64">
        <f t="shared" si="49"/>
        <v>0</v>
      </c>
    </row>
    <row r="1550" spans="6:12">
      <c r="F1550" s="17">
        <v>-96.6</v>
      </c>
      <c r="G1550" s="17">
        <v>96.6</v>
      </c>
      <c r="H1550" s="17">
        <f t="shared" si="48"/>
        <v>0</v>
      </c>
      <c r="J1550" s="17">
        <v>-435.84</v>
      </c>
      <c r="K1550" s="17">
        <v>435.84</v>
      </c>
      <c r="L1550" s="64">
        <f t="shared" si="49"/>
        <v>0</v>
      </c>
    </row>
    <row r="1551" spans="6:12">
      <c r="F1551" s="17">
        <v>-97.2</v>
      </c>
      <c r="G1551" s="17">
        <v>97.2</v>
      </c>
      <c r="H1551" s="17">
        <f t="shared" si="48"/>
        <v>0</v>
      </c>
      <c r="J1551" s="17">
        <v>-435.84</v>
      </c>
      <c r="K1551" s="17">
        <v>435.84</v>
      </c>
      <c r="L1551" s="64">
        <f t="shared" si="49"/>
        <v>0</v>
      </c>
    </row>
    <row r="1552" spans="6:12">
      <c r="F1552" s="17">
        <v>-97.2</v>
      </c>
      <c r="G1552" s="17">
        <v>97.2</v>
      </c>
      <c r="H1552" s="17">
        <f t="shared" si="48"/>
        <v>0</v>
      </c>
      <c r="J1552" s="17">
        <v>-435.84</v>
      </c>
      <c r="K1552" s="17">
        <v>435.84</v>
      </c>
      <c r="L1552" s="64">
        <f t="shared" si="49"/>
        <v>0</v>
      </c>
    </row>
    <row r="1553" spans="6:12">
      <c r="F1553" s="17">
        <v>-97.2</v>
      </c>
      <c r="G1553" s="17">
        <v>97.2</v>
      </c>
      <c r="H1553" s="17">
        <f t="shared" si="48"/>
        <v>0</v>
      </c>
      <c r="J1553" s="17">
        <v>-435.84</v>
      </c>
      <c r="K1553" s="17">
        <v>435.84</v>
      </c>
      <c r="L1553" s="64">
        <f t="shared" si="49"/>
        <v>0</v>
      </c>
    </row>
    <row r="1554" spans="6:12">
      <c r="F1554" s="17">
        <v>-97.8</v>
      </c>
      <c r="G1554" s="17">
        <v>97.8</v>
      </c>
      <c r="H1554" s="17">
        <f t="shared" si="48"/>
        <v>0</v>
      </c>
      <c r="J1554" s="17">
        <v>-435.84</v>
      </c>
      <c r="K1554" s="17">
        <v>435.84</v>
      </c>
      <c r="L1554" s="64">
        <f t="shared" si="49"/>
        <v>0</v>
      </c>
    </row>
    <row r="1555" spans="6:12">
      <c r="F1555" s="17">
        <v>-98.4</v>
      </c>
      <c r="G1555" s="17">
        <v>98.4</v>
      </c>
      <c r="H1555" s="17">
        <f t="shared" si="48"/>
        <v>0</v>
      </c>
      <c r="J1555" s="17">
        <v>-435.84</v>
      </c>
      <c r="K1555" s="17">
        <v>435.84</v>
      </c>
      <c r="L1555" s="64">
        <f t="shared" si="49"/>
        <v>0</v>
      </c>
    </row>
    <row r="1556" spans="6:12">
      <c r="F1556" s="17">
        <v>-98.4</v>
      </c>
      <c r="G1556" s="17">
        <v>98.4</v>
      </c>
      <c r="H1556" s="17">
        <f t="shared" si="48"/>
        <v>0</v>
      </c>
      <c r="J1556" s="17">
        <v>-435.84</v>
      </c>
      <c r="K1556" s="17">
        <v>435.84</v>
      </c>
      <c r="L1556" s="64">
        <f t="shared" si="49"/>
        <v>0</v>
      </c>
    </row>
    <row r="1557" spans="6:12">
      <c r="F1557" s="17">
        <v>-99</v>
      </c>
      <c r="G1557" s="17">
        <v>99</v>
      </c>
      <c r="H1557" s="17">
        <f t="shared" si="48"/>
        <v>0</v>
      </c>
      <c r="J1557" s="17">
        <v>-438.44</v>
      </c>
      <c r="K1557" s="17">
        <v>438.44</v>
      </c>
      <c r="L1557" s="64">
        <f t="shared" si="49"/>
        <v>0</v>
      </c>
    </row>
    <row r="1558" spans="6:12">
      <c r="F1558" s="17">
        <v>-99</v>
      </c>
      <c r="G1558" s="17">
        <v>99</v>
      </c>
      <c r="H1558" s="17">
        <f t="shared" si="48"/>
        <v>0</v>
      </c>
      <c r="J1558" s="17">
        <v>-438.47</v>
      </c>
      <c r="K1558" s="17">
        <v>438.47</v>
      </c>
      <c r="L1558" s="64">
        <f t="shared" si="49"/>
        <v>0</v>
      </c>
    </row>
    <row r="1559" spans="6:12">
      <c r="F1559" s="17">
        <v>-99</v>
      </c>
      <c r="G1559" s="17">
        <v>99</v>
      </c>
      <c r="H1559" s="17">
        <f t="shared" si="48"/>
        <v>0</v>
      </c>
      <c r="J1559" s="17">
        <v>-439.41</v>
      </c>
      <c r="K1559" s="17">
        <v>439.41</v>
      </c>
      <c r="L1559" s="64">
        <f t="shared" si="49"/>
        <v>0</v>
      </c>
    </row>
    <row r="1560" spans="6:12">
      <c r="F1560" s="17">
        <v>-99</v>
      </c>
      <c r="G1560" s="17">
        <v>99</v>
      </c>
      <c r="H1560" s="17">
        <f t="shared" si="48"/>
        <v>0</v>
      </c>
      <c r="J1560" s="17">
        <v>-440.38</v>
      </c>
      <c r="K1560" s="17">
        <v>440.38</v>
      </c>
      <c r="L1560" s="64">
        <f t="shared" si="49"/>
        <v>0</v>
      </c>
    </row>
    <row r="1561" spans="6:12">
      <c r="F1561" s="17">
        <v>-99</v>
      </c>
      <c r="G1561" s="17">
        <v>99</v>
      </c>
      <c r="H1561" s="17">
        <f t="shared" si="48"/>
        <v>0</v>
      </c>
      <c r="J1561" s="17">
        <v>-440.38</v>
      </c>
      <c r="K1561" s="17">
        <v>440.38</v>
      </c>
      <c r="L1561" s="64">
        <f t="shared" si="49"/>
        <v>0</v>
      </c>
    </row>
    <row r="1562" spans="6:12">
      <c r="F1562" s="17">
        <v>-99</v>
      </c>
      <c r="G1562" s="17">
        <v>99</v>
      </c>
      <c r="H1562" s="17">
        <f t="shared" si="48"/>
        <v>0</v>
      </c>
      <c r="J1562" s="17">
        <v>-442.32</v>
      </c>
      <c r="K1562" s="17">
        <v>442.32</v>
      </c>
      <c r="L1562" s="64">
        <f t="shared" si="49"/>
        <v>0</v>
      </c>
    </row>
    <row r="1563" spans="6:12">
      <c r="F1563" s="17">
        <v>-99</v>
      </c>
      <c r="G1563" s="17">
        <v>99</v>
      </c>
      <c r="H1563" s="17">
        <f t="shared" si="48"/>
        <v>0</v>
      </c>
      <c r="J1563" s="17">
        <v>-442.32</v>
      </c>
      <c r="K1563" s="17">
        <v>442.32</v>
      </c>
      <c r="L1563" s="64">
        <f t="shared" si="49"/>
        <v>0</v>
      </c>
    </row>
    <row r="1564" spans="6:12">
      <c r="F1564" s="17">
        <v>-99</v>
      </c>
      <c r="G1564" s="17">
        <v>99</v>
      </c>
      <c r="H1564" s="17">
        <f t="shared" si="48"/>
        <v>0</v>
      </c>
      <c r="J1564" s="17">
        <v>-443.29</v>
      </c>
      <c r="K1564" s="17">
        <v>443.29</v>
      </c>
      <c r="L1564" s="64">
        <f t="shared" si="49"/>
        <v>0</v>
      </c>
    </row>
    <row r="1565" spans="6:12">
      <c r="F1565" s="17">
        <v>-99</v>
      </c>
      <c r="G1565" s="17">
        <v>99</v>
      </c>
      <c r="H1565" s="17">
        <f t="shared" si="48"/>
        <v>0</v>
      </c>
      <c r="J1565" s="17">
        <v>-444.92</v>
      </c>
      <c r="K1565" s="17">
        <v>444.92</v>
      </c>
      <c r="L1565" s="64">
        <f t="shared" si="49"/>
        <v>0</v>
      </c>
    </row>
    <row r="1566" spans="6:12">
      <c r="F1566" s="17">
        <v>-99</v>
      </c>
      <c r="G1566" s="17">
        <v>99</v>
      </c>
      <c r="H1566" s="17">
        <f t="shared" si="48"/>
        <v>0</v>
      </c>
      <c r="J1566" s="17">
        <v>-444.92</v>
      </c>
      <c r="K1566" s="17">
        <v>444.92</v>
      </c>
      <c r="L1566" s="64">
        <f t="shared" si="49"/>
        <v>0</v>
      </c>
    </row>
    <row r="1567" spans="6:12">
      <c r="F1567" s="17">
        <v>-99</v>
      </c>
      <c r="G1567" s="17">
        <v>99</v>
      </c>
      <c r="H1567" s="17">
        <f t="shared" si="48"/>
        <v>0</v>
      </c>
      <c r="J1567" s="17">
        <v>-444.92</v>
      </c>
      <c r="K1567" s="17">
        <v>444.92</v>
      </c>
      <c r="L1567" s="64">
        <f t="shared" si="49"/>
        <v>0</v>
      </c>
    </row>
    <row r="1568" spans="6:12">
      <c r="F1568" s="17">
        <v>-99.6</v>
      </c>
      <c r="G1568" s="17">
        <v>99.6</v>
      </c>
      <c r="H1568" s="17">
        <f t="shared" si="48"/>
        <v>0</v>
      </c>
      <c r="J1568" s="17">
        <v>-445.72</v>
      </c>
      <c r="K1568" s="17">
        <v>445.72</v>
      </c>
      <c r="L1568" s="64">
        <f t="shared" si="49"/>
        <v>0</v>
      </c>
    </row>
    <row r="1569" spans="6:12">
      <c r="F1569" s="17">
        <v>-100.79</v>
      </c>
      <c r="G1569" s="17">
        <v>100.79</v>
      </c>
      <c r="H1569" s="17">
        <f t="shared" si="48"/>
        <v>0</v>
      </c>
      <c r="J1569" s="17">
        <v>-446.62</v>
      </c>
      <c r="K1569" s="17">
        <v>446.62</v>
      </c>
      <c r="L1569" s="64">
        <f t="shared" si="49"/>
        <v>0</v>
      </c>
    </row>
    <row r="1570" spans="6:12">
      <c r="F1570" s="17">
        <v>-100.8</v>
      </c>
      <c r="G1570" s="17">
        <v>100.8</v>
      </c>
      <c r="H1570" s="17">
        <f t="shared" si="48"/>
        <v>0</v>
      </c>
      <c r="J1570" s="17">
        <v>-448.14</v>
      </c>
      <c r="K1570" s="17">
        <v>448.14</v>
      </c>
      <c r="L1570" s="64">
        <f t="shared" si="49"/>
        <v>0</v>
      </c>
    </row>
    <row r="1571" spans="6:12">
      <c r="F1571" s="17">
        <v>-100.8</v>
      </c>
      <c r="G1571" s="17">
        <v>100.8</v>
      </c>
      <c r="H1571" s="17">
        <f t="shared" si="48"/>
        <v>0</v>
      </c>
      <c r="J1571" s="17">
        <v>-448.14</v>
      </c>
      <c r="K1571" s="17">
        <v>448.14</v>
      </c>
      <c r="L1571" s="64">
        <f t="shared" si="49"/>
        <v>0</v>
      </c>
    </row>
    <row r="1572" spans="6:12">
      <c r="F1572" s="17">
        <v>-100.8</v>
      </c>
      <c r="G1572" s="17">
        <v>100.8</v>
      </c>
      <c r="H1572" s="17">
        <f t="shared" si="48"/>
        <v>0</v>
      </c>
      <c r="J1572" s="17">
        <v>-450.08</v>
      </c>
      <c r="K1572" s="17">
        <v>450.08</v>
      </c>
      <c r="L1572" s="64">
        <f t="shared" si="49"/>
        <v>0</v>
      </c>
    </row>
    <row r="1573" spans="6:12">
      <c r="F1573" s="17">
        <v>-101.4</v>
      </c>
      <c r="G1573" s="17">
        <v>101.4</v>
      </c>
      <c r="H1573" s="17">
        <f t="shared" si="48"/>
        <v>0</v>
      </c>
      <c r="J1573" s="17">
        <v>-453.59</v>
      </c>
      <c r="K1573" s="17">
        <v>453.59</v>
      </c>
      <c r="L1573" s="64">
        <f t="shared" si="49"/>
        <v>0</v>
      </c>
    </row>
    <row r="1574" spans="6:12">
      <c r="F1574" s="17">
        <v>-101.4</v>
      </c>
      <c r="G1574" s="17">
        <v>101.4</v>
      </c>
      <c r="H1574" s="17">
        <f t="shared" si="48"/>
        <v>0</v>
      </c>
      <c r="J1574" s="17">
        <v>-453.96</v>
      </c>
      <c r="K1574" s="17">
        <v>453.96</v>
      </c>
      <c r="L1574" s="64">
        <f t="shared" si="49"/>
        <v>0</v>
      </c>
    </row>
    <row r="1575" spans="6:12">
      <c r="F1575" s="17">
        <v>-101.4</v>
      </c>
      <c r="G1575" s="17">
        <v>101.4</v>
      </c>
      <c r="H1575" s="17">
        <f t="shared" si="48"/>
        <v>0</v>
      </c>
      <c r="J1575" s="17">
        <v>-454</v>
      </c>
      <c r="K1575" s="17">
        <v>454</v>
      </c>
      <c r="L1575" s="64">
        <f t="shared" si="49"/>
        <v>0</v>
      </c>
    </row>
    <row r="1576" spans="6:12">
      <c r="F1576" s="17">
        <v>-101.4</v>
      </c>
      <c r="G1576" s="17">
        <v>101.4</v>
      </c>
      <c r="H1576" s="17">
        <f t="shared" si="48"/>
        <v>0</v>
      </c>
      <c r="J1576" s="17">
        <v>-454</v>
      </c>
      <c r="K1576" s="17">
        <v>454</v>
      </c>
      <c r="L1576" s="64">
        <f t="shared" si="49"/>
        <v>0</v>
      </c>
    </row>
    <row r="1577" spans="6:12">
      <c r="F1577" s="17">
        <v>-102</v>
      </c>
      <c r="G1577" s="17">
        <v>102</v>
      </c>
      <c r="H1577" s="17">
        <f t="shared" si="48"/>
        <v>0</v>
      </c>
      <c r="J1577" s="17">
        <v>-454.93</v>
      </c>
      <c r="K1577" s="17">
        <v>454.93</v>
      </c>
      <c r="L1577" s="64">
        <f t="shared" si="49"/>
        <v>0</v>
      </c>
    </row>
    <row r="1578" spans="6:12">
      <c r="F1578" s="17">
        <v>-102</v>
      </c>
      <c r="G1578" s="17">
        <v>102</v>
      </c>
      <c r="H1578" s="17">
        <f t="shared" si="48"/>
        <v>0</v>
      </c>
      <c r="J1578" s="17">
        <v>-455.88</v>
      </c>
      <c r="K1578" s="17">
        <v>455.88</v>
      </c>
      <c r="L1578" s="64">
        <f t="shared" si="49"/>
        <v>0</v>
      </c>
    </row>
    <row r="1579" spans="6:12">
      <c r="F1579" s="17">
        <v>-102</v>
      </c>
      <c r="G1579" s="17">
        <v>102</v>
      </c>
      <c r="H1579" s="17">
        <f t="shared" si="48"/>
        <v>0</v>
      </c>
      <c r="J1579" s="17">
        <v>-455.9</v>
      </c>
      <c r="K1579" s="17">
        <v>455.9</v>
      </c>
      <c r="L1579" s="64">
        <f t="shared" si="49"/>
        <v>0</v>
      </c>
    </row>
    <row r="1580" spans="6:12">
      <c r="F1580" s="17">
        <v>-102</v>
      </c>
      <c r="G1580" s="17">
        <v>102</v>
      </c>
      <c r="H1580" s="17">
        <f t="shared" si="48"/>
        <v>0</v>
      </c>
      <c r="J1580" s="17">
        <v>-456.6</v>
      </c>
      <c r="K1580" s="17">
        <v>456.6</v>
      </c>
      <c r="L1580" s="64">
        <f t="shared" si="49"/>
        <v>0</v>
      </c>
    </row>
    <row r="1581" spans="6:12">
      <c r="F1581" s="17">
        <v>-102</v>
      </c>
      <c r="G1581" s="17">
        <v>102</v>
      </c>
      <c r="H1581" s="17">
        <f t="shared" si="48"/>
        <v>0</v>
      </c>
      <c r="J1581" s="17">
        <v>-456.6</v>
      </c>
      <c r="K1581" s="17">
        <v>456.6</v>
      </c>
      <c r="L1581" s="64">
        <f t="shared" si="49"/>
        <v>0</v>
      </c>
    </row>
    <row r="1582" spans="6:12">
      <c r="F1582" s="17">
        <v>-102</v>
      </c>
      <c r="G1582" s="17">
        <v>102</v>
      </c>
      <c r="H1582" s="17">
        <f t="shared" si="48"/>
        <v>0</v>
      </c>
      <c r="J1582" s="17">
        <v>-456.6</v>
      </c>
      <c r="K1582" s="17">
        <v>456.6</v>
      </c>
      <c r="L1582" s="64">
        <f t="shared" si="49"/>
        <v>0</v>
      </c>
    </row>
    <row r="1583" spans="6:12">
      <c r="F1583" s="17">
        <v>-102.6</v>
      </c>
      <c r="G1583" s="17">
        <v>102.6</v>
      </c>
      <c r="H1583" s="17">
        <f t="shared" si="48"/>
        <v>0</v>
      </c>
      <c r="J1583" s="17">
        <v>-456.6</v>
      </c>
      <c r="K1583" s="17">
        <v>456.6</v>
      </c>
      <c r="L1583" s="64">
        <f t="shared" si="49"/>
        <v>0</v>
      </c>
    </row>
    <row r="1584" spans="6:12">
      <c r="F1584" s="17">
        <v>-103.2</v>
      </c>
      <c r="G1584" s="17">
        <v>103.2</v>
      </c>
      <c r="H1584" s="17">
        <f t="shared" si="48"/>
        <v>0</v>
      </c>
      <c r="J1584" s="17">
        <v>-456.6</v>
      </c>
      <c r="K1584" s="17">
        <v>456.6</v>
      </c>
      <c r="L1584" s="64">
        <f t="shared" si="49"/>
        <v>0</v>
      </c>
    </row>
    <row r="1585" spans="6:12">
      <c r="F1585" s="17">
        <v>-103.8</v>
      </c>
      <c r="G1585" s="17">
        <v>103.8</v>
      </c>
      <c r="H1585" s="17">
        <f t="shared" si="48"/>
        <v>0</v>
      </c>
      <c r="J1585" s="17">
        <v>-456.6</v>
      </c>
      <c r="K1585" s="17">
        <v>456.6</v>
      </c>
      <c r="L1585" s="64">
        <f t="shared" si="49"/>
        <v>0</v>
      </c>
    </row>
    <row r="1586" spans="6:12">
      <c r="F1586" s="17">
        <v>-103.8</v>
      </c>
      <c r="G1586" s="17">
        <v>103.8</v>
      </c>
      <c r="H1586" s="17">
        <f t="shared" si="48"/>
        <v>0</v>
      </c>
      <c r="J1586" s="17">
        <v>-456.6</v>
      </c>
      <c r="K1586" s="17">
        <v>456.6</v>
      </c>
      <c r="L1586" s="64">
        <f t="shared" si="49"/>
        <v>0</v>
      </c>
    </row>
    <row r="1587" spans="6:12">
      <c r="F1587" s="17">
        <v>-104.4</v>
      </c>
      <c r="G1587" s="17">
        <v>104.4</v>
      </c>
      <c r="H1587" s="17">
        <f t="shared" si="48"/>
        <v>0</v>
      </c>
      <c r="J1587" s="17">
        <v>-457.84</v>
      </c>
      <c r="K1587" s="17">
        <v>457.84</v>
      </c>
      <c r="L1587" s="64">
        <f t="shared" si="49"/>
        <v>0</v>
      </c>
    </row>
    <row r="1588" spans="6:12">
      <c r="F1588" s="17">
        <v>-105</v>
      </c>
      <c r="G1588" s="17">
        <v>105</v>
      </c>
      <c r="H1588" s="17">
        <f t="shared" si="48"/>
        <v>0</v>
      </c>
      <c r="J1588" s="17">
        <v>-458.54</v>
      </c>
      <c r="K1588" s="17">
        <v>458.54</v>
      </c>
      <c r="L1588" s="64">
        <f t="shared" si="49"/>
        <v>0</v>
      </c>
    </row>
    <row r="1589" spans="6:12">
      <c r="F1589" s="17">
        <v>-105</v>
      </c>
      <c r="G1589" s="17">
        <v>105</v>
      </c>
      <c r="H1589" s="17">
        <f t="shared" si="48"/>
        <v>0</v>
      </c>
      <c r="J1589" s="17">
        <v>-458.81</v>
      </c>
      <c r="K1589" s="17">
        <v>458.81</v>
      </c>
      <c r="L1589" s="64">
        <f t="shared" si="49"/>
        <v>0</v>
      </c>
    </row>
    <row r="1590" spans="6:12">
      <c r="F1590" s="17">
        <v>-105</v>
      </c>
      <c r="G1590" s="17">
        <v>105</v>
      </c>
      <c r="H1590" s="17">
        <f t="shared" si="48"/>
        <v>0</v>
      </c>
      <c r="J1590" s="17">
        <v>-459.78</v>
      </c>
      <c r="K1590" s="17">
        <v>459.78</v>
      </c>
      <c r="L1590" s="64">
        <f t="shared" si="49"/>
        <v>0</v>
      </c>
    </row>
    <row r="1591" spans="6:12">
      <c r="F1591" s="17">
        <v>-105.6</v>
      </c>
      <c r="G1591" s="17">
        <v>105.6</v>
      </c>
      <c r="H1591" s="17">
        <f t="shared" si="48"/>
        <v>0</v>
      </c>
      <c r="J1591" s="17">
        <v>-459.81</v>
      </c>
      <c r="K1591" s="17">
        <v>459.81</v>
      </c>
      <c r="L1591" s="64">
        <f t="shared" si="49"/>
        <v>0</v>
      </c>
    </row>
    <row r="1592" spans="6:12">
      <c r="F1592" s="17">
        <v>-105.6</v>
      </c>
      <c r="G1592" s="17">
        <v>105.6</v>
      </c>
      <c r="H1592" s="17">
        <f t="shared" si="48"/>
        <v>0</v>
      </c>
      <c r="J1592" s="17">
        <v>-460.75</v>
      </c>
      <c r="K1592" s="17">
        <v>460.75</v>
      </c>
      <c r="L1592" s="64">
        <f t="shared" si="49"/>
        <v>0</v>
      </c>
    </row>
    <row r="1593" spans="6:12">
      <c r="F1593" s="17">
        <v>-106.2</v>
      </c>
      <c r="G1593" s="17">
        <v>106.2</v>
      </c>
      <c r="H1593" s="17">
        <f t="shared" si="48"/>
        <v>0</v>
      </c>
      <c r="J1593" s="17">
        <v>-462.69</v>
      </c>
      <c r="K1593" s="17">
        <v>462.69</v>
      </c>
      <c r="L1593" s="64">
        <f t="shared" si="49"/>
        <v>0</v>
      </c>
    </row>
    <row r="1594" spans="6:12">
      <c r="F1594" s="17">
        <v>-106.8</v>
      </c>
      <c r="G1594" s="17">
        <v>106.8</v>
      </c>
      <c r="H1594" s="17">
        <f t="shared" si="48"/>
        <v>0</v>
      </c>
      <c r="J1594" s="17">
        <v>-464.63</v>
      </c>
      <c r="K1594" s="17">
        <v>464.63</v>
      </c>
      <c r="L1594" s="64">
        <f t="shared" si="49"/>
        <v>0</v>
      </c>
    </row>
    <row r="1595" spans="6:12">
      <c r="F1595" s="17">
        <v>-107.4</v>
      </c>
      <c r="G1595" s="17">
        <v>107.4</v>
      </c>
      <c r="H1595" s="17">
        <f t="shared" si="48"/>
        <v>0</v>
      </c>
      <c r="J1595" s="17">
        <v>-467.54</v>
      </c>
      <c r="K1595" s="17">
        <v>467.54</v>
      </c>
      <c r="L1595" s="64">
        <f t="shared" si="49"/>
        <v>0</v>
      </c>
    </row>
    <row r="1596" spans="6:12">
      <c r="F1596" s="17">
        <v>-107.4</v>
      </c>
      <c r="G1596" s="17">
        <v>107.4</v>
      </c>
      <c r="H1596" s="17">
        <f t="shared" si="48"/>
        <v>0</v>
      </c>
      <c r="J1596" s="17">
        <v>-467.54</v>
      </c>
      <c r="K1596" s="17">
        <v>467.54</v>
      </c>
      <c r="L1596" s="64">
        <f t="shared" si="49"/>
        <v>0</v>
      </c>
    </row>
    <row r="1597" spans="6:12">
      <c r="F1597" s="17">
        <v>-108</v>
      </c>
      <c r="G1597" s="17">
        <v>108</v>
      </c>
      <c r="H1597" s="17">
        <f t="shared" si="48"/>
        <v>0</v>
      </c>
      <c r="J1597" s="17">
        <v>-467.62</v>
      </c>
      <c r="K1597" s="17">
        <v>467.62</v>
      </c>
      <c r="L1597" s="64">
        <f t="shared" si="49"/>
        <v>0</v>
      </c>
    </row>
    <row r="1598" spans="6:12">
      <c r="F1598" s="17">
        <v>-108</v>
      </c>
      <c r="G1598" s="17">
        <v>108</v>
      </c>
      <c r="H1598" s="17">
        <f t="shared" si="48"/>
        <v>0</v>
      </c>
      <c r="J1598" s="17">
        <v>-467.62</v>
      </c>
      <c r="K1598" s="17">
        <v>467.62</v>
      </c>
      <c r="L1598" s="64">
        <f t="shared" si="49"/>
        <v>0</v>
      </c>
    </row>
    <row r="1599" spans="6:12">
      <c r="F1599" s="17">
        <v>-108</v>
      </c>
      <c r="G1599" s="17">
        <v>108</v>
      </c>
      <c r="H1599" s="17">
        <f t="shared" si="48"/>
        <v>0</v>
      </c>
      <c r="J1599" s="17">
        <v>-469.44</v>
      </c>
      <c r="K1599" s="17">
        <v>469.44</v>
      </c>
      <c r="L1599" s="64">
        <f t="shared" si="49"/>
        <v>0</v>
      </c>
    </row>
    <row r="1600" spans="6:12">
      <c r="F1600" s="17">
        <v>-108</v>
      </c>
      <c r="G1600" s="17">
        <v>108</v>
      </c>
      <c r="H1600" s="17">
        <f t="shared" si="48"/>
        <v>0</v>
      </c>
      <c r="J1600" s="17">
        <v>-469.48</v>
      </c>
      <c r="K1600" s="17">
        <v>469.48</v>
      </c>
      <c r="L1600" s="64">
        <f t="shared" si="49"/>
        <v>0</v>
      </c>
    </row>
    <row r="1601" spans="6:12">
      <c r="F1601" s="17">
        <v>-108</v>
      </c>
      <c r="G1601" s="17">
        <v>108</v>
      </c>
      <c r="H1601" s="17">
        <f t="shared" si="48"/>
        <v>0</v>
      </c>
      <c r="J1601" s="17">
        <v>-469.48</v>
      </c>
      <c r="K1601" s="17">
        <v>469.48</v>
      </c>
      <c r="L1601" s="64">
        <f t="shared" si="49"/>
        <v>0</v>
      </c>
    </row>
    <row r="1602" spans="6:12">
      <c r="F1602" s="17">
        <v>-108</v>
      </c>
      <c r="G1602" s="17">
        <v>108</v>
      </c>
      <c r="H1602" s="17">
        <f t="shared" si="48"/>
        <v>0</v>
      </c>
      <c r="J1602" s="17">
        <v>-470.45</v>
      </c>
      <c r="K1602" s="17">
        <v>470.45</v>
      </c>
      <c r="L1602" s="64">
        <f t="shared" si="49"/>
        <v>0</v>
      </c>
    </row>
    <row r="1603" spans="6:12">
      <c r="F1603" s="17">
        <v>-108</v>
      </c>
      <c r="G1603" s="17">
        <v>108</v>
      </c>
      <c r="H1603" s="17">
        <f t="shared" ref="H1603:H1666" si="50">+F1603+G1603</f>
        <v>0</v>
      </c>
      <c r="J1603" s="17">
        <v>-470.45</v>
      </c>
      <c r="K1603" s="17">
        <v>470.45</v>
      </c>
      <c r="L1603" s="64">
        <f t="shared" ref="L1603:L1666" si="51">+J1603+K1603</f>
        <v>0</v>
      </c>
    </row>
    <row r="1604" spans="6:12">
      <c r="F1604" s="17">
        <v>-108</v>
      </c>
      <c r="G1604" s="17">
        <v>108</v>
      </c>
      <c r="H1604" s="17">
        <f t="shared" si="50"/>
        <v>0</v>
      </c>
      <c r="J1604" s="17">
        <v>-470.45</v>
      </c>
      <c r="K1604" s="17">
        <v>470.45</v>
      </c>
      <c r="L1604" s="64">
        <f t="shared" si="51"/>
        <v>0</v>
      </c>
    </row>
    <row r="1605" spans="6:12">
      <c r="F1605" s="17">
        <v>-108</v>
      </c>
      <c r="G1605" s="17">
        <v>108</v>
      </c>
      <c r="H1605" s="17">
        <f t="shared" si="50"/>
        <v>0</v>
      </c>
      <c r="J1605" s="17">
        <v>-470.45</v>
      </c>
      <c r="K1605" s="17">
        <v>470.45</v>
      </c>
      <c r="L1605" s="64">
        <f t="shared" si="51"/>
        <v>0</v>
      </c>
    </row>
    <row r="1606" spans="6:12">
      <c r="F1606" s="17">
        <v>-108</v>
      </c>
      <c r="G1606" s="17">
        <v>108</v>
      </c>
      <c r="H1606" s="17">
        <f t="shared" si="50"/>
        <v>0</v>
      </c>
      <c r="J1606" s="17">
        <v>-471.56</v>
      </c>
      <c r="K1606" s="17">
        <v>471.56</v>
      </c>
      <c r="L1606" s="64">
        <f t="shared" si="51"/>
        <v>0</v>
      </c>
    </row>
    <row r="1607" spans="6:12">
      <c r="F1607" s="17">
        <v>-108</v>
      </c>
      <c r="G1607" s="17">
        <v>108</v>
      </c>
      <c r="H1607" s="17">
        <f t="shared" si="50"/>
        <v>0</v>
      </c>
      <c r="J1607" s="17">
        <v>-473.36</v>
      </c>
      <c r="K1607" s="17">
        <v>473.36</v>
      </c>
      <c r="L1607" s="64">
        <f t="shared" si="51"/>
        <v>0</v>
      </c>
    </row>
    <row r="1608" spans="6:12">
      <c r="F1608" s="17">
        <v>-108</v>
      </c>
      <c r="G1608" s="17">
        <v>108</v>
      </c>
      <c r="H1608" s="17">
        <f t="shared" si="50"/>
        <v>0</v>
      </c>
      <c r="J1608" s="17">
        <v>-474.33</v>
      </c>
      <c r="K1608" s="17">
        <v>474.33</v>
      </c>
      <c r="L1608" s="64">
        <f t="shared" si="51"/>
        <v>0</v>
      </c>
    </row>
    <row r="1609" spans="6:12">
      <c r="F1609" s="17">
        <v>-108</v>
      </c>
      <c r="G1609" s="17">
        <v>108</v>
      </c>
      <c r="H1609" s="17">
        <f t="shared" si="50"/>
        <v>0</v>
      </c>
      <c r="J1609" s="17">
        <v>-474.33</v>
      </c>
      <c r="K1609" s="17">
        <v>474.33</v>
      </c>
      <c r="L1609" s="64">
        <f t="shared" si="51"/>
        <v>0</v>
      </c>
    </row>
    <row r="1610" spans="6:12">
      <c r="F1610" s="17">
        <v>-108</v>
      </c>
      <c r="G1610" s="17">
        <v>108</v>
      </c>
      <c r="H1610" s="17">
        <f t="shared" si="50"/>
        <v>0</v>
      </c>
      <c r="J1610" s="17">
        <v>-479.46</v>
      </c>
      <c r="K1610" s="17">
        <v>479.46</v>
      </c>
      <c r="L1610" s="64">
        <f t="shared" si="51"/>
        <v>0</v>
      </c>
    </row>
    <row r="1611" spans="6:12">
      <c r="F1611" s="17">
        <v>-108</v>
      </c>
      <c r="G1611" s="17">
        <v>108</v>
      </c>
      <c r="H1611" s="17">
        <f t="shared" si="50"/>
        <v>0</v>
      </c>
      <c r="J1611" s="17">
        <v>-482.09</v>
      </c>
      <c r="K1611" s="17">
        <v>482.09</v>
      </c>
      <c r="L1611" s="64">
        <f t="shared" si="51"/>
        <v>0</v>
      </c>
    </row>
    <row r="1612" spans="6:12">
      <c r="F1612" s="17">
        <v>-108</v>
      </c>
      <c r="G1612" s="17">
        <v>108</v>
      </c>
      <c r="H1612" s="17">
        <f t="shared" si="50"/>
        <v>0</v>
      </c>
      <c r="J1612" s="17">
        <v>-485</v>
      </c>
      <c r="K1612" s="17">
        <v>485</v>
      </c>
      <c r="L1612" s="64">
        <f t="shared" si="51"/>
        <v>0</v>
      </c>
    </row>
    <row r="1613" spans="6:12">
      <c r="F1613" s="17">
        <v>-108</v>
      </c>
      <c r="G1613" s="17">
        <v>108</v>
      </c>
      <c r="H1613" s="17">
        <f t="shared" si="50"/>
        <v>0</v>
      </c>
      <c r="J1613" s="17">
        <v>-485.97</v>
      </c>
      <c r="K1613" s="17">
        <v>485.97</v>
      </c>
      <c r="L1613" s="64">
        <f t="shared" si="51"/>
        <v>0</v>
      </c>
    </row>
    <row r="1614" spans="6:12">
      <c r="F1614" s="17">
        <v>-108</v>
      </c>
      <c r="G1614" s="17">
        <v>108</v>
      </c>
      <c r="H1614" s="17">
        <f t="shared" si="50"/>
        <v>0</v>
      </c>
      <c r="J1614" s="17">
        <v>-487.32</v>
      </c>
      <c r="K1614" s="17">
        <v>487.32</v>
      </c>
      <c r="L1614" s="64">
        <f t="shared" si="51"/>
        <v>0</v>
      </c>
    </row>
    <row r="1615" spans="6:12">
      <c r="F1615" s="17">
        <v>-108</v>
      </c>
      <c r="G1615" s="17">
        <v>108</v>
      </c>
      <c r="H1615" s="17">
        <f t="shared" si="50"/>
        <v>0</v>
      </c>
      <c r="J1615" s="17">
        <v>-487.91</v>
      </c>
      <c r="K1615" s="17">
        <v>487.91</v>
      </c>
      <c r="L1615" s="64">
        <f t="shared" si="51"/>
        <v>0</v>
      </c>
    </row>
    <row r="1616" spans="6:12">
      <c r="F1616" s="17">
        <v>-108</v>
      </c>
      <c r="G1616" s="17">
        <v>108</v>
      </c>
      <c r="H1616" s="17">
        <f t="shared" si="50"/>
        <v>0</v>
      </c>
      <c r="J1616" s="17">
        <v>-491.79</v>
      </c>
      <c r="K1616" s="17">
        <v>491.79</v>
      </c>
      <c r="L1616" s="64">
        <f t="shared" si="51"/>
        <v>0</v>
      </c>
    </row>
    <row r="1617" spans="6:12">
      <c r="F1617" s="17">
        <v>-108</v>
      </c>
      <c r="G1617" s="17">
        <v>108</v>
      </c>
      <c r="H1617" s="17">
        <f t="shared" si="50"/>
        <v>0</v>
      </c>
      <c r="J1617" s="17">
        <v>-492.26</v>
      </c>
      <c r="K1617" s="17">
        <v>492.26</v>
      </c>
      <c r="L1617" s="64">
        <f t="shared" si="51"/>
        <v>0</v>
      </c>
    </row>
    <row r="1618" spans="6:12">
      <c r="F1618" s="17">
        <v>-108</v>
      </c>
      <c r="G1618" s="17">
        <v>108</v>
      </c>
      <c r="H1618" s="17">
        <f t="shared" si="50"/>
        <v>0</v>
      </c>
      <c r="J1618" s="17">
        <v>-494.86</v>
      </c>
      <c r="K1618" s="17">
        <v>494.86</v>
      </c>
      <c r="L1618" s="64">
        <f t="shared" si="51"/>
        <v>0</v>
      </c>
    </row>
    <row r="1619" spans="6:12">
      <c r="F1619" s="17">
        <v>-108</v>
      </c>
      <c r="G1619" s="17">
        <v>108</v>
      </c>
      <c r="H1619" s="17">
        <f t="shared" si="50"/>
        <v>0</v>
      </c>
      <c r="J1619" s="17">
        <v>-495.18</v>
      </c>
      <c r="K1619" s="17">
        <v>495.18</v>
      </c>
      <c r="L1619" s="64">
        <f t="shared" si="51"/>
        <v>0</v>
      </c>
    </row>
    <row r="1620" spans="6:12">
      <c r="F1620" s="17">
        <v>-108</v>
      </c>
      <c r="G1620" s="17">
        <v>108</v>
      </c>
      <c r="H1620" s="17">
        <f t="shared" si="50"/>
        <v>0</v>
      </c>
      <c r="J1620" s="17">
        <v>-495.18</v>
      </c>
      <c r="K1620" s="17">
        <v>495.18</v>
      </c>
      <c r="L1620" s="64">
        <f t="shared" si="51"/>
        <v>0</v>
      </c>
    </row>
    <row r="1621" spans="6:12">
      <c r="F1621" s="17">
        <v>-108</v>
      </c>
      <c r="G1621" s="17">
        <v>108</v>
      </c>
      <c r="H1621" s="17">
        <f t="shared" si="50"/>
        <v>0</v>
      </c>
      <c r="J1621" s="17">
        <v>-503.41</v>
      </c>
      <c r="K1621" s="17">
        <v>503.41</v>
      </c>
      <c r="L1621" s="64">
        <f t="shared" si="51"/>
        <v>0</v>
      </c>
    </row>
    <row r="1622" spans="6:12">
      <c r="F1622" s="17">
        <v>-108</v>
      </c>
      <c r="G1622" s="17">
        <v>108</v>
      </c>
      <c r="H1622" s="17">
        <f t="shared" si="50"/>
        <v>0</v>
      </c>
      <c r="J1622" s="17">
        <v>-503.43</v>
      </c>
      <c r="K1622" s="17">
        <v>503.43</v>
      </c>
      <c r="L1622" s="64">
        <f t="shared" si="51"/>
        <v>0</v>
      </c>
    </row>
    <row r="1623" spans="6:12">
      <c r="F1623" s="17">
        <v>-108</v>
      </c>
      <c r="G1623" s="17">
        <v>108</v>
      </c>
      <c r="H1623" s="17">
        <f t="shared" si="50"/>
        <v>0</v>
      </c>
      <c r="J1623" s="17">
        <v>-505.37</v>
      </c>
      <c r="K1623" s="17">
        <v>505.37</v>
      </c>
      <c r="L1623" s="64">
        <f t="shared" si="51"/>
        <v>0</v>
      </c>
    </row>
    <row r="1624" spans="6:12">
      <c r="F1624" s="17">
        <v>-108</v>
      </c>
      <c r="G1624" s="17">
        <v>108</v>
      </c>
      <c r="H1624" s="17">
        <f t="shared" si="50"/>
        <v>0</v>
      </c>
      <c r="J1624" s="17">
        <v>-506.97</v>
      </c>
      <c r="K1624" s="17">
        <v>506.97</v>
      </c>
      <c r="L1624" s="64">
        <f t="shared" si="51"/>
        <v>0</v>
      </c>
    </row>
    <row r="1625" spans="6:12">
      <c r="F1625" s="17">
        <v>-108.6</v>
      </c>
      <c r="G1625" s="17">
        <v>108.6</v>
      </c>
      <c r="H1625" s="17">
        <f t="shared" si="50"/>
        <v>0</v>
      </c>
      <c r="J1625" s="17">
        <v>-517.01</v>
      </c>
      <c r="K1625" s="17">
        <v>517.01</v>
      </c>
      <c r="L1625" s="64">
        <f t="shared" si="51"/>
        <v>0</v>
      </c>
    </row>
    <row r="1626" spans="6:12">
      <c r="F1626" s="17">
        <v>-109.2</v>
      </c>
      <c r="G1626" s="17">
        <v>109.2</v>
      </c>
      <c r="H1626" s="17">
        <f t="shared" si="50"/>
        <v>0</v>
      </c>
      <c r="J1626" s="17">
        <v>-520.89</v>
      </c>
      <c r="K1626" s="17">
        <v>520.89</v>
      </c>
      <c r="L1626" s="64">
        <f t="shared" si="51"/>
        <v>0</v>
      </c>
    </row>
    <row r="1627" spans="6:12">
      <c r="F1627" s="17">
        <v>-109.2</v>
      </c>
      <c r="G1627" s="17">
        <v>109.2</v>
      </c>
      <c r="H1627" s="17">
        <f t="shared" si="50"/>
        <v>0</v>
      </c>
      <c r="J1627" s="17">
        <v>-521.86</v>
      </c>
      <c r="K1627" s="17">
        <v>521.86</v>
      </c>
      <c r="L1627" s="64">
        <f t="shared" si="51"/>
        <v>0</v>
      </c>
    </row>
    <row r="1628" spans="6:12">
      <c r="F1628" s="17">
        <v>-109.8</v>
      </c>
      <c r="G1628" s="17">
        <v>109.8</v>
      </c>
      <c r="H1628" s="17">
        <f t="shared" si="50"/>
        <v>0</v>
      </c>
      <c r="J1628" s="17">
        <v>-522.69000000000005</v>
      </c>
      <c r="K1628" s="17">
        <v>522.69000000000005</v>
      </c>
      <c r="L1628" s="64">
        <f t="shared" si="51"/>
        <v>0</v>
      </c>
    </row>
    <row r="1629" spans="6:12">
      <c r="F1629" s="17">
        <v>-109.8</v>
      </c>
      <c r="G1629" s="17">
        <v>109.8</v>
      </c>
      <c r="H1629" s="17">
        <f t="shared" si="50"/>
        <v>0</v>
      </c>
      <c r="J1629" s="17">
        <v>-523.79999999999995</v>
      </c>
      <c r="K1629" s="17">
        <v>523.79999999999995</v>
      </c>
      <c r="L1629" s="64">
        <f t="shared" si="51"/>
        <v>0</v>
      </c>
    </row>
    <row r="1630" spans="6:12">
      <c r="F1630" s="17">
        <v>-109.8</v>
      </c>
      <c r="G1630" s="17">
        <v>109.8</v>
      </c>
      <c r="H1630" s="17">
        <f t="shared" si="50"/>
        <v>0</v>
      </c>
      <c r="J1630" s="17">
        <v>-523.79999999999995</v>
      </c>
      <c r="K1630" s="17">
        <v>523.79999999999995</v>
      </c>
      <c r="L1630" s="64">
        <f t="shared" si="51"/>
        <v>0</v>
      </c>
    </row>
    <row r="1631" spans="6:12">
      <c r="F1631" s="17">
        <v>-110.4</v>
      </c>
      <c r="G1631" s="17">
        <v>110.4</v>
      </c>
      <c r="H1631" s="17">
        <f t="shared" si="50"/>
        <v>0</v>
      </c>
      <c r="J1631" s="17">
        <v>-530.54999999999995</v>
      </c>
      <c r="K1631" s="17">
        <v>530.54999999999995</v>
      </c>
      <c r="L1631" s="64">
        <f t="shared" si="51"/>
        <v>0</v>
      </c>
    </row>
    <row r="1632" spans="6:12">
      <c r="F1632" s="17">
        <v>-110.4</v>
      </c>
      <c r="G1632" s="17">
        <v>110.4</v>
      </c>
      <c r="H1632" s="17">
        <f t="shared" si="50"/>
        <v>0</v>
      </c>
      <c r="J1632" s="17">
        <v>-530.54999999999995</v>
      </c>
      <c r="K1632" s="17">
        <v>530.54999999999995</v>
      </c>
      <c r="L1632" s="64">
        <f t="shared" si="51"/>
        <v>0</v>
      </c>
    </row>
    <row r="1633" spans="6:12">
      <c r="F1633" s="17">
        <v>-112.2</v>
      </c>
      <c r="G1633" s="17">
        <v>112.2</v>
      </c>
      <c r="H1633" s="17">
        <f t="shared" si="50"/>
        <v>0</v>
      </c>
      <c r="J1633" s="17">
        <v>-530.59</v>
      </c>
      <c r="K1633" s="17">
        <v>530.59</v>
      </c>
      <c r="L1633" s="64">
        <f t="shared" si="51"/>
        <v>0</v>
      </c>
    </row>
    <row r="1634" spans="6:12">
      <c r="F1634" s="17">
        <v>-112.2</v>
      </c>
      <c r="G1634" s="17">
        <v>112.2</v>
      </c>
      <c r="H1634" s="17">
        <f t="shared" si="50"/>
        <v>0</v>
      </c>
      <c r="J1634" s="17">
        <v>-532.53</v>
      </c>
      <c r="K1634" s="17">
        <v>532.53</v>
      </c>
      <c r="L1634" s="64">
        <f t="shared" si="51"/>
        <v>0</v>
      </c>
    </row>
    <row r="1635" spans="6:12">
      <c r="F1635" s="17">
        <v>-112.8</v>
      </c>
      <c r="G1635" s="17">
        <v>112.8</v>
      </c>
      <c r="H1635" s="17">
        <f t="shared" si="50"/>
        <v>0</v>
      </c>
      <c r="J1635" s="17">
        <v>-532.53</v>
      </c>
      <c r="K1635" s="17">
        <v>532.53</v>
      </c>
      <c r="L1635" s="64">
        <f t="shared" si="51"/>
        <v>0</v>
      </c>
    </row>
    <row r="1636" spans="6:12">
      <c r="F1636" s="17">
        <v>-113.4</v>
      </c>
      <c r="G1636" s="17">
        <v>113.4</v>
      </c>
      <c r="H1636" s="17">
        <f t="shared" si="50"/>
        <v>0</v>
      </c>
      <c r="J1636" s="17">
        <v>-534.48</v>
      </c>
      <c r="K1636" s="17">
        <v>534.48</v>
      </c>
      <c r="L1636" s="64">
        <f t="shared" si="51"/>
        <v>0</v>
      </c>
    </row>
    <row r="1637" spans="6:12">
      <c r="F1637" s="17">
        <v>-113.4</v>
      </c>
      <c r="G1637" s="17">
        <v>113.4</v>
      </c>
      <c r="H1637" s="17">
        <f t="shared" si="50"/>
        <v>0</v>
      </c>
      <c r="J1637" s="17">
        <v>-534.48</v>
      </c>
      <c r="K1637" s="17">
        <v>534.48</v>
      </c>
      <c r="L1637" s="64">
        <f t="shared" si="51"/>
        <v>0</v>
      </c>
    </row>
    <row r="1638" spans="6:12">
      <c r="F1638" s="17">
        <v>-113.4</v>
      </c>
      <c r="G1638" s="17">
        <v>113.4</v>
      </c>
      <c r="H1638" s="17">
        <f t="shared" si="50"/>
        <v>0</v>
      </c>
      <c r="J1638" s="17">
        <v>-534.48</v>
      </c>
      <c r="K1638" s="17">
        <v>534.48</v>
      </c>
      <c r="L1638" s="64">
        <f t="shared" si="51"/>
        <v>0</v>
      </c>
    </row>
    <row r="1639" spans="6:12">
      <c r="F1639" s="17">
        <v>-113.4</v>
      </c>
      <c r="G1639" s="17">
        <v>113.4</v>
      </c>
      <c r="H1639" s="17">
        <f t="shared" si="50"/>
        <v>0</v>
      </c>
      <c r="J1639" s="17">
        <v>-537.38</v>
      </c>
      <c r="K1639" s="17">
        <v>537.38</v>
      </c>
      <c r="L1639" s="64">
        <f t="shared" si="51"/>
        <v>0</v>
      </c>
    </row>
    <row r="1640" spans="6:12">
      <c r="F1640" s="17">
        <v>-114</v>
      </c>
      <c r="G1640" s="17">
        <v>114</v>
      </c>
      <c r="H1640" s="17">
        <f t="shared" si="50"/>
        <v>0</v>
      </c>
      <c r="J1640" s="17">
        <v>-541.26</v>
      </c>
      <c r="K1640" s="17">
        <v>541.26</v>
      </c>
      <c r="L1640" s="64">
        <f t="shared" si="51"/>
        <v>0</v>
      </c>
    </row>
    <row r="1641" spans="6:12">
      <c r="F1641" s="17">
        <v>-114</v>
      </c>
      <c r="G1641" s="17">
        <v>114</v>
      </c>
      <c r="H1641" s="17">
        <f t="shared" si="50"/>
        <v>0</v>
      </c>
      <c r="J1641" s="17">
        <v>-546.04999999999995</v>
      </c>
      <c r="K1641" s="17">
        <v>546.04999999999995</v>
      </c>
      <c r="L1641" s="64">
        <f t="shared" si="51"/>
        <v>0</v>
      </c>
    </row>
    <row r="1642" spans="6:12">
      <c r="F1642" s="17">
        <v>-114</v>
      </c>
      <c r="G1642" s="17">
        <v>114</v>
      </c>
      <c r="H1642" s="17">
        <f t="shared" si="50"/>
        <v>0</v>
      </c>
      <c r="J1642" s="17">
        <v>-547.08000000000004</v>
      </c>
      <c r="K1642" s="17">
        <v>547.08000000000004</v>
      </c>
      <c r="L1642" s="64">
        <f t="shared" si="51"/>
        <v>0</v>
      </c>
    </row>
    <row r="1643" spans="6:12">
      <c r="F1643" s="17">
        <v>-114</v>
      </c>
      <c r="G1643" s="17">
        <v>114</v>
      </c>
      <c r="H1643" s="17">
        <f t="shared" si="50"/>
        <v>0</v>
      </c>
      <c r="J1643" s="17">
        <v>-547.91999999999996</v>
      </c>
      <c r="K1643" s="17">
        <v>547.91999999999996</v>
      </c>
      <c r="L1643" s="64">
        <f t="shared" si="51"/>
        <v>0</v>
      </c>
    </row>
    <row r="1644" spans="6:12">
      <c r="F1644" s="17">
        <v>-114</v>
      </c>
      <c r="G1644" s="17">
        <v>114</v>
      </c>
      <c r="H1644" s="17">
        <f t="shared" si="50"/>
        <v>0</v>
      </c>
      <c r="J1644" s="17">
        <v>-550.94000000000005</v>
      </c>
      <c r="K1644" s="17">
        <v>550.94000000000005</v>
      </c>
      <c r="L1644" s="64">
        <f t="shared" si="51"/>
        <v>0</v>
      </c>
    </row>
    <row r="1645" spans="6:12">
      <c r="F1645" s="17">
        <v>-114</v>
      </c>
      <c r="G1645" s="17">
        <v>114</v>
      </c>
      <c r="H1645" s="17">
        <f t="shared" si="50"/>
        <v>0</v>
      </c>
      <c r="J1645" s="17">
        <v>-553.88</v>
      </c>
      <c r="K1645" s="17">
        <v>553.88</v>
      </c>
      <c r="L1645" s="64">
        <f t="shared" si="51"/>
        <v>0</v>
      </c>
    </row>
    <row r="1646" spans="6:12">
      <c r="F1646" s="17">
        <v>-114</v>
      </c>
      <c r="G1646" s="17">
        <v>114</v>
      </c>
      <c r="H1646" s="17">
        <f t="shared" si="50"/>
        <v>0</v>
      </c>
      <c r="J1646" s="17">
        <v>-554.13</v>
      </c>
      <c r="K1646" s="17">
        <v>554.13</v>
      </c>
      <c r="L1646" s="64">
        <f t="shared" si="51"/>
        <v>0</v>
      </c>
    </row>
    <row r="1647" spans="6:12">
      <c r="F1647" s="17">
        <v>-114.6</v>
      </c>
      <c r="G1647" s="17">
        <v>114.6</v>
      </c>
      <c r="H1647" s="17">
        <f t="shared" si="50"/>
        <v>0</v>
      </c>
      <c r="J1647" s="17">
        <v>-557.75</v>
      </c>
      <c r="K1647" s="17">
        <v>557.75</v>
      </c>
      <c r="L1647" s="64">
        <f t="shared" si="51"/>
        <v>0</v>
      </c>
    </row>
    <row r="1648" spans="6:12">
      <c r="F1648" s="17">
        <v>-114.6</v>
      </c>
      <c r="G1648" s="17">
        <v>114.6</v>
      </c>
      <c r="H1648" s="17">
        <f t="shared" si="50"/>
        <v>0</v>
      </c>
      <c r="J1648" s="17">
        <v>-559.69000000000005</v>
      </c>
      <c r="K1648" s="17">
        <v>559.69000000000005</v>
      </c>
      <c r="L1648" s="64">
        <f t="shared" si="51"/>
        <v>0</v>
      </c>
    </row>
    <row r="1649" spans="6:12">
      <c r="F1649" s="17">
        <v>-114.6</v>
      </c>
      <c r="G1649" s="17">
        <v>114.6</v>
      </c>
      <c r="H1649" s="17">
        <f t="shared" si="50"/>
        <v>0</v>
      </c>
      <c r="J1649" s="17">
        <v>-560.72</v>
      </c>
      <c r="K1649" s="17">
        <v>560.72</v>
      </c>
      <c r="L1649" s="64">
        <f t="shared" si="51"/>
        <v>0</v>
      </c>
    </row>
    <row r="1650" spans="6:12">
      <c r="F1650" s="17">
        <v>-114.6</v>
      </c>
      <c r="G1650" s="17">
        <v>114.6</v>
      </c>
      <c r="H1650" s="17">
        <f t="shared" si="50"/>
        <v>0</v>
      </c>
      <c r="J1650" s="17">
        <v>-561.99</v>
      </c>
      <c r="K1650" s="17">
        <v>561.99</v>
      </c>
      <c r="L1650" s="64">
        <f t="shared" si="51"/>
        <v>0</v>
      </c>
    </row>
    <row r="1651" spans="6:12">
      <c r="F1651" s="17">
        <v>-115.11</v>
      </c>
      <c r="G1651" s="17">
        <v>115.11</v>
      </c>
      <c r="H1651" s="17">
        <f t="shared" si="50"/>
        <v>0</v>
      </c>
      <c r="J1651" s="17">
        <v>-561.99</v>
      </c>
      <c r="K1651" s="17">
        <v>561.99</v>
      </c>
      <c r="L1651" s="64">
        <f t="shared" si="51"/>
        <v>0</v>
      </c>
    </row>
    <row r="1652" spans="6:12">
      <c r="F1652" s="17">
        <v>-115.2</v>
      </c>
      <c r="G1652" s="17">
        <v>115.2</v>
      </c>
      <c r="H1652" s="17">
        <f t="shared" si="50"/>
        <v>0</v>
      </c>
      <c r="J1652" s="17">
        <v>-563.57000000000005</v>
      </c>
      <c r="K1652" s="17">
        <v>563.57000000000005</v>
      </c>
      <c r="L1652" s="64">
        <f t="shared" si="51"/>
        <v>0</v>
      </c>
    </row>
    <row r="1653" spans="6:12">
      <c r="F1653" s="17">
        <v>-115.2</v>
      </c>
      <c r="G1653" s="17">
        <v>115.2</v>
      </c>
      <c r="H1653" s="17">
        <f t="shared" si="50"/>
        <v>0</v>
      </c>
      <c r="J1653" s="17">
        <v>-565.51</v>
      </c>
      <c r="K1653" s="17">
        <v>565.51</v>
      </c>
      <c r="L1653" s="64">
        <f t="shared" si="51"/>
        <v>0</v>
      </c>
    </row>
    <row r="1654" spans="6:12">
      <c r="F1654" s="17">
        <v>-115.2</v>
      </c>
      <c r="G1654" s="17">
        <v>115.2</v>
      </c>
      <c r="H1654" s="17">
        <f t="shared" si="50"/>
        <v>0</v>
      </c>
      <c r="J1654" s="17">
        <v>-565.91999999999996</v>
      </c>
      <c r="K1654" s="17">
        <v>565.91999999999996</v>
      </c>
      <c r="L1654" s="64">
        <f t="shared" si="51"/>
        <v>0</v>
      </c>
    </row>
    <row r="1655" spans="6:12">
      <c r="F1655" s="17">
        <v>-115.2</v>
      </c>
      <c r="G1655" s="17">
        <v>115.2</v>
      </c>
      <c r="H1655" s="17">
        <f t="shared" si="50"/>
        <v>0</v>
      </c>
      <c r="J1655" s="17">
        <v>-568.41999999999996</v>
      </c>
      <c r="K1655" s="17">
        <v>568.41999999999996</v>
      </c>
      <c r="L1655" s="64">
        <f t="shared" si="51"/>
        <v>0</v>
      </c>
    </row>
    <row r="1656" spans="6:12">
      <c r="F1656" s="17">
        <v>-115.2</v>
      </c>
      <c r="G1656" s="17">
        <v>115.2</v>
      </c>
      <c r="H1656" s="17">
        <f t="shared" si="50"/>
        <v>0</v>
      </c>
      <c r="J1656" s="17">
        <v>-569.39</v>
      </c>
      <c r="K1656" s="17">
        <v>569.39</v>
      </c>
      <c r="L1656" s="64">
        <f t="shared" si="51"/>
        <v>0</v>
      </c>
    </row>
    <row r="1657" spans="6:12">
      <c r="F1657" s="17">
        <v>-115.2</v>
      </c>
      <c r="G1657" s="17">
        <v>115.2</v>
      </c>
      <c r="H1657" s="17">
        <f t="shared" si="50"/>
        <v>0</v>
      </c>
      <c r="J1657" s="17">
        <v>-570.36</v>
      </c>
      <c r="K1657" s="17">
        <v>570.36</v>
      </c>
      <c r="L1657" s="64">
        <f t="shared" si="51"/>
        <v>0</v>
      </c>
    </row>
    <row r="1658" spans="6:12">
      <c r="F1658" s="17">
        <v>-115.2</v>
      </c>
      <c r="G1658" s="17">
        <v>115.2</v>
      </c>
      <c r="H1658" s="17">
        <f t="shared" si="50"/>
        <v>0</v>
      </c>
      <c r="J1658" s="17">
        <v>-570.36</v>
      </c>
      <c r="K1658" s="17">
        <v>570.36</v>
      </c>
      <c r="L1658" s="64">
        <f t="shared" si="51"/>
        <v>0</v>
      </c>
    </row>
    <row r="1659" spans="6:12">
      <c r="F1659" s="17">
        <v>-115.2</v>
      </c>
      <c r="G1659" s="17">
        <v>115.2</v>
      </c>
      <c r="H1659" s="17">
        <f t="shared" si="50"/>
        <v>0</v>
      </c>
      <c r="J1659" s="17">
        <v>-577.15</v>
      </c>
      <c r="K1659" s="17">
        <v>577.15</v>
      </c>
      <c r="L1659" s="64">
        <f t="shared" si="51"/>
        <v>0</v>
      </c>
    </row>
    <row r="1660" spans="6:12">
      <c r="F1660" s="17">
        <v>-115.2</v>
      </c>
      <c r="G1660" s="17">
        <v>115.2</v>
      </c>
      <c r="H1660" s="17">
        <f t="shared" si="50"/>
        <v>0</v>
      </c>
      <c r="J1660" s="17">
        <v>-577.71</v>
      </c>
      <c r="K1660" s="17">
        <v>577.71</v>
      </c>
      <c r="L1660" s="64">
        <f t="shared" si="51"/>
        <v>0</v>
      </c>
    </row>
    <row r="1661" spans="6:12">
      <c r="F1661" s="17">
        <v>-115.2</v>
      </c>
      <c r="G1661" s="17">
        <v>115.2</v>
      </c>
      <c r="H1661" s="17">
        <f t="shared" si="50"/>
        <v>0</v>
      </c>
      <c r="J1661" s="17">
        <v>-578.36</v>
      </c>
      <c r="K1661" s="17">
        <v>578.36</v>
      </c>
      <c r="L1661" s="64">
        <f t="shared" si="51"/>
        <v>0</v>
      </c>
    </row>
    <row r="1662" spans="6:12">
      <c r="F1662" s="17">
        <v>-115.2</v>
      </c>
      <c r="G1662" s="17">
        <v>115.2</v>
      </c>
      <c r="H1662" s="17">
        <f t="shared" si="50"/>
        <v>0</v>
      </c>
      <c r="J1662" s="17">
        <v>-585.66</v>
      </c>
      <c r="K1662" s="17">
        <v>585.66</v>
      </c>
      <c r="L1662" s="64">
        <f t="shared" si="51"/>
        <v>0</v>
      </c>
    </row>
    <row r="1663" spans="6:12">
      <c r="F1663" s="17">
        <v>-115.8</v>
      </c>
      <c r="G1663" s="17">
        <v>115.8</v>
      </c>
      <c r="H1663" s="17">
        <f t="shared" si="50"/>
        <v>0</v>
      </c>
      <c r="J1663" s="17">
        <v>-586.85</v>
      </c>
      <c r="K1663" s="17">
        <v>586.85</v>
      </c>
      <c r="L1663" s="64">
        <f t="shared" si="51"/>
        <v>0</v>
      </c>
    </row>
    <row r="1664" spans="6:12">
      <c r="F1664" s="17">
        <v>-115.8</v>
      </c>
      <c r="G1664" s="17">
        <v>115.8</v>
      </c>
      <c r="H1664" s="17">
        <f t="shared" si="50"/>
        <v>0</v>
      </c>
      <c r="J1664" s="17">
        <v>-588.79</v>
      </c>
      <c r="K1664" s="17">
        <v>588.79</v>
      </c>
      <c r="L1664" s="64">
        <f t="shared" si="51"/>
        <v>0</v>
      </c>
    </row>
    <row r="1665" spans="6:12">
      <c r="F1665" s="17">
        <v>-115.8</v>
      </c>
      <c r="G1665" s="17">
        <v>115.8</v>
      </c>
      <c r="H1665" s="17">
        <f t="shared" si="50"/>
        <v>0</v>
      </c>
      <c r="J1665" s="17">
        <v>-589.75</v>
      </c>
      <c r="K1665" s="17">
        <v>589.75</v>
      </c>
      <c r="L1665" s="64">
        <f t="shared" si="51"/>
        <v>0</v>
      </c>
    </row>
    <row r="1666" spans="6:12">
      <c r="F1666" s="17">
        <v>-115.8</v>
      </c>
      <c r="G1666" s="17">
        <v>115.8</v>
      </c>
      <c r="H1666" s="17">
        <f t="shared" si="50"/>
        <v>0</v>
      </c>
      <c r="J1666" s="17">
        <v>-590.73</v>
      </c>
      <c r="K1666" s="17">
        <v>590.73</v>
      </c>
      <c r="L1666" s="64">
        <f t="shared" si="51"/>
        <v>0</v>
      </c>
    </row>
    <row r="1667" spans="6:12">
      <c r="F1667" s="17">
        <v>-116.4</v>
      </c>
      <c r="G1667" s="17">
        <v>116.4</v>
      </c>
      <c r="H1667" s="17">
        <f t="shared" ref="H1667:H1730" si="52">+F1667+G1667</f>
        <v>0</v>
      </c>
      <c r="J1667" s="17">
        <v>-591.70000000000005</v>
      </c>
      <c r="K1667" s="17">
        <v>591.70000000000005</v>
      </c>
      <c r="L1667" s="64">
        <f t="shared" ref="L1667:L1730" si="53">+J1667+K1667</f>
        <v>0</v>
      </c>
    </row>
    <row r="1668" spans="6:12">
      <c r="F1668" s="17">
        <v>-117</v>
      </c>
      <c r="G1668" s="17">
        <v>117</v>
      </c>
      <c r="H1668" s="17">
        <f t="shared" si="52"/>
        <v>0</v>
      </c>
      <c r="J1668" s="17">
        <v>-593.42999999999995</v>
      </c>
      <c r="K1668" s="17">
        <v>593.42999999999995</v>
      </c>
      <c r="L1668" s="64">
        <f t="shared" si="53"/>
        <v>0</v>
      </c>
    </row>
    <row r="1669" spans="6:12">
      <c r="F1669" s="17">
        <v>-117</v>
      </c>
      <c r="G1669" s="17">
        <v>117</v>
      </c>
      <c r="H1669" s="17">
        <f t="shared" si="52"/>
        <v>0</v>
      </c>
      <c r="J1669" s="17">
        <v>-597.52</v>
      </c>
      <c r="K1669" s="17">
        <v>597.52</v>
      </c>
      <c r="L1669" s="64">
        <f t="shared" si="53"/>
        <v>0</v>
      </c>
    </row>
    <row r="1670" spans="6:12">
      <c r="F1670" s="17">
        <v>-117</v>
      </c>
      <c r="G1670" s="17">
        <v>117</v>
      </c>
      <c r="H1670" s="17">
        <f t="shared" si="52"/>
        <v>0</v>
      </c>
      <c r="J1670" s="17">
        <v>-599.28</v>
      </c>
      <c r="K1670" s="17">
        <v>599.28</v>
      </c>
      <c r="L1670" s="64">
        <f t="shared" si="53"/>
        <v>0</v>
      </c>
    </row>
    <row r="1671" spans="6:12">
      <c r="F1671" s="17">
        <v>-117.6</v>
      </c>
      <c r="G1671" s="17">
        <v>117.6</v>
      </c>
      <c r="H1671" s="17">
        <f t="shared" si="52"/>
        <v>0</v>
      </c>
      <c r="J1671" s="17">
        <v>-599.28</v>
      </c>
      <c r="K1671" s="17">
        <v>599.28</v>
      </c>
      <c r="L1671" s="64">
        <f t="shared" si="53"/>
        <v>0</v>
      </c>
    </row>
    <row r="1672" spans="6:12">
      <c r="F1672" s="17">
        <v>-117.6</v>
      </c>
      <c r="G1672" s="17">
        <v>117.6</v>
      </c>
      <c r="H1672" s="17">
        <f t="shared" si="52"/>
        <v>0</v>
      </c>
      <c r="J1672" s="17">
        <v>-599.46</v>
      </c>
      <c r="K1672" s="17">
        <v>599.46</v>
      </c>
      <c r="L1672" s="64">
        <f t="shared" si="53"/>
        <v>0</v>
      </c>
    </row>
    <row r="1673" spans="6:12">
      <c r="F1673" s="17">
        <v>-117.6</v>
      </c>
      <c r="G1673" s="17">
        <v>117.6</v>
      </c>
      <c r="H1673" s="17">
        <f t="shared" si="52"/>
        <v>0</v>
      </c>
      <c r="J1673" s="17">
        <v>-601.19000000000005</v>
      </c>
      <c r="K1673" s="17">
        <v>601.19000000000005</v>
      </c>
      <c r="L1673" s="64">
        <f t="shared" si="53"/>
        <v>0</v>
      </c>
    </row>
    <row r="1674" spans="6:12">
      <c r="F1674" s="17">
        <v>-117.6</v>
      </c>
      <c r="G1674" s="17">
        <v>117.6</v>
      </c>
      <c r="H1674" s="17">
        <f t="shared" si="52"/>
        <v>0</v>
      </c>
      <c r="J1674" s="17">
        <v>-601.19000000000005</v>
      </c>
      <c r="K1674" s="17">
        <v>601.19000000000005</v>
      </c>
      <c r="L1674" s="64">
        <f t="shared" si="53"/>
        <v>0</v>
      </c>
    </row>
    <row r="1675" spans="6:12">
      <c r="F1675" s="17">
        <v>-117.6</v>
      </c>
      <c r="G1675" s="17">
        <v>117.6</v>
      </c>
      <c r="H1675" s="17">
        <f t="shared" si="52"/>
        <v>0</v>
      </c>
      <c r="J1675" s="17">
        <v>-607.19000000000005</v>
      </c>
      <c r="K1675" s="17">
        <v>607.19000000000005</v>
      </c>
      <c r="L1675" s="64">
        <f t="shared" si="53"/>
        <v>0</v>
      </c>
    </row>
    <row r="1676" spans="6:12">
      <c r="F1676" s="17">
        <v>-118.2</v>
      </c>
      <c r="G1676" s="17">
        <v>118.2</v>
      </c>
      <c r="H1676" s="17">
        <f t="shared" si="52"/>
        <v>0</v>
      </c>
      <c r="J1676" s="17">
        <v>-607.22</v>
      </c>
      <c r="K1676" s="17">
        <v>607.22</v>
      </c>
      <c r="L1676" s="64">
        <f t="shared" si="53"/>
        <v>0</v>
      </c>
    </row>
    <row r="1677" spans="6:12">
      <c r="F1677" s="17">
        <v>-118.2</v>
      </c>
      <c r="G1677" s="17">
        <v>118.2</v>
      </c>
      <c r="H1677" s="17">
        <f t="shared" si="52"/>
        <v>0</v>
      </c>
      <c r="J1677" s="17">
        <v>-608.79999999999995</v>
      </c>
      <c r="K1677" s="17">
        <v>608.79999999999995</v>
      </c>
      <c r="L1677" s="64">
        <f t="shared" si="53"/>
        <v>0</v>
      </c>
    </row>
    <row r="1678" spans="6:12">
      <c r="F1678" s="17">
        <v>-118.2</v>
      </c>
      <c r="G1678" s="17">
        <v>118.2</v>
      </c>
      <c r="H1678" s="17">
        <f t="shared" si="52"/>
        <v>0</v>
      </c>
      <c r="J1678" s="17">
        <v>-609.16</v>
      </c>
      <c r="K1678" s="17">
        <v>609.16</v>
      </c>
      <c r="L1678" s="64">
        <f t="shared" si="53"/>
        <v>0</v>
      </c>
    </row>
    <row r="1679" spans="6:12">
      <c r="F1679" s="17">
        <v>-118.8</v>
      </c>
      <c r="G1679" s="17">
        <v>118.8</v>
      </c>
      <c r="H1679" s="17">
        <f t="shared" si="52"/>
        <v>0</v>
      </c>
      <c r="J1679" s="17">
        <v>-611.1</v>
      </c>
      <c r="K1679" s="17">
        <v>611.1</v>
      </c>
      <c r="L1679" s="64">
        <f t="shared" si="53"/>
        <v>0</v>
      </c>
    </row>
    <row r="1680" spans="6:12">
      <c r="F1680" s="17">
        <v>-118.8</v>
      </c>
      <c r="G1680" s="17">
        <v>118.8</v>
      </c>
      <c r="H1680" s="17">
        <f t="shared" si="52"/>
        <v>0</v>
      </c>
      <c r="J1680" s="17">
        <v>-612.07000000000005</v>
      </c>
      <c r="K1680" s="17">
        <v>612.07000000000005</v>
      </c>
      <c r="L1680" s="64">
        <f t="shared" si="53"/>
        <v>0</v>
      </c>
    </row>
    <row r="1681" spans="6:12">
      <c r="F1681" s="17">
        <v>-119.1</v>
      </c>
      <c r="G1681" s="17">
        <v>119.1</v>
      </c>
      <c r="H1681" s="17">
        <f t="shared" si="52"/>
        <v>0</v>
      </c>
      <c r="J1681" s="17">
        <v>-614.01</v>
      </c>
      <c r="K1681" s="17">
        <v>614.01</v>
      </c>
      <c r="L1681" s="64">
        <f t="shared" si="53"/>
        <v>0</v>
      </c>
    </row>
    <row r="1682" spans="6:12">
      <c r="F1682" s="17">
        <v>-119.1</v>
      </c>
      <c r="G1682" s="17">
        <v>119.1</v>
      </c>
      <c r="H1682" s="17">
        <f t="shared" si="52"/>
        <v>0</v>
      </c>
      <c r="J1682" s="17">
        <v>-618.20000000000005</v>
      </c>
      <c r="K1682" s="17">
        <v>618.20000000000005</v>
      </c>
      <c r="L1682" s="64">
        <f t="shared" si="53"/>
        <v>0</v>
      </c>
    </row>
    <row r="1683" spans="6:12">
      <c r="F1683" s="17">
        <v>-119.4</v>
      </c>
      <c r="G1683" s="17">
        <v>119.4</v>
      </c>
      <c r="H1683" s="17">
        <f t="shared" si="52"/>
        <v>0</v>
      </c>
      <c r="J1683" s="17">
        <v>-619.4</v>
      </c>
      <c r="K1683" s="17">
        <v>619.4</v>
      </c>
      <c r="L1683" s="64">
        <f t="shared" si="53"/>
        <v>0</v>
      </c>
    </row>
    <row r="1684" spans="6:12">
      <c r="F1684" s="17">
        <v>-119.4</v>
      </c>
      <c r="G1684" s="17">
        <v>119.4</v>
      </c>
      <c r="H1684" s="17">
        <f t="shared" si="52"/>
        <v>0</v>
      </c>
      <c r="J1684" s="17">
        <v>-619.83000000000004</v>
      </c>
      <c r="K1684" s="17">
        <v>619.83000000000004</v>
      </c>
      <c r="L1684" s="64">
        <f t="shared" si="53"/>
        <v>0</v>
      </c>
    </row>
    <row r="1685" spans="6:12">
      <c r="F1685" s="17">
        <v>-119.4</v>
      </c>
      <c r="G1685" s="17">
        <v>119.4</v>
      </c>
      <c r="H1685" s="17">
        <f t="shared" si="52"/>
        <v>0</v>
      </c>
      <c r="J1685" s="17">
        <v>-620.94000000000005</v>
      </c>
      <c r="K1685" s="17">
        <v>620.94000000000005</v>
      </c>
      <c r="L1685" s="64">
        <f t="shared" si="53"/>
        <v>0</v>
      </c>
    </row>
    <row r="1686" spans="6:12">
      <c r="F1686" s="17">
        <v>-119.4</v>
      </c>
      <c r="G1686" s="17">
        <v>119.4</v>
      </c>
      <c r="H1686" s="17">
        <f t="shared" si="52"/>
        <v>0</v>
      </c>
      <c r="J1686" s="17">
        <v>-621.03</v>
      </c>
      <c r="K1686" s="17">
        <v>621.03</v>
      </c>
      <c r="L1686" s="64">
        <f t="shared" si="53"/>
        <v>0</v>
      </c>
    </row>
    <row r="1687" spans="6:12">
      <c r="F1687" s="17">
        <v>-119.4</v>
      </c>
      <c r="G1687" s="17">
        <v>119.4</v>
      </c>
      <c r="H1687" s="17">
        <f t="shared" si="52"/>
        <v>0</v>
      </c>
      <c r="J1687" s="17">
        <v>-622.74</v>
      </c>
      <c r="K1687" s="17">
        <v>622.74</v>
      </c>
      <c r="L1687" s="64">
        <f t="shared" si="53"/>
        <v>0</v>
      </c>
    </row>
    <row r="1688" spans="6:12">
      <c r="F1688" s="17">
        <v>-119.4</v>
      </c>
      <c r="G1688" s="17">
        <v>119.4</v>
      </c>
      <c r="H1688" s="17">
        <f t="shared" si="52"/>
        <v>0</v>
      </c>
      <c r="J1688" s="17">
        <v>-624.87</v>
      </c>
      <c r="K1688" s="17">
        <v>624.87</v>
      </c>
      <c r="L1688" s="64">
        <f t="shared" si="53"/>
        <v>0</v>
      </c>
    </row>
    <row r="1689" spans="6:12">
      <c r="F1689" s="17">
        <v>-120</v>
      </c>
      <c r="G1689" s="17">
        <v>120</v>
      </c>
      <c r="H1689" s="17">
        <f t="shared" si="52"/>
        <v>0</v>
      </c>
      <c r="J1689" s="17">
        <v>-626.52</v>
      </c>
      <c r="K1689" s="17">
        <v>626.52</v>
      </c>
      <c r="L1689" s="64">
        <f t="shared" si="53"/>
        <v>0</v>
      </c>
    </row>
    <row r="1690" spans="6:12">
      <c r="F1690" s="17">
        <v>-120</v>
      </c>
      <c r="G1690" s="17">
        <v>120</v>
      </c>
      <c r="H1690" s="17">
        <f t="shared" si="52"/>
        <v>0</v>
      </c>
      <c r="J1690" s="17">
        <v>-627.59</v>
      </c>
      <c r="K1690" s="17">
        <v>627.59</v>
      </c>
      <c r="L1690" s="64">
        <f t="shared" si="53"/>
        <v>0</v>
      </c>
    </row>
    <row r="1691" spans="6:12">
      <c r="F1691" s="17">
        <v>-120</v>
      </c>
      <c r="G1691" s="17">
        <v>120</v>
      </c>
      <c r="H1691" s="17">
        <f t="shared" si="52"/>
        <v>0</v>
      </c>
      <c r="J1691" s="17">
        <v>-628.79999999999995</v>
      </c>
      <c r="K1691" s="17">
        <v>628.79999999999995</v>
      </c>
      <c r="L1691" s="64">
        <f t="shared" si="53"/>
        <v>0</v>
      </c>
    </row>
    <row r="1692" spans="6:12">
      <c r="F1692" s="17">
        <v>-120</v>
      </c>
      <c r="G1692" s="17">
        <v>120</v>
      </c>
      <c r="H1692" s="17">
        <f t="shared" si="52"/>
        <v>0</v>
      </c>
      <c r="J1692" s="17">
        <v>-629.53</v>
      </c>
      <c r="K1692" s="17">
        <v>629.53</v>
      </c>
      <c r="L1692" s="64">
        <f t="shared" si="53"/>
        <v>0</v>
      </c>
    </row>
    <row r="1693" spans="6:12">
      <c r="F1693" s="17">
        <v>-120</v>
      </c>
      <c r="G1693" s="17">
        <v>120</v>
      </c>
      <c r="H1693" s="17">
        <f t="shared" si="52"/>
        <v>0</v>
      </c>
      <c r="J1693" s="17">
        <v>-630.5</v>
      </c>
      <c r="K1693" s="17">
        <v>630.5</v>
      </c>
      <c r="L1693" s="64">
        <f t="shared" si="53"/>
        <v>0</v>
      </c>
    </row>
    <row r="1694" spans="6:12">
      <c r="F1694" s="17">
        <v>-120</v>
      </c>
      <c r="G1694" s="17">
        <v>120</v>
      </c>
      <c r="H1694" s="17">
        <f t="shared" si="52"/>
        <v>0</v>
      </c>
      <c r="J1694" s="17">
        <v>-631.05999999999995</v>
      </c>
      <c r="K1694" s="17">
        <v>631.05999999999995</v>
      </c>
      <c r="L1694" s="64">
        <f t="shared" si="53"/>
        <v>0</v>
      </c>
    </row>
    <row r="1695" spans="6:12">
      <c r="F1695" s="17">
        <v>-120</v>
      </c>
      <c r="G1695" s="17">
        <v>120</v>
      </c>
      <c r="H1695" s="17">
        <f t="shared" si="52"/>
        <v>0</v>
      </c>
      <c r="J1695" s="17">
        <v>-632.44000000000005</v>
      </c>
      <c r="K1695" s="17">
        <v>632.44000000000005</v>
      </c>
      <c r="L1695" s="64">
        <f t="shared" si="53"/>
        <v>0</v>
      </c>
    </row>
    <row r="1696" spans="6:12">
      <c r="F1696" s="17">
        <v>-120</v>
      </c>
      <c r="G1696" s="17">
        <v>120</v>
      </c>
      <c r="H1696" s="17">
        <f t="shared" si="52"/>
        <v>0</v>
      </c>
      <c r="J1696" s="17">
        <v>-635.35</v>
      </c>
      <c r="K1696" s="17">
        <v>635.35</v>
      </c>
      <c r="L1696" s="64">
        <f t="shared" si="53"/>
        <v>0</v>
      </c>
    </row>
    <row r="1697" spans="6:12">
      <c r="F1697" s="17">
        <v>-120</v>
      </c>
      <c r="G1697" s="17">
        <v>120</v>
      </c>
      <c r="H1697" s="17">
        <f t="shared" si="52"/>
        <v>0</v>
      </c>
      <c r="J1697" s="17">
        <v>-640.59</v>
      </c>
      <c r="K1697" s="17">
        <v>640.59</v>
      </c>
      <c r="L1697" s="64">
        <f t="shared" si="53"/>
        <v>0</v>
      </c>
    </row>
    <row r="1698" spans="6:12">
      <c r="F1698" s="17">
        <v>-120</v>
      </c>
      <c r="G1698" s="17">
        <v>120</v>
      </c>
      <c r="H1698" s="17">
        <f t="shared" si="52"/>
        <v>0</v>
      </c>
      <c r="J1698" s="17">
        <v>-646.85</v>
      </c>
      <c r="K1698" s="17">
        <v>646.85</v>
      </c>
      <c r="L1698" s="64">
        <f t="shared" si="53"/>
        <v>0</v>
      </c>
    </row>
    <row r="1699" spans="6:12">
      <c r="F1699" s="17">
        <v>-120</v>
      </c>
      <c r="G1699" s="17">
        <v>120</v>
      </c>
      <c r="H1699" s="17">
        <f t="shared" si="52"/>
        <v>0</v>
      </c>
      <c r="J1699" s="17">
        <v>-648.45000000000005</v>
      </c>
      <c r="K1699" s="17">
        <v>648.45000000000005</v>
      </c>
      <c r="L1699" s="64">
        <f t="shared" si="53"/>
        <v>0</v>
      </c>
    </row>
    <row r="1700" spans="6:12">
      <c r="F1700" s="17">
        <v>-120</v>
      </c>
      <c r="G1700" s="17">
        <v>120</v>
      </c>
      <c r="H1700" s="17">
        <f t="shared" si="52"/>
        <v>0</v>
      </c>
      <c r="J1700" s="17">
        <v>-653.76</v>
      </c>
      <c r="K1700" s="17">
        <v>653.76</v>
      </c>
      <c r="L1700" s="64">
        <f t="shared" si="53"/>
        <v>0</v>
      </c>
    </row>
    <row r="1701" spans="6:12">
      <c r="F1701" s="17">
        <v>-120.6</v>
      </c>
      <c r="G1701" s="17">
        <v>120.6</v>
      </c>
      <c r="H1701" s="17">
        <f t="shared" si="52"/>
        <v>0</v>
      </c>
      <c r="J1701" s="17">
        <v>-653.76</v>
      </c>
      <c r="K1701" s="17">
        <v>653.76</v>
      </c>
      <c r="L1701" s="64">
        <f t="shared" si="53"/>
        <v>0</v>
      </c>
    </row>
    <row r="1702" spans="6:12">
      <c r="F1702" s="17">
        <v>-121.8</v>
      </c>
      <c r="G1702" s="17">
        <v>121.8</v>
      </c>
      <c r="H1702" s="17">
        <f t="shared" si="52"/>
        <v>0</v>
      </c>
      <c r="J1702" s="17">
        <v>-656.89</v>
      </c>
      <c r="K1702" s="17">
        <v>656.89</v>
      </c>
      <c r="L1702" s="64">
        <f t="shared" si="53"/>
        <v>0</v>
      </c>
    </row>
    <row r="1703" spans="6:12">
      <c r="F1703" s="17">
        <v>-123</v>
      </c>
      <c r="G1703" s="17">
        <v>123</v>
      </c>
      <c r="H1703" s="17">
        <f t="shared" si="52"/>
        <v>0</v>
      </c>
      <c r="J1703" s="17">
        <v>-658.3</v>
      </c>
      <c r="K1703" s="17">
        <v>658.3</v>
      </c>
      <c r="L1703" s="64">
        <f t="shared" si="53"/>
        <v>0</v>
      </c>
    </row>
    <row r="1704" spans="6:12">
      <c r="F1704" s="17">
        <v>-123.6</v>
      </c>
      <c r="G1704" s="17">
        <v>123.6</v>
      </c>
      <c r="H1704" s="17">
        <f t="shared" si="52"/>
        <v>0</v>
      </c>
      <c r="J1704" s="17">
        <v>-660.57</v>
      </c>
      <c r="K1704" s="17">
        <v>660.57</v>
      </c>
      <c r="L1704" s="64">
        <f t="shared" si="53"/>
        <v>0</v>
      </c>
    </row>
    <row r="1705" spans="6:12">
      <c r="F1705" s="17">
        <v>-123.6</v>
      </c>
      <c r="G1705" s="17">
        <v>123.6</v>
      </c>
      <c r="H1705" s="17">
        <f t="shared" si="52"/>
        <v>0</v>
      </c>
      <c r="J1705" s="17">
        <v>-662.84</v>
      </c>
      <c r="K1705" s="17">
        <v>662.84</v>
      </c>
      <c r="L1705" s="64">
        <f t="shared" si="53"/>
        <v>0</v>
      </c>
    </row>
    <row r="1706" spans="6:12">
      <c r="F1706" s="17">
        <v>-123.6</v>
      </c>
      <c r="G1706" s="17">
        <v>123.6</v>
      </c>
      <c r="H1706" s="17">
        <f t="shared" si="52"/>
        <v>0</v>
      </c>
      <c r="J1706" s="17">
        <v>-662.84</v>
      </c>
      <c r="K1706" s="17">
        <v>662.84</v>
      </c>
      <c r="L1706" s="64">
        <f t="shared" si="53"/>
        <v>0</v>
      </c>
    </row>
    <row r="1707" spans="6:12">
      <c r="F1707" s="17">
        <v>-123.6</v>
      </c>
      <c r="G1707" s="17">
        <v>123.6</v>
      </c>
      <c r="H1707" s="17">
        <f t="shared" si="52"/>
        <v>0</v>
      </c>
      <c r="J1707" s="17">
        <v>-664.17</v>
      </c>
      <c r="K1707" s="17">
        <v>664.17</v>
      </c>
      <c r="L1707" s="64">
        <f t="shared" si="53"/>
        <v>0</v>
      </c>
    </row>
    <row r="1708" spans="6:12">
      <c r="F1708" s="17">
        <v>-123.6</v>
      </c>
      <c r="G1708" s="17">
        <v>123.6</v>
      </c>
      <c r="H1708" s="17">
        <f t="shared" si="52"/>
        <v>0</v>
      </c>
      <c r="J1708" s="17">
        <v>-664.17</v>
      </c>
      <c r="K1708" s="17">
        <v>664.17</v>
      </c>
      <c r="L1708" s="64">
        <f t="shared" si="53"/>
        <v>0</v>
      </c>
    </row>
    <row r="1709" spans="6:12">
      <c r="F1709" s="17">
        <v>-124.2</v>
      </c>
      <c r="G1709" s="17">
        <v>124.2</v>
      </c>
      <c r="H1709" s="17">
        <f t="shared" si="52"/>
        <v>0</v>
      </c>
      <c r="J1709" s="17">
        <v>-666.39</v>
      </c>
      <c r="K1709" s="17">
        <v>666.39</v>
      </c>
      <c r="L1709" s="64">
        <f t="shared" si="53"/>
        <v>0</v>
      </c>
    </row>
    <row r="1710" spans="6:12">
      <c r="F1710" s="17">
        <v>-124.2</v>
      </c>
      <c r="G1710" s="17">
        <v>124.2</v>
      </c>
      <c r="H1710" s="17">
        <f t="shared" si="52"/>
        <v>0</v>
      </c>
      <c r="J1710" s="17">
        <v>-668.1</v>
      </c>
      <c r="K1710" s="17">
        <v>668.1</v>
      </c>
      <c r="L1710" s="64">
        <f t="shared" si="53"/>
        <v>0</v>
      </c>
    </row>
    <row r="1711" spans="6:12">
      <c r="F1711" s="17">
        <v>-124.8</v>
      </c>
      <c r="G1711" s="17">
        <v>124.8</v>
      </c>
      <c r="H1711" s="17">
        <f t="shared" si="52"/>
        <v>0</v>
      </c>
      <c r="J1711" s="17">
        <v>-671.24</v>
      </c>
      <c r="K1711" s="17">
        <v>671.24</v>
      </c>
      <c r="L1711" s="64">
        <f t="shared" si="53"/>
        <v>0</v>
      </c>
    </row>
    <row r="1712" spans="6:12">
      <c r="F1712" s="17">
        <v>-124.8</v>
      </c>
      <c r="G1712" s="17">
        <v>124.8</v>
      </c>
      <c r="H1712" s="17">
        <f t="shared" si="52"/>
        <v>0</v>
      </c>
      <c r="J1712" s="17">
        <v>-671.92</v>
      </c>
      <c r="K1712" s="17">
        <v>671.92</v>
      </c>
      <c r="L1712" s="64">
        <f t="shared" si="53"/>
        <v>0</v>
      </c>
    </row>
    <row r="1713" spans="6:12">
      <c r="F1713" s="17">
        <v>-125.4</v>
      </c>
      <c r="G1713" s="17">
        <v>125.4</v>
      </c>
      <c r="H1713" s="17">
        <f t="shared" si="52"/>
        <v>0</v>
      </c>
      <c r="J1713" s="17">
        <v>-677.29</v>
      </c>
      <c r="K1713" s="17">
        <v>677.29</v>
      </c>
      <c r="L1713" s="64">
        <f t="shared" si="53"/>
        <v>0</v>
      </c>
    </row>
    <row r="1714" spans="6:12">
      <c r="F1714" s="17">
        <v>-126</v>
      </c>
      <c r="G1714" s="17">
        <v>126</v>
      </c>
      <c r="H1714" s="17">
        <f t="shared" si="52"/>
        <v>0</v>
      </c>
      <c r="J1714" s="17">
        <v>-679.89</v>
      </c>
      <c r="K1714" s="17">
        <v>679.89</v>
      </c>
      <c r="L1714" s="64">
        <f t="shared" si="53"/>
        <v>0</v>
      </c>
    </row>
    <row r="1715" spans="6:12">
      <c r="F1715" s="17">
        <v>-126</v>
      </c>
      <c r="G1715" s="17">
        <v>126</v>
      </c>
      <c r="H1715" s="17">
        <f t="shared" si="52"/>
        <v>0</v>
      </c>
      <c r="J1715" s="17">
        <v>-679.89</v>
      </c>
      <c r="K1715" s="17">
        <v>679.89</v>
      </c>
      <c r="L1715" s="64">
        <f t="shared" si="53"/>
        <v>0</v>
      </c>
    </row>
    <row r="1716" spans="6:12">
      <c r="F1716" s="17">
        <v>-126</v>
      </c>
      <c r="G1716" s="17">
        <v>126</v>
      </c>
      <c r="H1716" s="17">
        <f t="shared" si="52"/>
        <v>0</v>
      </c>
      <c r="J1716" s="17">
        <v>-681.91</v>
      </c>
      <c r="K1716" s="17">
        <v>681.91</v>
      </c>
      <c r="L1716" s="64">
        <f t="shared" si="53"/>
        <v>0</v>
      </c>
    </row>
    <row r="1717" spans="6:12">
      <c r="F1717" s="17">
        <v>-126</v>
      </c>
      <c r="G1717" s="17">
        <v>126</v>
      </c>
      <c r="H1717" s="17">
        <f t="shared" si="52"/>
        <v>0</v>
      </c>
      <c r="J1717" s="17">
        <v>-686.76</v>
      </c>
      <c r="K1717" s="17">
        <v>686.76</v>
      </c>
      <c r="L1717" s="64">
        <f t="shared" si="53"/>
        <v>0</v>
      </c>
    </row>
    <row r="1718" spans="6:12">
      <c r="F1718" s="17">
        <v>-126.6</v>
      </c>
      <c r="G1718" s="17">
        <v>126.6</v>
      </c>
      <c r="H1718" s="17">
        <f t="shared" si="52"/>
        <v>0</v>
      </c>
      <c r="J1718" s="17">
        <v>-690.08</v>
      </c>
      <c r="K1718" s="17">
        <v>690.08</v>
      </c>
      <c r="L1718" s="64">
        <f t="shared" si="53"/>
        <v>0</v>
      </c>
    </row>
    <row r="1719" spans="6:12">
      <c r="F1719" s="17">
        <v>-126.6</v>
      </c>
      <c r="G1719" s="17">
        <v>126.6</v>
      </c>
      <c r="H1719" s="17">
        <f t="shared" si="52"/>
        <v>0</v>
      </c>
      <c r="J1719" s="17">
        <v>-692.51</v>
      </c>
      <c r="K1719" s="17">
        <v>692.51</v>
      </c>
      <c r="L1719" s="64">
        <f t="shared" si="53"/>
        <v>0</v>
      </c>
    </row>
    <row r="1720" spans="6:12">
      <c r="F1720" s="17">
        <v>-127.2</v>
      </c>
      <c r="G1720" s="17">
        <v>127.2</v>
      </c>
      <c r="H1720" s="17">
        <f t="shared" si="52"/>
        <v>0</v>
      </c>
      <c r="J1720" s="17">
        <v>-697.43</v>
      </c>
      <c r="K1720" s="17">
        <v>697.43</v>
      </c>
      <c r="L1720" s="64">
        <f t="shared" si="53"/>
        <v>0</v>
      </c>
    </row>
    <row r="1721" spans="6:12">
      <c r="F1721" s="17">
        <v>-127.2</v>
      </c>
      <c r="G1721" s="17">
        <v>127.2</v>
      </c>
      <c r="H1721" s="17">
        <f t="shared" si="52"/>
        <v>0</v>
      </c>
      <c r="J1721" s="17">
        <v>-697.64</v>
      </c>
      <c r="K1721" s="17">
        <v>697.64</v>
      </c>
      <c r="L1721" s="64">
        <f t="shared" si="53"/>
        <v>0</v>
      </c>
    </row>
    <row r="1722" spans="6:12">
      <c r="F1722" s="17">
        <v>-127.2</v>
      </c>
      <c r="G1722" s="17">
        <v>127.2</v>
      </c>
      <c r="H1722" s="17">
        <f t="shared" si="52"/>
        <v>0</v>
      </c>
      <c r="J1722" s="17">
        <v>-700.12</v>
      </c>
      <c r="K1722" s="17">
        <v>700.12</v>
      </c>
      <c r="L1722" s="64">
        <f t="shared" si="53"/>
        <v>0</v>
      </c>
    </row>
    <row r="1723" spans="6:12">
      <c r="F1723" s="17">
        <v>-127.8</v>
      </c>
      <c r="G1723" s="17">
        <v>127.8</v>
      </c>
      <c r="H1723" s="17">
        <f t="shared" si="52"/>
        <v>0</v>
      </c>
      <c r="J1723" s="17">
        <v>-706.16</v>
      </c>
      <c r="K1723" s="17">
        <v>706.16</v>
      </c>
      <c r="L1723" s="64">
        <f t="shared" si="53"/>
        <v>0</v>
      </c>
    </row>
    <row r="1724" spans="6:12">
      <c r="F1724" s="17">
        <v>-127.8</v>
      </c>
      <c r="G1724" s="17">
        <v>127.8</v>
      </c>
      <c r="H1724" s="17">
        <f t="shared" si="52"/>
        <v>0</v>
      </c>
      <c r="J1724" s="17">
        <v>-715.26</v>
      </c>
      <c r="K1724" s="17">
        <v>715.26</v>
      </c>
      <c r="L1724" s="64">
        <f t="shared" si="53"/>
        <v>0</v>
      </c>
    </row>
    <row r="1725" spans="6:12">
      <c r="F1725" s="17">
        <v>-128.4</v>
      </c>
      <c r="G1725" s="17">
        <v>128.4</v>
      </c>
      <c r="H1725" s="17">
        <f t="shared" si="52"/>
        <v>0</v>
      </c>
      <c r="J1725" s="17">
        <v>-715.34</v>
      </c>
      <c r="K1725" s="17">
        <v>715.34</v>
      </c>
      <c r="L1725" s="64">
        <f t="shared" si="53"/>
        <v>0</v>
      </c>
    </row>
    <row r="1726" spans="6:12">
      <c r="F1726" s="17">
        <v>-129.6</v>
      </c>
      <c r="G1726" s="17">
        <v>129.6</v>
      </c>
      <c r="H1726" s="17">
        <f t="shared" si="52"/>
        <v>0</v>
      </c>
      <c r="J1726" s="17">
        <v>-718.83</v>
      </c>
      <c r="K1726" s="17">
        <v>718.83</v>
      </c>
      <c r="L1726" s="64">
        <f t="shared" si="53"/>
        <v>0</v>
      </c>
    </row>
    <row r="1727" spans="6:12">
      <c r="F1727" s="17">
        <v>-129.6</v>
      </c>
      <c r="G1727" s="17">
        <v>129.6</v>
      </c>
      <c r="H1727" s="17">
        <f t="shared" si="52"/>
        <v>0</v>
      </c>
      <c r="J1727" s="17">
        <v>-718.83</v>
      </c>
      <c r="K1727" s="17">
        <v>718.83</v>
      </c>
      <c r="L1727" s="64">
        <f t="shared" si="53"/>
        <v>0</v>
      </c>
    </row>
    <row r="1728" spans="6:12">
      <c r="F1728" s="17">
        <v>-130.19999999999999</v>
      </c>
      <c r="G1728" s="17">
        <v>130.19999999999999</v>
      </c>
      <c r="H1728" s="17">
        <f t="shared" si="52"/>
        <v>0</v>
      </c>
      <c r="J1728" s="17">
        <v>-720.71</v>
      </c>
      <c r="K1728" s="17">
        <v>720.71</v>
      </c>
      <c r="L1728" s="64">
        <f t="shared" si="53"/>
        <v>0</v>
      </c>
    </row>
    <row r="1729" spans="6:12">
      <c r="F1729" s="17">
        <v>-130.19999999999999</v>
      </c>
      <c r="G1729" s="17">
        <v>130.19999999999999</v>
      </c>
      <c r="H1729" s="17">
        <f t="shared" si="52"/>
        <v>0</v>
      </c>
      <c r="J1729" s="17">
        <v>-726.53</v>
      </c>
      <c r="K1729" s="17">
        <v>726.53</v>
      </c>
      <c r="L1729" s="64">
        <f t="shared" si="53"/>
        <v>0</v>
      </c>
    </row>
    <row r="1730" spans="6:12">
      <c r="F1730" s="17">
        <v>-130.20005964214579</v>
      </c>
      <c r="G1730" s="17">
        <v>130.19999999999999</v>
      </c>
      <c r="H1730" s="17">
        <f t="shared" si="52"/>
        <v>-5.9642145799898572E-5</v>
      </c>
      <c r="J1730" s="17">
        <v>-730.56</v>
      </c>
      <c r="K1730" s="17">
        <v>730.56</v>
      </c>
      <c r="L1730" s="64">
        <f t="shared" si="53"/>
        <v>0</v>
      </c>
    </row>
    <row r="1731" spans="6:12">
      <c r="F1731" s="17">
        <v>-130.79</v>
      </c>
      <c r="G1731" s="17">
        <v>130.79</v>
      </c>
      <c r="H1731" s="17">
        <f t="shared" ref="H1731:H1794" si="54">+F1731+G1731</f>
        <v>0</v>
      </c>
      <c r="J1731" s="17">
        <v>-734.29</v>
      </c>
      <c r="K1731" s="17">
        <v>734.29</v>
      </c>
      <c r="L1731" s="64">
        <f t="shared" ref="L1731:L1794" si="55">+J1731+K1731</f>
        <v>0</v>
      </c>
    </row>
    <row r="1732" spans="6:12">
      <c r="F1732" s="17">
        <v>-131.38999999999999</v>
      </c>
      <c r="G1732" s="17">
        <v>131.38999999999999</v>
      </c>
      <c r="H1732" s="17">
        <f t="shared" si="54"/>
        <v>0</v>
      </c>
      <c r="J1732" s="17">
        <v>-741.65</v>
      </c>
      <c r="K1732" s="17">
        <v>741.65</v>
      </c>
      <c r="L1732" s="64">
        <f t="shared" si="55"/>
        <v>0</v>
      </c>
    </row>
    <row r="1733" spans="6:12">
      <c r="F1733" s="17">
        <v>-131.4</v>
      </c>
      <c r="G1733" s="17">
        <v>131.4</v>
      </c>
      <c r="H1733" s="17">
        <f t="shared" si="54"/>
        <v>0</v>
      </c>
      <c r="J1733" s="17">
        <v>-743.02</v>
      </c>
      <c r="K1733" s="17">
        <v>743.02</v>
      </c>
      <c r="L1733" s="64">
        <f t="shared" si="55"/>
        <v>0</v>
      </c>
    </row>
    <row r="1734" spans="6:12">
      <c r="F1734" s="17">
        <v>-132</v>
      </c>
      <c r="G1734" s="17">
        <v>132</v>
      </c>
      <c r="H1734" s="17">
        <f t="shared" si="54"/>
        <v>0</v>
      </c>
      <c r="J1734" s="17">
        <v>-743.02</v>
      </c>
      <c r="K1734" s="17">
        <v>743.02</v>
      </c>
      <c r="L1734" s="64">
        <f t="shared" si="55"/>
        <v>0</v>
      </c>
    </row>
    <row r="1735" spans="6:12">
      <c r="F1735" s="17">
        <v>-132</v>
      </c>
      <c r="G1735" s="17">
        <v>132</v>
      </c>
      <c r="H1735" s="17">
        <f t="shared" si="54"/>
        <v>0</v>
      </c>
      <c r="J1735" s="17">
        <v>-748.84</v>
      </c>
      <c r="K1735" s="17">
        <v>748.84</v>
      </c>
      <c r="L1735" s="64">
        <f t="shared" si="55"/>
        <v>0</v>
      </c>
    </row>
    <row r="1736" spans="6:12">
      <c r="F1736" s="17">
        <v>-132</v>
      </c>
      <c r="G1736" s="17">
        <v>132</v>
      </c>
      <c r="H1736" s="17">
        <f t="shared" si="54"/>
        <v>0</v>
      </c>
      <c r="J1736" s="17">
        <v>-754.56</v>
      </c>
      <c r="K1736" s="17">
        <v>754.56</v>
      </c>
      <c r="L1736" s="64">
        <f t="shared" si="55"/>
        <v>0</v>
      </c>
    </row>
    <row r="1737" spans="6:12">
      <c r="F1737" s="17">
        <v>-132</v>
      </c>
      <c r="G1737" s="17">
        <v>132</v>
      </c>
      <c r="H1737" s="17">
        <f t="shared" si="54"/>
        <v>0</v>
      </c>
      <c r="J1737" s="17">
        <v>-754.56</v>
      </c>
      <c r="K1737" s="17">
        <v>754.56</v>
      </c>
      <c r="L1737" s="64">
        <f t="shared" si="55"/>
        <v>0</v>
      </c>
    </row>
    <row r="1738" spans="6:12">
      <c r="F1738" s="17">
        <v>-132</v>
      </c>
      <c r="G1738" s="17">
        <v>132</v>
      </c>
      <c r="H1738" s="17">
        <f t="shared" si="54"/>
        <v>0</v>
      </c>
      <c r="J1738" s="17">
        <v>-758.54</v>
      </c>
      <c r="K1738" s="17">
        <v>758.54</v>
      </c>
      <c r="L1738" s="64">
        <f t="shared" si="55"/>
        <v>0</v>
      </c>
    </row>
    <row r="1739" spans="6:12">
      <c r="F1739" s="17">
        <v>-132</v>
      </c>
      <c r="G1739" s="17">
        <v>132</v>
      </c>
      <c r="H1739" s="17">
        <f t="shared" si="54"/>
        <v>0</v>
      </c>
      <c r="J1739" s="17">
        <v>-761</v>
      </c>
      <c r="K1739" s="17">
        <v>761</v>
      </c>
      <c r="L1739" s="64">
        <f t="shared" si="55"/>
        <v>0</v>
      </c>
    </row>
    <row r="1740" spans="6:12">
      <c r="F1740" s="17">
        <v>-132.6</v>
      </c>
      <c r="G1740" s="17">
        <v>132.6</v>
      </c>
      <c r="H1740" s="17">
        <f t="shared" si="54"/>
        <v>0</v>
      </c>
      <c r="J1740" s="17">
        <v>-761</v>
      </c>
      <c r="K1740" s="17">
        <v>761</v>
      </c>
      <c r="L1740" s="64">
        <f t="shared" si="55"/>
        <v>0</v>
      </c>
    </row>
    <row r="1741" spans="6:12">
      <c r="F1741" s="17">
        <v>-132.6</v>
      </c>
      <c r="G1741" s="17">
        <v>132.6</v>
      </c>
      <c r="H1741" s="17">
        <f t="shared" si="54"/>
        <v>0</v>
      </c>
      <c r="J1741" s="17">
        <v>-766.35</v>
      </c>
      <c r="K1741" s="17">
        <v>766.35</v>
      </c>
      <c r="L1741" s="64">
        <f t="shared" si="55"/>
        <v>0</v>
      </c>
    </row>
    <row r="1742" spans="6:12">
      <c r="F1742" s="17">
        <v>-133.19999999999999</v>
      </c>
      <c r="G1742" s="17">
        <v>133.19999999999999</v>
      </c>
      <c r="H1742" s="17">
        <f t="shared" si="54"/>
        <v>0</v>
      </c>
      <c r="J1742" s="17">
        <v>-767.26</v>
      </c>
      <c r="K1742" s="17">
        <v>767.26</v>
      </c>
      <c r="L1742" s="64">
        <f t="shared" si="55"/>
        <v>0</v>
      </c>
    </row>
    <row r="1743" spans="6:12">
      <c r="F1743" s="17">
        <v>-133.80000000000001</v>
      </c>
      <c r="G1743" s="17">
        <v>133.80000000000001</v>
      </c>
      <c r="H1743" s="17">
        <f t="shared" si="54"/>
        <v>0</v>
      </c>
      <c r="J1743" s="17">
        <v>-770.28</v>
      </c>
      <c r="K1743" s="17">
        <v>770.28</v>
      </c>
      <c r="L1743" s="64">
        <f t="shared" si="55"/>
        <v>0</v>
      </c>
    </row>
    <row r="1744" spans="6:12">
      <c r="F1744" s="17">
        <v>-134.4</v>
      </c>
      <c r="G1744" s="17">
        <v>134.4</v>
      </c>
      <c r="H1744" s="17">
        <f t="shared" si="54"/>
        <v>0</v>
      </c>
      <c r="J1744" s="17">
        <v>-774.21</v>
      </c>
      <c r="K1744" s="17">
        <v>774.21</v>
      </c>
      <c r="L1744" s="64">
        <f t="shared" si="55"/>
        <v>0</v>
      </c>
    </row>
    <row r="1745" spans="6:12">
      <c r="F1745" s="17">
        <v>-135</v>
      </c>
      <c r="G1745" s="17">
        <v>135</v>
      </c>
      <c r="H1745" s="17">
        <f t="shared" si="54"/>
        <v>0</v>
      </c>
      <c r="J1745" s="17">
        <v>-774.21</v>
      </c>
      <c r="K1745" s="17">
        <v>774.21</v>
      </c>
      <c r="L1745" s="64">
        <f t="shared" si="55"/>
        <v>0</v>
      </c>
    </row>
    <row r="1746" spans="6:12">
      <c r="F1746" s="17">
        <v>-135</v>
      </c>
      <c r="G1746" s="17">
        <v>135</v>
      </c>
      <c r="H1746" s="17">
        <f t="shared" si="54"/>
        <v>0</v>
      </c>
      <c r="J1746" s="17">
        <v>-777.94</v>
      </c>
      <c r="K1746" s="17">
        <v>777.94</v>
      </c>
      <c r="L1746" s="64">
        <f t="shared" si="55"/>
        <v>0</v>
      </c>
    </row>
    <row r="1747" spans="6:12">
      <c r="F1747" s="17">
        <v>-135.30000000000001</v>
      </c>
      <c r="G1747" s="17">
        <v>135.30000000000001</v>
      </c>
      <c r="H1747" s="17">
        <f t="shared" si="54"/>
        <v>0</v>
      </c>
      <c r="J1747" s="17">
        <v>-780.85</v>
      </c>
      <c r="K1747" s="17">
        <v>780.85</v>
      </c>
      <c r="L1747" s="64">
        <f t="shared" si="55"/>
        <v>0</v>
      </c>
    </row>
    <row r="1748" spans="6:12">
      <c r="F1748" s="17">
        <v>-135.6</v>
      </c>
      <c r="G1748" s="17">
        <v>135.6</v>
      </c>
      <c r="H1748" s="17">
        <f t="shared" si="54"/>
        <v>0</v>
      </c>
      <c r="J1748" s="17">
        <v>-782.07</v>
      </c>
      <c r="K1748" s="17">
        <v>782.07</v>
      </c>
      <c r="L1748" s="64">
        <f t="shared" si="55"/>
        <v>0</v>
      </c>
    </row>
    <row r="1749" spans="6:12">
      <c r="F1749" s="17">
        <v>-136.80000000000001</v>
      </c>
      <c r="G1749" s="17">
        <v>136.80000000000001</v>
      </c>
      <c r="H1749" s="17">
        <f t="shared" si="54"/>
        <v>0</v>
      </c>
      <c r="J1749" s="17">
        <v>-788.61</v>
      </c>
      <c r="K1749" s="17">
        <v>788.61</v>
      </c>
      <c r="L1749" s="64">
        <f t="shared" si="55"/>
        <v>0</v>
      </c>
    </row>
    <row r="1750" spans="6:12">
      <c r="F1750" s="17">
        <v>-136.80000000000001</v>
      </c>
      <c r="G1750" s="17">
        <v>136.80000000000001</v>
      </c>
      <c r="H1750" s="17">
        <f t="shared" si="54"/>
        <v>0</v>
      </c>
      <c r="J1750" s="17">
        <v>-791.44</v>
      </c>
      <c r="K1750" s="17">
        <v>791.44</v>
      </c>
      <c r="L1750" s="64">
        <f t="shared" si="55"/>
        <v>0</v>
      </c>
    </row>
    <row r="1751" spans="6:12">
      <c r="F1751" s="17">
        <v>-137.4</v>
      </c>
      <c r="G1751" s="17">
        <v>137.4</v>
      </c>
      <c r="H1751" s="17">
        <f t="shared" si="54"/>
        <v>0</v>
      </c>
      <c r="J1751" s="17">
        <v>-800.25</v>
      </c>
      <c r="K1751" s="17">
        <v>800.25</v>
      </c>
      <c r="L1751" s="64">
        <f t="shared" si="55"/>
        <v>0</v>
      </c>
    </row>
    <row r="1752" spans="6:12">
      <c r="F1752" s="17">
        <v>-137.4</v>
      </c>
      <c r="G1752" s="17">
        <v>137.4</v>
      </c>
      <c r="H1752" s="17">
        <f t="shared" si="54"/>
        <v>0</v>
      </c>
      <c r="J1752" s="17">
        <v>-800.33</v>
      </c>
      <c r="K1752" s="17">
        <v>800.33</v>
      </c>
      <c r="L1752" s="64">
        <f t="shared" si="55"/>
        <v>0</v>
      </c>
    </row>
    <row r="1753" spans="6:12">
      <c r="F1753" s="17">
        <v>-138</v>
      </c>
      <c r="G1753" s="17">
        <v>138</v>
      </c>
      <c r="H1753" s="17">
        <f t="shared" si="54"/>
        <v>0</v>
      </c>
      <c r="J1753" s="17">
        <v>-805.1</v>
      </c>
      <c r="K1753" s="17">
        <v>805.1</v>
      </c>
      <c r="L1753" s="64">
        <f t="shared" si="55"/>
        <v>0</v>
      </c>
    </row>
    <row r="1754" spans="6:12">
      <c r="F1754" s="17">
        <v>-138.6</v>
      </c>
      <c r="G1754" s="17">
        <v>138.6</v>
      </c>
      <c r="H1754" s="17">
        <f t="shared" si="54"/>
        <v>0</v>
      </c>
      <c r="J1754" s="17">
        <v>-808.01</v>
      </c>
      <c r="K1754" s="17">
        <v>808.01</v>
      </c>
      <c r="L1754" s="64">
        <f t="shared" si="55"/>
        <v>0</v>
      </c>
    </row>
    <row r="1755" spans="6:12">
      <c r="F1755" s="17">
        <v>-139.19999999999999</v>
      </c>
      <c r="G1755" s="17">
        <v>139.19999999999999</v>
      </c>
      <c r="H1755" s="17">
        <f t="shared" si="54"/>
        <v>0</v>
      </c>
      <c r="J1755" s="17">
        <v>-813.51</v>
      </c>
      <c r="K1755" s="17">
        <v>813.51</v>
      </c>
      <c r="L1755" s="64">
        <f t="shared" si="55"/>
        <v>0</v>
      </c>
    </row>
    <row r="1756" spans="6:12">
      <c r="F1756" s="17">
        <v>-139.19999999999999</v>
      </c>
      <c r="G1756" s="17">
        <v>139.19999999999999</v>
      </c>
      <c r="H1756" s="17">
        <f t="shared" si="54"/>
        <v>0</v>
      </c>
      <c r="J1756" s="17">
        <v>-817.2</v>
      </c>
      <c r="K1756" s="17">
        <v>817.2</v>
      </c>
      <c r="L1756" s="64">
        <f t="shared" si="55"/>
        <v>0</v>
      </c>
    </row>
    <row r="1757" spans="6:12">
      <c r="F1757" s="17">
        <v>-139.80000000000001</v>
      </c>
      <c r="G1757" s="17">
        <v>139.80000000000001</v>
      </c>
      <c r="H1757" s="17">
        <f t="shared" si="54"/>
        <v>0</v>
      </c>
      <c r="J1757" s="17">
        <v>-817.44</v>
      </c>
      <c r="K1757" s="17">
        <v>817.44</v>
      </c>
      <c r="L1757" s="64">
        <f t="shared" si="55"/>
        <v>0</v>
      </c>
    </row>
    <row r="1758" spans="6:12">
      <c r="F1758" s="17">
        <v>-140.4</v>
      </c>
      <c r="G1758" s="17">
        <v>140.4</v>
      </c>
      <c r="H1758" s="17">
        <f t="shared" si="54"/>
        <v>0</v>
      </c>
      <c r="J1758" s="17">
        <v>-825.47</v>
      </c>
      <c r="K1758" s="17">
        <v>825.47</v>
      </c>
      <c r="L1758" s="64">
        <f t="shared" si="55"/>
        <v>0</v>
      </c>
    </row>
    <row r="1759" spans="6:12">
      <c r="F1759" s="17">
        <v>-140.4</v>
      </c>
      <c r="G1759" s="17">
        <v>140.4</v>
      </c>
      <c r="H1759" s="17">
        <f t="shared" si="54"/>
        <v>0</v>
      </c>
      <c r="J1759" s="17">
        <v>-827.41</v>
      </c>
      <c r="K1759" s="17">
        <v>827.41</v>
      </c>
      <c r="L1759" s="64">
        <f t="shared" si="55"/>
        <v>0</v>
      </c>
    </row>
    <row r="1760" spans="6:12">
      <c r="F1760" s="17">
        <v>-140.4</v>
      </c>
      <c r="G1760" s="17">
        <v>140.4</v>
      </c>
      <c r="H1760" s="17">
        <f t="shared" si="54"/>
        <v>0</v>
      </c>
      <c r="J1760" s="17">
        <v>-829.23</v>
      </c>
      <c r="K1760" s="17">
        <v>829.23</v>
      </c>
      <c r="L1760" s="64">
        <f t="shared" si="55"/>
        <v>0</v>
      </c>
    </row>
    <row r="1761" spans="6:12">
      <c r="F1761" s="17">
        <v>-141</v>
      </c>
      <c r="G1761" s="17">
        <v>141</v>
      </c>
      <c r="H1761" s="17">
        <f t="shared" si="54"/>
        <v>0</v>
      </c>
      <c r="J1761" s="17">
        <v>-831.29</v>
      </c>
      <c r="K1761" s="17">
        <v>831.29</v>
      </c>
      <c r="L1761" s="64">
        <f t="shared" si="55"/>
        <v>0</v>
      </c>
    </row>
    <row r="1762" spans="6:12">
      <c r="F1762" s="17">
        <v>-141</v>
      </c>
      <c r="G1762" s="17">
        <v>141</v>
      </c>
      <c r="H1762" s="17">
        <f t="shared" si="54"/>
        <v>0</v>
      </c>
      <c r="J1762" s="17">
        <v>-833.16</v>
      </c>
      <c r="K1762" s="17">
        <v>833.16</v>
      </c>
      <c r="L1762" s="64">
        <f t="shared" si="55"/>
        <v>0</v>
      </c>
    </row>
    <row r="1763" spans="6:12">
      <c r="F1763" s="17">
        <v>-141.6</v>
      </c>
      <c r="G1763" s="17">
        <v>141.6</v>
      </c>
      <c r="H1763" s="17">
        <f t="shared" si="54"/>
        <v>0</v>
      </c>
      <c r="J1763" s="17">
        <v>-837.09</v>
      </c>
      <c r="K1763" s="17">
        <v>837.09</v>
      </c>
      <c r="L1763" s="64">
        <f t="shared" si="55"/>
        <v>0</v>
      </c>
    </row>
    <row r="1764" spans="6:12">
      <c r="F1764" s="17">
        <v>-141.6</v>
      </c>
      <c r="G1764" s="17">
        <v>141.6</v>
      </c>
      <c r="H1764" s="17">
        <f t="shared" si="54"/>
        <v>0</v>
      </c>
      <c r="J1764" s="17">
        <v>-837.1</v>
      </c>
      <c r="K1764" s="17">
        <v>837.1</v>
      </c>
      <c r="L1764" s="64">
        <f t="shared" si="55"/>
        <v>0</v>
      </c>
    </row>
    <row r="1765" spans="6:12">
      <c r="F1765" s="17">
        <v>-141.6</v>
      </c>
      <c r="G1765" s="17">
        <v>141.6</v>
      </c>
      <c r="H1765" s="17">
        <f t="shared" si="54"/>
        <v>0</v>
      </c>
      <c r="J1765" s="17">
        <v>-845.97</v>
      </c>
      <c r="K1765" s="17">
        <v>845.97</v>
      </c>
      <c r="L1765" s="64">
        <f t="shared" si="55"/>
        <v>0</v>
      </c>
    </row>
    <row r="1766" spans="6:12">
      <c r="F1766" s="17">
        <v>-142.19999999999999</v>
      </c>
      <c r="G1766" s="17">
        <v>142.19999999999999</v>
      </c>
      <c r="H1766" s="17">
        <f t="shared" si="54"/>
        <v>0</v>
      </c>
      <c r="J1766" s="17">
        <v>-845.97</v>
      </c>
      <c r="K1766" s="17">
        <v>845.97</v>
      </c>
      <c r="L1766" s="64">
        <f t="shared" si="55"/>
        <v>0</v>
      </c>
    </row>
    <row r="1767" spans="6:12">
      <c r="F1767" s="17">
        <v>-142.80000000000001</v>
      </c>
      <c r="G1767" s="17">
        <v>142.80000000000001</v>
      </c>
      <c r="H1767" s="17">
        <f t="shared" si="54"/>
        <v>0</v>
      </c>
      <c r="J1767" s="17">
        <v>-848.75</v>
      </c>
      <c r="K1767" s="17">
        <v>848.75</v>
      </c>
      <c r="L1767" s="64">
        <f t="shared" si="55"/>
        <v>0</v>
      </c>
    </row>
    <row r="1768" spans="6:12">
      <c r="F1768" s="17">
        <v>-142.80000000000001</v>
      </c>
      <c r="G1768" s="17">
        <v>142.80000000000001</v>
      </c>
      <c r="H1768" s="17">
        <f t="shared" si="54"/>
        <v>0</v>
      </c>
      <c r="J1768" s="17">
        <v>-848.98</v>
      </c>
      <c r="K1768" s="17">
        <v>848.98</v>
      </c>
      <c r="L1768" s="64">
        <f t="shared" si="55"/>
        <v>0</v>
      </c>
    </row>
    <row r="1769" spans="6:12">
      <c r="F1769" s="17">
        <v>-143.4</v>
      </c>
      <c r="G1769" s="17">
        <v>143.4</v>
      </c>
      <c r="H1769" s="17">
        <f t="shared" si="54"/>
        <v>0</v>
      </c>
      <c r="J1769" s="17">
        <v>-849.72</v>
      </c>
      <c r="K1769" s="17">
        <v>849.72</v>
      </c>
      <c r="L1769" s="64">
        <f t="shared" si="55"/>
        <v>0</v>
      </c>
    </row>
    <row r="1770" spans="6:12">
      <c r="F1770" s="17">
        <v>-143.4</v>
      </c>
      <c r="G1770" s="17">
        <v>143.4</v>
      </c>
      <c r="H1770" s="17">
        <f t="shared" si="54"/>
        <v>0</v>
      </c>
      <c r="J1770" s="17">
        <v>-858.06</v>
      </c>
      <c r="K1770" s="17">
        <v>858.06</v>
      </c>
      <c r="L1770" s="64">
        <f t="shared" si="55"/>
        <v>0</v>
      </c>
    </row>
    <row r="1771" spans="6:12">
      <c r="F1771" s="17">
        <v>-143.4</v>
      </c>
      <c r="G1771" s="17">
        <v>143.4</v>
      </c>
      <c r="H1771" s="17">
        <f t="shared" si="54"/>
        <v>0</v>
      </c>
      <c r="J1771" s="17">
        <v>-862.6</v>
      </c>
      <c r="K1771" s="17">
        <v>862.6</v>
      </c>
      <c r="L1771" s="64">
        <f t="shared" si="55"/>
        <v>0</v>
      </c>
    </row>
    <row r="1772" spans="6:12">
      <c r="F1772" s="17">
        <v>-143.4</v>
      </c>
      <c r="G1772" s="17">
        <v>143.4</v>
      </c>
      <c r="H1772" s="17">
        <f t="shared" si="54"/>
        <v>0</v>
      </c>
      <c r="J1772" s="17">
        <v>-865.53</v>
      </c>
      <c r="K1772" s="17">
        <v>865.53</v>
      </c>
      <c r="L1772" s="64">
        <f t="shared" si="55"/>
        <v>0</v>
      </c>
    </row>
    <row r="1773" spans="6:12">
      <c r="F1773" s="17">
        <v>-143.99</v>
      </c>
      <c r="G1773" s="17">
        <v>143.99</v>
      </c>
      <c r="H1773" s="17">
        <f t="shared" si="54"/>
        <v>0</v>
      </c>
      <c r="J1773" s="17">
        <v>-867.14</v>
      </c>
      <c r="K1773" s="17">
        <v>867.14</v>
      </c>
      <c r="L1773" s="64">
        <f t="shared" si="55"/>
        <v>0</v>
      </c>
    </row>
    <row r="1774" spans="6:12">
      <c r="F1774" s="17">
        <v>-143.99</v>
      </c>
      <c r="G1774" s="17">
        <v>143.99</v>
      </c>
      <c r="H1774" s="17">
        <f t="shared" si="54"/>
        <v>0</v>
      </c>
      <c r="J1774" s="17">
        <v>-871.68</v>
      </c>
      <c r="K1774" s="17">
        <v>871.68</v>
      </c>
      <c r="L1774" s="64">
        <f t="shared" si="55"/>
        <v>0</v>
      </c>
    </row>
    <row r="1775" spans="6:12">
      <c r="F1775" s="17">
        <v>-143.99</v>
      </c>
      <c r="G1775" s="17">
        <v>143.99</v>
      </c>
      <c r="H1775" s="17">
        <f t="shared" si="54"/>
        <v>0</v>
      </c>
      <c r="J1775" s="17">
        <v>-872.03</v>
      </c>
      <c r="K1775" s="17">
        <v>872.03</v>
      </c>
      <c r="L1775" s="64">
        <f t="shared" si="55"/>
        <v>0</v>
      </c>
    </row>
    <row r="1776" spans="6:12">
      <c r="F1776" s="17">
        <v>-143.99</v>
      </c>
      <c r="G1776" s="17">
        <v>143.99</v>
      </c>
      <c r="H1776" s="17">
        <f t="shared" si="54"/>
        <v>0</v>
      </c>
      <c r="J1776" s="17">
        <v>-875.91</v>
      </c>
      <c r="K1776" s="17">
        <v>875.91</v>
      </c>
      <c r="L1776" s="64">
        <f t="shared" si="55"/>
        <v>0</v>
      </c>
    </row>
    <row r="1777" spans="6:12">
      <c r="F1777" s="17">
        <v>-143.99</v>
      </c>
      <c r="G1777" s="17">
        <v>143.99</v>
      </c>
      <c r="H1777" s="17">
        <f t="shared" si="54"/>
        <v>0</v>
      </c>
      <c r="J1777" s="17">
        <v>-876.22</v>
      </c>
      <c r="K1777" s="17">
        <v>876.22</v>
      </c>
      <c r="L1777" s="64">
        <f t="shared" si="55"/>
        <v>0</v>
      </c>
    </row>
    <row r="1778" spans="6:12">
      <c r="F1778" s="17">
        <v>-144</v>
      </c>
      <c r="G1778" s="17">
        <v>144</v>
      </c>
      <c r="H1778" s="17">
        <f t="shared" si="54"/>
        <v>0</v>
      </c>
      <c r="J1778" s="17">
        <v>-880.32</v>
      </c>
      <c r="K1778" s="17">
        <v>880.32</v>
      </c>
      <c r="L1778" s="64">
        <f t="shared" si="55"/>
        <v>0</v>
      </c>
    </row>
    <row r="1779" spans="6:12">
      <c r="F1779" s="17">
        <v>-144</v>
      </c>
      <c r="G1779" s="17">
        <v>144</v>
      </c>
      <c r="H1779" s="17">
        <f t="shared" si="54"/>
        <v>0</v>
      </c>
      <c r="J1779" s="17">
        <v>-884.25</v>
      </c>
      <c r="K1779" s="17">
        <v>884.25</v>
      </c>
      <c r="L1779" s="64">
        <f t="shared" si="55"/>
        <v>0</v>
      </c>
    </row>
    <row r="1780" spans="6:12">
      <c r="F1780" s="17">
        <v>-144</v>
      </c>
      <c r="G1780" s="17">
        <v>144</v>
      </c>
      <c r="H1780" s="17">
        <f t="shared" si="54"/>
        <v>0</v>
      </c>
      <c r="J1780" s="17">
        <v>-889.98</v>
      </c>
      <c r="K1780" s="17">
        <v>889.98</v>
      </c>
      <c r="L1780" s="64">
        <f t="shared" si="55"/>
        <v>0</v>
      </c>
    </row>
    <row r="1781" spans="6:12">
      <c r="F1781" s="17">
        <v>-144</v>
      </c>
      <c r="G1781" s="17">
        <v>144</v>
      </c>
      <c r="H1781" s="17">
        <f t="shared" si="54"/>
        <v>0</v>
      </c>
      <c r="J1781" s="17">
        <v>-898.22</v>
      </c>
      <c r="K1781" s="17">
        <v>898.22</v>
      </c>
      <c r="L1781" s="64">
        <f t="shared" si="55"/>
        <v>0</v>
      </c>
    </row>
    <row r="1782" spans="6:12">
      <c r="F1782" s="17">
        <v>-144</v>
      </c>
      <c r="G1782" s="17">
        <v>144</v>
      </c>
      <c r="H1782" s="17">
        <f t="shared" si="54"/>
        <v>0</v>
      </c>
      <c r="J1782" s="17">
        <v>-903.46</v>
      </c>
      <c r="K1782" s="17">
        <v>903.46</v>
      </c>
      <c r="L1782" s="64">
        <f t="shared" si="55"/>
        <v>0</v>
      </c>
    </row>
    <row r="1783" spans="6:12">
      <c r="F1783" s="17">
        <v>-145.19999999999999</v>
      </c>
      <c r="G1783" s="17">
        <v>145.19999999999999</v>
      </c>
      <c r="H1783" s="17">
        <f t="shared" si="54"/>
        <v>0</v>
      </c>
      <c r="J1783" s="17">
        <v>-905.71</v>
      </c>
      <c r="K1783" s="17">
        <v>905.71</v>
      </c>
      <c r="L1783" s="64">
        <f t="shared" si="55"/>
        <v>0</v>
      </c>
    </row>
    <row r="1784" spans="6:12">
      <c r="F1784" s="17">
        <v>-146.4</v>
      </c>
      <c r="G1784" s="17">
        <v>146.4</v>
      </c>
      <c r="H1784" s="17">
        <f t="shared" si="54"/>
        <v>0</v>
      </c>
      <c r="J1784" s="17">
        <v>-906.95</v>
      </c>
      <c r="K1784" s="17">
        <v>906.95</v>
      </c>
      <c r="L1784" s="64">
        <f t="shared" si="55"/>
        <v>0</v>
      </c>
    </row>
    <row r="1785" spans="6:12">
      <c r="F1785" s="17">
        <v>-147</v>
      </c>
      <c r="G1785" s="17">
        <v>147</v>
      </c>
      <c r="H1785" s="17">
        <f t="shared" si="54"/>
        <v>0</v>
      </c>
      <c r="J1785" s="17">
        <v>-907.83</v>
      </c>
      <c r="K1785" s="17">
        <v>907.83</v>
      </c>
      <c r="L1785" s="64">
        <f t="shared" si="55"/>
        <v>0</v>
      </c>
    </row>
    <row r="1786" spans="6:12">
      <c r="F1786" s="17">
        <v>-147</v>
      </c>
      <c r="G1786" s="17">
        <v>147</v>
      </c>
      <c r="H1786" s="17">
        <f t="shared" si="54"/>
        <v>0</v>
      </c>
      <c r="J1786" s="17">
        <v>-909.86</v>
      </c>
      <c r="K1786" s="17">
        <v>909.86</v>
      </c>
      <c r="L1786" s="64">
        <f t="shared" si="55"/>
        <v>0</v>
      </c>
    </row>
    <row r="1787" spans="6:12">
      <c r="F1787" s="17">
        <v>-147.6</v>
      </c>
      <c r="G1787" s="17">
        <v>147.6</v>
      </c>
      <c r="H1787" s="17">
        <f t="shared" si="54"/>
        <v>0</v>
      </c>
      <c r="J1787" s="17">
        <v>-913.12</v>
      </c>
      <c r="K1787" s="17">
        <v>913.12</v>
      </c>
      <c r="L1787" s="64">
        <f t="shared" si="55"/>
        <v>0</v>
      </c>
    </row>
    <row r="1788" spans="6:12">
      <c r="F1788" s="17">
        <v>-148.19999999999999</v>
      </c>
      <c r="G1788" s="17">
        <v>148.19999999999999</v>
      </c>
      <c r="H1788" s="17">
        <f t="shared" si="54"/>
        <v>0</v>
      </c>
      <c r="J1788" s="17">
        <v>-913.2</v>
      </c>
      <c r="K1788" s="17">
        <v>913.2</v>
      </c>
      <c r="L1788" s="64">
        <f t="shared" si="55"/>
        <v>0</v>
      </c>
    </row>
    <row r="1789" spans="6:12">
      <c r="F1789" s="17">
        <v>-148.80000000000001</v>
      </c>
      <c r="G1789" s="17">
        <v>148.80000000000001</v>
      </c>
      <c r="H1789" s="17">
        <f t="shared" si="54"/>
        <v>0</v>
      </c>
      <c r="J1789" s="17">
        <v>-913.2</v>
      </c>
      <c r="K1789" s="17">
        <v>913.2</v>
      </c>
      <c r="L1789" s="64">
        <f t="shared" si="55"/>
        <v>0</v>
      </c>
    </row>
    <row r="1790" spans="6:12">
      <c r="F1790" s="17">
        <v>-148.80000000000001</v>
      </c>
      <c r="G1790" s="17">
        <v>148.80000000000001</v>
      </c>
      <c r="H1790" s="17">
        <f t="shared" si="54"/>
        <v>0</v>
      </c>
      <c r="J1790" s="17">
        <v>-913.2</v>
      </c>
      <c r="K1790" s="17">
        <v>913.2</v>
      </c>
      <c r="L1790" s="64">
        <f t="shared" si="55"/>
        <v>0</v>
      </c>
    </row>
    <row r="1791" spans="6:12">
      <c r="F1791" s="17">
        <v>-148.80000000000001</v>
      </c>
      <c r="G1791" s="17">
        <v>148.80000000000001</v>
      </c>
      <c r="H1791" s="17">
        <f t="shared" si="54"/>
        <v>0</v>
      </c>
      <c r="J1791" s="17">
        <v>-913.2</v>
      </c>
      <c r="K1791" s="17">
        <v>913.2</v>
      </c>
      <c r="L1791" s="64">
        <f t="shared" si="55"/>
        <v>0</v>
      </c>
    </row>
    <row r="1792" spans="6:12" s="57" customFormat="1">
      <c r="F1792" s="60">
        <v>-148.80000000000001</v>
      </c>
      <c r="G1792" s="60">
        <v>148.80000000000001</v>
      </c>
      <c r="H1792" s="60">
        <f t="shared" si="54"/>
        <v>0</v>
      </c>
      <c r="J1792" s="60"/>
      <c r="K1792" s="60">
        <v>913.62</v>
      </c>
      <c r="L1792" s="78">
        <f t="shared" si="55"/>
        <v>913.62</v>
      </c>
    </row>
    <row r="1793" spans="6:12">
      <c r="F1793" s="17">
        <v>-150</v>
      </c>
      <c r="G1793" s="17">
        <v>150</v>
      </c>
      <c r="H1793" s="17">
        <f t="shared" si="54"/>
        <v>0</v>
      </c>
      <c r="J1793" s="17">
        <v>-915.69</v>
      </c>
      <c r="K1793" s="17">
        <v>915.69</v>
      </c>
      <c r="L1793" s="64">
        <f t="shared" si="55"/>
        <v>0</v>
      </c>
    </row>
    <row r="1794" spans="6:12">
      <c r="F1794" s="17">
        <v>-150</v>
      </c>
      <c r="G1794" s="17">
        <v>150</v>
      </c>
      <c r="H1794" s="17">
        <f t="shared" si="54"/>
        <v>0</v>
      </c>
      <c r="J1794" s="17">
        <v>-919.62</v>
      </c>
      <c r="K1794" s="17">
        <v>919.62</v>
      </c>
      <c r="L1794" s="64">
        <f t="shared" si="55"/>
        <v>0</v>
      </c>
    </row>
    <row r="1795" spans="6:12">
      <c r="F1795" s="17">
        <v>-150</v>
      </c>
      <c r="G1795" s="17">
        <v>150</v>
      </c>
      <c r="H1795" s="17">
        <f t="shared" ref="H1795:H1858" si="56">+F1795+G1795</f>
        <v>0</v>
      </c>
      <c r="J1795" s="17">
        <v>-925.84</v>
      </c>
      <c r="K1795" s="17">
        <v>925.84</v>
      </c>
      <c r="L1795" s="64">
        <f t="shared" ref="L1795:L1858" si="57">+J1795+K1795</f>
        <v>0</v>
      </c>
    </row>
    <row r="1796" spans="6:12">
      <c r="F1796" s="17">
        <v>-151.19999999999999</v>
      </c>
      <c r="G1796" s="17">
        <v>151.19999999999999</v>
      </c>
      <c r="H1796" s="17">
        <f t="shared" si="56"/>
        <v>0</v>
      </c>
      <c r="J1796" s="17">
        <v>-927.48</v>
      </c>
      <c r="K1796" s="17">
        <v>927.48</v>
      </c>
      <c r="L1796" s="64">
        <f t="shared" si="57"/>
        <v>0</v>
      </c>
    </row>
    <row r="1797" spans="6:12">
      <c r="F1797" s="17">
        <v>-152.4</v>
      </c>
      <c r="G1797" s="17">
        <v>152.4</v>
      </c>
      <c r="H1797" s="17">
        <f t="shared" si="56"/>
        <v>0</v>
      </c>
      <c r="J1797" s="17">
        <v>-930.23</v>
      </c>
      <c r="K1797" s="17">
        <v>930.23</v>
      </c>
      <c r="L1797" s="64">
        <f t="shared" si="57"/>
        <v>0</v>
      </c>
    </row>
    <row r="1798" spans="6:12">
      <c r="F1798" s="17">
        <v>-152.4</v>
      </c>
      <c r="G1798" s="17">
        <v>152.4</v>
      </c>
      <c r="H1798" s="17">
        <f t="shared" si="56"/>
        <v>0</v>
      </c>
      <c r="J1798" s="17">
        <v>-932.17</v>
      </c>
      <c r="K1798" s="17">
        <v>932.17</v>
      </c>
      <c r="L1798" s="64">
        <f t="shared" si="57"/>
        <v>0</v>
      </c>
    </row>
    <row r="1799" spans="6:12">
      <c r="F1799" s="17">
        <v>-152.4</v>
      </c>
      <c r="G1799" s="17">
        <v>152.4</v>
      </c>
      <c r="H1799" s="17">
        <f t="shared" si="56"/>
        <v>0</v>
      </c>
      <c r="J1799" s="17">
        <v>-935.24</v>
      </c>
      <c r="K1799" s="17">
        <v>935.24</v>
      </c>
      <c r="L1799" s="64">
        <f t="shared" si="57"/>
        <v>0</v>
      </c>
    </row>
    <row r="1800" spans="6:12">
      <c r="F1800" s="17">
        <v>-152.4</v>
      </c>
      <c r="G1800" s="17">
        <v>152.4</v>
      </c>
      <c r="H1800" s="17">
        <f t="shared" si="56"/>
        <v>0</v>
      </c>
      <c r="J1800" s="17">
        <v>-935.24</v>
      </c>
      <c r="K1800" s="17">
        <v>935.24</v>
      </c>
      <c r="L1800" s="64">
        <f t="shared" si="57"/>
        <v>0</v>
      </c>
    </row>
    <row r="1801" spans="6:12">
      <c r="F1801" s="17">
        <v>-154.80000000000001</v>
      </c>
      <c r="G1801" s="17">
        <v>154.80000000000001</v>
      </c>
      <c r="H1801" s="17">
        <f t="shared" si="56"/>
        <v>0</v>
      </c>
      <c r="J1801" s="17">
        <v>-935.24</v>
      </c>
      <c r="K1801" s="17">
        <v>935.24</v>
      </c>
      <c r="L1801" s="64">
        <f t="shared" si="57"/>
        <v>0</v>
      </c>
    </row>
    <row r="1802" spans="6:12">
      <c r="F1802" s="17">
        <v>-154.80000000000001</v>
      </c>
      <c r="G1802" s="17">
        <v>154.80000000000001</v>
      </c>
      <c r="H1802" s="17">
        <f t="shared" si="56"/>
        <v>0</v>
      </c>
      <c r="J1802" s="17">
        <v>-939.27</v>
      </c>
      <c r="K1802" s="17">
        <v>939.27</v>
      </c>
      <c r="L1802" s="64">
        <f t="shared" si="57"/>
        <v>0</v>
      </c>
    </row>
    <row r="1803" spans="6:12">
      <c r="F1803" s="17">
        <v>-154.80000000000001</v>
      </c>
      <c r="G1803" s="17">
        <v>154.80000000000001</v>
      </c>
      <c r="H1803" s="17">
        <f t="shared" si="56"/>
        <v>0</v>
      </c>
      <c r="J1803" s="17">
        <v>-939.78</v>
      </c>
      <c r="K1803" s="17">
        <v>939.78</v>
      </c>
      <c r="L1803" s="64">
        <f t="shared" si="57"/>
        <v>0</v>
      </c>
    </row>
    <row r="1804" spans="6:12">
      <c r="F1804" s="17">
        <v>-155.4</v>
      </c>
      <c r="G1804" s="17">
        <v>155.4</v>
      </c>
      <c r="H1804" s="17">
        <f t="shared" si="56"/>
        <v>0</v>
      </c>
      <c r="J1804" s="17">
        <v>-940.51</v>
      </c>
      <c r="K1804" s="17">
        <v>940.51</v>
      </c>
      <c r="L1804" s="64">
        <f t="shared" si="57"/>
        <v>0</v>
      </c>
    </row>
    <row r="1805" spans="6:12">
      <c r="F1805" s="17">
        <v>-156</v>
      </c>
      <c r="G1805" s="17">
        <v>156</v>
      </c>
      <c r="H1805" s="17">
        <f t="shared" si="56"/>
        <v>0</v>
      </c>
      <c r="J1805" s="17">
        <v>-943.12</v>
      </c>
      <c r="K1805" s="17">
        <v>943.12</v>
      </c>
      <c r="L1805" s="64">
        <f t="shared" si="57"/>
        <v>0</v>
      </c>
    </row>
    <row r="1806" spans="6:12">
      <c r="F1806" s="17">
        <v>-156</v>
      </c>
      <c r="G1806" s="17">
        <v>156</v>
      </c>
      <c r="H1806" s="17">
        <f t="shared" si="56"/>
        <v>0</v>
      </c>
      <c r="J1806" s="17">
        <v>-943.12</v>
      </c>
      <c r="K1806" s="17">
        <v>943.12</v>
      </c>
      <c r="L1806" s="64">
        <f t="shared" si="57"/>
        <v>0</v>
      </c>
    </row>
    <row r="1807" spans="6:12">
      <c r="F1807" s="17">
        <v>-156</v>
      </c>
      <c r="G1807" s="17">
        <v>156</v>
      </c>
      <c r="H1807" s="17">
        <f t="shared" si="56"/>
        <v>0</v>
      </c>
      <c r="J1807" s="17">
        <v>-943.12</v>
      </c>
      <c r="K1807" s="17">
        <v>943.12</v>
      </c>
      <c r="L1807" s="64">
        <f t="shared" si="57"/>
        <v>0</v>
      </c>
    </row>
    <row r="1808" spans="6:12">
      <c r="F1808" s="17">
        <v>-156</v>
      </c>
      <c r="G1808" s="17">
        <v>156</v>
      </c>
      <c r="H1808" s="17">
        <f t="shared" si="56"/>
        <v>0</v>
      </c>
      <c r="J1808" s="17">
        <v>-943.2</v>
      </c>
      <c r="K1808" s="17">
        <v>943.2</v>
      </c>
      <c r="L1808" s="64">
        <f t="shared" si="57"/>
        <v>0</v>
      </c>
    </row>
    <row r="1809" spans="6:12">
      <c r="F1809" s="17">
        <v>-156.6</v>
      </c>
      <c r="G1809" s="17">
        <v>156.6</v>
      </c>
      <c r="H1809" s="17">
        <f t="shared" si="56"/>
        <v>0</v>
      </c>
      <c r="J1809" s="17">
        <v>-958.92</v>
      </c>
      <c r="K1809" s="17">
        <v>958.92</v>
      </c>
      <c r="L1809" s="64">
        <f t="shared" si="57"/>
        <v>0</v>
      </c>
    </row>
    <row r="1810" spans="6:12">
      <c r="F1810" s="17">
        <v>-156.6</v>
      </c>
      <c r="G1810" s="17">
        <v>156.6</v>
      </c>
      <c r="H1810" s="17">
        <f t="shared" si="56"/>
        <v>0</v>
      </c>
      <c r="J1810" s="17">
        <v>-963.21</v>
      </c>
      <c r="K1810" s="17">
        <v>963.21</v>
      </c>
      <c r="L1810" s="64">
        <f t="shared" si="57"/>
        <v>0</v>
      </c>
    </row>
    <row r="1811" spans="6:12">
      <c r="F1811" s="17">
        <v>-157.80000000000001</v>
      </c>
      <c r="G1811" s="17">
        <v>157.80000000000001</v>
      </c>
      <c r="H1811" s="17">
        <f t="shared" si="56"/>
        <v>0</v>
      </c>
      <c r="J1811" s="17">
        <v>-973.88</v>
      </c>
      <c r="K1811" s="17">
        <v>973.88</v>
      </c>
      <c r="L1811" s="64">
        <f t="shared" si="57"/>
        <v>0</v>
      </c>
    </row>
    <row r="1812" spans="6:12">
      <c r="F1812" s="17">
        <v>-158.4</v>
      </c>
      <c r="G1812" s="17">
        <v>158.4</v>
      </c>
      <c r="H1812" s="17">
        <f t="shared" si="56"/>
        <v>0</v>
      </c>
      <c r="J1812" s="17">
        <v>-989.4</v>
      </c>
      <c r="K1812" s="17">
        <v>989.4</v>
      </c>
      <c r="L1812" s="64">
        <f t="shared" si="57"/>
        <v>0</v>
      </c>
    </row>
    <row r="1813" spans="6:12">
      <c r="F1813" s="17">
        <v>-159</v>
      </c>
      <c r="G1813" s="17">
        <v>159</v>
      </c>
      <c r="H1813" s="17">
        <f t="shared" si="56"/>
        <v>0</v>
      </c>
      <c r="J1813" s="17">
        <v>-991.34</v>
      </c>
      <c r="K1813" s="17">
        <v>991.34</v>
      </c>
      <c r="L1813" s="64">
        <f t="shared" si="57"/>
        <v>0</v>
      </c>
    </row>
    <row r="1814" spans="6:12">
      <c r="F1814" s="17">
        <v>-159</v>
      </c>
      <c r="G1814" s="17">
        <v>159</v>
      </c>
      <c r="H1814" s="17">
        <f t="shared" si="56"/>
        <v>0</v>
      </c>
      <c r="J1814" s="17">
        <v>-998.22</v>
      </c>
      <c r="K1814" s="17">
        <v>998.22</v>
      </c>
      <c r="L1814" s="64">
        <f t="shared" si="57"/>
        <v>0</v>
      </c>
    </row>
    <row r="1815" spans="6:12">
      <c r="F1815" s="17">
        <v>-159.6</v>
      </c>
      <c r="G1815" s="17">
        <v>159.6</v>
      </c>
      <c r="H1815" s="17">
        <f t="shared" si="56"/>
        <v>0</v>
      </c>
      <c r="J1815" s="17">
        <v>-998.22</v>
      </c>
      <c r="K1815" s="17">
        <v>998.22</v>
      </c>
      <c r="L1815" s="64">
        <f t="shared" si="57"/>
        <v>0</v>
      </c>
    </row>
    <row r="1816" spans="6:12">
      <c r="F1816" s="17">
        <v>-159.6</v>
      </c>
      <c r="G1816" s="17">
        <v>159.6</v>
      </c>
      <c r="H1816" s="17">
        <f t="shared" si="56"/>
        <v>0</v>
      </c>
      <c r="J1816" s="17">
        <v>-1011.7</v>
      </c>
      <c r="K1816" s="17">
        <v>1011.7</v>
      </c>
      <c r="L1816" s="64">
        <f t="shared" si="57"/>
        <v>0</v>
      </c>
    </row>
    <row r="1817" spans="6:12">
      <c r="F1817" s="17">
        <v>-159.6</v>
      </c>
      <c r="G1817" s="17">
        <v>159.6</v>
      </c>
      <c r="H1817" s="17">
        <f t="shared" si="56"/>
        <v>0</v>
      </c>
      <c r="J1817" s="17">
        <v>-1013.65</v>
      </c>
      <c r="K1817" s="17">
        <v>1013.65</v>
      </c>
      <c r="L1817" s="64">
        <f t="shared" si="57"/>
        <v>0</v>
      </c>
    </row>
    <row r="1818" spans="6:12">
      <c r="F1818" s="17">
        <v>-160.80000000000001</v>
      </c>
      <c r="G1818" s="17">
        <v>160.80000000000001</v>
      </c>
      <c r="H1818" s="17">
        <f t="shared" si="56"/>
        <v>0</v>
      </c>
      <c r="J1818" s="17">
        <v>-1013.86</v>
      </c>
      <c r="K1818" s="17">
        <v>1013.86</v>
      </c>
      <c r="L1818" s="64">
        <f t="shared" si="57"/>
        <v>0</v>
      </c>
    </row>
    <row r="1819" spans="6:12">
      <c r="F1819" s="17">
        <v>-160.80000000000001</v>
      </c>
      <c r="G1819" s="17">
        <v>160.80000000000001</v>
      </c>
      <c r="H1819" s="17">
        <f t="shared" si="56"/>
        <v>0</v>
      </c>
      <c r="J1819" s="17">
        <v>-1013.94</v>
      </c>
      <c r="K1819" s="17">
        <v>1013.94</v>
      </c>
      <c r="L1819" s="64">
        <f t="shared" si="57"/>
        <v>0</v>
      </c>
    </row>
    <row r="1820" spans="6:12">
      <c r="F1820" s="17">
        <v>-160.80000000000001</v>
      </c>
      <c r="G1820" s="17">
        <v>160.80000000000001</v>
      </c>
      <c r="H1820" s="17">
        <f t="shared" si="56"/>
        <v>0</v>
      </c>
      <c r="J1820" s="17">
        <v>-1013.94</v>
      </c>
      <c r="K1820" s="17">
        <v>1013.94</v>
      </c>
      <c r="L1820" s="64">
        <f t="shared" si="57"/>
        <v>0</v>
      </c>
    </row>
    <row r="1821" spans="6:12">
      <c r="F1821" s="17">
        <v>-161.4</v>
      </c>
      <c r="G1821" s="17">
        <v>161.4</v>
      </c>
      <c r="H1821" s="17">
        <f t="shared" si="56"/>
        <v>0</v>
      </c>
      <c r="J1821" s="17">
        <v>-1021.8</v>
      </c>
      <c r="K1821" s="17">
        <v>1021.8</v>
      </c>
      <c r="L1821" s="64">
        <f t="shared" si="57"/>
        <v>0</v>
      </c>
    </row>
    <row r="1822" spans="6:12">
      <c r="F1822" s="17">
        <v>-161.4</v>
      </c>
      <c r="G1822" s="17">
        <v>161.4</v>
      </c>
      <c r="H1822" s="17">
        <f t="shared" si="56"/>
        <v>0</v>
      </c>
      <c r="J1822" s="17">
        <v>-1021.8</v>
      </c>
      <c r="K1822" s="17">
        <v>1021.8</v>
      </c>
      <c r="L1822" s="64">
        <f t="shared" si="57"/>
        <v>0</v>
      </c>
    </row>
    <row r="1823" spans="6:12">
      <c r="F1823" s="17">
        <v>-161.4</v>
      </c>
      <c r="G1823" s="17">
        <v>161.4</v>
      </c>
      <c r="H1823" s="17">
        <f t="shared" si="56"/>
        <v>0</v>
      </c>
      <c r="J1823" s="17">
        <v>-1025.73</v>
      </c>
      <c r="K1823" s="17">
        <v>1025.73</v>
      </c>
      <c r="L1823" s="64">
        <f t="shared" si="57"/>
        <v>0</v>
      </c>
    </row>
    <row r="1824" spans="6:12">
      <c r="F1824" s="17">
        <v>-162</v>
      </c>
      <c r="G1824" s="17">
        <v>162</v>
      </c>
      <c r="H1824" s="17">
        <f t="shared" si="56"/>
        <v>0</v>
      </c>
      <c r="J1824" s="17">
        <v>-1034.96</v>
      </c>
      <c r="K1824" s="17">
        <v>1034.96</v>
      </c>
      <c r="L1824" s="64">
        <f t="shared" si="57"/>
        <v>0</v>
      </c>
    </row>
    <row r="1825" spans="6:12">
      <c r="F1825" s="17">
        <v>-162</v>
      </c>
      <c r="G1825" s="17">
        <v>162</v>
      </c>
      <c r="H1825" s="17">
        <f t="shared" si="56"/>
        <v>0</v>
      </c>
      <c r="J1825" s="17">
        <v>-1037.52</v>
      </c>
      <c r="K1825" s="17">
        <v>1037.52</v>
      </c>
      <c r="L1825" s="64">
        <f t="shared" si="57"/>
        <v>0</v>
      </c>
    </row>
    <row r="1826" spans="6:12">
      <c r="F1826" s="17">
        <v>-162</v>
      </c>
      <c r="G1826" s="17">
        <v>162</v>
      </c>
      <c r="H1826" s="17">
        <f t="shared" si="56"/>
        <v>0</v>
      </c>
      <c r="J1826" s="17">
        <v>-1041.45</v>
      </c>
      <c r="K1826" s="17">
        <v>1041.45</v>
      </c>
      <c r="L1826" s="64">
        <f t="shared" si="57"/>
        <v>0</v>
      </c>
    </row>
    <row r="1827" spans="6:12">
      <c r="F1827" s="17">
        <v>-163.19999999999999</v>
      </c>
      <c r="G1827" s="17">
        <v>163.19999999999999</v>
      </c>
      <c r="H1827" s="17">
        <f t="shared" si="56"/>
        <v>0</v>
      </c>
      <c r="J1827" s="17">
        <v>-1042.57</v>
      </c>
      <c r="K1827" s="17">
        <v>1042.57</v>
      </c>
      <c r="L1827" s="64">
        <f t="shared" si="57"/>
        <v>0</v>
      </c>
    </row>
    <row r="1828" spans="6:12">
      <c r="F1828" s="17">
        <v>-163.19999999999999</v>
      </c>
      <c r="G1828" s="17">
        <v>163.19999999999999</v>
      </c>
      <c r="H1828" s="17">
        <f t="shared" si="56"/>
        <v>0</v>
      </c>
      <c r="J1828" s="17">
        <v>-1045.3800000000001</v>
      </c>
      <c r="K1828" s="17">
        <v>1045.3800000000001</v>
      </c>
      <c r="L1828" s="64">
        <f t="shared" si="57"/>
        <v>0</v>
      </c>
    </row>
    <row r="1829" spans="6:12">
      <c r="F1829" s="17">
        <v>-163.80000000000001</v>
      </c>
      <c r="G1829" s="17">
        <v>163.80000000000001</v>
      </c>
      <c r="H1829" s="17">
        <f t="shared" si="56"/>
        <v>0</v>
      </c>
      <c r="J1829" s="17">
        <v>-1045.3800000000001</v>
      </c>
      <c r="K1829" s="17">
        <v>1045.3800000000001</v>
      </c>
      <c r="L1829" s="64">
        <f t="shared" si="57"/>
        <v>0</v>
      </c>
    </row>
    <row r="1830" spans="6:12">
      <c r="F1830" s="17">
        <v>-164.4</v>
      </c>
      <c r="G1830" s="17">
        <v>164.4</v>
      </c>
      <c r="H1830" s="17">
        <f t="shared" si="56"/>
        <v>0</v>
      </c>
      <c r="J1830" s="17">
        <v>-1055.3599999999999</v>
      </c>
      <c r="K1830" s="17">
        <v>1055.3599999999999</v>
      </c>
      <c r="L1830" s="64">
        <f t="shared" si="57"/>
        <v>0</v>
      </c>
    </row>
    <row r="1831" spans="6:12">
      <c r="F1831" s="17">
        <v>-164.4</v>
      </c>
      <c r="G1831" s="17">
        <v>164.4</v>
      </c>
      <c r="H1831" s="17">
        <f t="shared" si="56"/>
        <v>0</v>
      </c>
      <c r="J1831" s="17">
        <v>-1070.9100000000001</v>
      </c>
      <c r="K1831" s="17">
        <v>1070.9100000000001</v>
      </c>
      <c r="L1831" s="64">
        <f t="shared" si="57"/>
        <v>0</v>
      </c>
    </row>
    <row r="1832" spans="6:12">
      <c r="F1832" s="17">
        <v>-164.4</v>
      </c>
      <c r="G1832" s="17">
        <v>164.4</v>
      </c>
      <c r="H1832" s="17">
        <f t="shared" si="56"/>
        <v>0</v>
      </c>
      <c r="J1832" s="17">
        <v>-1075.73</v>
      </c>
      <c r="K1832" s="17">
        <v>1075.73</v>
      </c>
      <c r="L1832" s="64">
        <f t="shared" si="57"/>
        <v>0</v>
      </c>
    </row>
    <row r="1833" spans="6:12">
      <c r="F1833" s="17">
        <v>-164.4</v>
      </c>
      <c r="G1833" s="17">
        <v>164.4</v>
      </c>
      <c r="H1833" s="17">
        <f t="shared" si="56"/>
        <v>0</v>
      </c>
      <c r="J1833" s="17">
        <v>-1075.98</v>
      </c>
      <c r="K1833" s="17">
        <v>1075.98</v>
      </c>
      <c r="L1833" s="64">
        <f t="shared" si="57"/>
        <v>0</v>
      </c>
    </row>
    <row r="1834" spans="6:12">
      <c r="F1834" s="17">
        <v>-165</v>
      </c>
      <c r="G1834" s="17">
        <v>165</v>
      </c>
      <c r="H1834" s="17">
        <f t="shared" si="56"/>
        <v>0</v>
      </c>
      <c r="J1834" s="17">
        <v>-1076.82</v>
      </c>
      <c r="K1834" s="17">
        <v>1076.82</v>
      </c>
      <c r="L1834" s="64">
        <f t="shared" si="57"/>
        <v>0</v>
      </c>
    </row>
    <row r="1835" spans="6:12">
      <c r="F1835" s="17">
        <v>-165.6</v>
      </c>
      <c r="G1835" s="17">
        <v>165.6</v>
      </c>
      <c r="H1835" s="17">
        <f t="shared" si="56"/>
        <v>0</v>
      </c>
      <c r="J1835" s="17">
        <v>-1079.04</v>
      </c>
      <c r="K1835" s="17">
        <v>1079.04</v>
      </c>
      <c r="L1835" s="64">
        <f t="shared" si="57"/>
        <v>0</v>
      </c>
    </row>
    <row r="1836" spans="6:12">
      <c r="F1836" s="17">
        <v>-165.6</v>
      </c>
      <c r="G1836" s="17">
        <v>165.6</v>
      </c>
      <c r="H1836" s="17">
        <f t="shared" si="56"/>
        <v>0</v>
      </c>
      <c r="J1836" s="17">
        <v>-1086.4000000000001</v>
      </c>
      <c r="K1836" s="17">
        <v>1086.4000000000001</v>
      </c>
      <c r="L1836" s="64">
        <f t="shared" si="57"/>
        <v>0</v>
      </c>
    </row>
    <row r="1837" spans="6:12">
      <c r="F1837" s="17">
        <v>-165.9</v>
      </c>
      <c r="G1837" s="17">
        <v>165.9</v>
      </c>
      <c r="H1837" s="17">
        <f t="shared" si="56"/>
        <v>0</v>
      </c>
      <c r="J1837" s="17">
        <v>-1089.51</v>
      </c>
      <c r="K1837" s="17">
        <v>1089.51</v>
      </c>
      <c r="L1837" s="64">
        <f t="shared" si="57"/>
        <v>0</v>
      </c>
    </row>
    <row r="1838" spans="6:12">
      <c r="F1838" s="17">
        <v>-166.2</v>
      </c>
      <c r="G1838" s="17">
        <v>166.2</v>
      </c>
      <c r="H1838" s="17">
        <f t="shared" si="56"/>
        <v>0</v>
      </c>
      <c r="J1838" s="17">
        <v>-1095.8399999999999</v>
      </c>
      <c r="K1838" s="17">
        <v>1095.8399999999999</v>
      </c>
      <c r="L1838" s="64">
        <f t="shared" si="57"/>
        <v>0</v>
      </c>
    </row>
    <row r="1839" spans="6:12">
      <c r="F1839" s="17">
        <v>-166.8</v>
      </c>
      <c r="G1839" s="17">
        <v>166.8</v>
      </c>
      <c r="H1839" s="17">
        <f t="shared" si="56"/>
        <v>0</v>
      </c>
      <c r="J1839" s="17">
        <v>-1100.4000000000001</v>
      </c>
      <c r="K1839" s="17">
        <v>1100.4000000000001</v>
      </c>
      <c r="L1839" s="64">
        <f t="shared" si="57"/>
        <v>0</v>
      </c>
    </row>
    <row r="1840" spans="6:12">
      <c r="F1840" s="17">
        <v>-166.8</v>
      </c>
      <c r="G1840" s="17">
        <v>166.8</v>
      </c>
      <c r="H1840" s="17">
        <f t="shared" si="56"/>
        <v>0</v>
      </c>
      <c r="J1840" s="17">
        <v>-1111.06</v>
      </c>
      <c r="K1840" s="17">
        <v>1111.06</v>
      </c>
      <c r="L1840" s="64">
        <f t="shared" si="57"/>
        <v>0</v>
      </c>
    </row>
    <row r="1841" spans="6:12">
      <c r="F1841" s="17">
        <v>-167.4</v>
      </c>
      <c r="G1841" s="17">
        <v>167.4</v>
      </c>
      <c r="H1841" s="17">
        <f t="shared" si="56"/>
        <v>0</v>
      </c>
      <c r="J1841" s="17">
        <v>-1123.98</v>
      </c>
      <c r="K1841" s="17">
        <v>1123.98</v>
      </c>
      <c r="L1841" s="64">
        <f t="shared" si="57"/>
        <v>0</v>
      </c>
    </row>
    <row r="1842" spans="6:12">
      <c r="F1842" s="17">
        <v>-167.4</v>
      </c>
      <c r="G1842" s="17">
        <v>167.4</v>
      </c>
      <c r="H1842" s="17">
        <f t="shared" si="56"/>
        <v>0</v>
      </c>
      <c r="J1842" s="17">
        <v>-1131.8399999999999</v>
      </c>
      <c r="K1842" s="17">
        <v>1131.8399999999999</v>
      </c>
      <c r="L1842" s="64">
        <f t="shared" si="57"/>
        <v>0</v>
      </c>
    </row>
    <row r="1843" spans="6:12">
      <c r="F1843" s="17">
        <v>-168</v>
      </c>
      <c r="G1843" s="17">
        <v>168</v>
      </c>
      <c r="H1843" s="17">
        <f t="shared" si="56"/>
        <v>0</v>
      </c>
      <c r="J1843" s="17">
        <v>-1135.77</v>
      </c>
      <c r="K1843" s="17">
        <v>1135.77</v>
      </c>
      <c r="L1843" s="64">
        <f t="shared" si="57"/>
        <v>0</v>
      </c>
    </row>
    <row r="1844" spans="6:12">
      <c r="F1844" s="17">
        <v>-168</v>
      </c>
      <c r="G1844" s="17">
        <v>168</v>
      </c>
      <c r="H1844" s="17">
        <f t="shared" si="56"/>
        <v>0</v>
      </c>
      <c r="J1844" s="17">
        <v>-1141.5</v>
      </c>
      <c r="K1844" s="17">
        <v>1141.5</v>
      </c>
      <c r="L1844" s="64">
        <f t="shared" si="57"/>
        <v>0</v>
      </c>
    </row>
    <row r="1845" spans="6:12">
      <c r="F1845" s="17">
        <v>-168</v>
      </c>
      <c r="G1845" s="17">
        <v>168</v>
      </c>
      <c r="H1845" s="17">
        <f t="shared" si="56"/>
        <v>0</v>
      </c>
      <c r="J1845" s="17">
        <v>-1141.5</v>
      </c>
      <c r="K1845" s="17">
        <v>1141.5</v>
      </c>
      <c r="L1845" s="64">
        <f t="shared" si="57"/>
        <v>0</v>
      </c>
    </row>
    <row r="1846" spans="6:12">
      <c r="F1846" s="17">
        <v>-168</v>
      </c>
      <c r="G1846" s="17">
        <v>168</v>
      </c>
      <c r="H1846" s="17">
        <f t="shared" si="56"/>
        <v>0</v>
      </c>
      <c r="J1846" s="17">
        <v>-1143.6300000000001</v>
      </c>
      <c r="K1846" s="17">
        <v>1143.6300000000001</v>
      </c>
      <c r="L1846" s="64">
        <f t="shared" si="57"/>
        <v>0</v>
      </c>
    </row>
    <row r="1847" spans="6:12">
      <c r="F1847" s="17">
        <v>-168</v>
      </c>
      <c r="G1847" s="17">
        <v>168</v>
      </c>
      <c r="H1847" s="17">
        <f t="shared" si="56"/>
        <v>0</v>
      </c>
      <c r="J1847" s="17">
        <v>-1143.6300000000001</v>
      </c>
      <c r="K1847" s="17">
        <v>1143.6300000000001</v>
      </c>
      <c r="L1847" s="64">
        <f t="shared" si="57"/>
        <v>0</v>
      </c>
    </row>
    <row r="1848" spans="6:12">
      <c r="F1848" s="17">
        <v>-168.6</v>
      </c>
      <c r="G1848" s="17">
        <v>168.6</v>
      </c>
      <c r="H1848" s="17">
        <f t="shared" si="56"/>
        <v>0</v>
      </c>
      <c r="J1848" s="17">
        <v>-1146.54</v>
      </c>
      <c r="K1848" s="17">
        <v>1146.54</v>
      </c>
      <c r="L1848" s="64">
        <f t="shared" si="57"/>
        <v>0</v>
      </c>
    </row>
    <row r="1849" spans="6:12">
      <c r="F1849" s="17">
        <v>-168.6</v>
      </c>
      <c r="G1849" s="17">
        <v>168.6</v>
      </c>
      <c r="H1849" s="17">
        <f t="shared" si="56"/>
        <v>0</v>
      </c>
      <c r="J1849" s="17">
        <v>-1148.48</v>
      </c>
      <c r="K1849" s="17">
        <v>1148.48</v>
      </c>
      <c r="L1849" s="64">
        <f t="shared" si="57"/>
        <v>0</v>
      </c>
    </row>
    <row r="1850" spans="6:12">
      <c r="F1850" s="17">
        <v>-169.2</v>
      </c>
      <c r="G1850" s="17">
        <v>169.2</v>
      </c>
      <c r="H1850" s="17">
        <f t="shared" si="56"/>
        <v>0</v>
      </c>
      <c r="J1850" s="17">
        <v>-1149.1099999999999</v>
      </c>
      <c r="K1850" s="17">
        <v>1149.1099999999999</v>
      </c>
      <c r="L1850" s="64">
        <f t="shared" si="57"/>
        <v>0</v>
      </c>
    </row>
    <row r="1851" spans="6:12">
      <c r="F1851" s="17">
        <v>-169.8</v>
      </c>
      <c r="G1851" s="17">
        <v>169.8</v>
      </c>
      <c r="H1851" s="17">
        <f t="shared" si="56"/>
        <v>0</v>
      </c>
      <c r="J1851" s="17">
        <v>-1155.42</v>
      </c>
      <c r="K1851" s="17">
        <v>1155.42</v>
      </c>
      <c r="L1851" s="64">
        <f t="shared" si="57"/>
        <v>0</v>
      </c>
    </row>
    <row r="1852" spans="6:12">
      <c r="F1852" s="17">
        <v>-170.4</v>
      </c>
      <c r="G1852" s="17">
        <v>170.4</v>
      </c>
      <c r="H1852" s="17">
        <f t="shared" si="56"/>
        <v>0</v>
      </c>
      <c r="J1852" s="17">
        <v>-1157.21</v>
      </c>
      <c r="K1852" s="17">
        <v>1157.21</v>
      </c>
      <c r="L1852" s="64">
        <f t="shared" si="57"/>
        <v>0</v>
      </c>
    </row>
    <row r="1853" spans="6:12">
      <c r="F1853" s="17">
        <v>-170.4</v>
      </c>
      <c r="G1853" s="17">
        <v>170.4</v>
      </c>
      <c r="H1853" s="17">
        <f t="shared" si="56"/>
        <v>0</v>
      </c>
      <c r="J1853" s="17">
        <v>-1166.9100000000001</v>
      </c>
      <c r="K1853" s="17">
        <v>1166.9100000000001</v>
      </c>
      <c r="L1853" s="64">
        <f t="shared" si="57"/>
        <v>0</v>
      </c>
    </row>
    <row r="1854" spans="6:12">
      <c r="F1854" s="17">
        <v>-170.4</v>
      </c>
      <c r="G1854" s="17">
        <v>170.4</v>
      </c>
      <c r="H1854" s="17">
        <f t="shared" si="56"/>
        <v>0</v>
      </c>
      <c r="J1854" s="17">
        <v>-1167.21</v>
      </c>
      <c r="K1854" s="17">
        <v>1167.21</v>
      </c>
      <c r="L1854" s="64">
        <f t="shared" si="57"/>
        <v>0</v>
      </c>
    </row>
    <row r="1855" spans="6:12">
      <c r="F1855" s="17">
        <v>-171.3</v>
      </c>
      <c r="G1855" s="17">
        <v>171.3</v>
      </c>
      <c r="H1855" s="17">
        <f t="shared" si="56"/>
        <v>0</v>
      </c>
      <c r="J1855" s="17">
        <v>-1171.1400000000001</v>
      </c>
      <c r="K1855" s="17">
        <v>1171.1400000000001</v>
      </c>
      <c r="L1855" s="64">
        <f t="shared" si="57"/>
        <v>0</v>
      </c>
    </row>
    <row r="1856" spans="6:12">
      <c r="F1856" s="17">
        <v>-171.6</v>
      </c>
      <c r="G1856" s="17">
        <v>171.6</v>
      </c>
      <c r="H1856" s="17">
        <f t="shared" si="56"/>
        <v>0</v>
      </c>
      <c r="J1856" s="17">
        <v>-1180.4000000000001</v>
      </c>
      <c r="K1856" s="17">
        <v>1180.4000000000001</v>
      </c>
      <c r="L1856" s="64">
        <f t="shared" si="57"/>
        <v>0</v>
      </c>
    </row>
    <row r="1857" spans="6:12">
      <c r="F1857" s="17">
        <v>-171.6</v>
      </c>
      <c r="G1857" s="17">
        <v>171.6</v>
      </c>
      <c r="H1857" s="17">
        <f t="shared" si="56"/>
        <v>0</v>
      </c>
      <c r="J1857" s="17">
        <v>-1190.79</v>
      </c>
      <c r="K1857" s="17">
        <v>1190.79</v>
      </c>
      <c r="L1857" s="64">
        <f t="shared" si="57"/>
        <v>0</v>
      </c>
    </row>
    <row r="1858" spans="6:12">
      <c r="F1858" s="17">
        <v>-172.8</v>
      </c>
      <c r="G1858" s="17">
        <v>172.8</v>
      </c>
      <c r="H1858" s="17">
        <f t="shared" si="56"/>
        <v>0</v>
      </c>
      <c r="J1858" s="17">
        <v>-1202.58</v>
      </c>
      <c r="K1858" s="17">
        <v>1202.58</v>
      </c>
      <c r="L1858" s="64">
        <f t="shared" si="57"/>
        <v>0</v>
      </c>
    </row>
    <row r="1859" spans="6:12">
      <c r="F1859" s="17">
        <v>-172.8</v>
      </c>
      <c r="G1859" s="17">
        <v>172.8</v>
      </c>
      <c r="H1859" s="17">
        <f t="shared" ref="H1859:H1922" si="58">+F1859+G1859</f>
        <v>0</v>
      </c>
      <c r="J1859" s="17">
        <v>-1206.51</v>
      </c>
      <c r="K1859" s="17">
        <v>1206.51</v>
      </c>
      <c r="L1859" s="64">
        <f t="shared" ref="L1859:L1922" si="59">+J1859+K1859</f>
        <v>0</v>
      </c>
    </row>
    <row r="1860" spans="6:12">
      <c r="F1860" s="17">
        <v>-173.4</v>
      </c>
      <c r="G1860" s="17">
        <v>173.4</v>
      </c>
      <c r="H1860" s="17">
        <f t="shared" si="58"/>
        <v>0</v>
      </c>
      <c r="J1860" s="17">
        <v>-1218.3</v>
      </c>
      <c r="K1860" s="17">
        <v>1218.3</v>
      </c>
      <c r="L1860" s="64">
        <f t="shared" si="59"/>
        <v>0</v>
      </c>
    </row>
    <row r="1861" spans="6:12">
      <c r="F1861" s="17">
        <v>-173.4</v>
      </c>
      <c r="G1861" s="17">
        <v>173.4</v>
      </c>
      <c r="H1861" s="17">
        <f t="shared" si="58"/>
        <v>0</v>
      </c>
      <c r="J1861" s="17">
        <v>-1236.4000000000001</v>
      </c>
      <c r="K1861" s="17">
        <v>1236.4000000000001</v>
      </c>
      <c r="L1861" s="64">
        <f t="shared" si="59"/>
        <v>0</v>
      </c>
    </row>
    <row r="1862" spans="6:12">
      <c r="F1862" s="17">
        <v>-174</v>
      </c>
      <c r="G1862" s="17">
        <v>174</v>
      </c>
      <c r="H1862" s="17">
        <f t="shared" si="58"/>
        <v>0</v>
      </c>
      <c r="J1862" s="17">
        <v>-1237.95</v>
      </c>
      <c r="K1862" s="17">
        <v>1237.95</v>
      </c>
      <c r="L1862" s="64">
        <f t="shared" si="59"/>
        <v>0</v>
      </c>
    </row>
    <row r="1863" spans="6:12">
      <c r="F1863" s="17">
        <v>-174</v>
      </c>
      <c r="G1863" s="17">
        <v>174</v>
      </c>
      <c r="H1863" s="17">
        <f t="shared" si="58"/>
        <v>0</v>
      </c>
      <c r="J1863" s="17">
        <v>-1241.5999999999999</v>
      </c>
      <c r="K1863" s="17">
        <v>1241.5999999999999</v>
      </c>
      <c r="L1863" s="64">
        <f t="shared" si="59"/>
        <v>0</v>
      </c>
    </row>
    <row r="1864" spans="6:12">
      <c r="F1864" s="17">
        <v>-174.3</v>
      </c>
      <c r="G1864" s="17">
        <v>174.3</v>
      </c>
      <c r="H1864" s="17">
        <f t="shared" si="58"/>
        <v>0</v>
      </c>
      <c r="J1864" s="17">
        <v>-1257.5999999999999</v>
      </c>
      <c r="K1864" s="17">
        <v>1257.5999999999999</v>
      </c>
      <c r="L1864" s="64">
        <f t="shared" si="59"/>
        <v>0</v>
      </c>
    </row>
    <row r="1865" spans="6:12">
      <c r="F1865" s="17">
        <v>-174.6</v>
      </c>
      <c r="G1865" s="17">
        <v>174.6</v>
      </c>
      <c r="H1865" s="17">
        <f t="shared" si="58"/>
        <v>0</v>
      </c>
      <c r="J1865" s="17">
        <v>-1257.5999999999999</v>
      </c>
      <c r="K1865" s="17">
        <v>1257.5999999999999</v>
      </c>
      <c r="L1865" s="64">
        <f t="shared" si="59"/>
        <v>0</v>
      </c>
    </row>
    <row r="1866" spans="6:12">
      <c r="F1866" s="17">
        <v>-174.6</v>
      </c>
      <c r="G1866" s="17">
        <v>174.6</v>
      </c>
      <c r="H1866" s="17">
        <f t="shared" si="58"/>
        <v>0</v>
      </c>
      <c r="J1866" s="17">
        <v>-1261.97</v>
      </c>
      <c r="K1866" s="17">
        <v>1261.97</v>
      </c>
      <c r="L1866" s="64">
        <f t="shared" si="59"/>
        <v>0</v>
      </c>
    </row>
    <row r="1867" spans="6:12">
      <c r="F1867" s="17">
        <v>-174.6</v>
      </c>
      <c r="G1867" s="17">
        <v>174.6</v>
      </c>
      <c r="H1867" s="17">
        <f t="shared" si="58"/>
        <v>0</v>
      </c>
      <c r="J1867" s="17">
        <v>-1273.32</v>
      </c>
      <c r="K1867" s="17">
        <v>1273.32</v>
      </c>
      <c r="L1867" s="64">
        <f t="shared" si="59"/>
        <v>0</v>
      </c>
    </row>
    <row r="1868" spans="6:12">
      <c r="F1868" s="17">
        <v>-174.6</v>
      </c>
      <c r="G1868" s="17">
        <v>174.6</v>
      </c>
      <c r="H1868" s="17">
        <f t="shared" si="58"/>
        <v>0</v>
      </c>
      <c r="J1868" s="17">
        <v>-1277.25</v>
      </c>
      <c r="K1868" s="17">
        <v>1277.25</v>
      </c>
      <c r="L1868" s="64">
        <f t="shared" si="59"/>
        <v>0</v>
      </c>
    </row>
    <row r="1869" spans="6:12">
      <c r="F1869" s="17">
        <v>-174.6</v>
      </c>
      <c r="G1869" s="17">
        <v>174.6</v>
      </c>
      <c r="H1869" s="17">
        <f t="shared" si="58"/>
        <v>0</v>
      </c>
      <c r="J1869" s="17">
        <v>-1278.4000000000001</v>
      </c>
      <c r="K1869" s="17">
        <v>1278.4000000000001</v>
      </c>
      <c r="L1869" s="64">
        <f t="shared" si="59"/>
        <v>0</v>
      </c>
    </row>
    <row r="1870" spans="6:12">
      <c r="F1870" s="17">
        <v>-175.2</v>
      </c>
      <c r="G1870" s="17">
        <v>175.2</v>
      </c>
      <c r="H1870" s="17">
        <f t="shared" si="58"/>
        <v>0</v>
      </c>
      <c r="J1870" s="17">
        <v>-1281.3599999999999</v>
      </c>
      <c r="K1870" s="17">
        <v>1281.3599999999999</v>
      </c>
      <c r="L1870" s="64">
        <f t="shared" si="59"/>
        <v>0</v>
      </c>
    </row>
    <row r="1871" spans="6:12">
      <c r="F1871" s="17">
        <v>-175.41214711729481</v>
      </c>
      <c r="G1871" s="17">
        <v>175.41</v>
      </c>
      <c r="H1871" s="17">
        <f t="shared" si="58"/>
        <v>-2.1471172948110961E-3</v>
      </c>
      <c r="J1871" s="17">
        <v>-1308.69</v>
      </c>
      <c r="K1871" s="17">
        <v>1308.69</v>
      </c>
      <c r="L1871" s="64">
        <f t="shared" si="59"/>
        <v>0</v>
      </c>
    </row>
    <row r="1872" spans="6:12">
      <c r="F1872" s="17">
        <v>-175.8</v>
      </c>
      <c r="G1872" s="17">
        <v>175.8</v>
      </c>
      <c r="H1872" s="17">
        <f t="shared" si="58"/>
        <v>0</v>
      </c>
      <c r="J1872" s="17">
        <v>-1312.62</v>
      </c>
      <c r="K1872" s="17">
        <v>1312.62</v>
      </c>
      <c r="L1872" s="64">
        <f t="shared" si="59"/>
        <v>0</v>
      </c>
    </row>
    <row r="1873" spans="6:12">
      <c r="F1873" s="17">
        <v>-175.8</v>
      </c>
      <c r="G1873" s="17">
        <v>175.8</v>
      </c>
      <c r="H1873" s="17">
        <f t="shared" si="58"/>
        <v>0</v>
      </c>
      <c r="J1873" s="17">
        <v>-1320.48</v>
      </c>
      <c r="K1873" s="17">
        <v>1320.48</v>
      </c>
      <c r="L1873" s="64">
        <f t="shared" si="59"/>
        <v>0</v>
      </c>
    </row>
    <row r="1874" spans="6:12">
      <c r="F1874" s="17">
        <v>-176.4</v>
      </c>
      <c r="G1874" s="17">
        <v>176.4</v>
      </c>
      <c r="H1874" s="17">
        <f t="shared" si="58"/>
        <v>0</v>
      </c>
      <c r="J1874" s="17">
        <v>-1321.14</v>
      </c>
      <c r="K1874" s="17">
        <v>1321.14</v>
      </c>
      <c r="L1874" s="64">
        <f t="shared" si="59"/>
        <v>0</v>
      </c>
    </row>
    <row r="1875" spans="6:12">
      <c r="F1875" s="17">
        <v>-176.4</v>
      </c>
      <c r="G1875" s="17">
        <v>176.4</v>
      </c>
      <c r="H1875" s="17">
        <f t="shared" si="58"/>
        <v>0</v>
      </c>
      <c r="J1875" s="17">
        <v>-1331.75</v>
      </c>
      <c r="K1875" s="17">
        <v>1331.75</v>
      </c>
      <c r="L1875" s="64">
        <f t="shared" si="59"/>
        <v>0</v>
      </c>
    </row>
    <row r="1876" spans="6:12">
      <c r="F1876" s="17">
        <v>-176.4</v>
      </c>
      <c r="G1876" s="17">
        <v>176.4</v>
      </c>
      <c r="H1876" s="17">
        <f t="shared" si="58"/>
        <v>0</v>
      </c>
      <c r="J1876" s="17">
        <v>-1357.46</v>
      </c>
      <c r="K1876" s="17">
        <v>1357.46</v>
      </c>
      <c r="L1876" s="64">
        <f t="shared" si="59"/>
        <v>0</v>
      </c>
    </row>
    <row r="1877" spans="6:12">
      <c r="F1877" s="17">
        <v>-176.4</v>
      </c>
      <c r="G1877" s="17">
        <v>176.4</v>
      </c>
      <c r="H1877" s="17">
        <f t="shared" si="58"/>
        <v>0</v>
      </c>
      <c r="J1877" s="17">
        <v>-1367.64</v>
      </c>
      <c r="K1877" s="17">
        <v>1367.64</v>
      </c>
      <c r="L1877" s="64">
        <f t="shared" si="59"/>
        <v>0</v>
      </c>
    </row>
    <row r="1878" spans="6:12">
      <c r="F1878" s="17">
        <v>-177</v>
      </c>
      <c r="G1878" s="17">
        <v>177</v>
      </c>
      <c r="H1878" s="17">
        <f t="shared" si="58"/>
        <v>0</v>
      </c>
      <c r="J1878" s="17">
        <v>-1368.81</v>
      </c>
      <c r="K1878" s="17">
        <v>1368.81</v>
      </c>
      <c r="L1878" s="64">
        <f t="shared" si="59"/>
        <v>0</v>
      </c>
    </row>
    <row r="1879" spans="6:12">
      <c r="F1879" s="17">
        <v>-177</v>
      </c>
      <c r="G1879" s="17">
        <v>177</v>
      </c>
      <c r="H1879" s="17">
        <f t="shared" si="58"/>
        <v>0</v>
      </c>
      <c r="J1879" s="17">
        <v>-1369.8</v>
      </c>
      <c r="K1879" s="17">
        <v>1369.8</v>
      </c>
      <c r="L1879" s="64">
        <f t="shared" si="59"/>
        <v>0</v>
      </c>
    </row>
    <row r="1880" spans="6:12">
      <c r="F1880" s="17">
        <v>-177</v>
      </c>
      <c r="G1880" s="17">
        <v>177</v>
      </c>
      <c r="H1880" s="17">
        <f t="shared" si="58"/>
        <v>0</v>
      </c>
      <c r="J1880" s="17">
        <v>-1379.43</v>
      </c>
      <c r="K1880" s="17">
        <v>1379.43</v>
      </c>
      <c r="L1880" s="64">
        <f t="shared" si="59"/>
        <v>0</v>
      </c>
    </row>
    <row r="1881" spans="6:12">
      <c r="F1881" s="17">
        <v>-177.6</v>
      </c>
      <c r="G1881" s="17">
        <v>177.6</v>
      </c>
      <c r="H1881" s="17">
        <f t="shared" si="58"/>
        <v>0</v>
      </c>
      <c r="J1881" s="17">
        <v>-1379.43</v>
      </c>
      <c r="K1881" s="17">
        <v>1379.43</v>
      </c>
      <c r="L1881" s="64">
        <f t="shared" si="59"/>
        <v>0</v>
      </c>
    </row>
    <row r="1882" spans="6:12">
      <c r="F1882" s="17">
        <v>-177.6</v>
      </c>
      <c r="G1882" s="17">
        <v>177.6</v>
      </c>
      <c r="H1882" s="17">
        <f t="shared" si="58"/>
        <v>0</v>
      </c>
      <c r="J1882" s="17">
        <v>-1392.63</v>
      </c>
      <c r="K1882" s="17">
        <v>1392.63</v>
      </c>
      <c r="L1882" s="64">
        <f t="shared" si="59"/>
        <v>0</v>
      </c>
    </row>
    <row r="1883" spans="6:12">
      <c r="F1883" s="17">
        <v>-177.6</v>
      </c>
      <c r="G1883" s="17">
        <v>177.6</v>
      </c>
      <c r="H1883" s="17">
        <f t="shared" si="58"/>
        <v>0</v>
      </c>
      <c r="J1883" s="17">
        <v>-1399.08</v>
      </c>
      <c r="K1883" s="17">
        <v>1399.08</v>
      </c>
      <c r="L1883" s="64">
        <f t="shared" si="59"/>
        <v>0</v>
      </c>
    </row>
    <row r="1884" spans="6:12">
      <c r="F1884" s="17">
        <v>-178.2</v>
      </c>
      <c r="G1884" s="17">
        <v>178.2</v>
      </c>
      <c r="H1884" s="17">
        <f t="shared" si="58"/>
        <v>0</v>
      </c>
      <c r="J1884" s="17">
        <v>-1403.01</v>
      </c>
      <c r="K1884" s="17">
        <v>1403.01</v>
      </c>
      <c r="L1884" s="64">
        <f t="shared" si="59"/>
        <v>0</v>
      </c>
    </row>
    <row r="1885" spans="6:12">
      <c r="F1885" s="17">
        <v>-178.8</v>
      </c>
      <c r="G1885" s="17">
        <v>178.8</v>
      </c>
      <c r="H1885" s="17">
        <f t="shared" si="58"/>
        <v>0</v>
      </c>
      <c r="J1885" s="17">
        <v>-1414.68</v>
      </c>
      <c r="K1885" s="17">
        <v>1414.68</v>
      </c>
      <c r="L1885" s="64">
        <f t="shared" si="59"/>
        <v>0</v>
      </c>
    </row>
    <row r="1886" spans="6:12">
      <c r="F1886" s="17">
        <v>-178.8</v>
      </c>
      <c r="G1886" s="17">
        <v>178.8</v>
      </c>
      <c r="H1886" s="17">
        <f t="shared" si="58"/>
        <v>0</v>
      </c>
      <c r="J1886" s="17">
        <v>-1426.59</v>
      </c>
      <c r="K1886" s="17">
        <v>1426.59</v>
      </c>
      <c r="L1886" s="64">
        <f t="shared" si="59"/>
        <v>0</v>
      </c>
    </row>
    <row r="1887" spans="6:12">
      <c r="F1887" s="17">
        <v>-178.8</v>
      </c>
      <c r="G1887" s="17">
        <v>178.8</v>
      </c>
      <c r="H1887" s="17">
        <f t="shared" si="58"/>
        <v>0</v>
      </c>
      <c r="J1887" s="17">
        <v>-1434.45</v>
      </c>
      <c r="K1887" s="17">
        <v>1434.45</v>
      </c>
      <c r="L1887" s="64">
        <f t="shared" si="59"/>
        <v>0</v>
      </c>
    </row>
    <row r="1888" spans="6:12">
      <c r="F1888" s="17">
        <v>-179.4</v>
      </c>
      <c r="G1888" s="17">
        <v>179.4</v>
      </c>
      <c r="H1888" s="17">
        <f t="shared" si="58"/>
        <v>0</v>
      </c>
      <c r="J1888" s="17">
        <v>-1438.38</v>
      </c>
      <c r="K1888" s="17">
        <v>1438.38</v>
      </c>
      <c r="L1888" s="64">
        <f t="shared" si="59"/>
        <v>0</v>
      </c>
    </row>
    <row r="1889" spans="6:12">
      <c r="F1889" s="17">
        <v>-180</v>
      </c>
      <c r="G1889" s="17">
        <v>180</v>
      </c>
      <c r="H1889" s="17">
        <f t="shared" si="58"/>
        <v>0</v>
      </c>
      <c r="J1889" s="17">
        <v>-1446.24</v>
      </c>
      <c r="K1889" s="17">
        <v>1446.24</v>
      </c>
      <c r="L1889" s="64">
        <f t="shared" si="59"/>
        <v>0</v>
      </c>
    </row>
    <row r="1890" spans="6:12">
      <c r="F1890" s="17">
        <v>-180</v>
      </c>
      <c r="G1890" s="17">
        <v>180</v>
      </c>
      <c r="H1890" s="17">
        <f t="shared" si="58"/>
        <v>0</v>
      </c>
      <c r="J1890" s="17">
        <v>-1454.1</v>
      </c>
      <c r="K1890" s="17">
        <v>1454.1</v>
      </c>
      <c r="L1890" s="64">
        <f t="shared" si="59"/>
        <v>0</v>
      </c>
    </row>
    <row r="1891" spans="6:12">
      <c r="F1891" s="17">
        <v>-180</v>
      </c>
      <c r="G1891" s="17">
        <v>180</v>
      </c>
      <c r="H1891" s="17">
        <f t="shared" si="58"/>
        <v>0</v>
      </c>
      <c r="J1891" s="17">
        <v>-1457.34</v>
      </c>
      <c r="K1891" s="17">
        <v>1457.34</v>
      </c>
      <c r="L1891" s="64">
        <f t="shared" si="59"/>
        <v>0</v>
      </c>
    </row>
    <row r="1892" spans="6:12">
      <c r="F1892" s="17">
        <v>-180.6</v>
      </c>
      <c r="G1892" s="17">
        <v>180.6</v>
      </c>
      <c r="H1892" s="17">
        <f t="shared" si="58"/>
        <v>0</v>
      </c>
      <c r="J1892" s="17">
        <v>-1457.34</v>
      </c>
      <c r="K1892" s="17">
        <v>1457.34</v>
      </c>
      <c r="L1892" s="64">
        <f t="shared" si="59"/>
        <v>0</v>
      </c>
    </row>
    <row r="1893" spans="6:12">
      <c r="F1893" s="17">
        <v>-180.9</v>
      </c>
      <c r="G1893" s="17">
        <v>180.9</v>
      </c>
      <c r="H1893" s="17">
        <f t="shared" si="58"/>
        <v>0</v>
      </c>
      <c r="J1893" s="17">
        <v>-1459.96</v>
      </c>
      <c r="K1893" s="17">
        <v>1459.96</v>
      </c>
      <c r="L1893" s="64">
        <f t="shared" si="59"/>
        <v>0</v>
      </c>
    </row>
    <row r="1894" spans="6:12">
      <c r="F1894" s="17">
        <v>-181.2</v>
      </c>
      <c r="G1894" s="17">
        <v>181.2</v>
      </c>
      <c r="H1894" s="17">
        <f t="shared" si="58"/>
        <v>0</v>
      </c>
      <c r="J1894" s="17">
        <v>-1461.96</v>
      </c>
      <c r="K1894" s="17">
        <v>1461.96</v>
      </c>
      <c r="L1894" s="64">
        <f t="shared" si="59"/>
        <v>0</v>
      </c>
    </row>
    <row r="1895" spans="6:12">
      <c r="F1895" s="17">
        <v>-181.2</v>
      </c>
      <c r="G1895" s="17">
        <v>181.2</v>
      </c>
      <c r="H1895" s="17">
        <f t="shared" si="58"/>
        <v>0</v>
      </c>
      <c r="J1895" s="17">
        <v>-1485.54</v>
      </c>
      <c r="K1895" s="17">
        <v>1485.54</v>
      </c>
      <c r="L1895" s="64">
        <f t="shared" si="59"/>
        <v>0</v>
      </c>
    </row>
    <row r="1896" spans="6:12">
      <c r="F1896" s="17">
        <v>-181.8</v>
      </c>
      <c r="G1896" s="17">
        <v>181.8</v>
      </c>
      <c r="H1896" s="17">
        <f t="shared" si="58"/>
        <v>0</v>
      </c>
      <c r="J1896" s="17">
        <v>-1487.98</v>
      </c>
      <c r="K1896" s="17">
        <v>1487.98</v>
      </c>
      <c r="L1896" s="64">
        <f t="shared" si="59"/>
        <v>0</v>
      </c>
    </row>
    <row r="1897" spans="6:12">
      <c r="F1897" s="17">
        <v>-181.8</v>
      </c>
      <c r="G1897" s="17">
        <v>181.8</v>
      </c>
      <c r="H1897" s="17">
        <f t="shared" si="58"/>
        <v>0</v>
      </c>
      <c r="J1897" s="17">
        <v>-1489.12</v>
      </c>
      <c r="K1897" s="17">
        <v>1489.12</v>
      </c>
      <c r="L1897" s="64">
        <f t="shared" si="59"/>
        <v>0</v>
      </c>
    </row>
    <row r="1898" spans="6:12">
      <c r="F1898" s="17">
        <v>-183.6</v>
      </c>
      <c r="G1898" s="17">
        <v>183.6</v>
      </c>
      <c r="H1898" s="17">
        <f t="shared" si="58"/>
        <v>0</v>
      </c>
      <c r="J1898" s="17">
        <v>-1497.33</v>
      </c>
      <c r="K1898" s="17">
        <v>1497.33</v>
      </c>
      <c r="L1898" s="64">
        <f t="shared" si="59"/>
        <v>0</v>
      </c>
    </row>
    <row r="1899" spans="6:12">
      <c r="F1899" s="17">
        <v>-183.6</v>
      </c>
      <c r="G1899" s="17">
        <v>183.6</v>
      </c>
      <c r="H1899" s="17">
        <f t="shared" si="58"/>
        <v>0</v>
      </c>
      <c r="J1899" s="17">
        <v>-1498.2</v>
      </c>
      <c r="K1899" s="17">
        <v>1498.2</v>
      </c>
      <c r="L1899" s="64">
        <f t="shared" si="59"/>
        <v>0</v>
      </c>
    </row>
    <row r="1900" spans="6:12">
      <c r="F1900" s="17">
        <v>-183.6</v>
      </c>
      <c r="G1900" s="17">
        <v>183.6</v>
      </c>
      <c r="H1900" s="17">
        <f t="shared" si="58"/>
        <v>0</v>
      </c>
      <c r="J1900" s="17">
        <v>-1501.23</v>
      </c>
      <c r="K1900" s="17">
        <v>1501.23</v>
      </c>
      <c r="L1900" s="64">
        <f t="shared" si="59"/>
        <v>0</v>
      </c>
    </row>
    <row r="1901" spans="6:12">
      <c r="F1901" s="17">
        <v>-183.6</v>
      </c>
      <c r="G1901" s="17">
        <v>183.6</v>
      </c>
      <c r="H1901" s="17">
        <f t="shared" si="58"/>
        <v>0</v>
      </c>
      <c r="J1901" s="17">
        <v>-1501.26</v>
      </c>
      <c r="K1901" s="17">
        <v>1501.26</v>
      </c>
      <c r="L1901" s="64">
        <f t="shared" si="59"/>
        <v>0</v>
      </c>
    </row>
    <row r="1902" spans="6:12">
      <c r="F1902" s="17">
        <v>-183.6</v>
      </c>
      <c r="G1902" s="17">
        <v>183.6</v>
      </c>
      <c r="H1902" s="17">
        <f t="shared" si="58"/>
        <v>0</v>
      </c>
      <c r="J1902" s="17">
        <v>-1509.12</v>
      </c>
      <c r="K1902" s="17">
        <v>1509.12</v>
      </c>
      <c r="L1902" s="64">
        <f t="shared" si="59"/>
        <v>0</v>
      </c>
    </row>
    <row r="1903" spans="6:12">
      <c r="F1903" s="17">
        <v>-184.2</v>
      </c>
      <c r="G1903" s="17">
        <v>184.2</v>
      </c>
      <c r="H1903" s="17">
        <f t="shared" si="58"/>
        <v>0</v>
      </c>
      <c r="J1903" s="17">
        <v>-1513.05</v>
      </c>
      <c r="K1903" s="17">
        <v>1513.05</v>
      </c>
      <c r="L1903" s="64">
        <f t="shared" si="59"/>
        <v>0</v>
      </c>
    </row>
    <row r="1904" spans="6:12">
      <c r="F1904" s="17">
        <v>-184.2</v>
      </c>
      <c r="G1904" s="17">
        <v>184.2</v>
      </c>
      <c r="H1904" s="17">
        <f t="shared" si="58"/>
        <v>0</v>
      </c>
      <c r="J1904" s="17">
        <v>-1514.39</v>
      </c>
      <c r="K1904" s="17">
        <v>1514.39</v>
      </c>
      <c r="L1904" s="64">
        <f t="shared" si="59"/>
        <v>0</v>
      </c>
    </row>
    <row r="1905" spans="6:12">
      <c r="F1905" s="17">
        <v>-185.4</v>
      </c>
      <c r="G1905" s="17">
        <v>185.4</v>
      </c>
      <c r="H1905" s="17">
        <f t="shared" si="58"/>
        <v>0</v>
      </c>
      <c r="J1905" s="17">
        <v>-1516.98</v>
      </c>
      <c r="K1905" s="17">
        <v>1516.98</v>
      </c>
      <c r="L1905" s="64">
        <f t="shared" si="59"/>
        <v>0</v>
      </c>
    </row>
    <row r="1906" spans="6:12">
      <c r="F1906" s="17">
        <v>-185.4</v>
      </c>
      <c r="G1906" s="17">
        <v>185.4</v>
      </c>
      <c r="H1906" s="17">
        <f t="shared" si="58"/>
        <v>0</v>
      </c>
      <c r="J1906" s="17">
        <v>-1522</v>
      </c>
      <c r="K1906" s="17">
        <v>1522</v>
      </c>
      <c r="L1906" s="64">
        <f t="shared" si="59"/>
        <v>0</v>
      </c>
    </row>
    <row r="1907" spans="6:12">
      <c r="F1907" s="17">
        <v>-186</v>
      </c>
      <c r="G1907" s="17">
        <v>186</v>
      </c>
      <c r="H1907" s="17">
        <f t="shared" si="58"/>
        <v>0</v>
      </c>
      <c r="J1907" s="17">
        <v>-1528.77</v>
      </c>
      <c r="K1907" s="17">
        <v>1528.77</v>
      </c>
      <c r="L1907" s="64">
        <f t="shared" si="59"/>
        <v>0</v>
      </c>
    </row>
    <row r="1908" spans="6:12">
      <c r="F1908" s="17">
        <v>-186</v>
      </c>
      <c r="G1908" s="17">
        <v>186</v>
      </c>
      <c r="H1908" s="17">
        <f t="shared" si="58"/>
        <v>0</v>
      </c>
      <c r="J1908" s="17">
        <v>-1532.7</v>
      </c>
      <c r="K1908" s="17">
        <v>1532.7</v>
      </c>
      <c r="L1908" s="64">
        <f t="shared" si="59"/>
        <v>0</v>
      </c>
    </row>
    <row r="1909" spans="6:12">
      <c r="F1909" s="17">
        <v>-186</v>
      </c>
      <c r="G1909" s="17">
        <v>186</v>
      </c>
      <c r="H1909" s="17">
        <f t="shared" si="58"/>
        <v>0</v>
      </c>
      <c r="J1909" s="17">
        <v>-1540.56</v>
      </c>
      <c r="K1909" s="17">
        <v>1540.56</v>
      </c>
      <c r="L1909" s="64">
        <f t="shared" si="59"/>
        <v>0</v>
      </c>
    </row>
    <row r="1910" spans="6:12">
      <c r="F1910" s="17">
        <v>-186.6</v>
      </c>
      <c r="G1910" s="17">
        <v>186.6</v>
      </c>
      <c r="H1910" s="17">
        <f t="shared" si="58"/>
        <v>0</v>
      </c>
      <c r="J1910" s="17">
        <v>-1548.42</v>
      </c>
      <c r="K1910" s="17">
        <v>1548.42</v>
      </c>
      <c r="L1910" s="64">
        <f t="shared" si="59"/>
        <v>0</v>
      </c>
    </row>
    <row r="1911" spans="6:12">
      <c r="F1911" s="17">
        <v>-187.2</v>
      </c>
      <c r="G1911" s="17">
        <v>187.2</v>
      </c>
      <c r="H1911" s="17">
        <f t="shared" si="58"/>
        <v>0</v>
      </c>
      <c r="J1911" s="17">
        <v>-1552.35</v>
      </c>
      <c r="K1911" s="17">
        <v>1552.35</v>
      </c>
      <c r="L1911" s="64">
        <f t="shared" si="59"/>
        <v>0</v>
      </c>
    </row>
    <row r="1912" spans="6:12">
      <c r="F1912" s="17">
        <v>-187.79</v>
      </c>
      <c r="G1912" s="17">
        <v>187.79</v>
      </c>
      <c r="H1912" s="17">
        <f t="shared" si="58"/>
        <v>0</v>
      </c>
      <c r="J1912" s="17">
        <v>-1556.28</v>
      </c>
      <c r="K1912" s="17">
        <v>1556.28</v>
      </c>
      <c r="L1912" s="64">
        <f t="shared" si="59"/>
        <v>0</v>
      </c>
    </row>
    <row r="1913" spans="6:12">
      <c r="F1913" s="17">
        <v>-188.4</v>
      </c>
      <c r="G1913" s="17">
        <v>188.4</v>
      </c>
      <c r="H1913" s="17">
        <f t="shared" si="58"/>
        <v>0</v>
      </c>
      <c r="J1913" s="17">
        <v>-1560.21</v>
      </c>
      <c r="K1913" s="17">
        <v>1560.21</v>
      </c>
      <c r="L1913" s="64">
        <f t="shared" si="59"/>
        <v>0</v>
      </c>
    </row>
    <row r="1914" spans="6:12">
      <c r="F1914" s="17">
        <v>-189</v>
      </c>
      <c r="G1914" s="17">
        <v>189</v>
      </c>
      <c r="H1914" s="17">
        <f t="shared" si="58"/>
        <v>0</v>
      </c>
      <c r="J1914" s="17">
        <v>-1566.3</v>
      </c>
      <c r="K1914" s="17">
        <v>1566.3</v>
      </c>
      <c r="L1914" s="64">
        <f t="shared" si="59"/>
        <v>0</v>
      </c>
    </row>
    <row r="1915" spans="6:12">
      <c r="F1915" s="17">
        <v>-189.6</v>
      </c>
      <c r="G1915" s="17">
        <v>189.6</v>
      </c>
      <c r="H1915" s="17">
        <f t="shared" si="58"/>
        <v>0</v>
      </c>
      <c r="J1915" s="17">
        <v>-1574.58</v>
      </c>
      <c r="K1915" s="17">
        <v>1574.58</v>
      </c>
      <c r="L1915" s="64">
        <f t="shared" si="59"/>
        <v>0</v>
      </c>
    </row>
    <row r="1916" spans="6:12">
      <c r="F1916" s="17">
        <v>-189.6</v>
      </c>
      <c r="G1916" s="17">
        <v>189.6</v>
      </c>
      <c r="H1916" s="17">
        <f t="shared" si="58"/>
        <v>0</v>
      </c>
      <c r="J1916" s="17">
        <v>-1579.86</v>
      </c>
      <c r="K1916" s="17">
        <v>1579.86</v>
      </c>
      <c r="L1916" s="64">
        <f t="shared" si="59"/>
        <v>0</v>
      </c>
    </row>
    <row r="1917" spans="6:12">
      <c r="F1917" s="17">
        <v>-190.2</v>
      </c>
      <c r="G1917" s="17">
        <v>190.2</v>
      </c>
      <c r="H1917" s="17">
        <f t="shared" si="58"/>
        <v>0</v>
      </c>
      <c r="J1917" s="17">
        <v>-1579.92</v>
      </c>
      <c r="K1917" s="17">
        <v>1579.92</v>
      </c>
      <c r="L1917" s="64">
        <f t="shared" si="59"/>
        <v>0</v>
      </c>
    </row>
    <row r="1918" spans="6:12">
      <c r="F1918" s="17">
        <v>-190.2</v>
      </c>
      <c r="G1918" s="17">
        <v>190.2</v>
      </c>
      <c r="H1918" s="17">
        <f t="shared" si="58"/>
        <v>0</v>
      </c>
      <c r="J1918" s="17">
        <v>-1595.58</v>
      </c>
      <c r="K1918" s="17">
        <v>1595.58</v>
      </c>
      <c r="L1918" s="64">
        <f t="shared" si="59"/>
        <v>0</v>
      </c>
    </row>
    <row r="1919" spans="6:12">
      <c r="F1919" s="17">
        <v>-190.8</v>
      </c>
      <c r="G1919" s="17">
        <v>190.8</v>
      </c>
      <c r="H1919" s="17">
        <f t="shared" si="58"/>
        <v>0</v>
      </c>
      <c r="J1919" s="17">
        <v>-1615.23</v>
      </c>
      <c r="K1919" s="17">
        <v>1615.23</v>
      </c>
      <c r="L1919" s="64">
        <f t="shared" si="59"/>
        <v>0</v>
      </c>
    </row>
    <row r="1920" spans="6:12">
      <c r="F1920" s="17">
        <v>-190.8</v>
      </c>
      <c r="G1920" s="17">
        <v>190.8</v>
      </c>
      <c r="H1920" s="17">
        <f t="shared" si="58"/>
        <v>0</v>
      </c>
      <c r="J1920" s="17">
        <v>-1615.23</v>
      </c>
      <c r="K1920" s="17">
        <v>1615.23</v>
      </c>
      <c r="L1920" s="64">
        <f t="shared" si="59"/>
        <v>0</v>
      </c>
    </row>
    <row r="1921" spans="6:12">
      <c r="F1921" s="17">
        <v>-190.8</v>
      </c>
      <c r="G1921" s="17">
        <v>190.8</v>
      </c>
      <c r="H1921" s="17">
        <f t="shared" si="58"/>
        <v>0</v>
      </c>
      <c r="J1921" s="17">
        <v>-1615.23</v>
      </c>
      <c r="K1921" s="17">
        <v>1615.23</v>
      </c>
      <c r="L1921" s="64">
        <f t="shared" si="59"/>
        <v>0</v>
      </c>
    </row>
    <row r="1922" spans="6:12">
      <c r="F1922" s="17">
        <v>-191.4</v>
      </c>
      <c r="G1922" s="17">
        <v>191.4</v>
      </c>
      <c r="H1922" s="17">
        <f t="shared" si="58"/>
        <v>0</v>
      </c>
      <c r="J1922" s="17">
        <v>-1643.18</v>
      </c>
      <c r="K1922" s="17">
        <v>1643.18</v>
      </c>
      <c r="L1922" s="64">
        <f t="shared" si="59"/>
        <v>0</v>
      </c>
    </row>
    <row r="1923" spans="6:12">
      <c r="F1923" s="17">
        <v>-192</v>
      </c>
      <c r="G1923" s="17">
        <v>192</v>
      </c>
      <c r="H1923" s="17">
        <f t="shared" ref="H1923:H1986" si="60">+F1923+G1923</f>
        <v>0</v>
      </c>
      <c r="J1923" s="17">
        <v>-1651.37</v>
      </c>
      <c r="K1923" s="17">
        <v>1651.37</v>
      </c>
      <c r="L1923" s="64">
        <f t="shared" ref="L1923:L1986" si="61">+J1923+K1923</f>
        <v>0</v>
      </c>
    </row>
    <row r="1924" spans="6:12">
      <c r="F1924" s="17">
        <v>-192</v>
      </c>
      <c r="G1924" s="17">
        <v>192</v>
      </c>
      <c r="H1924" s="17">
        <f t="shared" si="60"/>
        <v>0</v>
      </c>
      <c r="J1924" s="17">
        <v>-1654.53</v>
      </c>
      <c r="K1924" s="17">
        <v>1654.53</v>
      </c>
      <c r="L1924" s="64">
        <f t="shared" si="61"/>
        <v>0</v>
      </c>
    </row>
    <row r="1925" spans="6:12">
      <c r="F1925" s="17">
        <v>-192</v>
      </c>
      <c r="G1925" s="17">
        <v>192</v>
      </c>
      <c r="H1925" s="17">
        <f t="shared" si="60"/>
        <v>0</v>
      </c>
      <c r="J1925" s="17">
        <v>-1658.46</v>
      </c>
      <c r="K1925" s="17">
        <v>1658.46</v>
      </c>
      <c r="L1925" s="64">
        <f t="shared" si="61"/>
        <v>0</v>
      </c>
    </row>
    <row r="1926" spans="6:12">
      <c r="F1926" s="17">
        <v>-192</v>
      </c>
      <c r="G1926" s="17">
        <v>192</v>
      </c>
      <c r="H1926" s="17">
        <f t="shared" si="60"/>
        <v>0</v>
      </c>
      <c r="J1926" s="17">
        <v>-1661.64</v>
      </c>
      <c r="K1926" s="17">
        <v>1661.64</v>
      </c>
      <c r="L1926" s="64">
        <f t="shared" si="61"/>
        <v>0</v>
      </c>
    </row>
    <row r="1927" spans="6:12">
      <c r="F1927" s="17">
        <v>-192</v>
      </c>
      <c r="G1927" s="17">
        <v>192</v>
      </c>
      <c r="H1927" s="17">
        <f t="shared" si="60"/>
        <v>0</v>
      </c>
      <c r="J1927" s="17">
        <v>-1666.32</v>
      </c>
      <c r="K1927" s="17">
        <v>1666.32</v>
      </c>
      <c r="L1927" s="64">
        <f t="shared" si="61"/>
        <v>0</v>
      </c>
    </row>
    <row r="1928" spans="6:12">
      <c r="F1928" s="17">
        <v>-192.6</v>
      </c>
      <c r="G1928" s="17">
        <v>192.6</v>
      </c>
      <c r="H1928" s="17">
        <f t="shared" si="60"/>
        <v>0</v>
      </c>
      <c r="J1928" s="17">
        <v>-1666.51</v>
      </c>
      <c r="K1928" s="17">
        <v>1666.51</v>
      </c>
      <c r="L1928" s="64">
        <f t="shared" si="61"/>
        <v>0</v>
      </c>
    </row>
    <row r="1929" spans="6:12">
      <c r="F1929" s="17">
        <v>-192.6</v>
      </c>
      <c r="G1929" s="17">
        <v>192.6</v>
      </c>
      <c r="H1929" s="17">
        <f t="shared" si="60"/>
        <v>0</v>
      </c>
      <c r="J1929" s="17">
        <v>-1681.81</v>
      </c>
      <c r="K1929" s="17">
        <v>1681.81</v>
      </c>
      <c r="L1929" s="64">
        <f t="shared" si="61"/>
        <v>0</v>
      </c>
    </row>
    <row r="1930" spans="6:12">
      <c r="F1930" s="17">
        <v>-193.2</v>
      </c>
      <c r="G1930" s="17">
        <v>193.2</v>
      </c>
      <c r="H1930" s="17">
        <f t="shared" si="60"/>
        <v>0</v>
      </c>
      <c r="J1930" s="17">
        <v>-1688.88</v>
      </c>
      <c r="K1930" s="17">
        <v>1688.88</v>
      </c>
      <c r="L1930" s="64">
        <f t="shared" si="61"/>
        <v>0</v>
      </c>
    </row>
    <row r="1931" spans="6:12">
      <c r="F1931" s="17">
        <v>-193.2</v>
      </c>
      <c r="G1931" s="17">
        <v>193.2</v>
      </c>
      <c r="H1931" s="17">
        <f t="shared" si="60"/>
        <v>0</v>
      </c>
      <c r="J1931" s="17">
        <v>-1705.62</v>
      </c>
      <c r="K1931" s="17">
        <v>1705.62</v>
      </c>
      <c r="L1931" s="64">
        <f t="shared" si="61"/>
        <v>0</v>
      </c>
    </row>
    <row r="1932" spans="6:12">
      <c r="F1932" s="17">
        <v>-194.4</v>
      </c>
      <c r="G1932" s="17">
        <v>194.4</v>
      </c>
      <c r="H1932" s="17">
        <f t="shared" si="60"/>
        <v>0</v>
      </c>
      <c r="J1932" s="17">
        <v>-1716.06</v>
      </c>
      <c r="K1932" s="17">
        <v>1716.06</v>
      </c>
      <c r="L1932" s="64">
        <f t="shared" si="61"/>
        <v>0</v>
      </c>
    </row>
    <row r="1933" spans="6:12">
      <c r="F1933" s="17">
        <v>-195</v>
      </c>
      <c r="G1933" s="17">
        <v>195</v>
      </c>
      <c r="H1933" s="17">
        <f t="shared" si="60"/>
        <v>0</v>
      </c>
      <c r="J1933" s="17">
        <v>-1717.41</v>
      </c>
      <c r="K1933" s="17">
        <v>1717.41</v>
      </c>
      <c r="L1933" s="64">
        <f t="shared" si="61"/>
        <v>0</v>
      </c>
    </row>
    <row r="1934" spans="6:12">
      <c r="F1934" s="17">
        <v>-195</v>
      </c>
      <c r="G1934" s="17">
        <v>195</v>
      </c>
      <c r="H1934" s="17">
        <f t="shared" si="60"/>
        <v>0</v>
      </c>
      <c r="J1934" s="17">
        <v>-1721.34</v>
      </c>
      <c r="K1934" s="17">
        <v>1721.34</v>
      </c>
      <c r="L1934" s="64">
        <f t="shared" si="61"/>
        <v>0</v>
      </c>
    </row>
    <row r="1935" spans="6:12">
      <c r="F1935" s="17">
        <v>-195</v>
      </c>
      <c r="G1935" s="17">
        <v>195</v>
      </c>
      <c r="H1935" s="17">
        <f t="shared" si="60"/>
        <v>0</v>
      </c>
      <c r="J1935" s="17">
        <v>-1733.05</v>
      </c>
      <c r="K1935" s="17">
        <v>1733.05</v>
      </c>
      <c r="L1935" s="64">
        <f t="shared" si="61"/>
        <v>0</v>
      </c>
    </row>
    <row r="1936" spans="6:12">
      <c r="F1936" s="17">
        <v>-195</v>
      </c>
      <c r="G1936" s="17">
        <v>195</v>
      </c>
      <c r="H1936" s="17">
        <f t="shared" si="60"/>
        <v>0</v>
      </c>
      <c r="J1936" s="17">
        <v>-1760.64</v>
      </c>
      <c r="K1936" s="17">
        <v>1760.64</v>
      </c>
      <c r="L1936" s="64">
        <f t="shared" si="61"/>
        <v>0</v>
      </c>
    </row>
    <row r="1937" spans="6:12">
      <c r="F1937" s="17">
        <v>-196.8</v>
      </c>
      <c r="G1937" s="17">
        <v>196.8</v>
      </c>
      <c r="H1937" s="17">
        <f t="shared" si="60"/>
        <v>0</v>
      </c>
      <c r="J1937" s="17">
        <v>-1765.52</v>
      </c>
      <c r="K1937" s="17">
        <v>1765.52</v>
      </c>
      <c r="L1937" s="64">
        <f t="shared" si="61"/>
        <v>0</v>
      </c>
    </row>
    <row r="1938" spans="6:12">
      <c r="F1938" s="17">
        <v>-196.8</v>
      </c>
      <c r="G1938" s="17">
        <v>196.8</v>
      </c>
      <c r="H1938" s="17">
        <f t="shared" si="60"/>
        <v>0</v>
      </c>
      <c r="J1938" s="17">
        <v>-1766.06</v>
      </c>
      <c r="K1938" s="17">
        <v>1766.06</v>
      </c>
      <c r="L1938" s="64">
        <f t="shared" si="61"/>
        <v>0</v>
      </c>
    </row>
    <row r="1939" spans="6:12">
      <c r="F1939" s="17">
        <v>-196.8</v>
      </c>
      <c r="G1939" s="17">
        <v>196.8</v>
      </c>
      <c r="H1939" s="17">
        <f t="shared" si="60"/>
        <v>0</v>
      </c>
      <c r="J1939" s="17">
        <v>-1766.54</v>
      </c>
      <c r="K1939" s="17">
        <v>1766.54</v>
      </c>
      <c r="L1939" s="64">
        <f t="shared" si="61"/>
        <v>0</v>
      </c>
    </row>
    <row r="1940" spans="6:12">
      <c r="F1940" s="17">
        <v>-198</v>
      </c>
      <c r="G1940" s="17">
        <v>198</v>
      </c>
      <c r="H1940" s="17">
        <f t="shared" si="60"/>
        <v>0</v>
      </c>
      <c r="J1940" s="17">
        <v>-1772.43</v>
      </c>
      <c r="K1940" s="17">
        <v>1772.43</v>
      </c>
      <c r="L1940" s="64">
        <f t="shared" si="61"/>
        <v>0</v>
      </c>
    </row>
    <row r="1941" spans="6:12">
      <c r="F1941" s="17">
        <v>-198</v>
      </c>
      <c r="G1941" s="17">
        <v>198</v>
      </c>
      <c r="H1941" s="17">
        <f t="shared" si="60"/>
        <v>0</v>
      </c>
      <c r="J1941" s="17">
        <v>-1780.74</v>
      </c>
      <c r="K1941" s="17">
        <v>1780.74</v>
      </c>
      <c r="L1941" s="64">
        <f t="shared" si="61"/>
        <v>0</v>
      </c>
    </row>
    <row r="1942" spans="6:12">
      <c r="F1942" s="17">
        <v>-198</v>
      </c>
      <c r="G1942" s="17">
        <v>198</v>
      </c>
      <c r="H1942" s="17">
        <f t="shared" si="60"/>
        <v>0</v>
      </c>
      <c r="J1942" s="17">
        <v>-1789.65</v>
      </c>
      <c r="K1942" s="17">
        <v>1789.65</v>
      </c>
      <c r="L1942" s="64">
        <f t="shared" si="61"/>
        <v>0</v>
      </c>
    </row>
    <row r="1943" spans="6:12">
      <c r="F1943" s="17">
        <v>-198</v>
      </c>
      <c r="G1943" s="17">
        <v>198</v>
      </c>
      <c r="H1943" s="17">
        <f t="shared" si="60"/>
        <v>0</v>
      </c>
      <c r="J1943" s="17">
        <v>-1793.25</v>
      </c>
      <c r="K1943" s="17">
        <v>1793.25</v>
      </c>
      <c r="L1943" s="64">
        <f t="shared" si="61"/>
        <v>0</v>
      </c>
    </row>
    <row r="1944" spans="6:12">
      <c r="F1944" s="17">
        <v>-199.2</v>
      </c>
      <c r="G1944" s="17">
        <v>199.2</v>
      </c>
      <c r="H1944" s="17">
        <f t="shared" si="60"/>
        <v>0</v>
      </c>
      <c r="J1944" s="17">
        <v>-1798.4</v>
      </c>
      <c r="K1944" s="17">
        <v>1798.4</v>
      </c>
      <c r="L1944" s="64">
        <f t="shared" si="61"/>
        <v>0</v>
      </c>
    </row>
    <row r="1945" spans="6:12">
      <c r="F1945" s="17">
        <v>-199.2</v>
      </c>
      <c r="G1945" s="17">
        <v>199.2</v>
      </c>
      <c r="H1945" s="17">
        <f t="shared" si="60"/>
        <v>0</v>
      </c>
      <c r="J1945" s="17">
        <v>-1799.94</v>
      </c>
      <c r="K1945" s="17">
        <v>1799.94</v>
      </c>
      <c r="L1945" s="64">
        <f t="shared" si="61"/>
        <v>0</v>
      </c>
    </row>
    <row r="1946" spans="6:12">
      <c r="F1946" s="17">
        <v>-199.8</v>
      </c>
      <c r="G1946" s="17">
        <v>199.8</v>
      </c>
      <c r="H1946" s="17">
        <f t="shared" si="60"/>
        <v>0</v>
      </c>
      <c r="J1946" s="17">
        <v>-1820.54</v>
      </c>
      <c r="K1946" s="17">
        <v>1820.54</v>
      </c>
      <c r="L1946" s="64">
        <f t="shared" si="61"/>
        <v>0</v>
      </c>
    </row>
    <row r="1947" spans="6:12">
      <c r="F1947" s="17">
        <v>-199.8</v>
      </c>
      <c r="G1947" s="17">
        <v>199.8</v>
      </c>
      <c r="H1947" s="17">
        <f t="shared" si="60"/>
        <v>0</v>
      </c>
      <c r="J1947" s="17">
        <v>-1839.24</v>
      </c>
      <c r="K1947" s="17">
        <v>1839.24</v>
      </c>
      <c r="L1947" s="64">
        <f t="shared" si="61"/>
        <v>0</v>
      </c>
    </row>
    <row r="1948" spans="6:12">
      <c r="F1948" s="17">
        <v>-200.4</v>
      </c>
      <c r="G1948" s="17">
        <v>200.4</v>
      </c>
      <c r="H1948" s="17">
        <f t="shared" si="60"/>
        <v>0</v>
      </c>
      <c r="J1948" s="17">
        <v>-1847.1</v>
      </c>
      <c r="K1948" s="17">
        <v>1847.1</v>
      </c>
      <c r="L1948" s="64">
        <f t="shared" si="61"/>
        <v>0</v>
      </c>
    </row>
    <row r="1949" spans="6:12">
      <c r="F1949" s="17">
        <v>-201</v>
      </c>
      <c r="G1949" s="17">
        <v>201</v>
      </c>
      <c r="H1949" s="17">
        <f t="shared" si="60"/>
        <v>0</v>
      </c>
      <c r="J1949" s="17">
        <v>-1865.84</v>
      </c>
      <c r="K1949" s="17">
        <v>1865.84</v>
      </c>
      <c r="L1949" s="64">
        <f t="shared" si="61"/>
        <v>0</v>
      </c>
    </row>
    <row r="1950" spans="6:12">
      <c r="F1950" s="17">
        <v>-201.6</v>
      </c>
      <c r="G1950" s="17">
        <v>201.6</v>
      </c>
      <c r="H1950" s="17">
        <f t="shared" si="60"/>
        <v>0</v>
      </c>
      <c r="J1950" s="17">
        <v>-1870.68</v>
      </c>
      <c r="K1950" s="17">
        <v>1870.68</v>
      </c>
      <c r="L1950" s="64">
        <f t="shared" si="61"/>
        <v>0</v>
      </c>
    </row>
    <row r="1951" spans="6:12">
      <c r="F1951" s="17">
        <v>-201.6</v>
      </c>
      <c r="G1951" s="17">
        <v>201.6</v>
      </c>
      <c r="H1951" s="17">
        <f t="shared" si="60"/>
        <v>0</v>
      </c>
      <c r="J1951" s="17">
        <v>-1878.54</v>
      </c>
      <c r="K1951" s="17">
        <v>1878.54</v>
      </c>
      <c r="L1951" s="64">
        <f t="shared" si="61"/>
        <v>0</v>
      </c>
    </row>
    <row r="1952" spans="6:12">
      <c r="F1952" s="17">
        <v>-202.5</v>
      </c>
      <c r="G1952" s="17">
        <v>202.5</v>
      </c>
      <c r="H1952" s="17">
        <f t="shared" si="60"/>
        <v>0</v>
      </c>
      <c r="J1952" s="17">
        <v>-1887.28</v>
      </c>
      <c r="K1952" s="17">
        <v>1887.28</v>
      </c>
      <c r="L1952" s="64">
        <f t="shared" si="61"/>
        <v>0</v>
      </c>
    </row>
    <row r="1953" spans="6:12">
      <c r="F1953" s="17">
        <v>-202.8</v>
      </c>
      <c r="G1953" s="17">
        <v>202.8</v>
      </c>
      <c r="H1953" s="17">
        <f t="shared" si="60"/>
        <v>0</v>
      </c>
      <c r="J1953" s="17">
        <v>-1894.26</v>
      </c>
      <c r="K1953" s="17">
        <v>1894.26</v>
      </c>
      <c r="L1953" s="64">
        <f t="shared" si="61"/>
        <v>0</v>
      </c>
    </row>
    <row r="1954" spans="6:12">
      <c r="F1954" s="17">
        <v>-202.8</v>
      </c>
      <c r="G1954" s="17">
        <v>202.8</v>
      </c>
      <c r="H1954" s="17">
        <f t="shared" si="60"/>
        <v>0</v>
      </c>
      <c r="J1954" s="17">
        <v>-1906.05</v>
      </c>
      <c r="K1954" s="17">
        <v>1906.05</v>
      </c>
      <c r="L1954" s="64">
        <f t="shared" si="61"/>
        <v>0</v>
      </c>
    </row>
    <row r="1955" spans="6:12">
      <c r="F1955" s="17">
        <v>-203.4</v>
      </c>
      <c r="G1955" s="17">
        <v>203.4</v>
      </c>
      <c r="H1955" s="17">
        <f t="shared" si="60"/>
        <v>0</v>
      </c>
      <c r="J1955" s="17">
        <v>-1909.98</v>
      </c>
      <c r="K1955" s="17">
        <v>1909.98</v>
      </c>
      <c r="L1955" s="64">
        <f t="shared" si="61"/>
        <v>0</v>
      </c>
    </row>
    <row r="1956" spans="6:12">
      <c r="F1956" s="17">
        <v>-203.4</v>
      </c>
      <c r="G1956" s="17">
        <v>203.4</v>
      </c>
      <c r="H1956" s="17">
        <f t="shared" si="60"/>
        <v>0</v>
      </c>
      <c r="J1956" s="17">
        <v>-1921.77</v>
      </c>
      <c r="K1956" s="17">
        <v>1921.77</v>
      </c>
      <c r="L1956" s="64">
        <f t="shared" si="61"/>
        <v>0</v>
      </c>
    </row>
    <row r="1957" spans="6:12">
      <c r="F1957" s="17">
        <v>-203.4</v>
      </c>
      <c r="G1957" s="17">
        <v>203.4</v>
      </c>
      <c r="H1957" s="17">
        <f t="shared" si="60"/>
        <v>0</v>
      </c>
      <c r="J1957" s="17">
        <v>-1921.77</v>
      </c>
      <c r="K1957" s="17">
        <v>1921.77</v>
      </c>
      <c r="L1957" s="64">
        <f t="shared" si="61"/>
        <v>0</v>
      </c>
    </row>
    <row r="1958" spans="6:12">
      <c r="F1958" s="17">
        <v>-204</v>
      </c>
      <c r="G1958" s="17">
        <v>204</v>
      </c>
      <c r="H1958" s="17">
        <f t="shared" si="60"/>
        <v>0</v>
      </c>
      <c r="J1958" s="17">
        <v>-1924.96</v>
      </c>
      <c r="K1958" s="17">
        <v>1924.96</v>
      </c>
      <c r="L1958" s="64">
        <f t="shared" si="61"/>
        <v>0</v>
      </c>
    </row>
    <row r="1959" spans="6:12">
      <c r="F1959" s="17">
        <v>-204.59</v>
      </c>
      <c r="G1959" s="17">
        <v>204.59</v>
      </c>
      <c r="H1959" s="17">
        <f t="shared" si="60"/>
        <v>0</v>
      </c>
      <c r="J1959" s="17">
        <v>-1929.63</v>
      </c>
      <c r="K1959" s="17">
        <v>1929.63</v>
      </c>
      <c r="L1959" s="64">
        <f t="shared" si="61"/>
        <v>0</v>
      </c>
    </row>
    <row r="1960" spans="6:12">
      <c r="F1960" s="17">
        <v>-204.6</v>
      </c>
      <c r="G1960" s="17">
        <v>204.6</v>
      </c>
      <c r="H1960" s="17">
        <f t="shared" si="60"/>
        <v>0</v>
      </c>
      <c r="J1960" s="17">
        <v>-1933.56</v>
      </c>
      <c r="K1960" s="17">
        <v>1933.56</v>
      </c>
      <c r="L1960" s="64">
        <f t="shared" si="61"/>
        <v>0</v>
      </c>
    </row>
    <row r="1961" spans="6:12">
      <c r="F1961" s="17">
        <v>-205.2</v>
      </c>
      <c r="G1961" s="17">
        <v>205.2</v>
      </c>
      <c r="H1961" s="17">
        <f t="shared" si="60"/>
        <v>0</v>
      </c>
      <c r="J1961" s="17">
        <v>-2000.37</v>
      </c>
      <c r="K1961" s="17">
        <v>2000.37</v>
      </c>
      <c r="L1961" s="64">
        <f t="shared" si="61"/>
        <v>0</v>
      </c>
    </row>
    <row r="1962" spans="6:12">
      <c r="F1962" s="17">
        <v>-205.2</v>
      </c>
      <c r="G1962" s="17">
        <v>205.2</v>
      </c>
      <c r="H1962" s="17">
        <f t="shared" si="60"/>
        <v>0</v>
      </c>
      <c r="J1962" s="17">
        <v>-2008.23</v>
      </c>
      <c r="K1962" s="17">
        <v>2008.23</v>
      </c>
      <c r="L1962" s="64">
        <f t="shared" si="61"/>
        <v>0</v>
      </c>
    </row>
    <row r="1963" spans="6:12">
      <c r="F1963" s="17">
        <v>-205.2</v>
      </c>
      <c r="G1963" s="17">
        <v>205.2</v>
      </c>
      <c r="H1963" s="17">
        <f t="shared" si="60"/>
        <v>0</v>
      </c>
      <c r="J1963" s="17">
        <v>-2012.16</v>
      </c>
      <c r="K1963" s="17">
        <v>2012.16</v>
      </c>
      <c r="L1963" s="64">
        <f t="shared" si="61"/>
        <v>0</v>
      </c>
    </row>
    <row r="1964" spans="6:12">
      <c r="F1964" s="17">
        <v>-205.2</v>
      </c>
      <c r="G1964" s="17">
        <v>205.2</v>
      </c>
      <c r="H1964" s="17">
        <f t="shared" si="60"/>
        <v>0</v>
      </c>
      <c r="J1964" s="17">
        <v>-2012.16</v>
      </c>
      <c r="K1964" s="17">
        <v>2012.16</v>
      </c>
      <c r="L1964" s="64">
        <f t="shared" si="61"/>
        <v>0</v>
      </c>
    </row>
    <row r="1965" spans="6:12">
      <c r="F1965" s="17">
        <v>-206.4</v>
      </c>
      <c r="G1965" s="17">
        <v>206.4</v>
      </c>
      <c r="H1965" s="17">
        <f t="shared" si="60"/>
        <v>0</v>
      </c>
      <c r="J1965" s="17">
        <v>-2023.2</v>
      </c>
      <c r="K1965" s="17">
        <v>2023.2</v>
      </c>
      <c r="L1965" s="64">
        <f t="shared" si="61"/>
        <v>0</v>
      </c>
    </row>
    <row r="1966" spans="6:12">
      <c r="F1966" s="17">
        <v>-206.4</v>
      </c>
      <c r="G1966" s="17">
        <v>206.4</v>
      </c>
      <c r="H1966" s="17">
        <f t="shared" si="60"/>
        <v>0</v>
      </c>
      <c r="J1966" s="17">
        <v>-2033.92</v>
      </c>
      <c r="K1966" s="17">
        <v>2033.92</v>
      </c>
      <c r="L1966" s="64">
        <f t="shared" si="61"/>
        <v>0</v>
      </c>
    </row>
    <row r="1967" spans="6:12">
      <c r="F1967" s="17">
        <v>-207</v>
      </c>
      <c r="G1967" s="17">
        <v>207</v>
      </c>
      <c r="H1967" s="17">
        <f t="shared" si="60"/>
        <v>0</v>
      </c>
      <c r="J1967" s="17">
        <v>-2039.67</v>
      </c>
      <c r="K1967" s="17">
        <v>2039.67</v>
      </c>
      <c r="L1967" s="64">
        <f t="shared" si="61"/>
        <v>0</v>
      </c>
    </row>
    <row r="1968" spans="6:12">
      <c r="F1968" s="17">
        <v>-207</v>
      </c>
      <c r="G1968" s="17">
        <v>207</v>
      </c>
      <c r="H1968" s="17">
        <f t="shared" si="60"/>
        <v>0</v>
      </c>
      <c r="J1968" s="17">
        <v>-2054.6999999999998</v>
      </c>
      <c r="K1968" s="17">
        <v>2054.6999999999998</v>
      </c>
      <c r="L1968" s="64">
        <f t="shared" si="61"/>
        <v>0</v>
      </c>
    </row>
    <row r="1969" spans="6:12">
      <c r="F1969" s="17">
        <v>-207.6</v>
      </c>
      <c r="G1969" s="17">
        <v>207.6</v>
      </c>
      <c r="H1969" s="17">
        <f t="shared" si="60"/>
        <v>0</v>
      </c>
      <c r="J1969" s="17">
        <v>-2075.04</v>
      </c>
      <c r="K1969" s="17">
        <v>2075.04</v>
      </c>
      <c r="L1969" s="64">
        <f t="shared" si="61"/>
        <v>0</v>
      </c>
    </row>
    <row r="1970" spans="6:12">
      <c r="F1970" s="17">
        <v>-207.6</v>
      </c>
      <c r="G1970" s="17">
        <v>207.6</v>
      </c>
      <c r="H1970" s="17">
        <f t="shared" si="60"/>
        <v>0</v>
      </c>
      <c r="J1970" s="17">
        <v>-2090.7600000000002</v>
      </c>
      <c r="K1970" s="17">
        <v>2090.7600000000002</v>
      </c>
      <c r="L1970" s="64">
        <f t="shared" si="61"/>
        <v>0</v>
      </c>
    </row>
    <row r="1971" spans="6:12">
      <c r="F1971" s="17">
        <v>-208.2</v>
      </c>
      <c r="G1971" s="17">
        <v>208.2</v>
      </c>
      <c r="H1971" s="17">
        <f t="shared" si="60"/>
        <v>0</v>
      </c>
      <c r="J1971" s="17">
        <v>-2098.62</v>
      </c>
      <c r="K1971" s="17">
        <v>2098.62</v>
      </c>
      <c r="L1971" s="64">
        <f t="shared" si="61"/>
        <v>0</v>
      </c>
    </row>
    <row r="1972" spans="6:12">
      <c r="F1972" s="17">
        <v>-208.8</v>
      </c>
      <c r="G1972" s="17">
        <v>208.8</v>
      </c>
      <c r="H1972" s="17">
        <f t="shared" si="60"/>
        <v>0</v>
      </c>
      <c r="J1972" s="17">
        <v>-2102.5500000000002</v>
      </c>
      <c r="K1972" s="17">
        <v>2102.5500000000002</v>
      </c>
      <c r="L1972" s="64">
        <f t="shared" si="61"/>
        <v>0</v>
      </c>
    </row>
    <row r="1973" spans="6:12">
      <c r="F1973" s="17">
        <v>-208.8</v>
      </c>
      <c r="G1973" s="17">
        <v>208.8</v>
      </c>
      <c r="H1973" s="17">
        <f t="shared" si="60"/>
        <v>0</v>
      </c>
      <c r="J1973" s="17">
        <v>-2106.48</v>
      </c>
      <c r="K1973" s="17">
        <v>2106.48</v>
      </c>
      <c r="L1973" s="64">
        <f t="shared" si="61"/>
        <v>0</v>
      </c>
    </row>
    <row r="1974" spans="6:12">
      <c r="F1974" s="17">
        <v>-210.59994035785348</v>
      </c>
      <c r="G1974" s="17">
        <v>210.6</v>
      </c>
      <c r="H1974" s="17">
        <f t="shared" si="60"/>
        <v>5.9642146510441307E-5</v>
      </c>
      <c r="J1974" s="17">
        <v>-2130.8000000000002</v>
      </c>
      <c r="K1974" s="17">
        <v>2130.8000000000002</v>
      </c>
      <c r="L1974" s="64">
        <f t="shared" si="61"/>
        <v>0</v>
      </c>
    </row>
    <row r="1975" spans="6:12">
      <c r="F1975" s="17">
        <v>-210.6</v>
      </c>
      <c r="G1975" s="17">
        <v>210.6</v>
      </c>
      <c r="H1975" s="17">
        <f t="shared" si="60"/>
        <v>0</v>
      </c>
      <c r="J1975" s="17">
        <v>-2147.42</v>
      </c>
      <c r="K1975" s="17">
        <v>2147.42</v>
      </c>
      <c r="L1975" s="64">
        <f t="shared" si="61"/>
        <v>0</v>
      </c>
    </row>
    <row r="1976" spans="6:12">
      <c r="F1976" s="17">
        <v>-210.6</v>
      </c>
      <c r="G1976" s="17">
        <v>210.6</v>
      </c>
      <c r="H1976" s="17">
        <f t="shared" si="60"/>
        <v>0</v>
      </c>
      <c r="J1976" s="17">
        <v>-2158.08</v>
      </c>
      <c r="K1976" s="17">
        <v>2158.08</v>
      </c>
      <c r="L1976" s="64">
        <f t="shared" si="61"/>
        <v>0</v>
      </c>
    </row>
    <row r="1977" spans="6:12">
      <c r="F1977" s="17">
        <v>-210.6</v>
      </c>
      <c r="G1977" s="17">
        <v>210.6</v>
      </c>
      <c r="H1977" s="17">
        <f t="shared" si="60"/>
        <v>0</v>
      </c>
      <c r="J1977" s="17">
        <v>-2177.2199999999998</v>
      </c>
      <c r="K1977" s="17">
        <v>2177.2199999999998</v>
      </c>
      <c r="L1977" s="64">
        <f t="shared" si="61"/>
        <v>0</v>
      </c>
    </row>
    <row r="1978" spans="6:12">
      <c r="F1978" s="17">
        <v>-210.6</v>
      </c>
      <c r="G1978" s="17">
        <v>210.6</v>
      </c>
      <c r="H1978" s="17">
        <f t="shared" si="60"/>
        <v>0</v>
      </c>
      <c r="J1978" s="17">
        <v>-2214.5100000000002</v>
      </c>
      <c r="K1978" s="17">
        <v>2214.5100000000002</v>
      </c>
      <c r="L1978" s="64">
        <f t="shared" si="61"/>
        <v>0</v>
      </c>
    </row>
    <row r="1979" spans="6:12">
      <c r="F1979" s="17">
        <v>-210.6</v>
      </c>
      <c r="G1979" s="17">
        <v>210.6</v>
      </c>
      <c r="H1979" s="17">
        <f t="shared" si="60"/>
        <v>0</v>
      </c>
      <c r="J1979" s="17">
        <v>-2231.14</v>
      </c>
      <c r="K1979" s="17">
        <v>2231.14</v>
      </c>
      <c r="L1979" s="64">
        <f t="shared" si="61"/>
        <v>0</v>
      </c>
    </row>
    <row r="1980" spans="6:12">
      <c r="F1980" s="17">
        <v>-210.9</v>
      </c>
      <c r="G1980" s="17">
        <v>210.9</v>
      </c>
      <c r="H1980" s="17">
        <f t="shared" si="60"/>
        <v>0</v>
      </c>
      <c r="J1980" s="17">
        <v>-2240.06</v>
      </c>
      <c r="K1980" s="17">
        <v>2240.06</v>
      </c>
      <c r="L1980" s="64">
        <f t="shared" si="61"/>
        <v>0</v>
      </c>
    </row>
    <row r="1981" spans="6:12">
      <c r="F1981" s="17">
        <v>-211.2</v>
      </c>
      <c r="G1981" s="17">
        <v>211.2</v>
      </c>
      <c r="H1981" s="17">
        <f t="shared" si="60"/>
        <v>0</v>
      </c>
      <c r="J1981" s="17">
        <v>-2244.9499999999998</v>
      </c>
      <c r="K1981" s="17">
        <v>2244.9499999999998</v>
      </c>
      <c r="L1981" s="64">
        <f t="shared" si="61"/>
        <v>0</v>
      </c>
    </row>
    <row r="1982" spans="6:12">
      <c r="F1982" s="17">
        <v>-211.2</v>
      </c>
      <c r="G1982" s="17">
        <v>211.2</v>
      </c>
      <c r="H1982" s="17">
        <f t="shared" si="60"/>
        <v>0</v>
      </c>
      <c r="J1982" s="17">
        <v>-2263.19</v>
      </c>
      <c r="K1982" s="17">
        <v>2263.19</v>
      </c>
      <c r="L1982" s="64">
        <f t="shared" si="61"/>
        <v>0</v>
      </c>
    </row>
    <row r="1983" spans="6:12">
      <c r="F1983" s="17">
        <v>-211.2</v>
      </c>
      <c r="G1983" s="17">
        <v>211.2</v>
      </c>
      <c r="H1983" s="17">
        <f t="shared" si="60"/>
        <v>0</v>
      </c>
      <c r="J1983" s="17">
        <v>-2322.63</v>
      </c>
      <c r="K1983" s="17">
        <v>2322.63</v>
      </c>
      <c r="L1983" s="64">
        <f t="shared" si="61"/>
        <v>0</v>
      </c>
    </row>
    <row r="1984" spans="6:12">
      <c r="F1984" s="17">
        <v>-212.4</v>
      </c>
      <c r="G1984" s="17">
        <v>212.4</v>
      </c>
      <c r="H1984" s="17">
        <f t="shared" si="60"/>
        <v>0</v>
      </c>
      <c r="J1984" s="17">
        <v>-2328.66</v>
      </c>
      <c r="K1984" s="17">
        <v>2328.66</v>
      </c>
      <c r="L1984" s="64">
        <f t="shared" si="61"/>
        <v>0</v>
      </c>
    </row>
    <row r="1985" spans="6:12">
      <c r="F1985" s="17">
        <v>-213.6</v>
      </c>
      <c r="G1985" s="17">
        <v>213.6</v>
      </c>
      <c r="H1985" s="17">
        <f t="shared" si="60"/>
        <v>0</v>
      </c>
      <c r="J1985" s="17">
        <v>-2347.1799999999998</v>
      </c>
      <c r="K1985" s="17">
        <v>2347.1799999999998</v>
      </c>
      <c r="L1985" s="64">
        <f t="shared" si="61"/>
        <v>0</v>
      </c>
    </row>
    <row r="1986" spans="6:12">
      <c r="F1986" s="17">
        <v>-213.6</v>
      </c>
      <c r="G1986" s="17">
        <v>213.6</v>
      </c>
      <c r="H1986" s="17">
        <f t="shared" si="60"/>
        <v>0</v>
      </c>
      <c r="J1986" s="17">
        <v>-2388.04</v>
      </c>
      <c r="K1986" s="17">
        <v>2388.04</v>
      </c>
      <c r="L1986" s="64">
        <f t="shared" si="61"/>
        <v>0</v>
      </c>
    </row>
    <row r="1987" spans="6:12">
      <c r="F1987" s="17">
        <v>-214.2</v>
      </c>
      <c r="G1987" s="17">
        <v>214.2</v>
      </c>
      <c r="H1987" s="17">
        <f t="shared" ref="H1987:H2050" si="62">+F1987+G1987</f>
        <v>0</v>
      </c>
      <c r="J1987" s="17">
        <v>-2405.16</v>
      </c>
      <c r="K1987" s="17">
        <v>2405.16</v>
      </c>
      <c r="L1987" s="64">
        <f t="shared" ref="L1987:L2050" si="63">+J1987+K1987</f>
        <v>0</v>
      </c>
    </row>
    <row r="1988" spans="6:12">
      <c r="F1988" s="17">
        <v>-214.8</v>
      </c>
      <c r="G1988" s="17">
        <v>214.8</v>
      </c>
      <c r="H1988" s="17">
        <f t="shared" si="62"/>
        <v>0</v>
      </c>
      <c r="J1988" s="17">
        <v>-2416.9499999999998</v>
      </c>
      <c r="K1988" s="17">
        <v>2416.9499999999998</v>
      </c>
      <c r="L1988" s="64">
        <f t="shared" si="63"/>
        <v>0</v>
      </c>
    </row>
    <row r="1989" spans="6:12">
      <c r="F1989" s="17">
        <v>-215.98</v>
      </c>
      <c r="G1989" s="17">
        <v>215.98</v>
      </c>
      <c r="H1989" s="17">
        <f t="shared" si="62"/>
        <v>0</v>
      </c>
      <c r="J1989" s="17">
        <v>-2416.9499999999998</v>
      </c>
      <c r="K1989" s="17">
        <v>2416.9499999999998</v>
      </c>
      <c r="L1989" s="64">
        <f t="shared" si="63"/>
        <v>0</v>
      </c>
    </row>
    <row r="1990" spans="6:12">
      <c r="F1990" s="17">
        <v>-216.6</v>
      </c>
      <c r="G1990" s="17">
        <v>216.6</v>
      </c>
      <c r="H1990" s="17">
        <f t="shared" si="62"/>
        <v>0</v>
      </c>
      <c r="J1990" s="17">
        <v>-2419.98</v>
      </c>
      <c r="K1990" s="17">
        <v>2419.98</v>
      </c>
      <c r="L1990" s="64">
        <f t="shared" si="63"/>
        <v>0</v>
      </c>
    </row>
    <row r="1991" spans="6:12">
      <c r="F1991" s="17">
        <v>-217.2</v>
      </c>
      <c r="G1991" s="17">
        <v>217.2</v>
      </c>
      <c r="H1991" s="17">
        <f t="shared" si="62"/>
        <v>0</v>
      </c>
      <c r="J1991" s="17">
        <v>-2432.67</v>
      </c>
      <c r="K1991" s="17">
        <v>2432.67</v>
      </c>
      <c r="L1991" s="64">
        <f t="shared" si="63"/>
        <v>0</v>
      </c>
    </row>
    <row r="1992" spans="6:12">
      <c r="F1992" s="17">
        <v>-217.2</v>
      </c>
      <c r="G1992" s="17">
        <v>217.2</v>
      </c>
      <c r="H1992" s="17">
        <f t="shared" si="62"/>
        <v>0</v>
      </c>
      <c r="J1992" s="17">
        <v>-2436.6</v>
      </c>
      <c r="K1992" s="17">
        <v>2436.6</v>
      </c>
      <c r="L1992" s="64">
        <f t="shared" si="63"/>
        <v>0</v>
      </c>
    </row>
    <row r="1993" spans="6:12">
      <c r="F1993" s="17">
        <v>-217.2</v>
      </c>
      <c r="G1993" s="17">
        <v>217.2</v>
      </c>
      <c r="H1993" s="17">
        <f t="shared" si="62"/>
        <v>0</v>
      </c>
      <c r="J1993" s="17">
        <v>-2468.04</v>
      </c>
      <c r="K1993" s="17">
        <v>2468.04</v>
      </c>
      <c r="L1993" s="64">
        <f t="shared" si="63"/>
        <v>0</v>
      </c>
    </row>
    <row r="1994" spans="6:12">
      <c r="F1994" s="17">
        <v>-217.2</v>
      </c>
      <c r="G1994" s="17">
        <v>217.2</v>
      </c>
      <c r="H1994" s="17">
        <f t="shared" si="62"/>
        <v>0</v>
      </c>
      <c r="J1994" s="17">
        <v>-2487.69</v>
      </c>
      <c r="K1994" s="17">
        <v>2487.69</v>
      </c>
      <c r="L1994" s="64">
        <f t="shared" si="63"/>
        <v>0</v>
      </c>
    </row>
    <row r="1995" spans="6:12">
      <c r="F1995" s="17">
        <v>-217.8</v>
      </c>
      <c r="G1995" s="17">
        <v>217.8</v>
      </c>
      <c r="H1995" s="17">
        <f t="shared" si="62"/>
        <v>0</v>
      </c>
      <c r="J1995" s="17">
        <v>-2511.3000000000002</v>
      </c>
      <c r="K1995" s="17">
        <v>2511.3000000000002</v>
      </c>
      <c r="L1995" s="64">
        <f t="shared" si="63"/>
        <v>0</v>
      </c>
    </row>
    <row r="1996" spans="6:12">
      <c r="F1996" s="17">
        <v>-219</v>
      </c>
      <c r="G1996" s="17">
        <v>219</v>
      </c>
      <c r="H1996" s="17">
        <f t="shared" si="62"/>
        <v>0</v>
      </c>
      <c r="J1996" s="17">
        <v>-2519.6999999999998</v>
      </c>
      <c r="K1996" s="17">
        <v>2519.6999999999998</v>
      </c>
      <c r="L1996" s="64">
        <f t="shared" si="63"/>
        <v>0</v>
      </c>
    </row>
    <row r="1997" spans="6:12">
      <c r="F1997" s="17">
        <v>-219.6</v>
      </c>
      <c r="G1997" s="17">
        <v>219.6</v>
      </c>
      <c r="H1997" s="17">
        <f t="shared" si="62"/>
        <v>0</v>
      </c>
      <c r="J1997" s="17">
        <v>-2519.6999999999998</v>
      </c>
      <c r="K1997" s="17">
        <v>2519.6999999999998</v>
      </c>
      <c r="L1997" s="64">
        <f t="shared" si="63"/>
        <v>0</v>
      </c>
    </row>
    <row r="1998" spans="6:12">
      <c r="F1998" s="17">
        <v>-219.6</v>
      </c>
      <c r="G1998" s="17">
        <v>219.6</v>
      </c>
      <c r="H1998" s="17">
        <f t="shared" si="62"/>
        <v>0</v>
      </c>
      <c r="J1998" s="17">
        <v>-2523.06</v>
      </c>
      <c r="K1998" s="17">
        <v>2523.06</v>
      </c>
      <c r="L1998" s="64">
        <f t="shared" si="63"/>
        <v>0</v>
      </c>
    </row>
    <row r="1999" spans="6:12">
      <c r="F1999" s="17">
        <v>-220.2</v>
      </c>
      <c r="G1999" s="17">
        <v>220.2</v>
      </c>
      <c r="H1999" s="17">
        <f t="shared" si="62"/>
        <v>0</v>
      </c>
      <c r="J1999" s="17">
        <v>-2574.15</v>
      </c>
      <c r="K1999" s="17">
        <v>2574.15</v>
      </c>
      <c r="L1999" s="64">
        <f t="shared" si="63"/>
        <v>0</v>
      </c>
    </row>
    <row r="2000" spans="6:12">
      <c r="F2000" s="17">
        <v>-220.8</v>
      </c>
      <c r="G2000" s="17">
        <v>220.8</v>
      </c>
      <c r="H2000" s="17">
        <f t="shared" si="62"/>
        <v>0</v>
      </c>
      <c r="J2000" s="17">
        <v>-2605.59</v>
      </c>
      <c r="K2000" s="17">
        <v>2605.59</v>
      </c>
      <c r="L2000" s="64">
        <f t="shared" si="63"/>
        <v>0</v>
      </c>
    </row>
    <row r="2001" spans="6:12">
      <c r="F2001" s="17">
        <v>-220.8</v>
      </c>
      <c r="G2001" s="17">
        <v>220.8</v>
      </c>
      <c r="H2001" s="17">
        <f t="shared" si="62"/>
        <v>0</v>
      </c>
      <c r="J2001" s="17">
        <v>-2605.59</v>
      </c>
      <c r="K2001" s="17">
        <v>2605.59</v>
      </c>
      <c r="L2001" s="64">
        <f t="shared" si="63"/>
        <v>0</v>
      </c>
    </row>
    <row r="2002" spans="6:12">
      <c r="F2002" s="17">
        <v>-220.8</v>
      </c>
      <c r="G2002" s="17">
        <v>220.8</v>
      </c>
      <c r="H2002" s="17">
        <f t="shared" si="62"/>
        <v>0</v>
      </c>
      <c r="J2002" s="17">
        <v>-2617.84</v>
      </c>
      <c r="K2002" s="17">
        <v>2617.84</v>
      </c>
      <c r="L2002" s="64">
        <f t="shared" si="63"/>
        <v>0</v>
      </c>
    </row>
    <row r="2003" spans="6:12">
      <c r="F2003" s="17">
        <v>-221.4</v>
      </c>
      <c r="G2003" s="17">
        <v>221.4</v>
      </c>
      <c r="H2003" s="17">
        <f t="shared" si="62"/>
        <v>0</v>
      </c>
      <c r="J2003" s="17">
        <v>-2633.06</v>
      </c>
      <c r="K2003" s="17">
        <v>2633.06</v>
      </c>
      <c r="L2003" s="64">
        <f t="shared" si="63"/>
        <v>0</v>
      </c>
    </row>
    <row r="2004" spans="6:12">
      <c r="F2004" s="17">
        <v>-221.4</v>
      </c>
      <c r="G2004" s="17">
        <v>221.4</v>
      </c>
      <c r="H2004" s="17">
        <f t="shared" si="62"/>
        <v>0</v>
      </c>
      <c r="J2004" s="17">
        <v>-2684.19</v>
      </c>
      <c r="K2004" s="17">
        <v>2684.19</v>
      </c>
      <c r="L2004" s="64">
        <f t="shared" si="63"/>
        <v>0</v>
      </c>
    </row>
    <row r="2005" spans="6:12">
      <c r="F2005" s="17">
        <v>-222</v>
      </c>
      <c r="G2005" s="17">
        <v>222</v>
      </c>
      <c r="H2005" s="17">
        <f t="shared" si="62"/>
        <v>0</v>
      </c>
      <c r="J2005" s="17">
        <v>-2693.94</v>
      </c>
      <c r="K2005" s="17">
        <v>2693.94</v>
      </c>
      <c r="L2005" s="64">
        <f t="shared" si="63"/>
        <v>0</v>
      </c>
    </row>
    <row r="2006" spans="6:12">
      <c r="F2006" s="17">
        <v>-222</v>
      </c>
      <c r="G2006" s="17">
        <v>222</v>
      </c>
      <c r="H2006" s="17">
        <f t="shared" si="62"/>
        <v>0</v>
      </c>
      <c r="J2006" s="17">
        <v>-2695.98</v>
      </c>
      <c r="K2006" s="17">
        <v>2695.98</v>
      </c>
      <c r="L2006" s="64">
        <f t="shared" si="63"/>
        <v>0</v>
      </c>
    </row>
    <row r="2007" spans="6:12">
      <c r="F2007" s="17">
        <v>-222</v>
      </c>
      <c r="G2007" s="17">
        <v>222</v>
      </c>
      <c r="H2007" s="17">
        <f t="shared" si="62"/>
        <v>0</v>
      </c>
      <c r="J2007" s="17">
        <v>-2719.46</v>
      </c>
      <c r="K2007" s="17">
        <v>2719.46</v>
      </c>
      <c r="L2007" s="64">
        <f t="shared" si="63"/>
        <v>0</v>
      </c>
    </row>
    <row r="2008" spans="6:12">
      <c r="F2008" s="17">
        <v>-222</v>
      </c>
      <c r="G2008" s="17">
        <v>222</v>
      </c>
      <c r="H2008" s="17">
        <f t="shared" si="62"/>
        <v>0</v>
      </c>
      <c r="J2008" s="17">
        <v>-2802.09</v>
      </c>
      <c r="K2008" s="17">
        <v>2802.09</v>
      </c>
      <c r="L2008" s="64">
        <f t="shared" si="63"/>
        <v>0</v>
      </c>
    </row>
    <row r="2009" spans="6:12">
      <c r="F2009" s="17">
        <v>-222</v>
      </c>
      <c r="G2009" s="17">
        <v>222</v>
      </c>
      <c r="H2009" s="17">
        <f t="shared" si="62"/>
        <v>0</v>
      </c>
      <c r="J2009" s="17">
        <v>-2808.09</v>
      </c>
      <c r="K2009" s="17">
        <v>2808.09</v>
      </c>
      <c r="L2009" s="64">
        <f t="shared" si="63"/>
        <v>0</v>
      </c>
    </row>
    <row r="2010" spans="6:12">
      <c r="F2010" s="17">
        <v>-223.2</v>
      </c>
      <c r="G2010" s="17">
        <v>223.2</v>
      </c>
      <c r="H2010" s="17">
        <f t="shared" si="62"/>
        <v>0</v>
      </c>
      <c r="J2010" s="17">
        <v>-2815.7</v>
      </c>
      <c r="K2010" s="17">
        <v>2815.7</v>
      </c>
      <c r="L2010" s="64">
        <f t="shared" si="63"/>
        <v>0</v>
      </c>
    </row>
    <row r="2011" spans="6:12">
      <c r="F2011" s="17">
        <v>-223.2</v>
      </c>
      <c r="G2011" s="17">
        <v>223.2</v>
      </c>
      <c r="H2011" s="17">
        <f t="shared" si="62"/>
        <v>0</v>
      </c>
      <c r="J2011" s="17">
        <v>-2842.72</v>
      </c>
      <c r="K2011" s="17">
        <v>2842.72</v>
      </c>
      <c r="L2011" s="64">
        <f t="shared" si="63"/>
        <v>0</v>
      </c>
    </row>
    <row r="2012" spans="6:12">
      <c r="F2012" s="17">
        <v>-223.8</v>
      </c>
      <c r="G2012" s="17">
        <v>223.8</v>
      </c>
      <c r="H2012" s="17">
        <f t="shared" si="62"/>
        <v>0</v>
      </c>
      <c r="J2012" s="17">
        <v>-2873.82</v>
      </c>
      <c r="K2012" s="17">
        <v>2873.82</v>
      </c>
      <c r="L2012" s="64">
        <f t="shared" si="63"/>
        <v>0</v>
      </c>
    </row>
    <row r="2013" spans="6:12">
      <c r="F2013" s="17">
        <v>-224.4</v>
      </c>
      <c r="G2013" s="17">
        <v>224.4</v>
      </c>
      <c r="H2013" s="17">
        <f t="shared" si="62"/>
        <v>0</v>
      </c>
      <c r="J2013" s="17">
        <v>-2914.63</v>
      </c>
      <c r="K2013" s="17">
        <v>2914.63</v>
      </c>
      <c r="L2013" s="64">
        <f t="shared" si="63"/>
        <v>0</v>
      </c>
    </row>
    <row r="2014" spans="6:12">
      <c r="F2014" s="17">
        <v>-224.4</v>
      </c>
      <c r="G2014" s="17">
        <v>224.4</v>
      </c>
      <c r="H2014" s="17">
        <f t="shared" si="62"/>
        <v>0</v>
      </c>
      <c r="J2014" s="17">
        <v>-2952.68</v>
      </c>
      <c r="K2014" s="17">
        <v>2952.68</v>
      </c>
      <c r="L2014" s="64">
        <f t="shared" si="63"/>
        <v>0</v>
      </c>
    </row>
    <row r="2015" spans="6:12">
      <c r="F2015" s="17">
        <v>-225</v>
      </c>
      <c r="G2015" s="17">
        <v>225</v>
      </c>
      <c r="H2015" s="17">
        <f t="shared" si="62"/>
        <v>0</v>
      </c>
      <c r="J2015" s="17">
        <v>-2967.9</v>
      </c>
      <c r="K2015" s="17">
        <v>2967.9</v>
      </c>
      <c r="L2015" s="64">
        <f t="shared" si="63"/>
        <v>0</v>
      </c>
    </row>
    <row r="2016" spans="6:12">
      <c r="F2016" s="17">
        <v>-225.6</v>
      </c>
      <c r="G2016" s="17">
        <v>225.6</v>
      </c>
      <c r="H2016" s="17">
        <f t="shared" si="62"/>
        <v>0</v>
      </c>
      <c r="J2016" s="17">
        <v>-2978.94</v>
      </c>
      <c r="K2016" s="17">
        <v>2978.94</v>
      </c>
      <c r="L2016" s="64">
        <f t="shared" si="63"/>
        <v>0</v>
      </c>
    </row>
    <row r="2017" spans="6:12">
      <c r="F2017" s="17">
        <v>-226.8</v>
      </c>
      <c r="G2017" s="17">
        <v>226.8</v>
      </c>
      <c r="H2017" s="17">
        <f t="shared" si="62"/>
        <v>0</v>
      </c>
      <c r="J2017" s="17">
        <v>-3021.17</v>
      </c>
      <c r="K2017" s="17">
        <v>3021.17</v>
      </c>
      <c r="L2017" s="64">
        <f t="shared" si="63"/>
        <v>0</v>
      </c>
    </row>
    <row r="2018" spans="6:12">
      <c r="F2018" s="17">
        <v>-226.8</v>
      </c>
      <c r="G2018" s="17">
        <v>226.8</v>
      </c>
      <c r="H2018" s="17">
        <f t="shared" si="62"/>
        <v>0</v>
      </c>
      <c r="J2018" s="17">
        <v>-3112.49</v>
      </c>
      <c r="K2018" s="17">
        <v>3112.49</v>
      </c>
      <c r="L2018" s="64">
        <f t="shared" si="63"/>
        <v>0</v>
      </c>
    </row>
    <row r="2019" spans="6:12">
      <c r="F2019" s="17">
        <v>-228</v>
      </c>
      <c r="G2019" s="17">
        <v>228</v>
      </c>
      <c r="H2019" s="17">
        <f t="shared" si="62"/>
        <v>0</v>
      </c>
      <c r="J2019" s="17">
        <v>-3142.93</v>
      </c>
      <c r="K2019" s="17">
        <v>3142.93</v>
      </c>
      <c r="L2019" s="64">
        <f t="shared" si="63"/>
        <v>0</v>
      </c>
    </row>
    <row r="2020" spans="6:12">
      <c r="F2020" s="17">
        <v>-228.6</v>
      </c>
      <c r="G2020" s="17">
        <v>228.6</v>
      </c>
      <c r="H2020" s="17">
        <f t="shared" si="62"/>
        <v>0</v>
      </c>
      <c r="J2020" s="17">
        <v>-3158.15</v>
      </c>
      <c r="K2020" s="17">
        <v>3158.15</v>
      </c>
      <c r="L2020" s="64">
        <f t="shared" si="63"/>
        <v>0</v>
      </c>
    </row>
    <row r="2021" spans="6:12">
      <c r="F2021" s="17">
        <v>-228.6</v>
      </c>
      <c r="G2021" s="17">
        <v>228.6</v>
      </c>
      <c r="H2021" s="17">
        <f t="shared" si="62"/>
        <v>0</v>
      </c>
      <c r="J2021" s="17">
        <v>-3203.81</v>
      </c>
      <c r="K2021" s="17">
        <v>3203.81</v>
      </c>
      <c r="L2021" s="64">
        <f t="shared" si="63"/>
        <v>0</v>
      </c>
    </row>
    <row r="2022" spans="6:12">
      <c r="F2022" s="17">
        <v>-229.2</v>
      </c>
      <c r="G2022" s="17">
        <v>229.2</v>
      </c>
      <c r="H2022" s="17">
        <f t="shared" si="62"/>
        <v>0</v>
      </c>
      <c r="J2022" s="17">
        <v>-3218.67</v>
      </c>
      <c r="K2022" s="17">
        <v>3218.67</v>
      </c>
      <c r="L2022" s="64">
        <f t="shared" si="63"/>
        <v>0</v>
      </c>
    </row>
    <row r="2023" spans="6:12">
      <c r="F2023" s="17">
        <v>-229.8</v>
      </c>
      <c r="G2023" s="17">
        <v>229.8</v>
      </c>
      <c r="H2023" s="17">
        <f t="shared" si="62"/>
        <v>0</v>
      </c>
      <c r="J2023" s="17">
        <v>-3272.22</v>
      </c>
      <c r="K2023" s="17">
        <v>3272.22</v>
      </c>
      <c r="L2023" s="64">
        <f t="shared" si="63"/>
        <v>0</v>
      </c>
    </row>
    <row r="2024" spans="6:12">
      <c r="F2024" s="17">
        <v>-229.8</v>
      </c>
      <c r="G2024" s="17">
        <v>229.8</v>
      </c>
      <c r="H2024" s="17">
        <f t="shared" si="62"/>
        <v>0</v>
      </c>
      <c r="J2024" s="17">
        <v>-3287.37</v>
      </c>
      <c r="K2024" s="17">
        <v>3287.37</v>
      </c>
      <c r="L2024" s="64">
        <f t="shared" si="63"/>
        <v>0</v>
      </c>
    </row>
    <row r="2025" spans="6:12">
      <c r="F2025" s="17">
        <v>-229.8</v>
      </c>
      <c r="G2025" s="17">
        <v>229.8</v>
      </c>
      <c r="H2025" s="17">
        <f t="shared" si="62"/>
        <v>0</v>
      </c>
      <c r="J2025" s="17">
        <v>-3293.32</v>
      </c>
      <c r="K2025" s="17">
        <v>3293.32</v>
      </c>
      <c r="L2025" s="64">
        <f t="shared" si="63"/>
        <v>0</v>
      </c>
    </row>
    <row r="2026" spans="6:12">
      <c r="F2026" s="17">
        <v>-230.4</v>
      </c>
      <c r="G2026" s="17">
        <v>230.4</v>
      </c>
      <c r="H2026" s="17">
        <f t="shared" si="62"/>
        <v>0</v>
      </c>
      <c r="J2026" s="17">
        <v>-3371.94</v>
      </c>
      <c r="K2026" s="17">
        <v>3371.94</v>
      </c>
      <c r="L2026" s="64">
        <f t="shared" si="63"/>
        <v>0</v>
      </c>
    </row>
    <row r="2027" spans="6:12">
      <c r="F2027" s="17">
        <v>-230.4</v>
      </c>
      <c r="G2027" s="17">
        <v>230.4</v>
      </c>
      <c r="H2027" s="17">
        <f t="shared" si="62"/>
        <v>0</v>
      </c>
      <c r="J2027" s="17">
        <v>-3441.32</v>
      </c>
      <c r="K2027" s="17">
        <v>3441.32</v>
      </c>
      <c r="L2027" s="64">
        <f t="shared" si="63"/>
        <v>0</v>
      </c>
    </row>
    <row r="2028" spans="6:12">
      <c r="F2028" s="17">
        <v>-231</v>
      </c>
      <c r="G2028" s="17">
        <v>231</v>
      </c>
      <c r="H2028" s="17">
        <f t="shared" si="62"/>
        <v>0</v>
      </c>
      <c r="J2028" s="17">
        <v>-3500.6</v>
      </c>
      <c r="K2028" s="17">
        <v>3500.6</v>
      </c>
      <c r="L2028" s="64">
        <f t="shared" si="63"/>
        <v>0</v>
      </c>
    </row>
    <row r="2029" spans="6:12">
      <c r="F2029" s="17">
        <v>-231</v>
      </c>
      <c r="G2029" s="17">
        <v>231</v>
      </c>
      <c r="H2029" s="17">
        <f t="shared" si="62"/>
        <v>0</v>
      </c>
      <c r="J2029" s="17">
        <v>-3515.82</v>
      </c>
      <c r="K2029" s="17">
        <v>3515.82</v>
      </c>
      <c r="L2029" s="64">
        <f t="shared" si="63"/>
        <v>0</v>
      </c>
    </row>
    <row r="2030" spans="6:12">
      <c r="F2030" s="17">
        <v>-231</v>
      </c>
      <c r="G2030" s="17">
        <v>231</v>
      </c>
      <c r="H2030" s="17">
        <f t="shared" si="62"/>
        <v>0</v>
      </c>
      <c r="J2030" s="17">
        <v>-3523.43</v>
      </c>
      <c r="K2030" s="17">
        <v>3523.43</v>
      </c>
      <c r="L2030" s="64">
        <f t="shared" si="63"/>
        <v>0</v>
      </c>
    </row>
    <row r="2031" spans="6:12">
      <c r="F2031" s="17">
        <v>-231.6</v>
      </c>
      <c r="G2031" s="17">
        <v>231.6</v>
      </c>
      <c r="H2031" s="17">
        <f t="shared" si="62"/>
        <v>0</v>
      </c>
      <c r="J2031" s="17">
        <v>-3531.04</v>
      </c>
      <c r="K2031" s="17">
        <v>3531.04</v>
      </c>
      <c r="L2031" s="64">
        <f t="shared" si="63"/>
        <v>0</v>
      </c>
    </row>
    <row r="2032" spans="6:12">
      <c r="F2032" s="17">
        <v>-231.6</v>
      </c>
      <c r="G2032" s="17">
        <v>231.6</v>
      </c>
      <c r="H2032" s="17">
        <f t="shared" si="62"/>
        <v>0</v>
      </c>
      <c r="J2032" s="17">
        <v>-3591.92</v>
      </c>
      <c r="K2032" s="17">
        <v>3591.92</v>
      </c>
      <c r="L2032" s="64">
        <f t="shared" si="63"/>
        <v>0</v>
      </c>
    </row>
    <row r="2033" spans="6:12">
      <c r="F2033" s="17">
        <v>-232.2</v>
      </c>
      <c r="G2033" s="17">
        <v>232.2</v>
      </c>
      <c r="H2033" s="17">
        <f t="shared" si="62"/>
        <v>0</v>
      </c>
      <c r="J2033" s="17">
        <v>-3764.94</v>
      </c>
      <c r="K2033" s="17">
        <v>3764.94</v>
      </c>
      <c r="L2033" s="64">
        <f t="shared" si="63"/>
        <v>0</v>
      </c>
    </row>
    <row r="2034" spans="6:12">
      <c r="F2034" s="17">
        <v>-232.8</v>
      </c>
      <c r="G2034" s="17">
        <v>232.8</v>
      </c>
      <c r="H2034" s="17">
        <f t="shared" si="62"/>
        <v>0</v>
      </c>
      <c r="J2034" s="17">
        <v>-3798.91</v>
      </c>
      <c r="K2034" s="17">
        <v>3798.91</v>
      </c>
      <c r="L2034" s="64">
        <f t="shared" si="63"/>
        <v>0</v>
      </c>
    </row>
    <row r="2035" spans="6:12">
      <c r="F2035" s="17">
        <v>-232.8</v>
      </c>
      <c r="G2035" s="17">
        <v>232.8</v>
      </c>
      <c r="H2035" s="17">
        <f t="shared" si="62"/>
        <v>0</v>
      </c>
      <c r="J2035" s="17">
        <v>-4071.35</v>
      </c>
      <c r="K2035" s="17">
        <v>4071.35</v>
      </c>
      <c r="L2035" s="64">
        <f t="shared" si="63"/>
        <v>0</v>
      </c>
    </row>
    <row r="2036" spans="6:12">
      <c r="F2036" s="17">
        <v>-232.8</v>
      </c>
      <c r="G2036" s="17">
        <v>232.8</v>
      </c>
      <c r="H2036" s="17">
        <f t="shared" si="62"/>
        <v>0</v>
      </c>
      <c r="J2036" s="17">
        <v>-4109.3999999999996</v>
      </c>
      <c r="K2036" s="17">
        <v>4109.3999999999996</v>
      </c>
      <c r="L2036" s="64">
        <f t="shared" si="63"/>
        <v>0</v>
      </c>
    </row>
    <row r="2037" spans="6:12">
      <c r="F2037" s="17">
        <v>-232.8</v>
      </c>
      <c r="G2037" s="17">
        <v>232.8</v>
      </c>
      <c r="H2037" s="17">
        <f t="shared" si="62"/>
        <v>0</v>
      </c>
      <c r="J2037" s="17">
        <v>-4155.0600000000004</v>
      </c>
      <c r="K2037" s="17">
        <v>4155.0600000000004</v>
      </c>
      <c r="L2037" s="64">
        <f t="shared" si="63"/>
        <v>0</v>
      </c>
    </row>
    <row r="2038" spans="6:12">
      <c r="F2038" s="17">
        <v>-233.4</v>
      </c>
      <c r="G2038" s="17">
        <v>233.4</v>
      </c>
      <c r="H2038" s="17">
        <f t="shared" si="62"/>
        <v>0</v>
      </c>
      <c r="J2038" s="17">
        <v>-4269.0600000000004</v>
      </c>
      <c r="K2038" s="17">
        <v>4269.0600000000004</v>
      </c>
      <c r="L2038" s="64">
        <f t="shared" si="63"/>
        <v>0</v>
      </c>
    </row>
    <row r="2039" spans="6:12">
      <c r="F2039" s="17">
        <v>-233.4</v>
      </c>
      <c r="G2039" s="17">
        <v>233.4</v>
      </c>
      <c r="H2039" s="17">
        <f t="shared" si="62"/>
        <v>0</v>
      </c>
      <c r="J2039" s="17">
        <v>-4390.97</v>
      </c>
      <c r="K2039" s="17">
        <v>4390.97</v>
      </c>
      <c r="L2039" s="64">
        <f t="shared" si="63"/>
        <v>0</v>
      </c>
    </row>
    <row r="2040" spans="6:12">
      <c r="F2040" s="17">
        <v>-233.4</v>
      </c>
      <c r="G2040" s="17">
        <v>233.4</v>
      </c>
      <c r="H2040" s="17">
        <f t="shared" si="62"/>
        <v>0</v>
      </c>
      <c r="J2040" s="17">
        <v>-4429.0200000000004</v>
      </c>
      <c r="K2040" s="17">
        <v>4429.0200000000004</v>
      </c>
      <c r="L2040" s="64">
        <f t="shared" si="63"/>
        <v>0</v>
      </c>
    </row>
    <row r="2041" spans="6:12">
      <c r="F2041" s="17">
        <v>-234</v>
      </c>
      <c r="G2041" s="17">
        <v>234</v>
      </c>
      <c r="H2041" s="17">
        <f t="shared" si="62"/>
        <v>0</v>
      </c>
      <c r="J2041" s="17">
        <v>-4467.07</v>
      </c>
      <c r="K2041" s="17">
        <v>4467.07</v>
      </c>
      <c r="L2041" s="64">
        <f t="shared" si="63"/>
        <v>0</v>
      </c>
    </row>
    <row r="2042" spans="6:12">
      <c r="F2042" s="17">
        <v>-234</v>
      </c>
      <c r="G2042" s="17">
        <v>234</v>
      </c>
      <c r="H2042" s="17">
        <f t="shared" si="62"/>
        <v>0</v>
      </c>
      <c r="J2042" s="17">
        <v>-4550.78</v>
      </c>
      <c r="K2042" s="17">
        <v>4550.78</v>
      </c>
      <c r="L2042" s="64">
        <f t="shared" si="63"/>
        <v>0</v>
      </c>
    </row>
    <row r="2043" spans="6:12">
      <c r="F2043" s="17">
        <v>-234</v>
      </c>
      <c r="G2043" s="17">
        <v>234</v>
      </c>
      <c r="H2043" s="17">
        <f t="shared" si="62"/>
        <v>0</v>
      </c>
      <c r="J2043" s="17">
        <v>-4599.0200000000004</v>
      </c>
      <c r="K2043" s="17">
        <v>4599.0200000000004</v>
      </c>
      <c r="L2043" s="64">
        <f t="shared" si="63"/>
        <v>0</v>
      </c>
    </row>
    <row r="2044" spans="6:12">
      <c r="F2044" s="17">
        <v>-234</v>
      </c>
      <c r="G2044" s="17">
        <v>234</v>
      </c>
      <c r="H2044" s="17">
        <f t="shared" si="62"/>
        <v>0</v>
      </c>
      <c r="J2044" s="17">
        <v>-4599.0200000000004</v>
      </c>
      <c r="K2044" s="17">
        <v>4599.0200000000004</v>
      </c>
      <c r="L2044" s="64">
        <f t="shared" si="63"/>
        <v>0</v>
      </c>
    </row>
    <row r="2045" spans="6:12">
      <c r="F2045" s="17">
        <v>-234</v>
      </c>
      <c r="G2045" s="17">
        <v>234</v>
      </c>
      <c r="H2045" s="17">
        <f t="shared" si="62"/>
        <v>0</v>
      </c>
      <c r="J2045" s="17">
        <v>-4634.41</v>
      </c>
      <c r="K2045" s="17">
        <v>4634.41</v>
      </c>
      <c r="L2045" s="64">
        <f t="shared" si="63"/>
        <v>0</v>
      </c>
    </row>
    <row r="2046" spans="6:12">
      <c r="F2046" s="17">
        <v>-234.6</v>
      </c>
      <c r="G2046" s="17">
        <v>234.6</v>
      </c>
      <c r="H2046" s="17">
        <f t="shared" si="62"/>
        <v>0</v>
      </c>
      <c r="J2046" s="17">
        <v>-4975.38</v>
      </c>
      <c r="K2046" s="17">
        <v>4975.38</v>
      </c>
      <c r="L2046" s="64">
        <f t="shared" si="63"/>
        <v>0</v>
      </c>
    </row>
    <row r="2047" spans="6:12">
      <c r="F2047" s="17">
        <v>-235.2</v>
      </c>
      <c r="G2047" s="17">
        <v>235.2</v>
      </c>
      <c r="H2047" s="17">
        <f t="shared" si="62"/>
        <v>0</v>
      </c>
      <c r="J2047" s="17">
        <v>-5098.7</v>
      </c>
      <c r="K2047" s="17">
        <v>5098.7</v>
      </c>
      <c r="L2047" s="64">
        <f t="shared" si="63"/>
        <v>0</v>
      </c>
    </row>
    <row r="2048" spans="6:12">
      <c r="F2048" s="17">
        <v>-235.8</v>
      </c>
      <c r="G2048" s="17">
        <v>235.8</v>
      </c>
      <c r="H2048" s="17">
        <f t="shared" si="62"/>
        <v>0</v>
      </c>
      <c r="J2048" s="17">
        <v>-5125.4399999999996</v>
      </c>
      <c r="K2048" s="17">
        <v>5125.4399999999996</v>
      </c>
      <c r="L2048" s="64">
        <f t="shared" si="63"/>
        <v>0</v>
      </c>
    </row>
    <row r="2049" spans="6:12">
      <c r="F2049" s="17">
        <v>-236.4</v>
      </c>
      <c r="G2049" s="17">
        <v>236.4</v>
      </c>
      <c r="H2049" s="17">
        <f t="shared" si="62"/>
        <v>0</v>
      </c>
      <c r="J2049" s="17">
        <v>-5372.66</v>
      </c>
      <c r="K2049" s="17">
        <v>5372.66</v>
      </c>
      <c r="L2049" s="64">
        <f t="shared" si="63"/>
        <v>0</v>
      </c>
    </row>
    <row r="2050" spans="6:12">
      <c r="F2050" s="17">
        <v>-236.4</v>
      </c>
      <c r="G2050" s="17">
        <v>236.4</v>
      </c>
      <c r="H2050" s="17">
        <f t="shared" si="62"/>
        <v>0</v>
      </c>
      <c r="J2050" s="17">
        <v>-5451.4</v>
      </c>
      <c r="K2050" s="17">
        <v>5451.4</v>
      </c>
      <c r="L2050" s="64">
        <f t="shared" si="63"/>
        <v>0</v>
      </c>
    </row>
    <row r="2051" spans="6:12">
      <c r="F2051" s="17">
        <v>-236.99</v>
      </c>
      <c r="G2051" s="17">
        <v>236.99</v>
      </c>
      <c r="H2051" s="17">
        <f t="shared" ref="H2051:H2114" si="64">+F2051+G2051</f>
        <v>0</v>
      </c>
      <c r="J2051" s="17">
        <v>-5707.5</v>
      </c>
      <c r="K2051" s="17">
        <v>5707.5</v>
      </c>
      <c r="L2051" s="64">
        <f t="shared" ref="L2051:L2063" si="65">+J2051+K2051</f>
        <v>0</v>
      </c>
    </row>
    <row r="2052" spans="6:12">
      <c r="F2052" s="17">
        <v>-237</v>
      </c>
      <c r="G2052" s="17">
        <v>237</v>
      </c>
      <c r="H2052" s="17">
        <f t="shared" si="64"/>
        <v>0</v>
      </c>
      <c r="J2052" s="17">
        <v>-5745.55</v>
      </c>
      <c r="K2052" s="17">
        <v>5745.55</v>
      </c>
      <c r="L2052" s="64">
        <f t="shared" si="65"/>
        <v>0</v>
      </c>
    </row>
    <row r="2053" spans="6:12">
      <c r="F2053" s="17">
        <v>-237.6</v>
      </c>
      <c r="G2053" s="17">
        <v>237.6</v>
      </c>
      <c r="H2053" s="17">
        <f t="shared" si="64"/>
        <v>0</v>
      </c>
      <c r="J2053" s="17">
        <v>-5757.45</v>
      </c>
      <c r="K2053" s="17">
        <v>5757.45</v>
      </c>
      <c r="L2053" s="64">
        <f t="shared" si="65"/>
        <v>0</v>
      </c>
    </row>
    <row r="2054" spans="6:12">
      <c r="F2054" s="17">
        <v>-237.6</v>
      </c>
      <c r="G2054" s="17">
        <v>237.6</v>
      </c>
      <c r="H2054" s="17">
        <f t="shared" si="64"/>
        <v>0</v>
      </c>
      <c r="J2054" s="17">
        <v>-5920.58</v>
      </c>
      <c r="K2054" s="17">
        <v>5920.58</v>
      </c>
      <c r="L2054" s="64">
        <f t="shared" si="65"/>
        <v>0</v>
      </c>
    </row>
    <row r="2055" spans="6:12">
      <c r="F2055" s="17">
        <v>-238.2</v>
      </c>
      <c r="G2055" s="17">
        <v>238.2</v>
      </c>
      <c r="H2055" s="17">
        <f t="shared" si="64"/>
        <v>0</v>
      </c>
      <c r="J2055" s="17">
        <v>-6119.01</v>
      </c>
      <c r="K2055" s="17">
        <v>6119.01</v>
      </c>
      <c r="L2055" s="64">
        <f t="shared" si="65"/>
        <v>0</v>
      </c>
    </row>
    <row r="2056" spans="6:12">
      <c r="F2056" s="17">
        <v>-238.8</v>
      </c>
      <c r="G2056" s="17">
        <v>238.8</v>
      </c>
      <c r="H2056" s="17">
        <f t="shared" si="64"/>
        <v>0</v>
      </c>
      <c r="J2056" s="17">
        <v>-7008.81</v>
      </c>
      <c r="K2056" s="17">
        <v>7008.81</v>
      </c>
      <c r="L2056" s="64">
        <f t="shared" si="65"/>
        <v>0</v>
      </c>
    </row>
    <row r="2057" spans="6:12">
      <c r="F2057" s="17">
        <v>-238.8</v>
      </c>
      <c r="G2057" s="17">
        <v>238.8</v>
      </c>
      <c r="H2057" s="17">
        <f t="shared" si="64"/>
        <v>0</v>
      </c>
      <c r="J2057" s="17">
        <v>-7036.24</v>
      </c>
      <c r="K2057" s="17">
        <v>7036.24</v>
      </c>
      <c r="L2057" s="64">
        <f t="shared" si="65"/>
        <v>0</v>
      </c>
    </row>
    <row r="2058" spans="6:12">
      <c r="F2058" s="17">
        <v>-239.4</v>
      </c>
      <c r="G2058" s="17">
        <v>239.4</v>
      </c>
      <c r="H2058" s="17">
        <f t="shared" si="64"/>
        <v>0</v>
      </c>
      <c r="J2058" s="17">
        <v>-7297.99</v>
      </c>
      <c r="K2058" s="17">
        <v>7297.99</v>
      </c>
      <c r="L2058" s="64">
        <f t="shared" si="65"/>
        <v>0</v>
      </c>
    </row>
    <row r="2059" spans="6:12">
      <c r="F2059" s="17">
        <v>-239.4</v>
      </c>
      <c r="G2059" s="17">
        <v>239.4</v>
      </c>
      <c r="H2059" s="17">
        <f t="shared" si="64"/>
        <v>0</v>
      </c>
      <c r="J2059" s="17">
        <v>-7564.52</v>
      </c>
      <c r="K2059" s="17">
        <v>7564.52</v>
      </c>
      <c r="L2059" s="64">
        <f t="shared" si="65"/>
        <v>0</v>
      </c>
    </row>
    <row r="2060" spans="6:12">
      <c r="F2060" s="17">
        <v>-240</v>
      </c>
      <c r="G2060" s="17">
        <v>240</v>
      </c>
      <c r="H2060" s="17">
        <f t="shared" si="64"/>
        <v>0</v>
      </c>
      <c r="J2060" s="17">
        <v>-7733.12</v>
      </c>
      <c r="K2060" s="17">
        <v>7733.12</v>
      </c>
      <c r="L2060" s="64">
        <f t="shared" si="65"/>
        <v>0</v>
      </c>
    </row>
    <row r="2061" spans="6:12">
      <c r="F2061" s="17">
        <v>-240.6</v>
      </c>
      <c r="G2061" s="17">
        <v>240.6</v>
      </c>
      <c r="H2061" s="17">
        <f t="shared" si="64"/>
        <v>0</v>
      </c>
      <c r="J2061" s="17">
        <v>-9093.9500000000007</v>
      </c>
      <c r="K2061" s="17">
        <v>9093.9500000000007</v>
      </c>
      <c r="L2061" s="64">
        <f t="shared" si="65"/>
        <v>0</v>
      </c>
    </row>
    <row r="2062" spans="6:12">
      <c r="F2062" s="17">
        <v>-240.6</v>
      </c>
      <c r="G2062" s="17">
        <v>240.6</v>
      </c>
      <c r="H2062" s="17">
        <f t="shared" si="64"/>
        <v>0</v>
      </c>
      <c r="J2062" s="17">
        <v>-9511.2999999999993</v>
      </c>
      <c r="K2062" s="17">
        <v>9511.2999999999993</v>
      </c>
      <c r="L2062" s="64">
        <f t="shared" si="65"/>
        <v>0</v>
      </c>
    </row>
    <row r="2063" spans="6:12">
      <c r="F2063" s="17">
        <v>-240.6</v>
      </c>
      <c r="G2063" s="17">
        <v>240.6</v>
      </c>
      <c r="H2063" s="17">
        <f t="shared" si="64"/>
        <v>0</v>
      </c>
      <c r="J2063" s="17">
        <v>-13150.8</v>
      </c>
      <c r="K2063" s="17">
        <v>13150.8</v>
      </c>
      <c r="L2063" s="64">
        <f t="shared" si="65"/>
        <v>0</v>
      </c>
    </row>
    <row r="2064" spans="6:12">
      <c r="F2064" s="17">
        <v>-241.2</v>
      </c>
      <c r="G2064" s="17">
        <v>241.2</v>
      </c>
      <c r="H2064" s="17">
        <f t="shared" si="64"/>
        <v>0</v>
      </c>
    </row>
    <row r="2065" spans="6:12">
      <c r="F2065" s="17">
        <v>-241.2</v>
      </c>
      <c r="G2065" s="17">
        <v>241.2</v>
      </c>
      <c r="H2065" s="17">
        <f t="shared" si="64"/>
        <v>0</v>
      </c>
      <c r="J2065" s="17">
        <f>SUM(J2:J2064)</f>
        <v>-972894.67000000086</v>
      </c>
      <c r="K2065" s="17">
        <f t="shared" ref="K2065:L2065" si="66">SUM(K2:K2064)</f>
        <v>974064.6100000008</v>
      </c>
      <c r="L2065" s="17">
        <f t="shared" si="66"/>
        <v>1169.94</v>
      </c>
    </row>
    <row r="2066" spans="6:12">
      <c r="F2066" s="17">
        <v>-241.8</v>
      </c>
      <c r="G2066" s="17">
        <v>241.8</v>
      </c>
      <c r="H2066" s="17">
        <f t="shared" si="64"/>
        <v>0</v>
      </c>
      <c r="K2066" s="17">
        <f>+J2065+K2065</f>
        <v>1169.9399999999441</v>
      </c>
    </row>
    <row r="2067" spans="6:12">
      <c r="F2067" s="17">
        <v>-241.8</v>
      </c>
      <c r="G2067" s="17">
        <v>241.8</v>
      </c>
      <c r="H2067" s="17">
        <f t="shared" si="64"/>
        <v>0</v>
      </c>
      <c r="K2067" s="17">
        <f>-K2</f>
        <v>128.77000000000001</v>
      </c>
    </row>
    <row r="2068" spans="6:12">
      <c r="F2068" s="17">
        <v>-243.6</v>
      </c>
      <c r="G2068" s="17">
        <v>243.6</v>
      </c>
      <c r="H2068" s="17">
        <f t="shared" si="64"/>
        <v>0</v>
      </c>
      <c r="K2068" s="17">
        <f>+K2066+K2067</f>
        <v>1298.7099999999441</v>
      </c>
    </row>
    <row r="2069" spans="6:12">
      <c r="F2069" s="17">
        <v>-243.6</v>
      </c>
      <c r="G2069" s="17">
        <v>243.6</v>
      </c>
      <c r="H2069" s="17">
        <f t="shared" si="64"/>
        <v>0</v>
      </c>
    </row>
    <row r="2070" spans="6:12">
      <c r="F2070" s="17">
        <v>-244.2</v>
      </c>
      <c r="G2070" s="17">
        <v>244.2</v>
      </c>
      <c r="H2070" s="17">
        <f t="shared" si="64"/>
        <v>0</v>
      </c>
    </row>
    <row r="2071" spans="6:12">
      <c r="F2071" s="17">
        <v>-244.8</v>
      </c>
      <c r="G2071" s="17">
        <v>244.8</v>
      </c>
      <c r="H2071" s="17">
        <f t="shared" si="64"/>
        <v>0</v>
      </c>
    </row>
    <row r="2072" spans="6:12">
      <c r="F2072" s="17">
        <v>-245.4</v>
      </c>
      <c r="G2072" s="17">
        <v>245.4</v>
      </c>
      <c r="H2072" s="17">
        <f t="shared" si="64"/>
        <v>0</v>
      </c>
    </row>
    <row r="2073" spans="6:12">
      <c r="F2073" s="17">
        <v>-245.4</v>
      </c>
      <c r="G2073" s="17">
        <v>245.4</v>
      </c>
      <c r="H2073" s="17">
        <f t="shared" si="64"/>
        <v>0</v>
      </c>
    </row>
    <row r="2074" spans="6:12">
      <c r="F2074" s="17">
        <v>-246</v>
      </c>
      <c r="G2074" s="17">
        <v>246</v>
      </c>
      <c r="H2074" s="17">
        <f t="shared" si="64"/>
        <v>0</v>
      </c>
    </row>
    <row r="2075" spans="6:12">
      <c r="F2075" s="17">
        <v>-246</v>
      </c>
      <c r="G2075" s="17">
        <v>246</v>
      </c>
      <c r="H2075" s="17">
        <f t="shared" si="64"/>
        <v>0</v>
      </c>
    </row>
    <row r="2076" spans="6:12">
      <c r="F2076" s="17">
        <v>-246.6</v>
      </c>
      <c r="G2076" s="17">
        <v>246.6</v>
      </c>
      <c r="H2076" s="17">
        <f t="shared" si="64"/>
        <v>0</v>
      </c>
    </row>
    <row r="2077" spans="6:12">
      <c r="F2077" s="17">
        <v>-246.6</v>
      </c>
      <c r="G2077" s="17">
        <v>246.6</v>
      </c>
      <c r="H2077" s="17">
        <f t="shared" si="64"/>
        <v>0</v>
      </c>
    </row>
    <row r="2078" spans="6:12">
      <c r="F2078" s="17">
        <v>-246.6</v>
      </c>
      <c r="G2078" s="17">
        <v>246.6</v>
      </c>
      <c r="H2078" s="17">
        <f t="shared" si="64"/>
        <v>0</v>
      </c>
    </row>
    <row r="2079" spans="6:12">
      <c r="F2079" s="17">
        <v>-246.6</v>
      </c>
      <c r="G2079" s="17">
        <v>246.6</v>
      </c>
      <c r="H2079" s="17">
        <f t="shared" si="64"/>
        <v>0</v>
      </c>
    </row>
    <row r="2080" spans="6:12">
      <c r="F2080" s="17">
        <v>-246.6</v>
      </c>
      <c r="G2080" s="17">
        <v>246.6</v>
      </c>
      <c r="H2080" s="17">
        <f t="shared" si="64"/>
        <v>0</v>
      </c>
    </row>
    <row r="2081" spans="6:8">
      <c r="F2081" s="17">
        <v>-247.2</v>
      </c>
      <c r="G2081" s="17">
        <v>247.2</v>
      </c>
      <c r="H2081" s="17">
        <f t="shared" si="64"/>
        <v>0</v>
      </c>
    </row>
    <row r="2082" spans="6:8">
      <c r="F2082" s="17">
        <v>-247.8</v>
      </c>
      <c r="G2082" s="17">
        <v>247.8</v>
      </c>
      <c r="H2082" s="17">
        <f t="shared" si="64"/>
        <v>0</v>
      </c>
    </row>
    <row r="2083" spans="6:8">
      <c r="F2083" s="17">
        <v>-247.8</v>
      </c>
      <c r="G2083" s="17">
        <v>247.8</v>
      </c>
      <c r="H2083" s="17">
        <f t="shared" si="64"/>
        <v>0</v>
      </c>
    </row>
    <row r="2084" spans="6:8">
      <c r="F2084" s="17">
        <v>-249</v>
      </c>
      <c r="G2084" s="17">
        <v>249</v>
      </c>
      <c r="H2084" s="17">
        <f t="shared" si="64"/>
        <v>0</v>
      </c>
    </row>
    <row r="2085" spans="6:8">
      <c r="F2085" s="17">
        <v>-249</v>
      </c>
      <c r="G2085" s="17">
        <v>249</v>
      </c>
      <c r="H2085" s="17">
        <f t="shared" si="64"/>
        <v>0</v>
      </c>
    </row>
    <row r="2086" spans="6:8">
      <c r="F2086" s="17">
        <v>-249</v>
      </c>
      <c r="G2086" s="17">
        <v>249</v>
      </c>
      <c r="H2086" s="17">
        <f t="shared" si="64"/>
        <v>0</v>
      </c>
    </row>
    <row r="2087" spans="6:8">
      <c r="F2087" s="17">
        <v>-250.79</v>
      </c>
      <c r="G2087" s="17">
        <v>250.79</v>
      </c>
      <c r="H2087" s="17">
        <f t="shared" si="64"/>
        <v>0</v>
      </c>
    </row>
    <row r="2088" spans="6:8">
      <c r="F2088" s="17">
        <v>-250.8</v>
      </c>
      <c r="G2088" s="17">
        <v>250.8</v>
      </c>
      <c r="H2088" s="17">
        <f t="shared" si="64"/>
        <v>0</v>
      </c>
    </row>
    <row r="2089" spans="6:8">
      <c r="F2089" s="17">
        <v>-251.4</v>
      </c>
      <c r="G2089" s="17">
        <v>251.4</v>
      </c>
      <c r="H2089" s="17">
        <f t="shared" si="64"/>
        <v>0</v>
      </c>
    </row>
    <row r="2090" spans="6:8">
      <c r="F2090" s="17">
        <v>-251.4</v>
      </c>
      <c r="G2090" s="17">
        <v>251.4</v>
      </c>
      <c r="H2090" s="17">
        <f t="shared" si="64"/>
        <v>0</v>
      </c>
    </row>
    <row r="2091" spans="6:8">
      <c r="F2091" s="17">
        <v>-251.4</v>
      </c>
      <c r="G2091" s="17">
        <v>251.4</v>
      </c>
      <c r="H2091" s="17">
        <f t="shared" si="64"/>
        <v>0</v>
      </c>
    </row>
    <row r="2092" spans="6:8">
      <c r="F2092" s="17">
        <v>-252</v>
      </c>
      <c r="G2092" s="17">
        <v>252</v>
      </c>
      <c r="H2092" s="17">
        <f t="shared" si="64"/>
        <v>0</v>
      </c>
    </row>
    <row r="2093" spans="6:8">
      <c r="F2093" s="17">
        <v>-252.6</v>
      </c>
      <c r="G2093" s="17">
        <v>252.6</v>
      </c>
      <c r="H2093" s="17">
        <f t="shared" si="64"/>
        <v>0</v>
      </c>
    </row>
    <row r="2094" spans="6:8">
      <c r="F2094" s="17">
        <v>-252.6</v>
      </c>
      <c r="G2094" s="17">
        <v>252.6</v>
      </c>
      <c r="H2094" s="17">
        <f t="shared" si="64"/>
        <v>0</v>
      </c>
    </row>
    <row r="2095" spans="6:8">
      <c r="F2095" s="17">
        <v>-253.2</v>
      </c>
      <c r="G2095" s="17">
        <v>253.2</v>
      </c>
      <c r="H2095" s="17">
        <f t="shared" si="64"/>
        <v>0</v>
      </c>
    </row>
    <row r="2096" spans="6:8">
      <c r="F2096" s="17">
        <v>-253.2</v>
      </c>
      <c r="G2096" s="17">
        <v>253.2</v>
      </c>
      <c r="H2096" s="17">
        <f t="shared" si="64"/>
        <v>0</v>
      </c>
    </row>
    <row r="2097" spans="6:8">
      <c r="F2097" s="17">
        <v>-254.4</v>
      </c>
      <c r="G2097" s="17">
        <v>254.4</v>
      </c>
      <c r="H2097" s="17">
        <f t="shared" si="64"/>
        <v>0</v>
      </c>
    </row>
    <row r="2098" spans="6:8">
      <c r="F2098" s="17">
        <v>-254.4</v>
      </c>
      <c r="G2098" s="17">
        <v>254.4</v>
      </c>
      <c r="H2098" s="17">
        <f t="shared" si="64"/>
        <v>0</v>
      </c>
    </row>
    <row r="2099" spans="6:8">
      <c r="F2099" s="17">
        <v>-255</v>
      </c>
      <c r="G2099" s="17">
        <v>255</v>
      </c>
      <c r="H2099" s="17">
        <f t="shared" si="64"/>
        <v>0</v>
      </c>
    </row>
    <row r="2100" spans="6:8">
      <c r="F2100" s="17">
        <v>-255.6</v>
      </c>
      <c r="G2100" s="17">
        <v>255.6</v>
      </c>
      <c r="H2100" s="17">
        <f t="shared" si="64"/>
        <v>0</v>
      </c>
    </row>
    <row r="2101" spans="6:8">
      <c r="F2101" s="17">
        <v>-256.8</v>
      </c>
      <c r="G2101" s="17">
        <v>256.8</v>
      </c>
      <c r="H2101" s="17">
        <f t="shared" si="64"/>
        <v>0</v>
      </c>
    </row>
    <row r="2102" spans="6:8">
      <c r="F2102" s="17">
        <v>-257.39999999999998</v>
      </c>
      <c r="G2102" s="17">
        <v>257.39999999999998</v>
      </c>
      <c r="H2102" s="17">
        <f t="shared" si="64"/>
        <v>0</v>
      </c>
    </row>
    <row r="2103" spans="6:8">
      <c r="F2103" s="17">
        <v>-257.39999999999998</v>
      </c>
      <c r="G2103" s="17">
        <v>257.39999999999998</v>
      </c>
      <c r="H2103" s="17">
        <f t="shared" si="64"/>
        <v>0</v>
      </c>
    </row>
    <row r="2104" spans="6:8">
      <c r="F2104" s="17">
        <v>-257.99</v>
      </c>
      <c r="G2104" s="17">
        <v>257.99</v>
      </c>
      <c r="H2104" s="17">
        <f t="shared" si="64"/>
        <v>0</v>
      </c>
    </row>
    <row r="2105" spans="6:8">
      <c r="F2105" s="17">
        <v>-258</v>
      </c>
      <c r="G2105" s="17">
        <v>258</v>
      </c>
      <c r="H2105" s="17">
        <f t="shared" si="64"/>
        <v>0</v>
      </c>
    </row>
    <row r="2106" spans="6:8">
      <c r="F2106" s="17">
        <v>-259.19</v>
      </c>
      <c r="G2106" s="17">
        <v>259.19</v>
      </c>
      <c r="H2106" s="17">
        <f t="shared" si="64"/>
        <v>0</v>
      </c>
    </row>
    <row r="2107" spans="6:8">
      <c r="F2107" s="17">
        <v>-259.8</v>
      </c>
      <c r="G2107" s="17">
        <v>259.8</v>
      </c>
      <c r="H2107" s="17">
        <f t="shared" si="64"/>
        <v>0</v>
      </c>
    </row>
    <row r="2108" spans="6:8">
      <c r="F2108" s="17">
        <v>-260.39999999999998</v>
      </c>
      <c r="G2108" s="17">
        <v>260.39999999999998</v>
      </c>
      <c r="H2108" s="17">
        <f t="shared" si="64"/>
        <v>0</v>
      </c>
    </row>
    <row r="2109" spans="6:8">
      <c r="F2109" s="17">
        <v>-261.60000000000002</v>
      </c>
      <c r="G2109" s="17">
        <v>261.60000000000002</v>
      </c>
      <c r="H2109" s="17">
        <f t="shared" si="64"/>
        <v>0</v>
      </c>
    </row>
    <row r="2110" spans="6:8">
      <c r="F2110" s="17">
        <v>-261.60000000000002</v>
      </c>
      <c r="G2110" s="17">
        <v>261.60000000000002</v>
      </c>
      <c r="H2110" s="17">
        <f t="shared" si="64"/>
        <v>0</v>
      </c>
    </row>
    <row r="2111" spans="6:8">
      <c r="F2111" s="17">
        <v>-261.60000000000002</v>
      </c>
      <c r="G2111" s="17">
        <v>261.60000000000002</v>
      </c>
      <c r="H2111" s="17">
        <f t="shared" si="64"/>
        <v>0</v>
      </c>
    </row>
    <row r="2112" spans="6:8">
      <c r="F2112" s="17">
        <v>-262.2</v>
      </c>
      <c r="G2112" s="17">
        <v>262.2</v>
      </c>
      <c r="H2112" s="17">
        <f t="shared" si="64"/>
        <v>0</v>
      </c>
    </row>
    <row r="2113" spans="6:8">
      <c r="F2113" s="17">
        <v>-262.8</v>
      </c>
      <c r="G2113" s="17">
        <v>262.8</v>
      </c>
      <c r="H2113" s="17">
        <f t="shared" si="64"/>
        <v>0</v>
      </c>
    </row>
    <row r="2114" spans="6:8">
      <c r="F2114" s="17">
        <v>-264</v>
      </c>
      <c r="G2114" s="17">
        <v>264</v>
      </c>
      <c r="H2114" s="17">
        <f t="shared" si="64"/>
        <v>0</v>
      </c>
    </row>
    <row r="2115" spans="6:8">
      <c r="F2115" s="17">
        <v>-264.58999999999997</v>
      </c>
      <c r="G2115" s="17">
        <v>264.58999999999997</v>
      </c>
      <c r="H2115" s="17">
        <f t="shared" ref="H2115:H2178" si="67">+F2115+G2115</f>
        <v>0</v>
      </c>
    </row>
    <row r="2116" spans="6:8">
      <c r="F2116" s="17">
        <v>-264.60000000000002</v>
      </c>
      <c r="G2116" s="17">
        <v>264.60000000000002</v>
      </c>
      <c r="H2116" s="17">
        <f t="shared" si="67"/>
        <v>0</v>
      </c>
    </row>
    <row r="2117" spans="6:8">
      <c r="F2117" s="17">
        <v>-264.60000000000002</v>
      </c>
      <c r="G2117" s="17">
        <v>264.60000000000002</v>
      </c>
      <c r="H2117" s="17">
        <f t="shared" si="67"/>
        <v>0</v>
      </c>
    </row>
    <row r="2118" spans="6:8">
      <c r="F2118" s="17">
        <v>-264.60000000000002</v>
      </c>
      <c r="G2118" s="17">
        <v>264.60000000000002</v>
      </c>
      <c r="H2118" s="17">
        <f t="shared" si="67"/>
        <v>0</v>
      </c>
    </row>
    <row r="2119" spans="6:8">
      <c r="F2119" s="17">
        <v>-265.8</v>
      </c>
      <c r="G2119" s="17">
        <v>265.8</v>
      </c>
      <c r="H2119" s="17">
        <f t="shared" si="67"/>
        <v>0</v>
      </c>
    </row>
    <row r="2120" spans="6:8">
      <c r="F2120" s="17">
        <v>-267</v>
      </c>
      <c r="G2120" s="17">
        <v>267</v>
      </c>
      <c r="H2120" s="17">
        <f t="shared" si="67"/>
        <v>0</v>
      </c>
    </row>
    <row r="2121" spans="6:8">
      <c r="F2121" s="17">
        <v>-268.2</v>
      </c>
      <c r="G2121" s="17">
        <v>268.2</v>
      </c>
      <c r="H2121" s="17">
        <f t="shared" si="67"/>
        <v>0</v>
      </c>
    </row>
    <row r="2122" spans="6:8">
      <c r="F2122" s="17">
        <v>-268.2</v>
      </c>
      <c r="G2122" s="17">
        <v>268.2</v>
      </c>
      <c r="H2122" s="17">
        <f t="shared" si="67"/>
        <v>0</v>
      </c>
    </row>
    <row r="2123" spans="6:8">
      <c r="F2123" s="17">
        <v>-268.8</v>
      </c>
      <c r="G2123" s="17">
        <v>268.8</v>
      </c>
      <c r="H2123" s="17">
        <f t="shared" si="67"/>
        <v>0</v>
      </c>
    </row>
    <row r="2124" spans="6:8">
      <c r="F2124" s="17">
        <v>-268.8</v>
      </c>
      <c r="G2124" s="17">
        <v>268.8</v>
      </c>
      <c r="H2124" s="17">
        <f t="shared" si="67"/>
        <v>0</v>
      </c>
    </row>
    <row r="2125" spans="6:8">
      <c r="F2125" s="17">
        <v>-269.39999999999998</v>
      </c>
      <c r="G2125" s="17">
        <v>269.39999999999998</v>
      </c>
      <c r="H2125" s="17">
        <f t="shared" si="67"/>
        <v>0</v>
      </c>
    </row>
    <row r="2126" spans="6:8">
      <c r="F2126" s="17">
        <v>-269.7</v>
      </c>
      <c r="G2126" s="17">
        <v>269.7</v>
      </c>
      <c r="H2126" s="17">
        <f t="shared" si="67"/>
        <v>0</v>
      </c>
    </row>
    <row r="2127" spans="6:8">
      <c r="F2127" s="17">
        <v>-270.60000000000002</v>
      </c>
      <c r="G2127" s="17">
        <v>270.60000000000002</v>
      </c>
      <c r="H2127" s="17">
        <f t="shared" si="67"/>
        <v>0</v>
      </c>
    </row>
    <row r="2128" spans="6:8">
      <c r="F2128" s="17">
        <v>-271.2</v>
      </c>
      <c r="G2128" s="17">
        <v>271.2</v>
      </c>
      <c r="H2128" s="17">
        <f t="shared" si="67"/>
        <v>0</v>
      </c>
    </row>
    <row r="2129" spans="6:8">
      <c r="F2129" s="17">
        <v>-271.8</v>
      </c>
      <c r="G2129" s="17">
        <v>271.8</v>
      </c>
      <c r="H2129" s="17">
        <f t="shared" si="67"/>
        <v>0</v>
      </c>
    </row>
    <row r="2130" spans="6:8">
      <c r="F2130" s="17">
        <v>-273</v>
      </c>
      <c r="G2130" s="17">
        <v>273</v>
      </c>
      <c r="H2130" s="17">
        <f t="shared" si="67"/>
        <v>0</v>
      </c>
    </row>
    <row r="2131" spans="6:8">
      <c r="F2131" s="17">
        <v>-273.60000000000002</v>
      </c>
      <c r="G2131" s="17">
        <v>273.60000000000002</v>
      </c>
      <c r="H2131" s="17">
        <f t="shared" si="67"/>
        <v>0</v>
      </c>
    </row>
    <row r="2132" spans="6:8">
      <c r="F2132" s="17">
        <v>-273.60000000000002</v>
      </c>
      <c r="G2132" s="17">
        <v>273.60000000000002</v>
      </c>
      <c r="H2132" s="17">
        <f t="shared" si="67"/>
        <v>0</v>
      </c>
    </row>
    <row r="2133" spans="6:8">
      <c r="F2133" s="17">
        <v>-274.2</v>
      </c>
      <c r="G2133" s="17">
        <v>274.2</v>
      </c>
      <c r="H2133" s="17">
        <f t="shared" si="67"/>
        <v>0</v>
      </c>
    </row>
    <row r="2134" spans="6:8">
      <c r="F2134" s="17">
        <v>-274.8</v>
      </c>
      <c r="G2134" s="17">
        <v>274.8</v>
      </c>
      <c r="H2134" s="17">
        <f t="shared" si="67"/>
        <v>0</v>
      </c>
    </row>
    <row r="2135" spans="6:8">
      <c r="F2135" s="17">
        <v>-275.7</v>
      </c>
      <c r="G2135" s="17">
        <v>275.7</v>
      </c>
      <c r="H2135" s="17">
        <f t="shared" si="67"/>
        <v>0</v>
      </c>
    </row>
    <row r="2136" spans="6:8">
      <c r="F2136" s="17">
        <v>-276</v>
      </c>
      <c r="G2136" s="17">
        <v>276</v>
      </c>
      <c r="H2136" s="17">
        <f t="shared" si="67"/>
        <v>0</v>
      </c>
    </row>
    <row r="2137" spans="6:8">
      <c r="F2137" s="17">
        <v>-277.2</v>
      </c>
      <c r="G2137" s="17">
        <v>277.2</v>
      </c>
      <c r="H2137" s="17">
        <f t="shared" si="67"/>
        <v>0</v>
      </c>
    </row>
    <row r="2138" spans="6:8">
      <c r="F2138" s="17">
        <v>-277.2</v>
      </c>
      <c r="G2138" s="17">
        <v>277.2</v>
      </c>
      <c r="H2138" s="17">
        <f t="shared" si="67"/>
        <v>0</v>
      </c>
    </row>
    <row r="2139" spans="6:8">
      <c r="F2139" s="17">
        <v>-277.2</v>
      </c>
      <c r="G2139" s="17">
        <v>277.2</v>
      </c>
      <c r="H2139" s="17">
        <f t="shared" si="67"/>
        <v>0</v>
      </c>
    </row>
    <row r="2140" spans="6:8">
      <c r="F2140" s="17">
        <v>-277.8</v>
      </c>
      <c r="G2140" s="17">
        <v>277.8</v>
      </c>
      <c r="H2140" s="17">
        <f t="shared" si="67"/>
        <v>0</v>
      </c>
    </row>
    <row r="2141" spans="6:8">
      <c r="F2141" s="17">
        <v>-278.39999999999998</v>
      </c>
      <c r="G2141" s="17">
        <v>278.39999999999998</v>
      </c>
      <c r="H2141" s="17">
        <f t="shared" si="67"/>
        <v>0</v>
      </c>
    </row>
    <row r="2142" spans="6:8">
      <c r="F2142" s="17">
        <v>-278.39999999999998</v>
      </c>
      <c r="G2142" s="17">
        <v>278.39999999999998</v>
      </c>
      <c r="H2142" s="17">
        <f t="shared" si="67"/>
        <v>0</v>
      </c>
    </row>
    <row r="2143" spans="6:8">
      <c r="F2143" s="17">
        <v>-280.8</v>
      </c>
      <c r="G2143" s="17">
        <v>280.8</v>
      </c>
      <c r="H2143" s="17">
        <f t="shared" si="67"/>
        <v>0</v>
      </c>
    </row>
    <row r="2144" spans="6:8">
      <c r="F2144" s="17">
        <v>-280.8</v>
      </c>
      <c r="G2144" s="17">
        <v>280.8</v>
      </c>
      <c r="H2144" s="17">
        <f t="shared" si="67"/>
        <v>0</v>
      </c>
    </row>
    <row r="2145" spans="6:8">
      <c r="F2145" s="17">
        <v>-281.39999999999998</v>
      </c>
      <c r="G2145" s="17">
        <v>281.39999999999998</v>
      </c>
      <c r="H2145" s="17">
        <f t="shared" si="67"/>
        <v>0</v>
      </c>
    </row>
    <row r="2146" spans="6:8">
      <c r="F2146" s="17">
        <v>-282</v>
      </c>
      <c r="G2146" s="17">
        <v>282</v>
      </c>
      <c r="H2146" s="17">
        <f t="shared" si="67"/>
        <v>0</v>
      </c>
    </row>
    <row r="2147" spans="6:8">
      <c r="F2147" s="17">
        <v>-282</v>
      </c>
      <c r="G2147" s="17">
        <v>282</v>
      </c>
      <c r="H2147" s="17">
        <f t="shared" si="67"/>
        <v>0</v>
      </c>
    </row>
    <row r="2148" spans="6:8">
      <c r="F2148" s="17">
        <v>-283.2</v>
      </c>
      <c r="G2148" s="17">
        <v>283.2</v>
      </c>
      <c r="H2148" s="17">
        <f t="shared" si="67"/>
        <v>0</v>
      </c>
    </row>
    <row r="2149" spans="6:8">
      <c r="F2149" s="17">
        <v>-283.2</v>
      </c>
      <c r="G2149" s="17">
        <v>283.2</v>
      </c>
      <c r="H2149" s="17">
        <f t="shared" si="67"/>
        <v>0</v>
      </c>
    </row>
    <row r="2150" spans="6:8">
      <c r="F2150" s="17">
        <v>-283.8</v>
      </c>
      <c r="G2150" s="17">
        <v>283.8</v>
      </c>
      <c r="H2150" s="17">
        <f t="shared" si="67"/>
        <v>0</v>
      </c>
    </row>
    <row r="2151" spans="6:8">
      <c r="F2151" s="17">
        <v>-283.8</v>
      </c>
      <c r="G2151" s="17">
        <v>283.8</v>
      </c>
      <c r="H2151" s="17">
        <f t="shared" si="67"/>
        <v>0</v>
      </c>
    </row>
    <row r="2152" spans="6:8">
      <c r="F2152" s="17">
        <v>-284.39999999999998</v>
      </c>
      <c r="G2152" s="17">
        <v>284.39999999999998</v>
      </c>
      <c r="H2152" s="17">
        <f t="shared" si="67"/>
        <v>0</v>
      </c>
    </row>
    <row r="2153" spans="6:8">
      <c r="F2153" s="17">
        <v>-285</v>
      </c>
      <c r="G2153" s="17">
        <v>285</v>
      </c>
      <c r="H2153" s="17">
        <f t="shared" si="67"/>
        <v>0</v>
      </c>
    </row>
    <row r="2154" spans="6:8">
      <c r="F2154" s="17">
        <v>-285.60000000000002</v>
      </c>
      <c r="G2154" s="17">
        <v>285.60000000000002</v>
      </c>
      <c r="H2154" s="17">
        <f t="shared" si="67"/>
        <v>0</v>
      </c>
    </row>
    <row r="2155" spans="6:8">
      <c r="F2155" s="17">
        <v>-286.2</v>
      </c>
      <c r="G2155" s="17">
        <v>286.2</v>
      </c>
      <c r="H2155" s="17">
        <f t="shared" si="67"/>
        <v>0</v>
      </c>
    </row>
    <row r="2156" spans="6:8">
      <c r="F2156" s="17">
        <v>-286.8</v>
      </c>
      <c r="G2156" s="17">
        <v>286.8</v>
      </c>
      <c r="H2156" s="17">
        <f t="shared" si="67"/>
        <v>0</v>
      </c>
    </row>
    <row r="2157" spans="6:8">
      <c r="F2157" s="17">
        <v>-287.39999999999998</v>
      </c>
      <c r="G2157" s="17">
        <v>287.39999999999998</v>
      </c>
      <c r="H2157" s="17">
        <f t="shared" si="67"/>
        <v>0</v>
      </c>
    </row>
    <row r="2158" spans="6:8">
      <c r="F2158" s="17">
        <v>-289.2</v>
      </c>
      <c r="G2158" s="17">
        <v>289.2</v>
      </c>
      <c r="H2158" s="17">
        <f t="shared" si="67"/>
        <v>0</v>
      </c>
    </row>
    <row r="2159" spans="6:8">
      <c r="F2159" s="17">
        <v>-289.2</v>
      </c>
      <c r="G2159" s="17">
        <v>289.2</v>
      </c>
      <c r="H2159" s="17">
        <f t="shared" si="67"/>
        <v>0</v>
      </c>
    </row>
    <row r="2160" spans="6:8">
      <c r="F2160" s="17">
        <v>-289.2</v>
      </c>
      <c r="G2160" s="17">
        <v>289.2</v>
      </c>
      <c r="H2160" s="17">
        <f t="shared" si="67"/>
        <v>0</v>
      </c>
    </row>
    <row r="2161" spans="6:8">
      <c r="F2161" s="17">
        <v>-290.39999999999998</v>
      </c>
      <c r="G2161" s="17">
        <v>290.39999999999998</v>
      </c>
      <c r="H2161" s="17">
        <f t="shared" si="67"/>
        <v>0</v>
      </c>
    </row>
    <row r="2162" spans="6:8">
      <c r="F2162" s="17">
        <v>-290.39999999999998</v>
      </c>
      <c r="G2162" s="17">
        <v>290.39999999999998</v>
      </c>
      <c r="H2162" s="17">
        <f t="shared" si="67"/>
        <v>0</v>
      </c>
    </row>
    <row r="2163" spans="6:8">
      <c r="F2163" s="17">
        <v>-291</v>
      </c>
      <c r="G2163" s="17">
        <v>291</v>
      </c>
      <c r="H2163" s="17">
        <f t="shared" si="67"/>
        <v>0</v>
      </c>
    </row>
    <row r="2164" spans="6:8">
      <c r="F2164" s="17">
        <v>-291</v>
      </c>
      <c r="G2164" s="17">
        <v>291</v>
      </c>
      <c r="H2164" s="17">
        <f t="shared" si="67"/>
        <v>0</v>
      </c>
    </row>
    <row r="2165" spans="6:8">
      <c r="F2165" s="17">
        <v>-291</v>
      </c>
      <c r="G2165" s="17">
        <v>291</v>
      </c>
      <c r="H2165" s="17">
        <f t="shared" si="67"/>
        <v>0</v>
      </c>
    </row>
    <row r="2166" spans="6:8">
      <c r="F2166" s="17">
        <v>-291</v>
      </c>
      <c r="G2166" s="17">
        <v>291</v>
      </c>
      <c r="H2166" s="17">
        <f t="shared" si="67"/>
        <v>0</v>
      </c>
    </row>
    <row r="2167" spans="6:8">
      <c r="F2167" s="17">
        <v>-291</v>
      </c>
      <c r="G2167" s="17">
        <v>291</v>
      </c>
      <c r="H2167" s="17">
        <f t="shared" si="67"/>
        <v>0</v>
      </c>
    </row>
    <row r="2168" spans="6:8">
      <c r="F2168" s="17">
        <v>-291</v>
      </c>
      <c r="G2168" s="17">
        <v>291</v>
      </c>
      <c r="H2168" s="17">
        <f t="shared" si="67"/>
        <v>0</v>
      </c>
    </row>
    <row r="2169" spans="6:8">
      <c r="F2169" s="17">
        <v>-291.60000000000002</v>
      </c>
      <c r="G2169" s="17">
        <v>291.60000000000002</v>
      </c>
      <c r="H2169" s="17">
        <f t="shared" si="67"/>
        <v>0</v>
      </c>
    </row>
    <row r="2170" spans="6:8">
      <c r="F2170" s="17">
        <v>-292.8</v>
      </c>
      <c r="G2170" s="17">
        <v>292.8</v>
      </c>
      <c r="H2170" s="17">
        <f t="shared" si="67"/>
        <v>0</v>
      </c>
    </row>
    <row r="2171" spans="6:8">
      <c r="F2171" s="17">
        <v>-293.39999999999998</v>
      </c>
      <c r="G2171" s="17">
        <v>293.39999999999998</v>
      </c>
      <c r="H2171" s="17">
        <f t="shared" si="67"/>
        <v>0</v>
      </c>
    </row>
    <row r="2172" spans="6:8">
      <c r="F2172" s="17">
        <v>-293.39999999999998</v>
      </c>
      <c r="G2172" s="17">
        <v>293.39999999999998</v>
      </c>
      <c r="H2172" s="17">
        <f t="shared" si="67"/>
        <v>0</v>
      </c>
    </row>
    <row r="2173" spans="6:8">
      <c r="F2173" s="17">
        <v>-293.39999999999998</v>
      </c>
      <c r="G2173" s="17">
        <v>293.39999999999998</v>
      </c>
      <c r="H2173" s="17">
        <f t="shared" si="67"/>
        <v>0</v>
      </c>
    </row>
    <row r="2174" spans="6:8">
      <c r="F2174" s="17">
        <v>-293.39999999999998</v>
      </c>
      <c r="G2174" s="17">
        <v>293.39999999999998</v>
      </c>
      <c r="H2174" s="17">
        <f t="shared" si="67"/>
        <v>0</v>
      </c>
    </row>
    <row r="2175" spans="6:8">
      <c r="F2175" s="17">
        <v>-294.60000000000002</v>
      </c>
      <c r="G2175" s="17">
        <v>294.60000000000002</v>
      </c>
      <c r="H2175" s="17">
        <f t="shared" si="67"/>
        <v>0</v>
      </c>
    </row>
    <row r="2176" spans="6:8">
      <c r="F2176" s="17">
        <v>-294.60000000000002</v>
      </c>
      <c r="G2176" s="17">
        <v>294.60000000000002</v>
      </c>
      <c r="H2176" s="17">
        <f t="shared" si="67"/>
        <v>0</v>
      </c>
    </row>
    <row r="2177" spans="6:8">
      <c r="F2177" s="17">
        <v>-295.2</v>
      </c>
      <c r="G2177" s="17">
        <v>295.2</v>
      </c>
      <c r="H2177" s="17">
        <f t="shared" si="67"/>
        <v>0</v>
      </c>
    </row>
    <row r="2178" spans="6:8">
      <c r="F2178" s="17">
        <v>-298.2</v>
      </c>
      <c r="G2178" s="17">
        <v>298.2</v>
      </c>
      <c r="H2178" s="17">
        <f t="shared" si="67"/>
        <v>0</v>
      </c>
    </row>
    <row r="2179" spans="6:8">
      <c r="F2179" s="17">
        <v>-299.10000000000002</v>
      </c>
      <c r="G2179" s="17">
        <v>299.10000000000002</v>
      </c>
      <c r="H2179" s="17">
        <f t="shared" ref="H2179:H2242" si="68">+F2179+G2179</f>
        <v>0</v>
      </c>
    </row>
    <row r="2180" spans="6:8">
      <c r="F2180" s="17">
        <v>-299.52</v>
      </c>
      <c r="G2180" s="17">
        <v>299.52</v>
      </c>
      <c r="H2180" s="17">
        <f t="shared" si="68"/>
        <v>0</v>
      </c>
    </row>
    <row r="2181" spans="6:8">
      <c r="F2181" s="17">
        <v>-300</v>
      </c>
      <c r="G2181" s="17">
        <v>300</v>
      </c>
      <c r="H2181" s="17">
        <f t="shared" si="68"/>
        <v>0</v>
      </c>
    </row>
    <row r="2182" spans="6:8">
      <c r="F2182" s="17">
        <v>-300.60000000000002</v>
      </c>
      <c r="G2182" s="17">
        <v>300.60000000000002</v>
      </c>
      <c r="H2182" s="17">
        <f t="shared" si="68"/>
        <v>0</v>
      </c>
    </row>
    <row r="2183" spans="6:8">
      <c r="F2183" s="17">
        <v>-300.95999999999998</v>
      </c>
      <c r="G2183" s="17">
        <v>300.95999999999998</v>
      </c>
      <c r="H2183" s="17">
        <f t="shared" si="68"/>
        <v>0</v>
      </c>
    </row>
    <row r="2184" spans="6:8">
      <c r="F2184" s="17">
        <v>-301.8</v>
      </c>
      <c r="G2184" s="17">
        <v>301.8</v>
      </c>
      <c r="H2184" s="17">
        <f t="shared" si="68"/>
        <v>0</v>
      </c>
    </row>
    <row r="2185" spans="6:8">
      <c r="F2185" s="17">
        <v>-304.2</v>
      </c>
      <c r="G2185" s="17">
        <v>304.2</v>
      </c>
      <c r="H2185" s="17">
        <f t="shared" si="68"/>
        <v>0</v>
      </c>
    </row>
    <row r="2186" spans="6:8">
      <c r="F2186" s="17">
        <v>-304.56005964215001</v>
      </c>
      <c r="G2186" s="17">
        <v>304.56</v>
      </c>
      <c r="H2186" s="17">
        <f t="shared" si="68"/>
        <v>-5.9642150006311567E-5</v>
      </c>
    </row>
    <row r="2187" spans="6:8">
      <c r="F2187" s="17">
        <v>-305.39999999999998</v>
      </c>
      <c r="G2187" s="17">
        <v>305.39999999999998</v>
      </c>
      <c r="H2187" s="17">
        <f t="shared" si="68"/>
        <v>0</v>
      </c>
    </row>
    <row r="2188" spans="6:8">
      <c r="F2188" s="17">
        <v>-306.60000000000002</v>
      </c>
      <c r="G2188" s="17">
        <v>306.60000000000002</v>
      </c>
      <c r="H2188" s="17">
        <f t="shared" si="68"/>
        <v>0</v>
      </c>
    </row>
    <row r="2189" spans="6:8">
      <c r="F2189" s="17">
        <v>-307.2</v>
      </c>
      <c r="G2189" s="17">
        <v>307.2</v>
      </c>
      <c r="H2189" s="17">
        <f t="shared" si="68"/>
        <v>0</v>
      </c>
    </row>
    <row r="2190" spans="6:8">
      <c r="F2190" s="17">
        <v>-307.2</v>
      </c>
      <c r="G2190" s="17">
        <v>307.2</v>
      </c>
      <c r="H2190" s="17">
        <f t="shared" si="68"/>
        <v>0</v>
      </c>
    </row>
    <row r="2191" spans="6:8">
      <c r="F2191" s="17">
        <v>-309.66000000000003</v>
      </c>
      <c r="G2191" s="17">
        <v>309.66000000000003</v>
      </c>
      <c r="H2191" s="17">
        <f t="shared" si="68"/>
        <v>0</v>
      </c>
    </row>
    <row r="2192" spans="6:8">
      <c r="F2192" s="17">
        <v>-310.2</v>
      </c>
      <c r="G2192" s="17">
        <v>310.2</v>
      </c>
      <c r="H2192" s="17">
        <f t="shared" si="68"/>
        <v>0</v>
      </c>
    </row>
    <row r="2193" spans="6:8">
      <c r="F2193" s="17">
        <v>-311.39</v>
      </c>
      <c r="G2193" s="17">
        <v>311.39</v>
      </c>
      <c r="H2193" s="17">
        <f t="shared" si="68"/>
        <v>0</v>
      </c>
    </row>
    <row r="2194" spans="6:8">
      <c r="F2194" s="17">
        <v>-311.39999999999998</v>
      </c>
      <c r="G2194" s="17">
        <v>311.39999999999998</v>
      </c>
      <c r="H2194" s="17">
        <f t="shared" si="68"/>
        <v>0</v>
      </c>
    </row>
    <row r="2195" spans="6:8">
      <c r="F2195" s="17">
        <v>-311.39999999999998</v>
      </c>
      <c r="G2195" s="17">
        <v>311.39999999999998</v>
      </c>
      <c r="H2195" s="17">
        <f t="shared" si="68"/>
        <v>0</v>
      </c>
    </row>
    <row r="2196" spans="6:8">
      <c r="F2196" s="17">
        <v>-311.39999999999998</v>
      </c>
      <c r="G2196" s="17">
        <v>311.39999999999998</v>
      </c>
      <c r="H2196" s="17">
        <f t="shared" si="68"/>
        <v>0</v>
      </c>
    </row>
    <row r="2197" spans="6:8">
      <c r="F2197" s="17">
        <v>-311.39999999999998</v>
      </c>
      <c r="G2197" s="17">
        <v>311.39999999999998</v>
      </c>
      <c r="H2197" s="17">
        <f t="shared" si="68"/>
        <v>0</v>
      </c>
    </row>
    <row r="2198" spans="6:8">
      <c r="F2198" s="17">
        <v>-312.60000000000002</v>
      </c>
      <c r="G2198" s="17">
        <v>312.60000000000002</v>
      </c>
      <c r="H2198" s="17">
        <f t="shared" si="68"/>
        <v>0</v>
      </c>
    </row>
    <row r="2199" spans="6:8">
      <c r="F2199" s="17">
        <v>-315.60000000000002</v>
      </c>
      <c r="G2199" s="17">
        <v>315.60000000000002</v>
      </c>
      <c r="H2199" s="17">
        <f t="shared" si="68"/>
        <v>0</v>
      </c>
    </row>
    <row r="2200" spans="6:8">
      <c r="F2200" s="17">
        <v>-316.8</v>
      </c>
      <c r="G2200" s="17">
        <v>316.8</v>
      </c>
      <c r="H2200" s="17">
        <f t="shared" si="68"/>
        <v>0</v>
      </c>
    </row>
    <row r="2201" spans="6:8">
      <c r="F2201" s="17">
        <v>-318.60000000000002</v>
      </c>
      <c r="G2201" s="17">
        <v>318.60000000000002</v>
      </c>
      <c r="H2201" s="17">
        <f t="shared" si="68"/>
        <v>0</v>
      </c>
    </row>
    <row r="2202" spans="6:8">
      <c r="F2202" s="17">
        <v>-319.2</v>
      </c>
      <c r="G2202" s="17">
        <v>319.2</v>
      </c>
      <c r="H2202" s="17">
        <f t="shared" si="68"/>
        <v>0</v>
      </c>
    </row>
    <row r="2203" spans="6:8">
      <c r="F2203" s="17">
        <v>-319.8</v>
      </c>
      <c r="G2203" s="17">
        <v>319.8</v>
      </c>
      <c r="H2203" s="17">
        <f t="shared" si="68"/>
        <v>0</v>
      </c>
    </row>
    <row r="2204" spans="6:8">
      <c r="F2204" s="17">
        <v>-320.39999999999998</v>
      </c>
      <c r="G2204" s="17">
        <v>320.39999999999998</v>
      </c>
      <c r="H2204" s="17">
        <f t="shared" si="68"/>
        <v>0</v>
      </c>
    </row>
    <row r="2205" spans="6:8">
      <c r="F2205" s="17">
        <v>-321</v>
      </c>
      <c r="G2205" s="17">
        <v>321</v>
      </c>
      <c r="H2205" s="17">
        <f t="shared" si="68"/>
        <v>0</v>
      </c>
    </row>
    <row r="2206" spans="6:8">
      <c r="F2206" s="17">
        <v>-321</v>
      </c>
      <c r="G2206" s="17">
        <v>321</v>
      </c>
      <c r="H2206" s="17">
        <f t="shared" si="68"/>
        <v>0</v>
      </c>
    </row>
    <row r="2207" spans="6:8">
      <c r="F2207" s="17">
        <v>-321.60000000000002</v>
      </c>
      <c r="G2207" s="17">
        <v>321.60000000000002</v>
      </c>
      <c r="H2207" s="17">
        <f t="shared" si="68"/>
        <v>0</v>
      </c>
    </row>
    <row r="2208" spans="6:8">
      <c r="F2208" s="17">
        <v>-322.2</v>
      </c>
      <c r="G2208" s="17">
        <v>322.2</v>
      </c>
      <c r="H2208" s="17">
        <f t="shared" si="68"/>
        <v>0</v>
      </c>
    </row>
    <row r="2209" spans="6:8">
      <c r="F2209" s="17">
        <v>-322.8</v>
      </c>
      <c r="G2209" s="17">
        <v>322.8</v>
      </c>
      <c r="H2209" s="17">
        <f t="shared" si="68"/>
        <v>0</v>
      </c>
    </row>
    <row r="2210" spans="6:8">
      <c r="F2210" s="17">
        <v>-324</v>
      </c>
      <c r="G2210" s="17">
        <v>324</v>
      </c>
      <c r="H2210" s="17">
        <f t="shared" si="68"/>
        <v>0</v>
      </c>
    </row>
    <row r="2211" spans="6:8">
      <c r="F2211" s="17">
        <v>-324</v>
      </c>
      <c r="G2211" s="17">
        <v>324</v>
      </c>
      <c r="H2211" s="17">
        <f t="shared" si="68"/>
        <v>0</v>
      </c>
    </row>
    <row r="2212" spans="6:8">
      <c r="F2212" s="17">
        <v>-324</v>
      </c>
      <c r="G2212" s="17">
        <v>324</v>
      </c>
      <c r="H2212" s="17">
        <f t="shared" si="68"/>
        <v>0</v>
      </c>
    </row>
    <row r="2213" spans="6:8">
      <c r="F2213" s="17">
        <v>-327.60000000000002</v>
      </c>
      <c r="G2213" s="17">
        <v>327.60000000000002</v>
      </c>
      <c r="H2213" s="17">
        <f t="shared" si="68"/>
        <v>0</v>
      </c>
    </row>
    <row r="2214" spans="6:8">
      <c r="F2214" s="17">
        <v>-327.60000000000002</v>
      </c>
      <c r="G2214" s="17">
        <v>327.60000000000002</v>
      </c>
      <c r="H2214" s="17">
        <f t="shared" si="68"/>
        <v>0</v>
      </c>
    </row>
    <row r="2215" spans="6:8">
      <c r="F2215" s="17">
        <v>-328.2</v>
      </c>
      <c r="G2215" s="17">
        <v>328.2</v>
      </c>
      <c r="H2215" s="17">
        <f t="shared" si="68"/>
        <v>0</v>
      </c>
    </row>
    <row r="2216" spans="6:8">
      <c r="F2216" s="17">
        <v>-329.4</v>
      </c>
      <c r="G2216" s="17">
        <v>329.4</v>
      </c>
      <c r="H2216" s="17">
        <f t="shared" si="68"/>
        <v>0</v>
      </c>
    </row>
    <row r="2217" spans="6:8">
      <c r="F2217" s="17">
        <v>-329.4</v>
      </c>
      <c r="G2217" s="17">
        <v>329.4</v>
      </c>
      <c r="H2217" s="17">
        <f t="shared" si="68"/>
        <v>0</v>
      </c>
    </row>
    <row r="2218" spans="6:8">
      <c r="F2218" s="17">
        <v>-332.4</v>
      </c>
      <c r="G2218" s="17">
        <v>332.4</v>
      </c>
      <c r="H2218" s="17">
        <f t="shared" si="68"/>
        <v>0</v>
      </c>
    </row>
    <row r="2219" spans="6:8">
      <c r="F2219" s="17">
        <v>-332.4</v>
      </c>
      <c r="G2219" s="17">
        <v>332.4</v>
      </c>
      <c r="H2219" s="17">
        <f t="shared" si="68"/>
        <v>0</v>
      </c>
    </row>
    <row r="2220" spans="6:8">
      <c r="F2220" s="17">
        <v>-333</v>
      </c>
      <c r="G2220" s="17">
        <v>333</v>
      </c>
      <c r="H2220" s="17">
        <f t="shared" si="68"/>
        <v>0</v>
      </c>
    </row>
    <row r="2221" spans="6:8">
      <c r="F2221" s="17">
        <v>-333</v>
      </c>
      <c r="G2221" s="17">
        <v>333</v>
      </c>
      <c r="H2221" s="17">
        <f t="shared" si="68"/>
        <v>0</v>
      </c>
    </row>
    <row r="2222" spans="6:8">
      <c r="F2222" s="17">
        <v>-334.8</v>
      </c>
      <c r="G2222" s="17">
        <v>334.8</v>
      </c>
      <c r="H2222" s="17">
        <f t="shared" si="68"/>
        <v>0</v>
      </c>
    </row>
    <row r="2223" spans="6:8">
      <c r="F2223" s="17">
        <v>-336.59</v>
      </c>
      <c r="G2223" s="17">
        <v>336.59</v>
      </c>
      <c r="H2223" s="17">
        <f t="shared" si="68"/>
        <v>0</v>
      </c>
    </row>
    <row r="2224" spans="6:8">
      <c r="F2224" s="17">
        <v>-338.4</v>
      </c>
      <c r="G2224" s="17">
        <v>338.4</v>
      </c>
      <c r="H2224" s="17">
        <f t="shared" si="68"/>
        <v>0</v>
      </c>
    </row>
    <row r="2225" spans="6:8">
      <c r="F2225" s="17">
        <v>-340.8</v>
      </c>
      <c r="G2225" s="17">
        <v>340.8</v>
      </c>
      <c r="H2225" s="17">
        <f t="shared" si="68"/>
        <v>0</v>
      </c>
    </row>
    <row r="2226" spans="6:8">
      <c r="F2226" s="17">
        <v>-341.99</v>
      </c>
      <c r="G2226" s="17">
        <v>341.99</v>
      </c>
      <c r="H2226" s="17">
        <f t="shared" si="68"/>
        <v>0</v>
      </c>
    </row>
    <row r="2227" spans="6:8">
      <c r="F2227" s="17">
        <v>-345</v>
      </c>
      <c r="G2227" s="17">
        <v>345</v>
      </c>
      <c r="H2227" s="17">
        <f t="shared" si="68"/>
        <v>0</v>
      </c>
    </row>
    <row r="2228" spans="6:8">
      <c r="F2228" s="17">
        <v>-346.2</v>
      </c>
      <c r="G2228" s="17">
        <v>346.2</v>
      </c>
      <c r="H2228" s="17">
        <f t="shared" si="68"/>
        <v>0</v>
      </c>
    </row>
    <row r="2229" spans="6:8">
      <c r="F2229" s="17">
        <v>-346.2</v>
      </c>
      <c r="G2229" s="17">
        <v>346.2</v>
      </c>
      <c r="H2229" s="17">
        <f t="shared" si="68"/>
        <v>0</v>
      </c>
    </row>
    <row r="2230" spans="6:8">
      <c r="F2230" s="17">
        <v>-346.2</v>
      </c>
      <c r="G2230" s="17">
        <v>346.2</v>
      </c>
      <c r="H2230" s="17">
        <f t="shared" si="68"/>
        <v>0</v>
      </c>
    </row>
    <row r="2231" spans="6:8">
      <c r="F2231" s="17">
        <v>-348.6</v>
      </c>
      <c r="G2231" s="17">
        <v>348.6</v>
      </c>
      <c r="H2231" s="17">
        <f t="shared" si="68"/>
        <v>0</v>
      </c>
    </row>
    <row r="2232" spans="6:8">
      <c r="F2232" s="17">
        <v>-349.2</v>
      </c>
      <c r="G2232" s="17">
        <v>349.2</v>
      </c>
      <c r="H2232" s="17">
        <f t="shared" si="68"/>
        <v>0</v>
      </c>
    </row>
    <row r="2233" spans="6:8">
      <c r="F2233" s="17">
        <v>-349.8</v>
      </c>
      <c r="G2233" s="17">
        <v>349.8</v>
      </c>
      <c r="H2233" s="17">
        <f t="shared" si="68"/>
        <v>0</v>
      </c>
    </row>
    <row r="2234" spans="6:8">
      <c r="F2234" s="17">
        <v>-351.6</v>
      </c>
      <c r="G2234" s="17">
        <v>351.6</v>
      </c>
      <c r="H2234" s="17">
        <f t="shared" si="68"/>
        <v>0</v>
      </c>
    </row>
    <row r="2235" spans="6:8">
      <c r="F2235" s="17">
        <v>-352.2</v>
      </c>
      <c r="G2235" s="17">
        <v>352.2</v>
      </c>
      <c r="H2235" s="17">
        <f t="shared" si="68"/>
        <v>0</v>
      </c>
    </row>
    <row r="2236" spans="6:8">
      <c r="F2236" s="17">
        <v>-352.2</v>
      </c>
      <c r="G2236" s="17">
        <v>352.2</v>
      </c>
      <c r="H2236" s="17">
        <f t="shared" si="68"/>
        <v>0</v>
      </c>
    </row>
    <row r="2237" spans="6:8">
      <c r="F2237" s="17">
        <v>-352.8</v>
      </c>
      <c r="G2237" s="17">
        <v>352.8</v>
      </c>
      <c r="H2237" s="17">
        <f t="shared" si="68"/>
        <v>0</v>
      </c>
    </row>
    <row r="2238" spans="6:8">
      <c r="F2238" s="17">
        <v>-352.8</v>
      </c>
      <c r="G2238" s="17">
        <v>352.8</v>
      </c>
      <c r="H2238" s="17">
        <f t="shared" si="68"/>
        <v>0</v>
      </c>
    </row>
    <row r="2239" spans="6:8">
      <c r="F2239" s="17">
        <v>-354.6</v>
      </c>
      <c r="G2239" s="17">
        <v>354.6</v>
      </c>
      <c r="H2239" s="17">
        <f t="shared" si="68"/>
        <v>0</v>
      </c>
    </row>
    <row r="2240" spans="6:8">
      <c r="F2240" s="17">
        <v>-357</v>
      </c>
      <c r="G2240" s="17">
        <v>357</v>
      </c>
      <c r="H2240" s="17">
        <f t="shared" si="68"/>
        <v>0</v>
      </c>
    </row>
    <row r="2241" spans="6:8">
      <c r="F2241" s="17">
        <v>-358.8</v>
      </c>
      <c r="G2241" s="17">
        <v>358.8</v>
      </c>
      <c r="H2241" s="17">
        <f t="shared" si="68"/>
        <v>0</v>
      </c>
    </row>
    <row r="2242" spans="6:8">
      <c r="F2242" s="17">
        <v>-359.4</v>
      </c>
      <c r="G2242" s="17">
        <v>359.4</v>
      </c>
      <c r="H2242" s="17">
        <f t="shared" si="68"/>
        <v>0</v>
      </c>
    </row>
    <row r="2243" spans="6:8">
      <c r="F2243" s="17">
        <v>-363</v>
      </c>
      <c r="G2243" s="17">
        <v>363</v>
      </c>
      <c r="H2243" s="17">
        <f t="shared" ref="H2243:H2306" si="69">+F2243+G2243</f>
        <v>0</v>
      </c>
    </row>
    <row r="2244" spans="6:8">
      <c r="F2244" s="17">
        <v>-364.2</v>
      </c>
      <c r="G2244" s="17">
        <v>364.2</v>
      </c>
      <c r="H2244" s="17">
        <f t="shared" si="69"/>
        <v>0</v>
      </c>
    </row>
    <row r="2245" spans="6:8">
      <c r="F2245" s="17">
        <v>-364.79</v>
      </c>
      <c r="G2245" s="17">
        <v>364.79</v>
      </c>
      <c r="H2245" s="17">
        <f t="shared" si="69"/>
        <v>0</v>
      </c>
    </row>
    <row r="2246" spans="6:8">
      <c r="F2246" s="17">
        <v>-365.39</v>
      </c>
      <c r="G2246" s="17">
        <v>365.39</v>
      </c>
      <c r="H2246" s="17">
        <f t="shared" si="69"/>
        <v>0</v>
      </c>
    </row>
    <row r="2247" spans="6:8">
      <c r="F2247" s="17">
        <v>-365.4</v>
      </c>
      <c r="G2247" s="17">
        <v>365.4</v>
      </c>
      <c r="H2247" s="17">
        <f t="shared" si="69"/>
        <v>0</v>
      </c>
    </row>
    <row r="2248" spans="6:8">
      <c r="F2248" s="17">
        <v>-366</v>
      </c>
      <c r="G2248" s="17">
        <v>366</v>
      </c>
      <c r="H2248" s="17">
        <f t="shared" si="69"/>
        <v>0</v>
      </c>
    </row>
    <row r="2249" spans="6:8">
      <c r="F2249" s="17">
        <v>-367.2</v>
      </c>
      <c r="G2249" s="17">
        <v>367.2</v>
      </c>
      <c r="H2249" s="17">
        <f t="shared" si="69"/>
        <v>0</v>
      </c>
    </row>
    <row r="2250" spans="6:8">
      <c r="F2250" s="17">
        <v>-369</v>
      </c>
      <c r="G2250" s="17">
        <v>369</v>
      </c>
      <c r="H2250" s="17">
        <f t="shared" si="69"/>
        <v>0</v>
      </c>
    </row>
    <row r="2251" spans="6:8">
      <c r="F2251" s="17">
        <v>-369</v>
      </c>
      <c r="G2251" s="17">
        <v>369</v>
      </c>
      <c r="H2251" s="17">
        <f t="shared" si="69"/>
        <v>0</v>
      </c>
    </row>
    <row r="2252" spans="6:8">
      <c r="F2252" s="17">
        <v>-369.6</v>
      </c>
      <c r="G2252" s="17">
        <v>369.6</v>
      </c>
      <c r="H2252" s="17">
        <f t="shared" si="69"/>
        <v>0</v>
      </c>
    </row>
    <row r="2253" spans="6:8">
      <c r="F2253" s="17">
        <v>-370.8</v>
      </c>
      <c r="G2253" s="17">
        <v>370.8</v>
      </c>
      <c r="H2253" s="17">
        <f t="shared" si="69"/>
        <v>0</v>
      </c>
    </row>
    <row r="2254" spans="6:8">
      <c r="F2254" s="17">
        <v>-371.4</v>
      </c>
      <c r="G2254" s="17">
        <v>371.4</v>
      </c>
      <c r="H2254" s="17">
        <f t="shared" si="69"/>
        <v>0</v>
      </c>
    </row>
    <row r="2255" spans="6:8">
      <c r="F2255" s="17">
        <v>-372</v>
      </c>
      <c r="G2255" s="17">
        <v>372</v>
      </c>
      <c r="H2255" s="17">
        <f t="shared" si="69"/>
        <v>0</v>
      </c>
    </row>
    <row r="2256" spans="6:8">
      <c r="F2256" s="17">
        <v>-373.2</v>
      </c>
      <c r="G2256" s="17">
        <v>373.2</v>
      </c>
      <c r="H2256" s="17">
        <f t="shared" si="69"/>
        <v>0</v>
      </c>
    </row>
    <row r="2257" spans="6:8">
      <c r="F2257" s="17">
        <v>-375.58</v>
      </c>
      <c r="G2257" s="17">
        <v>375.58</v>
      </c>
      <c r="H2257" s="17">
        <f t="shared" si="69"/>
        <v>0</v>
      </c>
    </row>
    <row r="2258" spans="6:8">
      <c r="F2258" s="17">
        <v>-375.6</v>
      </c>
      <c r="G2258" s="17">
        <v>375.6</v>
      </c>
      <c r="H2258" s="17">
        <f t="shared" si="69"/>
        <v>0</v>
      </c>
    </row>
    <row r="2259" spans="6:8">
      <c r="F2259" s="17">
        <v>-375.6</v>
      </c>
      <c r="G2259" s="17">
        <v>375.6</v>
      </c>
      <c r="H2259" s="17">
        <f t="shared" si="69"/>
        <v>0</v>
      </c>
    </row>
    <row r="2260" spans="6:8">
      <c r="F2260" s="17">
        <v>-376.8</v>
      </c>
      <c r="G2260" s="17">
        <v>376.8</v>
      </c>
      <c r="H2260" s="17">
        <f t="shared" si="69"/>
        <v>0</v>
      </c>
    </row>
    <row r="2261" spans="6:8">
      <c r="F2261" s="17">
        <v>-376.8</v>
      </c>
      <c r="G2261" s="17">
        <v>376.8</v>
      </c>
      <c r="H2261" s="17">
        <f t="shared" si="69"/>
        <v>0</v>
      </c>
    </row>
    <row r="2262" spans="6:8">
      <c r="F2262" s="17">
        <v>-378</v>
      </c>
      <c r="G2262" s="17">
        <v>378</v>
      </c>
      <c r="H2262" s="17">
        <f t="shared" si="69"/>
        <v>0</v>
      </c>
    </row>
    <row r="2263" spans="6:8">
      <c r="F2263" s="17">
        <v>-378.6</v>
      </c>
      <c r="G2263" s="17">
        <v>378.6</v>
      </c>
      <c r="H2263" s="17">
        <f t="shared" si="69"/>
        <v>0</v>
      </c>
    </row>
    <row r="2264" spans="6:8">
      <c r="F2264" s="17">
        <v>-379.8</v>
      </c>
      <c r="G2264" s="17">
        <v>379.8</v>
      </c>
      <c r="H2264" s="17">
        <f t="shared" si="69"/>
        <v>0</v>
      </c>
    </row>
    <row r="2265" spans="6:8">
      <c r="F2265" s="17">
        <v>-379.8</v>
      </c>
      <c r="G2265" s="17">
        <v>379.8</v>
      </c>
      <c r="H2265" s="17">
        <f t="shared" si="69"/>
        <v>0</v>
      </c>
    </row>
    <row r="2266" spans="6:8">
      <c r="F2266" s="17">
        <v>-383.4</v>
      </c>
      <c r="G2266" s="17">
        <v>383.4</v>
      </c>
      <c r="H2266" s="17">
        <f t="shared" si="69"/>
        <v>0</v>
      </c>
    </row>
    <row r="2267" spans="6:8">
      <c r="F2267" s="17">
        <v>-385.2</v>
      </c>
      <c r="G2267" s="17">
        <v>385.2</v>
      </c>
      <c r="H2267" s="17">
        <f t="shared" si="69"/>
        <v>0</v>
      </c>
    </row>
    <row r="2268" spans="6:8">
      <c r="F2268" s="17">
        <v>-385.2</v>
      </c>
      <c r="G2268" s="17">
        <v>385.2</v>
      </c>
      <c r="H2268" s="17">
        <f t="shared" si="69"/>
        <v>0</v>
      </c>
    </row>
    <row r="2269" spans="6:8">
      <c r="F2269" s="17">
        <v>-388.2</v>
      </c>
      <c r="G2269" s="17">
        <v>388.2</v>
      </c>
      <c r="H2269" s="17">
        <f t="shared" si="69"/>
        <v>0</v>
      </c>
    </row>
    <row r="2270" spans="6:8">
      <c r="F2270" s="17">
        <v>-389.4</v>
      </c>
      <c r="G2270" s="17">
        <v>389.4</v>
      </c>
      <c r="H2270" s="17">
        <f t="shared" si="69"/>
        <v>0</v>
      </c>
    </row>
    <row r="2271" spans="6:8">
      <c r="F2271" s="17">
        <v>-390</v>
      </c>
      <c r="G2271" s="17">
        <v>390</v>
      </c>
      <c r="H2271" s="17">
        <f t="shared" si="69"/>
        <v>0</v>
      </c>
    </row>
    <row r="2272" spans="6:8">
      <c r="F2272" s="17">
        <v>-391.2</v>
      </c>
      <c r="G2272" s="17">
        <v>391.2</v>
      </c>
      <c r="H2272" s="17">
        <f t="shared" si="69"/>
        <v>0</v>
      </c>
    </row>
    <row r="2273" spans="6:8">
      <c r="F2273" s="17">
        <v>-393</v>
      </c>
      <c r="G2273" s="17">
        <v>393</v>
      </c>
      <c r="H2273" s="17">
        <f t="shared" si="69"/>
        <v>0</v>
      </c>
    </row>
    <row r="2274" spans="6:8">
      <c r="F2274" s="17">
        <v>-393</v>
      </c>
      <c r="G2274" s="17">
        <v>393</v>
      </c>
      <c r="H2274" s="17">
        <f t="shared" si="69"/>
        <v>0</v>
      </c>
    </row>
    <row r="2275" spans="6:8">
      <c r="F2275" s="17">
        <v>-394.2</v>
      </c>
      <c r="G2275" s="17">
        <v>394.2</v>
      </c>
      <c r="H2275" s="17">
        <f t="shared" si="69"/>
        <v>0</v>
      </c>
    </row>
    <row r="2276" spans="6:8">
      <c r="F2276" s="17">
        <v>-397.8</v>
      </c>
      <c r="G2276" s="17">
        <v>397.8</v>
      </c>
      <c r="H2276" s="17">
        <f t="shared" si="69"/>
        <v>0</v>
      </c>
    </row>
    <row r="2277" spans="6:8">
      <c r="F2277" s="17">
        <v>-397.8</v>
      </c>
      <c r="G2277" s="17">
        <v>397.8</v>
      </c>
      <c r="H2277" s="17">
        <f t="shared" si="69"/>
        <v>0</v>
      </c>
    </row>
    <row r="2278" spans="6:8">
      <c r="F2278" s="17">
        <v>-402</v>
      </c>
      <c r="G2278" s="17">
        <v>402</v>
      </c>
      <c r="H2278" s="17">
        <f t="shared" si="69"/>
        <v>0</v>
      </c>
    </row>
    <row r="2279" spans="6:8">
      <c r="F2279" s="17">
        <v>-403.8</v>
      </c>
      <c r="G2279" s="17">
        <v>403.8</v>
      </c>
      <c r="H2279" s="17">
        <f t="shared" si="69"/>
        <v>0</v>
      </c>
    </row>
    <row r="2280" spans="6:8">
      <c r="F2280" s="17">
        <v>-408.6</v>
      </c>
      <c r="G2280" s="17">
        <v>408.6</v>
      </c>
      <c r="H2280" s="17">
        <f t="shared" si="69"/>
        <v>0</v>
      </c>
    </row>
    <row r="2281" spans="6:8">
      <c r="F2281" s="17">
        <v>-409.8</v>
      </c>
      <c r="G2281" s="17">
        <v>409.8</v>
      </c>
      <c r="H2281" s="17">
        <f t="shared" si="69"/>
        <v>0</v>
      </c>
    </row>
    <row r="2282" spans="6:8">
      <c r="F2282" s="17">
        <v>-411.6</v>
      </c>
      <c r="G2282" s="17">
        <v>411.6</v>
      </c>
      <c r="H2282" s="17">
        <f t="shared" si="69"/>
        <v>0</v>
      </c>
    </row>
    <row r="2283" spans="6:8">
      <c r="F2283" s="17">
        <v>-412.2</v>
      </c>
      <c r="G2283" s="17">
        <v>412.2</v>
      </c>
      <c r="H2283" s="17">
        <f t="shared" si="69"/>
        <v>0</v>
      </c>
    </row>
    <row r="2284" spans="6:8">
      <c r="F2284" s="17">
        <v>-412.8</v>
      </c>
      <c r="G2284" s="17">
        <v>412.8</v>
      </c>
      <c r="H2284" s="17">
        <f t="shared" si="69"/>
        <v>0</v>
      </c>
    </row>
    <row r="2285" spans="6:8">
      <c r="F2285" s="17">
        <v>-415.2</v>
      </c>
      <c r="G2285" s="17">
        <v>415.2</v>
      </c>
      <c r="H2285" s="17">
        <f t="shared" si="69"/>
        <v>0</v>
      </c>
    </row>
    <row r="2286" spans="6:8">
      <c r="F2286" s="17">
        <v>-420</v>
      </c>
      <c r="G2286" s="17">
        <v>420</v>
      </c>
      <c r="H2286" s="17">
        <f t="shared" si="69"/>
        <v>0</v>
      </c>
    </row>
    <row r="2287" spans="6:8">
      <c r="F2287" s="17">
        <v>-421.8</v>
      </c>
      <c r="G2287" s="17">
        <v>421.8</v>
      </c>
      <c r="H2287" s="17">
        <f t="shared" si="69"/>
        <v>0</v>
      </c>
    </row>
    <row r="2288" spans="6:8">
      <c r="F2288" s="17">
        <v>-423.6</v>
      </c>
      <c r="G2288" s="17">
        <v>423.6</v>
      </c>
      <c r="H2288" s="17">
        <f t="shared" si="69"/>
        <v>0</v>
      </c>
    </row>
    <row r="2289" spans="6:8">
      <c r="F2289" s="17">
        <v>-424.8</v>
      </c>
      <c r="G2289" s="17">
        <v>424.8</v>
      </c>
      <c r="H2289" s="17">
        <f t="shared" si="69"/>
        <v>0</v>
      </c>
    </row>
    <row r="2290" spans="6:8">
      <c r="F2290" s="17">
        <v>-431.4</v>
      </c>
      <c r="G2290" s="17">
        <v>431.4</v>
      </c>
      <c r="H2290" s="17">
        <f t="shared" si="69"/>
        <v>0</v>
      </c>
    </row>
    <row r="2291" spans="6:8">
      <c r="F2291" s="17">
        <v>-436.8</v>
      </c>
      <c r="G2291" s="17">
        <v>436.8</v>
      </c>
      <c r="H2291" s="17">
        <f t="shared" si="69"/>
        <v>0</v>
      </c>
    </row>
    <row r="2292" spans="6:8">
      <c r="F2292" s="17">
        <v>-445.8</v>
      </c>
      <c r="G2292" s="17">
        <v>445.8</v>
      </c>
      <c r="H2292" s="17">
        <f t="shared" si="69"/>
        <v>0</v>
      </c>
    </row>
    <row r="2293" spans="6:8">
      <c r="F2293" s="17">
        <v>-449.19</v>
      </c>
      <c r="G2293" s="17">
        <v>449.19</v>
      </c>
      <c r="H2293" s="17">
        <f t="shared" si="69"/>
        <v>0</v>
      </c>
    </row>
    <row r="2294" spans="6:8">
      <c r="F2294" s="17">
        <v>-449.4</v>
      </c>
      <c r="G2294" s="17">
        <v>449.4</v>
      </c>
      <c r="H2294" s="17">
        <f t="shared" si="69"/>
        <v>0</v>
      </c>
    </row>
    <row r="2295" spans="6:8">
      <c r="F2295" s="17">
        <v>-450</v>
      </c>
      <c r="G2295" s="17">
        <v>450</v>
      </c>
      <c r="H2295" s="17">
        <f t="shared" si="69"/>
        <v>0</v>
      </c>
    </row>
    <row r="2296" spans="6:8">
      <c r="F2296" s="17">
        <v>-453</v>
      </c>
      <c r="G2296" s="17">
        <v>453</v>
      </c>
      <c r="H2296" s="17">
        <f t="shared" si="69"/>
        <v>0</v>
      </c>
    </row>
    <row r="2297" spans="6:8">
      <c r="F2297" s="17">
        <v>-454.2</v>
      </c>
      <c r="G2297" s="17">
        <v>454.2</v>
      </c>
      <c r="H2297" s="17">
        <f t="shared" si="69"/>
        <v>0</v>
      </c>
    </row>
    <row r="2298" spans="6:8">
      <c r="F2298" s="17">
        <v>-454.8</v>
      </c>
      <c r="G2298" s="17">
        <v>454.8</v>
      </c>
      <c r="H2298" s="17">
        <f t="shared" si="69"/>
        <v>0</v>
      </c>
    </row>
    <row r="2299" spans="6:8">
      <c r="F2299" s="17">
        <v>-454.8</v>
      </c>
      <c r="G2299" s="17">
        <v>454.8</v>
      </c>
      <c r="H2299" s="17">
        <f t="shared" si="69"/>
        <v>0</v>
      </c>
    </row>
    <row r="2300" spans="6:8">
      <c r="F2300" s="17">
        <v>-459.6</v>
      </c>
      <c r="G2300" s="17">
        <v>459.6</v>
      </c>
      <c r="H2300" s="17">
        <f t="shared" si="69"/>
        <v>0</v>
      </c>
    </row>
    <row r="2301" spans="6:8">
      <c r="F2301" s="17">
        <v>-459.6</v>
      </c>
      <c r="G2301" s="17">
        <v>459.6</v>
      </c>
      <c r="H2301" s="17">
        <f t="shared" si="69"/>
        <v>0</v>
      </c>
    </row>
    <row r="2302" spans="6:8">
      <c r="F2302" s="17">
        <v>-463.2</v>
      </c>
      <c r="G2302" s="17">
        <v>463.2</v>
      </c>
      <c r="H2302" s="17">
        <f t="shared" si="69"/>
        <v>0</v>
      </c>
    </row>
    <row r="2303" spans="6:8">
      <c r="F2303" s="17">
        <v>-466.8</v>
      </c>
      <c r="G2303" s="17">
        <v>466.8</v>
      </c>
      <c r="H2303" s="17">
        <f t="shared" si="69"/>
        <v>0</v>
      </c>
    </row>
    <row r="2304" spans="6:8">
      <c r="F2304" s="17">
        <v>-469.2</v>
      </c>
      <c r="G2304" s="17">
        <v>469.2</v>
      </c>
      <c r="H2304" s="17">
        <f t="shared" si="69"/>
        <v>0</v>
      </c>
    </row>
    <row r="2305" spans="6:8">
      <c r="F2305" s="17">
        <v>-481.2</v>
      </c>
      <c r="G2305" s="17">
        <v>481.2</v>
      </c>
      <c r="H2305" s="17">
        <f t="shared" si="69"/>
        <v>0</v>
      </c>
    </row>
    <row r="2306" spans="6:8">
      <c r="F2306" s="17">
        <v>-483</v>
      </c>
      <c r="G2306" s="17">
        <v>483</v>
      </c>
      <c r="H2306" s="17">
        <f t="shared" si="69"/>
        <v>0</v>
      </c>
    </row>
    <row r="2307" spans="6:8">
      <c r="F2307" s="17">
        <v>-487.8</v>
      </c>
      <c r="G2307" s="17">
        <v>487.8</v>
      </c>
      <c r="H2307" s="17">
        <f t="shared" ref="H2307:H2371" si="70">+F2307+G2307</f>
        <v>0</v>
      </c>
    </row>
    <row r="2308" spans="6:8">
      <c r="F2308" s="17">
        <v>-491.4</v>
      </c>
      <c r="G2308" s="17">
        <v>491.4</v>
      </c>
      <c r="H2308" s="17">
        <f t="shared" si="70"/>
        <v>0</v>
      </c>
    </row>
    <row r="2309" spans="6:8">
      <c r="F2309" s="17">
        <v>-495</v>
      </c>
      <c r="G2309" s="17">
        <v>495</v>
      </c>
      <c r="H2309" s="17">
        <f t="shared" si="70"/>
        <v>0</v>
      </c>
    </row>
    <row r="2310" spans="6:8">
      <c r="F2310" s="17">
        <v>-498</v>
      </c>
      <c r="G2310" s="17">
        <v>498</v>
      </c>
      <c r="H2310" s="17">
        <f t="shared" si="70"/>
        <v>0</v>
      </c>
    </row>
    <row r="2311" spans="6:8">
      <c r="F2311" s="17">
        <v>-499.8</v>
      </c>
      <c r="G2311" s="17">
        <v>499.8</v>
      </c>
      <c r="H2311" s="17">
        <f t="shared" si="70"/>
        <v>0</v>
      </c>
    </row>
    <row r="2312" spans="6:8">
      <c r="F2312" s="17">
        <v>-510.6</v>
      </c>
      <c r="G2312" s="17">
        <v>510.6</v>
      </c>
      <c r="H2312" s="17">
        <f t="shared" si="70"/>
        <v>0</v>
      </c>
    </row>
    <row r="2313" spans="6:8">
      <c r="F2313" s="17">
        <v>-511.8</v>
      </c>
      <c r="G2313" s="17">
        <v>511.8</v>
      </c>
      <c r="H2313" s="17">
        <f t="shared" si="70"/>
        <v>0</v>
      </c>
    </row>
    <row r="2314" spans="6:8">
      <c r="F2314" s="17">
        <v>-514.20000000000005</v>
      </c>
      <c r="G2314" s="17">
        <v>514.20000000000005</v>
      </c>
      <c r="H2314" s="17">
        <f t="shared" si="70"/>
        <v>0</v>
      </c>
    </row>
    <row r="2315" spans="6:8">
      <c r="F2315" s="17">
        <v>-514.79999999999995</v>
      </c>
      <c r="G2315" s="17">
        <v>514.79999999999995</v>
      </c>
      <c r="H2315" s="17">
        <f t="shared" si="70"/>
        <v>0</v>
      </c>
    </row>
    <row r="2316" spans="6:8">
      <c r="F2316" s="17">
        <v>-525</v>
      </c>
      <c r="G2316" s="17">
        <v>525</v>
      </c>
      <c r="H2316" s="17">
        <f t="shared" si="70"/>
        <v>0</v>
      </c>
    </row>
    <row r="2317" spans="6:8">
      <c r="F2317" s="17">
        <v>-525.6</v>
      </c>
      <c r="G2317" s="17">
        <v>525.6</v>
      </c>
      <c r="H2317" s="17">
        <f t="shared" si="70"/>
        <v>0</v>
      </c>
    </row>
    <row r="2318" spans="6:8">
      <c r="F2318" s="17">
        <v>-539.4</v>
      </c>
      <c r="G2318" s="17">
        <v>539.4</v>
      </c>
      <c r="H2318" s="17">
        <f t="shared" si="70"/>
        <v>0</v>
      </c>
    </row>
    <row r="2319" spans="6:8">
      <c r="F2319" s="17">
        <v>-541.79999999999995</v>
      </c>
      <c r="G2319" s="17">
        <v>541.79999999999995</v>
      </c>
      <c r="H2319" s="17">
        <f t="shared" si="70"/>
        <v>0</v>
      </c>
    </row>
    <row r="2320" spans="6:8">
      <c r="F2320" s="17">
        <v>-552.6</v>
      </c>
      <c r="G2320" s="17">
        <v>552.6</v>
      </c>
      <c r="H2320" s="17">
        <f t="shared" si="70"/>
        <v>0</v>
      </c>
    </row>
    <row r="2321" spans="6:8">
      <c r="F2321" s="17">
        <v>-552.6</v>
      </c>
      <c r="G2321" s="17">
        <v>552.6</v>
      </c>
      <c r="H2321" s="17">
        <f t="shared" si="70"/>
        <v>0</v>
      </c>
    </row>
    <row r="2322" spans="6:8">
      <c r="F2322" s="17">
        <v>-555.6</v>
      </c>
      <c r="G2322" s="17">
        <v>555.6</v>
      </c>
      <c r="H2322" s="17">
        <f t="shared" si="70"/>
        <v>0</v>
      </c>
    </row>
    <row r="2323" spans="6:8">
      <c r="F2323" s="17">
        <v>-561</v>
      </c>
      <c r="G2323" s="17">
        <v>561</v>
      </c>
      <c r="H2323" s="17">
        <f t="shared" si="70"/>
        <v>0</v>
      </c>
    </row>
    <row r="2324" spans="6:8">
      <c r="F2324" s="17">
        <v>-562.79999999999995</v>
      </c>
      <c r="G2324" s="17">
        <v>562.79999999999995</v>
      </c>
      <c r="H2324" s="17">
        <f t="shared" si="70"/>
        <v>0</v>
      </c>
    </row>
    <row r="2325" spans="6:8">
      <c r="F2325" s="17">
        <v>-574.79999999999995</v>
      </c>
      <c r="G2325" s="17">
        <v>574.79999999999995</v>
      </c>
      <c r="H2325" s="17">
        <f t="shared" si="70"/>
        <v>0</v>
      </c>
    </row>
    <row r="2326" spans="6:8">
      <c r="F2326" s="17">
        <v>-575.4</v>
      </c>
      <c r="G2326" s="17">
        <v>575.4</v>
      </c>
      <c r="H2326" s="17">
        <f t="shared" si="70"/>
        <v>0</v>
      </c>
    </row>
    <row r="2327" spans="6:8">
      <c r="F2327" s="17">
        <v>-575.4</v>
      </c>
      <c r="G2327" s="17">
        <v>575.4</v>
      </c>
      <c r="H2327" s="17">
        <f t="shared" si="70"/>
        <v>0</v>
      </c>
    </row>
    <row r="2328" spans="6:8">
      <c r="F2328" s="17">
        <v>-576.6</v>
      </c>
      <c r="G2328" s="17">
        <v>576.6</v>
      </c>
      <c r="H2328" s="17">
        <f t="shared" si="70"/>
        <v>0</v>
      </c>
    </row>
    <row r="2329" spans="6:8">
      <c r="F2329" s="17">
        <v>-579.6</v>
      </c>
      <c r="G2329" s="17">
        <v>579.6</v>
      </c>
      <c r="H2329" s="17">
        <f t="shared" si="70"/>
        <v>0</v>
      </c>
    </row>
    <row r="2330" spans="6:8">
      <c r="F2330" s="17">
        <v>-595.79999999999995</v>
      </c>
      <c r="G2330" s="17">
        <v>595.79999999999995</v>
      </c>
      <c r="H2330" s="17">
        <f t="shared" si="70"/>
        <v>0</v>
      </c>
    </row>
    <row r="2331" spans="6:8">
      <c r="F2331" s="17">
        <v>-602.4</v>
      </c>
      <c r="G2331" s="17">
        <v>602.4</v>
      </c>
      <c r="H2331" s="17">
        <f t="shared" si="70"/>
        <v>0</v>
      </c>
    </row>
    <row r="2332" spans="6:8">
      <c r="F2332" s="17">
        <v>-607.79999999999995</v>
      </c>
      <c r="G2332" s="17">
        <v>607.79999999999995</v>
      </c>
      <c r="H2332" s="17">
        <f t="shared" si="70"/>
        <v>0</v>
      </c>
    </row>
    <row r="2333" spans="6:8">
      <c r="F2333" s="17">
        <v>-607.79999999999995</v>
      </c>
      <c r="G2333" s="17">
        <v>607.79999999999995</v>
      </c>
      <c r="H2333" s="17">
        <f t="shared" si="70"/>
        <v>0</v>
      </c>
    </row>
    <row r="2334" spans="6:8">
      <c r="F2334" s="17">
        <v>-612</v>
      </c>
      <c r="G2334" s="17">
        <v>612</v>
      </c>
      <c r="H2334" s="17">
        <f t="shared" si="70"/>
        <v>0</v>
      </c>
    </row>
    <row r="2335" spans="6:8">
      <c r="F2335" s="17">
        <v>-613.20000000000005</v>
      </c>
      <c r="G2335" s="17">
        <v>613.20000000000005</v>
      </c>
      <c r="H2335" s="17">
        <f t="shared" si="70"/>
        <v>0</v>
      </c>
    </row>
    <row r="2336" spans="6:8">
      <c r="F2336" s="17">
        <v>-625.79</v>
      </c>
      <c r="G2336" s="17">
        <v>625.79</v>
      </c>
      <c r="H2336" s="17">
        <f t="shared" si="70"/>
        <v>0</v>
      </c>
    </row>
    <row r="2337" spans="6:8">
      <c r="F2337" s="17">
        <v>-627</v>
      </c>
      <c r="G2337" s="17">
        <v>627</v>
      </c>
      <c r="H2337" s="17">
        <f t="shared" si="70"/>
        <v>0</v>
      </c>
    </row>
    <row r="2338" spans="6:8">
      <c r="F2338" s="17">
        <v>-652.79999999999995</v>
      </c>
      <c r="G2338" s="17">
        <v>652.79999999999995</v>
      </c>
      <c r="H2338" s="17">
        <f t="shared" si="70"/>
        <v>0</v>
      </c>
    </row>
    <row r="2339" spans="6:8">
      <c r="F2339" s="17">
        <v>-665.4</v>
      </c>
      <c r="G2339" s="17">
        <v>665.4</v>
      </c>
      <c r="H2339" s="17">
        <f t="shared" si="70"/>
        <v>0</v>
      </c>
    </row>
    <row r="2340" spans="6:8">
      <c r="F2340" s="17">
        <v>-672</v>
      </c>
      <c r="G2340" s="17">
        <v>672</v>
      </c>
      <c r="H2340" s="17">
        <f t="shared" si="70"/>
        <v>0</v>
      </c>
    </row>
    <row r="2341" spans="6:8">
      <c r="F2341" s="17">
        <v>-685.38</v>
      </c>
      <c r="G2341" s="17">
        <v>685.38</v>
      </c>
      <c r="H2341" s="17">
        <f t="shared" si="70"/>
        <v>0</v>
      </c>
    </row>
    <row r="2342" spans="6:8">
      <c r="F2342" s="17">
        <v>-696</v>
      </c>
      <c r="G2342" s="17">
        <v>696</v>
      </c>
      <c r="H2342" s="17">
        <f t="shared" si="70"/>
        <v>0</v>
      </c>
    </row>
    <row r="2343" spans="6:8">
      <c r="F2343" s="17">
        <v>-702</v>
      </c>
      <c r="G2343" s="17">
        <v>702</v>
      </c>
      <c r="H2343" s="17">
        <f t="shared" si="70"/>
        <v>0</v>
      </c>
    </row>
    <row r="2344" spans="6:8">
      <c r="F2344" s="17">
        <v>-703.33210735586181</v>
      </c>
      <c r="G2344" s="17">
        <v>703.33</v>
      </c>
      <c r="H2344" s="17">
        <f t="shared" si="70"/>
        <v>-2.1073558617672461E-3</v>
      </c>
    </row>
    <row r="2345" spans="6:8">
      <c r="F2345" s="17">
        <v>-709.2</v>
      </c>
      <c r="G2345" s="17">
        <v>709.2</v>
      </c>
      <c r="H2345" s="17">
        <f t="shared" si="70"/>
        <v>0</v>
      </c>
    </row>
    <row r="2346" spans="6:8">
      <c r="F2346" s="17">
        <v>-710.4</v>
      </c>
      <c r="G2346" s="17">
        <v>710.4</v>
      </c>
      <c r="H2346" s="17">
        <f t="shared" si="70"/>
        <v>0</v>
      </c>
    </row>
    <row r="2347" spans="6:8">
      <c r="F2347" s="17">
        <v>-711.83</v>
      </c>
      <c r="G2347" s="17">
        <v>711.83</v>
      </c>
      <c r="H2347" s="17">
        <f t="shared" si="70"/>
        <v>0</v>
      </c>
    </row>
    <row r="2348" spans="6:8">
      <c r="F2348" s="17">
        <v>-715.8</v>
      </c>
      <c r="G2348" s="17">
        <v>715.8</v>
      </c>
      <c r="H2348" s="17">
        <f t="shared" si="70"/>
        <v>0</v>
      </c>
    </row>
    <row r="2349" spans="6:8">
      <c r="F2349" s="17">
        <v>-717</v>
      </c>
      <c r="G2349" s="17">
        <v>717</v>
      </c>
      <c r="H2349" s="17">
        <f t="shared" si="70"/>
        <v>0</v>
      </c>
    </row>
    <row r="2350" spans="6:8">
      <c r="F2350" s="17">
        <v>-721.8</v>
      </c>
      <c r="G2350" s="17">
        <v>721.8</v>
      </c>
      <c r="H2350" s="17">
        <f t="shared" si="70"/>
        <v>0</v>
      </c>
    </row>
    <row r="2351" spans="6:8">
      <c r="F2351" s="17">
        <v>-745.08602385685663</v>
      </c>
      <c r="G2351" s="17">
        <v>745.09</v>
      </c>
      <c r="H2351" s="17">
        <f t="shared" si="70"/>
        <v>3.9761431434044425E-3</v>
      </c>
    </row>
    <row r="2352" spans="6:8">
      <c r="F2352" s="17">
        <v>-759.6</v>
      </c>
      <c r="G2352" s="17">
        <v>759.6</v>
      </c>
      <c r="H2352" s="17">
        <f t="shared" si="70"/>
        <v>0</v>
      </c>
    </row>
    <row r="2353" spans="6:8">
      <c r="F2353" s="17">
        <v>-768</v>
      </c>
      <c r="G2353" s="17">
        <v>768</v>
      </c>
      <c r="H2353" s="17">
        <f t="shared" si="70"/>
        <v>0</v>
      </c>
    </row>
    <row r="2354" spans="6:8">
      <c r="F2354" s="17">
        <v>-780.6</v>
      </c>
      <c r="G2354" s="17">
        <v>780.6</v>
      </c>
      <c r="H2354" s="17">
        <f t="shared" si="70"/>
        <v>0</v>
      </c>
    </row>
    <row r="2355" spans="6:8">
      <c r="F2355" s="17">
        <v>-818.82000000000698</v>
      </c>
      <c r="G2355" s="17">
        <v>818.82</v>
      </c>
      <c r="H2355" s="17">
        <f t="shared" si="70"/>
        <v>-6.9348971010185778E-12</v>
      </c>
    </row>
    <row r="2356" spans="6:8">
      <c r="F2356" s="17">
        <v>-879</v>
      </c>
      <c r="G2356" s="17">
        <v>879</v>
      </c>
      <c r="H2356" s="17">
        <f t="shared" si="70"/>
        <v>0</v>
      </c>
    </row>
    <row r="2357" spans="6:8">
      <c r="F2357" s="17">
        <v>-898.05</v>
      </c>
      <c r="G2357" s="17">
        <v>898.05</v>
      </c>
      <c r="H2357" s="17">
        <f t="shared" si="70"/>
        <v>0</v>
      </c>
    </row>
    <row r="2358" spans="6:8">
      <c r="F2358" s="17">
        <v>-900.34198807156645</v>
      </c>
      <c r="G2358" s="17">
        <v>900.34</v>
      </c>
      <c r="H2358" s="17">
        <f t="shared" si="70"/>
        <v>-1.9880715664157833E-3</v>
      </c>
    </row>
    <row r="2359" spans="6:8">
      <c r="F2359" s="17">
        <v>-920.4</v>
      </c>
      <c r="G2359" s="17">
        <v>920.4</v>
      </c>
      <c r="H2359" s="17">
        <f t="shared" si="70"/>
        <v>0</v>
      </c>
    </row>
    <row r="2360" spans="6:8">
      <c r="F2360" s="17">
        <v>-934.2</v>
      </c>
      <c r="G2360" s="17">
        <v>934.2</v>
      </c>
      <c r="H2360" s="17">
        <f t="shared" si="70"/>
        <v>0</v>
      </c>
    </row>
    <row r="2361" spans="6:8">
      <c r="F2361" s="17">
        <v>-1005.98</v>
      </c>
      <c r="G2361" s="17">
        <v>1005.98</v>
      </c>
      <c r="H2361" s="17">
        <f t="shared" si="70"/>
        <v>0</v>
      </c>
    </row>
    <row r="2362" spans="6:8">
      <c r="F2362" s="17">
        <v>-1016.4</v>
      </c>
      <c r="G2362" s="17">
        <v>1016.4</v>
      </c>
      <c r="H2362" s="17">
        <f t="shared" si="70"/>
        <v>0</v>
      </c>
    </row>
    <row r="2363" spans="6:8">
      <c r="F2363" s="17">
        <v>-1046.4000000000001</v>
      </c>
      <c r="G2363" s="17">
        <v>1046.4000000000001</v>
      </c>
      <c r="H2363" s="17">
        <f t="shared" si="70"/>
        <v>0</v>
      </c>
    </row>
    <row r="2364" spans="6:8">
      <c r="F2364" s="17">
        <v>-1107</v>
      </c>
      <c r="G2364" s="17">
        <v>1107</v>
      </c>
      <c r="H2364" s="17">
        <f t="shared" si="70"/>
        <v>0</v>
      </c>
    </row>
    <row r="2365" spans="6:8">
      <c r="F2365" s="17">
        <v>-1129.7639761431492</v>
      </c>
      <c r="G2365" s="17">
        <v>1129.76</v>
      </c>
      <c r="H2365" s="17">
        <f t="shared" si="70"/>
        <v>-3.9761431492024712E-3</v>
      </c>
    </row>
    <row r="2366" spans="6:8">
      <c r="F2366" s="17">
        <v>-1134.4100000000001</v>
      </c>
      <c r="G2366" s="17">
        <v>1134.4100000000001</v>
      </c>
      <c r="H2366" s="17">
        <f t="shared" si="70"/>
        <v>0</v>
      </c>
    </row>
    <row r="2367" spans="6:8">
      <c r="F2367" s="56">
        <v>-1192.8429423459165</v>
      </c>
      <c r="G2367" s="56"/>
      <c r="H2367" s="56">
        <f t="shared" si="70"/>
        <v>-1192.8429423459165</v>
      </c>
    </row>
    <row r="2368" spans="6:8">
      <c r="F2368" s="17">
        <v>-1200</v>
      </c>
      <c r="G2368" s="17">
        <v>1200</v>
      </c>
      <c r="H2368" s="17">
        <f t="shared" si="70"/>
        <v>0</v>
      </c>
    </row>
    <row r="2369" spans="6:8">
      <c r="F2369" s="17">
        <v>-1251.0599999999977</v>
      </c>
      <c r="G2369" s="17">
        <v>1251.06</v>
      </c>
      <c r="H2369" s="17">
        <f t="shared" si="70"/>
        <v>2.2737367544323206E-12</v>
      </c>
    </row>
    <row r="2370" spans="6:8">
      <c r="F2370" s="17">
        <v>-1257</v>
      </c>
      <c r="G2370" s="17">
        <v>1257</v>
      </c>
      <c r="H2370" s="17">
        <f t="shared" si="70"/>
        <v>0</v>
      </c>
    </row>
    <row r="2371" spans="6:8">
      <c r="F2371" s="17">
        <v>-1636.9439761431422</v>
      </c>
      <c r="G2371" s="17">
        <v>1636.94</v>
      </c>
      <c r="H2371" s="17">
        <f t="shared" si="70"/>
        <v>-3.9761431421538873E-3</v>
      </c>
    </row>
    <row r="2372" spans="6:8">
      <c r="F2372" s="56">
        <v>-1789.2644135188893</v>
      </c>
      <c r="G2372" s="56"/>
      <c r="H2372" s="56">
        <f t="shared" ref="H2372:H2403" si="71">+F2372+G2372</f>
        <v>-1789.2644135188893</v>
      </c>
    </row>
    <row r="2373" spans="6:8">
      <c r="F2373" s="17">
        <v>-1915.17</v>
      </c>
      <c r="G2373" s="17">
        <v>1915.17</v>
      </c>
      <c r="H2373" s="17">
        <f t="shared" si="71"/>
        <v>0</v>
      </c>
    </row>
    <row r="2374" spans="6:8">
      <c r="F2374" s="17">
        <v>-2423.59</v>
      </c>
      <c r="G2374" s="17">
        <v>2423.59</v>
      </c>
      <c r="H2374" s="17">
        <f t="shared" si="71"/>
        <v>0</v>
      </c>
    </row>
    <row r="2375" spans="6:8">
      <c r="F2375" s="17">
        <v>-2465.14</v>
      </c>
      <c r="G2375" s="17">
        <v>2465.14</v>
      </c>
      <c r="H2375" s="17">
        <f t="shared" si="71"/>
        <v>0</v>
      </c>
    </row>
    <row r="2376" spans="6:8">
      <c r="F2376" s="56">
        <v>-2982.107355864835</v>
      </c>
      <c r="G2376" s="56"/>
      <c r="H2376" s="56">
        <f t="shared" si="71"/>
        <v>-2982.107355864835</v>
      </c>
    </row>
    <row r="2377" spans="6:8">
      <c r="F2377" s="56">
        <v>-2982.107355864835</v>
      </c>
      <c r="G2377" s="56"/>
      <c r="H2377" s="56">
        <f t="shared" si="71"/>
        <v>-2982.107355864835</v>
      </c>
    </row>
    <row r="2378" spans="6:8">
      <c r="F2378" s="56">
        <v>-2982.107355864835</v>
      </c>
      <c r="G2378" s="56"/>
      <c r="H2378" s="56">
        <f t="shared" si="71"/>
        <v>-2982.107355864835</v>
      </c>
    </row>
    <row r="2379" spans="6:8">
      <c r="F2379" s="56">
        <v>-2982.107355864835</v>
      </c>
      <c r="G2379" s="56"/>
      <c r="H2379" s="56">
        <f t="shared" si="71"/>
        <v>-2982.107355864835</v>
      </c>
    </row>
    <row r="2380" spans="6:8">
      <c r="F2380" s="56">
        <v>-2982.107355864835</v>
      </c>
      <c r="G2380" s="56"/>
      <c r="H2380" s="56">
        <f t="shared" si="71"/>
        <v>-2982.107355864835</v>
      </c>
    </row>
    <row r="2381" spans="6:8">
      <c r="F2381" s="56">
        <v>-2982.107355864835</v>
      </c>
      <c r="G2381" s="56"/>
      <c r="H2381" s="56">
        <f t="shared" si="71"/>
        <v>-2982.107355864835</v>
      </c>
    </row>
    <row r="2382" spans="6:8">
      <c r="F2382" s="56">
        <v>-2982.107355864835</v>
      </c>
      <c r="G2382" s="56"/>
      <c r="H2382" s="56">
        <f t="shared" si="71"/>
        <v>-2982.107355864835</v>
      </c>
    </row>
    <row r="2383" spans="6:8">
      <c r="F2383" s="56">
        <v>-2982.107355864835</v>
      </c>
      <c r="G2383" s="56"/>
      <c r="H2383" s="56">
        <f t="shared" si="71"/>
        <v>-2982.107355864835</v>
      </c>
    </row>
    <row r="2384" spans="6:8">
      <c r="F2384" s="56">
        <v>-2982.107355864835</v>
      </c>
      <c r="G2384" s="56"/>
      <c r="H2384" s="56">
        <f t="shared" si="71"/>
        <v>-2982.107355864835</v>
      </c>
    </row>
    <row r="2385" spans="6:8">
      <c r="F2385" s="17">
        <v>-3145.8006560635986</v>
      </c>
      <c r="G2385" s="17">
        <v>3145.8</v>
      </c>
      <c r="H2385" s="17">
        <f t="shared" si="71"/>
        <v>-6.560635983987595E-4</v>
      </c>
    </row>
    <row r="2386" spans="6:8">
      <c r="F2386" s="17">
        <v>-3180</v>
      </c>
      <c r="G2386" s="17">
        <v>3180</v>
      </c>
      <c r="H2386" s="17">
        <f t="shared" si="71"/>
        <v>0</v>
      </c>
    </row>
    <row r="2387" spans="6:8">
      <c r="F2387" s="17">
        <v>-3225</v>
      </c>
      <c r="G2387" s="17">
        <v>3225</v>
      </c>
      <c r="H2387" s="17">
        <f t="shared" si="71"/>
        <v>0</v>
      </c>
    </row>
    <row r="2388" spans="6:8">
      <c r="F2388" s="17">
        <v>-3588</v>
      </c>
      <c r="G2388" s="17">
        <v>3588</v>
      </c>
      <c r="H2388" s="17">
        <f t="shared" si="71"/>
        <v>0</v>
      </c>
    </row>
    <row r="2389" spans="6:8">
      <c r="F2389" s="17">
        <v>-4200</v>
      </c>
      <c r="G2389" s="17">
        <v>4200</v>
      </c>
      <c r="H2389" s="17">
        <f t="shared" si="71"/>
        <v>0</v>
      </c>
    </row>
    <row r="2390" spans="6:8">
      <c r="F2390" s="17">
        <v>-4200</v>
      </c>
      <c r="G2390" s="17">
        <v>4200</v>
      </c>
      <c r="H2390" s="17">
        <f t="shared" si="71"/>
        <v>0</v>
      </c>
    </row>
    <row r="2391" spans="6:8">
      <c r="F2391" s="56">
        <v>-5964.2147117296699</v>
      </c>
      <c r="G2391" s="56"/>
      <c r="H2391" s="56">
        <f t="shared" si="71"/>
        <v>-5964.2147117296699</v>
      </c>
    </row>
    <row r="2392" spans="6:8">
      <c r="F2392" s="56">
        <v>-5964.2147117296699</v>
      </c>
      <c r="G2392" s="56"/>
      <c r="H2392" s="56">
        <f t="shared" si="71"/>
        <v>-5964.2147117296699</v>
      </c>
    </row>
    <row r="2393" spans="6:8">
      <c r="F2393" s="56">
        <v>-5964.2147117296699</v>
      </c>
      <c r="G2393" s="56"/>
      <c r="H2393" s="56">
        <f t="shared" si="71"/>
        <v>-5964.2147117296699</v>
      </c>
    </row>
    <row r="2394" spans="6:8">
      <c r="F2394" s="56">
        <v>-5964.2147117296699</v>
      </c>
      <c r="G2394" s="56"/>
      <c r="H2394" s="56">
        <f t="shared" si="71"/>
        <v>-5964.2147117296699</v>
      </c>
    </row>
    <row r="2395" spans="6:8">
      <c r="F2395" s="56">
        <v>-5964.2147117296699</v>
      </c>
      <c r="G2395" s="56"/>
      <c r="H2395" s="56">
        <f t="shared" si="71"/>
        <v>-5964.2147117296699</v>
      </c>
    </row>
    <row r="2396" spans="6:8">
      <c r="F2396" s="17">
        <v>-7208.4</v>
      </c>
      <c r="G2396" s="17">
        <v>7208.4</v>
      </c>
      <c r="H2396" s="17">
        <f t="shared" si="71"/>
        <v>0</v>
      </c>
    </row>
    <row r="2397" spans="6:8">
      <c r="F2397" s="17">
        <v>-7924.6799999999348</v>
      </c>
      <c r="G2397" s="17">
        <v>7924.68</v>
      </c>
      <c r="H2397" s="17">
        <f t="shared" si="71"/>
        <v>6.5483618527650833E-11</v>
      </c>
    </row>
    <row r="2398" spans="6:8">
      <c r="F2398" s="17">
        <v>-9506.4</v>
      </c>
      <c r="G2398" s="17">
        <v>9506.4</v>
      </c>
      <c r="H2398" s="17">
        <f t="shared" si="71"/>
        <v>0</v>
      </c>
    </row>
    <row r="2399" spans="6:8">
      <c r="F2399" s="56">
        <v>-11928.42942345934</v>
      </c>
      <c r="G2399" s="56"/>
      <c r="H2399" s="56">
        <f t="shared" si="71"/>
        <v>-11928.42942345934</v>
      </c>
    </row>
    <row r="2400" spans="6:8">
      <c r="F2400" s="56">
        <v>-11928.42942345934</v>
      </c>
      <c r="G2400" s="56"/>
      <c r="H2400" s="56">
        <f t="shared" si="71"/>
        <v>-11928.42942345934</v>
      </c>
    </row>
    <row r="2401" spans="6:8">
      <c r="F2401" s="56">
        <v>-11928.42942345934</v>
      </c>
      <c r="G2401" s="56"/>
      <c r="H2401" s="56">
        <f t="shared" si="71"/>
        <v>-11928.42942345934</v>
      </c>
    </row>
    <row r="2402" spans="6:8">
      <c r="F2402" s="56">
        <v>-11928.42942345934</v>
      </c>
      <c r="G2402" s="56"/>
      <c r="H2402" s="56">
        <f t="shared" si="71"/>
        <v>-11928.42942345934</v>
      </c>
    </row>
    <row r="2403" spans="6:8">
      <c r="F2403" s="17">
        <v>-13672.870735586621</v>
      </c>
      <c r="G2403" s="17">
        <v>13672.87</v>
      </c>
      <c r="H2403" s="17">
        <f t="shared" si="71"/>
        <v>-7.3558662006689701E-4</v>
      </c>
    </row>
    <row r="2405" spans="6:8">
      <c r="F2405" s="17">
        <f>SUM(F2:F2404)</f>
        <v>-450271.97648111428</v>
      </c>
      <c r="G2405" s="17">
        <f t="shared" ref="G2405:H2405" si="72">SUM(G2:G2404)</f>
        <v>342916.10000000003</v>
      </c>
      <c r="H2405" s="17">
        <f t="shared" si="72"/>
        <v>-107355.87648111422</v>
      </c>
    </row>
    <row r="2407" spans="6:8">
      <c r="H2407" s="17">
        <f>+H2402+H2401+H2400+H2399+H2395+H2394+H2393+H2392+H2391+H2384+H2383+H2382+H2381+H2380+H2379+H2378+H2377+H2376+H2372+H2367</f>
        <v>-107355.86481113403</v>
      </c>
    </row>
    <row r="2408" spans="6:8">
      <c r="H2408" s="17">
        <f>+H2405-H2407</f>
        <v>-1.1669980187434703E-2</v>
      </c>
    </row>
  </sheetData>
  <sortState ref="J2:J2438">
    <sortCondition descending="1" ref="J2:J24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sheet0</vt:lpstr>
      <vt:lpstr>TR</vt:lpstr>
      <vt:lpstr>Hoja1</vt:lpstr>
      <vt:lpstr>SIRCUPA</vt:lpstr>
      <vt:lpstr>SIRTAC</vt:lpstr>
      <vt:lpstr>Gastos</vt:lpstr>
      <vt:lpstr>IDC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2026-03-18T11:46:29Z</dcterms:created>
  <dcterms:modified xsi:type="dcterms:W3CDTF">2026-05-18T14:54:26Z</dcterms:modified>
</cp:coreProperties>
</file>